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dkumarsg\Desktop\Personal\Excel project\"/>
    </mc:Choice>
  </mc:AlternateContent>
  <xr:revisionPtr revIDLastSave="0" documentId="13_ncr:1_{9247FBEC-672E-4F31-A607-586777C1781B}" xr6:coauthVersionLast="47" xr6:coauthVersionMax="47" xr10:uidLastSave="{00000000-0000-0000-0000-000000000000}"/>
  <bookViews>
    <workbookView xWindow="-110" yWindow="-110" windowWidth="19420" windowHeight="10420" activeTab="1" xr2:uid="{00000000-000D-0000-FFFF-FFFF00000000}"/>
  </bookViews>
  <sheets>
    <sheet name="Data" sheetId="1" r:id="rId1"/>
    <sheet name="Dashboard" sheetId="2" r:id="rId2"/>
    <sheet name="Pivot Tables" sheetId="3" r:id="rId3"/>
    <sheet name="Sheet2" sheetId="4" r:id="rId4"/>
  </sheets>
  <definedNames>
    <definedName name="_xlchart.v1.4" hidden="1">Sheet2!$E$9:$E$12</definedName>
    <definedName name="_xlchart.v1.5" hidden="1">Sheet2!$F$9:$F$12</definedName>
    <definedName name="_xlchart.v1.6" hidden="1">'Pivot Tables'!$N$4:$N$7</definedName>
    <definedName name="_xlchart.v1.7" hidden="1">'Pivot Tables'!$O$4:$O$7</definedName>
    <definedName name="_xlchart.v1.8" hidden="1">Sheet2!$E$9:$E$12</definedName>
    <definedName name="_xlchart.v1.9" hidden="1">Sheet2!$F$9:$F$12</definedName>
    <definedName name="_xlchart.v5.0" hidden="1">Sheet2!$B$10:$B$58</definedName>
    <definedName name="_xlchart.v5.1" hidden="1">Sheet2!$B$9</definedName>
    <definedName name="_xlchart.v5.2" hidden="1">Sheet2!$C$10:$C$58</definedName>
    <definedName name="_xlchart.v5.3" hidden="1">Sheet2!$C$9</definedName>
    <definedName name="Slicer_Region">#N/A</definedName>
    <definedName name="Slicer_Segment">#N/A</definedName>
    <definedName name="Slicer_Year">#N/A</definedName>
  </definedNames>
  <calcPr calcId="191029"/>
  <pivotCaches>
    <pivotCache cacheId="4" r:id="rId5"/>
    <pivotCache cacheId="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E9" i="4" l="1"/>
  <c r="E10" i="4"/>
  <c r="E11" i="4"/>
  <c r="E12" i="4" a="1"/>
  <c r="E12" i="4" s="1"/>
  <c r="E6" i="4"/>
  <c r="E5" i="4"/>
  <c r="E4" i="4"/>
  <c r="E3"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6" i="4"/>
  <c r="B5" i="4"/>
  <c r="B4" i="4"/>
  <c r="B3" i="4"/>
  <c r="F9" i="4"/>
  <c r="F10" i="4"/>
  <c r="F11" i="4"/>
  <c r="F6" i="4"/>
  <c r="F5" i="4"/>
  <c r="F4" i="4"/>
  <c r="F3" i="4"/>
  <c r="C58" i="4"/>
  <c r="C52" i="4"/>
  <c r="C46" i="4"/>
  <c r="C40" i="4"/>
  <c r="C34" i="4"/>
  <c r="C28" i="4"/>
  <c r="C22" i="4"/>
  <c r="C16" i="4"/>
  <c r="C10" i="4"/>
  <c r="C57" i="4"/>
  <c r="C51" i="4"/>
  <c r="C45" i="4"/>
  <c r="C39" i="4"/>
  <c r="C33" i="4"/>
  <c r="C27" i="4"/>
  <c r="C21" i="4"/>
  <c r="C15" i="4"/>
  <c r="C6" i="4"/>
  <c r="C54" i="4"/>
  <c r="C24" i="4"/>
  <c r="C48" i="4"/>
  <c r="C56" i="4"/>
  <c r="C50" i="4"/>
  <c r="C44" i="4"/>
  <c r="C38" i="4"/>
  <c r="C32" i="4"/>
  <c r="C26" i="4"/>
  <c r="C20" i="4"/>
  <c r="C14" i="4"/>
  <c r="C5" i="4"/>
  <c r="C42" i="4"/>
  <c r="C18" i="4"/>
  <c r="C30" i="4"/>
  <c r="C55" i="4"/>
  <c r="C49" i="4"/>
  <c r="C43" i="4"/>
  <c r="C37" i="4"/>
  <c r="C31" i="4"/>
  <c r="C25" i="4"/>
  <c r="C19" i="4"/>
  <c r="C13" i="4"/>
  <c r="C4" i="4"/>
  <c r="C12" i="4"/>
  <c r="C36" i="4"/>
  <c r="C53" i="4"/>
  <c r="C47" i="4"/>
  <c r="C41" i="4"/>
  <c r="C35" i="4"/>
  <c r="C29" i="4"/>
  <c r="C23" i="4"/>
  <c r="C17" i="4"/>
  <c r="C11" i="4"/>
  <c r="C3" i="4"/>
  <c r="N18" i="3"/>
  <c r="K52" i="3"/>
  <c r="K41"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H52" i="3"/>
  <c r="G52" i="3"/>
  <c r="I52" i="3"/>
  <c r="J52" i="3"/>
  <c r="D9"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<sst xmlns="http://schemas.openxmlformats.org/spreadsheetml/2006/main" count="130138" uniqueCount="10952">
  <si>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</si>
  <si>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</si>
  <si>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</si>
  <si>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</si>
  <si>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</si>
  <si>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</si>
  <si>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</si>
  <si>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</si>
  <si>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</si>
  <si>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</si>
  <si>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</si>
  <si>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</si>
  <si>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</si>
  <si>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</si>
  <si>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</si>
  <si>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</si>
  <si>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</si>
  <si>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</si>
  <si>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</si>
  <si>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</si>
  <si>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</si>
  <si>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</si>
  <si>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</si>
  <si>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</si>
  <si>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</si>
  <si>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</si>
  <si>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</si>
  <si>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</si>
  <si>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</si>
  <si>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</si>
  <si>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</si>
  <si>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</si>
  <si>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</si>
  <si>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</si>
  <si>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</si>
  <si>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</si>
  <si>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</si>
  <si>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</si>
  <si>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</si>
  <si>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</si>
  <si>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</si>
  <si>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</si>
  <si>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</si>
  <si>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</si>
  <si>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</si>
  <si>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</si>
  <si>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</si>
  <si>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</si>
  <si>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</si>
  <si>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</si>
  <si>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</si>
  <si>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</si>
  <si>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</si>
  <si>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</si>
  <si>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</si>
  <si>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</si>
  <si>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</si>
  <si>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</si>
  <si>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</si>
  <si>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</si>
  <si>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</si>
  <si>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</si>
  <si>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</si>
  <si>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</si>
  <si>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</si>
  <si>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</si>
  <si>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</si>
  <si>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</si>
  <si>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</si>
  <si>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</si>
  <si>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</si>
  <si>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</si>
  <si>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</si>
  <si>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</si>
  <si>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</si>
  <si>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</si>
  <si>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</si>
  <si>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</si>
  <si>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</si>
  <si>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</si>
  <si>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</si>
  <si>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</si>
  <si>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</si>
  <si>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</si>
  <si>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</si>
  <si>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</si>
  <si>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</si>
  <si>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</si>
  <si>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</si>
  <si>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</si>
  <si>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</si>
  <si>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</si>
  <si>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</si>
  <si>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</si>
  <si>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</si>
  <si>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</si>
  <si>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</si>
  <si>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</si>
  <si>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</si>
  <si>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</si>
  <si>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</si>
  <si>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</si>
  <si>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</si>
  <si>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</si>
  <si>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</si>
  <si>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</si>
  <si>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</si>
  <si>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</si>
  <si>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</si>
  <si>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</si>
  <si>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</si>
  <si>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</si>
  <si>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</si>
  <si>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</si>
  <si>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</si>
  <si>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</si>
  <si>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</si>
  <si>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</si>
  <si>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</si>
  <si>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</si>
  <si>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</si>
  <si>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</si>
  <si>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</si>
  <si>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</si>
  <si>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</si>
  <si>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</si>
  <si>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</si>
  <si>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</si>
  <si>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</si>
  <si>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</si>
  <si>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</si>
  <si>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</si>
  <si>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</si>
  <si>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</si>
  <si>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</si>
  <si>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</si>
  <si>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</si>
  <si>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</si>
  <si>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</si>
  <si>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</si>
  <si>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</si>
  <si>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</si>
  <si>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</si>
  <si>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</si>
  <si>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</si>
  <si>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</si>
  <si>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</si>
  <si>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</si>
  <si>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</si>
  <si>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</si>
  <si>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</si>
  <si>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</si>
  <si>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</si>
  <si>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</si>
  <si>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</si>
  <si>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</si>
  <si>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</si>
  <si>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</si>
  <si>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</si>
  <si>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</si>
  <si>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</si>
  <si>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</si>
  <si>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</si>
  <si>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</si>
  <si>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</si>
  <si>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</si>
  <si>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</si>
  <si>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</si>
  <si>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</si>
  <si>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</si>
  <si>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</si>
  <si>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</si>
  <si>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</si>
  <si>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</si>
  <si>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</si>
  <si>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</si>
  <si>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</si>
  <si>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</si>
  <si>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</si>
  <si>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</si>
  <si>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</si>
  <si>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</si>
  <si>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</si>
  <si>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</si>
  <si>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</si>
  <si>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</si>
  <si>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</si>
  <si>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</si>
  <si>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</si>
  <si>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</si>
  <si>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</si>
  <si>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</si>
  <si>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</si>
  <si>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</si>
  <si>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</si>
  <si>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</si>
  <si>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</si>
  <si>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</si>
  <si>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</si>
  <si>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</si>
  <si>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</si>
  <si>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</si>
  <si>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</si>
  <si>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</si>
  <si>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</si>
  <si>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</si>
  <si>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</si>
  <si>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</si>
  <si>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</si>
  <si>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</si>
  <si>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</si>
  <si>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</si>
  <si>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</si>
  <si>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</si>
  <si>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</si>
  <si>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</si>
  <si>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</si>
  <si>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</si>
  <si>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</si>
  <si>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</si>
  <si>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</si>
  <si>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</si>
  <si>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</si>
  <si>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</si>
  <si>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</si>
  <si>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</si>
  <si>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</si>
  <si>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</si>
  <si>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</si>
  <si>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</si>
  <si>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</si>
  <si>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</si>
  <si>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</si>
  <si>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</si>
  <si>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</si>
  <si>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</si>
  <si>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</si>
  <si>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</si>
  <si>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</si>
  <si>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</si>
  <si>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</si>
  <si>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</si>
  <si>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</si>
  <si>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</si>
  <si>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</si>
  <si>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</si>
  <si>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</si>
  <si>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</si>
  <si>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</si>
  <si>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</si>
  <si>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</si>
  <si>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</si>
  <si>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</si>
  <si>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</si>
  <si>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</si>
  <si>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</si>
  <si>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</si>
  <si>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</si>
  <si>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</si>
  <si>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</si>
  <si>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</si>
  <si>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</si>
  <si>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</si>
  <si>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</si>
  <si>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</si>
  <si>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</si>
  <si>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</si>
  <si>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</si>
  <si>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</si>
  <si>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</si>
  <si>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</si>
  <si>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</si>
  <si>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</si>
  <si>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</si>
  <si>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</si>
  <si>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</si>
  <si>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</si>
  <si>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</si>
  <si>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</si>
  <si>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</si>
  <si>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</si>
  <si>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</si>
  <si>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</si>
  <si>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</si>
  <si>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</si>
  <si>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</si>
  <si>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</si>
  <si>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</si>
  <si>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</si>
  <si>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</si>
  <si>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</si>
  <si>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</si>
  <si>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</si>
  <si>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</si>
  <si>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</si>
  <si>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</si>
  <si>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</si>
  <si>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</si>
  <si>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</si>
  <si>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</si>
  <si>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</si>
  <si>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</si>
  <si>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</si>
  <si>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</si>
  <si>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</si>
  <si>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</si>
  <si>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</si>
  <si>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</si>
  <si>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</si>
  <si>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</si>
  <si>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</si>
  <si>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</si>
  <si>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</si>
  <si>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</si>
  <si>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</si>
  <si>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</si>
  <si>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</si>
  <si>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</si>
  <si>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</si>
  <si>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</si>
  <si>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</si>
  <si>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</si>
  <si>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</si>
  <si>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</si>
  <si>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</si>
  <si>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</si>
  <si>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</si>
  <si>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</si>
  <si>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</si>
  <si>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</si>
  <si>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</si>
  <si>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</si>
  <si>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</si>
  <si>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</si>
  <si>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</si>
  <si>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</si>
  <si>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</si>
  <si>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</si>
  <si>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</si>
  <si>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</si>
  <si>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</si>
  <si>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</si>
  <si>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</si>
  <si>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</si>
  <si>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</si>
  <si>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</si>
  <si>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</si>
  <si>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</si>
  <si>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</si>
  <si>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</si>
  <si>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</si>
  <si>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</si>
  <si>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</si>
  <si>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</si>
  <si>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</si>
  <si>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</si>
  <si>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</si>
  <si>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</si>
  <si>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</si>
  <si>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</si>
  <si>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</si>
  <si>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</si>
  <si>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</si>
  <si>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</si>
  <si>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</si>
  <si>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</si>
  <si>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</si>
  <si>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</si>
  <si>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</si>
  <si>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</si>
  <si>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</si>
  <si>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</si>
  <si>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</si>
  <si>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</si>
  <si>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</si>
  <si>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</si>
  <si>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</si>
  <si>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</si>
  <si>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</si>
  <si>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</si>
  <si>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</si>
  <si>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</si>
  <si>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</si>
  <si>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</si>
  <si>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</si>
  <si>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</si>
  <si>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</si>
  <si>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</si>
  <si>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</si>
  <si>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</si>
  <si>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</si>
  <si>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</si>
  <si>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</si>
  <si>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</si>
  <si>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</si>
  <si>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</si>
  <si>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</si>
  <si>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</si>
  <si>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</si>
  <si>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</si>
  <si>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</si>
  <si>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</si>
  <si>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</si>
  <si>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</si>
  <si>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</si>
  <si>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</si>
  <si>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</si>
  <si>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</si>
  <si>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</si>
  <si>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</si>
  <si>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</si>
  <si>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</si>
  <si>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</si>
  <si>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</si>
  <si>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</si>
  <si>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</si>
  <si>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</si>
  <si>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</si>
  <si>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</si>
  <si>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</si>
  <si>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</si>
  <si>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</si>
  <si>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</si>
  <si>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</si>
  <si>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</si>
  <si>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</si>
  <si>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</si>
  <si>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</si>
  <si>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</si>
  <si>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</si>
  <si>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</si>
  <si>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</si>
  <si>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</si>
  <si>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</si>
  <si>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</si>
  <si>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</si>
  <si>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</si>
  <si>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</si>
  <si>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</si>
  <si>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</si>
  <si>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</si>
  <si>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</si>
  <si>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</si>
  <si>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</si>
  <si>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</si>
  <si>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</si>
  <si>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</si>
  <si>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</si>
  <si>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</si>
  <si>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</si>
  <si>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</si>
  <si>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</si>
  <si>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</si>
  <si>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</si>
  <si>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</si>
  <si>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</si>
  <si>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</si>
  <si>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</si>
  <si>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</si>
  <si>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</si>
  <si>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</si>
  <si>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</si>
  <si>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</si>
  <si>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</si>
  <si>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</si>
  <si>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</si>
  <si>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</si>
  <si>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</si>
  <si>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</si>
  <si>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</si>
  <si>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</si>
  <si>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</si>
  <si>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</si>
  <si>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</si>
  <si>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</si>
  <si>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</si>
  <si>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</si>
  <si>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</si>
  <si>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</si>
  <si>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</si>
  <si>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</si>
  <si>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</si>
  <si>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</si>
  <si>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</si>
  <si>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</si>
  <si>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</si>
  <si>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</si>
  <si>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</si>
  <si>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</si>
  <si>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</si>
  <si>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</si>
  <si>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</si>
  <si>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</si>
  <si>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</si>
  <si>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</si>
  <si>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</si>
  <si>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</si>
  <si>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</si>
  <si>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</si>
  <si>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</si>
  <si>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</si>
  <si>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</si>
  <si>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</si>
  <si>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</si>
  <si>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</si>
  <si>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</si>
  <si>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</si>
  <si>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</si>
  <si>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</si>
  <si>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</si>
  <si>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</si>
  <si>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</si>
  <si>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</si>
  <si>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</si>
  <si>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</si>
  <si>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</si>
  <si>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</si>
  <si>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</si>
  <si>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</si>
  <si>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</si>
  <si>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</si>
  <si>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</si>
  <si>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</si>
  <si>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</si>
  <si>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</si>
  <si>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</si>
  <si>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</si>
  <si>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</si>
  <si>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</si>
  <si>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</si>
  <si>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</si>
  <si>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</si>
  <si>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</si>
  <si>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</si>
  <si>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</si>
  <si>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</si>
  <si>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</si>
  <si>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</si>
  <si>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</si>
  <si>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</si>
  <si>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</si>
  <si>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</si>
  <si>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</si>
  <si>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</si>
  <si>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</si>
  <si>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</si>
  <si>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</si>
  <si>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</si>
  <si>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</si>
  <si>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</si>
  <si>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</si>
  <si>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</si>
  <si>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</si>
  <si>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</si>
  <si>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</si>
  <si>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</si>
  <si>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</si>
  <si>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</si>
  <si>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</si>
  <si>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</si>
  <si>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</si>
  <si>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</si>
  <si>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</si>
  <si>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</si>
  <si>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</si>
  <si>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</si>
  <si>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</si>
  <si>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</si>
  <si>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</si>
  <si>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</si>
  <si>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</si>
  <si>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</si>
  <si>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</si>
  <si>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</si>
  <si>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</si>
  <si>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</si>
  <si>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</si>
  <si>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</si>
  <si>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</si>
  <si>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</si>
  <si>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</si>
  <si>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</si>
  <si>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</si>
  <si>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</si>
  <si>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</si>
  <si>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</si>
  <si>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</si>
  <si>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</si>
  <si>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</si>
  <si>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</si>
  <si>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</si>
  <si>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</si>
  <si>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</si>
  <si>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</si>
  <si>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</si>
  <si>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</si>
  <si>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</si>
  <si>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</si>
  <si>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</si>
  <si>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</si>
  <si>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</si>
  <si>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</si>
  <si>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</si>
  <si>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</si>
  <si>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</si>
  <si>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</si>
  <si>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</si>
  <si>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</si>
  <si>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</si>
  <si>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</si>
  <si>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</si>
  <si>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</si>
  <si>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</si>
  <si>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</si>
  <si>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</si>
  <si>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</si>
  <si>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</si>
  <si>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</si>
  <si>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</si>
  <si>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</si>
  <si>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</si>
  <si>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</si>
  <si>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</si>
  <si>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</si>
  <si>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</si>
  <si>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</si>
  <si>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</si>
  <si>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</si>
  <si>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</si>
  <si>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</si>
  <si>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</si>
  <si>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</si>
  <si>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</si>
  <si>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</si>
  <si>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</si>
  <si>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</si>
  <si>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</si>
  <si>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</si>
  <si>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</si>
  <si>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</si>
  <si>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</si>
  <si>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</si>
  <si>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</si>
  <si>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</si>
  <si>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</si>
  <si>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</si>
  <si>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</si>
  <si>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</si>
  <si>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</si>
  <si>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</si>
  <si>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</si>
  <si>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</si>
  <si>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</si>
  <si>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</si>
  <si>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</si>
  <si>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</si>
  <si>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</si>
  <si>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</si>
  <si>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</si>
  <si>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</si>
  <si>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</si>
  <si>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</si>
  <si>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</si>
  <si>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</si>
  <si>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</si>
  <si>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</si>
  <si>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</si>
  <si>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</si>
  <si>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</si>
  <si>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</si>
  <si>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</si>
  <si>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</si>
  <si>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</si>
  <si>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</si>
  <si>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</si>
  <si>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</si>
  <si>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</si>
  <si>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</si>
  <si>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</si>
  <si>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</si>
  <si>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</si>
  <si>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</si>
  <si>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</si>
  <si>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</si>
  <si>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</si>
  <si>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</si>
  <si>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</si>
  <si>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</si>
  <si>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</si>
  <si>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</si>
  <si>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</si>
  <si>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</si>
  <si>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</si>
  <si>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</si>
  <si>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</si>
  <si>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</si>
  <si>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</si>
  <si>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</si>
  <si>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</si>
  <si>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</si>
  <si>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</si>
  <si>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</si>
  <si>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</si>
  <si>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</si>
  <si>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</si>
  <si>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</si>
  <si>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</si>
  <si>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</si>
  <si>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</si>
  <si>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</si>
  <si>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</si>
  <si>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</si>
  <si>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</si>
  <si>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</si>
  <si>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</si>
  <si>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</si>
  <si>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</si>
  <si>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</si>
  <si>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</si>
  <si>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</si>
  <si>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</si>
  <si>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</si>
  <si>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</si>
  <si>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</si>
  <si>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</si>
  <si>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</si>
  <si>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</si>
  <si>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</si>
  <si>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</si>
  <si>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</si>
  <si>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</si>
  <si>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</si>
  <si>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</si>
  <si>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</si>
  <si>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</si>
  <si>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</si>
  <si>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</si>
  <si>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</si>
  <si>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</si>
  <si>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</si>
  <si>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</si>
  <si>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</si>
  <si>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</si>
  <si>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</si>
  <si>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</si>
  <si>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</si>
  <si>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</si>
  <si>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</si>
  <si>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</si>
  <si>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</si>
  <si>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</si>
  <si>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</si>
  <si>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</si>
  <si>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</si>
  <si>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</si>
  <si>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</si>
  <si>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</si>
  <si>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</si>
  <si>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</si>
  <si>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</si>
  <si>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</si>
  <si>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</si>
  <si>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</si>
  <si>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</si>
  <si>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</si>
  <si>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</si>
  <si>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</si>
  <si>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</si>
  <si>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</si>
  <si>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</si>
  <si>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</si>
  <si>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</si>
  <si>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</si>
  <si>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</si>
  <si>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</si>
  <si>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</si>
  <si>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</si>
  <si>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</si>
  <si>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</si>
  <si>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</si>
  <si>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</si>
  <si>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</si>
  <si>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</si>
  <si>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</si>
  <si>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</si>
  <si>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</si>
  <si>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</si>
  <si>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</si>
  <si>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</si>
  <si>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</si>
  <si>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</si>
  <si>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</si>
  <si>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</si>
  <si>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</si>
  <si>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</si>
  <si>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</si>
  <si>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</si>
  <si>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</si>
  <si>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</si>
  <si>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</si>
  <si>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</si>
  <si>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</si>
  <si>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</si>
  <si>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</si>
  <si>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</si>
  <si>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</si>
  <si>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</si>
  <si>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</si>
  <si>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</si>
  <si>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</si>
  <si>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</si>
  <si>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</si>
  <si>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</si>
  <si>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</si>
  <si>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</si>
  <si>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</si>
  <si>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</si>
  <si>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</si>
  <si>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</si>
  <si>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</si>
  <si>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</si>
  <si>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</si>
  <si>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</si>
  <si>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</si>
  <si>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</si>
  <si>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</si>
  <si>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</si>
  <si>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</si>
  <si>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</si>
  <si>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</si>
  <si>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</si>
  <si>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</si>
  <si>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</si>
  <si>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</si>
  <si>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</si>
  <si>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</si>
  <si>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</si>
  <si>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</si>
  <si>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</si>
  <si>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</si>
  <si>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</si>
  <si>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</si>
  <si>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</si>
  <si>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</si>
  <si>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</si>
  <si>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</si>
  <si>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</si>
  <si>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</si>
  <si>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</si>
  <si>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</si>
  <si>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</si>
  <si>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</si>
  <si>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</si>
  <si>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</si>
  <si>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</si>
  <si>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</si>
  <si>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</si>
  <si>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</si>
  <si>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</si>
  <si>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</si>
  <si>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</si>
  <si>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</si>
  <si>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</si>
  <si>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</si>
  <si>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</si>
  <si>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</si>
  <si>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</si>
  <si>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</si>
  <si>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</si>
  <si>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</si>
  <si>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</si>
  <si>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</si>
  <si>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</si>
  <si>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</si>
  <si>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</si>
  <si>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</si>
  <si>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</si>
  <si>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</si>
  <si>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</si>
  <si>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</si>
  <si>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</si>
  <si>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</si>
  <si>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</si>
  <si>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</si>
  <si>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</si>
  <si>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</si>
  <si>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</si>
  <si>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</si>
  <si>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</si>
  <si>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</si>
  <si>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</si>
  <si>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</si>
  <si>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</si>
  <si>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</si>
  <si>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</si>
  <si>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</si>
  <si>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</si>
  <si>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</si>
  <si>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</si>
  <si>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</si>
  <si>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</si>
  <si>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</si>
  <si>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</si>
  <si>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</si>
  <si>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</si>
  <si>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</si>
  <si>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</si>
  <si>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</si>
  <si>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</si>
  <si>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</si>
  <si>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</si>
  <si>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</si>
  <si>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</si>
  <si>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</si>
  <si>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</si>
  <si>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</si>
  <si>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</si>
  <si>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</si>
  <si>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</si>
  <si>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</si>
  <si>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</si>
  <si>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</si>
  <si>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</si>
  <si>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</si>
  <si>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</si>
  <si>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</si>
  <si>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</si>
  <si>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</si>
  <si>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</si>
  <si>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</si>
  <si>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</si>
  <si>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</si>
  <si>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</si>
  <si>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</si>
  <si>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</si>
  <si>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</si>
  <si>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</si>
  <si>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</si>
  <si>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</si>
  <si>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</si>
  <si>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</si>
  <si>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</si>
  <si>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</si>
  <si>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</si>
  <si>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</si>
  <si>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</si>
  <si>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</si>
  <si>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</si>
  <si>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</si>
  <si>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</si>
  <si>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</si>
  <si>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</si>
  <si>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</si>
  <si>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</si>
  <si>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</si>
  <si>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</si>
  <si>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</si>
  <si>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</si>
  <si>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</si>
  <si>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</si>
  <si>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</si>
  <si>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</si>
  <si>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</si>
  <si>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</si>
  <si>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</si>
  <si>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</si>
  <si>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</si>
  <si>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</si>
  <si>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</si>
  <si>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</si>
  <si>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</si>
  <si>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</si>
  <si>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</si>
  <si>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</si>
  <si>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</si>
  <si>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</si>
  <si>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</si>
  <si>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</si>
  <si>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</si>
  <si>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</si>
  <si>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</si>
  <si>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</si>
  <si>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</si>
  <si>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</si>
  <si>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</si>
  <si>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</si>
  <si>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</si>
  <si>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</si>
  <si>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</si>
  <si>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</si>
  <si>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</si>
  <si>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</si>
  <si>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</si>
  <si>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</si>
  <si>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</si>
  <si>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</si>
  <si>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</si>
  <si>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</si>
  <si>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</si>
  <si>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</si>
  <si>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</si>
  <si>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</si>
  <si>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</si>
  <si>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</si>
  <si>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</si>
  <si>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</si>
  <si>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</si>
  <si>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</si>
  <si>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</si>
  <si>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</si>
  <si>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</si>
  <si>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</si>
  <si>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</si>
  <si>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</si>
  <si>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</si>
  <si>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</si>
  <si>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</si>
  <si>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</si>
  <si>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</si>
  <si>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</si>
  <si>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</si>
  <si>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</si>
  <si>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</si>
  <si>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</si>
  <si>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</si>
  <si>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</si>
  <si>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</si>
  <si>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</si>
  <si>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</si>
  <si>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</si>
  <si>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</si>
  <si>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</si>
  <si>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</si>
  <si>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</si>
  <si>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</si>
  <si>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</si>
  <si>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</si>
  <si>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</si>
  <si>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</si>
  <si>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</si>
  <si>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</si>
  <si>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</si>
  <si>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</si>
  <si>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</si>
  <si>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</si>
  <si>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</si>
  <si>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</si>
  <si>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</si>
  <si>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</si>
  <si>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</si>
  <si>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</si>
  <si>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</si>
  <si>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</si>
  <si>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</si>
  <si>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</si>
  <si>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</si>
  <si>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</si>
  <si>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</si>
  <si>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</si>
  <si>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</si>
  <si>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</si>
  <si>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</si>
  <si>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</si>
  <si>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</si>
  <si>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</si>
  <si>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</si>
  <si>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</si>
  <si>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</si>
  <si>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</si>
  <si>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</si>
  <si>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</si>
  <si>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</si>
  <si>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</si>
  <si>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</si>
  <si>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</si>
  <si>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</si>
  <si>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</si>
  <si>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</si>
  <si>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</si>
  <si>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</si>
  <si>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</si>
  <si>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</si>
  <si>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</si>
  <si>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</si>
  <si>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</si>
  <si>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</si>
  <si>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</si>
  <si>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</si>
  <si>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</si>
  <si>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</si>
  <si>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</si>
  <si>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</si>
  <si>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</si>
  <si>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</si>
  <si>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</si>
  <si>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</si>
  <si>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</si>
  <si>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</si>
  <si>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</si>
  <si>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</si>
  <si>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</si>
  <si>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</si>
  <si>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</si>
  <si>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</si>
  <si>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</si>
  <si>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</si>
  <si>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</si>
  <si>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</si>
  <si>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</si>
  <si>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</si>
  <si>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</si>
  <si>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</si>
  <si>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</si>
  <si>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</si>
  <si>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</si>
  <si>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</si>
  <si>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</si>
  <si>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</si>
  <si>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</si>
  <si>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</si>
  <si>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</si>
  <si>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</si>
  <si>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</si>
  <si>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</si>
  <si>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</si>
  <si>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</si>
  <si>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</si>
  <si>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</si>
  <si>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</si>
  <si>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</si>
  <si>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</si>
  <si>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</si>
  <si>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</si>
  <si>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</si>
  <si>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</si>
  <si>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</si>
  <si>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</si>
  <si>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</si>
  <si>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</si>
  <si>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</si>
  <si>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</si>
  <si>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</si>
  <si>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</si>
  <si>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</si>
  <si>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</si>
  <si>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</si>
  <si>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</si>
  <si>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</si>
  <si>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</si>
  <si>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</si>
  <si>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</si>
  <si>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</si>
  <si>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</si>
  <si>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</si>
  <si>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</si>
  <si>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</si>
  <si>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</si>
  <si>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</si>
  <si>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</si>
  <si>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</si>
  <si>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</si>
  <si>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</si>
  <si>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</si>
  <si>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</si>
  <si>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</si>
  <si>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</si>
  <si>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</si>
  <si>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</si>
  <si>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</si>
  <si>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</si>
  <si>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</si>
  <si>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</si>
  <si>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</si>
  <si>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</si>
  <si>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</si>
  <si>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</si>
  <si>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</si>
  <si>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</si>
  <si>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</si>
  <si>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</si>
  <si>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</si>
  <si>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</si>
  <si>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</si>
  <si>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</si>
  <si>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</si>
  <si>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</si>
  <si>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</si>
  <si>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</si>
  <si>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</si>
  <si>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</si>
  <si>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</si>
  <si>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</si>
  <si>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</si>
  <si>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</si>
  <si>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</si>
  <si>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</si>
  <si>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</si>
  <si>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</si>
  <si>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</si>
  <si>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</si>
  <si>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</si>
  <si>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</si>
  <si>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</si>
  <si>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</si>
  <si>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</si>
  <si>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</si>
  <si>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</si>
  <si>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</si>
  <si>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</si>
  <si>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</si>
  <si>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</si>
  <si>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</si>
  <si>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</si>
  <si>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</si>
  <si>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</si>
  <si>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</si>
  <si>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</si>
  <si>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</si>
  <si>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</si>
  <si>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</si>
  <si>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</si>
  <si>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</si>
  <si>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</si>
  <si>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</si>
  <si>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</si>
  <si>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</si>
  <si>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</si>
  <si>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</si>
  <si>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</si>
  <si>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</si>
  <si>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</si>
  <si>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</si>
  <si>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</si>
  <si>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</si>
  <si>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</si>
  <si>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</si>
  <si>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</si>
  <si>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</si>
  <si>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</si>
  <si>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</si>
  <si>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</si>
  <si>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</si>
  <si>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</si>
  <si>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</si>
  <si>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</si>
  <si>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</si>
  <si>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</si>
  <si>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</si>
  <si>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</si>
  <si>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</si>
  <si>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</si>
  <si>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</si>
  <si>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</si>
  <si>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</si>
  <si>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</si>
  <si>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</si>
  <si>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</si>
  <si>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</si>
  <si>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</si>
  <si>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</si>
  <si>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</si>
  <si>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</si>
  <si>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</si>
  <si>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</si>
  <si>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</si>
  <si>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</si>
  <si>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</si>
  <si>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</si>
  <si>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</si>
  <si>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</si>
  <si>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</si>
  <si>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</si>
  <si>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</si>
  <si>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</si>
  <si>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</si>
  <si>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</si>
  <si>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</si>
  <si>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</si>
  <si>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</si>
  <si>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</si>
  <si>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</si>
  <si>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</si>
  <si>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</si>
  <si>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</si>
  <si>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</si>
  <si>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</si>
  <si>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</si>
  <si>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</si>
  <si>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</si>
  <si>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</si>
  <si>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</si>
  <si>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</si>
  <si>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</si>
  <si>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</si>
  <si>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</si>
  <si>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</si>
  <si>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</si>
  <si>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</si>
  <si>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</si>
  <si>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</si>
  <si>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</si>
  <si>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</si>
  <si>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</si>
  <si>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</si>
  <si>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</si>
  <si>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</si>
  <si>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</si>
  <si>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</si>
  <si>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</si>
  <si>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</si>
  <si>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</si>
  <si>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</si>
  <si>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</si>
  <si>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</si>
  <si>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</si>
  <si>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</si>
  <si>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</si>
  <si>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</si>
  <si>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</si>
  <si>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</si>
  <si>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</si>
  <si>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</si>
  <si>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</si>
  <si>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</si>
  <si>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</si>
  <si>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</si>
  <si>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</si>
  <si>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</si>
  <si>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</si>
  <si>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</si>
  <si>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</si>
  <si>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</si>
  <si>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</si>
  <si>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</si>
  <si>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</si>
  <si>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</si>
  <si>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</si>
  <si>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</si>
  <si>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</si>
  <si>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</si>
  <si>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</si>
  <si>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</si>
  <si>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</si>
  <si>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</si>
  <si>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</si>
  <si>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</si>
  <si>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</si>
  <si>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</si>
  <si>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</si>
  <si>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</si>
  <si>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</si>
  <si>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</si>
  <si>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</si>
  <si>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</si>
  <si>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</si>
  <si>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</si>
  <si>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</si>
  <si>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</si>
  <si>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</si>
  <si>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</si>
  <si>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</si>
  <si>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</si>
  <si>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</si>
  <si>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</si>
  <si>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</si>
  <si>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</si>
  <si>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</si>
  <si>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</si>
  <si>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</si>
  <si>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</si>
  <si>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</si>
  <si>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</si>
  <si>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</si>
  <si>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</si>
  <si>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</si>
  <si>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</si>
  <si>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</si>
  <si>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</si>
  <si>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</si>
  <si>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</si>
  <si>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</si>
  <si>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</si>
  <si>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</si>
  <si>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</si>
  <si>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</si>
  <si>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</si>
  <si>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</si>
  <si>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</si>
  <si>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</si>
  <si>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</si>
  <si>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</si>
  <si>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</si>
  <si>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</si>
  <si>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</si>
  <si>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</si>
  <si>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</si>
  <si>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</si>
  <si>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</si>
  <si>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</si>
  <si>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</si>
  <si>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</si>
  <si>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</si>
  <si>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</si>
  <si>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</si>
  <si>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</si>
  <si>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</si>
  <si>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</si>
  <si>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</si>
  <si>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</si>
  <si>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</si>
  <si>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</si>
  <si>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</si>
  <si>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</si>
  <si>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</si>
  <si>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</si>
  <si>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</si>
  <si>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</si>
  <si>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</si>
  <si>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</si>
  <si>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</si>
  <si>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</si>
  <si>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</si>
  <si>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</si>
  <si>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</si>
  <si>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</si>
  <si>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</si>
  <si>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</si>
  <si>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</si>
  <si>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</si>
  <si>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</si>
  <si>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</si>
  <si>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</si>
  <si>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</si>
  <si>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</si>
  <si>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</si>
  <si>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</si>
  <si>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</si>
  <si>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</si>
  <si>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</si>
  <si>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</si>
  <si>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</si>
  <si>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</si>
  <si>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</si>
  <si>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</si>
  <si>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</si>
  <si>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</si>
  <si>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</si>
  <si>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</si>
  <si>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</si>
  <si>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</si>
  <si>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</si>
  <si>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</si>
  <si>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</si>
  <si>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</si>
  <si>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</si>
  <si>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</si>
  <si>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</si>
  <si>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</si>
  <si>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</si>
  <si>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</si>
  <si>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</si>
  <si>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</si>
  <si>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</si>
  <si>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</si>
  <si>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</si>
  <si>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</si>
  <si>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</si>
  <si>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</si>
  <si>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</si>
  <si>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</si>
  <si>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</si>
  <si>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</si>
  <si>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</si>
  <si>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</si>
  <si>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</si>
  <si>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</si>
  <si>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</si>
  <si>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</si>
  <si>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</si>
  <si>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</si>
  <si>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</si>
  <si>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</si>
  <si>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</si>
  <si>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</si>
  <si>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</si>
  <si>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</si>
  <si>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</si>
  <si>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</si>
  <si>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</si>
  <si>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</si>
  <si>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</si>
  <si>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</si>
  <si>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</si>
  <si>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</si>
  <si>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</si>
  <si>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</si>
  <si>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</si>
  <si>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</si>
  <si>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</si>
  <si>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</si>
  <si>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</si>
  <si>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</si>
  <si>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</si>
  <si>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</si>
  <si>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</si>
  <si>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</si>
  <si>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</si>
  <si>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</si>
  <si>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</si>
  <si>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</si>
  <si>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</si>
  <si>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</si>
  <si>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</si>
  <si>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</si>
  <si>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</si>
  <si>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</si>
  <si>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</si>
  <si>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</si>
  <si>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</si>
  <si>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</si>
  <si>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</si>
  <si>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</si>
  <si>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</si>
  <si>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</si>
  <si>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</si>
  <si>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</si>
  <si>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</si>
  <si>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</si>
  <si>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</si>
  <si>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</si>
  <si>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</si>
  <si>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</si>
  <si>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</si>
  <si>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</si>
  <si>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</si>
  <si>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</si>
  <si>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</si>
  <si>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</si>
  <si>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</si>
  <si>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</si>
  <si>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</si>
  <si>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</si>
  <si>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</si>
  <si>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</si>
  <si>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</si>
  <si>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</si>
  <si>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</si>
  <si>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</si>
  <si>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</si>
  <si>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</si>
  <si>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</si>
  <si>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</si>
  <si>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</si>
  <si>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</si>
  <si>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</si>
  <si>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</si>
  <si>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</si>
  <si>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</si>
  <si>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</si>
  <si>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</si>
  <si>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</si>
  <si>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</si>
  <si>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</si>
  <si>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</si>
  <si>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</si>
  <si>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</si>
  <si>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</si>
  <si>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</si>
  <si>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</si>
  <si>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</si>
  <si>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</si>
  <si>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</si>
  <si>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</si>
  <si>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</si>
  <si>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</si>
  <si>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</si>
  <si>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</si>
  <si>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</si>
  <si>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</si>
  <si>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</si>
  <si>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</si>
  <si>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</si>
  <si>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</si>
  <si>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</si>
  <si>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</si>
  <si>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</si>
  <si>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</si>
  <si>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</si>
  <si>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</si>
  <si>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</si>
  <si>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</si>
  <si>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</si>
  <si>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</si>
  <si>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</si>
  <si>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</si>
  <si>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</si>
  <si>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</si>
  <si>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</si>
  <si>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</si>
  <si>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</si>
  <si>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</si>
  <si>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</si>
  <si>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</si>
  <si>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</si>
  <si>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</si>
  <si>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</si>
  <si>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</si>
  <si>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</si>
  <si>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</si>
  <si>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</si>
  <si>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</si>
  <si>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</si>
  <si>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</si>
  <si>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</si>
  <si>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</si>
  <si>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</si>
  <si>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</si>
  <si>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</si>
  <si>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</si>
  <si>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</si>
  <si>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</si>
  <si>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</si>
  <si>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</si>
  <si>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</si>
  <si>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</si>
  <si>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</si>
  <si>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</si>
  <si>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</si>
  <si>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</si>
  <si>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</si>
  <si>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</si>
  <si>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</si>
  <si>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</si>
  <si>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</si>
  <si>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</si>
  <si>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</si>
  <si>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</si>
  <si>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</si>
  <si>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</si>
  <si>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</si>
  <si>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</si>
  <si>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</si>
  <si>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</si>
  <si>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</si>
  <si>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</si>
  <si>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</si>
  <si>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</si>
  <si>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</si>
  <si>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</si>
  <si>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</si>
  <si>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</si>
  <si>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</si>
  <si>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</si>
  <si>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</si>
  <si>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</si>
  <si>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</si>
  <si>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</si>
  <si>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</si>
  <si>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</si>
  <si>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</si>
  <si>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</si>
  <si>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</si>
  <si>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</si>
  <si>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</si>
  <si>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</si>
  <si>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</si>
  <si>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</si>
  <si>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</si>
  <si>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</si>
  <si>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</si>
  <si>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</si>
  <si>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</si>
  <si>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</si>
  <si>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</si>
  <si>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</si>
  <si>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</si>
  <si>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</si>
  <si>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</si>
  <si>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</si>
  <si>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</si>
  <si>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</si>
  <si>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</si>
  <si>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</si>
  <si>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</si>
  <si>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</si>
  <si>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</si>
  <si>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</si>
  <si>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</si>
  <si>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</si>
  <si>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</si>
  <si>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</si>
  <si>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</si>
  <si>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</si>
  <si>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</si>
  <si>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</si>
  <si>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</si>
  <si>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</si>
  <si>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</si>
  <si>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</si>
  <si>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</si>
  <si>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</si>
  <si>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</si>
  <si>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</si>
  <si>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</si>
  <si>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</si>
  <si>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</si>
  <si>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</si>
  <si>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</si>
  <si>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</si>
  <si>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</si>
  <si>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</si>
  <si>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</si>
  <si>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</si>
  <si>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</si>
  <si>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</si>
  <si>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</si>
  <si>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</si>
  <si>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</si>
  <si>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</si>
  <si>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</si>
  <si>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</si>
  <si>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</si>
  <si>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</si>
  <si>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</si>
  <si>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</si>
  <si>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</si>
  <si>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</si>
  <si>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</si>
  <si>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</si>
  <si>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</si>
  <si>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</si>
  <si>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</si>
  <si>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</si>
  <si>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</si>
  <si>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</si>
  <si>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</si>
  <si>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</si>
  <si>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</si>
  <si>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</si>
  <si>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</si>
  <si>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</si>
  <si>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</si>
  <si>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</si>
  <si>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</si>
  <si>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</si>
  <si>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</si>
  <si>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</si>
  <si>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</si>
  <si>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</si>
  <si>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</si>
  <si>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</si>
  <si>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</si>
  <si>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</si>
  <si>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</si>
  <si>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</si>
  <si>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</si>
  <si>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</si>
  <si>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</si>
  <si>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</si>
  <si>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</si>
  <si>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</si>
  <si>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</si>
  <si>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</si>
  <si>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</si>
  <si>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</si>
  <si>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</si>
  <si>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</si>
  <si>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</si>
  <si>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</si>
  <si>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</si>
  <si>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</si>
  <si>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</si>
  <si>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</si>
  <si>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</si>
  <si>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</si>
  <si>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</si>
  <si>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</si>
  <si>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</si>
  <si>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</si>
  <si>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</si>
  <si>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</si>
  <si>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</si>
  <si>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</si>
  <si>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</si>
  <si>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</si>
  <si>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</si>
  <si>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</si>
  <si>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</si>
  <si>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</si>
  <si>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</si>
  <si>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</si>
  <si>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</si>
  <si>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</si>
  <si>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</si>
  <si>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</si>
  <si>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</si>
  <si>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</si>
  <si>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</si>
  <si>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</si>
  <si>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</si>
  <si>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</si>
  <si>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</si>
  <si>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</si>
  <si>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</si>
  <si>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</si>
  <si>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</si>
  <si>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</si>
  <si>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</si>
  <si>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</si>
  <si>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</si>
  <si>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</si>
  <si>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</si>
  <si>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</si>
  <si>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</si>
  <si>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</si>
  <si>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</si>
  <si>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</si>
  <si>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</si>
  <si>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</si>
  <si>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</si>
  <si>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</si>
  <si>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</si>
  <si>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</si>
  <si>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</si>
  <si>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</si>
  <si>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</si>
  <si>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</si>
  <si>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</si>
  <si>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</si>
  <si>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</si>
  <si>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</si>
  <si>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</si>
  <si>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</si>
  <si>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</si>
  <si>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</si>
  <si>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</si>
  <si>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</si>
  <si>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</si>
  <si>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</si>
  <si>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</si>
  <si>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</si>
  <si>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</si>
  <si>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</si>
  <si>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</si>
  <si>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</si>
  <si>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</si>
  <si>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</si>
  <si>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</si>
  <si>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</si>
  <si>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</si>
  <si>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</si>
  <si>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</si>
  <si>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</si>
  <si>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</si>
  <si>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</si>
  <si>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</si>
  <si>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</si>
  <si>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</si>
  <si>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</si>
  <si>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</si>
  <si>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</si>
  <si>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</si>
  <si>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</si>
  <si>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</si>
  <si>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</si>
  <si>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</si>
  <si>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</si>
  <si>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</si>
  <si>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</si>
  <si>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</si>
  <si>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</si>
  <si>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</si>
  <si>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</si>
  <si>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</si>
  <si>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</si>
  <si>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</si>
  <si>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</si>
  <si>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</si>
  <si>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</si>
  <si>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</si>
  <si>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</si>
  <si>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</si>
  <si>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</si>
  <si>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</si>
  <si>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</si>
  <si>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</si>
  <si>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</si>
  <si>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</si>
  <si>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</si>
  <si>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</si>
  <si>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</si>
  <si>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</si>
  <si>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</si>
  <si>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</si>
  <si>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</si>
  <si>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</si>
  <si>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</si>
  <si>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</si>
  <si>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</si>
  <si>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</si>
  <si>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</si>
  <si>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</si>
  <si>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</si>
  <si>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</si>
  <si>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</si>
  <si>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</si>
  <si>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</si>
  <si>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</si>
  <si>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</si>
  <si>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</si>
  <si>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</si>
  <si>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</si>
  <si>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</si>
  <si>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</si>
  <si>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</si>
  <si>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</si>
  <si>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</si>
  <si>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</si>
  <si>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</si>
  <si>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</si>
  <si>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</si>
  <si>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</si>
  <si>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</si>
  <si>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</si>
  <si>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</si>
  <si>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</si>
  <si>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</si>
  <si>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</si>
  <si>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</si>
  <si>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</si>
  <si>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</si>
  <si>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</si>
  <si>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</si>
  <si>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</si>
  <si>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</si>
  <si>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</si>
  <si>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</si>
  <si>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</si>
  <si>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</si>
  <si>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</si>
  <si>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</si>
  <si>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</si>
  <si>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</si>
  <si>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</si>
  <si>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</si>
  <si>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</si>
  <si>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</si>
  <si>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</si>
  <si>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</si>
  <si>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</si>
  <si>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</si>
  <si>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</si>
  <si>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</si>
  <si>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</si>
  <si>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</si>
  <si>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</si>
  <si>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</si>
  <si>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</si>
  <si>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</si>
  <si>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</si>
  <si>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</si>
  <si>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</si>
  <si>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</si>
  <si>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</si>
  <si>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</si>
  <si>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</si>
  <si>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</si>
  <si>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</si>
  <si>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</si>
  <si>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</si>
  <si>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</si>
  <si>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</si>
  <si>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</si>
  <si>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</si>
  <si>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</si>
  <si>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</si>
  <si>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</si>
  <si>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</si>
  <si>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</si>
  <si>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</si>
  <si>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</si>
  <si>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</si>
  <si>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</si>
  <si>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</si>
  <si>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</si>
  <si>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</si>
  <si>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</si>
  <si>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</si>
  <si>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</si>
  <si>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</si>
  <si>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</si>
  <si>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</si>
  <si>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</si>
  <si>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</si>
  <si>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</si>
  <si>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</si>
  <si>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</si>
  <si>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</si>
  <si>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</si>
  <si>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</si>
  <si>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</si>
  <si>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</si>
  <si>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</si>
  <si>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</si>
  <si>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</si>
  <si>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</si>
  <si>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</si>
  <si>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</si>
  <si>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</si>
  <si>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</si>
  <si>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</si>
  <si>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</si>
  <si>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</si>
  <si>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</si>
  <si>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</si>
  <si>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</si>
  <si>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</si>
  <si>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</si>
  <si>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</si>
  <si>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</si>
  <si>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</si>
  <si>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</si>
  <si>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</si>
  <si>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</si>
  <si>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</si>
  <si>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</si>
  <si>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</si>
  <si>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</si>
  <si>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</si>
  <si>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</si>
  <si>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</si>
  <si>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</si>
  <si>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</si>
  <si>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</si>
  <si>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</si>
  <si>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</si>
  <si>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</si>
  <si>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</si>
  <si>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</si>
  <si>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</si>
  <si>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</si>
  <si>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</si>
  <si>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</si>
  <si>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</si>
  <si>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</si>
  <si>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</si>
  <si>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</si>
  <si>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</si>
  <si>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</si>
  <si>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</si>
  <si>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</si>
  <si>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</si>
  <si>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</si>
  <si>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</si>
  <si>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</si>
  <si>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</si>
  <si>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</si>
  <si>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</si>
  <si>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</si>
  <si>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</si>
  <si>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</si>
  <si>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</si>
  <si>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</si>
  <si>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</si>
  <si>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</si>
  <si>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</si>
  <si>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</si>
  <si>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</si>
  <si>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</si>
  <si>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</si>
  <si>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</si>
  <si>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</si>
  <si>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</si>
  <si>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</si>
  <si>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</si>
  <si>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</si>
  <si>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</si>
  <si>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</si>
  <si>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</si>
  <si>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</si>
  <si>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</si>
  <si>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</si>
  <si>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</si>
  <si>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</si>
  <si>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</si>
  <si>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</si>
  <si>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</si>
  <si>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</si>
  <si>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</si>
  <si>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</si>
  <si>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</si>
  <si>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</si>
  <si>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</si>
  <si>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</si>
  <si>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</si>
  <si>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</si>
  <si>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</si>
  <si>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</si>
  <si>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</si>
  <si>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</si>
  <si>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</si>
  <si>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</si>
  <si>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</si>
  <si>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</si>
  <si>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</si>
  <si>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</si>
  <si>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</si>
  <si>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</si>
  <si>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</si>
  <si>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</si>
  <si>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</si>
  <si>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</si>
  <si>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</si>
  <si>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</si>
  <si>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</si>
  <si>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</si>
  <si>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</si>
  <si>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</si>
  <si>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</si>
  <si>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</si>
  <si>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</si>
  <si>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</si>
  <si>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</si>
  <si>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</si>
  <si>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</si>
  <si>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</si>
  <si>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</si>
  <si>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</si>
  <si>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</si>
  <si>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</si>
  <si>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</si>
  <si>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</si>
  <si>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</si>
  <si>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</si>
  <si>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</si>
  <si>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</si>
  <si>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</si>
  <si>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</si>
  <si>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</si>
  <si>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</si>
  <si>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</si>
  <si>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</si>
  <si>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</si>
  <si>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</si>
  <si>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</si>
  <si>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</si>
  <si>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</si>
  <si>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</si>
  <si>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</si>
  <si>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</si>
  <si>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</si>
  <si>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</si>
  <si>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</si>
  <si>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</si>
  <si>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</si>
  <si>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</si>
  <si>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</si>
  <si>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</si>
  <si>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</si>
  <si>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</si>
  <si>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</si>
  <si>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</si>
  <si>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</si>
  <si>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</si>
  <si>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</si>
  <si>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</si>
  <si>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</si>
  <si>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</si>
  <si>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</si>
  <si>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</si>
  <si>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</si>
  <si>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</si>
  <si>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</si>
  <si>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</si>
  <si>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</si>
  <si>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</si>
  <si>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</si>
  <si>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</si>
  <si>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</si>
  <si>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</si>
  <si>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</si>
  <si>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</si>
  <si>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</si>
  <si>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</si>
  <si>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</si>
  <si>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</si>
  <si>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</si>
  <si>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</si>
  <si>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</si>
  <si>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</si>
  <si>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</si>
  <si>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</si>
  <si>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</si>
  <si>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</si>
  <si>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</si>
  <si>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</si>
  <si>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</si>
  <si>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</si>
  <si>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</si>
  <si>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</si>
  <si>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</si>
  <si>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</si>
  <si>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</si>
  <si>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</si>
  <si>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</si>
  <si>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</si>
  <si>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</si>
  <si>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</si>
  <si>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</si>
  <si>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</si>
  <si>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</si>
  <si>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</si>
  <si>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</si>
  <si>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</si>
  <si>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</si>
  <si>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</si>
  <si>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</si>
  <si>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</si>
  <si>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</si>
  <si>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</si>
  <si>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</si>
  <si>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</si>
  <si>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</si>
  <si>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</si>
  <si>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</si>
  <si>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</si>
  <si>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</si>
  <si>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</si>
  <si>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</si>
  <si>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</si>
  <si>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</si>
  <si>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</si>
  <si>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</si>
  <si>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</si>
  <si>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</si>
  <si>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</si>
  <si>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</si>
  <si>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</si>
  <si>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</si>
  <si>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</si>
  <si>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</si>
  <si>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</si>
  <si>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</si>
  <si>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</si>
  <si>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</si>
  <si>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</si>
  <si>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</si>
  <si>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</si>
  <si>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</si>
  <si>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</si>
  <si>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</si>
  <si>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</si>
  <si>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</si>
  <si>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</si>
  <si>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</si>
  <si>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</si>
  <si>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</si>
  <si>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</si>
  <si>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</si>
  <si>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</si>
  <si>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</si>
  <si>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</si>
  <si>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</si>
  <si>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</si>
  <si>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</si>
  <si>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</si>
  <si>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</si>
  <si>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</si>
  <si>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</si>
  <si>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</si>
  <si>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</si>
  <si>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</si>
  <si>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</si>
  <si>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</si>
  <si>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</si>
  <si>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</si>
  <si>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</si>
  <si>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</si>
  <si>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</si>
  <si>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</si>
  <si>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</si>
  <si>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</si>
  <si>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</si>
  <si>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</si>
  <si>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</si>
  <si>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</si>
  <si>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</si>
  <si>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</si>
  <si>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</si>
  <si>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</si>
  <si>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</si>
  <si>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</si>
  <si>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</si>
  <si>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</si>
  <si>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</si>
  <si>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</si>
  <si>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</si>
  <si>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</si>
  <si>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</si>
  <si>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</si>
  <si>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</si>
  <si>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</si>
  <si>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</si>
  <si>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</si>
  <si>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</si>
  <si>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</si>
  <si>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</si>
  <si>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</si>
  <si>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</si>
  <si>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</si>
  <si>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</si>
  <si>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</si>
  <si>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</si>
  <si>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</si>
  <si>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</si>
  <si>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</si>
  <si>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</si>
  <si>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</si>
  <si>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</si>
  <si>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</si>
  <si>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</si>
  <si>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</si>
  <si>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</si>
  <si>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</si>
  <si>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</si>
  <si>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</si>
  <si>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</si>
  <si>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</si>
  <si>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</si>
  <si>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</si>
  <si>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</si>
  <si>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</si>
  <si>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</si>
  <si>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</si>
  <si>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</si>
  <si>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</si>
  <si>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</si>
  <si>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</si>
  <si>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</si>
  <si>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</si>
  <si>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</si>
  <si>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</si>
  <si>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</si>
  <si>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</si>
  <si>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</si>
  <si>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</si>
  <si>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</si>
  <si>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</si>
  <si>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</si>
  <si>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</si>
  <si>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</si>
  <si>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</si>
  <si>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</si>
  <si>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</si>
  <si>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</si>
  <si>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</si>
  <si>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</si>
  <si>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</si>
  <si>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</si>
  <si>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</si>
  <si>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</si>
  <si>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</si>
  <si>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</si>
  <si>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</si>
  <si>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</si>
  <si>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</si>
  <si>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</si>
  <si>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</si>
  <si>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</si>
  <si>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</si>
  <si>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</si>
  <si>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</si>
  <si>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</si>
  <si>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</si>
  <si>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</si>
  <si>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</si>
  <si>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</si>
  <si>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</si>
  <si>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</si>
  <si>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</si>
  <si>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</si>
  <si>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</si>
  <si>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</si>
  <si>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</si>
  <si>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</si>
  <si>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</si>
  <si>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</si>
  <si>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</si>
  <si>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</si>
  <si>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</si>
  <si>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</si>
  <si>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</si>
  <si>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</si>
  <si>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</si>
  <si>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</si>
  <si>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</si>
  <si>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</si>
  <si>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</si>
  <si>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</si>
  <si>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</si>
  <si>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</si>
  <si>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</si>
  <si>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</si>
  <si>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</si>
  <si>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</si>
  <si>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</si>
  <si>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</si>
  <si>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</si>
  <si>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</si>
  <si>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</si>
  <si>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</si>
  <si>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</si>
  <si>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</si>
  <si>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</si>
  <si>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</si>
  <si>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</si>
  <si>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</si>
  <si>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</si>
  <si>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</si>
  <si>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</si>
  <si>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</si>
  <si>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</si>
  <si>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</si>
  <si>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</si>
  <si>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</si>
  <si>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</si>
  <si>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</si>
  <si>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</si>
  <si>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</si>
  <si>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</si>
  <si>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</si>
  <si>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</si>
  <si>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</si>
  <si>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</si>
  <si>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</si>
  <si>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</si>
  <si>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</si>
  <si>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</si>
  <si>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</si>
  <si>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</si>
  <si>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</si>
  <si>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</si>
  <si>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</si>
  <si>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</si>
  <si>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</si>
  <si>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</si>
  <si>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</si>
  <si>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</si>
  <si>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</si>
  <si>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</si>
  <si>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</si>
  <si>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</si>
  <si>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</si>
  <si>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</si>
  <si>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</si>
  <si>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</si>
  <si>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</si>
  <si>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</si>
  <si>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</si>
  <si>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</si>
  <si>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</si>
  <si>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</si>
  <si>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</si>
  <si>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</si>
  <si>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</si>
  <si>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</si>
  <si>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</si>
  <si>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</si>
  <si>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</si>
  <si>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</si>
  <si>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</si>
  <si>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</si>
  <si>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</si>
  <si>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</si>
  <si>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</si>
  <si>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</si>
  <si>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</si>
  <si>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</si>
  <si>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</si>
  <si>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</si>
  <si>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</si>
  <si>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</si>
  <si>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</si>
  <si>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</si>
  <si>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</si>
  <si>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</si>
  <si>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</si>
  <si>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</si>
  <si>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</si>
  <si>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</si>
  <si>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</si>
  <si>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</si>
  <si>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</si>
  <si>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</si>
  <si>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</si>
  <si>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</si>
  <si>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</si>
  <si>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</si>
  <si>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</si>
  <si>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</si>
  <si>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</si>
  <si>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</si>
  <si>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</si>
  <si>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</si>
  <si>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</si>
  <si>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</si>
  <si>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</si>
  <si>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</si>
  <si>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</si>
  <si>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</si>
  <si>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</si>
  <si>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</si>
  <si>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</si>
  <si>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</si>
  <si>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</si>
  <si>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</si>
  <si>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</si>
  <si>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</si>
  <si>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</si>
  <si>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</si>
  <si>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</si>
  <si>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</si>
  <si>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</si>
  <si>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</si>
  <si>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</si>
  <si>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</si>
  <si>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</si>
  <si>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</si>
  <si>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</si>
  <si>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</si>
  <si>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</si>
  <si>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</si>
  <si>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</si>
  <si>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</si>
  <si>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</si>
  <si>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</si>
  <si>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</si>
  <si>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</si>
  <si>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</si>
  <si>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</si>
  <si>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</si>
  <si>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</si>
  <si>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</si>
  <si>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</si>
  <si>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</si>
  <si>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</si>
  <si>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</si>
  <si>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</si>
  <si>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</si>
  <si>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</si>
  <si>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</si>
  <si>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</si>
  <si>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</si>
  <si>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</si>
  <si>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</si>
  <si>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</si>
  <si>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</si>
  <si>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</si>
  <si>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</si>
  <si>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</si>
  <si>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</si>
  <si>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</si>
  <si>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</si>
  <si>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</si>
  <si>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</si>
  <si>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</si>
  <si>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</si>
  <si>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</si>
  <si>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</si>
  <si>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</si>
  <si>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</si>
  <si>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</si>
  <si>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</si>
  <si>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</si>
  <si>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</si>
  <si>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</si>
  <si>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</si>
  <si>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</si>
  <si>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</si>
  <si>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</si>
  <si>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</si>
  <si>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</si>
  <si>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</si>
  <si>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</si>
  <si>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</si>
  <si>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</si>
  <si>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</si>
  <si>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</si>
  <si>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</si>
  <si>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</si>
  <si>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</si>
  <si>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</si>
  <si>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</si>
  <si>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</si>
  <si>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</si>
  <si>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</si>
  <si>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</si>
  <si>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</si>
  <si>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</si>
  <si>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</si>
  <si>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</si>
  <si>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</si>
  <si>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</si>
  <si>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</si>
  <si>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</si>
  <si>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</si>
  <si>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</si>
  <si>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</si>
  <si>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</si>
  <si>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</si>
  <si>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</si>
  <si>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</si>
  <si>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</si>
  <si>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</si>
  <si>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</si>
  <si>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</si>
  <si>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</si>
  <si>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</si>
  <si>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</si>
  <si>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</si>
  <si>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</si>
  <si>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</si>
  <si>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</si>
  <si>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</si>
  <si>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</si>
  <si>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</si>
  <si>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</si>
  <si>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</si>
  <si>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</si>
  <si>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</si>
  <si>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</si>
  <si>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</si>
  <si>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</si>
  <si>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</si>
  <si>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</si>
  <si>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</si>
  <si>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</si>
  <si>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</si>
  <si>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</si>
  <si>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</si>
  <si>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</si>
  <si>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</si>
  <si>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</si>
  <si>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</si>
  <si>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</si>
  <si>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</si>
  <si>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</si>
  <si>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</si>
  <si>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</si>
  <si>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</si>
  <si>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</si>
  <si>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</si>
  <si>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</si>
  <si>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</si>
  <si>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</si>
  <si>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</si>
  <si>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</si>
  <si>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</si>
  <si>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</si>
  <si>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</si>
  <si>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</si>
  <si>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</si>
  <si>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</si>
  <si>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</si>
  <si>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</si>
  <si>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</si>
  <si>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</si>
  <si>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</si>
  <si>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</si>
  <si>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</si>
  <si>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</si>
  <si>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</si>
  <si>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</si>
  <si>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</si>
  <si>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</si>
  <si>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</si>
  <si>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</si>
  <si>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</si>
  <si>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</si>
  <si>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</si>
  <si>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</si>
  <si>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</si>
  <si>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</si>
  <si>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</si>
  <si>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</si>
  <si>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</si>
  <si>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</si>
  <si>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</si>
  <si>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</si>
  <si>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</si>
  <si>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</si>
  <si>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</si>
  <si>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</si>
  <si>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</si>
  <si>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</si>
  <si>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</si>
  <si>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</si>
  <si>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</si>
  <si>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</si>
  <si>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</si>
  <si>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</si>
  <si>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</si>
  <si>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</si>
  <si>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</si>
  <si>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</si>
  <si>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</si>
  <si>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</si>
  <si>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</si>
  <si>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</si>
  <si>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</si>
  <si>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</si>
  <si>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</si>
  <si>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</si>
  <si>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</si>
  <si>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</si>
  <si>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</si>
  <si>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</si>
  <si>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</si>
  <si>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</si>
  <si>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</si>
  <si>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</si>
  <si>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</si>
  <si>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</si>
  <si>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</si>
  <si>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</si>
  <si>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</si>
  <si>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</si>
  <si>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</si>
  <si>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</si>
  <si>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</si>
  <si>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</si>
  <si>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</si>
  <si>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</si>
  <si>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</si>
  <si>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</si>
  <si>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</si>
  <si>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</si>
  <si>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</si>
  <si>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</si>
  <si>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</si>
  <si>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</si>
  <si>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</si>
  <si>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</si>
  <si>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</si>
  <si>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</si>
  <si>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</si>
  <si>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</si>
  <si>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</si>
  <si>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</si>
  <si>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</si>
  <si>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</si>
  <si>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</si>
  <si>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</si>
  <si>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</si>
  <si>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</si>
  <si>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</si>
  <si>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</si>
  <si>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</si>
  <si>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</si>
  <si>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</si>
  <si>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</si>
  <si>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</si>
  <si>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</si>
  <si>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</si>
  <si>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</si>
  <si>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</si>
  <si>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</si>
  <si>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</si>
  <si>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</si>
  <si>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</si>
  <si>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</si>
  <si>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</si>
  <si>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</si>
  <si>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</si>
  <si>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</si>
  <si>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</si>
  <si>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</si>
  <si>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</si>
  <si>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</si>
  <si>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</si>
  <si>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</si>
  <si>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</si>
  <si>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</si>
  <si>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</si>
  <si>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</si>
  <si>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</si>
  <si>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</si>
  <si>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</si>
  <si>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</si>
  <si>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</si>
  <si>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</si>
  <si>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</si>
  <si>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</si>
  <si>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</si>
  <si>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</si>
  <si>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</si>
  <si>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</si>
  <si>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</si>
  <si>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</si>
  <si>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</si>
  <si>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</si>
  <si>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</si>
  <si>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</si>
  <si>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</si>
  <si>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</si>
  <si>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</si>
  <si>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</si>
  <si>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</si>
  <si>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</si>
  <si>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</si>
  <si>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</si>
  <si>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</si>
  <si>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</si>
  <si>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</si>
  <si>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</si>
  <si>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</si>
  <si>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</si>
  <si>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</si>
  <si>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</si>
  <si>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</si>
  <si>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</si>
  <si>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</si>
  <si>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</si>
  <si>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</si>
  <si>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</si>
  <si>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</si>
  <si>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</si>
  <si>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</si>
  <si>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</si>
  <si>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</si>
  <si>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</si>
  <si>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</si>
  <si>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</si>
  <si>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</si>
  <si>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</si>
  <si>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</si>
  <si>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</si>
  <si>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</si>
  <si>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</si>
  <si>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</si>
  <si>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</si>
  <si>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</si>
  <si>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</si>
  <si>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</si>
  <si>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</si>
  <si>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</si>
  <si>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</si>
  <si>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</si>
  <si>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</si>
  <si>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</si>
  <si>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</si>
  <si>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</si>
  <si>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</si>
  <si>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</si>
  <si>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</si>
  <si>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</si>
  <si>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</si>
  <si>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</si>
  <si>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</si>
  <si>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</si>
  <si>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</si>
  <si>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</si>
  <si>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</si>
  <si>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</si>
  <si>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</si>
  <si>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</si>
  <si>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</si>
  <si>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</si>
  <si>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</si>
  <si>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</si>
  <si>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</si>
  <si>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</si>
  <si>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</si>
  <si>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</si>
  <si>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</si>
  <si>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</si>
  <si>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</si>
  <si>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</si>
  <si>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</si>
  <si>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</si>
  <si>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</si>
  <si>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</si>
  <si>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</si>
  <si>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</si>
  <si>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</si>
  <si>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</si>
  <si>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</si>
  <si>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</si>
  <si>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</si>
  <si>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</si>
  <si>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</si>
  <si>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</si>
  <si>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</si>
  <si>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</si>
  <si>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</si>
  <si>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</si>
  <si>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</si>
  <si>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</si>
  <si>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</si>
  <si>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</si>
  <si>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</si>
  <si>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</si>
  <si>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</si>
  <si>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</si>
  <si>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</si>
  <si>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</si>
  <si>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</si>
  <si>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</si>
  <si>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</si>
  <si>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</si>
  <si>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</si>
  <si>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</si>
  <si>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</si>
  <si>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</si>
  <si>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</si>
  <si>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</si>
  <si>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</si>
  <si>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</si>
  <si>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</si>
  <si>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</si>
  <si>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</si>
  <si>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</si>
  <si>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</si>
  <si>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</si>
  <si>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</si>
  <si>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</si>
  <si>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</si>
  <si>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</si>
  <si>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</si>
  <si>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</si>
  <si>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</si>
  <si>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</si>
  <si>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</si>
  <si>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</si>
  <si>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</si>
  <si>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</si>
  <si>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</si>
  <si>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</si>
  <si>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</si>
  <si>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</si>
  <si>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</si>
  <si>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</si>
  <si>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</si>
  <si>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</si>
  <si>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</si>
  <si>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</si>
  <si>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</si>
  <si>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</si>
  <si>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</si>
  <si>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</si>
  <si>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</si>
  <si>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</si>
  <si>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</si>
  <si>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</si>
  <si>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</si>
  <si>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</si>
  <si>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</si>
  <si>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</si>
  <si>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</si>
  <si>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</si>
  <si>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</si>
  <si>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</si>
  <si>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</si>
  <si>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</si>
  <si>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</si>
  <si>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</si>
  <si>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</si>
  <si>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</si>
  <si>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</si>
  <si>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</si>
  <si>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</si>
  <si>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</si>
  <si>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</si>
  <si>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</si>
  <si>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</si>
  <si>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</si>
  <si>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</si>
  <si>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</si>
  <si>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</si>
  <si>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</si>
  <si>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</si>
  <si>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</si>
  <si>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</si>
  <si>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</si>
  <si>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</si>
  <si>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</si>
  <si>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</si>
  <si>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</si>
  <si>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</si>
  <si>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</si>
  <si>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</si>
  <si>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</si>
  <si>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</si>
  <si>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</si>
  <si>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</si>
  <si>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</si>
  <si>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</si>
  <si>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</si>
  <si>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</si>
  <si>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</si>
  <si>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</si>
  <si>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</si>
  <si>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</si>
  <si>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</si>
  <si>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</si>
  <si>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</si>
  <si>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</si>
  <si>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</si>
  <si>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</si>
  <si>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</si>
  <si>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</si>
  <si>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</si>
  <si>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</si>
  <si>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</si>
  <si>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</si>
  <si>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</si>
  <si>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</si>
  <si>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</si>
  <si>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</si>
  <si>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</si>
  <si>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</si>
  <si>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</si>
  <si>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</si>
  <si>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</si>
  <si>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</si>
  <si>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</si>
  <si>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</si>
  <si>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</si>
  <si>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</si>
  <si>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</si>
  <si>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</si>
  <si>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</si>
  <si>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</si>
  <si>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</si>
  <si>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</si>
  <si>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</si>
  <si>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</si>
  <si>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</si>
  <si>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</si>
  <si>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</si>
  <si>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</si>
  <si>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</si>
  <si>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</si>
  <si>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</si>
  <si>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</si>
  <si>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</si>
  <si>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</si>
  <si>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</si>
  <si>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</si>
  <si>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</si>
  <si>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</si>
  <si>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</si>
  <si>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</si>
  <si>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</si>
  <si>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</si>
  <si>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</si>
  <si>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</si>
  <si>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</si>
  <si>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</si>
  <si>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</si>
  <si>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</si>
  <si>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</si>
  <si>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</si>
  <si>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</si>
  <si>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</si>
  <si>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</si>
  <si>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</si>
  <si>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</si>
  <si>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</si>
  <si>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</si>
  <si>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</si>
  <si>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</si>
  <si>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</si>
  <si>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</si>
  <si>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</si>
  <si>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</si>
  <si>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</si>
  <si>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</si>
  <si>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</si>
  <si>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</si>
  <si>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</si>
  <si>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</si>
  <si>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</si>
  <si>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</si>
  <si>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</si>
  <si>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</si>
  <si>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</si>
  <si>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</si>
  <si>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</si>
  <si>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</si>
  <si>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</si>
  <si>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</si>
  <si>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</si>
  <si>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</si>
  <si>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</si>
  <si>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</si>
  <si>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</si>
  <si>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</si>
  <si>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</si>
  <si>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</si>
  <si>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</si>
  <si>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</si>
  <si>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</si>
  <si>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</si>
  <si>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</si>
  <si>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</si>
  <si>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</si>
  <si>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</si>
  <si>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</si>
  <si>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</si>
  <si>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</si>
  <si>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</si>
  <si>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</si>
  <si>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</si>
  <si>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</si>
  <si>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</si>
  <si>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</si>
  <si>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</si>
  <si>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</si>
  <si>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</si>
  <si>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</si>
  <si>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</si>
  <si>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</si>
  <si>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</si>
  <si>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</si>
  <si>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</si>
  <si>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</si>
  <si>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</si>
  <si>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</si>
  <si>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</si>
  <si>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</si>
  <si>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</si>
  <si>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</si>
  <si>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</si>
  <si>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</si>
  <si>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</si>
  <si>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</si>
  <si>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</si>
  <si>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</si>
  <si>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</si>
  <si>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</si>
  <si>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</si>
  <si>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</si>
  <si>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</si>
  <si>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</si>
  <si>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</si>
  <si>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</si>
  <si>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</si>
  <si>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</si>
  <si>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</si>
  <si>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</si>
  <si>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</si>
  <si>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</si>
  <si>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</si>
  <si>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</si>
  <si>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</si>
  <si>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</si>
  <si>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</si>
  <si>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</si>
  <si>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</si>
  <si>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</si>
  <si>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</si>
  <si>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</si>
  <si>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</si>
  <si>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</si>
  <si>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</si>
  <si>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</si>
  <si>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</si>
  <si>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</si>
  <si>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</si>
  <si>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</si>
  <si>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</si>
  <si>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</si>
  <si>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</si>
  <si>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</si>
  <si>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</si>
  <si>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</si>
  <si>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</si>
  <si>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</si>
  <si>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</si>
  <si>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</si>
  <si>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</si>
  <si>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</si>
  <si>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</si>
  <si>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</si>
  <si>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</si>
  <si>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</si>
  <si>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</si>
  <si>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</si>
  <si>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</si>
  <si>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</si>
  <si>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</si>
  <si>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</si>
  <si>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</si>
  <si>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</si>
  <si>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</si>
  <si>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</si>
  <si>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</si>
  <si>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</si>
  <si>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</si>
  <si>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</si>
  <si>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</si>
  <si>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</si>
  <si>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</si>
  <si>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</si>
  <si>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</si>
  <si>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</si>
  <si>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</si>
  <si>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</si>
  <si>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</si>
  <si>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</si>
  <si>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</si>
  <si>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</si>
  <si>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</si>
  <si>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</si>
  <si>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</si>
  <si>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</si>
  <si>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</si>
  <si>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</si>
  <si>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</si>
  <si>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</si>
  <si>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</si>
  <si>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</si>
  <si>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</si>
  <si>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</si>
  <si>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</si>
  <si>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</si>
  <si>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</si>
  <si>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</si>
  <si>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</si>
  <si>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</si>
  <si>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</si>
  <si>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</si>
  <si>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</si>
  <si>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</si>
  <si>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</si>
  <si>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</si>
  <si>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</si>
  <si>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</si>
  <si>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</si>
  <si>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</si>
  <si>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</si>
  <si>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</si>
  <si>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</si>
  <si>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</si>
  <si>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</si>
  <si>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</si>
  <si>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</si>
  <si>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</si>
  <si>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</si>
  <si>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</si>
  <si>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</si>
  <si>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</si>
  <si>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</si>
  <si>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</si>
  <si>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</si>
  <si>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</si>
  <si>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</si>
  <si>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</si>
  <si>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</si>
  <si>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</si>
  <si>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</si>
  <si>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</si>
  <si>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</si>
  <si>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</si>
  <si>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</si>
  <si>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</si>
  <si>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</si>
  <si>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</si>
  <si>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</si>
  <si>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</si>
  <si>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</si>
  <si>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</si>
  <si>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</si>
  <si>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</si>
  <si>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</si>
  <si>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</si>
  <si>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</si>
  <si>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</si>
  <si>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</si>
  <si>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</si>
  <si>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</si>
  <si>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</si>
  <si>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</si>
  <si>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</si>
  <si>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</si>
  <si>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</si>
  <si>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</si>
  <si>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</si>
  <si>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</si>
  <si>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</si>
  <si>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</si>
  <si>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</si>
  <si>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</si>
  <si>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</si>
  <si>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</si>
  <si>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</si>
  <si>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</si>
  <si>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</si>
  <si>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</si>
  <si>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</si>
  <si>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</si>
  <si>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</si>
  <si>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</si>
  <si>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</si>
  <si>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</si>
  <si>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</si>
  <si>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</si>
  <si>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</si>
  <si>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</si>
  <si>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</si>
  <si>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</si>
  <si>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</si>
  <si>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</si>
  <si>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</si>
  <si>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</si>
  <si>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</si>
  <si>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</si>
  <si>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</si>
  <si>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</si>
  <si>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</si>
  <si>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</si>
  <si>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</si>
  <si>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</si>
  <si>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</si>
  <si>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</si>
  <si>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</si>
  <si>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</si>
  <si>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</si>
  <si>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</si>
  <si>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</si>
  <si>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</si>
  <si>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</si>
  <si>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</si>
  <si>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</si>
  <si>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</si>
  <si>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</si>
  <si>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</si>
  <si>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</si>
  <si>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</si>
  <si>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</si>
  <si>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</si>
  <si>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</si>
  <si>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</si>
  <si>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</si>
  <si>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</si>
  <si>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</si>
  <si>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</si>
  <si>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</si>
  <si>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</si>
  <si>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</si>
  <si>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</si>
  <si>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</si>
  <si>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</si>
  <si>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</si>
  <si>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</si>
  <si>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</si>
  <si>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</si>
  <si>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</si>
  <si>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</si>
  <si>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</si>
  <si>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</si>
  <si>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</si>
  <si>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</si>
  <si>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</si>
  <si>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</si>
  <si>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</si>
  <si>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</si>
  <si>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</si>
  <si>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</si>
  <si>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</si>
  <si>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</si>
  <si>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</si>
  <si>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</si>
  <si>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</si>
  <si>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</si>
  <si>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</si>
  <si>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</si>
  <si>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</si>
  <si>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</si>
  <si>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</si>
  <si>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</si>
  <si>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</si>
  <si>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</si>
  <si>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</si>
  <si>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</si>
  <si>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</si>
  <si>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</si>
  <si>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</si>
  <si>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</si>
  <si>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</si>
  <si>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</si>
  <si>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</si>
  <si>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</si>
  <si>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</si>
  <si>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</si>
  <si>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</si>
  <si>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</si>
  <si>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</si>
  <si>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</si>
  <si>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</si>
  <si>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</si>
  <si>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</si>
  <si>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</si>
  <si>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</si>
  <si>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</si>
  <si>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</si>
  <si>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</si>
  <si>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</si>
  <si>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</si>
  <si>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</si>
  <si>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</si>
  <si>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</si>
  <si>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</si>
  <si>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</si>
  <si>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</si>
  <si>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</si>
  <si>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</si>
  <si>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</si>
  <si>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</si>
  <si>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</si>
  <si>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</si>
  <si>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</si>
  <si>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</si>
  <si>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</si>
  <si>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</si>
  <si>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</si>
  <si>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</si>
  <si>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</si>
  <si>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</si>
  <si>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</si>
  <si>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</si>
  <si>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</si>
  <si>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</si>
  <si>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</si>
  <si>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</si>
  <si>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</si>
  <si>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</si>
  <si>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</si>
  <si>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</si>
  <si>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</si>
  <si>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</si>
  <si>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</si>
  <si>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</si>
  <si>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</si>
  <si>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</si>
  <si>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</si>
  <si>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</si>
  <si>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</si>
  <si>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</si>
  <si>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</si>
  <si>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</si>
  <si>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</si>
  <si>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</si>
  <si>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</si>
  <si>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</si>
  <si>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</si>
  <si>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</si>
  <si>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</si>
  <si>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</si>
  <si>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</si>
  <si>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</si>
  <si>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</si>
  <si>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</si>
  <si>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</si>
  <si>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</si>
  <si>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</si>
  <si>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</si>
  <si>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</si>
  <si>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</si>
  <si>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</si>
  <si>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</si>
  <si>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</si>
  <si>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</si>
  <si>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</si>
  <si>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</si>
  <si>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</si>
  <si>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</si>
  <si>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</si>
  <si>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</si>
  <si>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</si>
  <si>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</si>
  <si>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</si>
  <si>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</si>
  <si>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</si>
  <si>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</si>
  <si>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</si>
  <si>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</si>
  <si>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</si>
  <si>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</si>
  <si>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</si>
  <si>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</si>
  <si>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</si>
  <si>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</si>
  <si>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</si>
  <si>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</si>
  <si>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</si>
  <si>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</si>
  <si>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</si>
  <si>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</si>
  <si>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</si>
  <si>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</si>
  <si>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</si>
  <si>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</si>
  <si>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</si>
  <si>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</si>
  <si>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</si>
  <si>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</si>
  <si>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</si>
  <si>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</si>
  <si>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</si>
  <si>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</si>
  <si>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</si>
  <si>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</si>
  <si>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</si>
  <si>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</si>
  <si>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</si>
  <si>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</si>
  <si>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</si>
  <si>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</si>
  <si>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</si>
  <si>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</si>
  <si>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</si>
  <si>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</si>
  <si>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</si>
  <si>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</si>
  <si>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</si>
  <si>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</si>
  <si>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</si>
  <si>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</si>
  <si>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</si>
  <si>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</si>
  <si>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</si>
  <si>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</si>
  <si>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</si>
  <si>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</si>
  <si>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</si>
  <si>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</si>
  <si>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</si>
  <si>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</si>
  <si>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</si>
  <si>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</si>
  <si>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</si>
  <si>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</si>
  <si>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</si>
  <si>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</si>
  <si>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</si>
  <si>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</si>
  <si>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</si>
  <si>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</si>
  <si>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</si>
  <si>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</si>
  <si>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</si>
  <si>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</si>
  <si>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</si>
  <si>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</si>
  <si>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</si>
  <si>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</si>
  <si>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</si>
  <si>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</si>
  <si>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</si>
  <si>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</si>
  <si>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</si>
  <si>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</si>
  <si>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</si>
  <si>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</si>
  <si>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</si>
  <si>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</si>
  <si>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</si>
  <si>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</si>
  <si>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</si>
  <si>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</si>
  <si>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</si>
  <si>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</si>
  <si>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</si>
  <si>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</si>
  <si>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</si>
  <si>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</si>
  <si>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</si>
  <si>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</si>
  <si>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</si>
  <si>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</si>
  <si>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</si>
  <si>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</si>
  <si>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</si>
  <si>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</si>
  <si>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</si>
  <si>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</si>
  <si>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</si>
  <si>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</si>
  <si>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</si>
  <si>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</si>
  <si>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</si>
  <si>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</si>
  <si>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</si>
  <si>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</si>
  <si>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</si>
  <si>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</si>
  <si>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</si>
  <si>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</si>
  <si>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</si>
  <si>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</si>
  <si>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</si>
  <si>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</si>
  <si>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</si>
  <si>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</si>
  <si>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</si>
  <si>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</si>
  <si>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</si>
  <si>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</si>
  <si>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</si>
  <si>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</si>
  <si>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</si>
  <si>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</si>
  <si>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</si>
  <si>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</si>
  <si>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</si>
  <si>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</si>
  <si>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</si>
  <si>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</si>
  <si>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</si>
  <si>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</si>
  <si>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</si>
  <si>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</si>
  <si>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</si>
  <si>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</si>
  <si>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</si>
  <si>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</si>
  <si>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</si>
  <si>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</si>
  <si>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</si>
  <si>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</si>
  <si>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</si>
  <si>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</si>
  <si>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</si>
  <si>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</si>
  <si>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</si>
  <si>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</si>
  <si>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</si>
  <si>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</si>
  <si>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</si>
  <si>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</si>
  <si>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</si>
  <si>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</si>
  <si>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</si>
  <si>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</si>
  <si>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</si>
  <si>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</si>
  <si>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</si>
  <si>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</si>
  <si>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</si>
  <si>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</si>
  <si>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</si>
  <si>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</si>
  <si>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</si>
  <si>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</si>
  <si>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</si>
  <si>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</si>
  <si>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</si>
  <si>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</si>
  <si>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</si>
  <si>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</si>
  <si>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</si>
  <si>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</si>
  <si>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</si>
  <si>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</si>
  <si>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</si>
  <si>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</si>
  <si>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</si>
  <si>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</si>
  <si>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</si>
  <si>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</si>
  <si>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</si>
  <si>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</si>
  <si>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</si>
  <si>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</si>
  <si>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</si>
  <si>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</si>
  <si>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</si>
  <si>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</si>
  <si>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</si>
  <si>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</si>
  <si>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</si>
  <si>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</si>
  <si>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</si>
  <si>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</si>
  <si>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</si>
  <si>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</si>
  <si>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</si>
  <si>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</si>
  <si>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</si>
  <si>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</si>
  <si>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</si>
  <si>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</si>
  <si>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</si>
  <si>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</si>
  <si>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</si>
  <si>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</si>
  <si>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</si>
  <si>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</si>
  <si>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</si>
  <si>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</si>
  <si>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</si>
  <si>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</si>
  <si>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</si>
  <si>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</si>
  <si>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</si>
  <si>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</si>
  <si>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</si>
  <si>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</si>
  <si>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</si>
  <si>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</si>
  <si>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</si>
  <si>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</si>
  <si>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</si>
  <si>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</si>
  <si>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</si>
  <si>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</si>
  <si>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</si>
  <si>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</si>
  <si>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</si>
  <si>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</si>
  <si>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</si>
  <si>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</si>
  <si>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</si>
  <si>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</si>
  <si>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</si>
  <si>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</si>
  <si>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</si>
  <si>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</si>
  <si>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</si>
  <si>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</si>
  <si>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</si>
  <si>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</si>
  <si>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</si>
  <si>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</si>
  <si>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</si>
  <si>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</si>
  <si>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</si>
  <si>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</si>
  <si>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</si>
  <si>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</si>
  <si>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</si>
  <si>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</si>
  <si>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</si>
  <si>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</si>
  <si>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</si>
  <si>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</si>
  <si>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</si>
  <si>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</si>
  <si>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</si>
  <si>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</si>
  <si>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</si>
  <si>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</si>
  <si>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</si>
  <si>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</si>
  <si>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</si>
  <si>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</si>
  <si>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</si>
  <si>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</si>
  <si>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</si>
  <si>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</si>
  <si>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</si>
  <si>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</si>
  <si>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</si>
  <si>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</si>
  <si>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</si>
  <si>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</si>
  <si>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</si>
  <si>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</si>
  <si>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</si>
  <si>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</si>
  <si>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</si>
  <si>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</si>
  <si>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</si>
  <si>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</si>
  <si>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</si>
  <si>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</si>
  <si>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</si>
  <si>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</si>
  <si>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</si>
  <si>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</si>
  <si>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</si>
  <si>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</si>
  <si>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</si>
  <si>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</si>
  <si>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</si>
  <si>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</si>
  <si>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</si>
  <si>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</si>
  <si>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</si>
  <si>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</si>
  <si>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</si>
  <si>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</si>
  <si>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</si>
  <si>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</si>
  <si>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</si>
  <si>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</si>
  <si>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</si>
  <si>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</si>
  <si>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</si>
  <si>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</si>
  <si>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</si>
  <si>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</si>
  <si>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</si>
  <si>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</si>
  <si>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</si>
  <si>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</si>
  <si>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</si>
  <si>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</si>
  <si>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</si>
  <si>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</si>
  <si>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</si>
  <si>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</si>
  <si>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</si>
  <si>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</si>
  <si>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</si>
  <si>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</si>
  <si>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</si>
  <si>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</si>
  <si>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</si>
  <si>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</si>
  <si>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</si>
  <si>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</si>
  <si>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</si>
  <si>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</si>
  <si>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</si>
  <si>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</si>
  <si>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</si>
  <si>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</si>
  <si>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</si>
  <si>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</si>
  <si>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</si>
  <si>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</si>
  <si>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</si>
  <si>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</si>
  <si>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</si>
  <si>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</si>
  <si>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</si>
  <si>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</si>
  <si>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</si>
  <si>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</si>
  <si>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</si>
  <si>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</si>
  <si>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</si>
  <si>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</si>
  <si>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</si>
  <si>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</si>
  <si>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</si>
  <si>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</si>
  <si>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</si>
  <si>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</si>
  <si>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</si>
  <si>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</si>
  <si>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</si>
  <si>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</si>
  <si>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</si>
  <si>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</si>
  <si>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</si>
  <si>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</si>
  <si>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</si>
  <si>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</si>
  <si>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</si>
  <si>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</si>
  <si>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</si>
  <si>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</si>
  <si>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</si>
  <si>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</si>
  <si>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</si>
  <si>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</si>
  <si>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</si>
  <si>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</si>
  <si>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</si>
  <si>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</si>
  <si>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</si>
  <si>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</si>
  <si>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</si>
  <si>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</si>
  <si>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</si>
  <si>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</si>
  <si>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</si>
  <si>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</si>
  <si>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</si>
  <si>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</si>
  <si>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</si>
  <si>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</si>
  <si>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</si>
  <si>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</si>
  <si>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</si>
  <si>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</si>
  <si>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</si>
  <si>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</si>
  <si>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</si>
  <si>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</si>
  <si>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</si>
  <si>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</si>
  <si>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</si>
  <si>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</si>
  <si>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</si>
  <si>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</si>
  <si>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</si>
  <si>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</si>
  <si>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</si>
  <si>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</si>
  <si>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</si>
  <si>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</si>
  <si>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</si>
  <si>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</si>
  <si>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</si>
  <si>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</si>
  <si>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</si>
  <si>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</si>
  <si>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</si>
  <si>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</si>
  <si>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</si>
  <si>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</si>
  <si>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</si>
  <si>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</si>
  <si>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</si>
  <si>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</si>
  <si>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</si>
  <si>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</si>
  <si>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</si>
  <si>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</si>
  <si>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</si>
  <si>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</si>
  <si>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</si>
  <si>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</si>
  <si>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</si>
  <si>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</si>
  <si>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</si>
  <si>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</si>
  <si>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</si>
  <si>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</si>
  <si>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</si>
  <si>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</si>
  <si>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</si>
  <si>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</si>
  <si>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</si>
  <si>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</si>
  <si>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</si>
  <si>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</si>
  <si>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</si>
  <si>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</si>
  <si>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</si>
  <si>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</si>
  <si>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</si>
  <si>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</si>
  <si>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</si>
  <si>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</si>
  <si>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</si>
  <si>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</si>
  <si>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</si>
  <si>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</si>
  <si>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</si>
  <si>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</si>
  <si>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</si>
  <si>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</si>
  <si>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</si>
  <si>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</si>
  <si>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</si>
  <si>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</si>
  <si>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</si>
  <si>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</si>
  <si>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</si>
  <si>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</si>
  <si>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</si>
  <si>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</si>
  <si>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</si>
  <si>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</si>
  <si>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</si>
  <si>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</si>
  <si>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</si>
  <si>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</si>
  <si>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</si>
  <si>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</si>
  <si>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</si>
  <si>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</si>
  <si>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</si>
  <si>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</si>
  <si>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</si>
  <si>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</si>
  <si>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</si>
  <si>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</si>
  <si>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</si>
  <si>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</si>
  <si>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</si>
  <si>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</si>
  <si>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</si>
  <si>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</si>
  <si>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</si>
  <si>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</si>
  <si>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</si>
  <si>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</si>
  <si>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</si>
  <si>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</si>
  <si>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</si>
  <si>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</si>
  <si>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</si>
  <si>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</si>
  <si>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</si>
  <si>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</si>
  <si>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</si>
  <si>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</si>
  <si>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</si>
  <si>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</si>
  <si>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</si>
  <si>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</si>
  <si>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</si>
  <si>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</si>
  <si>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</si>
  <si>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</si>
  <si>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</si>
  <si>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</si>
  <si>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</si>
  <si>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</si>
  <si>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</si>
  <si>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</si>
  <si>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</si>
  <si>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</si>
  <si>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</si>
  <si>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</si>
  <si>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</si>
  <si>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</si>
  <si>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</si>
  <si>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</si>
  <si>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</si>
  <si>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</si>
  <si>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</si>
  <si>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</si>
  <si>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</si>
  <si>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</si>
  <si>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</si>
  <si>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</si>
  <si>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</si>
  <si>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</si>
  <si>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</si>
  <si>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</si>
  <si>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</si>
  <si>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</si>
  <si>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</si>
  <si>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</si>
  <si>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</si>
  <si>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</si>
  <si>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</si>
  <si>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</si>
  <si>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</si>
  <si>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</si>
  <si>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</si>
  <si>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</si>
  <si>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</si>
  <si>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</si>
  <si>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</si>
  <si>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</si>
  <si>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</si>
  <si>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</si>
  <si>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</si>
  <si>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</si>
  <si>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</si>
  <si>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</si>
  <si>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</si>
  <si>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</si>
  <si>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</si>
  <si>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</si>
  <si>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</si>
  <si>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</si>
  <si>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</si>
  <si>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</si>
  <si>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</si>
  <si>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</si>
  <si>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</si>
  <si>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</si>
  <si>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</si>
  <si>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</si>
  <si>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</si>
  <si>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</si>
  <si>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</si>
  <si>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</si>
  <si>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</si>
  <si>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</si>
  <si>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</si>
  <si>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</si>
  <si>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</si>
  <si>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</si>
  <si>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</si>
  <si>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</si>
  <si>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</si>
  <si>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</si>
  <si>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</si>
  <si>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</si>
  <si>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</si>
  <si>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</si>
  <si>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</si>
  <si>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</si>
  <si>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</si>
  <si>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</si>
  <si>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</si>
  <si>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</si>
  <si>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</si>
  <si>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</si>
  <si>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</si>
  <si>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</si>
  <si>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</si>
  <si>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</si>
  <si>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</si>
  <si>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</si>
  <si>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</si>
  <si>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</si>
  <si>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</si>
  <si>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</si>
  <si>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</si>
  <si>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</si>
  <si>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</si>
  <si>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</si>
  <si>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</si>
  <si>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</si>
  <si>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</si>
  <si>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</si>
  <si>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</si>
  <si>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</si>
  <si>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</si>
  <si>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</si>
  <si>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</si>
  <si>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</si>
  <si>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</si>
  <si>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</si>
  <si>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</si>
  <si>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</si>
  <si>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</si>
  <si>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</si>
  <si>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</si>
  <si>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</si>
  <si>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</si>
  <si>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</si>
  <si>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</si>
  <si>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</si>
  <si>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</si>
  <si>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</si>
  <si>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</si>
  <si>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</si>
  <si>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</si>
  <si>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</si>
  <si>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</si>
  <si>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</si>
  <si>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</si>
  <si>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</si>
  <si>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</si>
  <si>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</si>
  <si>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</si>
  <si>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</si>
  <si>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</si>
  <si>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</si>
  <si>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</si>
  <si>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</si>
  <si>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</si>
  <si>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</si>
  <si>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</si>
  <si>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</si>
  <si>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</si>
  <si>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</si>
  <si>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</si>
  <si>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</si>
  <si>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</si>
  <si>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</si>
  <si>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</si>
  <si>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</si>
  <si>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</si>
  <si>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</si>
  <si>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</si>
  <si>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</si>
  <si>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</si>
  <si>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</si>
  <si>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</si>
  <si>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</si>
  <si>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</si>
  <si>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</si>
  <si>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</si>
  <si>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</si>
  <si>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</si>
  <si>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</si>
  <si>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</si>
  <si>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</si>
  <si>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</si>
  <si>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</si>
  <si>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</si>
  <si>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</si>
  <si>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</si>
  <si>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</si>
  <si>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</si>
  <si>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</si>
  <si>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</si>
  <si>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</si>
  <si>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</si>
  <si>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</si>
  <si>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</si>
  <si>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</si>
  <si>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</si>
  <si>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</si>
  <si>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</si>
  <si>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</si>
  <si>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</si>
  <si>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</si>
  <si>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</si>
  <si>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</si>
  <si>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</si>
  <si>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</si>
  <si>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</si>
  <si>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</si>
  <si>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</si>
  <si>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</si>
  <si>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</si>
  <si>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</si>
  <si>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</si>
  <si>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</si>
  <si>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</si>
  <si>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</si>
  <si>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</si>
  <si>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</si>
  <si>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</si>
  <si>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</si>
  <si>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</si>
  <si>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</si>
  <si>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</si>
  <si>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</si>
  <si>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</si>
  <si>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</si>
  <si>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</si>
  <si>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</si>
  <si>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</si>
  <si>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</si>
  <si>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</si>
  <si>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</si>
  <si>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</si>
  <si>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</si>
  <si>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</si>
  <si>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</si>
  <si>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</si>
  <si>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</si>
  <si>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</si>
  <si>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</si>
  <si>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</si>
  <si>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</si>
  <si>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</si>
  <si>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</si>
  <si>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</si>
  <si>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</si>
  <si>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</si>
  <si>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</si>
  <si>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</si>
  <si>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</si>
  <si>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</si>
  <si>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</si>
  <si>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</si>
  <si>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</si>
  <si>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</si>
  <si>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</si>
  <si>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</si>
  <si>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</si>
  <si>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</si>
  <si>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</si>
  <si>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</si>
  <si>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</si>
  <si>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</si>
  <si>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</si>
  <si>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</si>
  <si>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</si>
  <si>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</si>
  <si>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</si>
  <si>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</si>
  <si>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</si>
  <si>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</si>
  <si>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</si>
  <si>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</si>
  <si>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</si>
  <si>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</si>
  <si>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</si>
  <si>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</si>
  <si>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</si>
  <si>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</si>
  <si>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</si>
  <si>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</si>
  <si>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</si>
  <si>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</si>
  <si>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</si>
  <si>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</si>
  <si>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</si>
  <si>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</si>
  <si>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</si>
  <si>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</si>
  <si>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</si>
  <si>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</si>
  <si>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</si>
  <si>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</si>
  <si>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</si>
  <si>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</si>
  <si>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</si>
  <si>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</si>
  <si>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</si>
  <si>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</si>
  <si>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</si>
  <si>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</si>
  <si>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</si>
  <si>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</si>
  <si>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</si>
  <si>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</si>
  <si>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</si>
  <si>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</si>
  <si>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</si>
  <si>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</si>
  <si>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</si>
  <si>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</si>
  <si>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</si>
  <si>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</si>
  <si>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</si>
  <si>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</si>
  <si>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</si>
  <si>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</si>
  <si>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</si>
  <si>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</si>
  <si>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</si>
  <si>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</si>
  <si>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</si>
  <si>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</si>
  <si>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</si>
  <si>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</si>
  <si>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</si>
  <si>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</si>
  <si>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</si>
  <si>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</si>
  <si>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</si>
  <si>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</si>
  <si>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</si>
  <si>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</si>
  <si>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</si>
  <si>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</si>
  <si>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</si>
  <si>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</si>
  <si>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</si>
  <si>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</si>
  <si>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</si>
  <si>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</si>
  <si>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</si>
  <si>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</si>
  <si>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</si>
  <si>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</si>
  <si>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</si>
  <si>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</si>
  <si>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</si>
  <si>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</si>
  <si>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</si>
  <si>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</si>
  <si>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</si>
  <si>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</si>
  <si>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</si>
  <si>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</si>
  <si>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</si>
  <si>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</si>
  <si>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</si>
  <si>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</si>
  <si>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</si>
  <si>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</si>
  <si>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</si>
  <si>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</si>
  <si>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</si>
  <si>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</si>
  <si>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</si>
  <si>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</si>
  <si>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</si>
  <si>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</si>
  <si>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</si>
  <si>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</si>
  <si>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</si>
  <si>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</si>
  <si>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</si>
  <si>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</si>
  <si>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</si>
  <si>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</si>
  <si>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</si>
  <si>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</si>
  <si>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</si>
  <si>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</si>
  <si>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</si>
  <si>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</si>
  <si>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</si>
  <si>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</si>
  <si>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</si>
  <si>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</si>
  <si>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</si>
  <si>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</si>
  <si>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</si>
  <si>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</si>
  <si>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</si>
  <si>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</si>
  <si>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</si>
  <si>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</si>
  <si>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</si>
  <si>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</si>
  <si>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</si>
  <si>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</si>
  <si>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</si>
  <si>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</si>
  <si>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</si>
  <si>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</si>
  <si>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</si>
  <si>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</si>
  <si>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</si>
  <si>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</si>
  <si>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</si>
  <si>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</si>
  <si>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</si>
  <si>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</si>
  <si>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</si>
  <si>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</si>
  <si>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</si>
  <si>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</si>
  <si>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</si>
  <si>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</si>
  <si>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</si>
  <si>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</si>
  <si>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</si>
  <si>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</si>
  <si>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</si>
  <si>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</si>
  <si>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</si>
  <si>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</si>
  <si>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</si>
  <si>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</si>
  <si>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</si>
  <si>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</si>
  <si>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</si>
  <si>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</si>
  <si>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</si>
  <si>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</si>
  <si>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</si>
  <si>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</si>
  <si>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</si>
  <si>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</si>
  <si>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</si>
  <si>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</si>
  <si>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</si>
  <si>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</si>
  <si>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</si>
  <si>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</si>
  <si>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</si>
  <si>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</si>
  <si>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</si>
  <si>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</si>
  <si>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</si>
  <si>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</si>
  <si>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</si>
  <si>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</si>
  <si>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</si>
  <si>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</si>
  <si>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</si>
  <si>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</si>
  <si>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</si>
  <si>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</si>
  <si>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</si>
  <si>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</si>
  <si>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</si>
  <si>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</si>
  <si>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</si>
  <si>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</si>
  <si>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</si>
  <si>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</si>
  <si>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</si>
  <si>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</si>
  <si>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</si>
  <si>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</si>
  <si>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</si>
  <si>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</si>
  <si>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</si>
  <si>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</si>
  <si>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</si>
  <si>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</si>
  <si>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</si>
  <si>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</si>
  <si>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</si>
  <si>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</si>
  <si>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</si>
  <si>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</si>
  <si>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</si>
  <si>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</si>
  <si>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</si>
  <si>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</si>
  <si>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</si>
  <si>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</si>
  <si>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</si>
  <si>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</si>
  <si>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</si>
  <si>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</si>
  <si>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</si>
  <si>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</si>
  <si>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</si>
  <si>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</si>
  <si>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</si>
  <si>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</si>
  <si>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</si>
  <si>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</si>
  <si>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</si>
  <si>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</si>
  <si>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</si>
  <si>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</si>
  <si>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</si>
  <si>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</si>
  <si>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</si>
  <si>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</si>
  <si>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</si>
  <si>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</si>
  <si>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</si>
  <si>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</si>
  <si>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</si>
  <si>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</si>
  <si>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</si>
  <si>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</si>
  <si>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</si>
  <si>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</si>
  <si>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</si>
  <si>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</si>
  <si>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</si>
  <si>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</si>
  <si>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</si>
  <si>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</si>
  <si>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</si>
  <si>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</si>
  <si>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</si>
  <si>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</si>
  <si>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</si>
  <si>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</si>
  <si>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</si>
  <si>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</si>
  <si>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</si>
  <si>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</si>
  <si>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</si>
  <si>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</si>
  <si>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</si>
  <si>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</si>
  <si>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</si>
  <si>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</si>
  <si>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</si>
  <si>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</si>
  <si>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</si>
  <si>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</si>
  <si>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</si>
  <si>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</si>
  <si>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</si>
  <si>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</si>
  <si>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</si>
  <si>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</si>
  <si>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</si>
  <si>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</si>
  <si>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</si>
  <si>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</si>
  <si>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</si>
  <si>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</si>
  <si>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</si>
  <si>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</si>
  <si>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</si>
  <si>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</si>
  <si>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</si>
  <si>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</si>
  <si>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</si>
  <si>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</si>
  <si>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</si>
  <si>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</si>
  <si>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</si>
  <si>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</si>
  <si>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</si>
  <si>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</si>
  <si>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</si>
  <si>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</si>
  <si>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</si>
  <si>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</si>
  <si>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</si>
  <si>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</si>
  <si>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</si>
  <si>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</si>
  <si>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</si>
  <si>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</si>
  <si>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</si>
  <si>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</si>
  <si>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</si>
  <si>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</si>
  <si>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</si>
  <si>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</si>
  <si>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</si>
  <si>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</si>
  <si>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</si>
  <si>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</si>
  <si>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</si>
  <si>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</si>
  <si>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</si>
  <si>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</si>
  <si>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</si>
  <si>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</si>
  <si>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</si>
  <si>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</si>
  <si>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</si>
  <si>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</si>
  <si>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</si>
  <si>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</si>
  <si>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</si>
  <si>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</si>
  <si>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</si>
  <si>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</si>
  <si>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</si>
  <si>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</si>
  <si>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</si>
  <si>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</si>
  <si>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</si>
  <si>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</si>
  <si>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</si>
  <si>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</si>
  <si>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</si>
  <si>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</si>
  <si>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</si>
  <si>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</si>
  <si>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</si>
  <si>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</si>
  <si>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</si>
  <si>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</si>
  <si>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</si>
  <si>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</si>
  <si>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</si>
  <si>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</si>
  <si>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</si>
  <si>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</si>
  <si>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</si>
  <si>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</si>
  <si>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</si>
  <si>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</si>
  <si>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</si>
  <si>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</si>
  <si>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</si>
  <si>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</si>
  <si>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</si>
  <si>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</si>
  <si>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</si>
  <si>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</si>
  <si>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</si>
  <si>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</si>
  <si>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</si>
  <si>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</si>
  <si>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</si>
  <si>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</si>
  <si>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</si>
  <si>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</si>
  <si>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</si>
  <si>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</si>
  <si>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</si>
  <si>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</si>
  <si>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</si>
  <si>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</si>
  <si>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</si>
  <si>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</si>
  <si>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</si>
  <si>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</si>
  <si>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</si>
  <si>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</si>
  <si>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</si>
  <si>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</si>
  <si>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</si>
  <si>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</si>
  <si>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</si>
  <si>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</si>
  <si>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</si>
  <si>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</si>
  <si>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</si>
  <si>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</si>
  <si>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</si>
  <si>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</si>
  <si>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</si>
  <si>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</si>
  <si>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</si>
  <si>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</si>
  <si>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</si>
  <si>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</si>
  <si>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</si>
  <si>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</si>
  <si>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</si>
  <si>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</si>
  <si>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</si>
  <si>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</si>
  <si>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</si>
  <si>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</si>
  <si>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</si>
  <si>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</si>
  <si>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</si>
  <si>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</si>
  <si>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</si>
  <si>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</si>
  <si>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</si>
  <si>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</si>
  <si>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</si>
  <si>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</si>
  <si>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</si>
  <si>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</si>
  <si>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</si>
  <si>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</si>
  <si>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</si>
  <si>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</si>
  <si>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</si>
  <si>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</si>
  <si>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</si>
  <si>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</si>
  <si>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</si>
  <si>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</si>
  <si>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</si>
  <si>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</si>
  <si>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</si>
  <si>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</si>
  <si>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</si>
  <si>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</si>
  <si>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</si>
  <si>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</si>
  <si>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</si>
  <si>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</si>
  <si>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</si>
  <si>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</si>
  <si>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</si>
  <si>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</si>
  <si>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</si>
  <si>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</si>
  <si>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</si>
  <si>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</si>
  <si>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</si>
  <si>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</si>
  <si>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</si>
  <si>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</si>
  <si>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</si>
  <si>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</si>
  <si>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</si>
  <si>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</si>
  <si>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</si>
  <si>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</si>
  <si>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</si>
  <si>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</si>
  <si>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</si>
  <si>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</si>
  <si>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</si>
  <si>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</si>
  <si>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</si>
  <si>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</si>
  <si>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</si>
  <si>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</si>
  <si>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</si>
  <si>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</si>
  <si>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</si>
  <si>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</si>
  <si>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</si>
  <si>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</si>
  <si>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</si>
  <si>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</si>
  <si>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</si>
  <si>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</si>
  <si>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</si>
  <si>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</si>
  <si>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</si>
  <si>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</si>
  <si>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</si>
  <si>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</si>
  <si>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</si>
  <si>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</si>
  <si>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</si>
  <si>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</si>
  <si>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</si>
  <si>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</si>
  <si>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</si>
  <si>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</si>
  <si>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</si>
  <si>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</si>
  <si>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</si>
  <si>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</si>
  <si>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</si>
  <si>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</si>
  <si>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</si>
  <si>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</si>
  <si>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</si>
  <si>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</si>
  <si>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</si>
  <si>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</si>
  <si>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</si>
  <si>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</si>
  <si>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</si>
  <si>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</si>
  <si>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</si>
  <si>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</si>
  <si>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</si>
  <si>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</si>
  <si>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</si>
  <si>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</si>
  <si>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</si>
  <si>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</si>
  <si>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</si>
  <si>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</si>
  <si>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</si>
  <si>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</si>
  <si>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</si>
  <si>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</si>
  <si>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</si>
  <si>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</si>
  <si>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</si>
  <si>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</si>
  <si>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</si>
  <si>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</si>
  <si>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</si>
  <si>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</si>
  <si>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</si>
  <si>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</si>
  <si>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</si>
  <si>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</si>
  <si>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</si>
  <si>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</si>
  <si>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</si>
  <si>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</si>
  <si>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</si>
  <si>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</si>
  <si>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</si>
  <si>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</si>
  <si>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</si>
  <si>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</si>
  <si>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</si>
  <si>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</si>
  <si>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</si>
  <si>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</si>
  <si>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</si>
  <si>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</si>
  <si>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</si>
  <si>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</si>
  <si>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</si>
  <si>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</si>
  <si>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</si>
  <si>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</si>
  <si>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</si>
  <si>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</si>
  <si>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</si>
  <si>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</si>
  <si>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</si>
  <si>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</si>
  <si>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</si>
  <si>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</si>
  <si>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</si>
  <si>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</si>
  <si>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</si>
  <si>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</si>
  <si>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</si>
  <si>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</si>
  <si>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</si>
  <si>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</si>
  <si>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</si>
  <si>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</si>
  <si>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</si>
  <si>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</si>
  <si>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</si>
  <si>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</si>
  <si>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</si>
  <si>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</si>
  <si>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</si>
  <si>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</si>
  <si>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</si>
  <si>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</si>
  <si>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</si>
  <si>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</si>
  <si>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</si>
  <si>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</si>
  <si>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</si>
  <si>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</si>
  <si>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</si>
  <si>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</si>
  <si>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</si>
  <si>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</si>
  <si>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</si>
  <si>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</si>
  <si>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</si>
  <si>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</si>
  <si>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</si>
  <si>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</si>
  <si>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</si>
  <si>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</si>
  <si>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</si>
  <si>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</si>
  <si>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</si>
  <si>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</si>
  <si>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</si>
  <si>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</si>
  <si>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</si>
  <si>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</si>
  <si>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</si>
  <si>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</si>
  <si>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</si>
  <si>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</si>
  <si>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</si>
  <si>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</si>
  <si>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</si>
  <si>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</si>
  <si>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</si>
  <si>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</si>
  <si>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</si>
  <si>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</si>
  <si>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</si>
  <si>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</si>
  <si>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</si>
  <si>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</si>
  <si>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</si>
  <si>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</si>
  <si>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</si>
  <si>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</si>
  <si>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</si>
  <si>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</si>
  <si>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</si>
  <si>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</si>
  <si>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</si>
  <si>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</si>
  <si>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</si>
  <si>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</si>
  <si>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</si>
  <si>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</si>
  <si>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</si>
  <si>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</si>
  <si>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</si>
  <si>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</si>
  <si>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</si>
  <si>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</si>
  <si>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</si>
  <si>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</si>
  <si>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</si>
  <si>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</si>
  <si>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</si>
  <si>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</si>
  <si>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</si>
  <si>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</si>
  <si>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</si>
  <si>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</si>
  <si>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</si>
  <si>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</si>
  <si>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</si>
  <si>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</si>
  <si>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</si>
  <si>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</si>
  <si>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</si>
  <si>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</si>
  <si>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</si>
  <si>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</si>
  <si>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</si>
  <si>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</si>
  <si>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</si>
  <si>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</si>
  <si>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</si>
  <si>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</si>
  <si>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</si>
  <si>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</si>
  <si>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</si>
  <si>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</si>
  <si>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</si>
  <si>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</si>
  <si>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</si>
  <si>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</si>
  <si>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</si>
  <si>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</si>
  <si>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</si>
  <si>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</si>
  <si>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</si>
  <si>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</si>
  <si>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</si>
  <si>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</si>
  <si>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</si>
  <si>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</si>
  <si>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</si>
  <si>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</si>
  <si>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</si>
  <si>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</si>
  <si>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</si>
  <si>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</si>
  <si>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</si>
  <si>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</si>
  <si>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</si>
  <si>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</si>
  <si>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</si>
  <si>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</si>
  <si>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</si>
  <si>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</si>
  <si>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</si>
  <si>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</si>
  <si>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</si>
  <si>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</si>
  <si>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</si>
  <si>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</si>
  <si>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</si>
  <si>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</si>
  <si>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</si>
  <si>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</si>
  <si>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</si>
  <si>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</si>
  <si>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</si>
  <si>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</si>
  <si>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</si>
  <si>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</si>
  <si>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</si>
  <si>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</si>
  <si>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</si>
  <si>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</si>
  <si>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</si>
  <si>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</si>
  <si>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</si>
  <si>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</si>
  <si>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</si>
  <si>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</si>
  <si>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</si>
  <si>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</si>
  <si>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</si>
  <si>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</si>
  <si>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</si>
  <si>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</si>
  <si>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</si>
  <si>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</si>
  <si>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</si>
  <si>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</si>
  <si>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</si>
  <si>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</si>
  <si>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</si>
  <si>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</si>
  <si>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</si>
  <si>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</si>
  <si>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</si>
  <si>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</si>
  <si>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</si>
  <si>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</si>
  <si>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</si>
  <si>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</si>
  <si>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</si>
  <si>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</si>
  <si>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</si>
  <si>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</si>
  <si>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</si>
  <si>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</si>
  <si>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</si>
  <si>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</si>
  <si>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</si>
  <si>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</si>
  <si>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</si>
  <si>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</si>
  <si>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</si>
  <si>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</si>
  <si>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</si>
  <si>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</si>
  <si>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</si>
  <si>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</si>
  <si>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</si>
  <si>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</si>
  <si>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</si>
  <si>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</si>
  <si>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</si>
  <si>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</si>
  <si>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</si>
  <si>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</si>
  <si>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</si>
  <si>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</si>
  <si>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</si>
  <si>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</si>
  <si>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</si>
  <si>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</si>
  <si>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</si>
  <si>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</si>
  <si>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</si>
  <si>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</si>
  <si>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</si>
  <si>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</si>
  <si>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</si>
  <si>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</si>
  <si>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</si>
  <si>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</si>
  <si>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</si>
  <si>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</si>
  <si>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</si>
  <si>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</si>
  <si>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</si>
  <si>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</si>
  <si>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</si>
  <si>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</si>
  <si>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</si>
  <si>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</si>
  <si>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</si>
  <si>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</si>
  <si>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</si>
  <si>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</si>
  <si>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</si>
  <si>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</si>
  <si>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</si>
  <si>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</si>
  <si>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</si>
  <si>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</si>
  <si>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</si>
  <si>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</si>
  <si>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</si>
  <si>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</si>
  <si>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</si>
  <si>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</si>
  <si>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</si>
  <si>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</si>
  <si>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</si>
  <si>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</si>
  <si>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</si>
  <si>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</si>
  <si>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</si>
  <si>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</si>
  <si>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</si>
  <si>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</si>
  <si>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</si>
  <si>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</si>
  <si>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</si>
  <si>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</si>
  <si>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</si>
  <si>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</si>
  <si>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</si>
  <si>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</si>
  <si>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</si>
  <si>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</si>
  <si>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</si>
  <si>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</si>
  <si>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</si>
  <si>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</si>
  <si>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</si>
  <si>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</si>
  <si>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</si>
  <si>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</si>
  <si>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</si>
  <si>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</si>
  <si>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</si>
  <si>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</si>
  <si>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</si>
  <si>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</si>
  <si>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</si>
  <si>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</si>
  <si>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</si>
  <si>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</si>
  <si>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</si>
  <si>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</si>
  <si>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</si>
  <si>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</si>
  <si>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</si>
  <si>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</si>
  <si>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</si>
  <si>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</si>
  <si>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</si>
  <si>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</si>
  <si>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</si>
  <si>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</si>
  <si>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</si>
  <si>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</si>
  <si>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</si>
  <si>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</si>
  <si>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</si>
  <si>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</si>
  <si>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</si>
  <si>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</si>
  <si>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</si>
  <si>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</si>
  <si>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</si>
  <si>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</si>
  <si>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</si>
  <si>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</si>
  <si>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</si>
  <si>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</si>
  <si>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</si>
  <si>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</si>
  <si>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</si>
  <si>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</si>
  <si>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</si>
  <si>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</si>
  <si>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</si>
  <si>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</si>
  <si>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</si>
  <si>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</si>
  <si>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</si>
  <si>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</si>
  <si>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</si>
  <si>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</si>
  <si>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</si>
  <si>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</si>
  <si>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</si>
  <si>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</si>
  <si>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</si>
  <si>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</si>
  <si>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</si>
  <si>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</si>
  <si>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</si>
  <si>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</si>
  <si>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</si>
  <si>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</si>
  <si>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</si>
  <si>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</si>
  <si>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</si>
  <si>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</si>
  <si>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</si>
  <si>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</si>
  <si>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</si>
  <si>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</si>
  <si>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</si>
  <si>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</si>
  <si>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</si>
  <si>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</si>
  <si>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</si>
  <si>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</si>
  <si>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</si>
  <si>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</si>
  <si>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</si>
  <si>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</si>
  <si>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</si>
  <si>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</si>
  <si>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</si>
  <si>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</si>
  <si>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</si>
  <si>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</si>
  <si>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</si>
  <si>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</si>
  <si>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</si>
  <si>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</si>
  <si>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</si>
  <si>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</si>
  <si>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</si>
  <si>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</si>
  <si>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</si>
  <si>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</si>
  <si>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</si>
  <si>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</si>
  <si>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</si>
  <si>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</si>
  <si>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</si>
  <si>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</si>
  <si>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</si>
  <si>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</si>
  <si>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</si>
  <si>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</si>
  <si>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</si>
  <si>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</si>
  <si>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</si>
  <si>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</si>
  <si>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</si>
  <si>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</si>
  <si>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</si>
  <si>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</si>
  <si>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</si>
  <si>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</si>
  <si>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</si>
  <si>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</si>
  <si>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</si>
  <si>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</si>
  <si>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</si>
  <si>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</si>
  <si>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</si>
  <si>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</si>
  <si>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</si>
  <si>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</si>
  <si>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</si>
  <si>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</si>
  <si>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</si>
  <si>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</si>
  <si>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</si>
  <si>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</si>
  <si>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</si>
  <si>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</si>
  <si>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</si>
  <si>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</si>
  <si>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</si>
  <si>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</si>
  <si>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</si>
  <si>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</si>
  <si>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</si>
  <si>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</si>
  <si>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</si>
  <si>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</si>
  <si>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</si>
  <si>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</si>
  <si>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</si>
  <si>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</si>
  <si>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</si>
  <si>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</si>
  <si>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</si>
  <si>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</si>
  <si>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</si>
  <si>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</si>
  <si>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</si>
  <si>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</si>
  <si>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</si>
  <si>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</si>
  <si>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</si>
  <si>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</si>
  <si>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</si>
  <si>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</si>
  <si>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</si>
  <si>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</si>
  <si>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</si>
  <si>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</si>
  <si>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</si>
  <si>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</si>
  <si>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</si>
  <si>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</si>
  <si>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</si>
  <si>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</si>
  <si>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</si>
  <si>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</si>
  <si>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</si>
  <si>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</si>
  <si>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</si>
  <si>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</si>
  <si>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</si>
  <si>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</si>
  <si>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</si>
  <si>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</si>
  <si>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</si>
  <si>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</si>
  <si>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</si>
  <si>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</si>
  <si>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</si>
  <si>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</si>
  <si>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</si>
  <si>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</si>
  <si>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</si>
  <si>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</si>
  <si>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</si>
  <si>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</si>
  <si>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</si>
  <si>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</si>
  <si>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</si>
  <si>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</si>
  <si>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</si>
  <si>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</si>
  <si>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</si>
  <si>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</si>
  <si>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</si>
  <si>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</si>
  <si>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</si>
  <si>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</si>
  <si>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</si>
  <si>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</si>
  <si>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</si>
  <si>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</si>
  <si>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</si>
  <si>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</si>
  <si>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</si>
  <si>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</si>
  <si>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</si>
  <si>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</si>
  <si>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</si>
  <si>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</si>
  <si>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</si>
  <si>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</si>
  <si>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</si>
  <si>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</si>
  <si>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</si>
  <si>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</si>
  <si>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</si>
  <si>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</si>
  <si>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</si>
  <si>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</si>
  <si>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</si>
  <si>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</si>
  <si>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</si>
  <si>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</si>
  <si>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</si>
  <si>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</si>
  <si>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</si>
  <si>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</si>
  <si>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</si>
  <si>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</si>
  <si>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</si>
  <si>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</si>
  <si>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</si>
  <si>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</si>
  <si>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</si>
  <si>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</si>
  <si>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</si>
  <si>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</si>
  <si>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</si>
  <si>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</si>
  <si>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</si>
  <si>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</si>
  <si>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</si>
  <si>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</si>
  <si>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</si>
  <si>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</si>
  <si>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</si>
  <si>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</si>
  <si>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</si>
  <si>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</si>
  <si>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</si>
  <si>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</si>
  <si>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</si>
  <si>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</si>
  <si>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</si>
  <si>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</si>
  <si>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</si>
  <si>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</si>
  <si>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</si>
  <si>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</si>
  <si>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</si>
  <si>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</si>
  <si>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</si>
  <si>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</si>
  <si>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</si>
  <si>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</si>
  <si>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</si>
  <si>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</si>
  <si>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</si>
  <si>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</si>
  <si>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</si>
  <si>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</si>
  <si>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</si>
  <si>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</si>
  <si>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</si>
  <si>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</si>
  <si>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</si>
  <si>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</si>
  <si>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</si>
  <si>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</si>
  <si>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</si>
  <si>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</si>
  <si>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</si>
  <si>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</si>
  <si>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</si>
  <si>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</si>
  <si>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</si>
  <si>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</si>
  <si>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</si>
  <si>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</si>
  <si>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</si>
  <si>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</si>
  <si>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</si>
  <si>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</si>
  <si>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</si>
  <si>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</si>
  <si>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</si>
  <si>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</si>
  <si>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</si>
  <si>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</si>
  <si>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</si>
  <si>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</si>
  <si>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</si>
  <si>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</si>
  <si>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</si>
  <si>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</si>
  <si>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</si>
  <si>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</si>
  <si>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</si>
  <si>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</si>
  <si>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</si>
  <si>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</si>
  <si>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</si>
  <si>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</si>
  <si>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</si>
  <si>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</si>
  <si>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</si>
  <si>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</si>
  <si>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</si>
  <si>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</si>
  <si>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</si>
  <si>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</si>
  <si>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</si>
  <si>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</si>
  <si>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</si>
  <si>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</si>
  <si>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</si>
  <si>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</si>
  <si>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</si>
  <si>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</si>
  <si>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</si>
  <si>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</si>
  <si>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</si>
  <si>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</si>
  <si>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</si>
  <si>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</si>
  <si>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</si>
  <si>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</si>
  <si>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</si>
  <si>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</si>
  <si>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</si>
  <si>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</si>
  <si>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</si>
  <si>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</si>
  <si>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</si>
  <si>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</si>
  <si>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</si>
  <si>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</si>
  <si>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</si>
  <si>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</si>
  <si>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</si>
  <si>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</si>
  <si>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</si>
  <si>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</si>
  <si>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</si>
  <si>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</si>
  <si>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</si>
  <si>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</si>
  <si>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</si>
  <si>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</si>
  <si>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</si>
  <si>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</si>
  <si>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</si>
  <si>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</si>
  <si>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</si>
  <si>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</si>
  <si>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</si>
  <si>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</si>
  <si>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</si>
  <si>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</si>
  <si>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</si>
  <si>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</si>
  <si>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</si>
  <si>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</si>
  <si>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</si>
  <si>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</si>
  <si>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</si>
  <si>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</si>
  <si>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</si>
  <si>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</si>
  <si>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</si>
  <si>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</si>
  <si>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</si>
  <si>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</si>
  <si>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</si>
  <si>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</si>
  <si>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</si>
  <si>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</si>
  <si>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</si>
  <si>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</si>
  <si>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</si>
  <si>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</si>
  <si>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</si>
  <si>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</si>
  <si>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</si>
  <si>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</si>
  <si>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</si>
  <si>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</si>
  <si>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</si>
  <si>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</si>
  <si>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</si>
  <si>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</si>
  <si>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</si>
  <si>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</si>
  <si>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</si>
  <si>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</si>
  <si>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</si>
  <si>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</si>
  <si>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</si>
  <si>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</si>
  <si>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</si>
  <si>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</si>
  <si>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</si>
  <si>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</si>
  <si>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</si>
  <si>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</si>
  <si>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</si>
  <si>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</si>
  <si>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</si>
  <si>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</si>
  <si>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</si>
  <si>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</si>
  <si>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</si>
  <si>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</si>
  <si>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</si>
  <si>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</si>
  <si>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</si>
  <si>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</si>
  <si>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</si>
  <si>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</si>
  <si>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</si>
  <si>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</si>
  <si>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</si>
  <si>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</si>
  <si>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</si>
  <si>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</si>
  <si>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</si>
  <si>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</si>
  <si>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</si>
  <si>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</si>
  <si>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</si>
  <si>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</si>
  <si>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</si>
  <si>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</si>
  <si>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</si>
  <si>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</si>
  <si>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</si>
  <si>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</si>
  <si>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</si>
  <si>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</si>
  <si>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</si>
  <si>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</si>
  <si>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</si>
  <si>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</si>
  <si>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</si>
  <si>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</si>
  <si>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</si>
  <si>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</si>
  <si>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</si>
  <si>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</si>
  <si>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</si>
  <si>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</si>
  <si>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</si>
  <si>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</si>
  <si>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</si>
  <si>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</si>
  <si>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</si>
  <si>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</si>
  <si>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</si>
  <si>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</si>
  <si>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</si>
  <si>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</si>
  <si>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</si>
  <si>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</si>
  <si>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</si>
  <si>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</si>
  <si>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</si>
  <si>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</si>
  <si>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</si>
  <si>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</si>
  <si>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</si>
  <si>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</si>
  <si>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</si>
  <si>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</si>
  <si>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</si>
  <si>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</si>
  <si>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</si>
  <si>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</si>
  <si>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</si>
  <si>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</si>
  <si>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</si>
  <si>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</si>
  <si>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</si>
  <si>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</si>
  <si>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</si>
  <si>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</si>
  <si>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</si>
  <si>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</si>
  <si>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</si>
  <si>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</si>
  <si>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</si>
  <si>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</si>
  <si>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</si>
  <si>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</si>
  <si>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</si>
  <si>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</si>
  <si>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</si>
  <si>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</si>
  <si>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</si>
  <si>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</si>
  <si>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</si>
  <si>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</si>
  <si>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</si>
  <si>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</si>
  <si>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</si>
  <si>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</si>
  <si>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</si>
  <si>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</si>
  <si>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</si>
  <si>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</si>
  <si>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</si>
  <si>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</si>
  <si>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</si>
  <si>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</si>
  <si>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</si>
  <si>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</si>
  <si>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</si>
  <si>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</si>
  <si>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</si>
  <si>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</si>
  <si>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</si>
  <si>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</si>
  <si>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</si>
  <si>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</si>
  <si>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</si>
  <si>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</si>
  <si>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</si>
  <si>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</si>
  <si>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</si>
  <si>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</si>
  <si>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</si>
  <si>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</si>
  <si>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</si>
  <si>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</si>
  <si>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</si>
  <si>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</si>
  <si>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</si>
  <si>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</si>
  <si>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</si>
  <si>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</si>
  <si>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</si>
  <si>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</si>
  <si>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</si>
  <si>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</si>
  <si>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</si>
  <si>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</si>
  <si>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</si>
  <si>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</si>
  <si>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</si>
  <si>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</si>
  <si>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</si>
  <si>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</si>
  <si>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</si>
  <si>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</si>
  <si>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</si>
  <si>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</si>
  <si>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</si>
  <si>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</si>
  <si>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</si>
  <si>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</si>
  <si>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</si>
  <si>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</si>
  <si>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</si>
  <si>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</si>
  <si>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</si>
  <si>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</si>
  <si>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</si>
  <si>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</si>
  <si>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</si>
  <si>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</si>
  <si>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</si>
  <si>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</si>
  <si>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</si>
  <si>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</si>
  <si>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</si>
  <si>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</si>
  <si>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</si>
  <si>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</si>
  <si>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</si>
  <si>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</si>
  <si>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</si>
  <si>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</si>
  <si>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</si>
  <si>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</si>
  <si>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</si>
  <si>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</si>
  <si>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</si>
  <si>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</si>
  <si>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</si>
  <si>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</si>
  <si>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</si>
  <si>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</si>
  <si>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</si>
  <si>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</si>
  <si>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</si>
  <si>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</si>
  <si>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</si>
  <si>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</si>
  <si>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</si>
  <si>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</si>
  <si>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</si>
  <si>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</si>
  <si>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</si>
  <si>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</si>
  <si>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</si>
  <si>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</si>
  <si>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</si>
  <si>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</si>
  <si>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</si>
  <si>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</si>
  <si>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</si>
  <si>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</si>
  <si>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</si>
  <si>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</si>
  <si>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</si>
  <si>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</si>
  <si>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</si>
  <si>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</si>
  <si>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</si>
  <si>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</si>
  <si>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</si>
  <si>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</si>
  <si>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</si>
  <si>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</si>
  <si>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</si>
  <si>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</si>
  <si>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</si>
  <si>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</si>
  <si>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</si>
  <si>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</si>
  <si>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</si>
  <si>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</si>
  <si>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</si>
  <si>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</si>
  <si>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</si>
  <si>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</si>
  <si>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</si>
  <si>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</si>
  <si>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</si>
  <si>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</si>
  <si>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</si>
  <si>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</si>
  <si>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</si>
  <si>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</si>
  <si>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</si>
  <si>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</si>
  <si>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</si>
  <si>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</si>
  <si>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</si>
  <si>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</si>
  <si>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</si>
  <si>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</si>
  <si>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</si>
  <si>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</si>
  <si>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</si>
  <si>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</si>
  <si>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</si>
  <si>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</si>
  <si>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</si>
  <si>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</si>
  <si>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</si>
  <si>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</si>
  <si>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</si>
  <si>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</si>
  <si>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</si>
  <si>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</si>
  <si>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</si>
  <si>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</si>
  <si>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</si>
  <si>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</si>
  <si>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</si>
  <si>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</si>
  <si>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</si>
  <si>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</si>
  <si>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</si>
  <si>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</si>
  <si>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</si>
  <si>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</si>
  <si>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</si>
  <si>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</si>
  <si>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</si>
  <si>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</si>
  <si>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</si>
  <si>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</si>
  <si>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</si>
  <si>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</si>
  <si>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</si>
  <si>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</si>
  <si>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</si>
  <si>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</si>
  <si>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</si>
  <si>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</si>
  <si>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</si>
  <si>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</si>
  <si>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</si>
  <si>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</si>
  <si>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</si>
  <si>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</si>
  <si>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</si>
  <si>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</si>
  <si>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</si>
  <si>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</si>
  <si>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</si>
  <si>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</si>
  <si>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</si>
  <si>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</si>
  <si>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</si>
  <si>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</si>
  <si>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</si>
  <si>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</si>
  <si>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</si>
  <si>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</si>
  <si>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</si>
  <si>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</si>
  <si>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</si>
  <si>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</si>
  <si>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</si>
  <si>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</si>
  <si>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</si>
  <si>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</si>
  <si>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</si>
  <si>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</si>
  <si>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</si>
  <si>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</si>
  <si>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</si>
  <si>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</si>
  <si>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</si>
  <si>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</si>
  <si>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</si>
  <si>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</si>
  <si>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</si>
  <si>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</si>
  <si>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</si>
  <si>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</si>
  <si>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</si>
  <si>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</si>
  <si>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</si>
  <si>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</si>
  <si>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</si>
  <si>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</si>
  <si>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</si>
  <si>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</si>
  <si>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</si>
  <si>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</si>
  <si>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</si>
  <si>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</si>
  <si>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</si>
  <si>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</si>
  <si>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</si>
  <si>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</si>
  <si>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</si>
  <si>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</si>
  <si>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</si>
  <si>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</si>
  <si>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</si>
  <si>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</si>
  <si>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</si>
  <si>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</si>
  <si>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</si>
  <si>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</si>
  <si>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</si>
  <si>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</si>
  <si>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</si>
  <si>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</si>
  <si>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</si>
  <si>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</si>
  <si>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</si>
  <si>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</si>
  <si>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</si>
  <si>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</si>
  <si>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</si>
  <si>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</si>
  <si>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</si>
  <si>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</si>
  <si>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</si>
  <si>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</si>
  <si>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</si>
  <si>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</si>
  <si>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</si>
  <si>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</si>
  <si>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</si>
  <si>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</si>
  <si>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</si>
  <si>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</si>
  <si>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</si>
  <si>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</si>
  <si>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</si>
  <si>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</si>
  <si>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</si>
  <si>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</si>
  <si>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</si>
  <si>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</si>
  <si>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</si>
  <si>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</si>
  <si>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</si>
  <si>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</si>
  <si>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</si>
  <si>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</si>
  <si>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</si>
  <si>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</si>
  <si>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</si>
  <si>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</si>
  <si>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</si>
  <si>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</si>
  <si>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</si>
  <si>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</si>
  <si>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</si>
  <si>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</si>
  <si>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</si>
  <si>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</si>
  <si>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</si>
  <si>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</si>
  <si>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</si>
  <si>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</si>
  <si>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</si>
  <si>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</si>
  <si>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</si>
  <si>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</si>
  <si>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</si>
  <si>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</si>
  <si>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</si>
  <si>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</si>
  <si>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</si>
  <si>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</si>
  <si>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</si>
  <si>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</si>
  <si>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</si>
  <si>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</si>
  <si>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</si>
  <si>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</si>
  <si>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</si>
  <si>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</si>
  <si>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</si>
  <si>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</si>
  <si>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</si>
  <si>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</si>
  <si>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</si>
  <si>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</si>
  <si>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</si>
  <si>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</si>
  <si>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</si>
  <si>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</si>
  <si>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</si>
  <si>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</si>
  <si>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</si>
  <si>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</si>
  <si>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</si>
  <si>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</si>
  <si>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</si>
  <si>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</si>
  <si>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</si>
  <si>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</si>
  <si>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</si>
  <si>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</si>
  <si>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</si>
  <si>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</si>
  <si>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</si>
  <si>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</si>
  <si>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</si>
  <si>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</si>
  <si>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</si>
  <si>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</si>
  <si>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</si>
  <si>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</si>
  <si>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</si>
  <si>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</si>
  <si>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</si>
  <si>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</si>
  <si>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</si>
  <si>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</si>
  <si>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</si>
  <si>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</si>
  <si>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</si>
  <si>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</si>
  <si>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</si>
  <si>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</si>
  <si>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</si>
  <si>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</si>
  <si>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</si>
  <si>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</si>
  <si>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</si>
  <si>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</si>
  <si>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</si>
  <si>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</si>
  <si>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</si>
  <si>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</si>
  <si>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</si>
  <si>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</si>
  <si>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</si>
  <si>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</si>
  <si>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</si>
  <si>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</si>
  <si>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</si>
  <si>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</si>
  <si>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</si>
  <si>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</si>
  <si>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</si>
  <si>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</si>
  <si>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</si>
  <si>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</si>
  <si>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</si>
  <si>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</si>
  <si>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</si>
  <si>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</si>
  <si>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</si>
  <si>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</si>
  <si>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</si>
  <si>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</si>
  <si>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</si>
  <si>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</si>
  <si>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</si>
  <si>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</si>
  <si>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</si>
  <si>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</si>
  <si>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</si>
  <si>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</si>
  <si>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</si>
  <si>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</si>
  <si>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</si>
  <si>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</si>
  <si>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</si>
  <si>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</si>
  <si>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</si>
  <si>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</si>
  <si>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</si>
  <si>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</si>
  <si>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</si>
  <si>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</si>
  <si>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</si>
  <si>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</si>
  <si>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</si>
  <si>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</si>
  <si>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</si>
  <si>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</si>
  <si>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</si>
  <si>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</si>
  <si>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</si>
  <si>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</si>
  <si>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</si>
  <si>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</si>
  <si>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</si>
  <si>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</si>
  <si>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</si>
  <si>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</si>
  <si>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</si>
  <si>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</si>
  <si>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</si>
  <si>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</si>
  <si>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</si>
  <si>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</si>
  <si>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</si>
  <si>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</si>
  <si>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</si>
  <si>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</si>
  <si>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</si>
  <si>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</si>
  <si>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</si>
  <si>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</si>
  <si>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</si>
  <si>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</si>
  <si>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</si>
  <si>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</si>
  <si>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</si>
  <si>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</si>
  <si>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</si>
  <si>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</si>
  <si>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</si>
  <si>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</si>
  <si>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</si>
  <si>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</si>
  <si>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</si>
  <si>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</si>
  <si>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</si>
  <si>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</si>
  <si>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</si>
  <si>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</si>
  <si>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</si>
  <si>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</si>
  <si>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</si>
  <si>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</si>
  <si>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</si>
  <si>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</si>
  <si>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</si>
  <si>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</si>
  <si>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</si>
  <si>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</si>
  <si>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</si>
  <si>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</si>
  <si>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</si>
  <si>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</si>
  <si>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</si>
  <si>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</si>
  <si>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</si>
  <si>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</si>
  <si>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</si>
  <si>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</si>
  <si>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</si>
  <si>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</si>
  <si>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</si>
  <si>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</si>
  <si>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</si>
  <si>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</si>
  <si>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</si>
  <si>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</si>
  <si>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</si>
  <si>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</si>
  <si>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</si>
  <si>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</si>
  <si>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</si>
  <si>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</si>
  <si>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</si>
  <si>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</si>
  <si>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</si>
  <si>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</si>
  <si>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</si>
  <si>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</si>
  <si>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</si>
  <si>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</si>
  <si>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</si>
  <si>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</si>
  <si>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</si>
  <si>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</si>
  <si>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</si>
  <si>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</si>
  <si>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</si>
  <si>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</si>
  <si>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</si>
  <si>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</si>
  <si>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</si>
  <si>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</si>
  <si>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</si>
  <si>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</si>
  <si>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</si>
  <si>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</si>
  <si>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</si>
  <si>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</si>
  <si>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</si>
  <si>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</si>
  <si>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</si>
  <si>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</si>
  <si>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</si>
  <si>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</si>
  <si>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</si>
  <si>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</si>
  <si>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</si>
  <si>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</si>
  <si>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</si>
  <si>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</si>
  <si>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</si>
  <si>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</si>
  <si>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</si>
  <si>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</si>
  <si>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</si>
  <si>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</si>
  <si>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</si>
  <si>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</si>
  <si>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</si>
  <si>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</si>
  <si>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</si>
  <si>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</si>
  <si>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</si>
  <si>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</si>
  <si>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</si>
  <si>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</si>
  <si>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</si>
  <si>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</si>
  <si>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</si>
  <si>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</si>
  <si>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</si>
  <si>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</si>
  <si>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</si>
  <si>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</si>
  <si>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</si>
  <si>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</si>
  <si>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</si>
  <si>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</si>
  <si>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</si>
  <si>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</si>
  <si>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</si>
  <si>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</si>
  <si>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</si>
  <si>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</si>
  <si>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</si>
  <si>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</si>
  <si>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</si>
  <si>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</si>
  <si>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</si>
  <si>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</si>
  <si>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</si>
  <si>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</si>
  <si>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</si>
  <si>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</si>
  <si>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</si>
  <si>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</si>
  <si>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</si>
  <si>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</si>
  <si>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</si>
  <si>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</si>
  <si>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</si>
  <si>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</si>
  <si>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</si>
  <si>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</si>
  <si>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</si>
  <si>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</si>
  <si>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</si>
  <si>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</si>
  <si>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</si>
  <si>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</si>
  <si>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</si>
  <si>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</si>
  <si>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</si>
  <si>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</si>
  <si>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</si>
  <si>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</si>
  <si>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</si>
  <si>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</si>
  <si>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</si>
  <si>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</si>
  <si>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</si>
  <si>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</si>
  <si>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</si>
  <si>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</si>
  <si>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</si>
  <si>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</si>
  <si>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</si>
  <si>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</si>
  <si>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</si>
  <si>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</si>
  <si>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</si>
  <si>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</si>
  <si>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</si>
  <si>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</si>
  <si>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</si>
  <si>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</si>
  <si>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</si>
  <si>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</si>
  <si>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</si>
  <si>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</si>
  <si>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</si>
  <si>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</si>
  <si>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</si>
  <si>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</si>
  <si>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</si>
  <si>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</si>
  <si>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</si>
  <si>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</si>
  <si>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</si>
  <si>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</si>
  <si>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</si>
  <si>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</si>
  <si>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</si>
  <si>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</si>
  <si>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</si>
  <si>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</si>
  <si>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</si>
  <si>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</si>
  <si>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</si>
  <si>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</si>
  <si>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</si>
  <si>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</si>
  <si>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</si>
  <si>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</si>
  <si>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</si>
  <si>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</si>
  <si>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</si>
  <si>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</si>
  <si>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</si>
  <si>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</si>
  <si>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</si>
  <si>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</si>
  <si>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</si>
  <si>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</si>
  <si>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</si>
  <si>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</si>
  <si>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</si>
  <si>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</si>
  <si>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</si>
  <si>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</si>
  <si>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</si>
  <si>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</si>
  <si>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</si>
  <si>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</si>
  <si>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</si>
  <si>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</si>
  <si>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</si>
  <si>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</si>
  <si>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</si>
  <si>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</si>
  <si>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</si>
  <si>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</si>
  <si>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</si>
  <si>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</si>
  <si>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</si>
  <si>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</si>
  <si>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</si>
  <si>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</si>
  <si>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</si>
  <si>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</si>
  <si>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</si>
  <si>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</si>
  <si>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</si>
  <si>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</si>
  <si>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</si>
  <si>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</si>
  <si>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</si>
  <si>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</si>
  <si>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</si>
  <si>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</si>
  <si>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</si>
  <si>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</si>
  <si>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</si>
  <si>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</si>
  <si>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</si>
  <si>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</si>
  <si>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</si>
  <si>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</si>
  <si>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</si>
  <si>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</si>
  <si>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</si>
  <si>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</si>
  <si>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</si>
  <si>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</si>
  <si>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</si>
  <si>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</si>
  <si>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</si>
  <si>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</si>
  <si>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</si>
  <si>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</si>
  <si>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</si>
  <si>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</si>
  <si>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</si>
  <si>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</si>
  <si>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</si>
  <si>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</si>
  <si>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</si>
  <si>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</si>
  <si>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</si>
  <si>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</si>
  <si>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</si>
  <si>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</si>
  <si>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</si>
  <si>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</si>
  <si>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</si>
  <si>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</si>
  <si>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</si>
  <si>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</si>
  <si>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</si>
  <si>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</si>
  <si>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</si>
  <si>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</si>
  <si>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</si>
  <si>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</si>
  <si>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</si>
  <si>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</si>
  <si>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</si>
  <si>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</si>
  <si>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</si>
  <si>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</si>
  <si>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</si>
  <si>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</si>
  <si>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</si>
  <si>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</si>
  <si>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</si>
  <si>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</si>
  <si>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</si>
  <si>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</si>
  <si>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</si>
  <si>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</si>
  <si>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</si>
  <si>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</si>
  <si>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</si>
  <si>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</si>
  <si>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</si>
  <si>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</si>
  <si>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</si>
  <si>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</si>
  <si>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</si>
  <si>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</si>
  <si>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</si>
  <si>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</si>
  <si>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</si>
  <si>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</si>
  <si>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</si>
  <si>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</si>
  <si>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</si>
  <si>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</si>
  <si>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</si>
  <si>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</si>
  <si>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</si>
  <si>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</si>
  <si>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</si>
  <si>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</si>
  <si>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</si>
  <si>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</si>
  <si>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</si>
  <si>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</si>
  <si>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</si>
  <si>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</si>
  <si>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</si>
  <si>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</si>
  <si>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</si>
  <si>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</si>
  <si>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</si>
  <si>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</si>
  <si>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</si>
  <si>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</si>
  <si>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</si>
  <si>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</si>
  <si>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</si>
  <si>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</si>
  <si>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</si>
  <si>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</si>
  <si>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</si>
  <si>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</si>
  <si>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</si>
  <si>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</si>
  <si>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</si>
  <si>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</si>
  <si>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</si>
  <si>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</si>
  <si>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</si>
  <si>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</si>
  <si>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</si>
  <si>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</si>
  <si>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</si>
  <si>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</si>
  <si>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</si>
  <si>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</si>
  <si>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</si>
  <si>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</si>
  <si>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</si>
  <si>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</si>
  <si>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</si>
  <si>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</si>
  <si>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</si>
  <si>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</si>
  <si>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</si>
  <si>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</si>
  <si>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</si>
  <si>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</si>
  <si>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</si>
  <si>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</si>
  <si>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</si>
  <si>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</si>
  <si>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</si>
  <si>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</si>
  <si>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</si>
  <si>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</si>
  <si>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</si>
  <si>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</si>
  <si>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</si>
  <si>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</si>
  <si>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</si>
  <si>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</si>
  <si>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</si>
  <si>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</si>
  <si>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</si>
  <si>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</si>
  <si>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</si>
  <si>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</si>
  <si>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</si>
  <si>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</si>
  <si>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</si>
  <si>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</si>
  <si>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</si>
  <si>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</si>
  <si>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</si>
  <si>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</si>
  <si>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</si>
  <si>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</si>
  <si>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</si>
  <si>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</si>
  <si>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</si>
  <si>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</si>
  <si>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</si>
  <si>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</si>
  <si>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</si>
  <si>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</si>
  <si>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</si>
  <si>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</si>
  <si>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</si>
  <si>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</si>
  <si>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</si>
  <si>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</si>
  <si>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</si>
  <si>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</si>
  <si>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</si>
  <si>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</si>
  <si>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</si>
  <si>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</si>
  <si>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</si>
  <si>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</si>
  <si>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</si>
  <si>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</si>
  <si>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</si>
  <si>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</si>
  <si>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</si>
  <si>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</si>
  <si>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</si>
  <si>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</si>
  <si>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</si>
  <si>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</si>
  <si>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</si>
  <si>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</si>
  <si>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</si>
  <si>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</si>
  <si>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</si>
  <si>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</si>
  <si>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</si>
  <si>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</si>
  <si>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</si>
  <si>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</si>
  <si>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</si>
  <si>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</si>
  <si>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</si>
  <si>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</si>
  <si>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</si>
  <si>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</si>
  <si>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</si>
  <si>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</si>
  <si>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</si>
  <si>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</si>
  <si>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</si>
  <si>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</si>
  <si>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</si>
  <si>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</si>
  <si>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</si>
  <si>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</si>
  <si>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</si>
  <si>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</si>
  <si>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</si>
  <si>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</si>
  <si>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</si>
  <si>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</si>
  <si>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</si>
  <si>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</si>
  <si>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</si>
  <si>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</si>
  <si>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</si>
  <si>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</si>
  <si>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</si>
  <si>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</si>
  <si>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</si>
  <si>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</si>
  <si>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</si>
  <si>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</si>
  <si>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</si>
  <si>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</si>
  <si>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</si>
  <si>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</si>
  <si>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</si>
  <si>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</si>
  <si>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</si>
  <si>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</si>
  <si>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</si>
  <si>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</si>
  <si>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</si>
  <si>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</si>
  <si>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</si>
  <si>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</si>
  <si>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</si>
  <si>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</si>
  <si>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</si>
  <si>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</si>
  <si>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</si>
  <si>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</si>
  <si>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</si>
  <si>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</si>
  <si>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</si>
  <si>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</si>
  <si>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</si>
  <si>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</si>
  <si>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</si>
  <si>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</si>
  <si>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</si>
  <si>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</si>
  <si>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</si>
  <si>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</si>
  <si>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</si>
  <si>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</si>
  <si>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</si>
  <si>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</si>
  <si>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</si>
  <si>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</si>
  <si>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</si>
  <si>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</si>
  <si>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</si>
  <si>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</si>
  <si>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</si>
  <si>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</si>
  <si>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</si>
  <si>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</si>
  <si>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</si>
  <si>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</si>
  <si>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</si>
  <si>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</si>
  <si>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</si>
  <si>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</si>
  <si>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</si>
  <si>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</si>
  <si>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</si>
  <si>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</si>
  <si>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</si>
  <si>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</si>
  <si>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</si>
  <si>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</si>
  <si>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</si>
  <si>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</si>
  <si>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</si>
  <si>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</si>
  <si>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</si>
  <si>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</si>
  <si>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</si>
  <si>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</si>
  <si>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</si>
  <si>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</si>
  <si>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</si>
  <si>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</si>
  <si>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</si>
  <si>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</si>
  <si>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</si>
  <si>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</si>
  <si>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</si>
  <si>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</si>
  <si>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</si>
  <si>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</si>
  <si>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</si>
  <si>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</si>
  <si>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</si>
  <si>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</si>
  <si>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</si>
  <si>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</si>
  <si>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</si>
  <si>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</si>
  <si>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</si>
  <si>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</si>
  <si>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</si>
  <si>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</si>
  <si>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</si>
  <si>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</si>
  <si>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</si>
  <si>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</si>
  <si>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</si>
  <si>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</si>
  <si>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</si>
  <si>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</si>
  <si>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</si>
  <si>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</si>
  <si>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</si>
  <si>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</si>
  <si>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</si>
  <si>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</si>
  <si>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</si>
  <si>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</si>
  <si>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</si>
  <si>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</si>
  <si>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</si>
  <si>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</si>
  <si>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</si>
  <si>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</si>
  <si>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</si>
  <si>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</si>
  <si>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</si>
  <si>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</si>
  <si>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</si>
  <si>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</si>
  <si>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</si>
  <si>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</si>
  <si>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</si>
  <si>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</si>
  <si>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</si>
  <si>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</si>
  <si>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</si>
  <si>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</si>
  <si>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</si>
  <si>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</si>
  <si>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</si>
  <si>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</si>
  <si>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</si>
  <si>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</si>
  <si>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</si>
  <si>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</si>
  <si>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</si>
  <si>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</si>
  <si>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</si>
  <si>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</si>
  <si>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</si>
  <si>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</si>
  <si>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</si>
  <si>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</si>
  <si>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</si>
  <si>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</si>
  <si>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</si>
  <si>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</si>
  <si>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</si>
  <si>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</si>
  <si>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</si>
  <si>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</si>
  <si>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</si>
  <si>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</si>
  <si>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</si>
  <si>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</si>
  <si>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</si>
  <si>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</si>
  <si>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</si>
  <si>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</si>
  <si>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</si>
  <si>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</si>
  <si>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</si>
  <si>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</si>
  <si>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</si>
  <si>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</si>
  <si>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</si>
  <si>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</si>
  <si>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</si>
  <si>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</si>
  <si>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</si>
  <si>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</si>
  <si>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</si>
  <si>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</si>
  <si>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</si>
  <si>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</si>
  <si>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</si>
  <si>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</si>
  <si>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</si>
  <si>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</si>
  <si>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</si>
  <si>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</si>
  <si>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</si>
  <si>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</si>
  <si>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</si>
  <si>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</si>
  <si>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</si>
  <si>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</si>
  <si>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</si>
  <si>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</si>
  <si>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</si>
  <si>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</si>
  <si>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</si>
  <si>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</si>
  <si>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</si>
  <si>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</si>
  <si>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</si>
  <si>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</si>
  <si>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</si>
  <si>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</si>
  <si>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</si>
  <si>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</si>
  <si>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</si>
  <si>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</si>
  <si>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</si>
  <si>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</si>
  <si>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</si>
  <si>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</si>
  <si>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</si>
  <si>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</si>
  <si>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</si>
  <si>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</si>
  <si>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</si>
  <si>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</si>
  <si>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</si>
  <si>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</si>
  <si>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</si>
  <si>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</si>
  <si>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</si>
  <si>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</si>
  <si>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</si>
  <si>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</si>
  <si>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</si>
  <si>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</si>
  <si>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</si>
  <si>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</si>
  <si>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</si>
  <si>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</si>
  <si>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</si>
  <si>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</si>
  <si>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</si>
  <si>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</si>
  <si>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</si>
  <si>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</si>
  <si>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</si>
  <si>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</si>
  <si>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</si>
  <si>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</si>
  <si>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</si>
  <si>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</si>
  <si>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</si>
  <si>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</si>
  <si>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</si>
  <si>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</si>
  <si>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</si>
  <si>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</si>
  <si>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</si>
  <si>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</si>
  <si>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</si>
  <si>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</si>
  <si>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</si>
  <si>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</si>
  <si>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</si>
  <si>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</si>
  <si>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</si>
  <si>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</si>
  <si>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</si>
  <si>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</si>
  <si>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</si>
  <si>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</si>
  <si>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</si>
  <si>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</si>
  <si>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</si>
  <si>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</si>
  <si>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</si>
  <si>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</si>
  <si>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</si>
  <si>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</si>
  <si>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</si>
  <si>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</si>
  <si>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</si>
  <si>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</si>
  <si>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</si>
  <si>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</si>
  <si>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</si>
  <si>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</si>
  <si>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</si>
  <si>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</si>
  <si>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</si>
  <si>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</si>
  <si>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</si>
  <si>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</si>
  <si>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</si>
  <si>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</si>
  <si>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</si>
  <si>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</si>
  <si>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</si>
  <si>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</si>
  <si>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</si>
  <si>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</si>
  <si>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</si>
  <si>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</si>
  <si>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</si>
  <si>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</si>
  <si>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</si>
  <si>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</si>
  <si>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</si>
  <si>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</si>
  <si>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</si>
  <si>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</si>
  <si>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</si>
  <si>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</si>
  <si>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</si>
  <si>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</si>
  <si>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</si>
  <si>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</si>
  <si>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</si>
  <si>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</si>
  <si>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</si>
  <si>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</si>
  <si>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</si>
  <si>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</si>
  <si>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</si>
  <si>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</si>
  <si>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</si>
  <si>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</si>
  <si>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</si>
  <si>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</si>
  <si>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</si>
  <si>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</si>
  <si>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</si>
  <si>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</si>
  <si>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</si>
  <si>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</si>
  <si>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</si>
  <si>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</si>
  <si>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</si>
  <si>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</si>
  <si>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</si>
  <si>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</si>
  <si>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</si>
  <si>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</si>
  <si>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</si>
  <si>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</si>
  <si>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</si>
  <si>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</si>
  <si>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</si>
  <si>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</si>
  <si>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</si>
  <si>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</si>
  <si>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</si>
  <si>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</si>
  <si>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</si>
  <si>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</si>
  <si>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</si>
  <si>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</si>
  <si>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</si>
  <si>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</si>
  <si>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</si>
  <si>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</si>
  <si>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</si>
  <si>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</si>
  <si>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</si>
  <si>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</si>
  <si>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</si>
  <si>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</si>
  <si>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</si>
  <si>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</si>
  <si>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</si>
  <si>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</si>
  <si>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</si>
  <si>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</si>
  <si>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</si>
  <si>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</si>
  <si>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</si>
  <si>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</si>
  <si>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</si>
  <si>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</si>
  <si>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</si>
  <si>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</si>
  <si>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</si>
  <si>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</si>
  <si>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</si>
  <si>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</si>
  <si>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</si>
  <si>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</si>
  <si>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</si>
  <si>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</si>
  <si>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</si>
  <si>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</si>
  <si>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</si>
  <si>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</si>
  <si>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</si>
  <si>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</si>
  <si>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</si>
  <si>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</si>
  <si>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</si>
  <si>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</si>
  <si>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</si>
  <si>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</si>
  <si>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</si>
  <si>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</si>
  <si>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</si>
  <si>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</si>
  <si>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</si>
  <si>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</si>
  <si>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</si>
  <si>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</si>
  <si>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</si>
  <si>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</si>
  <si>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</si>
  <si>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</si>
  <si>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</si>
  <si>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</si>
  <si>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</si>
  <si>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</si>
  <si>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</si>
  <si>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</si>
  <si>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</si>
  <si>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</si>
  <si>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</si>
  <si>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</si>
  <si>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</si>
  <si>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</si>
  <si>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</si>
  <si>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</si>
  <si>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</si>
  <si>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</si>
  <si>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</si>
  <si>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</si>
  <si>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</si>
  <si>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</si>
  <si>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</si>
  <si>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</si>
  <si>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</si>
  <si>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</si>
  <si>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</si>
  <si>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</si>
  <si>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</si>
  <si>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</si>
  <si>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</si>
  <si>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</si>
  <si>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</si>
  <si>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</si>
  <si>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</si>
  <si>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</si>
  <si>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</si>
  <si>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</si>
  <si>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</si>
  <si>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</si>
  <si>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</si>
  <si>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</si>
  <si>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</si>
  <si>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</si>
  <si>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</si>
  <si>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</si>
  <si>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</si>
  <si>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</si>
  <si>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</si>
  <si>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</si>
  <si>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</si>
  <si>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</si>
  <si>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</si>
  <si>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</si>
  <si>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</si>
  <si>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</si>
  <si>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</si>
  <si>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</si>
  <si>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</si>
  <si>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</si>
  <si>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</si>
  <si>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</si>
  <si>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</si>
  <si>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</si>
  <si>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</si>
  <si>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</si>
  <si>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</si>
  <si>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</si>
  <si>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</si>
  <si>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</si>
  <si>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</si>
  <si>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</si>
  <si>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</si>
  <si>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</si>
  <si>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</si>
  <si>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</si>
  <si>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</si>
  <si>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</si>
  <si>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</si>
  <si>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</si>
  <si>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</si>
  <si>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</si>
  <si>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</si>
  <si>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</si>
  <si>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</si>
  <si>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</si>
  <si>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</si>
  <si>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</si>
  <si>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</si>
  <si>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</si>
  <si>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</si>
  <si>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</si>
  <si>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</si>
  <si>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</si>
  <si>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</si>
  <si>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</si>
  <si>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</si>
  <si>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</si>
  <si>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</si>
  <si>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</si>
  <si>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</si>
  <si>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</si>
  <si>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</si>
  <si>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</si>
  <si>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</si>
  <si>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</si>
  <si>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</si>
  <si>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</si>
  <si>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</si>
  <si>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</si>
  <si>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</si>
  <si>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</si>
  <si>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</si>
  <si>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</si>
  <si>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</si>
  <si>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</si>
  <si>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</si>
  <si>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</si>
  <si>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</si>
  <si>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</si>
  <si>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</si>
  <si>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</si>
  <si>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</si>
  <si>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</si>
  <si>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</si>
  <si>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</si>
  <si>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</si>
  <si>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</si>
  <si>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</si>
  <si>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</si>
  <si>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</si>
  <si>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</si>
  <si>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</si>
  <si>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</si>
  <si>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</si>
  <si>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</si>
  <si>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</si>
  <si>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</si>
  <si>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</si>
  <si>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</si>
  <si>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</si>
  <si>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</si>
  <si>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</si>
  <si>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</si>
  <si>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</si>
  <si>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</si>
  <si>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</si>
  <si>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</si>
  <si>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</si>
  <si>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</si>
  <si>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</si>
  <si>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</si>
  <si>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</si>
  <si>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</si>
  <si>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</si>
  <si>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</si>
  <si>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</si>
  <si>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</si>
  <si>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</si>
  <si>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</si>
  <si>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</si>
  <si>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</si>
  <si>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</si>
  <si>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</si>
  <si>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</si>
  <si>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</si>
  <si>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</si>
  <si>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</si>
  <si>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</si>
  <si>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</si>
  <si>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</si>
  <si>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</si>
  <si>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</si>
  <si>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</si>
  <si>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</si>
  <si>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</si>
  <si>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</si>
  <si>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</si>
  <si>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</si>
  <si>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</si>
  <si>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</si>
  <si>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</si>
  <si>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</si>
  <si>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</si>
  <si>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</si>
  <si>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</si>
  <si>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</si>
  <si>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</si>
  <si>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</si>
  <si>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</si>
  <si>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</si>
  <si>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</si>
  <si>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</si>
  <si>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</si>
  <si>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</si>
  <si>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</si>
  <si>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</si>
  <si>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</si>
  <si>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</si>
  <si>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</si>
  <si>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</si>
  <si>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</si>
  <si>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</si>
  <si>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</si>
  <si>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</si>
  <si>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</si>
  <si>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</si>
  <si>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</si>
  <si>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</si>
  <si>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</si>
  <si>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</si>
  <si>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</si>
  <si>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</si>
  <si>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</si>
  <si>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</si>
  <si>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</si>
  <si>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</si>
  <si>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</si>
  <si>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</si>
  <si>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</si>
  <si>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</si>
  <si>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</si>
  <si>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</si>
  <si>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</si>
  <si>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</si>
  <si>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</si>
  <si>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</si>
  <si>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</si>
  <si>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</si>
  <si>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</si>
  <si>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</si>
  <si>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</si>
  <si>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</si>
  <si>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</si>
  <si>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</si>
  <si>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</si>
  <si>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</si>
  <si>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</si>
  <si>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</si>
  <si>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</si>
  <si>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</si>
  <si>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</si>
  <si>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</si>
  <si>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</si>
  <si>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</si>
  <si>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</si>
  <si>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</si>
  <si>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</si>
  <si>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</si>
  <si>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</si>
  <si>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</si>
  <si>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</si>
  <si>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</si>
  <si>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</si>
  <si>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</si>
  <si>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</si>
  <si>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</si>
  <si>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</si>
  <si>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</si>
  <si>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</si>
  <si>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</si>
  <si>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</si>
  <si>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</si>
  <si>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</si>
  <si>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</si>
  <si>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</si>
  <si>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</si>
  <si>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</si>
  <si>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</si>
  <si>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</si>
  <si>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</si>
  <si>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</si>
  <si>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</si>
  <si>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</si>
  <si>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</si>
  <si>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</si>
  <si>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</si>
  <si>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</si>
  <si>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</si>
  <si>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</si>
  <si>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</si>
  <si>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</si>
  <si>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</si>
  <si>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</si>
  <si>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</si>
  <si>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</si>
  <si>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</si>
  <si>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</si>
  <si>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</si>
  <si>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</si>
  <si>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</si>
  <si>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</si>
  <si>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</si>
  <si>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</si>
  <si>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</si>
  <si>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</si>
  <si>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</si>
  <si>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</si>
  <si>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</si>
  <si>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</si>
  <si>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</si>
  <si>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</si>
  <si>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</si>
  <si>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</si>
  <si>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</si>
  <si>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</si>
  <si>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</si>
  <si>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</si>
  <si>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</si>
  <si>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</si>
  <si>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</si>
  <si>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</si>
  <si>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</si>
  <si>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</si>
  <si>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</si>
  <si>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</si>
  <si>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</si>
  <si>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</si>
  <si>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</si>
  <si>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</si>
  <si>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</si>
  <si>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</si>
  <si>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</si>
  <si>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</si>
  <si>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</si>
  <si>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</si>
  <si>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</si>
  <si>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</si>
  <si>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</si>
  <si>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</si>
  <si>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</si>
  <si>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</si>
  <si>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</si>
  <si>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</si>
  <si>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</si>
  <si>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</si>
  <si>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</si>
  <si>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</si>
  <si>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</si>
  <si>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</si>
  <si>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</si>
  <si>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</si>
  <si>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</si>
  <si>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</si>
  <si>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</si>
  <si>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</si>
  <si>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</si>
  <si>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</si>
  <si>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</si>
  <si>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</si>
  <si>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</si>
  <si>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</si>
  <si>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</si>
  <si>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</si>
  <si>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</si>
  <si>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</si>
  <si>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</si>
  <si>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</si>
  <si>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</si>
  <si>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</si>
  <si>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</si>
  <si>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</si>
  <si>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</si>
  <si>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</si>
  <si>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</si>
  <si>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</si>
  <si>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</si>
  <si>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</si>
  <si>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</si>
  <si>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</si>
  <si>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</si>
  <si>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</si>
  <si>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</si>
  <si>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</si>
  <si>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</si>
  <si>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</si>
  <si>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</si>
  <si>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</si>
  <si>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</si>
  <si>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</si>
  <si>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</si>
  <si>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</si>
  <si>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</si>
  <si>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</si>
  <si>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</si>
  <si>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</si>
  <si>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</si>
  <si>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</si>
  <si>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</si>
  <si>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</si>
  <si>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</si>
  <si>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</si>
  <si>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</si>
  <si>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</si>
  <si>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</si>
  <si>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</si>
  <si>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</si>
  <si>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</si>
  <si>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</si>
  <si>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</si>
  <si>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</si>
  <si>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</si>
  <si>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</si>
  <si>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</si>
  <si>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</si>
  <si>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</si>
  <si>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</si>
  <si>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</si>
  <si>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</si>
  <si>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</si>
  <si>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</si>
  <si>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</si>
  <si>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</si>
  <si>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</si>
  <si>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</si>
  <si>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</si>
  <si>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</si>
  <si>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</si>
  <si>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</si>
  <si>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</si>
  <si>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</si>
  <si>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</si>
  <si>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</si>
  <si>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</si>
  <si>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</si>
  <si>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</si>
  <si>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</si>
  <si>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</si>
  <si>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</si>
  <si>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</si>
  <si>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</si>
  <si>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</si>
  <si>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</si>
  <si>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</si>
  <si>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</si>
  <si>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</si>
  <si>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</si>
  <si>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</si>
  <si>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</si>
  <si>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</si>
  <si>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</si>
  <si>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</si>
  <si>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</si>
  <si>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</si>
  <si>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</si>
  <si>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</si>
  <si>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</si>
  <si>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</si>
  <si>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</si>
  <si>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</si>
  <si>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</si>
  <si>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</si>
  <si>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</si>
  <si>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</si>
  <si>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</si>
  <si>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</si>
  <si>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</si>
  <si>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</si>
  <si>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</si>
  <si>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</si>
  <si>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</si>
  <si>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</si>
  <si>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</si>
  <si>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</si>
  <si>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</si>
  <si>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</si>
  <si>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</si>
  <si>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</si>
  <si>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</si>
  <si>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</si>
  <si>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</si>
  <si>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</si>
  <si>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</si>
  <si>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</si>
  <si>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</si>
  <si>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</si>
  <si>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</si>
  <si>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</si>
  <si>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</si>
  <si>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</si>
  <si>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</si>
  <si>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</si>
  <si>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</si>
  <si>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</si>
  <si>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</si>
  <si>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</si>
  <si>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</si>
  <si>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</si>
  <si>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</si>
  <si>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</si>
  <si>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</si>
  <si>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</si>
  <si>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</si>
  <si>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</si>
  <si>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</si>
  <si>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</si>
  <si>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</si>
  <si>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</si>
  <si>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</si>
  <si>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</si>
  <si>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</si>
  <si>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</si>
  <si>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</si>
  <si>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</si>
  <si>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</si>
  <si>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</si>
  <si>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</si>
  <si>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</si>
  <si>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</si>
  <si>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</si>
  <si>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</si>
  <si>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</si>
  <si>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</si>
  <si>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</si>
  <si>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</si>
  <si>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</si>
  <si>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</si>
  <si>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</si>
  <si>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</si>
  <si>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</si>
  <si>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</si>
  <si>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</si>
  <si>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</si>
  <si>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</si>
  <si>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</si>
  <si>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</si>
  <si>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</si>
  <si>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</si>
  <si>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</si>
  <si>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</si>
  <si>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</si>
  <si>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</si>
  <si>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</si>
  <si>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</si>
  <si>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</si>
  <si>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</si>
  <si>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</si>
  <si>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</si>
  <si>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</si>
  <si>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</si>
  <si>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</si>
  <si>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</si>
  <si>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</si>
  <si>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</si>
  <si>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</si>
  <si>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</si>
  <si>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</si>
  <si>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</si>
  <si>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</si>
  <si>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</si>
  <si>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</si>
  <si>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</si>
  <si>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</si>
  <si>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</si>
  <si>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</si>
  <si>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</si>
  <si>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</si>
  <si>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</si>
  <si>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</si>
  <si>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</si>
  <si>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</si>
  <si>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</si>
  <si>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</si>
  <si>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</si>
  <si>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</si>
  <si>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</si>
  <si>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</si>
  <si>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</si>
  <si>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</si>
  <si>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</si>
  <si>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</si>
  <si>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</si>
  <si>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</si>
  <si>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</si>
  <si>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</si>
  <si>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</si>
  <si>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</si>
  <si>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</si>
  <si>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</si>
  <si>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</si>
  <si>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</si>
  <si>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</si>
  <si>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</si>
  <si>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</si>
  <si>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</si>
  <si>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</si>
  <si>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</si>
  <si>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</si>
  <si>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</si>
  <si>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</si>
  <si>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</si>
  <si>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</si>
  <si>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</si>
  <si>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</si>
  <si>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</si>
  <si>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</si>
  <si>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</si>
  <si>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</si>
  <si>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</si>
  <si>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</si>
  <si>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</si>
  <si>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</si>
  <si>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</si>
  <si>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</si>
  <si>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</si>
  <si>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</si>
  <si>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</si>
  <si>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</si>
  <si>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</si>
  <si>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</si>
  <si>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</si>
  <si>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</si>
  <si>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</si>
  <si>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</si>
  <si>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</si>
  <si>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</si>
  <si>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</si>
  <si>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</si>
  <si>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</si>
  <si>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</si>
  <si>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</si>
  <si>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</si>
  <si>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</si>
  <si>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</si>
  <si>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</si>
  <si>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</si>
  <si>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</si>
  <si>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</si>
  <si>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</si>
  <si>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</si>
  <si>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</si>
  <si>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</si>
  <si>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</si>
  <si>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</si>
  <si>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</si>
  <si>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</si>
  <si>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</si>
  <si>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</si>
  <si>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</si>
  <si>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</si>
  <si>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</si>
  <si>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</si>
  <si>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</si>
  <si>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</si>
  <si>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</si>
  <si>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</si>
  <si>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</si>
  <si>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</si>
  <si>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</si>
  <si>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</si>
  <si>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</si>
  <si>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</si>
  <si>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</si>
  <si>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</si>
  <si>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</si>
  <si>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</si>
  <si>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</si>
  <si>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</si>
  <si>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</si>
  <si>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</si>
  <si>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</si>
  <si>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</si>
  <si>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</si>
  <si>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</si>
  <si>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</si>
  <si>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</si>
  <si>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</si>
  <si>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</si>
  <si>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</si>
  <si>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</si>
  <si>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</si>
  <si>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</si>
  <si>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</si>
  <si>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</si>
  <si>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</si>
  <si>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</si>
  <si>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</si>
  <si>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</si>
  <si>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</si>
  <si>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</si>
  <si>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</si>
  <si>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</si>
  <si>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</si>
  <si>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</si>
  <si>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</si>
  <si>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</si>
  <si>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</si>
  <si>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</si>
  <si>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</si>
  <si>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</si>
  <si>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</si>
  <si>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</si>
  <si>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</si>
  <si>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</si>
  <si>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</si>
  <si>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</si>
  <si>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</si>
  <si>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</si>
  <si>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</si>
  <si>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</si>
  <si>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</si>
  <si>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</si>
  <si>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</si>
  <si>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</si>
  <si>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</si>
  <si>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</si>
  <si>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</si>
  <si>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</si>
  <si>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</si>
  <si>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</si>
  <si>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</si>
  <si>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</si>
  <si>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</si>
  <si>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</si>
  <si>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</si>
  <si>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</si>
  <si>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</si>
  <si>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</si>
  <si>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</si>
  <si>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</si>
  <si>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</si>
  <si>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</si>
  <si>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</si>
  <si>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</si>
  <si>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</si>
  <si>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</si>
  <si>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</si>
  <si>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</si>
  <si>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</si>
  <si>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</si>
  <si>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</si>
  <si>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</si>
  <si>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</si>
  <si>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</si>
  <si>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</si>
  <si>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</si>
  <si>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</si>
  <si>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</si>
  <si>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</si>
  <si>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</si>
  <si>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</si>
  <si>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</si>
  <si>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</si>
  <si>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</si>
  <si>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</si>
  <si>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</si>
  <si>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</si>
  <si>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</si>
  <si>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</si>
  <si>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</si>
  <si>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</si>
  <si>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</si>
  <si>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</si>
  <si>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</si>
  <si>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</si>
  <si>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</si>
  <si>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</si>
  <si>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</si>
  <si>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</si>
  <si>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</si>
  <si>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</si>
  <si>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</si>
  <si>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</si>
  <si>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</si>
  <si>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</si>
  <si>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</si>
  <si>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</si>
  <si>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</si>
  <si>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</si>
  <si>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</si>
  <si>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</si>
  <si>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</si>
  <si>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</si>
  <si>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</si>
  <si>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</si>
  <si>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</si>
  <si>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</si>
  <si>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</si>
  <si>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</si>
  <si>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</si>
  <si>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</si>
  <si>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</si>
  <si>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</si>
  <si>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</si>
  <si>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</si>
  <si>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</si>
  <si>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</si>
  <si>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</si>
  <si>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</si>
  <si>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</si>
  <si>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</si>
  <si>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</si>
  <si>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</si>
  <si>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</si>
  <si>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</si>
  <si>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</si>
  <si>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</si>
  <si>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</si>
  <si>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</si>
  <si>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</si>
  <si>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</si>
  <si>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</si>
  <si>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</si>
  <si>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</si>
  <si>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</si>
  <si>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</si>
  <si>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</si>
  <si>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</si>
  <si>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</si>
  <si>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</si>
  <si>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</si>
  <si>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</si>
  <si>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</si>
  <si>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</si>
  <si>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</si>
  <si>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</si>
  <si>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</si>
  <si>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</si>
  <si>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</si>
  <si>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</si>
  <si>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</si>
  <si>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</si>
  <si>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</si>
  <si>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</si>
  <si>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</si>
  <si>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</si>
  <si>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</si>
  <si>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</si>
  <si>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</si>
  <si>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</si>
  <si>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</si>
  <si>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</si>
  <si>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</si>
  <si>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</si>
  <si>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</si>
  <si>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</si>
  <si>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</si>
  <si>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</si>
  <si>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</si>
  <si>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</si>
  <si>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</si>
  <si>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</si>
  <si>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</si>
  <si>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</si>
  <si>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</si>
  <si>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</si>
  <si>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</si>
  <si>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</si>
  <si>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</si>
  <si>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</si>
  <si>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</si>
  <si>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</si>
  <si>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</si>
  <si>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</si>
  <si>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</si>
  <si>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</si>
  <si>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</si>
  <si>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</si>
  <si>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</si>
  <si>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</si>
  <si>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</si>
  <si>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</si>
  <si>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</si>
  <si>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</si>
  <si>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</si>
  <si>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</si>
  <si>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</si>
  <si>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</si>
  <si>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</si>
  <si>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</si>
  <si>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</si>
  <si>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</si>
  <si>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</si>
  <si>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</si>
  <si>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</si>
  <si>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</si>
  <si>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</si>
  <si>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</si>
  <si>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</si>
  <si>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</si>
  <si>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</si>
  <si>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</si>
  <si>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</si>
  <si>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</si>
  <si>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</si>
  <si>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</si>
  <si>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</si>
  <si>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</si>
  <si>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</si>
  <si>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</si>
  <si>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</si>
  <si>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</si>
  <si>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</si>
  <si>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</si>
  <si>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</si>
  <si>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</si>
  <si>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</si>
  <si>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</si>
  <si>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</si>
  <si>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</si>
  <si>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</si>
  <si>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</si>
  <si>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</si>
  <si>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</si>
  <si>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</si>
  <si>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</si>
  <si>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</si>
  <si>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</si>
  <si>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</si>
  <si>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</si>
  <si>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</si>
  <si>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</si>
  <si>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</si>
  <si>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</si>
  <si>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</si>
  <si>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</si>
  <si>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</si>
  <si>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</si>
  <si>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</si>
  <si>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</si>
  <si>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</si>
  <si>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</si>
  <si>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</si>
  <si>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</si>
  <si>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</si>
  <si>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</si>
  <si>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</si>
  <si>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</si>
  <si>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</si>
  <si>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</si>
  <si>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</si>
  <si>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</si>
  <si>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</si>
  <si>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</si>
  <si>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</si>
  <si>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</si>
  <si>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</si>
  <si>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</si>
  <si>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</si>
  <si>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</si>
  <si>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</si>
  <si>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</si>
  <si>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</si>
  <si>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</si>
  <si>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</si>
  <si>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</si>
  <si>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</si>
  <si>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</si>
  <si>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</si>
  <si>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</si>
  <si>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</si>
  <si>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</si>
  <si>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</si>
  <si>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</si>
  <si>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</si>
  <si>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</si>
  <si>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</si>
  <si>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</si>
  <si>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</si>
  <si>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</si>
  <si>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</si>
  <si>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</si>
  <si>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</si>
  <si>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</si>
  <si>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</si>
  <si>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</si>
  <si>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</si>
  <si>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</si>
  <si>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</si>
  <si>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</si>
  <si>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</si>
  <si>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</si>
  <si>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</si>
  <si>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</si>
  <si>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</si>
  <si>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</si>
  <si>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</si>
  <si>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</si>
  <si>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</si>
  <si>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</si>
  <si>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</si>
  <si>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</si>
  <si>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</si>
  <si>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</si>
  <si>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</si>
  <si>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</si>
  <si>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</si>
  <si>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</si>
  <si>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</si>
  <si>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</si>
  <si>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</si>
  <si>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</si>
  <si>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</si>
  <si>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</si>
  <si>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</si>
  <si>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</si>
  <si>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</si>
  <si>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</si>
  <si>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</si>
  <si>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</si>
  <si>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</si>
  <si>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</si>
  <si>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</si>
  <si>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</si>
  <si>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</si>
  <si>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</si>
  <si>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</si>
  <si>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</si>
  <si>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</si>
  <si>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</si>
  <si>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</si>
  <si>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</si>
  <si>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</si>
  <si>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</si>
  <si>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</si>
  <si>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</si>
  <si>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</si>
  <si>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</si>
  <si>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</si>
  <si>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</si>
  <si>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</si>
  <si>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</si>
  <si>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</si>
  <si>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</si>
  <si>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</si>
  <si>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</si>
  <si>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</si>
  <si>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</si>
  <si>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</si>
  <si>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</si>
  <si>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</si>
  <si>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</si>
  <si>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</si>
  <si>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</si>
  <si>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</si>
  <si>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</si>
  <si>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</si>
  <si>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</si>
  <si>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</si>
  <si>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</si>
  <si>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</si>
  <si>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</si>
  <si>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</si>
  <si>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</si>
  <si>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</si>
  <si>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</si>
  <si>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</si>
  <si>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</si>
  <si>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</si>
  <si>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</si>
  <si>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</si>
  <si>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</si>
  <si>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</si>
  <si>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</si>
  <si>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</si>
  <si>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</si>
  <si>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</si>
  <si>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</si>
  <si>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</si>
  <si>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</si>
  <si>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</si>
  <si>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</si>
  <si>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</si>
  <si>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</si>
  <si>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</si>
  <si>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</si>
  <si>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</si>
  <si>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</si>
  <si>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</si>
  <si>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</si>
  <si>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</si>
  <si>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</si>
  <si>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</si>
  <si>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</si>
  <si>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</si>
  <si>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</si>
  <si>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</si>
  <si>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</si>
  <si>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</si>
  <si>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</si>
  <si>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</si>
  <si>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</si>
  <si>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</si>
  <si>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</si>
  <si>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</si>
  <si>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</si>
  <si>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</si>
  <si>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</si>
  <si>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</si>
  <si>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</si>
  <si>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</si>
  <si>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</si>
  <si>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</si>
  <si>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</si>
  <si>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</si>
  <si>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</si>
  <si>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</si>
  <si>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</si>
  <si>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</si>
  <si>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</si>
  <si>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</si>
  <si>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</si>
  <si>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</si>
  <si>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</si>
  <si>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</si>
  <si>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</si>
  <si>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</si>
  <si>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</si>
  <si>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</si>
  <si>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</si>
  <si>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</si>
  <si>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</si>
  <si>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</si>
  <si>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</si>
  <si>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</si>
  <si>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</si>
  <si>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</si>
  <si>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</si>
  <si>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</si>
  <si>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</si>
  <si>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</si>
  <si>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</si>
  <si>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</si>
  <si>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</si>
  <si>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</si>
  <si>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</si>
  <si>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</si>
  <si>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</si>
  <si>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</si>
  <si>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</si>
  <si>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</si>
  <si>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</si>
  <si>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</si>
  <si>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</si>
  <si>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</si>
  <si>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</si>
  <si>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</si>
  <si>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</si>
  <si>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</si>
  <si>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</si>
  <si>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</si>
  <si>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</si>
  <si>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</si>
  <si>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</si>
  <si>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</si>
  <si>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</si>
  <si>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</si>
  <si>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</si>
  <si>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</si>
  <si>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</si>
  <si>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</si>
  <si>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</si>
  <si>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</si>
  <si>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</si>
  <si>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</si>
  <si>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</si>
  <si>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</si>
  <si>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</si>
  <si>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</si>
  <si>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</si>
  <si>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</si>
  <si>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</si>
  <si>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</si>
  <si>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</si>
  <si>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</si>
  <si>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</si>
  <si>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</si>
  <si>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</si>
  <si>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</si>
  <si>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</si>
  <si>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</si>
  <si>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</si>
  <si>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</si>
  <si>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</si>
  <si>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</si>
  <si>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</si>
  <si>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</si>
  <si>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</si>
  <si>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</si>
  <si>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</si>
  <si>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</si>
  <si>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</si>
  <si>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</si>
  <si>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</si>
  <si>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</si>
  <si>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</si>
  <si>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</si>
  <si>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</si>
  <si>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</si>
  <si>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</si>
  <si>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</si>
  <si>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</si>
  <si>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</si>
  <si>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</si>
  <si>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</si>
  <si>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</si>
  <si>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</si>
  <si>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</si>
  <si>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</si>
  <si>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</si>
  <si>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</si>
  <si>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</si>
  <si>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</si>
  <si>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</si>
  <si>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</si>
  <si>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</si>
  <si>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</si>
  <si>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</si>
  <si>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</si>
  <si>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</si>
  <si>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</si>
  <si>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</si>
  <si>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</si>
  <si>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</si>
  <si>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</si>
  <si>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</si>
  <si>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</si>
  <si>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</si>
  <si>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</si>
  <si>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</si>
  <si>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</si>
  <si>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</si>
  <si>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</si>
  <si>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</si>
  <si>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</si>
  <si>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</si>
  <si>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</si>
  <si>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</si>
  <si>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</si>
  <si>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</si>
  <si>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</si>
  <si>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</si>
  <si>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</si>
  <si>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</si>
  <si>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</si>
  <si>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</si>
  <si>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</si>
  <si>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</si>
  <si>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</si>
  <si>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</si>
  <si>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</si>
  <si>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</si>
  <si>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</si>
  <si>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</si>
  <si>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</si>
  <si>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</si>
  <si>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</si>
  <si>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</si>
  <si>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</si>
  <si>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</si>
  <si>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</si>
  <si>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</si>
  <si>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</si>
  <si>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</si>
  <si>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</si>
  <si>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</si>
  <si>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</si>
  <si>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</si>
  <si>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</si>
  <si>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</si>
  <si>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</si>
  <si>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</si>
  <si>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</si>
  <si>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</si>
  <si>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</si>
  <si>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</si>
  <si>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</si>
  <si>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</si>
  <si>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</si>
  <si>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</si>
  <si>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</si>
  <si>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</si>
  <si>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</si>
  <si>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</si>
  <si>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</si>
  <si>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</si>
  <si>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</si>
  <si>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</si>
  <si>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</si>
  <si>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</si>
  <si>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</si>
  <si>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</si>
  <si>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</si>
  <si>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</si>
  <si>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</si>
  <si>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</si>
  <si>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</si>
  <si>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</si>
  <si>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</si>
  <si>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</si>
  <si>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</si>
  <si>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</si>
  <si>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</si>
  <si>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</si>
  <si>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</si>
  <si>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</si>
  <si>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</si>
  <si>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</si>
  <si>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</si>
  <si>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</si>
  <si>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</si>
  <si>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</si>
  <si>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</si>
  <si>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</si>
  <si>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</si>
  <si>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</si>
  <si>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</si>
  <si>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</si>
  <si>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</si>
  <si>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</si>
  <si>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</si>
  <si>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</si>
  <si>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</si>
  <si>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</si>
  <si>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</si>
  <si>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</si>
  <si>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</si>
  <si>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</si>
  <si>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</si>
  <si>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</si>
  <si>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</si>
  <si>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</si>
  <si>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</si>
  <si>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</si>
  <si>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</si>
  <si>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</si>
  <si>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</si>
  <si>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</si>
  <si>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</si>
  <si>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</si>
  <si>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</si>
  <si>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</si>
  <si>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</si>
  <si>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</si>
  <si>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</si>
  <si>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</si>
  <si>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</si>
  <si>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</si>
  <si>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</si>
  <si>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</si>
  <si>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</si>
  <si>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</si>
  <si>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</si>
  <si>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</si>
  <si>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</si>
  <si>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</si>
  <si>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</si>
  <si>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</si>
  <si>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</si>
  <si>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</si>
  <si>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</si>
  <si>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</si>
  <si>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</si>
  <si>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</si>
  <si>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</si>
  <si>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</si>
  <si>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</si>
  <si>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</si>
  <si>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</si>
  <si>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</si>
  <si>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</si>
  <si>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</si>
  <si>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</si>
  <si>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</si>
  <si>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</si>
  <si>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</si>
  <si>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</si>
  <si>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</si>
  <si>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</si>
  <si>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</si>
  <si>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</si>
  <si>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</si>
  <si>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</si>
  <si>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</si>
  <si>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</si>
  <si>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</si>
  <si>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</si>
  <si>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</si>
  <si>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</si>
  <si>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</si>
  <si>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</si>
  <si>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</si>
  <si>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</si>
  <si>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</si>
  <si>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</si>
  <si>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</si>
  <si>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</si>
  <si>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</si>
  <si>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</si>
  <si>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</si>
  <si>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</si>
  <si>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</si>
  <si>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</si>
  <si>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</si>
  <si>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</si>
  <si>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</si>
  <si>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</si>
  <si>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</si>
  <si>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</si>
  <si>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</si>
  <si>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</si>
  <si>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</si>
  <si>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</si>
  <si>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</si>
  <si>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</si>
  <si>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</si>
  <si>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</si>
  <si>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</si>
  <si>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</si>
  <si>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</si>
  <si>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</si>
  <si>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</si>
  <si>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</si>
  <si>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</si>
  <si>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</si>
  <si>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</si>
  <si>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</si>
  <si>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</si>
  <si>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</si>
  <si>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</si>
  <si>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</si>
  <si>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</si>
  <si>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</si>
  <si>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</si>
  <si>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</si>
  <si>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</si>
  <si>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</si>
  <si>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</si>
  <si>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</si>
  <si>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</si>
  <si>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</si>
  <si>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</si>
  <si>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</si>
  <si>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</si>
  <si>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</si>
  <si>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</si>
  <si>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</si>
  <si>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</si>
  <si>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</si>
  <si>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</si>
  <si>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</si>
  <si>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</si>
  <si>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</si>
  <si>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</si>
  <si>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</si>
  <si>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</si>
  <si>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</si>
  <si>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</si>
  <si>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</si>
  <si>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</si>
  <si>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</si>
  <si>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</si>
  <si>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</si>
  <si>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</si>
  <si>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</si>
  <si>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</si>
  <si>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</si>
  <si>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</si>
  <si>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</si>
  <si>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</si>
  <si>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</si>
  <si>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</si>
  <si>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</si>
  <si>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</si>
  <si>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</si>
  <si>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</si>
  <si>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</si>
  <si>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</si>
  <si>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</si>
  <si>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</si>
  <si>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</si>
  <si>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</si>
  <si>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</si>
  <si>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</si>
  <si>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</si>
  <si>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</si>
  <si>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</si>
  <si>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</si>
  <si>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</si>
  <si>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</si>
  <si>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</si>
  <si>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</si>
  <si>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</si>
  <si>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</si>
  <si>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</si>
  <si>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</si>
  <si>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</si>
  <si>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</si>
  <si>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</si>
  <si>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</si>
  <si>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</si>
  <si>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</si>
  <si>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</si>
  <si>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</si>
  <si>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</si>
  <si>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</si>
  <si>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</si>
  <si>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</si>
  <si>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</si>
  <si>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</si>
  <si>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</si>
  <si>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</si>
  <si>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</si>
  <si>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</si>
  <si>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</si>
  <si>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</si>
  <si>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</si>
  <si>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</si>
  <si>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</si>
  <si>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</si>
  <si>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</si>
  <si>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</si>
  <si>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</si>
  <si>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</si>
  <si>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</si>
  <si>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</si>
  <si>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</si>
  <si>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</si>
  <si>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</si>
  <si>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</si>
  <si>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</si>
  <si>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</si>
  <si>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</si>
  <si>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</si>
  <si>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</si>
  <si>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</si>
  <si>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</si>
  <si>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</si>
  <si>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</si>
  <si>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</si>
  <si>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</si>
  <si>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</si>
  <si>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</si>
  <si>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</si>
  <si>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</si>
  <si>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</si>
  <si>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</si>
  <si>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</si>
  <si>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</si>
  <si>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</si>
  <si>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</si>
  <si>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</si>
  <si>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</si>
  <si>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</si>
  <si>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</si>
  <si>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</si>
  <si>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</si>
  <si>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</si>
  <si>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</si>
  <si>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</si>
  <si>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</si>
  <si>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</si>
  <si>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</si>
  <si>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</si>
  <si>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</si>
  <si>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</si>
  <si>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</si>
  <si>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</si>
  <si>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</si>
  <si>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</si>
  <si>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</si>
  <si>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</si>
  <si>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</si>
  <si>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</si>
  <si>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</si>
  <si>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</si>
  <si>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</si>
  <si>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</si>
  <si>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</si>
  <si>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</si>
  <si>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</si>
  <si>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</si>
  <si>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</si>
  <si>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</si>
  <si>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</si>
  <si>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</si>
  <si>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</si>
  <si>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</si>
  <si>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</si>
  <si>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</si>
  <si>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</si>
  <si>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</si>
  <si>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</si>
  <si>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</si>
  <si>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</si>
  <si>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</si>
  <si>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</si>
  <si>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</si>
  <si>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</si>
  <si>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</si>
  <si>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</si>
  <si>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</si>
  <si>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</si>
  <si>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</si>
  <si>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</si>
  <si>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</si>
  <si>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</si>
  <si>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</si>
  <si>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</si>
  <si>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</si>
  <si>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</si>
  <si>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</si>
  <si>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</si>
  <si>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</si>
  <si>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</si>
  <si>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</si>
  <si>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</si>
  <si>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</si>
  <si>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</si>
  <si>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</si>
  <si>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</si>
  <si>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</si>
  <si>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</si>
  <si>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</si>
  <si>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</si>
  <si>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</si>
  <si>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</si>
  <si>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</si>
  <si>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</si>
  <si>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</si>
  <si>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</si>
  <si>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</si>
  <si>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</si>
  <si>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</si>
  <si>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</si>
  <si>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</si>
  <si>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</si>
  <si>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</si>
  <si>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</si>
  <si>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</si>
  <si>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</si>
  <si>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</si>
  <si>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</si>
  <si>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</si>
  <si>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</si>
  <si>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</si>
  <si>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</si>
  <si>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</si>
  <si>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</si>
  <si>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</si>
  <si>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</si>
  <si>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</si>
  <si>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</si>
  <si>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</si>
  <si>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</si>
  <si>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</si>
  <si>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</si>
  <si>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</si>
  <si>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</si>
  <si>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</si>
  <si>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</si>
  <si>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</si>
  <si>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</si>
  <si>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</si>
  <si>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</si>
  <si>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</si>
  <si>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</si>
  <si>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</si>
  <si>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</si>
  <si>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</si>
  <si>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</si>
  <si>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</si>
  <si>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</si>
  <si>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</si>
  <si>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</si>
  <si>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</si>
  <si>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</si>
  <si>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</si>
  <si>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</si>
  <si>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</si>
  <si>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</si>
  <si>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</si>
  <si>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</si>
  <si>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</si>
  <si>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</si>
  <si>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</si>
  <si>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</si>
  <si>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</si>
  <si>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</si>
  <si>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</si>
  <si>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</si>
  <si>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</si>
  <si>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</si>
  <si>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</si>
  <si>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</si>
  <si>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</si>
  <si>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</si>
  <si>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</si>
  <si>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</si>
  <si>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</si>
  <si>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</si>
  <si>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</si>
  <si>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</si>
  <si>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</si>
  <si>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</si>
  <si>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</si>
  <si>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</si>
  <si>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</si>
  <si>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</si>
  <si>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</si>
  <si>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</si>
  <si>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</si>
  <si>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</si>
  <si>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</si>
  <si>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</si>
  <si>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</si>
  <si>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</si>
  <si>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</si>
  <si>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</si>
  <si>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</si>
  <si>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</si>
  <si>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</si>
  <si>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</si>
  <si>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</si>
  <si>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</si>
  <si>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</si>
  <si>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</si>
  <si>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</si>
  <si>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</si>
  <si>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</si>
  <si>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</si>
  <si>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</si>
  <si>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</si>
  <si>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</si>
  <si>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</si>
  <si>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</si>
  <si>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</si>
  <si>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</si>
  <si>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</si>
  <si>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</si>
  <si>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</si>
  <si>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</si>
  <si>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</si>
  <si>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</si>
  <si>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</si>
  <si>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</si>
  <si>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</si>
  <si>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</si>
  <si>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</si>
  <si>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</si>
  <si>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</si>
  <si>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</si>
  <si>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</si>
  <si>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</si>
  <si>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</si>
  <si>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</si>
  <si>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</si>
  <si>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</si>
  <si>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</si>
  <si>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</si>
  <si>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</si>
  <si>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</si>
  <si>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</si>
  <si>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</si>
  <si>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</si>
  <si>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</si>
  <si>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</si>
  <si>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</si>
  <si>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</si>
  <si>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</si>
  <si>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</si>
  <si>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</si>
  <si>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</si>
  <si>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</si>
  <si>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</si>
  <si>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</si>
  <si>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</si>
  <si>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</si>
  <si>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</si>
  <si>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</si>
  <si>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</si>
  <si>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</si>
  <si>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</si>
  <si>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</si>
  <si>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</si>
  <si>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</si>
  <si>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</si>
  <si>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</si>
  <si>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</si>
  <si>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</si>
  <si>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</si>
  <si>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</si>
  <si>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</si>
  <si>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</si>
  <si>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</si>
  <si>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</si>
  <si>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</si>
  <si>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</si>
  <si>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</si>
  <si>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</si>
  <si>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</si>
  <si>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</si>
  <si>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</si>
  <si>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</si>
  <si>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</si>
  <si>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</si>
  <si>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</si>
  <si>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</si>
  <si>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</si>
  <si>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</si>
  <si>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</si>
  <si>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</si>
  <si>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</si>
  <si>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</si>
  <si>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</si>
  <si>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</si>
  <si>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</si>
  <si>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</si>
  <si>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</si>
  <si>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</si>
  <si>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</si>
  <si>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</si>
  <si>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</si>
  <si>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</si>
  <si>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</si>
  <si>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</si>
  <si>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</si>
  <si>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</si>
  <si>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</si>
  <si>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</si>
  <si>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</si>
  <si>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</si>
  <si>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</si>
  <si>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</si>
  <si>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</si>
  <si>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</si>
  <si>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</si>
  <si>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</si>
  <si>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</si>
  <si>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</si>
  <si>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</si>
  <si>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</si>
  <si>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</si>
  <si>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</si>
  <si>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</si>
  <si>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</si>
  <si>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</si>
  <si>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</si>
  <si>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</si>
  <si>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</si>
  <si>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</si>
  <si>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</si>
  <si>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</si>
  <si>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</si>
  <si>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</si>
  <si>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</si>
  <si>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</si>
  <si>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</si>
  <si>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</si>
  <si>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</si>
  <si>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</si>
  <si>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</si>
  <si>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</si>
  <si>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</si>
  <si>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</si>
  <si>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</si>
  <si>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</si>
  <si>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</si>
  <si>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</si>
  <si>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</si>
  <si>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</si>
  <si>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</si>
  <si>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</si>
  <si>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</si>
  <si>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</si>
  <si>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</si>
  <si>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</si>
  <si>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</si>
  <si>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</si>
  <si>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</si>
  <si>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</si>
  <si>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</si>
  <si>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</si>
  <si>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</si>
  <si>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</si>
  <si>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</si>
  <si>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</si>
  <si>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</si>
  <si>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</si>
  <si>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</si>
  <si>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</si>
  <si>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</si>
  <si>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</si>
  <si>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</si>
  <si>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</si>
  <si>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</si>
  <si>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</si>
  <si>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</si>
  <si>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</si>
  <si>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</si>
  <si>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</si>
  <si>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</si>
  <si>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</si>
  <si>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</si>
  <si>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</si>
  <si>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</si>
  <si>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</si>
  <si>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</si>
  <si>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</si>
  <si>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</si>
  <si>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</si>
  <si>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</si>
  <si>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</si>
  <si>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</si>
  <si>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</si>
  <si>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</si>
  <si>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</si>
  <si>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</si>
  <si>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</si>
  <si>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</si>
  <si>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</si>
  <si>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</si>
  <si>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</si>
  <si>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</si>
  <si>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</si>
  <si>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</si>
  <si>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</si>
  <si>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</si>
  <si>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</si>
  <si>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</si>
  <si>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</si>
  <si>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</si>
  <si>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</si>
  <si>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</si>
  <si>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</si>
  <si>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</si>
  <si>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</si>
  <si>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</si>
  <si>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</si>
  <si>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</si>
  <si>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</si>
  <si>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</si>
  <si>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</si>
  <si>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</si>
  <si>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</si>
  <si>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</si>
  <si>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</si>
  <si>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</si>
  <si>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</si>
  <si>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</si>
  <si>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</si>
  <si>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</si>
  <si>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</si>
  <si>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</si>
  <si>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</si>
  <si>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</si>
  <si>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</si>
  <si>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</si>
  <si>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</si>
  <si>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</si>
  <si>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</si>
  <si>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</si>
  <si>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</si>
  <si>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</si>
  <si>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</si>
  <si>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</si>
  <si>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</si>
  <si>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</si>
  <si>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</si>
  <si>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</si>
  <si>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</si>
  <si>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</si>
  <si>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</si>
  <si>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</si>
  <si>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</si>
  <si>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</si>
  <si>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</si>
  <si>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</si>
  <si>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</si>
  <si>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</si>
  <si>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</si>
  <si>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</si>
  <si>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</si>
  <si>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</si>
  <si>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</si>
  <si>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</si>
  <si>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</si>
  <si>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</si>
  <si>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</si>
  <si>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</si>
  <si>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</si>
  <si>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</si>
  <si>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</si>
  <si>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</si>
  <si>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</si>
  <si>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</si>
  <si>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</si>
  <si>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</si>
  <si>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</si>
  <si>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</si>
  <si>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</si>
  <si>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</si>
  <si>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</si>
  <si>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</si>
  <si>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</si>
  <si>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</si>
  <si>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</si>
  <si>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</si>
  <si>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</si>
  <si>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</si>
  <si>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</si>
  <si>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</si>
  <si>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</si>
  <si>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</si>
  <si>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</si>
  <si>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</si>
  <si>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</si>
  <si>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</si>
  <si>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</si>
  <si>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</si>
  <si>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</si>
  <si>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</si>
  <si>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</si>
  <si>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</si>
  <si>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</si>
  <si>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</si>
  <si>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</si>
  <si>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</si>
  <si>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</si>
  <si>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</si>
  <si>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</si>
  <si>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</si>
  <si>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</si>
  <si>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</si>
  <si>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</si>
  <si>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</si>
  <si>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</si>
  <si>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</si>
  <si>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</si>
  <si>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</si>
  <si>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</si>
  <si>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</si>
  <si>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</si>
  <si>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</si>
  <si>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</si>
  <si>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</si>
  <si>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</si>
  <si>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</si>
  <si>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</si>
  <si>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</si>
  <si>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</si>
  <si>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</si>
  <si>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</si>
  <si>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</si>
  <si>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</si>
  <si>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</si>
  <si>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</si>
  <si>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</si>
  <si>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</si>
  <si>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</si>
  <si>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</si>
  <si>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</si>
  <si>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</si>
  <si>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</si>
  <si>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</si>
  <si>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</si>
  <si>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</si>
  <si>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</si>
  <si>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</si>
  <si>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</si>
  <si>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</si>
  <si>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</si>
  <si>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</si>
  <si>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</si>
  <si>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</si>
  <si>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</si>
  <si>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</si>
  <si>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</si>
  <si>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</si>
  <si>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</si>
  <si>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</si>
  <si>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</si>
  <si>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</si>
  <si>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</si>
  <si>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</si>
  <si>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</si>
  <si>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</si>
  <si>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</si>
  <si>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</si>
  <si>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</si>
  <si>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</si>
  <si>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</si>
  <si>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</si>
  <si>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</si>
  <si>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</si>
  <si>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</si>
  <si>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</si>
  <si>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</si>
  <si>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</si>
  <si>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</si>
  <si>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</si>
  <si>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</si>
  <si>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</si>
  <si>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</si>
  <si>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</si>
  <si>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</si>
  <si>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</si>
  <si>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</si>
  <si>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</si>
  <si>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</si>
  <si>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</si>
  <si>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</si>
  <si>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</si>
  <si>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</si>
  <si>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</si>
  <si>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</si>
  <si>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</si>
  <si>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</si>
  <si>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</si>
  <si>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</si>
  <si>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</si>
  <si>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</si>
  <si>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</si>
  <si>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</si>
  <si>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</si>
  <si>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</si>
  <si>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</si>
  <si>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</si>
  <si>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</si>
  <si>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</si>
  <si>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</si>
  <si>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</si>
  <si>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</si>
  <si>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</si>
  <si>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</si>
  <si>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</si>
  <si>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</si>
  <si>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</si>
  <si>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</si>
  <si>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</si>
  <si>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</si>
  <si>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</si>
  <si>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</si>
  <si>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</si>
  <si>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</si>
  <si>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</si>
  <si>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</si>
  <si>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</si>
  <si>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</si>
  <si>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</si>
  <si>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</si>
  <si>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</si>
  <si>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</si>
  <si>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</si>
  <si>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</si>
  <si>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</si>
  <si>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</si>
  <si>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</si>
  <si>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</si>
  <si>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</si>
  <si>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</si>
  <si>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</si>
  <si>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</si>
  <si>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</si>
  <si>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</si>
  <si>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</si>
  <si>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</si>
  <si>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</si>
  <si>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</si>
  <si>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</si>
  <si>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</si>
  <si>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</si>
  <si>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</si>
  <si>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</si>
  <si>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</si>
  <si>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</si>
  <si>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</si>
  <si>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</si>
  <si>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</si>
  <si>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</si>
  <si>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</si>
  <si>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</si>
  <si>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</si>
  <si>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</si>
  <si>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</si>
  <si>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</si>
  <si>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</si>
  <si>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</si>
  <si>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</si>
  <si>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</si>
  <si>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</si>
  <si>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</si>
  <si>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</si>
  <si>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</si>
  <si>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</si>
  <si>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</si>
  <si>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</si>
  <si>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</si>
  <si>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</si>
  <si>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</si>
  <si>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</si>
  <si>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</si>
  <si>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</si>
  <si>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</si>
  <si>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</si>
  <si>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</si>
  <si>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</si>
  <si>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</si>
  <si>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</si>
  <si>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</si>
  <si>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</si>
  <si>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</si>
  <si>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</si>
  <si>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</si>
  <si>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</si>
  <si>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</si>
  <si>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</si>
  <si>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</si>
  <si>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</si>
  <si>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</si>
  <si>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</si>
  <si>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</si>
  <si>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</si>
  <si>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</si>
  <si>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</si>
  <si>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</si>
  <si>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</si>
  <si>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</si>
  <si>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</si>
  <si>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</si>
  <si>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</si>
  <si>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</si>
  <si>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</si>
  <si>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</si>
  <si>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</si>
  <si>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</si>
  <si>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</si>
  <si>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</si>
  <si>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</si>
  <si>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</si>
  <si>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</si>
  <si>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</si>
  <si>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</si>
  <si>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</si>
  <si>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</si>
  <si>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</si>
  <si>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</si>
  <si>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</si>
  <si>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</si>
  <si>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</si>
  <si>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</si>
  <si>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</si>
  <si>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</si>
  <si>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</si>
  <si>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</si>
  <si>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</si>
  <si>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</si>
  <si>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</si>
  <si>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</si>
  <si>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</si>
  <si>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</si>
  <si>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</si>
  <si>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</si>
  <si>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</si>
  <si>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</si>
  <si>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</si>
  <si>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</si>
  <si>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</si>
  <si>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</si>
  <si>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</si>
  <si>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</si>
  <si>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</si>
  <si>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</si>
  <si>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</si>
  <si>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</si>
  <si>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</si>
  <si>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</si>
  <si>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</si>
  <si>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</si>
  <si>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</si>
  <si>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</si>
  <si>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</si>
  <si>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</si>
  <si>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</si>
  <si>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</si>
  <si>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</si>
  <si>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</si>
  <si>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</si>
  <si>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</si>
  <si>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</si>
  <si>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</si>
  <si>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</si>
  <si>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</si>
  <si>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</si>
  <si>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</si>
  <si>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</si>
  <si>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</si>
  <si>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</si>
  <si>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</si>
  <si>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</si>
  <si>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</si>
  <si>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</si>
  <si>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</si>
  <si>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</si>
  <si>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</si>
  <si>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</si>
  <si>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</si>
  <si>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</si>
  <si>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</si>
  <si>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</si>
  <si>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</si>
  <si>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</si>
  <si>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</si>
  <si>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</si>
  <si>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</si>
  <si>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</si>
  <si>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</si>
  <si>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</si>
  <si>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</si>
  <si>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</si>
  <si>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</si>
  <si>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</si>
  <si>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</si>
  <si>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</si>
  <si>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</si>
  <si>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</si>
  <si>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</si>
  <si>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</si>
  <si>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</si>
  <si>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</si>
  <si>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</si>
  <si>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</si>
  <si>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</si>
  <si>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</si>
  <si>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</si>
  <si>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</si>
  <si>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</si>
  <si>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</si>
  <si>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</si>
  <si>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</si>
  <si>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</si>
  <si>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</si>
  <si>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</si>
  <si>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</si>
  <si>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</si>
  <si>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</si>
  <si>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</si>
  <si>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</si>
  <si>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</si>
  <si>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</si>
  <si>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</si>
  <si>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</si>
  <si>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</si>
  <si>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</si>
  <si>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</si>
  <si>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</si>
  <si>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</si>
  <si>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</si>
  <si>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</si>
  <si>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</si>
  <si>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</si>
  <si>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</si>
  <si>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</si>
  <si>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</si>
  <si>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</si>
  <si>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</si>
  <si>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</si>
  <si>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</si>
  <si>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</si>
  <si>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</si>
  <si>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</si>
  <si>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</si>
  <si>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</si>
  <si>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</si>
  <si>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</si>
  <si>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</si>
  <si>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</si>
  <si>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</si>
  <si>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</si>
  <si>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</si>
  <si>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</si>
  <si>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</si>
  <si>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</si>
  <si>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</si>
  <si>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</si>
  <si>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</si>
  <si>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</si>
  <si>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</si>
  <si>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</si>
  <si>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</si>
  <si>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</si>
  <si>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</si>
  <si>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</si>
  <si>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</si>
  <si>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</si>
  <si>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</si>
  <si>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</si>
  <si>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</si>
  <si>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</si>
  <si>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</si>
  <si>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</si>
  <si>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</si>
  <si>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</si>
  <si>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</si>
  <si>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</si>
  <si>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</si>
  <si>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</si>
  <si>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</si>
  <si>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</si>
  <si>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</si>
  <si>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</si>
  <si>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</si>
  <si>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</si>
  <si>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</si>
  <si>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</si>
  <si>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</si>
  <si>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</si>
  <si>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</si>
  <si>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</si>
  <si>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</si>
  <si>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</si>
  <si>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</si>
  <si>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</si>
  <si>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</si>
  <si>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</si>
  <si>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</si>
  <si>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</si>
  <si>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</si>
  <si>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</si>
  <si>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</si>
  <si>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</si>
  <si>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</si>
  <si>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</si>
  <si>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</si>
  <si>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</si>
  <si>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</si>
  <si>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</si>
  <si>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</si>
  <si>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</si>
  <si>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</si>
  <si>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</si>
  <si>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</si>
  <si>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</si>
  <si>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</si>
  <si>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</si>
  <si>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</si>
  <si>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</si>
  <si>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</si>
  <si>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</si>
  <si>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</si>
  <si>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</si>
  <si>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</si>
  <si>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</si>
  <si>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</si>
  <si>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</si>
  <si>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</si>
  <si>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</si>
  <si>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</si>
  <si>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</si>
  <si>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</si>
  <si>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</si>
  <si>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</si>
  <si>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</si>
  <si>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</si>
  <si>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</si>
  <si>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</si>
  <si>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</si>
  <si>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</si>
  <si>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</si>
  <si>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</si>
  <si>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</si>
  <si>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</si>
  <si>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</si>
  <si>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</si>
  <si>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</si>
  <si>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</si>
  <si>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</si>
  <si>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</si>
  <si>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</si>
  <si>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</si>
  <si>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</si>
  <si>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</si>
  <si>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</si>
  <si>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</si>
  <si>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</si>
  <si>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</si>
  <si>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</si>
  <si>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</si>
  <si>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</si>
  <si>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</si>
  <si>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</si>
  <si>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</si>
  <si>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</si>
  <si>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</si>
  <si>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</si>
  <si>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</si>
  <si>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</si>
  <si>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</si>
  <si>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</si>
  <si>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</si>
  <si>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</si>
  <si>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</si>
  <si>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</si>
  <si>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</si>
  <si>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</si>
  <si>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</si>
  <si>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</si>
  <si>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</si>
  <si>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</si>
  <si>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</si>
  <si>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</si>
  <si>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</si>
  <si>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</si>
  <si>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</si>
  <si>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</si>
  <si>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</si>
  <si>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</si>
  <si>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</si>
  <si>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</si>
  <si>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</si>
  <si>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</si>
  <si>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</si>
  <si>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</si>
  <si>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</si>
  <si>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</si>
  <si>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</si>
  <si>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</si>
  <si>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</si>
  <si>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</si>
  <si>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</si>
  <si>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</si>
  <si>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</si>
  <si>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</si>
  <si>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</si>
  <si>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</si>
  <si>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</si>
  <si>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</si>
  <si>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</si>
  <si>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</si>
  <si>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</si>
  <si>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</si>
  <si>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</si>
  <si>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</si>
  <si>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</si>
  <si>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</si>
  <si>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</si>
  <si>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</si>
  <si>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</si>
  <si>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</si>
  <si>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</si>
  <si>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</si>
  <si>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</si>
  <si>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</si>
  <si>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</si>
  <si>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</si>
  <si>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</si>
  <si>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</si>
  <si>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</si>
  <si>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</si>
  <si>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</si>
  <si>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</si>
  <si>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</si>
  <si>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</si>
  <si>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</si>
  <si>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</si>
  <si>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</si>
  <si>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</si>
  <si>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</si>
  <si>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</si>
  <si>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</si>
  <si>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</si>
  <si>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</si>
  <si>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</si>
  <si>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</si>
  <si>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</si>
  <si>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</si>
  <si>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</si>
  <si>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</si>
  <si>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</si>
  <si>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</si>
  <si>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</si>
  <si>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</si>
  <si>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</si>
  <si>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</si>
  <si>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</si>
  <si>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</si>
  <si>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</si>
  <si>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</si>
  <si>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</si>
  <si>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</si>
  <si>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</si>
  <si>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</si>
  <si>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</si>
  <si>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</si>
  <si>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</si>
  <si>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</si>
  <si>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</si>
  <si>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</si>
  <si>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</si>
  <si>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</si>
  <si>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</si>
  <si>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</si>
  <si>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</si>
  <si>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</si>
  <si>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</si>
  <si>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</si>
  <si>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</si>
  <si>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</si>
  <si>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</si>
  <si>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</si>
  <si>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</si>
  <si>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</si>
  <si>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</si>
  <si>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</si>
  <si>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</si>
  <si>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</si>
  <si>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</si>
  <si>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</si>
  <si>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</si>
  <si>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</si>
  <si>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</si>
  <si>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</si>
  <si>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</si>
  <si>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</si>
  <si>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</si>
  <si>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</si>
  <si>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</si>
  <si>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</si>
  <si>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</si>
  <si>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</si>
  <si>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</si>
  <si>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</si>
  <si>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</si>
  <si>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</si>
  <si>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</si>
  <si>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</si>
  <si>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</si>
  <si>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</si>
  <si>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</si>
  <si>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</si>
  <si>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</si>
  <si>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</si>
  <si>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</si>
  <si>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</si>
  <si>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</si>
  <si>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</si>
  <si>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</si>
  <si>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</si>
  <si>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</si>
  <si>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</si>
  <si>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</si>
  <si>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</si>
  <si>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</si>
  <si>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</si>
  <si>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</si>
  <si>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</si>
  <si>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</si>
  <si>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</si>
  <si>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</si>
  <si>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</si>
  <si>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</si>
  <si>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</si>
  <si>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</si>
  <si>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</si>
  <si>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</si>
  <si>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</si>
  <si>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</si>
  <si>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</si>
  <si>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</si>
  <si>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</si>
  <si>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</si>
  <si>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</si>
  <si>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</si>
  <si>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</si>
  <si>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</si>
  <si>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</si>
  <si>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</si>
  <si>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</si>
  <si>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</si>
  <si>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</si>
  <si>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</si>
  <si>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</si>
  <si>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</si>
  <si>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</si>
  <si>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</si>
  <si>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</si>
  <si>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</si>
  <si>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</si>
  <si>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</si>
  <si>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</si>
  <si>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</si>
  <si>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</si>
  <si>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</si>
  <si>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</si>
  <si>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</si>
  <si>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</si>
  <si>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</si>
  <si>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</si>
  <si>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</si>
  <si>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</si>
  <si>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</si>
  <si>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</si>
  <si>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</si>
  <si>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</si>
  <si>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</si>
  <si>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</si>
  <si>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</si>
  <si>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</si>
  <si>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</si>
  <si>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</si>
  <si>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</si>
  <si>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</si>
  <si>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</si>
  <si>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</si>
  <si>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</si>
  <si>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</si>
  <si>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</si>
  <si>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</si>
  <si>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</si>
  <si>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</si>
  <si>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</si>
  <si>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</si>
  <si>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</si>
  <si>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</si>
  <si>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</si>
  <si>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</si>
  <si>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</si>
  <si>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</si>
  <si>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</si>
  <si>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</si>
  <si>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</si>
  <si>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</si>
  <si>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</si>
  <si>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</si>
  <si>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</si>
  <si>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</si>
  <si>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</si>
  <si>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</si>
  <si>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</si>
  <si>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</si>
  <si>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</si>
  <si>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</si>
  <si>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</si>
  <si>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</si>
  <si>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</si>
  <si>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</si>
  <si>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</si>
  <si>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</si>
  <si>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</si>
  <si>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</si>
  <si>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</si>
  <si>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</si>
  <si>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</si>
  <si>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</si>
  <si>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</si>
  <si>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</si>
  <si>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</si>
  <si>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</si>
  <si>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</si>
  <si>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</si>
  <si>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</si>
  <si>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</si>
  <si>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</si>
  <si>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</si>
  <si>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</si>
  <si>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</si>
  <si>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</si>
  <si>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</si>
  <si>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</si>
  <si>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</si>
  <si>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</si>
  <si>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</si>
  <si>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</si>
  <si>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</si>
  <si>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</si>
  <si>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</si>
  <si>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</si>
  <si>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</si>
  <si>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</si>
  <si>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</si>
  <si>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</si>
  <si>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</si>
  <si>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</si>
  <si>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</si>
  <si>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</si>
  <si>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</si>
  <si>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</si>
  <si>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</si>
  <si>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</si>
  <si>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</si>
  <si>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</si>
  <si>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</si>
  <si>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</si>
  <si>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</si>
  <si>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</si>
  <si>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</si>
  <si>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</si>
  <si>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</si>
  <si>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</si>
  <si>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</si>
  <si>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</si>
  <si>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</si>
  <si>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</si>
  <si>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</si>
  <si>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</si>
  <si>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</si>
  <si>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</si>
  <si>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</si>
  <si>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</si>
  <si>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</si>
  <si>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</si>
  <si>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</si>
  <si>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</si>
  <si>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</si>
  <si>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</si>
  <si>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</si>
  <si>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</si>
  <si>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</si>
  <si>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</si>
  <si>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</si>
  <si>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</si>
  <si>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</si>
  <si>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</si>
  <si>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</si>
  <si>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</si>
  <si>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</si>
  <si>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</si>
  <si>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</si>
  <si>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</si>
  <si>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</si>
  <si>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</si>
  <si>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</si>
  <si>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</si>
  <si>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</si>
  <si>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</si>
  <si>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</si>
  <si>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</si>
  <si>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</si>
  <si>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</si>
  <si>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</si>
  <si>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</si>
  <si>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</si>
  <si>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</si>
  <si>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</si>
  <si>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</si>
  <si>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</si>
  <si>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</si>
  <si>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</si>
  <si>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</si>
  <si>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</si>
  <si>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</si>
  <si>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</si>
  <si>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</si>
  <si>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</si>
  <si>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</si>
  <si>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</si>
  <si>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</si>
  <si>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</si>
  <si>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</si>
  <si>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</si>
  <si>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</si>
  <si>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</si>
  <si>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</si>
  <si>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</si>
  <si>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</si>
  <si>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</si>
  <si>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</si>
  <si>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</si>
  <si>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</si>
  <si>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</si>
  <si>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</si>
  <si>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</si>
  <si>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</si>
  <si>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</si>
  <si>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</si>
  <si>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</si>
  <si>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</si>
  <si>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</si>
  <si>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</si>
  <si>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</si>
  <si>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</si>
  <si>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</si>
  <si>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</si>
  <si>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</si>
  <si>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</si>
  <si>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</si>
  <si>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</si>
  <si>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</si>
  <si>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</si>
  <si>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</si>
  <si>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</si>
  <si>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</si>
  <si>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</si>
  <si>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</si>
  <si>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</si>
  <si>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</si>
  <si>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</si>
  <si>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</si>
  <si>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</si>
  <si>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</si>
  <si>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</si>
  <si>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</si>
  <si>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</si>
  <si>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</si>
  <si>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</si>
  <si>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</si>
  <si>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</si>
  <si>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</si>
  <si>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</si>
  <si>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</si>
  <si>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</si>
  <si>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</si>
  <si>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</si>
  <si>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</si>
  <si>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</si>
  <si>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</si>
  <si>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</si>
  <si>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</si>
  <si>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</si>
  <si>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</si>
  <si>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</si>
  <si>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</si>
  <si>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</si>
  <si>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</si>
  <si>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</si>
  <si>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</si>
  <si>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</si>
  <si>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</si>
  <si>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</si>
  <si>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</si>
  <si>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</si>
  <si>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</si>
  <si>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</si>
  <si>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</si>
  <si>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</si>
  <si>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</si>
  <si>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</si>
  <si>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</si>
  <si>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</si>
  <si>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</si>
  <si>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</si>
  <si>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</si>
  <si>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</si>
  <si>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</si>
  <si>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</si>
  <si>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</si>
  <si>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</si>
  <si>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</si>
  <si>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</si>
  <si>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</si>
  <si>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</si>
  <si>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</si>
  <si>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</si>
  <si>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</si>
  <si>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</si>
  <si>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</si>
  <si>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</si>
  <si>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</si>
  <si>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</si>
  <si>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</si>
  <si>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</si>
  <si>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</si>
  <si>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</si>
  <si>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</si>
  <si>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</si>
  <si>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</si>
  <si>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</si>
  <si>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</si>
  <si>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</si>
  <si>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</si>
  <si>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</si>
  <si>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</si>
  <si>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</si>
  <si>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</si>
  <si>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</si>
  <si>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</si>
  <si>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</si>
  <si>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</si>
  <si>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</si>
  <si>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</si>
  <si>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</si>
  <si>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</si>
  <si>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</si>
  <si>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</si>
  <si>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</si>
  <si>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</si>
  <si>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</si>
  <si>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</si>
  <si>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</si>
  <si>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</si>
  <si>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</si>
  <si>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</si>
  <si>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</si>
  <si>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</si>
  <si>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</si>
  <si>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</si>
  <si>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</si>
  <si>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</si>
  <si>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</si>
  <si>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</si>
  <si>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</si>
  <si>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</si>
  <si>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</si>
  <si>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</si>
  <si>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</si>
  <si>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</si>
  <si>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</si>
  <si>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</si>
  <si>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</si>
  <si>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</si>
  <si>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</si>
  <si>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</si>
  <si>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</si>
  <si>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</si>
  <si>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</si>
  <si>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</si>
  <si>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</si>
  <si>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</si>
  <si>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</si>
  <si>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</si>
  <si>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</si>
  <si>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</si>
  <si>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</si>
  <si>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</si>
  <si>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</si>
  <si>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</si>
  <si>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</si>
  <si>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</si>
  <si>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</si>
  <si>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</si>
  <si>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</si>
  <si>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</si>
  <si>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</si>
  <si>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</si>
  <si>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</si>
  <si>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</si>
  <si>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</si>
  <si>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</si>
  <si>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</si>
  <si>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</si>
  <si>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</si>
  <si>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</si>
  <si>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</si>
  <si>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</si>
  <si>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</si>
  <si>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</si>
  <si>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</si>
  <si>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</si>
  <si>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</si>
  <si>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</si>
  <si>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</si>
  <si>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</si>
  <si>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</si>
  <si>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</si>
  <si>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</si>
  <si>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</si>
  <si>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</si>
  <si>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</si>
  <si>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</si>
  <si>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</si>
  <si>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</si>
  <si>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</si>
  <si>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</si>
  <si>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</si>
  <si>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</si>
  <si>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</si>
  <si>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</si>
  <si>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</si>
  <si>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</si>
  <si>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</si>
  <si>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</si>
  <si>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</si>
  <si>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</si>
  <si>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</si>
  <si>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</si>
  <si>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</si>
  <si>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</si>
  <si>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</si>
  <si>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</si>
  <si>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</si>
  <si>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</si>
  <si>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</si>
  <si>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</si>
  <si>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</si>
  <si>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</si>
  <si>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</si>
  <si>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</si>
  <si>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</si>
  <si>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</si>
  <si>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</si>
  <si>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</si>
  <si>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</si>
  <si>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</si>
  <si>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</si>
  <si>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</si>
  <si>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</si>
  <si>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</si>
  <si>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</si>
  <si>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</si>
  <si>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</si>
  <si>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</si>
  <si>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</si>
  <si>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</si>
  <si>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</si>
  <si>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</si>
  <si>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</si>
  <si>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</si>
  <si>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</si>
  <si>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</si>
  <si>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</si>
  <si>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</si>
  <si>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</si>
  <si>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</si>
  <si>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</si>
  <si>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</si>
  <si>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</si>
  <si>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</si>
  <si>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</si>
  <si>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</si>
  <si>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</si>
  <si>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</si>
  <si>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</si>
  <si>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</si>
  <si>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</si>
  <si>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</si>
  <si>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</si>
  <si>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</si>
  <si>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</si>
  <si>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</si>
  <si>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</si>
  <si>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</si>
  <si>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</si>
  <si>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</si>
  <si>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</si>
  <si>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</si>
  <si>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</si>
  <si>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</si>
  <si>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</si>
  <si>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</si>
  <si>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</si>
  <si>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</si>
  <si>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</si>
  <si>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</si>
  <si>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</si>
  <si>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</si>
  <si>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</si>
  <si>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</si>
  <si>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</si>
  <si>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</si>
  <si>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</si>
  <si>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</si>
  <si>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</si>
  <si>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</si>
  <si>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</si>
  <si>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</si>
  <si>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</si>
  <si>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</si>
  <si>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</si>
  <si>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</si>
  <si>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</si>
  <si>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</si>
  <si>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</si>
  <si>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</si>
  <si>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</si>
  <si>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</si>
  <si>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</si>
  <si>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</si>
  <si>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</si>
  <si>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</si>
  <si>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</si>
  <si>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</si>
  <si>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</si>
  <si>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</si>
  <si>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</si>
  <si>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</si>
  <si>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</si>
  <si>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</si>
  <si>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</si>
  <si>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</si>
  <si>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</si>
  <si>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</si>
  <si>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</si>
  <si>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</si>
  <si>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</si>
  <si>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</si>
  <si>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</si>
  <si>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</si>
  <si>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</si>
  <si>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</si>
  <si>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</si>
  <si>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</si>
  <si>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</si>
  <si>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</si>
  <si>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</si>
  <si>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</si>
  <si>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</si>
  <si>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</si>
  <si>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</si>
  <si>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</si>
  <si>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</si>
  <si>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</si>
  <si>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</si>
  <si>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</si>
  <si>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</si>
  <si>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</si>
  <si>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</si>
  <si>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</si>
  <si>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</si>
  <si>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</si>
  <si>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</si>
  <si>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</si>
  <si>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</si>
  <si>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</si>
  <si>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</si>
  <si>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</si>
  <si>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</si>
  <si>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</si>
  <si>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</si>
  <si>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</si>
  <si>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</si>
  <si>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</si>
  <si>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</si>
  <si>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</si>
  <si>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</si>
  <si>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</si>
  <si>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</si>
  <si>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</si>
  <si>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</si>
  <si>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</si>
  <si>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</si>
  <si>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</si>
  <si>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</si>
  <si>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</si>
  <si>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</si>
  <si>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</si>
  <si>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</si>
  <si>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</si>
  <si>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</si>
  <si>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</si>
  <si>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</si>
  <si>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</si>
  <si>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</si>
  <si>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</si>
  <si>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</si>
  <si>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</si>
  <si>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</si>
  <si>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</si>
  <si>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</si>
  <si>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</si>
  <si>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</si>
  <si>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</si>
  <si>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</si>
  <si>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</si>
  <si>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</si>
  <si>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</si>
  <si>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</si>
  <si>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</si>
  <si>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</si>
  <si>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</si>
  <si>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</si>
  <si>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</si>
  <si>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</si>
  <si>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</si>
  <si>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</si>
  <si>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</si>
  <si>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</si>
  <si>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</si>
  <si>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</si>
  <si>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</si>
  <si>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</si>
  <si>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</si>
  <si>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</si>
  <si>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</si>
  <si>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</si>
  <si>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</si>
  <si>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</si>
  <si>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</si>
  <si>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</si>
  <si>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</si>
  <si>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</si>
  <si>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</si>
  <si>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</si>
  <si>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</si>
  <si>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</si>
  <si>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</si>
  <si>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</si>
  <si>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</si>
  <si>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</si>
  <si>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</si>
  <si>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</si>
  <si>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</si>
  <si>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</si>
  <si>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</si>
  <si>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</si>
  <si>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</si>
  <si>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</si>
  <si>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</si>
  <si>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</si>
  <si>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</si>
  <si>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</si>
  <si>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</si>
  <si>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</si>
  <si>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</si>
  <si>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</si>
  <si>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</si>
  <si>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</si>
  <si>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</si>
  <si>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</si>
  <si>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</si>
  <si>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</si>
  <si>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</si>
  <si>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</si>
  <si>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</si>
  <si>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</si>
  <si>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</si>
  <si>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</si>
  <si>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</si>
  <si>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</si>
  <si>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</si>
  <si>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</si>
  <si>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</si>
  <si>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</si>
  <si>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</si>
  <si>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</si>
  <si>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</si>
  <si>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</si>
  <si>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</si>
  <si>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</si>
  <si>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</si>
  <si>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</si>
  <si>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</si>
  <si>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</si>
  <si>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</si>
  <si>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</si>
  <si>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</si>
  <si>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</si>
  <si>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</si>
  <si>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</si>
  <si>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</si>
  <si>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</si>
  <si>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</si>
  <si>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</si>
  <si>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</si>
  <si>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</si>
  <si>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</si>
  <si>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</si>
  <si>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</si>
  <si>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</si>
  <si>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</si>
  <si>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</si>
  <si>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</si>
  <si>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</si>
  <si>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</si>
  <si>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</si>
  <si>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</si>
  <si>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</si>
  <si>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</si>
  <si>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</si>
  <si>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</si>
  <si>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</si>
  <si>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</si>
  <si>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</si>
  <si>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</si>
  <si>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</si>
  <si>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</si>
  <si>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</si>
  <si>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</si>
  <si>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</si>
  <si>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</si>
  <si>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</si>
  <si>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</si>
  <si>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</si>
  <si>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</si>
  <si>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</si>
  <si>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</si>
  <si>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</si>
  <si>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</si>
  <si>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</si>
  <si>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</si>
  <si>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</si>
  <si>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</si>
  <si>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</si>
  <si>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</si>
  <si>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</si>
  <si>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</si>
  <si>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</si>
  <si>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</si>
  <si>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</si>
  <si>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</si>
  <si>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</si>
  <si>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</si>
  <si>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</si>
  <si>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</si>
  <si>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</si>
  <si>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</si>
  <si>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</si>
  <si>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</si>
  <si>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</si>
  <si>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</si>
  <si>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</si>
  <si>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</si>
  <si>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</si>
  <si>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</si>
  <si>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</si>
  <si>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</si>
  <si>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</si>
  <si>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</si>
  <si>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</si>
  <si>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</si>
  <si>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</si>
  <si>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</si>
  <si>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</si>
  <si>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</si>
  <si>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</si>
  <si>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</si>
  <si>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</si>
  <si>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</si>
  <si>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</si>
  <si>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</si>
  <si>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</si>
  <si>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</si>
  <si>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</si>
  <si>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</si>
  <si>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</si>
  <si>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</si>
  <si>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</si>
  <si>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</si>
  <si>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</si>
  <si>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</si>
  <si>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</si>
  <si>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</si>
  <si>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</si>
  <si>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</si>
  <si>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</si>
  <si>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</si>
  <si>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</si>
  <si>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</si>
  <si>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</si>
  <si>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</si>
  <si>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</si>
  <si>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</si>
  <si>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</si>
  <si>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</si>
  <si>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</si>
  <si>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</si>
  <si>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</si>
  <si>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</si>
  <si>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</si>
  <si>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</si>
  <si>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</si>
  <si>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</si>
  <si>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</si>
  <si>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</si>
  <si>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</si>
  <si>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</si>
  <si>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</si>
  <si>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</si>
  <si>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</si>
  <si>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</si>
  <si>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</si>
  <si>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</si>
  <si>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</si>
  <si>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</si>
  <si>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</si>
  <si>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</si>
  <si>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</si>
  <si>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</si>
  <si>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</si>
  <si>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</si>
  <si>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</si>
  <si>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</si>
  <si>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</si>
  <si>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</si>
  <si>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</si>
  <si>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</si>
  <si>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</si>
  <si>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</si>
  <si>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</si>
  <si>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</si>
  <si>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</si>
  <si>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</si>
  <si>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</si>
  <si>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</si>
  <si>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</si>
  <si>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</si>
  <si>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</si>
  <si>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</si>
  <si>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</si>
  <si>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</si>
  <si>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</si>
  <si>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</si>
  <si>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</si>
  <si>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</si>
  <si>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</si>
  <si>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</si>
  <si>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</si>
  <si>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</si>
  <si>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</si>
  <si>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</si>
  <si>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</si>
  <si>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</si>
  <si>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</si>
  <si>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</si>
  <si>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</si>
  <si>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</si>
  <si>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</si>
  <si>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</si>
  <si>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</si>
  <si>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</si>
  <si>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</si>
  <si>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</si>
  <si>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</si>
  <si>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</si>
  <si>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</si>
  <si>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</si>
  <si>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</si>
  <si>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</si>
  <si>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</si>
  <si>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</si>
  <si>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</si>
  <si>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</si>
  <si>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</si>
  <si>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</si>
  <si>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</si>
  <si>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</si>
  <si>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</si>
  <si>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</si>
  <si>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</si>
  <si>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</si>
  <si>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</si>
  <si>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</si>
  <si>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</si>
  <si>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</si>
  <si>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</si>
  <si>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</si>
  <si>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</si>
  <si>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</si>
  <si>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</si>
  <si>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</si>
  <si>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</si>
  <si>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</si>
  <si>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</si>
  <si>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</si>
  <si>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</si>
  <si>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</si>
  <si>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</si>
  <si>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</si>
  <si>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</si>
  <si>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</si>
  <si>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</si>
  <si>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</si>
  <si>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</si>
  <si>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</si>
  <si>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</si>
  <si>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</si>
  <si>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</si>
  <si>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</si>
  <si>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</si>
  <si>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</si>
  <si>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</si>
  <si>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</si>
  <si>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</si>
  <si>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</si>
  <si>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</si>
  <si>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</si>
  <si>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</si>
  <si>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</si>
  <si>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</si>
  <si>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</si>
  <si>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</si>
  <si>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</si>
  <si>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</si>
  <si>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</si>
  <si>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</si>
  <si>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</si>
  <si>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</si>
  <si>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</si>
  <si>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</si>
  <si>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</si>
  <si>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</si>
  <si>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</si>
  <si>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</si>
  <si>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</si>
  <si>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</si>
  <si>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</si>
  <si>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</si>
  <si>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</si>
  <si>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</si>
  <si>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</si>
  <si>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</si>
  <si>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</si>
  <si>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</si>
  <si>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</si>
  <si>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</si>
  <si>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</si>
  <si>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</si>
  <si>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</si>
  <si>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</si>
  <si>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</si>
  <si>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</si>
  <si>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</si>
  <si>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</si>
  <si>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</si>
  <si>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</si>
  <si>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</si>
  <si>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</si>
  <si>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</si>
  <si>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</si>
  <si>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</si>
  <si>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</si>
  <si>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</si>
  <si>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</si>
  <si>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</si>
  <si>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</si>
  <si>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</si>
  <si>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</si>
  <si>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</si>
  <si>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</si>
  <si>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</si>
  <si>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</si>
  <si>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</si>
  <si>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</si>
  <si>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</si>
  <si>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</si>
  <si>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</si>
  <si>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</si>
  <si>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</si>
  <si>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</si>
  <si>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</si>
  <si>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</si>
  <si>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</si>
  <si>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</si>
  <si>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</si>
  <si>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</si>
  <si>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</si>
  <si>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</si>
  <si>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</si>
  <si>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</si>
  <si>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</si>
  <si>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</si>
  <si>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</si>
  <si>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</si>
  <si>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</si>
  <si>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</si>
  <si>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</si>
  <si>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</si>
  <si>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</si>
  <si>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</si>
  <si>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</si>
  <si>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</si>
  <si>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</si>
  <si>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</si>
  <si>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</si>
  <si>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</si>
  <si>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</si>
  <si>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</si>
  <si>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</si>
  <si>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</si>
  <si>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</si>
  <si>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</si>
  <si>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</si>
  <si>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</si>
  <si>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</si>
  <si>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</si>
  <si>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</si>
  <si>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</si>
  <si>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</si>
  <si>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</si>
  <si>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</si>
  <si>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</si>
  <si>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</si>
  <si>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</si>
  <si>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</si>
  <si>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</si>
  <si>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</si>
  <si>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</si>
  <si>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</si>
  <si>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</si>
  <si>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</si>
  <si>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</si>
  <si>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</si>
  <si>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</si>
  <si>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</si>
  <si>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</si>
  <si>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</si>
  <si>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</si>
  <si>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</si>
  <si>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</si>
  <si>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</si>
  <si>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</si>
  <si>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</si>
  <si>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</si>
  <si>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</si>
  <si>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</si>
  <si>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</si>
  <si>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</si>
  <si>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</si>
  <si>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</si>
  <si>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</si>
  <si>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</si>
  <si>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</si>
  <si>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</si>
  <si>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</si>
  <si>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</si>
  <si>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</si>
  <si>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</si>
  <si>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</si>
  <si>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</si>
  <si>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</si>
  <si>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</si>
  <si>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</si>
  <si>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</si>
  <si>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</si>
  <si>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</si>
  <si>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</si>
  <si>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</si>
  <si>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</si>
  <si>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</si>
  <si>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</si>
  <si>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</si>
  <si>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</si>
  <si>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</si>
  <si>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</si>
  <si>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</si>
  <si>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</si>
  <si>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</si>
  <si>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</si>
  <si>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</si>
  <si>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</si>
  <si>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</si>
  <si>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</si>
  <si>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</si>
  <si>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</si>
  <si>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</si>
  <si>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</si>
  <si>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</si>
  <si>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</si>
  <si>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</si>
  <si>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</si>
  <si>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</si>
  <si>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</si>
  <si>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</si>
  <si>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</si>
  <si>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</si>
  <si>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</si>
  <si>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</si>
  <si>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</si>
  <si>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</si>
  <si>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</si>
  <si>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</si>
  <si>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</si>
  <si>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</si>
  <si>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</si>
  <si>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</si>
  <si>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</si>
  <si>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</si>
  <si>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</si>
  <si>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</si>
  <si>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</si>
  <si>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</si>
  <si>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</si>
  <si>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</si>
  <si>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</si>
  <si>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</si>
  <si>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</si>
  <si>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</si>
  <si>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</si>
  <si>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</si>
  <si>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</si>
  <si>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</si>
  <si>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</si>
  <si>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</si>
  <si>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</si>
  <si>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</si>
  <si>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</si>
  <si>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</si>
  <si>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</si>
  <si>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</si>
  <si>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</si>
  <si>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</si>
  <si>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</si>
  <si>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</si>
  <si>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</si>
  <si>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</si>
  <si>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</si>
  <si>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</si>
  <si>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</si>
  <si>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</si>
  <si>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</si>
  <si>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</si>
  <si>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</si>
  <si>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</si>
  <si>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</si>
  <si>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</si>
  <si>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</si>
  <si>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</si>
  <si>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</si>
  <si>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</si>
  <si>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</si>
  <si>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</si>
  <si>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</si>
  <si>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</si>
  <si>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</si>
  <si>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</si>
  <si>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</si>
  <si>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</si>
  <si>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</si>
  <si>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</si>
  <si>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</si>
  <si>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</si>
  <si>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</si>
  <si>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</si>
  <si>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</si>
  <si>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</si>
  <si>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</si>
  <si>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</si>
  <si>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</si>
  <si>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</si>
  <si>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</si>
  <si>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</si>
  <si>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</si>
  <si>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</si>
  <si>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</si>
  <si>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</si>
  <si>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</si>
  <si>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</si>
  <si>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</si>
  <si>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</si>
  <si>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</si>
  <si>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</si>
  <si>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</si>
  <si>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</si>
  <si>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</si>
  <si>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</si>
  <si>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</si>
  <si>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</si>
  <si>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</si>
  <si>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</si>
  <si>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</si>
  <si>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</si>
  <si>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</si>
  <si>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</si>
  <si>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</si>
  <si>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</si>
  <si>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</si>
  <si>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</si>
  <si>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</si>
  <si>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</si>
  <si>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</si>
  <si>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</si>
  <si>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</si>
  <si>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</si>
  <si>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</si>
  <si>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</si>
  <si>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</si>
  <si>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</si>
  <si>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</si>
  <si>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</si>
  <si>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</si>
  <si>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</si>
  <si>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</si>
  <si>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</si>
  <si>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</si>
  <si>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</si>
  <si>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</si>
  <si>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</si>
  <si>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</si>
  <si>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</si>
  <si>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</si>
  <si>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</si>
  <si>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</si>
  <si>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</si>
  <si>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</si>
  <si>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</si>
  <si>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</si>
  <si>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</si>
  <si>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</si>
  <si>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</si>
  <si>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</si>
  <si>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</si>
  <si>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</si>
  <si>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</si>
  <si>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</si>
  <si>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</si>
  <si>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</si>
  <si>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</si>
  <si>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</si>
  <si>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</si>
  <si>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</si>
  <si>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</si>
  <si>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</si>
  <si>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</si>
  <si>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</si>
  <si>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</si>
  <si>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</si>
  <si>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</si>
  <si>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</si>
  <si>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</si>
  <si>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</si>
  <si>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</si>
  <si>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</si>
  <si>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</si>
  <si>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</si>
  <si>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</si>
  <si>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</si>
  <si>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</si>
  <si>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</si>
  <si>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</si>
  <si>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</si>
  <si>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</si>
  <si>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</si>
  <si>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</si>
  <si>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</si>
  <si>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</si>
  <si>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</si>
  <si>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</si>
  <si>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</si>
  <si>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</si>
  <si>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</si>
  <si>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</si>
  <si>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</si>
  <si>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</si>
  <si>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</si>
  <si>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</si>
  <si>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</si>
  <si>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</si>
  <si>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</si>
  <si>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</si>
  <si>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</si>
  <si>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</si>
  <si>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</si>
  <si>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</si>
  <si>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</si>
  <si>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</si>
  <si>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</si>
  <si>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</si>
  <si>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</si>
  <si>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</si>
  <si>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</si>
  <si>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</si>
  <si>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</si>
  <si>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</si>
  <si>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</si>
  <si>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</si>
  <si>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</si>
  <si>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</si>
  <si>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</si>
  <si>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</si>
  <si>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</si>
  <si>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</si>
  <si>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</si>
  <si>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</si>
  <si>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</si>
  <si>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</si>
  <si>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Jan</t>
  </si>
  <si>
    <t>Feb</t>
  </si>
  <si>
    <t>Mar</t>
  </si>
  <si>
    <t>Apr</t>
  </si>
  <si>
    <t>May</t>
  </si>
  <si>
    <t>Jun</t>
  </si>
  <si>
    <t>Jul</t>
  </si>
  <si>
    <t>Aug</t>
  </si>
  <si>
    <t>Sep</t>
  </si>
  <si>
    <t>Oct</t>
  </si>
  <si>
    <t>Nov</t>
  </si>
  <si>
    <t>Dec</t>
  </si>
  <si>
    <t>Sum of Profit</t>
  </si>
  <si>
    <t>Sum of Quantity</t>
  </si>
  <si>
    <t>Count of Order ID</t>
  </si>
  <si>
    <t>Sum of Profit margin</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</si>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</sst>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409]#,##0.00"/>
    <numFmt numFmtId="166" formatCode="\$\ .00\ &quot;K&quot;"/>
    <numFmt numFmtId="167" formatCode="&quot;#&quot;\ 0"/>
    <numFmt numFmtId="168" formatCode="\$\ 0.00,\ &quot;K&quot;"/>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2">
    <xf numFmtId="0" fontId="0" fillId="0" borderId="0" xfId="0" applyFont="1" applyAlignme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3" fillId="0" borderId="0" xfId="0" applyFont="1" applyAlignment="1"/>
    <xf numFmtId="165" fontId="4" fillId="0" borderId="0" xfId="0" applyNumberFormat="1" applyFont="1"/>
    <xf numFmtId="165" fontId="3" fillId="0" borderId="0" xfId="0" applyNumberFormat="1" applyFont="1" applyAlignment="1"/>
    <xf numFmtId="166" fontId="3" fillId="0" borderId="0" xfId="0" applyNumberFormat="1" applyFont="1" applyAlignment="1"/>
    <xf numFmtId="166" fontId="4" fillId="0" borderId="0" xfId="0" applyNumberFormat="1" applyFont="1"/>
    <xf numFmtId="166" fontId="0" fillId="0" borderId="0" xfId="0" applyNumberFormat="1" applyFont="1" applyAlignment="1"/>
    <xf numFmtId="0" fontId="0" fillId="0" borderId="0" xfId="0"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0" xfId="0" applyFont="1" applyBorder="1" applyAlignment="1"/>
    <xf numFmtId="0" fontId="0" fillId="0" borderId="5" xfId="0" applyFont="1" applyBorder="1" applyAlignment="1"/>
    <xf numFmtId="0" fontId="0" fillId="0" borderId="0" xfId="0" pivotButton="1" applyFont="1" applyBorder="1" applyAlignment="1"/>
    <xf numFmtId="0" fontId="0" fillId="0" borderId="0" xfId="0" applyNumberFormat="1" applyFont="1" applyBorder="1" applyAlignment="1"/>
    <xf numFmtId="168" fontId="0" fillId="0" borderId="0" xfId="0" applyNumberFormat="1" applyFont="1" applyBorder="1" applyAlignment="1"/>
    <xf numFmtId="166" fontId="0" fillId="0" borderId="0" xfId="0" applyNumberFormat="1" applyFont="1" applyBorder="1" applyAlignment="1"/>
    <xf numFmtId="0" fontId="0" fillId="0" borderId="0" xfId="0" applyFont="1" applyBorder="1" applyAlignment="1">
      <alignment horizontal="left"/>
    </xf>
    <xf numFmtId="0" fontId="2" fillId="0" borderId="0" xfId="0" applyFont="1" applyBorder="1" applyAlignment="1"/>
    <xf numFmtId="167" fontId="0" fillId="0" borderId="0" xfId="0" applyNumberFormat="1" applyFont="1" applyBorder="1" applyAlignment="1"/>
    <xf numFmtId="10" fontId="0" fillId="0" borderId="0" xfId="0" applyNumberFormat="1" applyFont="1" applyBorder="1" applyAlignment="1"/>
    <xf numFmtId="0" fontId="1" fillId="0" borderId="0" xfId="0" applyFont="1" applyBorder="1" applyAlignment="1"/>
    <xf numFmtId="164" fontId="0" fillId="0" borderId="0" xfId="0" applyNumberFormat="1"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7" fillId="0" borderId="0" xfId="0" applyFont="1" applyBorder="1" applyAlignment="1"/>
  </cellXfs>
  <cellStyles count="1">
    <cellStyle name="Normal" xfId="0" builtinId="0"/>
  </cellStyles>
  <dxfs count="76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 0.00,\ &quot;K&quot;"/>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0" formatCode="General"/>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 0.00,\ &quot;K&quot;"/>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0" formatCode="General"/>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 0.00,\ &quot;K&quot;"/>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0" formatCode="General"/>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 0.00,\ &quot;K&quot;"/>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0" formatCode="General"/>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0" formatCode="General"/>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 0.00,\ &quot;K&quot;"/>
    </dxf>
    <dxf>
      <numFmt numFmtId="168" formatCode="\$\ 0.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 .00\ &quot;K&quot;"/>
    </dxf>
    <dxf>
      <numFmt numFmtId="166" formatCode="\$\ .00\ &quot;K&quot;"/>
    </dxf>
    <dxf>
      <numFmt numFmtId="166" formatCode="\$\ .00\ &quot;K&quot;"/>
    </dxf>
    <dxf>
      <numFmt numFmtId="168" formatCode="\$\ 0.00,\ &quot;K&quot;"/>
    </dxf>
    <dxf>
      <numFmt numFmtId="168" formatCode="\$\ 0.00,\ &quot;K&quot;"/>
    </dxf>
    <dxf>
      <numFmt numFmtId="14" formatCode="0.00%"/>
    </dxf>
    <dxf>
      <numFmt numFmtId="14" formatCode="0.00%"/>
    </dxf>
    <dxf>
      <numFmt numFmtId="14" formatCode="0.00%"/>
    </dxf>
    <dxf>
      <numFmt numFmtId="166" formatCode="\$\ .00\ &quot;K&quot;"/>
    </dxf>
    <dxf>
      <numFmt numFmtId="166" formatCode="\$\ .00\ &quot;K&quot;"/>
    </dxf>
    <dxf>
      <numFmt numFmtId="166" formatCode="\$\ .00\ &quot;K&quot;"/>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66" formatCode="\$\ .00\ &quot;K&quot;"/>
    </dxf>
    <dxf>
      <numFmt numFmtId="14" formatCode="0.00%"/>
    </dxf>
    <dxf>
      <numFmt numFmtId="14" formatCode="0.00%"/>
    </dxf>
    <dxf>
      <numFmt numFmtId="14" formatCode="0.00%"/>
    </dxf>
    <dxf>
      <numFmt numFmtId="166" formatCode="\$\ .00\ &quot;K&quot;"/>
    </dxf>
    <dxf>
      <numFmt numFmtId="166" formatCode="\$\ .00\ &quot;K&quot;"/>
    </dxf>
    <dxf>
      <numFmt numFmtId="168" formatCode="\$\ 0.00,\ &quot;K&quot;"/>
    </dxf>
    <dxf>
      <numFmt numFmtId="168" formatCode="\$\ 0.00,\ &quot;K&quot;"/>
    </dxf>
    <dxf>
      <numFmt numFmtId="168" formatCode="\$\ 0.00,\ &quot;K&quot;"/>
    </dxf>
    <dxf>
      <numFmt numFmtId="168" formatCode="\$\ 0.00,\ &quot;K&quot;"/>
    </dxf>
    <dxf>
      <numFmt numFmtId="166" formatCode="\$\ .00\ &quot;K&quot;"/>
    </dxf>
    <dxf>
      <numFmt numFmtId="168" formatCode="\$\ 0.00,\ &quot;K&quot;"/>
    </dxf>
    <dxf>
      <numFmt numFmtId="168" formatCode="\$\ 0.00,\ &quot;K&quot;"/>
    </dxf>
    <dxf>
      <numFmt numFmtId="166" formatCode="\$\ .00\ &quot;K&quot;"/>
    </dxf>
    <dxf>
      <numFmt numFmtId="166" formatCode="\$\ .00\ &quot;K&quot;"/>
    </dxf>
    <dxf>
      <numFmt numFmtId="166" formatCode="\$\ .00\ &quot;K&quot;"/>
    </dxf>
    <dxf>
      <numFmt numFmtId="14" formatCode="0.00%"/>
    </dxf>
    <dxf>
      <numFmt numFmtId="14" formatCode="0.00%"/>
    </dxf>
    <dxf>
      <numFmt numFmtId="14" formatCode="0.00%"/>
    </dxf>
    <dxf>
      <numFmt numFmtId="166" formatCode="\$\ .00\ &quot;K&quot;"/>
    </dxf>
    <dxf>
      <numFmt numFmtId="166" formatCode="\$\ .00\ &quot;K&quot;"/>
    </dxf>
    <dxf>
      <numFmt numFmtId="0" formatCode="General"/>
    </dxf>
    <dxf>
      <numFmt numFmtId="168" formatCode="\$\ 0.00,\ &quot;K&quot;"/>
    </dxf>
    <dxf>
      <numFmt numFmtId="166" formatCode="\$\ .00\ &quot;K&quot;"/>
    </dxf>
    <dxf>
      <numFmt numFmtId="168" formatCode="\$\ 0.00,\ &quot;K&quot;"/>
    </dxf>
    <dxf>
      <numFmt numFmtId="168" formatCode="\$\ 0.00,\ &quot;K&quot;"/>
    </dxf>
    <dxf>
      <numFmt numFmtId="166" formatCode="\$\ .00\ &quot;K&quot;"/>
    </dxf>
    <dxf>
      <numFmt numFmtId="166" formatCode="\$\ .00\ &quot;K&quot;"/>
    </dxf>
    <dxf>
      <numFmt numFmtId="166" formatCode="\$\ .00\ &quot;K&quot;"/>
    </dxf>
    <dxf>
      <numFmt numFmtId="166" formatCode="\$\ .00\ &quot;K&quot;"/>
    </dxf>
    <dxf>
      <numFmt numFmtId="0" formatCode="General"/>
    </dxf>
    <dxf>
      <numFmt numFmtId="168" formatCode="\$\ 0.00,\ &quot;K&quot;"/>
    </dxf>
    <dxf>
      <numFmt numFmtId="14" formatCode="0.00%"/>
    </dxf>
    <dxf>
      <numFmt numFmtId="14" formatCode="0.00%"/>
    </dxf>
    <dxf>
      <numFmt numFmtId="14" formatCode="0.00%"/>
    </dxf>
    <dxf>
      <numFmt numFmtId="166" formatCode="\$\ .00\ &quot;K&quot;"/>
    </dxf>
    <dxf>
      <numFmt numFmtId="166" formatCode="\$\ .00\ &quot;K&quot;"/>
    </dxf>
    <dxf>
      <numFmt numFmtId="168" formatCode="\$\ 0.00,\ &quot;K&quot;"/>
    </dxf>
    <dxf>
      <numFmt numFmtId="168" formatCode="\$\ 0.00,\ &quot;K&quot;"/>
    </dxf>
    <dxf>
      <numFmt numFmtId="166" formatCode="\$\ .00\ &quot;K&quot;"/>
    </dxf>
    <dxf>
      <numFmt numFmtId="166" formatCode="\$\ .00\ &quot;K&quot;"/>
    </dxf>
    <dxf>
      <numFmt numFmtId="166" formatCode="\$\ .00\ &quot;K&quot;"/>
    </dxf>
    <dxf>
      <numFmt numFmtId="14" formatCode="0.00%"/>
    </dxf>
    <dxf>
      <numFmt numFmtId="14" formatCode="0.00%"/>
    </dxf>
    <dxf>
      <numFmt numFmtId="14" formatCode="0.00%"/>
    </dxf>
    <dxf>
      <numFmt numFmtId="166" formatCode="\$\ .00\ &quot;K&quot;"/>
    </dxf>
    <dxf>
      <numFmt numFmtId="166" formatCode="\$\ .00\ &quot;K&quot;"/>
    </dxf>
    <dxf>
      <numFmt numFmtId="0" formatCode="General"/>
    </dxf>
    <dxf>
      <numFmt numFmtId="168" formatCode="\$\ 0.00,\ &quot;K&quot;"/>
    </dxf>
    <dxf>
      <numFmt numFmtId="166" formatCode="\$\ .00\ &quot;K&quot;"/>
    </dxf>
    <dxf>
      <numFmt numFmtId="168" formatCode="\$\ 0.00,\ &quot;K&quot;"/>
    </dxf>
    <dxf>
      <numFmt numFmtId="168" formatCode="\$\ 0.00,\ &quot;K&quot;"/>
    </dxf>
    <dxf>
      <numFmt numFmtId="166" formatCode="\$\ .00\ &quot;K&quot;"/>
    </dxf>
    <dxf>
      <numFmt numFmtId="166" formatCode="\$\ .00\ &quot;K&quot;"/>
    </dxf>
    <dxf>
      <numFmt numFmtId="166" formatCode="\$\ .00\ &quot;K&quot;"/>
    </dxf>
    <dxf>
      <numFmt numFmtId="166" formatCode="\$\ .00\ &quot;K&quot;"/>
    </dxf>
    <dxf>
      <numFmt numFmtId="0" formatCode="General"/>
    </dxf>
    <dxf>
      <numFmt numFmtId="168" formatCode="\$\ 0.00,\ &quot;K&quot;"/>
    </dxf>
    <dxf>
      <numFmt numFmtId="14" formatCode="0.00%"/>
    </dxf>
    <dxf>
      <numFmt numFmtId="14" formatCode="0.00%"/>
    </dxf>
    <dxf>
      <numFmt numFmtId="14" formatCode="0.00%"/>
    </dxf>
    <dxf>
      <numFmt numFmtId="166" formatCode="\$\ .00\ &quot;K&quot;"/>
    </dxf>
    <dxf>
      <numFmt numFmtId="166" formatCode="\$\ .00\ &quot;K&quot;"/>
    </dxf>
    <dxf>
      <numFmt numFmtId="168" formatCode="\$\ 0.00,\ &quot;K&quot;"/>
    </dxf>
    <dxf>
      <numFmt numFmtId="168" formatCode="\$\ 0.00,\ &quot;K&quot;"/>
    </dxf>
    <dxf>
      <numFmt numFmtId="166" formatCode="\$\ .00\ &quot;K&quot;"/>
    </dxf>
    <dxf>
      <numFmt numFmtId="166" formatCode="\$\ .00\ &quot;K&quot;"/>
    </dxf>
    <dxf>
      <numFmt numFmtId="166" formatCode="\$\ .00\ &quot;K&quot;"/>
    </dxf>
    <dxf>
      <numFmt numFmtId="166" formatCode="\$\ .00\ &quot;K&quot;"/>
    </dxf>
    <dxf>
      <numFmt numFmtId="0" formatCode="General"/>
    </dxf>
    <dxf>
      <numFmt numFmtId="168" formatCode="\$\ 0.00,\ &quot;K&quot;"/>
    </dxf>
    <dxf>
      <numFmt numFmtId="14" formatCode="0.00%"/>
    </dxf>
    <dxf>
      <numFmt numFmtId="14" formatCode="0.00%"/>
    </dxf>
    <dxf>
      <numFmt numFmtId="14" formatCode="0.00%"/>
    </dxf>
    <dxf>
      <numFmt numFmtId="166" formatCode="\$\ .00\ &quot;K&quot;"/>
    </dxf>
    <dxf>
      <numFmt numFmtId="166" formatCode="\$\ .00\ &quot;K&quot;"/>
    </dxf>
    <dxf>
      <numFmt numFmtId="168" formatCode="\$\ 0.00,\ &quot;K&quot;"/>
    </dxf>
    <dxf>
      <numFmt numFmtId="168" formatCode="\$\ 0.00,\ &quot;K&quot;"/>
    </dxf>
    <dxf>
      <numFmt numFmtId="166" formatCode="\$\ .00\ &quot;K&quot;"/>
    </dxf>
    <dxf>
      <numFmt numFmtId="166" formatCode="\$\ .00\ &quot;K&quot;"/>
    </dxf>
    <dxf>
      <numFmt numFmtId="166" formatCode="\$\ .00\ &quot;K&quot;"/>
    </dxf>
    <dxf>
      <numFmt numFmtId="166" formatCode="\$\ .00\ &quot;K&quot;"/>
    </dxf>
    <dxf>
      <numFmt numFmtId="0" formatCode="General"/>
    </dxf>
    <dxf>
      <numFmt numFmtId="168" formatCode="\$\ 0.00,\ &quot;K&quot;"/>
    </dxf>
    <dxf>
      <numFmt numFmtId="14" formatCode="0.00%"/>
    </dxf>
    <dxf>
      <numFmt numFmtId="14" formatCode="0.00%"/>
    </dxf>
    <dxf>
      <numFmt numFmtId="14" formatCode="0.00%"/>
    </dxf>
    <dxf>
      <numFmt numFmtId="166" formatCode="\$\ .00\ &quot;K&quot;"/>
    </dxf>
    <dxf>
      <numFmt numFmtId="166" formatCode="\$\ .00\ &quot;K&quot;"/>
    </dxf>
    <dxf>
      <numFmt numFmtId="166" formatCode="\$\ .00\ &quot;K&quot;"/>
    </dxf>
    <dxf>
      <numFmt numFmtId="166" formatCode="\$\ .00\ &quot;K&quot;"/>
    </dxf>
    <dxf>
      <numFmt numFmtId="166" formatCode="\$\ .00\ &quot;K&quot;"/>
    </dxf>
    <dxf>
      <numFmt numFmtId="0" formatCode="General"/>
    </dxf>
    <dxf>
      <numFmt numFmtId="168" formatCode="\$\ 0.00,\ &quot;K&quot;"/>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
      <numFmt numFmtId="166" formatCode="\$\ .00\ &quot;K&quot;"/>
    </dxf>
    <dxf>
      <numFmt numFmtId="166" formatCode="\$\ .00\ &quot;K&quot;"/>
    </dxf>
    <dxf>
      <numFmt numFmtId="165" formatCode="[$$-409]#,##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54E24EF0-B27E-4B1D-BF09-0A2DDD6C5811}">
      <tableStyleElement type="wholeTable" dxfId="753"/>
      <tableStyleElement type="headerRow" dxfId="752"/>
    </tableStyle>
    <tableStyle name="Data-style" pivot="0" count="3" xr9:uid="{00000000-0011-0000-FFFF-FFFF00000000}">
      <tableStyleElement type="headerRow" dxfId="759"/>
      <tableStyleElement type="firstRowStripe" dxfId="758"/>
      <tableStyleElement type="secondRowStripe" dxfId="75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[Ecommerce Sales Analysis.xlsx]Pivot Tables!PivotTable3</c:name>
    <c:fmtId val="6"/>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Tables'!$K$10</c:f>
              <c:strCache>
                <c:ptCount val="1"/>
                <c:pt idx="0">
                  <c:v>Total</c:v>
                </c:pt>
              </c:strCache>
            </c:strRef>
          </c:tx>
          <c:spPr>
            <a:ln w="34925" cap="rnd">
              <a:solidFill>
                <a:schemeClr val="bg1">
                  <a:lumMod val="85000"/>
                </a:schemeClr>
              </a:solidFill>
              <a:round/>
            </a:ln>
            <a:effectLst/>
          </c:spPr>
          <c:marker>
            <c:symbol val="none"/>
          </c:marker>
          <c:cat>
            <c:strRef>
              <c:f>'Pivot Tables'!$J$11:$J$23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Tables'!$K$11:$K$23</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070-4817-B6B8-9B02D1B37011}"/>
            </c:ext>
          </c:extLst>
        </c:ser>
        <c:dLbls>
          <c:showLegendKey val="0"/>
          <c:showVal val="0"/>
          <c:showCatName val="0"/>
          <c:showSerName val="0"/>
          <c:showPercent val="0"/>
          <c:showBubbleSize val="0"/>
        </c:dLbls>
        <c:smooth val="0"/>
        <c:axId val="923508832"/>
        <c:axId val="880372848"/>
      </c:lineChart>
      <c:catAx>
        <c:axId val="923508832"/>
        <c:scaling>
          <c:orientation val="minMax"/>
        </c:scaling>
        <c:delete val="1"/>
        <c:axPos val="b"/>
        <c:numFmt formatCode="General" sourceLinked="1"/>
        <c:majorTickMark val="none"/>
        <c:minorTickMark val="none"/>
        <c:tickLblPos val="nextTo"/>
        <c:crossAx val="880372848"/>
        <c:crosses val="autoZero"/>
        <c:auto val="1"/>
        <c:lblAlgn val="ctr"/>
        <c:lblOffset val="100"/>
        <c:noMultiLvlLbl val="0"/>
      </c:catAx>
      <c:valAx>
        <c:axId val="880372848"/>
        <c:scaling>
          <c:orientation val="minMax"/>
        </c:scaling>
        <c:delete val="1"/>
        <c:axPos val="l"/>
        <c:numFmt formatCode="General" sourceLinked="1"/>
        <c:majorTickMark val="none"/>
        <c:minorTickMark val="none"/>
        <c:tickLblPos val="nextTo"/>
        <c:crossAx val="92350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Tables'!$G$29</c:f>
              <c:strCache>
                <c:ptCount val="1"/>
                <c:pt idx="0">
                  <c:v>Total</c:v>
                </c:pt>
              </c:strCache>
            </c:strRef>
          </c:tx>
          <c:spPr>
            <a:ln w="34925" cap="rnd">
              <a:solidFill>
                <a:schemeClr val="bg1">
                  <a:lumMod val="85000"/>
                </a:schemeClr>
              </a:solidFill>
              <a:round/>
            </a:ln>
            <a:effectLst/>
          </c:spPr>
          <c:marker>
            <c:symbol val="none"/>
          </c:marker>
          <c:cat>
            <c:strRef>
              <c:f>'Pivot Tables'!$F$30:$F$42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Tables'!$G$30:$G$42</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510-4F6E-B97B-AA93C6CC361F}"/>
            </c:ext>
          </c:extLst>
        </c:ser>
        <c:dLbls>
          <c:showLegendKey val="0"/>
          <c:showVal val="0"/>
          <c:showCatName val="0"/>
          <c:showSerName val="0"/>
          <c:showPercent val="0"/>
          <c:showBubbleSize val="0"/>
        </c:dLbls>
        <c:smooth val="0"/>
        <c:axId val="923513936"/>
        <c:axId val="880368528"/>
      </c:lineChart>
      <c:catAx>
        <c:axId val="923513936"/>
        <c:scaling>
          <c:orientation val="minMax"/>
        </c:scaling>
        <c:delete val="1"/>
        <c:axPos val="b"/>
        <c:numFmt formatCode="General" sourceLinked="1"/>
        <c:majorTickMark val="none"/>
        <c:minorTickMark val="none"/>
        <c:tickLblPos val="nextTo"/>
        <c:crossAx val="880368528"/>
        <c:crosses val="autoZero"/>
        <c:auto val="1"/>
        <c:lblAlgn val="ctr"/>
        <c:lblOffset val="100"/>
        <c:noMultiLvlLbl val="0"/>
      </c:catAx>
      <c:valAx>
        <c:axId val="880368528"/>
        <c:scaling>
          <c:orientation val="minMax"/>
        </c:scaling>
        <c:delete val="1"/>
        <c:axPos val="l"/>
        <c:numFmt formatCode="General" sourceLinked="1"/>
        <c:majorTickMark val="none"/>
        <c:minorTickMark val="none"/>
        <c:tickLblPos val="nextTo"/>
        <c:crossAx val="92351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Tables'!$K$26</c:f>
              <c:strCache>
                <c:ptCount val="1"/>
                <c:pt idx="0">
                  <c:v>Total</c:v>
                </c:pt>
              </c:strCache>
            </c:strRef>
          </c:tx>
          <c:spPr>
            <a:ln w="34925" cap="rnd">
              <a:solidFill>
                <a:schemeClr val="bg1">
                  <a:lumMod val="85000"/>
                </a:schemeClr>
              </a:solidFill>
              <a:round/>
            </a:ln>
            <a:effectLst/>
          </c:spPr>
          <c:marker>
            <c:symbol val="none"/>
          </c:marker>
          <c:cat>
            <c:strRef>
              <c:f>'Pivot Tables'!$J$27:$J$39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Tables'!$K$27:$K$39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D05-4D51-B8D5-C40C8E1C05FD}"/>
            </c:ext>
          </c:extLst>
        </c:ser>
        <c:dLbls>
          <c:showLegendKey val="0"/>
          <c:showVal val="0"/>
          <c:showCatName val="0"/>
          <c:showSerName val="0"/>
          <c:showPercent val="0"/>
          <c:showBubbleSize val="0"/>
        </c:dLbls>
        <c:smooth val="0"/>
        <c:axId val="923472640"/>
        <c:axId val="880371408"/>
      </c:lineChart>
      <c:catAx>
        <c:axId val="923472640"/>
        <c:scaling>
          <c:orientation val="minMax"/>
        </c:scaling>
        <c:delete val="1"/>
        <c:axPos val="b"/>
        <c:numFmt formatCode="General" sourceLinked="1"/>
        <c:majorTickMark val="none"/>
        <c:minorTickMark val="none"/>
        <c:tickLblPos val="nextTo"/>
        <c:crossAx val="880371408"/>
        <c:crosses val="autoZero"/>
        <c:auto val="1"/>
        <c:lblAlgn val="ctr"/>
        <c:lblOffset val="100"/>
        <c:noMultiLvlLbl val="0"/>
      </c:catAx>
      <c:valAx>
        <c:axId val="880371408"/>
        <c:scaling>
          <c:orientation val="minMax"/>
        </c:scaling>
        <c:delete val="1"/>
        <c:axPos val="l"/>
        <c:numFmt formatCode="General" sourceLinked="1"/>
        <c:majorTickMark val="none"/>
        <c:minorTickMark val="none"/>
        <c:tickLblPos val="nextTo"/>
        <c:crossAx val="92347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Tables'!$N$4</c:f>
              <c:strCache>
                <c:ptCount val="1"/>
                <c:pt idx="0">
                  <c:v>Total</c:v>
                </c:pt>
              </c:strCache>
            </c:strRef>
          </c:tx>
          <c:spPr>
            <a:ln w="34925" cap="rnd">
              <a:solidFill>
                <a:schemeClr val="bg1">
                  <a:lumMod val="85000"/>
                </a:schemeClr>
              </a:solidFill>
              <a:round/>
            </a:ln>
            <a:effectLst/>
          </c:spPr>
          <c:marker>
            <c:symbol val="none"/>
          </c:marker>
          <c:cat>
            <c:strRef>
              <c:f>'Pivot Tables'!$M$5:$M$17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Tables'!$N$5:$N$17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6BF-4FE7-872B-FF5021DD14BC}"/>
            </c:ext>
          </c:extLst>
        </c:ser>
        <c:dLbls>
          <c:showLegendKey val="0"/>
          <c:showVal val="0"/>
          <c:showCatName val="0"/>
          <c:showSerName val="0"/>
          <c:showPercent val="0"/>
          <c:showBubbleSize val="0"/>
        </c:dLbls>
        <c:smooth val="0"/>
        <c:axId val="885315216"/>
        <c:axId val="629831328"/>
      </c:lineChart>
      <c:catAx>
        <c:axId val="885315216"/>
        <c:scaling>
          <c:orientation val="minMax"/>
        </c:scaling>
        <c:delete val="1"/>
        <c:axPos val="b"/>
        <c:numFmt formatCode="General" sourceLinked="1"/>
        <c:majorTickMark val="none"/>
        <c:minorTickMark val="none"/>
        <c:tickLblPos val="nextTo"/>
        <c:crossAx val="629831328"/>
        <c:crosses val="autoZero"/>
        <c:auto val="1"/>
        <c:lblAlgn val="ctr"/>
        <c:lblOffset val="100"/>
        <c:noMultiLvlLbl val="0"/>
      </c:catAx>
      <c:valAx>
        <c:axId val="629831328"/>
        <c:scaling>
          <c:orientation val="minMax"/>
        </c:scaling>
        <c:delete val="1"/>
        <c:axPos val="l"/>
        <c:numFmt formatCode="General" sourceLinked="1"/>
        <c:majorTickMark val="none"/>
        <c:minorTickMark val="none"/>
        <c:tickLblPos val="nextTo"/>
        <c:crossAx val="88531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Tables'!$N$21</c:f>
              <c:strCache>
                <c:ptCount val="1"/>
                <c:pt idx="0">
                  <c:v>Total</c:v>
                </c:pt>
              </c:strCache>
            </c:strRef>
          </c:tx>
          <c:spPr>
            <a:ln w="34925" cap="rnd">
              <a:solidFill>
                <a:schemeClr val="bg1">
                  <a:lumMod val="85000"/>
                </a:schemeClr>
              </a:solidFill>
              <a:round/>
            </a:ln>
            <a:effectLst/>
          </c:spPr>
          <c:marker>
            <c:symbol val="none"/>
          </c:marker>
          <c:cat>
            <c:strRef>
              <c:f>'Pivot Tables'!$M$22:$M$34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Tables'!$N$22:$N$34</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0CD-424F-8E62-F9ED7BDF7AA9}"/>
            </c:ext>
          </c:extLst>
        </c:ser>
        <c:dLbls>
          <c:showLegendKey val="0"/>
          <c:showVal val="0"/>
          <c:showCatName val="0"/>
          <c:showSerName val="0"/>
          <c:showPercent val="0"/>
          <c:showBubbleSize val="0"/>
        </c:dLbls>
        <c:smooth val="0"/>
        <c:axId val="885366720"/>
        <c:axId val="880370928"/>
      </c:lineChart>
      <c:catAx>
        <c:axId val="885366720"/>
        <c:scaling>
          <c:orientation val="minMax"/>
        </c:scaling>
        <c:delete val="1"/>
        <c:axPos val="b"/>
        <c:numFmt formatCode="General" sourceLinked="1"/>
        <c:majorTickMark val="none"/>
        <c:minorTickMark val="none"/>
        <c:tickLblPos val="nextTo"/>
        <c:crossAx val="880370928"/>
        <c:crosses val="autoZero"/>
        <c:auto val="1"/>
        <c:lblAlgn val="ctr"/>
        <c:lblOffset val="100"/>
        <c:noMultiLvlLbl val="0"/>
      </c:catAx>
      <c:valAx>
        <c:axId val="880370928"/>
        <c:scaling>
          <c:orientation val="minMax"/>
        </c:scaling>
        <c:delete val="1"/>
        <c:axPos val="l"/>
        <c:numFmt formatCode="0.00%" sourceLinked="1"/>
        <c:majorTickMark val="none"/>
        <c:minorTickMark val="none"/>
        <c:tickLblPos val="nextTo"/>
        <c:crossAx val="88536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Tables'!$H$4</c:f>
              <c:strCache>
                <c:ptCount val="1"/>
                <c:pt idx="0">
                  <c:v>Sum of Profit</c:v>
                </c:pt>
              </c:strCache>
            </c:strRef>
          </c:tx>
          <c:spPr>
            <a:solidFill>
              <a:schemeClr val="accent1">
                <a:lumMod val="75000"/>
              </a:schemeClr>
            </a:solidFill>
            <a:ln>
              <a:noFill/>
            </a:ln>
            <a:effectLst/>
          </c:spPr>
          <c:cat>
            <c:strRef>
              <c:f>'Pivot Tables'!$F$5:$F$17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Tables'!$H$5:$H$17</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C88-49BC-A639-84AD15FDE558}"/>
            </c:ext>
          </c:extLst>
        </c:ser>
        <c:dLbls>
          <c:showLegendKey val="0"/>
          <c:showVal val="0"/>
          <c:showCatName val="0"/>
          <c:showSerName val="0"/>
          <c:showPercent val="0"/>
          <c:showBubbleSize val="0"/>
        </c:dLbls>
        <c:axId val="635244912"/>
        <c:axId val="1068891392"/>
      </c:areaChart>
      <c:barChart>
        <c:barDir val="col"/>
        <c:grouping val="clustered"/>
        <c:varyColors val="0"/>
        <c:ser>
          <c:idx val="0"/>
          <c:order val="0"/>
          <c:tx>
            <c:strRef>
              <c:f>'Pivot Tables'!$G$4</c:f>
              <c:strCache>
                <c:ptCount val="1"/>
                <c:pt idx="0">
                  <c:v>Sum of Sales</c:v>
                </c:pt>
              </c:strCache>
            </c:strRef>
          </c:tx>
          <c:spPr>
            <a:solidFill>
              <a:schemeClr val="bg1"/>
            </a:solidFill>
            <a:ln>
              <a:noFill/>
            </a:ln>
            <a:effectLst/>
          </c:spPr>
          <c:invertIfNegative val="0"/>
          <c:cat>
            <c:strRef>
              <c:f>'Pivot Tables'!$F$5:$F$17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Tables'!$G$5:$G$17</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C88-49BC-A639-84AD15FDE558}"/>
            </c:ext>
          </c:extLst>
        </c:ser>
        <c:dLbls>
          <c:showLegendKey val="0"/>
          <c:showVal val="0"/>
          <c:showCatName val="0"/>
          <c:showSerName val="0"/>
          <c:showPercent val="0"/>
          <c:showBubbleSize val="0"/>
        </c:dLbls>
        <c:gapWidth val="150"/>
        <c:axId val="885323104"/>
        <c:axId val="1068887552"/>
      </c:barChart>
      <c:catAx>
        <c:axId val="88532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068887552"/>
        <c:crosses val="autoZero"/>
        <c:auto val="1"/>
        <c:lblAlgn val="ctr"/>
        <c:lblOffset val="100"/>
        <c:noMultiLvlLbl val="0"/>
      </c:catAx>
      <c:valAx>
        <c:axId val="1068887552"/>
        <c:scaling>
          <c:orientation val="minMax"/>
        </c:scaling>
        <c:delete val="0"/>
        <c:axPos val="l"/>
        <c:majorGridlines>
          <c:spPr>
            <a:ln w="9525" cap="flat" cmpd="sng" algn="ctr">
              <a:no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885323104"/>
        <c:crosses val="autoZero"/>
        <c:crossBetween val="between"/>
      </c:valAx>
      <c:valAx>
        <c:axId val="106889139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635244912"/>
        <c:crosses val="max"/>
        <c:crossBetween val="between"/>
      </c:valAx>
      <c:catAx>
        <c:axId val="635244912"/>
        <c:scaling>
          <c:orientation val="minMax"/>
        </c:scaling>
        <c:delete val="1"/>
        <c:axPos val="b"/>
        <c:numFmt formatCode="General" sourceLinked="1"/>
        <c:majorTickMark val="out"/>
        <c:minorTickMark val="none"/>
        <c:tickLblPos val="nextTo"/>
        <c:crossAx val="106889139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5.0564965480498138E-2"/>
          <c:y val="0.16047518205846117"/>
          <c:w val="0.46947239720565359"/>
          <c:h val="0.71366657200543882"/>
        </c:manualLayout>
      </c:layout>
      <c:doughnutChart>
        <c:varyColors val="1"/>
        <c:dLbls>
          <c:showLegendKey val="0"/>
          <c:showVal val="0"/>
          <c:showCatName val="0"/>
          <c:showSerName val="0"/>
          <c:showPercent val="1"/>
          <c:showBubbleSize val="0"/>
          <c:showLeaderLines val="0"/>
        </c:dLbls>
        <c:firstSliceAng val="0"/>
        <c:holeSize val="75"/>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8911922761013709"/>
          <c:y val="0.17366199296322699"/>
          <c:w val="0.46947239720565359"/>
          <c:h val="0.71366657200543882"/>
        </c:manualLayout>
      </c:layout>
      <c:doughnutChart>
        <c:varyColors val="1"/>
        <c:dLbls>
          <c:showLegendKey val="0"/>
          <c:showVal val="0"/>
          <c:showCatName val="0"/>
          <c:showSerName val="0"/>
          <c:showPercent val="1"/>
          <c:showBubbleSize val="0"/>
          <c:showLeaderLines val="0"/>
        </c:dLbls>
        <c:firstSliceAng val="0"/>
        <c:holeSize val="75"/>
      </c:doughnutChart>
      <c:spPr>
        <a:noFill/>
        <a:ln>
          <a:solidFill>
            <a:schemeClr val="tx1">
              <a:lumMod val="75000"/>
              <a:lumOff val="25000"/>
              <a:alpha val="92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24087161366313309"/>
          <c:y val="0.17366199296322699"/>
          <c:w val="0.4972652528063346"/>
          <c:h val="0.82633830417311516"/>
        </c:manualLayout>
      </c:layout>
      <c:doughnutChart>
        <c:varyColors val="1"/>
        <c:ser>
          <c:idx val="0"/>
          <c:order val="0"/>
          <c:tx>
            <c:strRef>
              <c:f>Sheet2!$F$2</c:f>
              <c:strCache>
                <c:ptCount val="1"/>
                <c:pt idx="0">
                  <c:v>Sales</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2EE0-42C0-AE5C-102EBC16E90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EE0-42C0-AE5C-102EBC16E904}"/>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2EE0-42C0-AE5C-102EBC16E904}"/>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Sheet2!$E$3:$E$6</c15:sqref>
                  </c15:fullRef>
                </c:ext>
              </c:extLst>
              <c:f>Sheet2!$E$3:$E$5</c:f>
              <c:strCache>
                <c:ptCount val="3"/>
                <c:pt idx="0">
                  <c:v>Furniture</c:v>
                </c:pt>
                <c:pt idx="1">
                  <c:v>Office Supplies</c:v>
                </c:pt>
                <c:pt idx="2">
                  <c:v>Technology</c:v>
                </c:pt>
              </c:strCache>
            </c:strRef>
          </c:cat>
          <c:val>
            <c:numRef>
              <c:extLst>
                <c:ext xmlns:c15="http://schemas.microsoft.com/office/drawing/2012/chart" uri="{02D57815-91ED-43cb-92C2-25804820EDAC}">
                  <c15:fullRef>
                    <c15:sqref>Sheet2!$F$3:$F$6</c15:sqref>
                  </c15:fullRef>
                </c:ext>
              </c:extLst>
              <c:f>Sheet2!$F$3:$F$5</c:f>
              <c:numCache>
                <c:formatCode>General</c:formatCode>
                <c:ptCount val="3"/>
                <c:pt idx="0">
                  <c:v>741999.79529999977</c:v>
                </c:pt>
                <c:pt idx="1">
                  <c:v>719047.03200000292</c:v>
                </c:pt>
                <c:pt idx="2">
                  <c:v>836154.03299999656</c:v>
                </c:pt>
              </c:numCache>
            </c:numRef>
          </c:val>
          <c:extLst>
            <c:ext xmlns:c15="http://schemas.microsoft.com/office/drawing/2012/chart" uri="{02D57815-91ED-43cb-92C2-25804820EDAC}">
              <c15:categoryFilterExceptions>
                <c15:categoryFilterException>
                  <c15:sqref>Sheet2!$F$6</c15:sqref>
                  <c15:spPr xmlns:c15="http://schemas.microsoft.com/office/drawing/2012/chart">
                    <a:solidFill>
                      <a:schemeClr val="accent1">
                        <a:tint val="30000"/>
                      </a:schemeClr>
                    </a:solidFill>
                    <a:ln w="19050">
                      <a:solidFill>
                        <a:schemeClr val="lt1"/>
                      </a:solidFill>
                    </a:ln>
                    <a:effectLst/>
                  </c15:spPr>
                  <c15:bubble3D val="0"/>
                </c15:categoryFilterException>
              </c15:categoryFilterExceptions>
            </c:ext>
            <c:ext xmlns:c16="http://schemas.microsoft.com/office/drawing/2014/chart" uri="{C3380CC4-5D6E-409C-BE32-E72D297353CC}">
              <c16:uniqueId val="{00000008-2EE0-42C0-AE5C-102EBC16E904}"/>
            </c:ext>
          </c:extLst>
        </c:ser>
        <c:dLbls>
          <c:showLegendKey val="0"/>
          <c:showVal val="0"/>
          <c:showCatName val="0"/>
          <c:showSerName val="0"/>
          <c:showPercent val="0"/>
          <c:showBubbleSize val="0"/>
          <c:showLeaderLines val="0"/>
        </c:dLbls>
        <c:firstSliceAng val="0"/>
        <c:holeSize val="75"/>
      </c:doughnutChart>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Analysis.xlsx]Pivot Tables!PivotTable8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rgbClr val="FFFFFF">
                      <a:lumMod val="95000"/>
                    </a:srgbClr>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Tables'!$G$20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rgbClr val="FFFFFF">
                        <a:lumMod val="95000"/>
                      </a:srgbClr>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Tables'!$F$21:$F$26</c:f>
              <c:strCache>
                <c:ptCount val="5"/>
                <c:pt idx="0">
                  <c:v>Binders</c:v>
                </c:pt>
                <c:pt idx="1">
                  <c:v>Tables</c:v>
                </c:pt>
                <c:pt idx="2">
                  <c:v>Storage</c:v>
                </c:pt>
                <c:pt idx="3">
                  <c:v>Chairs</c:v>
                </c:pt>
                <c:pt idx="4">
                  <c:v>Phones</c:v>
                </c:pt>
              </c:strCache>
            </c:strRef>
          </c:cat>
          <c:val>
            <c:numRef>
              <c:f>'Pivot Tables'!$G$21:$G$26</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A75-47F0-9253-946A0C2C2E07}"/>
            </c:ext>
          </c:extLst>
        </c:ser>
        <c:dLbls>
          <c:showLegendKey val="0"/>
          <c:showVal val="0"/>
          <c:showCatName val="0"/>
          <c:showSerName val="0"/>
          <c:showPercent val="0"/>
          <c:showBubbleSize val="0"/>
        </c:dLbls>
        <c:gapWidth val="60"/>
        <c:axId val="671415232"/>
        <c:axId val="966134048"/>
      </c:barChart>
      <c:catAx>
        <c:axId val="67141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rgbClr val="FFFFFF">
                    <a:lumMod val="95000"/>
                  </a:srgbClr>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a:p>
        </c:txPr>
        <c:crossAx val="966134048"/>
        <c:crosses val="autoZero"/>
        <c:auto val="1"/>
        <c:lblAlgn val="ctr"/>
        <c:lblOffset val="100"/>
        <c:noMultiLvlLbl val="0"/>
      </c:catAx>
      <c:valAx>
        <c:axId val="966134048"/>
        <c:scaling>
          <c:orientation val="minMax"/>
        </c:scaling>
        <c:delete val="1"/>
        <c:axPos val="b"/>
        <c:numFmt formatCode="\$\ 0.00,\ &quot;K&quot;" sourceLinked="1"/>
        <c:majorTickMark val="none"/>
        <c:minorTickMark val="none"/>
        <c:tickLblPos val="nextTo"/>
        <c:crossAx val="67141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baseline="0">
          <a:solidFill>
            <a:srgbClr val="FFFFFF">
              <a:lumMod val="95000"/>
            </a:srgbClr>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noFill/>
            <a:ln>
              <a:noFill/>
            </a:ln>
          </cx:spPr>
        </cx:plotSurface>
        <cx:series layoutId="waterfall" uniqueId="{1A29FC51-DDDB-4361-A0FC-FFFEBDB0803F}">
          <cx:spPr>
            <a:gradFill>
              <a:gsLst>
                <a:gs pos="0">
                  <a:schemeClr val="bg1"/>
                </a:gs>
                <a:gs pos="0">
                  <a:schemeClr val="bg1"/>
                </a:gs>
                <a:gs pos="0">
                  <a:srgbClr val="2A2A2A"/>
                </a:gs>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900" b="0" i="0" u="none" strike="noStrike" baseline="0">
                  <a:solidFill>
                    <a:schemeClr val="bg1"/>
                  </a:solidFill>
                  <a:latin typeface="Times New Roman" panose="02020603050405020304" pitchFamily="18" charset="0"/>
                  <a:cs typeface="Times New Roman" panose="02020603050405020304" pitchFamily="18" charset="0"/>
                </a:endParaRPr>
              </a:p>
            </cx:txPr>
            <cx:visibility seriesName="0" categoryName="0" value="1"/>
          </cx:dataLabels>
          <cx:dataId val="0"/>
          <cx:layoutPr>
            <cx:visibility connectorLines="1"/>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_xlchart.v5.1</cx:nf>
      </cx:strDim>
      <cx:numDim type="colorVal">
        <cx:f>_xlchart.v5.2</cx:f>
        <cx:nf>_xlchart.v5.3</cx:nf>
      </cx:numDim>
    </cx:data>
  </cx:chartData>
  <cx:chart>
    <cx:plotArea>
      <cx:plotAreaRegion>
        <cx:series layoutId="regionMap" uniqueId="{C57033AC-6B2F-40EE-94FD-46DECE73443B}">
          <cx:dataId val="0"/>
          <cx:layoutPr>
            <cx:geography cultureLanguage="en-US" cultureRegion="IN" attribution="Powered by Bing">
              <cx:geoCache provider="{E9337A44-BEBE-4D9F-B70C-5C5E7DAFC167}">
                <cx:binary>1H1pc9u4svZfSeXzpYcgQBA4deZWDUit3u3YWb6wFEchQYIA9+3Xvy0vic1RTnxq/NYtcWqURBTk
Bh5299ML4H/f9f+6U9tN+a7PlK7+ddf/+T6u6/xff/xR3cXbbFMdZfKuNJX5Xh/dmewP8/27vNv+
8a3cdFJHfzg2In/cxZuy3vbv//ff8G3R1pyYu00tjb5stuVwta0aVVf/4d7eW+823zKpA1nVpbyr
0Z/vn/76znx/5xvVZF/l5v27ra5lPXwY8u2f71+MeP/uj+n3/k2GdwrErJtvMBazI24Tz/Nch99f
3vt3yujo8bbleUc2og5jnvtw33362WebDMb/t9Ldy7b59q3cVhVM9f7PX33Li3nBh/z37+5Mo+vd
2kawzH++v9Gy3n57d11v6m31/p2sjP/wAd/sJndzfb8af7xE53//PXkD1mfyzjMAp4v5u1t/w+9s
271bb8tqOzyt3D9HjdhHCHObuxjZ95czQY0cUY+58JA+gMbJ089+QO11Mu3H6vnYCUJn64NEKNiq
Tbcpt09r9M/xwfzItplHHfyoNXyCj3tEKKMEI7Zfq14h0X50fs5lgk0wOwhs/rOCP7d6Lz7531o9
fuTa2PVsl74EhgNwiGGC7EfgwBw+/NAHxZkYnF/Lsx+dyfAXUzgMa/aX2nzdZG/pgJwjj1LiUJs/
mDL8EhFGjxixMXbsRwcFqvQckVcItB+LHwMnivLXyUEoygupgSacSq23lanfEBpCjzDhiGDOHqBB
L6Hh5Ahxhm3sgPt5jsmrZNmPyrOhL2YIEzw7SFz+KuVo9BuigsmRw2HJGSIPvmPC2BBCR6BQLqcu
vYcNUHsOzisE2g/Nj4ETYP76cpDA+Bslv5tSvymb9o4cl1DK0aMxm2gMQvyIIs/xEHlkZi+xeZ1M
++F5PnaCkP/XQSL0V5ludLUBYv/cz76Y23/r98kREC5mY/To3tnEojlHYO2Q67qPFm8S7bxGov3o
/Bz5Qv4/3/91dZDY+AbczV0t75r67eAh6Mj1XORi7O51OB5wBczA8jkTXF4pzX5oXgyeoON/OFB0
lCk338zbQbPLE3DmujZx9kIDhPnIJR7DFPjbc3cDKYvfivIrXJ5GTkE5P0hQTkwjK7l5Uy5gH3EG
KQDmTlgzR2DoEAOWYD+QhEkC4FWy7Ifl2dAJLieH6WZWSklt5Bu6mV16xiGIgLo8rP7EzTB+hAij
2GU/0wPPdeY1Eu0H5+fICTarw4xq5mAC5LfNk0n555kZhx253HWRgycpGQaun3mYOBDQ3F8TO/YK
SfZD8mPgBJH5YSKy2JoyelPO7BxRAk6defsz0AwfEUKwR+xHTjYB5hUC7Qfmx8AJMIvDNGMfBwOF
g+jtVIU44PI5degvyDKyvSPQJEKArD2Yuaef/ZAre4VA+4H5MXACzMfPB+n3V9828RsyMUKOMOO2
Bw5mr3NBCJL/LsceULWXgPxWkP1wPA6bgLEKDhKMXfViucnyKpZvmfAn+IgylyL+FLlM+Ji3i2yg
HgA1mwfvMoHm1WLth2gyfALV2fIgoVrpb2/MlvkRJGa4ByA8Xi+jf0g1Q2zJbMofw88JaX6FQPvh
+TFwAszqMFOax8BVm7t0eLIu/5yVYfAkjocdKIpNIHEBEg9MGaEPkE0geY0o+zH5OXICyvGBehnT
vSFNBt9ve4S6HiE/2PDztgCOoYBm2xTZj/ehjvYigvmNNPsxWd2PmuCxOkw6dvzWqUsG8QkBjgza
cH+hl5rCGdACqF1CWfNBUyaVy9/Lsx+Tp3ETVI6vD9KnnG6kfsM6P3GhQrYrtjxb9OdqQvmRgygi
oEt7zddvxdmPyeOwCSSnh1HhfyE1FC7Ptu3mLSN86L3ALiVQuHwM5CeKghAFfuziXRbgSZGem67f
y7MflKdxL+YH07s9TEWRVWWaUj6Z9Tfw8WCgqAeFFWiuuL+AAj/XFQ4JGM+D/LH72BMzcSmnr5Bo
PzI/R06wOT3MRPLpphzURn97U2z4joC5/CUmHj3ybATlZv5ovya5l9dI8gtMfsxhislhxpWnm6ra
3MVNta3r6u2AAR4G5WJIfnn7jRnEldSGVibMJu7+1fL8Cp4X05lidJiU7FTexTLa6DeEB+rJgA33
2P5cDHOhYGlDxLmLO3fX32za7yX6BUA/5jLFZnWw/gYMvMzzt3Q5UC92oA/zR5llYt6gDgNNMg4k
yh6Lmn+DByT6vVC/QujZ4ClIB8qeja7ftH5JoLsciv2IQ3b//gL/8pwTIBsQIlCtoXgS+J/+XpRf
wPI0cArJh4PUm7Pt13JTpZs3tGmQqoQGJQzpyv08jR9ByXlXrNnfI/MaifZD83PkBJuzQ41sunen
217evWH2H7r/iAPgIPKIzt80hh4hm8HmAAZxz8u45jXS/AqZn2On2JweqN507z6bMn1ao38e3+zK
ZZg7ZNeqvM+Wee4RuBroOH/q25w4m10O/3cS/Rqdh5FTbD4fJjamrON3/qY00JjxhpYNQ4sShsKY
C5Ts/pp0znrQlsFcgjzIot1f0yLNq+X6BU6T8VO0/INE69o0/3/QwrAzDQJPBz3mCyaWjtnQ4gRN
AdDv/IDmRJ9eL9d+tKbjJ2hdHyZaZ/fPYLBJ33angAc9GhQDGPgBiwnRBgRhw9Oua/0RK7j/wje9
Uqr9SL2c0wSns8PMJ3zcQIVaR7V5y2gVUEIItj0xCEh318T+IceGhg5oxnlK0U0YxOtk2o/R87ET
hD7+dZB276bexE9P8T9nD7usNeR5wPH8LN+8iIR2uzo8aOh06MTO/U6O/Xg8jJogcXOYMdB5LN+Q
YUPzJoEdALDz6bHQNvU7kFSwoc+D/cKW/U6a/Xg8jJrgcX6YjRvnqYKOpzfdJAjMDXZlQkH6gZjZ
YJmeaweH/gEIemzbe7RsE//yGol+gcuPuUyxOT5Iq3VebqM39SnA0jCDvcz4sUFj6vnvfQqQNDxx
Jr8X5BeAPE5gCsfVQcJxsdW6GlS7edNtaGDCGIddaI9hjD1VFzjUgWHGdq0ED0QAum6e07HXSrUf
oZejJzhdHKazv4rhQIl3q+pty26w3wmO1nD4U8WTT7qfdl2DiEFDGuzmvL/AFT3H6bVS7cfp5egJ
Tlerg9Sn222ZQYL3aZn+OS+DblsbzkaB/yY0APaiUeiN5hRybffXZEvaKyTZD8uPgRNEbg+TnD2E
0W8ecEIaFEMmDZpqH1Z/GspAwOlgG5pAKHl6GB660l8rz35wXo6eIHQdHKTOfAAfBKfxbN+wLwoy
bYxAhcAG4/WUSXvO16DTFhMMW6V/0Q79KpH2I/Rs6ASeD4fZbfth27/pFmgEmRjMCFCyB2imVBoC
UUhhAzd43I4z4Qa/FedXsNzPYgrJp4PUmFsJW6DelLHtGqChz8beZTTvr6m3YUcUIGHkafvt1Nu8
QqL9wPycywSb28Nkah9ldWd0Jd8ybwYbasDJuxjOqHm4Xkaf0EYAvevQT8j3bx18lUj70Xk2dALP
x8MkaB+3Vf3u5zP3wGb/OU2D7elwhhBkNkGJ7q8JH4BiAYWqKZRFfxYTnjPpV4v1C5hezmoK1e3/
jZX79aF2P04EDDb1ZnZ/lOCzc+3+8937FYDDDidDHwOTvVA+rPTq25/vgY4x+9mhHbsveRHS/NyW
8bdB201V//neYugIGqrgCAju7Zp3wBB2sPq7G3CoFxytAtsV7/t/4Wy89+/0rrAApxzuNlw7fIc9
BtYObSXv31W7uhXcokeEM6jcwk5GRG0EJ4I9zfDCqAGSJT+W4/Hf73STXRip6wpGQ4kwf/jYbnou
bGS9Py4RTAHmFEFfEdy/21xBKh8+jf4H2lvjko1htO76WaJVoURa5ChoaG+tTB6ehjxau95YrpVH
PmS5qsXIdLy0+0tpqXVidf0KDkBsBS+TcG57YS0UN/2sr/koaFfGguCMBHWe2b7qWRCnyXVq1e6s
g2MuA5vWgQptIzouw1VXdNvSmUvUjJtnkOyZpUPsv88TVgpybrZDYSOi7QBLeD7PvnIHN3UYXYXl
iHzj1vNeptkyLKpyHdq8XEuGM1HzyAu4ZZfrCMF7kWHE94oqaNNRLTWyb3WI16Nr54u8dDMxpok8
TkouYhrOSo6bdcPRDa29ykeNudaW/ZXEGbm4f1FZTAXlvT0LeTgnNAp6p1tJK5srLy/8Wid6ltE2
M/NhTLtjS5nVMFrNUo5ZMRu8vhR26HTHvEojkJ1sUpwXQZkOfAbyfmBWjNZ098Jrq1hng1/b2l7f
v1R1Z6+H1Hir0br8+Tb3ykSMWaRnSY2DijvjEktnXN+/xLKO/BD2D/ppo4r1/Usrm2KNw/CylwbN
Q7eWWiCaJXMT4s9mmXvOtjVx6g8kSgU86PU6GopPxpZ8lsROvY4bWDPNvTCIoFlknVtRtNCUn0mT
ai36hrlr3BSuH7lqvEMkG2a1uVRpn67HLmZzmakrqtpwnZssXANpzGduapTQu3+Otc2fvdy/Z+Ve
UJHBW+aZjhcSVxf97lMVPH5V1DVLp4+tIFGDEUZhKVJnKGcegg8Lkw7RKi09P2w4WReqddf3fxvG
Ea2rj6lVtPMaNb1P3bCeR1r5lSqWeTQyJYYubtchH9p1BeoQdFbfCiYl9QkeuQjrYuOkDZrZRQQr
gnC1HjC6tGt4a7Sdeaai5oRTrxRO3Oaz+5ec2pnAkZHHreXK48ZU/TzNm9v7t+5foqiHm9lozYEV
XI52bGmhmsZa37/k7DsyWRsozSsRkS95qlrY2nRCXXioCrv3AjmO7jrOxzIgnYtEGrnCKcdjiXkz
awt8XJryRFW18al0vjD62W6qdNbHthaD1VRry4Zp5BKVwmDr1lhhKvKOJqs6JyJT0jEi176rx2Rd
tsfdMOp15I3SNy1DvlvxW06TbB7qxF5XoxJ1NtJVldTxsR4iOsdcfoiSEvvKVY3fXzQZkutSpqdw
9KxcFDwK4r5gS+A7nQDdWHqJtoSl+i4TNocfLanFg7Svh4VVqxNlW6XfWAX2rXLoVjr80pAGzceQ
DUK6bbpoIlOucQk61NtRJlDhaN/05tLKqVnnXGkRW7SfUfMRxnsrgMtZj7RPROk2/SwuVL+sB3dR
xy5ZJxxUNGtjJGxTDGunmLMmIXPCez+k1XFaGBk4eX1bynpDR2Wt+2bZjwytQtb7uvHa46aL1SKW
xXWUD+2xi4O8Jfnc6vRNkY0syHN7FFVNSkE9EpCMzdyo44Kq/DPuYjx3Mr32CrdahFFc+rGFjR/B
EsFTzBcORmDxUKFvdU2zeZ+qcdVGd2ag3rrYvSh+BYZjWKXumPtcmcq/N5TgMIslydpZWLjFYuyz
y8prvCCz01IQ0kSzTH8oVVWIKnY9vzZD66csL/26713fRa01x7k6tyo8rA1z8IpHN3He43Wf6mNa
p995lHb+oNdNGlqz1Gm3ibHn3Rglc+YkJxXq4rml+KfYI76GXou5HalbbDqzirtcjENYBHB0AxaD
G4drJq1ROAnd1BVORZPjdh0XluMnRfqhi3LBCnyjHbUeB2Yt6qY4M01R+RkLt4N3TSL9JazB+OZR
cP+YD0qvlSyrBWXZFw27DWeFisZ1xEkrSu11gRdV8AiX9JNFR5DSaWeJR2p4HppMtJUKgyZ2zLqK
BFRNq3lUObehtMol2IkrD99WqIyCVlnVnJtcCXggrtqUwWc993h0hsIHYWa5tuNZ7TRKWLZe8bJZ
JnFqBzy0vWAsGvcMxbZPMoSCRNsmGFTQAzidm7pLmRej37jNTFmY+pqPjl8OzrLwynpFGni8NL5S
PekDTe3TLMafyYInSTuHJugtHeIzwiwURFVCg7IvVhxp95S6uT9kTeFXdZMHKWsLkcMIPNTeGcJW
PMNS1UGYjqPvlGUojF3NsIPyOes9T4SpUyzsgX/tEzOXVhpejlHZCDuyw4C77XnuRcfYTleFk/J5
QtXMHUOzTuNCLytHL8th3tX5sEyyzAjEw3MVqjQwsvjooHgULo8SgQcu4MDDch235VevjGsfR3gQ
Vm/ls8xK6plU7bhKLbpMonwZ426YMdvEQscNWppwPO3LjvtpkZaBWwQVbj0f51U/Gy0O9mhUixDO
1xYRz6WveNH5vCHzdsxAjMG68aQZxKgt65JWu/sJPTOZs3by0WeWCix6F4YR/JlT168cErgUPo/q
PBJeK4elV+SzJu31TLlO5Xsc7JbHlN8V+rO0gZl1Vz0os6AGF37MwouOOsU1zdUp8ZpZrRT3S0bK
WYmt+c6UzXFtznuHZje6gR+XfoQCGbA92rVCOi6dtWV5MZqhCEy6jsfWFjqNTsc8CToPZaDnzaVt
l2phNbk5btovbu3eSoVHcCipJ1wJjyUiqRXYNVJ+zseFiUpRyaabmRrgz2WCZ7KmzbzQQApt3oti
qNKTAhjbR2XO3fgqrOvuvIvY50JXZVCNWTMbSpGabg792J8Uz2ufaKucNRUmC2dgow+NI58Sh0ez
sOmQiDOKLoZKORdZ3C2ICT/FMmOLPO8+FF2SBLgl35UHzGSQ1UnK7HnCgZEBp2mCwdDYV8gdgsrT
dJXkWRRU3620JseNjkRSh4uauWgVNXimdVaIURKzMRUuRVe3CfiYhC97gyrhpmGxiFSV+pkFFLgJ
83UZRfWJxwtwIR+IkzlLmmcnqC9OmQMLI5OC+2O1Yh1aop53fmVH3ZfBPiUdG26ZyVasb8isbqyg
pBU8p+4YtDT3jr3crBFX3yqW+1k16k/EbUWYp5mgxJzWChGhrUrPRsnMmqV4mHEvphtPlEUuvDFa
GoestVNVokyL3m/McJJ7YboA+teLJlEic+HFysvs1Ev8om4+mTL7yjiLfQbcPam+AejXBreXqRvH
gqvsglixUCrT88pJbL/lJPNzdFPd87woWSqFgn7QNajC8HVsx1SgNF5oF8+LIvRpRC690TkftYeW
mbaRn6ZWKtKen0ehXpoRz9qmTyBgYKHv6Zb5DOttn89QEdHLsWc0aLRzarHulNG0nJu6ZH4d87kT
Nl96xYBLpZ8GlQvLSza0rjo/JnjVWvW8BpGDlJJYRFl1gUyohdNFbqBY0wk7t5tFaK10ExbCSEcC
cYil8FSTBk5pPtbDt0E3iYg0PRsKXi5a7cQiaYobx+lv+977pPPw2jjKEbxuv9bU8ubemJVL3t/m
2lt4PWFLPIQLGVu+TprYTw082eWqbkCDJda5cFAW4KqvBE6LUXTEZQKIvgR1qufu4CSzDvV20Ff1
WZtHywhQnmum9DwdqyAq+KwJSe67bnWMR3VbFPkZHCs1CyPHFTaKxhlp5QnRUez32tHHiIx+zNnW
NJuucm7A3ywwz2hA3eZ77rSrYuzheZUdFdU4livgnN+9RnXzKNPHuMs6YVF+yk10bKWXI9Dsqwro
mMElDbQcr5Ajr5IyCwW1ozqI3btRf86bOgtkCDSodSg8h91J5OZXcaKBxdk3WZjaQjG9sh0VARrJ
x8J2haFtJ2jExpVO2lQMYSniOivnjT06oijEEEeALRqPwe/nl2F6htxVEaXJCc3x1w6lVyV0By4y
hSGSc+VpOLBh7qb0wqlJN+u6AuxwgR0wKXptj50URbTqE10sR8qbeedZEDgVab8o8qYXqWsaEaIk
8b2uE3UsV05acDGoAvkhw0WAbWQCGbUz2vJCOFECS20DkYxYclMoc4ndrluV6KJLgY+XMGe3xN6C
aO+MlyQBA+8eW7nzbSxaP4x2UZXbNus+NyKkMl54FccigpC7x2OAxwTN8rj65JnovE/g2TehKDIg
MWUMk+4zMrcN2MLaHtWMK/6F4Nw5rSJ/HDtHZIaPgVLnui9unSyKROtavV9GLlhySA2Ax9w21nLA
PA1yHfJF07ZC5zXy4Vc29BDZWVdxaJfzvhjYwuJlNh89lftlST6kxW5JwRZSJv0qzAfB+zrwdMVF
mmaNb2l6biws/V4BJ26q8ow1qvR72PErHOlsIt32M4yccz2C9WIpOi4s90ZRfGqX7C6MuksvyT2f
KrASRDlqlqZ3CfLcoJXuZ5dY8OTEWQrEavAj1Ju1Br5rl750R71slF5GOPKL3E6EItTMITYTVkTa
MzCOYwTMMUIsYLI+UxoDFRxy3+q/N4P83Mm0E5GDbnkJOZChWjdxd5fXKl9Zw5JjIhe8c0OR6sif
1Yk0x2G3IyVwRpVIO3XXVPEJz/idCWOBGwgR4WzKKDDNqum6xOdWUcEy8XPYX3HsNckKme+dqoYP
lgWcw3YQ/K6LFY5qYNwZLRelMndu6HazlA4XFrUxZADcGaqsSsQuLuZopAvaj65gYN+HxpFBHo6d
KBtJRBmyOJCJXGFHJn5st70IOUoFHCTQ+ywFCu9lhRHYTeUsHdNFXcf1ou37AhIa5aVFoxuNJfMT
bmZVml7lOt9i2mwdiEVIVjoze0684UvbV7aoEg+UvvuiGnYtSyRaKz1zkhZkUKUW2PDQt+gX2Hgt
7A6DC+s92+eh9UlV47IiEDgoT/ukLK7hi4E2JWDAKpZ+sqtulqcV91Ff9gH0Xg2iNmk8r+ueHpv6
s1SdXmXRsEaD5cxAjTWEusChoxOaet5Mh4MHpCg6ayCW85Mub4RWJsjjEbx/Qv3BxrFvijr2CVh3
q4Xgkqohgaek074NDNvleSscypLA9I0U45h/sCOdzGnmzGKUuH4TN8ABw/Fs93+2Ulxy0fRpKmKd
p/Pa/QwZRHhce+nXQ56LBgjJ0Iyr2I4/GUuBf7XMsWIFEwx8bK4yUfUmBcYA6gC0oBG1kk2QZx6o
/24h09z5yE7afITF8GghsIII3Akr307zBILuHkwApsLizhcypgq4uJKiM/mad3YBX8G/qzi9zuU8
j9XWglxA0buJSLATBjFxL+AgSSN0WzNB3ZEKJ7NXwO1vE+MtmBvecEyHWc/ZBw0k0sdlmIvYhJdW
AY6sD1MfznGpfdDw82Jk30JL2v54xVvuNwlah4MButFp6tsJi4CFVqGQlh59oggX9dJ2WuNXkHgE
53gnkQwDA42qgnhFA/G/A7E8+Imo7/tlSGHdws4GZTPMD6sw9LuBDJB3KyAiz/tO9AV152OD5Zwk
2PM7N44WYcVnOc5swWn+lTswYSuWV+FOI6O2ymY8T47jsMGLIYwhfeKAQ0pu84jcqhali54XJ3ln
3XVdBT62/iLjMZC5tzR1e1q6xE+HU7AhbWNdwy5DW9gy+zBE5zklsz6rExG2HD7WLZ0mPCv7EBJ2
3TxMGf6SpsBf52M6dN+BWsRWceUmTSSY249+WIzYD3tbFCnjQWVhiEOOy26cDxgWEFj+TY/0uiJj
LBg4SvB6RCQUsCsjrIIajOgYgqWTEAmoIpU+MwMKuvA78Kr2TPPhqqjDaKnSMF1nnAeFVa6bslpW
3Jw4BNi8Mm2/5Gi8wUV/HVbyvIbfkBDENN7mhCyoqVLRDe6Vq4pbEpPLpPKx29wal5xXNhVNloke
OIXXq2Pipdc1Bm1pgfXHmXOVlUEaemams5AHYeQd8x6i1tHPdAKOQYWfQ4hurEZCqqo/drXly7je
orKDqMXWYGmzVWOaJbfqc3una9hsi1J/NB7EEmMPEVdb343GQiJBTu1DVH5RN1U+a3n9odTOTYiu
LUoiQYz1vaqHUxYxCc9iQ3x4evpAZRl43rK/S8d86Y1e5LdICVRam96ya+FVVg+agb8CYfM7mWei
qaJPBZWroZEeBNGNLepWXlRNQBP63WnTM8+kkCtD0SbG/CKEiFOa/Jxq8t2ysmuzm7PV1TfUJEHW
gCFnthSwO8gRFSDlewlRsCZmXWh26nCB+ribt6T+hki/UrCKZ7l92kfSWeEkX6VAU31dsnBeao7m
nt1HPsTBc5XLbt6XkDiD/D5EIKp3YzGMbVANElKICRvXAzDJolPCRcPMkXULWf3aWkUWv5YQK+DC
Bi+d3FohGpcKKIeQI4KgI2x9mg3Nqi9HJvIqn0d2ap9HOvdbL6MiJCZw67DwmRz83ol8TwFlZmkE
WpqVcL+pq7ka0Wcz2Klo87RYpLleGy+Ll9JJIZtuV8chHbUAig0pzLG7y2o6irZJZ8y4GjKSEJvT
jJWQIkiAvdoQ0511pLhN5yiXJQTeyJnbktwyFxiN1drU73N1VqRc+9gav6q8t2YDPEZCtpoIBKHE
nLW5kLIgcz6mH6ukZIFVXRWhwgHNYnXd22swRHSmKkvdZ5+WhTFfTJ3d8NKYeTyYbwS4rm9dKhqf
ojyBldalDOK67U9YXH6r44j7RBK0MEMfiwKn3mkIJB+41rjpM96vwkSRMzLCg1Cw4SIbyXjMuyiw
Mic5zfNU1GWUBc4APgQsaFaz8zhOIcSAUpOAkwC8hcmpnCkcdX44omFZLlXW12dyrCGXhrCIG48G
rLaXdkdOnSbNF0h9x9BMHfBaE18NkKisgVrCvDEkbesWptknwKch3cxH4vid+eDYTRiMRNE5smQu
sja5GCweQgTSf+hiDxIOSLpQJxpnIdQ/ZmDjmCg0jMu7Loh0qP2RtnnQJ7wPMuZecyeLj2WE/ThJ
1nmth2NgyWC+hoYsKq/8KrP+Ww5pmbWn3bWXqwulUSLasc3neWi7C/j1Lt0sTLyvpVvMKo+Ft5rh
My9qvvaQ+zkuzDj4UBer5n1nCV6V4BydtgFzjxPByio5LYAjUacHK2iqTZIOoWidvvEhcBxPKpZt
k8FVsxBDVsphEBGQkLm+lavLykLklKaQn4P09TxNkFrAVJZ1r/KrrgTl7ileybbozmwrvg21Jdcs
7zd1UhQnpWbAe6M8D0jvZoFXhwJbtn0ed8Nq6HfJStL4NhK4dqqZ7cSdUCWwOJy0rhgGfC4LTy/+
H2Vf1hyprmz9i4hgFrzch6KoefDQbrv9QvS0JSRAzCD9+m8h93F1e+9vn3sjOtQoJbDLBVLmWiuT
yuUxnloy7wbSwN1ncepP7pBw7qsHJa/WyGTC7Xq4zys7tVt3j22iWQf2nlV+sK/av1pqTSd8eT+m
htdbLjXIjNgCZ2ediD3mRxK9eOBEtp2Ai0+sRp+HLniaXE9e4/pSee7aR+C8icutbYNOKKkY00mC
aopYVx/mscUTem2ioj9kRYb1OwhPgGa7jRcNEo9s84MM6oEq/lArdu51+GJj9xD+8CKsOdg2E75R
ghg07ud+G+Y/m77072t3eEK4nB2y6K9Rg6Ccub8K6ryBA9ysZltMB2oNMlV5qVeWHh58Se8AHU1b
LIWrwOqjx2q0sk2go09ZXLHElXK676b8Zy6qXY8YaR0rbPGTkJ+nnAHwwiPpxN3XSnjRdmEL1/k0
B2luxy95KD85fdVfs7nuVkWP7c9T9IVmiDhs4d/rSVUgWdgIEsz1V1meP9dgCTZUPVMtjj0FiKpr
8mVwvIeOszWLPQu+ncrSaQi8MzyIIYJvSCuikrxq7rlnT4iBymWfGHdu5Kv9OJ1IDxyzCLiV1NHk
r1jWHYgQLG1dxRLisPM8qV0Q0CiN6q5JcqlFWpAsWjul3kkRbOq+oeu2mC6Tq/FMNpfgYPlxvuJZ
0+IWRMzpEnKqzwK0xEPnk1VMAIGHSzTJxLzWtPaTCOqIpGTdT9/C78l4vZEjz9ah7Z9bVCtfj5H+
XnZyJYaI7bxMHqu4efEnL1pNGfCVMtxISwRYEzu284fwLpiUBLnk67Xr8BBEnmMlXMArZ5VYRV6i
qQxWpFWr0s7+yqRTpgScnTP4CniduGS6/I7gim15TjckjL/OteuBnZEuoMRhzWnO96T9WUwjX1t5
LhCAxT2eQZ9cguyuLT3/ZDfVgxAI8ITy8Hjy8RrFwyudeTJ2yk6UFT035fhVsomdBNjudczBdrpS
bFDc4DSWTQveowa409sj8HJ5FQib06bLthEL7bXXF6vR69W+DqRcjSO8v8mfP5HgVTB9yUu/2IB+
Gw5O4JcrbCWuqJoNiZWbeMjy3tEStLTXdRtrptO+13W1Lmr5OFj553qYdrGv/BWAxWI91lgESsAz
fFhwex2JVdExfyMy0PXhXIn1Fwmo+pmNPs7uhrS1xzjNh5JeSruejn3vr3lbDSs2hdjppybNhDyV
ztStdS67PWsaZ+3m08MkaLgXn/pC6JQ3DHoBrzxmuEk2vc0GLFSWe694nIYqfhKF3+3mvHXXjc3s
laXk1nVtMDd2/h1ug173US4Tl3j3osm6dQ64eZU78EDqUSKEI+WDsCY490HcJJMeWtD6QbFqpfhB
/cpJqt566Iue4O9C6B0RxZRGowOwkQcITO916YdXndduUmnyEJTYDeJcX3wEhFi0h2REpbADiiF+
ryY46vMcyXXmuvRZ9Nd2+CuDb36v3Sq+dJZOKy/r8WvLlRJ2lQzugNvtXpL50RtVs+szwHIT9brr
YDvfSqWKNBfWtRvGIYHHf7IcbM9j0bNzU4td2FRr25+az22oE4cW7naqnGtViG3rklMxMsDb8U/B
vk5E7EsbT1PtN15Kazsl0t/RCT7g4Ez+VrlVu8JKC+efl2TrsCBlvojXveTR2ve74ohajpvhmev6
r6od4CL3RVK03pc4kNUPLywPQZkOqpVnzghfTd6wJdpptq2F5aVui6MunXVtzWyjA4KgKIPrPakV
/lIRHoBsVUJBk1jaDtejjIBI59aqmKYHmWH56edsRYO5S1QHnUTu0W9EcZH0o+Oua67PwuoAw6tY
bHI1noKQsg2fy9MwiGEVIXAAvTG3a0WtfVEP49ERejsMgTgN80tbdd3ehm+U9FaeziGzT6KUNClL
4Hq1HOi69qP+OI0WQ0hK8E0p6xWQsX+YSn0fTkKtx0l/g7dhrdr2azGEPOmnhRWqwgO1c7rE3dPa
nf2t8Dk2P+WU997i34Q99Bxdm6f1xMklBFyeKWx4fPSK65xpAoyh3zZ+6opwB27tO297mZLW4QnP
LEBiCD+cTNMkjtwD6fz95IMJxo/vNnVVPOSdvtOjGK+DBZDCJ/g6eaO/ga48k6DgPzWx94jxsJnR
VDF8Cjg43YNS7GTX3boOAvKNdxABDJHYh7akl8AfsPfpeQkZnZQLb4O3rOVn7BorcG39NQxbfH0O
HmnRnNscP9PFWtHZ0RogQbAq3UHeuQzQCcktLy2aKN+NWb0D6w7S2AWqXc1ZCZynW1tO9SXm1TWQ
pVx3bgvyhZ+K2RGPxD7ofC5OprEsXp4CkiGyGN01q3EvdNBwwIntwEqKYu3HQAiqnA+HViKYz0s3
B3MUyaMmWeIWZNyQOnzNJQF3y7R3F9sNVk3wilANgInoGvvYz8EL7atjXLBxzRm9VgEvn8sC33UP
8r0K83FF+wA6koXpdMBXuWPoPon+4KlrC4rwEEdwuFQcCazM3Ywry+o4hOEqzptP3qBI2tWxtQZS
Vw7xweoAeuElqdsmCL1kGmWf5JOVQH1CVh4R851wdeLNvUoCOV/DqJBb0VkbHXtT2sANhBP3c640
eEvgmNMwjKkXgz0Ia9qtojCQae3oLGUKDkoLhMh3piN0KXobV+WWuiO/UCt6EHYJ1FqPFtzkGMBd
7wP8Cnuoe+Zx2uQLcyjzVVcLlQ6hu4+7rLmYxiY8zfMgHQMv3/u1rwD6M3tbz1hmgcn50IXx9pnB
owrVWG3tDChOw7zVUEXZZbA7724uBvfE5ukgPECu3sgQn2b9tIqI3uvAi09eiVCgqto7OjaLs3yQ
IXynuQcDouguqip340BPoKg+9rz4TJsgOLmosLYF016smF18RTWNJi2LWoDboWqdqdhduxN/liA2
VSHstBnd0zxjYZJ1s7c+cx/ajdoqxw1w52mXd9jcXS/DQ6ZHti2cGcxbnd3RGZ43ncYINPSoH7yi
jxJHeyc6CPIYl/p7tIoH1/9ce3Brayuxq3paqXAoT7yPDkOI78cT8TYPy/Lg5+SOIkZo3ahJY69s
EqsprF0w1395Iv9BGjvaNHbYpTVp/TTIFQGC4uMR0LLeatxN0g2+FWUMoU3JgWJCfmZb5NS1kKJU
lOwjEX6p8hzoUh+fh1LTRw7ikVdlArcYK2Px1DjddIH4y+UydQN6BROCiK6K9oj9sctg4QcNm7aa
Vgk2EoCFUm0kceekK/mudvGld4gWVsUIQi1vccpAo407h5te07sBBBngO9VZ266BPLAqQXA01aWd
QoVosztS7W4ygIWrwR7ZumXAUOq+9eHUrQu8a2trKVJs3GHGb+oDfSvVHjQgyGq4BxaY3U0rH2ie
6U2c5/7OrgZnbanqSxh98hxQQ/YoTrIIwNdUQDeAq8d8H3hV+VoWLqJtYEBxrx4Q8mf7noONcWII
HNrMTeqsbR+QDo9YqdsDbaFrh0/4m7nBYZIxoHjQEYiRB/i3trpqVsQrXtzLrkKkNLMDg5xvG/se
EO6pG8GCIugNofeL5pUOnSgpuK3WTtF/CUVk7ewA/sOQW9cmmPpVFmDd1SVgMzsKU+nX7NMYTiSJ
an3vz12eel4GFaYcrdUQdHDddHwshzzbLZD3XPN8m/f+j1ghti/iajdO0tlWfnuAWE0deOV8Fg4v
Ngjg1SFeGnPk24M69CFroXK0x241ZyBMnblbCwoJi2mMGgPShFEnhT2DhGbQGLUeL4FCQaV0QMQB
wieXcFgZ4imow6q+KRKg0eCFMGTGTdPNDd30VvSEXx2UL8c3eojnCtCn092xpWdMFHB0M8bTji/S
ttyHcKggcuMXGiQV1gwA8aLfwOtMtYzXWJS7g14aaAohAOGBjTjMQ8SnhvEAhHt4az4XPT50tKjP
Kot/Iu3Qb/gY6jcTKiVOiVGj/lIv/yHC/S5r1eaU/Xqt+nv3fz7JEv/Ma7xvxuWt7Lceqj++vc79
X2fhpTBLnlj3cdLy27xf6/bC8EW//P728A+K6LcXwP9HTPx/GfxDS/3991ee/yeXbREbuz5S295f
9v43JfWHdw3f5NTmvF9i6jCEmBpVdggKvLoOXvL+HzU1qo5CF43SlijZ68ZuHEIx/UtMjaxUD696
A2Tz6018v5TUDl4Rh5wuVHhxUD8uhhT7/6SkdvBpfpNS41UAEPPbEFF7LrbG5bV/f0qMCwdBjzOJ
4GfjyXNQ2d7T3BRwUZmOt87iGABsdNelbuOtGbUXPZUZddvKexstCuwD/99zb5P/6Vwn/ppTydZ0
rJujaaKiAD1068ezao5kaT7YwKKBc3ozWt0prPp5R33dnm5NUce/d3O/tI4goOIm9p4p+KgTEu4p
9ip0GwX0aAK0t3XDxn92Sf9DVND20FnDW2SphPAY4oRJvQZw6KveiZ9HOm+CmPeAtWyifYg8dHZU
qsmO5iis4+xYZTRsV7e+yBzvMEJ9I5RNU59koPyw/NB1NGnnOBcOAemJvLKj6bNwuFoys7/VIuc7
xf3qxDWTp2JpWDYDELGBSnwYMF3ThHkrT6JGsLEyh/UuppM4mbFiBjRM2cxTStW4AREfXXjXjhta
Z9GFLUcahNSqRbS0rgHmdl73GQ6nddcXUmyFxeRqRqAK/QaazBJoCAjzoK4gKOgnOtTgUcNyXTc0
3np9f3Fory+0tvxHB2+Kg9+Z0U07t8Ejo/V0pnUHfWiZrREqByMwCd4dZiA7YdA9DHbRP+BzjDt4
AfmbzQwszwocU073phtqlz7820nmQkUw7jxg2ftp9mQDGdigjhMI498aY6tdMn+0YY94+vWdA39V
fNzBJS2urZezxyyzgm3nh07S+iF7nDsFpngCa8ndCXGR6L2j47hYwck07iKnyS/BDNCnirR8cGeg
PYEl2LMAV7yaZvhCddXY8IzmAtxuxz+bo+L9qJsAghjb7QgZVO6OFyxMnaLNEwdg8jYG78cS05+q
MdjSMqa70VHDetSsWVndxB4JdKw73Y7NDl5h9FB3YwuOu+Q/4NmmfcPK1z5D6MV8Kz8HvZudoC/w
11mvso0c4DaVdUYB49oQueCml5u6cOWFKSYvNmnlRS1NQ6ZgNcdtDQoBA22kFonxMmIxRFtRU38n
w3wGEfHq8nJi0OM11mHpVtU4gsgm2oLUXr7i8cQHeu+2cAvuO713PF0eddBjs/SF7xyRGAKCpUeN
rtSbNCK2xfg2zjvnG/RsbEfKIE8ltNHJMFo82gbWd6sv57MgmXcpwe9FnBT681iAOLKbnEYV4Gwg
Wk4ApJgGQt3FOpjfmspf44z8dwudo5VsWr3NfEydizmZfVdtC0Lze5lJdwXxfvk9n+hu5sP8HEBB
QipQRMs6YhqsetkxWNYR0y3NYnLr4wu8ZrqCsAsx9gnYQnlmrU/W2G404Fn7FHZu+IPl+tHXQf5c
RvGU2kHGT1JDIJejdtXb1LHSJ+6X8vm3rfAfMlhQf+TD7oKXALl+jGpXS6EMbDTL7vNbog40mPkA
SjX6KcK82OexgDjPjfP6YITpvXCNWA8a9Y/9j1N/6//t8OO5HVJREquf/RT0jP00NPShCdR8LYGv
PUlwRmVXJpkE/Ax42LuYxgm1jzWsFKeq6N/spSsR6ZnRaDljttosNfNup72fcbMHLsQ3K3PGf/8Z
TdWem2qqHlXUilUHAvk+h+b4lIWMQ1nb11/BNYCO8+jnMrYQokZZuaFtVH8dj31OxdeulN0GtFG0
CwvRfQbjui85mGvdP85UV5DU9MFDyYYzVWR4UUHAoAYDb+8QSCOrEehB2XbsWgYd3bWUOInTOiXy
ohR7HbNOJaVtz6exitRjKZo7ANHstYtmltqlzvZNHlTPerAh/IN9iDnZqJ6726wU7NXprxM4npdM
VdZuHBD2GTMdfQQpdf5EY2BUPWQca8iL8lfP5Uj8f3fE/unui/5Mn0IpPAhusOL5HqpHhA5uxT/v
Ps29qAvtMP/BHYEwNMHWxW2hX4E6hRBVuPAZ6sx7GHSErVyqV7uIw8SifXfSnfIeGLWeFR7YjTOB
u1ZFJk4tlN2nsm5/HRmbFZV3ooI09YPdzJ2Rk9ZBVYdzb8M8bO5ar8Vf/B8uZ2x2x7c1G+5J4Mt0
HobpZPdlcBJtxNNSavrSh/xKlocb4qm7JvTtZzPVZf6vqaMGwPA+VZKC/IBU7Q4iYec5hFoldWpn
iVR7ioDX8i0g63dQju7xSG4m7nOKzCK+sQsfYm06sF9Hf45+nGfNORRqEmf8OQ/gqHNwWygQoiq2
T5bSvzdx7ey5F7ZQn/1hv80VWW2fTBeA0Kmfy2yXC6UWoPTvlzM24LtXd0JWiznVXNjYP55WxvaD
JdxpDVnSJtOF+oTNkydO5LQvoeqhm+ij6Rut+7MWlAGSFz2oc0g3ViVI4T6I2wcnL4EiBtWTw2d+
BZDgPr33dEy9J1DtT+5Y8quz9JYx03OxU91m/q/O08tPeL/K7edR/ATTex+7/bxl7NZ7/82CqiB7
UecDRCQ5O0eQAiVz4Mp1SXx6NjZzdGuEGaCFn4TQIr7N+6fJbM6y3b8/ycgO/SNIQeyEQnFgItwA
/FTkkQ8Pcj0oSXD3Rj8sCr27BZKlcVMTfwAVAABnfTIdIXZTUFufahCWj7n6OpbkmEFsdwbQC3/i
vQtCHf4En7K30Tgn7X0MZM3GShXoxj15fkF3XW27p2A58habOTK22yhyTYEIvc8zRxM4IqfS+Wki
MbxX3wUx1LTdVWj6qzEDcoiRD/duM1M0lufEDNQBFCyQn+A8VNH7dRkz20yMkUC5+ve/MUHu9u+B
4PI39vC6ZIjcUDp5CSz/XCxnllsuaz3rR87tx1630X1EOD93AhIYs2rC7fo+VF50D/cyPzfv9gj2
7t0+QmUNzaGrFjft+0zy+Lf5xu5R8r3IvuZt/BD3hR5WWECdU/b+KL8dLTZbd03K89BfxayzMXFZ
IMywacwTbY7MRHgg/gol7nFFY3y7eORAitFoZq8ticCjKUQNCWBcQRqIwKOUEFQz28vXpmtDgX7f
g0EzPbnM8DJkXOVzKY958KoBI0aZCo5F03fXyZ3qpEdC7vcGXxHPwvm1RCiS3maEwY8sOHQjMnjJ
Ag/3Togb79avvf/icYV//xYJgkMkSMfQZ7mI6f/8Fmkw5pY9M+9HUEGf0OW5cxreGyT04K9o+qA7
4R3WNPX6HFjTMsWYmgqPV5GPHjIwAv9i5cK/iK6AhpJ1Zx9ilYu7NMaeQ7qVxsrxkw8DZnRGnk7f
gr/oByjZ9lLnpLjYYMvXuVu+NHPu7AMZdNduHrqrtxwtdumHClkTy1zBfXH1B3Ec/dF90q6M7wjJ
IRGsvScPcpu7ZQzA8m9joG7cJ9+fPklZqFS6VrPvJigfzRGf1K+j4v3oNno7ohPhR+F27fbfn7Do
b6tY4CIxPwhAW4RYykxW+2/OcB/mNleiyvDSx2rtOCSUq0E3iFlsBC7AU8uj6TYB+KGg5XotNdI3
gWRi+MNEHjFCkrfpZtK8TDIzb9PNJU3XXDKqg2vheuUm57265IuGftVnxXCpj8aiJ09dhDGTGnnx
dLLnVYFH0F3dxoFjDStCwNVqJ1eXt+FfV3EQV4NQLINU0rRuo6FHDDm0J4dLSGjNoWmgK8uOJU1N
B/Bze/pt8m2aWkYYirkgqzzFK01wOWN6OwTSjIWVeNkm6wp57qpKbWp4MSsCNOJsbKYJEGtBF77M
iSaoO2zV7kPWs1+220QGDP3tCsYW10F8+PcbwPH+dgfgDUJRiAKbEUoyoer2h7oFjLCs4Mpuf4i+
0pDakjretExZZ2ik70A0j3vTezMRUKUrKBLUmuJVxUnx1l9mm3EucnWYkHKjqsg6eyULRvD78rfL
mAEzN0d5AbDiCyxftyBjpba+BG71IOvWoSsgZKon+J+CznKr5nXKapoUfWU/2kzPaYXcaBD3Nt+7
UOfso5B5oK+FmzoTbx/Bb3GQ3Iy+LldkgtjLFf2MiocIZRq2vlV7q35qyu8oyrNtINJ5yccyQzIi
mQ5OEWZ3ZkbRhtOl4JyverNeLevT7A/2iZhFa2pUvQo8WmyG95HbRInU0rVHxyqpJq+7j2cJTfDM
Hv0mZo/uNLjrPI4gxFxs7zP6uRFrZ84emgVACDSrkHiS5WvwQO29seUFKTdNDOefGMiBvvcrhOr3
ZqKxWUg5XWuHd/dm4Hat0iAXFURRSGnoD37D0qaPqstAZwAiyxFxS0hcgyo4IiMs/WA3M8zgcqaZ
ejspWM5slzPfL2tmGLuZBsL97bLG9OH0Py8LWfR/cdoc/0PwT1Bk2Ub9sSX+xw2K92Z+2ItizZFg
0FvfBPLue2AX3spqo2btyGGGGgk7y20vicZ4vkSvxpBXNaaaPUWVyERCIu6v+cZmztS5ni/jd9xI
y1Vv1/rz+m8/NOfkL4IlT8xld18uzUgemO03d2+e3+L+IQS/WWhUiruan/zBTWasQveiL6DgtMCf
db70tzSLg8dKh/wYNm6zMqOzMwePywl+htvAmIC44oRJQ4jUVVvjoVqxGNbYIeTOdGmJNE63cOTO
XsB0lv1n1CDvt1GDrZtRe5n84VwHkpwnWU7lXtfzX5lyyzskYFRvjUXHH7oWzpKTUd2ZQYjtxj13
279Kp6vuChtquDl2PXwSVH0cNtxDQvfi1fARCaHKVcG1UfZwJF2A2hVdRl87YiVtxrwXrVEVgzZy
m80DW2NtYY8ovMAeHTGnMe2tqzHN+SzhZNUMGd0cS9wwuWncD9WGWfmI5HoZXxtUj7mS5agOkMEF
NKXY3wZmEfvnxtKJmXazm4sMfTX+NgCsUK88kMfFJc+gKx7bBuiGgE/OawlSOfzeoyzJixpltSHI
nd2Gda1eskFewyGaHgRj/+U5IOBw/nCsgYrhzco2XrBEQNt44QcMbJiyqLWRgPhtboH0g/SdUeci
hCD2DD/tXgZlViek9/+CdiA+am6Pj4Btu52AJDQxXdOM9acQdP6D6bg57huot7KN6bIlq53y4N70
hqwaH8c8+0sUzXB0R6u+AFv133AupaxUTpN1NBjWG1ZVRDHbsLEQyW2eZ1CseMjSJg7WENUbJ6xE
ThME7IUNPRs8LaQ9/d6NVVyue1JvQHsFZ6+QjwbcNw0yfCGAaGsw+HCqkbc0Q79NQoi6FjaAt+Ft
vnSUl4zwRg8+n5F1shyV4Rx9alR7mhacxth9JXyUjcmiT31Uf7R7k43dkOdtMjk2zf6LJ+cECysG
lxF1ihZO0IcMExpQJFui+q/v+cA3/1zaosZFZkUXym+dmqCpyTJkvpbDhc9KQIZRsfmMghzz2Ryh
Tky3D9vuglijCw5m8tItp4wjo9B7KOyCIPk0L3d1HLNDb01L8rKGGrQq50f4UUs1gLz8Ssr5KIYa
lRjaIkK2vXB/EAWlVGUHFxeY4BkgfgWEK1LglbAhNRqVI5eMr+quQgZ5TCCUKDPkh46uyH+6Vd6v
K8XKRC+O1q0JGTLNo6W52UZIcmxnRo4/6j+lMXb3/kGOISqRtLvSnb1njzPUbaihtw5QqOG5D6NT
5sb1w1Co6QGZ6EcsgeJzTa6EaHHCryJO5sg0kW5VBxVZf5Rd4eyMrY1HMEQutbdvIR2Ip09FDVXp
LQg0ceOta4I+ExO+zzUmMyNE6YQMiTP7rqbqeGugr1fHsih3Zdm7O8+jNUqAvE956xOGWzTM9D7g
k3/V4YSU7bI5e0vPmJCz3Rztfj6bHtaYX/YRVYQ2ittTcrOZKeBwXp1BddsJGG/7jXt2lU7I+dt7
VYjwq1b0S+lVXgLsUh2lKqtnB1WPjF1mGUosIYkgBTLHvniyAxYVOvHVL6vw3vGRaLPYAwTvGxHP
2baySAUSSTGkTWbN7KjjOE/hY+XJ/KmXGwM8+Z1jOgY/8lnElhHTKZZpdPxtGoWcgccs/XffGOLd
vz1SWBuJu7x+AZ5DuLyj/neqYPamqo4r7X0rGZ4XvMouOpnGijTfNAo1vG42n/UKiYsAwt/mVEUB
DSSox/ezzNwPXTM/sBWqDJX4SKTpH5mloSYZYwCjS6MCpDmg0M3lZgrzzl4p1NPZNa7036YxLxSb
0O6ixNi8STgotBE3GztGZkk9d+UeKY7xpya07DRExauN6dbab3eiR9Kq6XJVgQ+UdQ+lGSajkJRz
HaEjNz2Io+UnGrydaCzIMtllnENnFeffuY3E9TIE6Dz4EJoaCkwt/ucHm73YxJ/zbjYLGmQUmlm4
tg/nDV6kjsHkipW26JdBlOJzN45W6rgMW4qi2TmEwGZdBML+Ymu6t50h/PHnVIHUxqO/TA2acVxD
+zlto5YRMC8ju0RLg5x4ebJtlrC8YJcwaCB5NKOmP0XzBb6+v7dat7BXxhaPAbu0KHGReExV6W/n
oUAO2RbIujg1jBVXT/evmsT2Zx7CTfNLADem29bQDRPBUGFiGYXEDkqkaMq2b5OLDIkSxdhCb4lR
ajUvJGDDNaSt85mJDsUbgp9DNoBMRHm8RxU0+bkOnRezixkTuLkjwpv8SmRMTlT4D76S4DmNP45E
BBuJckAEb476zSs3o24DWPCDu26h2Nx+dvLoEOsMq08/KH5ocn/PZpTY4m4Eyn3JblsaWtYdCEMc
aWTlYbWL1zeTOTLTzAzTNY3dE6ShQbe0BeuOhAg6RFs3I14qZZ6/hBIVXnKtIFqeaPY5VleGUi8v
dhZkR51VVWK6boySeXjbYbk3XQkJ6lg5GQon8C9ZF34VjiIooZbNhxiZWE89K45tMapXY88XOwrk
/aOdAFM/QIGrIYICHTqHsUhN13Cihg01Azfa9GYbdL+rtb23Ots7ZzaTG2x+UOIv3VsTv3eRalWu
ggY58GaUIvRF4Z1luEXS7Fnn+6xuvDNHEkRKZ79KPe1F5xlRGKSUU4MqMKhEkaOy3nEEvvxUI4nM
mfPmC4rM+FvuFv2m03b9pXH9c46d/THyWfx2ul6mfTi9RP0UY4ertMgm+SlvIus3+YMna8ivS+Id
jPwBnoBz7bSD7wGiCVWRPgmgHEYBLyquZHjK54xEkPDDTWAgG9czCjmlIweBZWx4qx4YDPIUD/KP
aVXwIpAZLCGKt+J7ZF2hmkYhEyeurLVwkYcceAN7tOMmWwabRfuQjSFeC/5vdN7fiz6irKgHp9aD
Jse3A//DBoEKbMik0IHYoW6GjWxbz0lmEODbGvmn+wqyq4dJg6b3Fkp9GsTdWPjt59uMzPI1qDSU
EcBNXB+U64LKmVG5IWEMeZKDpCflSfYY2GVzmJZR0zUN7advKpzpifk2e7ydX6FElUyE43yzJ7zJ
5N8+rru4kDcXEx8PHxJwEbLvfaQd4fv9cz+Eo4a8UxpSCOkX/NSrwVhCBpEOhROfXYqM0QbsgKEI
DDFg7CM2t8pwB1j01YEOI+qV2QQpP9RF7jfANWi+qfVH/zbuZUV3jdo35SCkeqhPevf2K/9erdMJ
Furg9lHA2wBp/H+UndlypDjXta+ICGbBac7zZKenE6JcthmEQICEgKv/Fsrqymp3//3Gf1AEGsiq
shOQ9t7rWahtA/cT0jcP4YC//1cIM4qqLVr+xiO3nTIsnLeQ3UG74aQWjrdzP/K8bUu4ObUT3516
eug2QQ/dDrUHAZ9KIYJpkmrZsiK/5YH42AzwUJnrvXJU+nxZGk0+1ztpvy1/jWZAVZ5DPGN14Yku
RNFnspHXmsh0fe+/17Covwb1fF3Mcp8WmuqaDc2lRBH+UND0SrNuToA1fLGtHA/DlKFWPq77l1Ch
IjZEcP5AQ3WbZqCkdM86sN30ShXLQhOESiu9JTZ1nz7oJey3NMl98rd18Lfm/ZOxwIDWYMyz3D/U
7todtOvBEWSTg04os1SdLYOqZ3dUmrpZLnYobw13Rtwn81HA8AKA1CFtkF+T+psJf7X4EmERNLGg
sDu6HjYtyjY3WG71L07jsVXTg6ahm3oa2Fdqx60WxMqor5CP6Njp/hCKe3ZtOUTIt6eQ4/Nu5TAE
J/QUfRDjEyvxy6tUpbm599/n6s+8Pe0Mr7x9XoZC62kzoNwX0QV6QQoBYKfGAzch9CDNHA82S9+g
muq3uhUpKzhF9EU39DUJiaBDFwBS3vu+fQ6UZub/WBvDBuMfNxDI1winoToMNkD/2G4CJtowlJfz
N5HYbIP0QbIHViLeo8KMTSl2jTOv8Ypmpjv/bVgPCO69No3LtzpCIMKj9OP2ohu0rpuZDZ7KUjeN
Tlp7M+out+gEpeZnVZJ419aBt+otLwW4ofPULAshNnIqXs5U3furKpPPKfas8zJNUHk1DOHRc5WF
Wv/BeQ4KN9voPn+M82S9gQQfsGO6NfSuHIskUZSmWo5XV1k2wKhEoXsOkgEsKIQ0IMcpFib1k7kO
c0SlTM6oQJj6Zawe9IzazZE/BQJlrZsV8YONGiN0umk5Y+09TdUyd4dix8EMFFjmHnze94ehEkiH
AEOo5rE0BNB0sgA+ahxqDPMt5IG76sN4mMZxnKzKvmhnEMlbl4SgMH5AVO4SAzgDOT/OsrGvjAJg
vfR+i1ArxOImRQ1Enpy8xEa+azxAStAcdT926yfdGlJzjgKEcAsYGDkNRvuqHx1NGQ+LFpKOJSgR
8VaKzIe4OTqLvGv2utZQ2AVdJyGEtv74LtYHg0VnSkmz1637DF2rqK/6/Rl6RhpDQ+Lgjp/cn4v6
YWdbDXTL0ce3bt0krZ3sEWPUjfsjUz8f9VgkP+4PS31Wufu2CWpwBbHK4EFGdw5S5Rts+FHFlHlq
D/IUqpyCvEOgNknxQ/WyJ5mAV8lEVf6omDiFuRt9+eK9LXof5SsWn5co/fxohPUGNm/xGlM/nhZI
VGy4jUiIbThkD+YY2WdEkH3qNSVWDPQc0AL4qWTs0wNF8OAnWLy3pjFGTro4mxatDQHm75hqV0Cv
GrZ7fAvOQZy4P3+f5HF268n+OhmHhEWORtLSrW/mwR51/RIstBoxYekZkI2PnaE1MrBAK+GLQpH0
nGaet+Fml0JZIkxAel0PaAQTNEm9qsPTpz5n/TE3gmWF6sPd/flH8NNYYKHOprdHX9tcRBIYUBWj
PhbUp/wR81+syJXv4DaB7mkhSeO5YbMhJnfmgIxUb4Q1Ez2jlFY6E3VN90xKiP1GHButiL02ghIv
3SD0toAO+9t6POjm/VBX5lI5ebK+d0mfqiXWZunwZNWNXCIvN0fUNDmA3eSeOqz6ToEBwoXVDWTZ
EtcAdzMAlTOpfHOqh91xYtolGbaMMTLQVbYMUihWnNYJl1leDxuLFcUupwKaT6vGl8d13WnjReS5
It5PQKSKT06dCQlRfwlCVr8yqrp7pwaKYGzZRLMe2YxJ0Jb1QwkkICA6/jlvguqhzGQ6h0qDgpyB
QScV5BgZ4UIP6q7YAi5OIJK81k3DzNXWiz1EZhQVHAG2/JpnTr4HBqyAUBGF1IuqMdkc2n22TXLk
gE3XR6pXn+pOfaDj8O3MtL2RR4wc8X2ObuJx6y8DtzM2NEpsMumAadgkafbSlYBwRRULj+14Vtkp
JFwAHMz1AGT/QA0BjDDBtpNMaZTisRJ0/YttI+PVkWfe2tE27ngzLRCbq5ibDU8D8LH44trZRR9i
4wq8YHQykC24CK/otlZfv93HndoN5op39kz32WbzIyi7DAsFgsrAZd6nSOjG/IfwQOoLfbvcpcoE
gtXq1VSv4v9lBo+h6FXcfXGwr77ECFxDr2dfdSvz4j9a4xhWGqgVGGeWljG/t8ax3vfpJ0P0fZuX
MjtJFDve7rcqR7amQwj7ts/SFeNF024jF5WWEWeHXljGkxc0YMQN7WNkNO3FtIp1npfGk1t43a5y
cmuixlkZV2QJlTif69E8S5oZmBEoC+eo4NEfbZd5frKE/GNX10JGuawj7HH0HZ/FDlsKcABBigqc
XTfYF8nIkOM3k+ZziH46ZGKD5qIPyHMeQNnz5iJqjp6uhqkbJPKBRkfWZVz83Trz3iuXrY0UaBRn
eIX5BjbVEN+fgBsuUMNsqGOWrHXPvfs+NbE8dtIDObO6capJjHDZcohaVmlp2gBtOwDB+X7+2aAq
EJiRT8IAIrJ8Ia5eHkJrAWT+ruOWtSXGBCQSLBKhAxwrh5w83YT+0F7NmNSbNg7+6Hc76PrKoXxn
MXMuePlMzdwJH3WIrARjM0wVv+hWFpEXq42iW0DNRvR62soK+NEx2tbGIoS0Gyxc3UwdX4ChQOyZ
/jS/r/sNsQ0gYgPoJlurzBCLDpHjjWpvZ7pIidXE8sF0EMk77r0zIFrx1XXwAuM2g8w4Lat9P6Ym
EQZZNrUBCWQObjUewfIBAmhjKZMeDODUby/5EAABNk7JKMJkKN95y5WB30iboOrQZu3/SF64/7KY
JCYhVoDNtO851rfdmIOC3BgKwfxt5EH4bSVPgB43FypsuuENrSYofhIX3cdJA6BplculbuqBAdiy
b1d1hrXqSyD8HzwfbEWAgruQgcMn7yeoiYCG3IztOcKISOUTRzRbfYiYVy1Kz/wxGEazhdizAzuU
2M3WHA96im66BRBzt5H7xX9coz+n6+vX/96HW7ooo/wj12MTvIcg20IBO0qK//HzamqzSRRz1Kvd
FmzBYmB5nHE9YY0HfQbaHF7rqSkudUqyte5Lx0WFqjwMIIHTLIkBEI/ulDQN9gz0tx1tCbZAZYzN
qG8dv521gK/e+rrfZ///85RdA9MXD0udYPZQyT1JXERE9bZYN2M3o1udUdZN6nbZH009ep98v1aA
gw+Gzd8m35txU+Mvyo1oanYW2QVlWR6Dnq7YWIGhD0i0OFMGg48lIufJQz6ExdEnDkiFZvVe094A
2L4QIGm09opTbCKTwKXYFzjOJOta/4NGYAn29YdPpQE4XAeokoVHsg9G1yTo8uIl7vHIN5LOWuom
kIyPRkmKc2Eji4qSv4MDnfJLCkL8KjEkNCK6mQ2jA0jU71XW9k9A9UKYWryovAAn1gW8WX8WJCLp
rAzMZqNHe9eYhklRo9LX7LCdwL9Af5jJAGXR/4Jb0w0fy6AtzjIsqkvTegcWA3HgeSBYStS1gq0G
Zjp03tEpzcbiZlql77g5XoFCdh4cM3PWfmoli8bL6reAvBuCJO/fLoyk9fzf33/bH8s0/vz+O0BL
gdYOExjbtN1AFzX9UbY2OHhqGqHPnvwOa5En1wrcRZNkfr8ABhyEj2hr+E60TdrqnMSxu9Qt3Y+U
KCwh7m3IoJAyQf3eSimXrXsfSKMicUs2Jba0JiQCUdppve5SVT4/lUCUxHXeX3RXUXbtojUKAaIg
ZugB1w4f/Br6e91FoKraNQmAfuMEfegii0OVh6gKeA7w87AhOCNDA4CYjBAMzFB/iUVmMq1NmCx4
qCJ57lKUkwSsv6IEMl5XGSDSSdt6YixjAlbGJcFM38S3W17fyqkol65bb2Np2hMPr6VlFg7N0UW2
8nbg1LUnLowg/hhIxin6CjJeoScX3H+3nMif8pBD2NjGElnFkFYAKP11VusR3UaGHhgSuAb87HiI
Sv1xotGZB2H6p29xAN2896Xgu6P6bKd7gP+K9/eQgbDjCunRCAAUOOZsIN0xnuIsenPx7D/qlhTH
3C2herYjdjZJckS+0HiyZdJtTdNNp3CUMJ6gLkuXPmLkjULJ6wXKqeKCZ3V2bvALgdjcezAyHKpE
lROgKaut7mM8XIIz1y+jjLdbIzLkFur4FigLGxyxe1uf3ecE42zdxLbvkCA7YLdWt7pt4hIELzZJ
xK+6/kVXvOgzN5EQVZchJAI9x2YvRg7gPs8DTHLSGNmA5YHlHoF686Z+jRWUMzb1wRSxdyxcfh7L
hDd97aUEYEQa7esWGKW/T8sq0YPlO8oazSFyt7Spk6M+FF1ND2Dg6QaigcgXICXwVEobkOhBMVBA
x7kkHbOGroV4+9gM8WXaBiLb44mTXbqGgGap8pNucZ8yJJ7S8WmUXfSBgfK/GCCMw/Lirz4I8rGW
54BZ0TbZF3X/0UStc6U+D3RrRN9fM2P4o4Vk6a3VMBvAEBr9MdZCzTZD6JXNYg4VupdAmK7PhOpg
NvG7DwLakZELbGsq4dBDvIBvnNKKkCclskD0Xp9bLgSmLANtmqBYYR1Ufb/umMx3dhBBSGn0gG+A
ZTM3kKO+lIynMxA9xbXwKvgzAEr32rXpZ4b95E+vsPB17gSkGyPfpU2x6WjqekJozGLocuSOVUbw
7ifNF0BRwUsRlqD/cotdS8j7ZrA0cf9HNA9c5L8/UAMHpXDYPOKhiocphr/VxVE/SgpVNeSaiMic
6Fcv0L3VNFdZvtHhaxg9VFNughSlX716lKXNr1HTyn+N3q/Vo7bXraVd8vO/Xa8/Tl+Q2CgN9+ra
7rdFBQBrIZICLKO/6T58iTp+bIZbe3ILYoEJo3aunTZT7JfVlddRPY1DX11dbNolilQNwz66bsqf
hyAdNh0px1Q6mogUmvMgdno8JNH0Y4L6/EpU+0FY5bPnAajSV/lSeiKcxyLxVxBtVUsPVPWrHLyL
3gj2YqTAolL9IVOet2piE3YFIiNXo3UuKTRuq9hL3JXTVRvgoopXz0C9P9zCrD3gFfY2CW1vHoK+
/sQa/0lHuX9PZU3xayppI+s2NQi751JxA2hPm+zdAHpyYC4gestKuRVhgjWd7GPgSpE73ztCBe82
Gy4+bsp306k+SdL5rw5nchKyaHiG3BBaVt9vrx2BeoaFtnzIs6KfVRJBCtMQ7TyoEvdYFEa7QEFv
cohqbi7hnyB2vnLJyja6EFAewjaOUXZr8NrNbVBV5ar3oeIM0zJdyo6TA888Y+4H/XCyUc6L3K2S
lyIr4XqQBuKxqeHHAVa+esKDCwQb1lkvKQHis+HKeCPD8IL/Sf0TC4A9GSry6Sm2cGWZbGIkbVaV
wn+ndYv82MNt41zwCv4njvVqxYDmNrEFs60GClYrB/h07AePkyzBMAKVNSbmaxJ7qyQPkkcljx1u
7vUQ9sCuQOMOiRtsRpCNpD9dsJCTisrPvgIBWPqSX9Mojxe2ZzhbURUxULYAduUAnT9T5T+pcJCf
Bs0WUnqApJaZveqxp5mWDpUXBnuvhQMcy5ag6B4PxJgvZJ3wB/Be8LhMHPbuVQMgqrXY0jIF4YPy
YIuKDXI76KaPNCrWIF4y0wOg1irAk8c5JstwqifdTsPxckcMxZamf3yMngwIu5oSs8zXthE2s06Z
9SEyUxsQHdB/YpSbPqJStcALxy0+neRVDcnwsxhBWV1dmGeQpoqVkcFxAUh4+2QkSNHFFanem7gG
UxrXFEHwJW2zvHLm0oXEVw+uS5DUA0tFoDRIOoSjaxOvxYxt8DR8SPXqYzw44ypF99dyeIh/d937
kU5+0C0V2dAk5Wlz+4z/Z5/+EP03dG3+whzUd/hp4M2gQIofZVs1B8GCk21kyaPu8j2xaVAFcDTH
rgAEfihfU3OpBzMvAF0oQzJAN0O7RzzOX7rEBFmm6VqwntjByUeYlzDEA3wMtuAiIoxltfmqgonh
vB2jWtC8A6Zqh82xchz5AHzdH9PgIvQxsPAZnNp+xRGmY6GC2MCugnrXeSg61AfdZLTH78/zihnC
R84psgDdzNINNNWIV+ouQ3lvjhmKX32Djxsd9RswwxsvwCqD/69Esf2twDSA0idAeS5Sq7g5YTj8
LTFegQQ0lBnIz8h/IhmzwLOWb9QQLH3E3c7gvjrXIQyX0Nv+ao1j99Y4pmeK8bXe/W3mP6/TM5vx
M3//Db+vA/OvXqq6GEAEj5BOgcEN0ivhzmxaFLsGfn/QPfoAEDG8zbIcDIm/DzR+jl2ADhQHAYNJ
VF1sEupBgTBm6HCDlwevjla6pQ9uk3pLPCjqqeUliqJ0NADbMAz6ZQJG4uCTAOJNGR5JD5pq6mTA
xGbhUXfpMyNFukbGg4E3xl8DiG7Vi4LF/SELm7nLBnvEW6Hih1V85sNJD/VChfcARr65xfoBXh7M
fq8R531MreBzEHZyrS2gx/oisjZWRL2D6zoJSr3jZs1LFc4RjYIkTHgXwhl/ABN6SRnolH6hsp0n
ERvUzQ6Fpnhqwfex7gr+3A+jkQscE0suD0ZegJEcgs+HaJiP21x55SGu52DJoda3MYw1lhJi3gJh
WS5hAfgD6k7wu2gr5ohMB1fJ7YuDZOtP1iKF0pWQcqCmy1/lDjLp/zID0c1yJiLLXkKBBV49F0hq
2IztsQeGLRU32RPeZR8QeESftv0qhWxOoKcRdxWROsbWicOej+TeSeWltckQKZlDLOG9mNxYJKAD
/7SM/NcM/OvNzaj5nBMf6auGu80URhhYgo+12gipS1AcsVe2OaqTUCycGoHa3mobo0TGu7TvdjCP
Ap22QRZFGA2EvA2YmODQ21+x5R4QZqbvNUTZkxY1zM8Br+CHoHL62LepNYvwnznlaSgWMAdp917C
+lUnUIMElniyjTqvXJVBGewRbswXGUysz/iNgabhIKHcxwwmaViDD3un6iHhsktnHZtG/0I7vAN4
FyJmHtX7DjKpie53owYOKEmHaeODq4Or0X2aSStvIsYnGHhg+DTh/ZpGKbT5NPzCq50+u/gRgn5R
v8bgVMxzP0h2wC/Xh9yi0TSGPvbdAjImNv2fqWmW00HQECVtob1pRA2vBN+unmnJDsyn/k+W55+F
oepHUsHJ679jCY73TRKCR1WIGh7bQjgNFTzQKf69EkR01CIotemvKLMKL7X7FDgSD15wTjYebGZm
NKfVK0szAAANIY+tqpxzZ1tgoqAfHh7ztlfgJsIjyeEdXeuNiG6mjfdnU4/6pdhWKT+HQ5DvIguE
+KTu+CWvKTxaEO14dYDDTHVBdRisuUeqr8bnP5w+D55hkBtNmbLYGsmfLyEac2uYDZI3kvdvCSnA
Bw7th3rsT6CimMWuA6uQXZVF5VGZCL3rHX1Jh9EFEGxOvd/XcQEkuLp9anNv7cOdViy9EoaUledk
S5K3WFlC8Y9cZVAAOaeD6UQBeSmidgeLyBgLJLNTO92O4tF0qPMkshJwcvw2oKf43McleqII624k
t13BRjzpElBdNAo8Qb4buwyoPc4JJznYIIGaQdNs7gMiQKY2x82QaXKwW9LuQ6SQw9qx90WC6pJF
gfECEoQ3pVltnWCcQ/D8txCL+315GqHYT1+On9ztct+L3a86bS+DAxcJ6UZqRdKuODbQg0zK2C9e
6joVi4D4bGnUTfGSEP8VdlDqlFZDCjRhudXdfVgEMHhowGYaLyp67P5cu452bmKK57RcuU7EXkLA
4rfIEtewMkWzM/oHyASP2UhyKuroQDKveoyVyLfKckDMHPvjIj6iGhK4S9HPQK23Jia4+a4QWIJj
Jb9D1f+fh3sfSq3U3C1rZ6Kn3Ad0EyW+8HtBXmJWqGZ09GD5OayKcI7lhokXZdou04xVu7jqyzXF
snDDULmwdXCDrpxMSsBdmAXryDZA3fnA5j3LugvweNGUB0UDhCcAhJ1lyRczgXsFy3rnB8xTkAPm
5WfNm0VPI3j2DB7cTlBEjEo58AppDN6rWSIJExHxU8bpg9MORfbVophirTNmXYO8QCTpGYhR51oG
6SbC8+2sx5DRuY05I83g95jOyf3zupDWCdCzhX2TfYQuzIOiMkxWunQWomZnU/IEGtJRIyJiYixc
lXPUKOMbKR9CM15jGR9/QWG4TqIyfUUsxMKDoqOHPMydjQkm0YJlNnkIamSxUzB1PuGCg7uffNRW
ZU5AMzYugTWUS4HFwKaLwbmKK6w3KzvvX8sq3qZhLvaNSZ0lQSRvgsBn/IVaYVa4zpfBxWuJ5PIz
gaPArArkcHQInBwHx+ZrJ4JPA4XlzRaIm3SRJ421dWor3ZugB85R9EWfHZU/AeAgP1HlspDUTX70
FMAV7vfJCYoWPGlgMriK69Y5k9HuoOpt752oNyyZoROBiZPap1pf4nfgVY/5STUKTfQAKoJ+nblW
3wFMUQ4Ts/f8U6vEa83D7qUN+n5BChexxrEuS1juzJRG+NjnqtpBkJZOQU1NX2SZoVwNX4+VboZD
vYf/h7rU8Dk8q5I+wGssxT3l5CsmAGXVsxC8Q+TTSH4WnpIH5BPwo+BQkd2LpIaR+AkYEGL5v4ut
ADScGWCFHXUXKUi6qvNkiVyBs4V/MpQyMQmXLm/wZDBzY9ZYUj5Sv/MnZt2qNxHzc4ZvRzzhcFyl
dPS/zPi2d9r4XQwWaAFx6l7N4XBbGBj0Jx7UT5FwnWeYfw0rCXtleN2gGYbAVBsG7rTbKP5bqoj9
w3+//Px/vPt8x0GA2Ib0AiY5/5DmW2qAtt2vjEcVFhZqmxxn2ldDezQVo5tG1dECqu7yEd5nSJ3Z
jHxw1AXGAjfxfW4P+fW6pwcsCzA95cUjr5Ic0GfHv09nMJK6fXQOYermNnf8aG+UATWRsKc3hX0x
SGgh8nwrEPH9rIUFK9+SvommdaepyIqTS2t7VWLfsYpLKzvFELdPfaOM3xik9DEW5fqiFpxuREFR
pwFw5cQenwTcY+kjGbmzY3Y+AanskcKQTktK9NjvVk+H72PjdahyIbP//gWgZO5b4A2KLdcBQsT0
HfyBdODvqw+EbyIX5YTk0UFqd0ZlT/lzDqczlJjRJQrFGvDCFSTk+rQGJX4rxsNtpHB7eJPqNoj7
o2lvMI2Zh0pSf9jrOhddDqPPvtXEfGsq5fVAUgjfXUHbBqiThCNdh3zaA1xxsOgMWrm1jIrsBIWz
SANexxWMmXgy7oI+Gd+BheJ96IuYkeIikkmArbHn1xfBTRq3ZRI4V9jYYamfH22bJx9SAQ5vN7hL
qhiO2D2KYSDL/EHgNvMSWgIEVkh2LmZPod6nqQ9TBtdYQThqrqlJkz2M6MEsHZSxCRP3KQHvfZ6j
yGaHEF24RX1otjDYoB4BLodQDHyFzxELLlx8QVCPh3qPNrsqGsJOIqx/XYRAeHq7CNvW6vdFva4U
qMFYq3M7vV2UjX/TuG26/U2RbahHM/KRIkEB0LJ1QzYvUNiZPg0i/gExn7VTDs02sIGF6eMYZQTv
mc+brotXOgZZOQDZe1Uf3mKQ4IJNxv3mleceHJhQv2kYlv/C269mFCgIKbpFjXjKKvAyMnYDLVye
4CD7wgiLwLUDUqBp7GfwJ6OD7tIH3QxZvkDgPdt963cb255Kpup5AXKvdPptMpIrkQEB82A8ux90
H41bvqLFDk+ooMW+zXwo6FhwnEfezhq1w8RHPa0dFP5O47z1aC9Nb1eHD3B7atY2o84zHcIFknT+
g9mR5Fwn6iEf1Xul24Qri1F/Zgy2MzckQE4lr4uVQvx9pu9aK+iLVdgH8tbUo8zn68jqlx4XX964
NeugsFggjOOjC00js/YV6j8vUfnh9MTYNWFP9nqBm1iLlJjV/rbmtQNfDIjO23BlsgWWMxRYPmVm
wN41CaqrsSTDLhOG1k2S7GA4xB68Ifuzf8Curys89jDO9yQLX117l/eQZjABcTRF2bur/0Up42ss
/YOZclpz5Q8efgEMvstMiGAvaFJeDVgT6n0mDFL5miE+PFXUlg+wMoLtZuBkC50ojChstBh1wx3F
j+y5yE7ctGA8RcXjbd2OWi9nNjiGCc+cmmxYJI190ApsLzNRvXiCnuIx1tlmfOOzwnuFjybcfrEu
O1ZRGq1Do2mWKVy6L3kxWkqhVuVD2AuXNl8FRCqvRXlBMLiE+vOvE8P43vPnUIHqBTj//TGnqAR5
NaHK1CkH1L6MOSK4BegcATwuq4WdWvFCj7bQt1Zl/x6QSdFjrx7h1zm6q4tDnhKYEngl/JhIA4sX
Vs+bXFg/WQmjMLgxDucciyQUAvrBIk9VeGWifdQzapZiw5rmV8HzaimDIl1buawucgy+6RkEwAju
tf2e45k2EyMoph4PyoQKCtaY1iywkh77ejgIHBUBfz6XJLuyLj04dl6d9MunRAsX8JP+Go9j95Zw
4j9av6+LInwR//vlE5rkn+//sdwGmR8Libp/ApYcz4CnsNn1j0O4qQ1LyXXKUJMUhm4L/4jM32ph
hD6LZYQNkAtx2ixr4JygRBstZAGWEFRFACggNrGt3C5A9tx8pITCbQSPqmXvCng3RgWiwmNpsS4y
zkbElCgBPaqgNExBStr6eLI+ETd8KgJqH3XLjOG6VGSPNEXUBozvaIPndg0fK+K9Qir/QVAod+Zh
YxzoAIMmBmngoYfVJ2IQ3TkRbQPVpvzwgBh+rRFZQ+1C2z9ncAedpnV+on2sDmUGfEAaBOWhDkm0
yuCssq6xO2XYQ857WbUPnW0OOxhCvlmD3T70VQHLe9HGCz9EVoHjXfcR+rATxs9uRa3MWFWReAfm
3Lkwl3H8PGJnpqyw/mHhbi9sTp5hDhMtoeMuln7F5Tnx+T5HKe9rzpyZziuZAtLHXpXJiWTVWRlJ
tu661N9GBbQo+oDXJyoUywqcvFHgNQri2i8FyzVwoyDYCl8AfQch1THrbUB6cURKDK9SmfZzx+uq
RU0jF6YKMp6qqAoWAQyoyARye6CgQNm/BJF5dFAG98NCwcyk5GUxiQjn2PAATm8Gz4lXtO8BPGIm
laqbeTbIbOnXMJnGE0A9h76fTmo3aX/G4BjUcaWSiXQe4fMWfnmtccameCWQnZ/1BIqFntpTISwx
USwJYOwhwm3ZNd3KD4xNNJTF3OqBH8ibdmKiuvp5KGS3aFEXtygjiR043J9sjvq9BkWH75KqU4Bk
6ydSTojZkHAaR0mwgE5JbHKUxWiZJib8pecsYMUH2UK+6+IkO+tDVZkW3JZRwjd2UcOAry180ubc
K629Ij30B4q/dAE/VX7BH1F4+2jVYX4E/cq8wvzwqYwtAg9W3ux7rz5BCICSfpZl2MJ9ZqYsdvAx
uYQQ5K9jwkaz2LR0dwYC0OF8SHz2qnxEjbmE8a9uGr1/DDi2h77dqoP0RTeJjaJ4dY0sndWmTLZ2
KPco0wxQ/ww0mVbQJCHOYAfxQTksOFmvfvXrQbhcALalp+g2EGZvBimLWRv1V2RGimOVZ1esTppD
32W4kwZlbWDA2T6ZwLrDajpnSwRJPvDeVWcWtM4ettwrL3eTdAqeHQJ6LkrQx0Gzj9S57WDmwwf6
jhwjZiigLdZhCtjZrZ0CZQyrXzhKRF3Rzjkiy09Yxsg5Su/xWhubvuOHUzO05LoAWHuRhryfKtEY
oFT5TrG9nRJXYpuEFRfMIcdeGuMFFdjGNFEHrpJwUzT9qeoz7xgwmO0qMXdD56NUFlZ4mXhXrtee
BsE4/HOCelGnr0MNuV6GnU4vs+ZLuQ8qIOra0CTcVRF8zwicRGYdlRCRZHikg70YrUyVsgnH7Xxi
huSnYjwjrnVieOhvdZcebMuGLZWCSbJuoriJHQyrfoeJ5LZsiPdYU7NdqwYuMLpJ0nhA5I3+yIzC
fwQUWl2YLKf52OIlpLZww5bzzuyM3TAeUE326yynTrts4VN/77pPu88NIQVHagN/++8rid9sUcX7
VUU82HRVk60DGYXQ8nZsBQfFeK/StFkmtUMPSCX2C4c71XEIajIPGZgsSsWnEG/mFXxn2BYgabGB
6V24kmkZ7Bwgbhd2bw7HroIPD2zZzIscKJjhrjIfeX6uaw9VB8HAzgCSZ6vWret1Fofi2KcyRdwr
r1/tqNibFe50mqO2wCqat6yWzhSVeuzkIO26QiGVuWq5pNMKdvFzC1HUteXj05RnjK8MBW9M4lg/
fGwsbLP2PwPOHiysIaYNooIn5RhzUGH4lwtRWYJn4Wvc4l+oElqevCKVq7oXhwC30pLagVr+H21n
thy3sWztJ0IE5uG2R/ZEsklKlHSDkCUb8zzj6c+HAk3QbWsf7/jPf1OByswqtKgeUJm51uoNemVk
yya3YPrqq2xUv6lmEv6Rmhe6NGHG4MP8aFJ7/mr5ICaLVqme4OlpdkVcZ2e7L5HOoCboelL1CMKo
WacVlYAiQ+ENNZXfZZ9jlpPyTAIqM90BL0R5Z9SMi0ofCbJ1nYKW23AhB2JTqHQUvrJ3qMEW3wPf
GLedLRdH0pTWU1p1v4Ot4IuSqj0n4sq8JlUTnrTAgx4waYf7xJmOL4bxW6jkHrCMerhT/LrZmx6P
SDCrXRu6dH84tMmtlDQZnoZE7+gwL2WET9vmlfQEBRIigunB2S6y5Kp2VUYfQHUnW158sEbHPChj
mJ35v4z2g1ybD45eOIhJTDRTfejcDWownNF0iVZ94LgvBoJZj1bZHyMgxZ3WrdDFpUTR1/ElgP9y
TwW53ormLo+/5cbsguIgWr8aGOnpFLFryKho/aoae9VARvsiy236JLsZKdPaOBllG681ve0OTaN4
29GeFJNi63eqLv1j4QDtQHnnJ5LJdG9EzipvpXwdqORhB0c2D23QDvu+jdInb5LnlrOm+oGINyys
jfK7RMmikAPrUyED8VWU6CsCTfkmS5GjTaYBZoRupYa8UV1TUqUViSBlM5ZWvvXd0nkUgY5j6ns7
RKx5seUSMtylwRfLtIsIi43efLTnvefNYlPZe3Q1IKn1Okiev7WzPL1IHglAMIM8P7dafHZC55sV
ac4l0Dhf+9XzqCEbr44qTMMO9ASle7QcW5nET9H8gxid1hPUDJy4Ug9pGw8P+TQEd+mQpDsOx8Fd
zklho5uN+gpP7Xet7Ps/qM+NdCrzoMJpu5Qmte0abfOO3Ddfl7E3HqWYL2pdMq493yN38iChFVeY
yicz9Kw7N0JRjLc8n1cl/kLPTLwZbRSWNTkfzqNL90iiGdYuNLUeIqco29nyYJ2zomlaKLCaZyOz
kjthWwalsv8MqWyVvJpF+xdPI1BJVtWrXXXVKrX04HMLG/+mTQztMXJ8jqj0QtDPvQ+1EYgAgAT6
e+Bh7dSiW41BfelKjSMgGarnhDrTCjR9fxA2JUEevB0nmTLJfgy1wPqdWhTyFeva9ewnlKNJsavy
d1mShiOdp+NRl8CLr1xIr4NhSk0UUseDYPRFqoL4ayf7NKzTDjQ1LtskwP0jXektbIyauY56u9ya
9NAbPgpTsZcE6JD16SEYUZe2c1naFNaoUtpz3KfB6p7Acl/ARns+rE4SCZao2btKmV3JpwFJlooU
HFsN3t/kqQlIbfnJzIbw0pPXIBVSl5+iPLPvnUh/4f1jviD3Kk84/j+h/dZE87NAwQpOcZuipQAs
kP3CESLKeF/nP8TE9H15m1ldtLGscnyM4DRbaUqNQpGvjY+zDZqWvRrb9F5MIcLBaQFyG3RTJwsq
cMjXGCkPwBPPY+9YBQJ28dtVrOXRFr5PA362rqqpwxIzX/JNxPsqltsdWgfwGRpwhUoy0O5EcdyL
GHgbOIcGpBVyYOPFKE1+AJLwWhdI7cgZX4s8wVpXZexhteEvczBKw7oKW21nRzWq0PwMbRVmMJBd
TWxShe8hrZRTyHCK4Z6qk/YoDwM0Aq7vXX1e9X6whvhO4mhZqN4IGm2YUggPdLBuWkPW+Zmmc9PJ
VbA4of61BdR38duf8ANQaG2GfOfYJG7zILKOlVvxLDZdKRG8R7NRzMVQW/dUeYdd2wQ18n1INo85
SMhOir+6kR99QwViorKR6s983yvrOnS9Z3pRgq0elu6DKfOmCKLvHK4owDclzfuNwU/LNBVD56h0
1RoO2QFwbbjU3jKPCPpJXaw+atVToKMIBrcQnDkuf2C4LKC8lp0yPrim2oHfQPF4nY/kA/TIiDfB
KGlXMRQI0m542mp2iie/2cq6aSjYqMWhj0t9jusU5Z6CnnmOMsPZ5eHUJ24p+rFGV37lQD7+ovhm
9dRV3UqGWfdFt9qtE8nSdXpQd5tKedXoWD2TIHDnqZEnyTocunCXqHmIJFOLdEmObsMe7qyYWmz2
w3bDDMmHrjvyWQs4Mev91YACZT048bg3HNc+RaX02Q+z6KkDIak3ZfXiDUOJ4pEN6KlW7nNPKl/Q
pUPIHXJxvmGZIp/j7pWW1Ixbu/dGRlMV0C33Pg3Nn8o4hq9eEpaHQPapCDle9GqCltnqXRXcCS+I
CDg3fT2newUv+iCQTEfSs2zr8hO/H7SxYO6tFtyin5mIivn1yZJGGgZbQ7sztCreQP9igpiKqruE
BqYNOHDzU0IqAeERW96Q18c7yMo+z/h5lyLLIMXiw7tJm+hWrFWd1tvnSt5s57UNTWf82pPnm4J5
wqt22UhnvPBGLbk/fRiLeUqbFj9YQy/vRHDaoTGq9zqsq9N9ZS9Kt2VDYmxe2/fuxqKgvRfBWlur
m9K33dkbm2jGU9Mt7ua1QUfhraUkJP4J0ehLayqs0R4VpTvDctqHFs2CXRKM+dmOTnSfBC9ShVi9
3L1ICHC9JGX/GRSVc8n0tL8rWsCbktZ3D00Nd2DQOmCHpMCcbbXyvRghwptNLWQF9zrFZlfOISgO
OTHTaO4f7c7uHsQe6JnHkNWkwd5Okcuz0o5HvMDa0D4dnzwP4Deotx8pyanvee6rK7o8jIfENcK7
oLePdT0mj4h1fmrkyHsFj6we0R6BRtvpvdcyqusdufZhJ7w0D1RraoTOUXgzvXxGP7h99AJb+9x8
r4rEu1P9TN7knYGsZGKWmwrc6r4KKXIiRgLLh5Mj67INDevPy3i61JWkUNcfAj5c6omS76KB9IFn
PLmAMD+j3kxlXaeNt3e8zxrvtqsbI8sxzSSj0x9Cb3gSs3BMoS5Nux9iVvKPBr4dFJRbC//zWEL6
ZKMevxK7hvWo7Vw6UzahKWkPgyu/Dbp0sFC2fVjMPPDnx9j1PomgxR7rjYL8I5XiG0fmhfKqcEEL
LMEihHwEZx0I6Lr327mISa+MUlE+gYffBV09fLVHE333mqbmQUnli6yS7qJ3emND0gP+vfTXwaRS
IwYEsd6uYs2w+Xgjpz1aCNcIr/J+FWeJs+1bACU3DhEsvF0jeR+8gH3QzTG7iqwEudd516qyoQwd
adxrABWTYBnG9AjP29sQ8qhwjKdBXC2OJW5x3MT9i5Bl+5GG+Ggl9l/WiekSs9zpX4TcbLWs/eWr
/OXdllewhNxsX6EM+vbyf3mnZZsl5GabJeS/+3v8cpv/fCexTPw9FJSVd40fPAnT8jKW6S9v8cuQ
xXHzJ//vt1r+GTdb/dMrvQn5p7vd2P4PX+kvt/rPrxR6h5KnQy1bwwLCo10wfQzF8B/mH1yUoliV
xvbbqnne6FE27zLP5wUflv3jHYRRbPVx1a9f0XLXJUam7oyQ983r+b+5P4cZjt6dHvJ0vtxx3vv2
7/DR+v/6757v+Le/SQ0Gwig6BHDf/7XLq7qxLdPbF/rLJcLx4aUvWwhPPN30xiYc/8L2L0L++63o
qW82A9JMKz0cqvum961tSUf8Wkz9dqIM0NOKzh289GgZa7mw3Y1kV5m6jyvUGKvS4YlycovAHrVi
OA3H9gxIvTyqWd3rG+H22q2ux86Fnl8QdMLUjk58KhyeAnM1V/fqoFlIiqOnC+4PZWQy6kJnb1bh
E4J8QosPzB5crOLS6MdIWi8Kfar1tnAxLRp+rquF0FNX8Xc3qKSDDlf3Ok2SaE9NinyUnGRPdGXe
6UVa30O2lD5JZF/OhlM/Cp+IKvjk7hyzRK58ihBhagS5nE+y5ShCVFfmESnl0ZRdRUCcZ/Rw6aGy
Wjb6l3dX7fbRMlSXJOo/3Blt6DNsHL95qUYGLrW7y0gn1rAy4f64iDkqof66j5039+LQ30NMHTV4
qD8Iybq3ZWKtGESc876LUUT+LtMB7yo5iBatDKkCiEsxkCWEXXaZfwiKbPtC9+Ww/7CGztM/wz9Y
YcWM7XWvyR38inDvI89n3rdKYN2LqxjRkbZNm8uNnQeiYMPzKe+hmwV97Z/byIOt4c89RIQYco63
sECZ7X6xiSsfTfU7YJC/39jFJnlln8p8NI/CKUxW3O0SeegOBf329ExSJ0SBy+BPZK1Ts3Rmu3AK
u7haBtrrzJOYjoIAT1zaFFPcMnxbK5ZVeuBuAq2sEatL+h0tAO06CEfVWcGvVz2uCoUkCWpUEu9a
WqhJ25n9LnSy+rHz5PqxVHLraLX2izAtdui3XowE9e7FntCOvDN1r10P00rhmO8hdlqM4j625Q3z
fYRDzscvSVZWewHTFVfwQF3f8Lo30F1I+Jx8Nfvma4HZFehd+Hzpdqg3DoSqPjXco1xrWgwhfZFU
R6mQTK5dSS7/cl0rWimvRbhbl21/qhXVXHlVm2yqUHvDTkdS49hkN0BHL4OWV7Csks0Xpg8ht8hr
4fdCGzj2h1BNcjuxXACxoS9YBciRoHhHzlrXAEpXsW2e/KkpAmlP+VuSwQ40KWAsEb6pKLA9I8at
Hm6afqKE5vOdMFqTzCv4V4MEyCZ77w2C0+iUmh6VoykDyCflKaCKCuMotHhigEk/QRCwbmfSvFwQ
gU9xNdWwOY5Wi24L60kFdVxeXSeGgl1Ql+HGh6MfDXsrSmkHScJN5zrlNe+G8ipsymRrAHWjY0SO
difmwn2zTy+HD1XjeofWrLpzC/b57HRUiFdiHiIfcLLV+6zJ+nQzO0g+0Q/QW81vPqpEFO7VFuJs
L98sOzRp+LbXjc2f9nPV+xuzKQfSXlL7a/Mu7/rhd+VN/rV0xzU5BOXDL8z8s0MJ8DTHiPmHlfOP
TOcG8tqj6WkNwg9iY4mKaRIHrx24sH06qQSKIX6/Gmi3r+Dx/tMj3G0XzStu7GLKCbrd0/n/peoa
e1yR+AQ15QBiTvRAuixD6lZvU92rVw1tImfhFPZ5bQsaZ+2N5bhdlpFVdzdtXijrmaZYB3AIDKqD
DFDXgoAmYKXYSlb1VRuaxDvWqdWd0zDlYBpUxSEc4+IQabEtP3UGuQO5t9O1iCmnwEhAFQaHzuiG
qht5yHthsn01W/Mw2kEPUilysnZUE6Lp3hrv+JlTHgCzqg/iKkHAVR2D5rLYVTT3zolqwF1EqCPT
VLtS+tzYW7xsIH4Yl4G0Hv8Sur43geRMlYHJHegOVJXvdxO2arpln0mUZLjb8gL8Mq3ObaXPd/tg
T+OC7hgEDbtRPYxxUOzJU8vPTpNAVCm55k8V1SG/Sbrf7Drt1iWg/kf3PTbQrPEmtrO+lNwmLiDC
9hRKAE0FOVrsVKSTUu9Og6+pm92FGZCRpNPhzZYBrMr6AmWcacW8WOzT+VNSr/DtVTV5SnjMlI3Y
0ez9OxFyu2TaG2htAF0/K4Q3M4pNrFpWbz7Qs55u7QqGaP7rzJ+mD05EiYrvvhnC62FU8UNRRog2
o0K5M8C5vIhYQdfy11i5HQ3KNLQ+SGoprSyFnySBGaiQqwAMEzGd2ohlDV414RVoA+G1bBodhFes
zRrqkLKj6U65dtlnrVMnX5WTPAX5ejLwBf1Ty1R4i0lCTHiTDPGrUqehqVKgZ3aalT5x4EJUAoJn
uloci82fvHRwKHszBK0g4sTQQaM9O8Bu/Byp8I1dRxF1WSBucbOTuMUA2wlU3mwsgpd7x9OLovuq
uhQTd6+l51tzoB0vMPvwKzgoVKvkrx5/AIqFARzRXaN8LQyFJqt8eB6yDnyeFMVUwj3lq5XKFsVP
2b148SijXMkbdloudk3rtDz05Hv/3a5ur8KNIUnIkPHweDA629grbgsym/6sFfxh7TlQA+/Vz8eD
V5Dtr+1wfMmKbN1PxGjg57J7tUHuyZuiAC3y7GwiDiS8TqQW/FPYUnjFlqDyurPwBrr8Yct0SCkU
s4ddZz8pKcRUGJyMDnqreZJhij80tm/uEKkyP0tjcC9+h5eImMbPQx5Yxs6vDNiyddipulU5GsVe
PCePYaCddCtd3zwrA6rkCXyUZe1khG/eN5vwBFX5wTP0/Pys5kd1Cj53WlY9R5PuphbHsOjo1bGW
O6m7f59SFPUuYhhT6wA4Or+YEnKSbJTdVYodPInBocEjj+jFEzO4LdRLodcnrdVR7kmGpN8nTdfy
JcuCkc//k5XE9XrSzdpnUNGh7lPLx7xurIsIGVS3uzftcb8sUM0xuuMbFFS9WODKmbGu4b2fY+b7
jtFDnmX+vIkGveODP1D4FK/Cog3/DmZwYyVixUDXdLyht6nb6dP2o2Tn6x45i2cp3sghAjhZU3XP
g1eq66BDsVjYejpuz3RF/XQmvldhKjIdqqBEvliTqaM7fReVJk+R0zTn0PekGV+ET4TrIThSJwGy
U8uufhwS9yvcId3J8bzuNLg9XejiUgx8vUsSgiTvAbdRxbtHxIipm9VesRJzqM6CrWqM7bznEpNk
4eCul9ViX6Mc3l7HvIWY54n1Inelt78JMSuZX1TP+eQbJRI4jaMf7VYK6B0cZS7FsMyFX0QKtwVV
1lukmJtL5OwSoRQkhrXiwTMigsQe4mq5JaISkrb+x7uJSM6oPqyDdCbKatU/WBAMbsJeibZi2jo+
tlbrH1p7tFYdHBS7G4fbxT996i2HW3vWH/08UU5lWsYmOjhs0tvP6pB3957q1TQnJdbO4WR5RY2g
XLnl2B3EVAxRYz/JehuexawIQ+XaGP0mRfnpIZtmju55V4CZy5ICFo5L0xh37lCNwdppalgGnOS7
Avw7WMPxMvIRUSH7E8unG/e63+2qIKFPqSjXtPd019KS/WeAAPRVus9i0EKzpoPIcI/xZLMrGlXH
UUKVZ5pSrW8eUk89FrrztkBtaWEwEAAUJqBoydYaW2hjp3h6b9Nzm1l/LPFAA2nvMlGlmwKKthjW
XusPd2I61nlDM5oZrMVUsmPtKc0/J1H8djdYkQrSl6Z10OI6ousm00ja2JO8IlyiIf+y0NtAsY6w
4mQLMoMm4mWuHzSAcogsEOBOASJKTMWgBWZIH03mbW4cyxTRHX3nGyY9gp81xUbgaNA8NG5sik0T
cb9B4+Om7qpxJ1j6XTvwr3Jgr8IhT/7mFWt1tJREbKzZ3rNYD7j/dr2I8Ceq/5s7vN9fOJc9aAqG
y5cmdAeNhp3hw+EVlSh9rkzAOxdbqrcgMzyIBIzuR1mH3jGceqxXIroxA2s9+Fr/KIYa1tRL7lbQ
2tfDY2oC8khCN9mL1wTFNFoaRjkrFUQ2ZbRKMvpVJP4c717x6pJ/8MakxD6sbaa13SR6kMqRcUet
2gPhFAO9ifLySLsg3FI0wD71/joOpoL/ZMnk0DmaffqHcM1Bpdts48IOtssar8vi1dB6b/sIB2TG
/x/3We7d/++vp2lHea0ZMJQVsaGds0rdt6FqHGpX43krblvtPBRsw6NXrJ1jUwuPPRBg5By1szB1
wjvHiPACUM5WqR2wJNMSESn2FlOpR/ZjU3gQPtVRMWyFUbjnO4rwHhDSFvBVuQrsIHr7ls4H+nxW
ua4Nd4iZbGUd5Zc1SQ39GBSJQes23/m1x08e2iDMHfH9LvzkcgZ7mxd1fff2XOP2wYEsn3TPB8R7
sJvY3vVZrcF1/KdNnhwIF4LMKdXZnsK8gwLzFIKe/JdWNfKDWC9MYoHC22fDOwValGm9cHRtYp9N
dZB2YdKD5+jyM70SxXlUjPz8T1PhECEDrNZmOQKt/d9jxU5x4H23TBjRSvM5lzRpLa50mlbmq3Sy
5bGEauO79z/HoeMq0RVMMtOOtzfcWGKq0sYrpQENs9NznDCJofRb74N+ekxrQexq0LYl3kWxvPwV
rPFK1xN6nHtdo4E5fNYms5s00XHgLL0WU6MAeg9HkkQD85i9qgpJeLJAEI5OwTzRz3uMPNM8hpb/
7AFWemWI+NjqPMegcGEmCPXts9x6qlwT0dtlCjjk0HoQmuylypm9HmRl19DUjTMU4f3jCE2KMWjN
CRK04dHVGapAggW7CNSN1eZ8efWhGZ1H+22BWCUGW4vnpWIm1vdGFG4tWmk2uV3E5DqbYZ8pgXbN
AVptm5w8mW4YaCFONnRa6nWemdUcIhwDG6xgZkuPuTr83niGciQ1rF0hNT3KoS9flKa2g3X2OoAV
u9aTa2hq6aKY/V2tWU6AOncyHCNJ/WOO1AFr0Z2uZ2txz+XFxB5c3yFtMTk97Cdhj2unXhdIfOzn
rZYXI9ziBYZWPL+QZbvsVXEi65CGqgdhAge7WV0lkNo7Wv3BbUkc6VeLURlG+m7FeVGE0/NNJKT1
c8yyxeJYbMs2yDSFq5HPqYQGxmdSaK8AKqWXOhuMfdbo+V2dlPELTH6/qTQ+/vhrQB8geFF6pGUE
FdAgg5PRIPISZICyb2obs0g+TvVpKoKFVwQvU+G9WZuZtKfX9Fivu8bQLklEP1Dv2l/ob1Xco6dA
lw6IB5avMpcG0jShfiG3q11EdNXXm6jUulNW/xFnhn70oXg6gSTlv6qQEBgFGZqVkIhhtTWrP5ES
Et5hChFXYigrQFKz53ZuBrV2NNsfaNGZ4KKnOLGdmJNEaoBCF8dw8KBr96I2AQbNoI2KL931BQn7
kd+RdWsUqf1HHOvJiW7gnNRnkCSnio6odWS5ylosquzY2QZNE/BslVqSfkFjGdR6N4AAlMmvTlNY
o4YHx3cbf40i2ew15La8jkgDXADgvXLqzL40STiulCxwX5uGdiSlzYZXtwiMlVNX6atroReZZZ6D
ikIlrSQDzG6jgWiibOAcFUS0Z5y2HobuPFUE1QNsNR+mi1fg6v7t2jj2grXVcSSvJ/Sn1tAeo5WB
wrOCY13Mie2E8hld7AM1w1PnFVth62m5HDeze1qStJmyLacddABdW0dRy61dSvkd9Cn2NgK2+1WN
ws8VEIOr3BbqQ5cU8UrY06TVN4lMG7kzNfUCf+bRTPnijkWNsCgtdbRrRV9Bt1WrynPce3oBx6dc
qq/C7qlJsYtd3SAxxk2Cqt41Ou1ENTybr8E3zQ/7n93oIVfA19q1zevxDvWT4k7WE++J4yA99GZq
/gy+qTX8JyISerPhaobQwrw9WcM3CfIJMc4NFBYxGKiYrJGQdhJGoAbxdhis+EI3nvWQFpK0ljyD
X7P3Ky8lVSpswfvV4p2vwj67NCnkWIFnXn2eXg+8F7V7MQBi1++N0EVuE8nH1Y1DTIfQveZ5Yh9E
7BIBzzuZMIOe0zb2niD3S5+VMg63rkzbf1YBHAulPF8brRX/qPtwPepD/81DFm47ltHHiGoqkfzH
CMETFYfBOgl8ZGA9CcBHCtXmHnabhE+RJPsP7nTgqHzH2hgynGCmP2m9++JwYk3HEOF3PfANUmCc
HDhDm40zOYTXiW0+NHF5GaS8BBQynWk+LJv2pgbcn6ryUk8ayWpLwlcrnPxpoDHx0NmSuuvHXPpM
BmuO0AD9rJIB4iEzBBKVUh9WJr511Lu/U3pWTjDr1k/wKA73cJ/faSkvey1nQ7YzBrXbiFgxaHL8
HQo75SRmRROMYCrbO/jcq0cOl+t2LClLuqjwCYXjuiIPl2lkR8aqHj5ZaroREGjoUTkOI6eyEShn
W7WUlW2a8gWA4jr2lVZ6Dtxh2MK6n5kgZaDFFYNvyvJRMqaBXvOEbxEu6a3VVSAFzW8J341UCiaP
CJ8w7b+6TD3UO0vgsOBei6G/BtP3NWRfBjWc2OBYD3Ah/X1063S3aLGO9N0iy1gg8jhYd8J+K9cq
QtJQ60/x4OurERaOjQgUjmUrceVF1T583+omLLIfJEdJqmAP5YoaburE2NS1mT4aeYy4nR6F+1Kt
402lBpw05RjgfCMjEKuXv3V54uzUVh6RIkBYXIiOC1vttOO6l/rqKhy/tMnTWhB+QFOXGLEkLqtu
3Qy9shGFx4Ugei5bfqhj+qgX7dyu+ySqlrN75o7++/Vc3tQ1tARnzukma8xdmzWf7GAD+eXKUPv4
MovPRRJQTyv921Qo0KUdGbq4rfdi9h5aT1jkRadusosdRZSwi4j3eGHXJ4Gkv+4jQp1vZgEBUz6x
Voshy11zW7XluFps4mriz7yomQONrYgxbHgJweu/ravtDlCQiOyiAimtLrK2WRF9jFl2rCFe21ON
+onygXksCuN+/nuIKaxXwKK9t9crXiZVtjlM2O3U4vv8fek8FZ4bGxnf765XFitF7eRtVfPNJtgF
8kr7SUN9++DRWkwPq7ISHASVVyRnXYcnVESJRZbXwr4wUZn/fVFdRZe3UokSKEi06ylwtzwa0JBC
V3sV5WZ/EXMPeZxdO1BKFDZpivkYCOp6y7eVNa8WbnLCCpVF8m/0XmsQD4W/61TeDlI6aI9iGOvW
2lhd5W0XWwm8jhKi7K2SVNY5FrfeppuEw8RAthq+1ZKcd9q7MDhOwmG+GWmoiH8TAR/MTavsoLNN
1sK27EFOjr6nyrLmPYTDTIWGIo+a062a9/vRBRTvxlHvbh08c/yg9Noels0Lh49Brje8+Rz1DgYl
KGEmtV1IDcurpmbgrC39oUr18oqqZ3mdAoRJBIghtD6aROi0kGZlY174172W7f+615DVX5wgVI62
6q8s06iexBAqmb73FLd507WpM0iR1NHRD40c109tmziPbeJPOSq0ZDoPYVxXJnqek7iiFp8qb9EW
cJzHjKPMbfRyP7FCnvYXtkHvncee/cWsyZXXIPFf+yiwrn3H414Raf5BTAV0xxmtEyi06iIwPEno
eNdQOYmJCPJhpgfLqL8EE+5H2Il291FL11RpAAZbN0jnbZSKT45YIWJAIL/datlqupVFEhe9dF6M
Umf+1S3B+U17yCCvzh23SZypsiW76c6TfZos6NN/9JP2vhzj4SRMYshhddqjZq5C5kgYmUe45EPi
ZIPmgUiyimPR66GFBDR66XfiKBGJnzhxKQY4HN1NrSjKShxThE0cS8TVYltW3NjEBjpVv5VsZ83W
BwBKyxB8YR9IwwCLWodSjk8znRhw1zfCsGwot4ahQpHZIi64k8BP7sqpQDpGebIDZhDtiqmaungH
T/3RK3TQUNIL1uCUrO1Nm7yYCm9OyXH2Lm3yop2eKq0/r71xzFtN3mjknYy2IdktUERoGn0ec5i6
XAVGf7tVjM9uo35DkCl9EM6mVleQ5KkvRVI6T4OKMuy0xk8Q4tM6cLi9Gpif+0yuDqmcRxvhNbxK
2npOSB1tCnYRrZ5vMG/ZWzc3oJj44QaBXdk7qEzpegXmUp8NP1ozJe0ipolBQ9+gqOs4ao8QeNrn
xh2CTWUEwW8FQI5Rhf8UITh916mZCalFFn3qpfIqAmigtCC78LSHZSXygP5vhcIh2HH1L/GYGDvE
XXhbGbDWx30CP8zUs9JOzS7LIGwpwivQ26b7xe4EZbcraJQkz4U42M1SMZVEM+W0FpwuelHvGw9P
YcCbyWi8Ml81kz6FGMysIVElLsuQFqx6Gha3sA2j52/GjkSQcNxuMe+TlxSKyUJvNLU0z8vQNW11
bHNal97tHt1IZ62HaG/z5yWQw3asPsRkddDvo9r5rfX67B6uZPVSSjsxgRoafW6Tx/HZXiR7YRcW
cVVPa7qoUi882yxmD0FJOO0osv5l0w/7Lfa/bOohiNWmVWBbaxXk1HSmEAcQw7XNfd9H3+Yjiiic
TMPN+QOg8BdEv+innZz0l6m7IOzJFv811pp2K/zg23wCEt75PNMW3YaGJvsUaklBSictn6sYAJ8s
jYBRksKCR7iwXgYTZDqENX8gYWd/Uvj+JIenuOcxLMuTqtEIiX6R9szfvFv5Ui3/lOoHofM1rTEK
9W2Nq0juufICNNWjbNgq3bAekoxTMRntbzXfz6sWEpeHsmqh85A9Tl9+Mn6rLLgf4Isc1nEFl6PV
DdmGikr4QOtxfzDtQdqrVpVdbcUpOPmAw9Ic6JYn8rAh6B77tlK/3CxS6lKCbVXPrnUJ74E9qNZB
75whQXWCB0jwQaW1i4xU+xyV/X082PGPSItAUvL09gS/ZgnGlAhfkrXPZdfei/zZP0W87/HLCEBs
9joFBbyxm+gTvBTJo2h0aLYy1a3PxlCVAMD8F9FQkfmyeezh2JrbHJJco9UTNYyd1sNe1cC3u8+1
tF1nmY5M+tQJEabBvKlYX2/EpgPdkmJT0UMBsNOaN22UodmGiJbQWsxjimx1j55cpGe0DTiBIE42
T8HQV1fBG6tgIncCw8pkEvbJVIZyehZbvO8jTAh6rq1QUvgzQ99v0vQI8AqSD+88mmr0UE1Ceo3v
pz+a6ZxeO863YZTdTcxBa44warld+TTpOHTa7cwqBED1nk+FDqB6yPJYwYGM3CDyp4vRgAcbmUsJ
3WyxmqJNsVLhfJh+kD1zk/Uj6bUhSR6SHC5RIUjfFGFPQ9XfHaUpcZaYHB4ZtXlF1Dq8iyeHF+b6
WdXgIb70pKqSrJKr57f8TqdZya6nQC307jZuO8jf6+gVpdDkB5k+eR04w3iv0N90BsAORdhbQNoG
2zKW6OeTQns/1M3OkGvrZA6uYW1Il0S7FCJFuoyUYHYHkmqdAv490A+hVxkDvTvEKiB28S+jzXqr
0f3/2vQwfSx2uHG2ehz5r/8Qb052NXAyOhsruMgy6D3iqORTOuUkxVy2vXJF2dhA0I7chZMr/Uo3
kxrJ2EJ7rai8lDVJSJID937Z5CvBsgnPCpRWEnyHYqqb+n9eVCg6zXnpcCFJlUF/Ow0SPJW0F6Kf
UY9/2iZHiEwZijAdbU+yuR1gN84VuziH1TBc/WlIe2Nb5Rns7tNMDDT860HFQ+dkcZJGfmioFYsZ
lI7wcdDZhySyd1pMYV8mp66VvwqTGMzGyQ62jHi8mFZB6R/S0vgdiZ7mBPcnMkZNH7WIg2bNGiJ0
gxpTl5Nvn4zCIyLF1Rwu5rqX/J7Gsky/TNSfOTIp22Jsu5XotVQ60Dc8l+MRcxEjrsQASxq8BdF5
MUPfGzarvGneFpQVEtvFKD9EqoWUkVQ7Ft/Jkspfrind7VB49iaMtOGlan3yqIZzVWV6ufw+hz3U
VKSTcI6dLAOoRGhdeO3/Ye3KluTUle0XEQES42vNc8+D+4WwvW3EPAgQ8PV3KWl3tb197okbcV8I
lEqJ6moKpMyVa4H+aQfR6nBJvT5eNWd39L6isnh8dMAF/QA5gLJpmm5ZNsZNrcAtRp6lg+rseizM
Pc3DGvx0pKPGNfUy2amDhXpXsGHiEwHHkdwmrDrQtOQBJCQI+4z6nlpxASJKbDnrE82GmFUHEvt6
BI2WC71RG3p4jtVjGzYJ9hSimBUJjxg0UVAi3SncyHsOGt0zqrLxaG6i6rEGOcbCVFBmK/GlhQj4
RJALkiszSoZdFxUAXOiYKrbT1jKORQ1WPDRzVgq+AJohPeOlBL6WykaxjWF7q6RNrGUW5r85Cg8i
AGGdb8yihgqwTsEZOgUX6tRchhhQ0A/thUzU6UoQ2JiBrTbkQR1uByInGk+26ySW0wGjm3cXspvS
UJCkgWYW6vWtU9PVxa4S4V04GTaov4jSKsoZiKwscKROYfI9x7sc5Cq6R8gAp9CCSTcutIMXZAR3
M9zpdHYFdWWx7jqkpSBPvQqCF1G24801BDAaNsoCwtjYUeCAOmJpDxDCls0KD1h+Sx0Zk8h5l9YL
CDKyg1eWBR58AdvaeRdcqha6BrkTQ1AhnKal2XjJS6v8cuFNefi19uuLUgjIL4bprcKGD99q2aKC
pK9/pHb+7Ki0eOsM/GtRvzw+YT+Qr0SRybuuLxEQsB3r7Ith2o2R1x1qM1BQ5WX/unI52J+v7Ogr
G6K6VGOJOEuZvSFp//nKfZc+J1VuLpPC7m+muNiAxAxs3JNtbO1yNL5yhfs86FIGMuzGX4PiPzih
5r8/II9ubblKzNsUhGZLT9bVqyO7Fw3axvifoDZCpnNKvxqWYb5EvZeuGH70t1EWGlvUbyeHOE3k
eWiTae0EU/noiRCE0cK2vkFI4/1jWPgYRhhF3zqOIOAfH2Ocgn99jNj2y98+RoOFzZljnbzsBvye
awX5CiQh8kdQwZZ3vMVjRbfswMQBWL7CG4sLmbDakqtA8m5LTRouJmCVqNnyYR6Oum5PLvVQFAag
xhykyN5kx6ueC+chLK38DlstABNa5wF6As5DH+kgDESQjmRrokijfjXXFUiOH4Awyu/c8H04JMGQ
T4wdRBPszjx1rf1+kPosBfzdNXqgS3XLjfsJsZWMI3Cqe0DOA9Uey9ybYKlcka6DbSG6gBTIdAIb
LDT1zO9khroopGK0F+nUkFcxjeOpqs07rFvCZVxV4MMcld2ces2gQgfW9j3WxyCDjkH/uL92QBoB
3uaH9zg067INd5Dr7JYc8bM9Je+yFNxXYJjwQYYKnDX1gvM62FPiL2cT5Hh90Mu6YbiegQOTEmIR
hsrflrHV8BXpvVvaCE0Ff0vC7iQWT2fUy8Ditmh1b90CO9OpFqrrIAm7mQR/ZL3Lnqg1uuYjUdh+
tK592tP88Px9HASG51kq3nAUkgEWFipnXKctOJRoCTivBsk4xBV0QvRikVLldJi97ZajyhdQ7+sh
GI1xPVZY/Srh7hLb4AApxOMbgF2rKgvSlzFuKpT6wU7ctGkcgMmizma7P2qGMT8c37T96m8x+weW
bwrPMMReBs3YToc2ZagWUV2McBts195I++VeOwHsQLvFIsvFJbLw4mpbhUqL0RtegyCMVgPP2YGy
O155O02jfPnDS3mJzi0eMuzg7wz80zruInHhx5698guBBKcWZlVcDnf1iH8ppTV6hj0bpdcGbnh3
mW3yB7DsrA28b6CZ4nQnI8N+jZRqWGZhOccEioi0jg1kXwpA04U8Um+bOYcRtBX3USRsmoPMPaRF
TyLHHDQlRxwMeKQ0X+SiTKFg1YmHaqxr0O8AqFTzWDyUIO4HWYu/nAawzy5r3kPTMAy9TW27770p
ttU0lEx/G689qNNDgd3agSYNagcar630nyJnAnOvtOsT/hQ5c5abjmhO1DvpzDj1IjsOZwF+82sv
/ZqoKTz2eezfnOm3hqdaelLHIvaGZeEGxqMRjf86Gwf2blMfZ3/4GQm03AfZDFtZpPwoBh+kO/qm
BQ7ifqyG8cHpW36sujGDqiFuzgZ03xy7l092upnDX/4qARfo1JfKNdeV6yFABBKT4yQFO46sdVeQ
hOcLsl07/tZELIHVCxp37ebF5K5aAYXsPzosPX+GN+6q9TkkvgxL3NAhL7NH1K96QDz+MtEZeN2C
JTjls3VJeplkrBIJ2hTXBwXa796xANg9c79dzXyM4usVcq98v4LnALulWeOCJYtEtqYRV2fXyB8i
le8NAyybqF5KFnU+JJsWKp/QkvPZvp3M+mLqTK8h8uBodoAY6Ewv3rTyXiLmBJmFGrqt2oM6cmnv
LdSQzYNQXtytJMTNRmsKL5AjbRdGFlRf2grpSIfl4piHffUCPbLZ3oxQKYIgkb2u06b+UmGtalll
ec+LEGxF+Qiksbb3ejgqoKLr8BqSqw+R2z1D5KJcQXsvfVAmwi10RjalbaO20dn/j59RIrxQmKAu
HwZhLQM+gW5fP9Gc7dSP7avNxHgcTWCWyZpmubUcFJ4oleDQr1h3E0iwA4jwGCDI2zQysbYkdDF5
/OJYpXmf5kN6G0v2D5nJy499c1vY9viqvczA2/IceJjSsB+w1iyOloOHAPLxzgPZSiFWA4oc77jD
nYcEQs0rD6jrLXnQAHtEuFMLwD6QTQ/oXbC3znEAn0UxQHzpGqzd4gVw6WYf9g1bCx368mB3Wuez
vcS26E37/82upgzqs3W4EIPoLmmh/E3K+nJdFiJ/Ao0h30GXMliKsM2flGhQtOxF3sII0EymEEGJ
CvSY5Gxx8Pn0ubpQZ1ol030KErIISycFna1VHpXskXUqvlNeq3Z96vomwnBue6jwsswWyorCvc23
liNl/w91GCXoro45G9rD7A7ZPujNQIQK6KkaLCxTNVzsuOxe2pU72OrFNGQLwakhW1AzqjrNMGlA
Blb3QpW0grgCSlmomQ9QMIsc9YDMdHDnd+6ZzPh2wVAUAeRepQ2m9KGClkMIZke9njW+hfbYbtIM
+7vr6xbRkWxcxIiQQAvg02uY3rbXl284rHVR7ycH6hOkwILOCTIv87uaBjLEoGOQIZ1ssLtjD2mp
Ta+zbHk3tPfxFG7aTkQ3ZOpMH3rHovmH+sh0HXS1/T6oHab6aHXqH/L/vw6KO6DFwPaAj9ZJH3FS
b7gJkghQj0oqXn8bm+hoJFhtPhRhWz4WafjT0quu2mvihY/F5Bl0gnxuur83qffqjIiVPF+bKkXF
mZVF9Sow9qGtK4sH7k+3aEVUZ9z/tcW9oliozK3vAQlhSycX7M5n1riBrHRzAhFcf1ASYjmB58sb
xJf5ygBg4mmqIaQxlnXzza/FXlrA2y5KwLnBTwCh0Jx/g/KOeHWZx5Yp0m3zlL2haR+94n1KNQGw
1CnnfUqUlJ8i3LtxK9WrUbIe1Iw4G1GDt4DOgXotJK5JZ0rb/upX8gk0sQEIS5dDm4sNaYOFCKuc
XQ8UFzWIk9fUbLoGQuFQ5CSlMNIMq3LmnT/sJC3mIoCBl3GaYC149gvIBi9wYod4/ywg1TGffO76
X3xMAH4O/RTzTdTxbiUmL9zHQTC+epCz7lRZPUurTM4ZGKIXA3Q9XsktjlNjD45g6Gza3qJifbBL
UhZuBYoVVyhMttexqvC/rrKpW/Eyg+4HtcfW7kArYtvrAaJC0AV1pzU3vS2wTP+EzhjtibceoKv2
hs4+7FcT2SfHmv2J4p5MjgaMDLDjrRrtyU4m6vyv9j/mxz3+6fP8Pj99zoAQHR9zK+ZsAlS1bSzD
tXFD/jr0ILIdWXfTFSl432vlI3VRJN8a7oXpGth2xH+aDiQjesDsw6cEQi+JB1WYBE/pf091tXxM
Nw9PQOnrDjkUwrUagl06+i6S1TKw/GxDNtJO6MB8elGZueA9Ay82XqXcjqw9UqPmjBtTfmYvHOl3
Zw8s809xzd9fwEn17jbDyLRb0JbdGawh7lP6y21qh3/N9rsbDS/DCP9iF3c/n7AxhgLTTVs50KTn
tXcXy9i+A9pToX4YN3ppnrIWzBbkKW3e7lyX++BKZNiUaP9mikF1KBpw3ZLPaDjuopFA0zHkWGYf
fQWwLzufrmCuZvdMhdMJtBG35E3TDgGeW3xODplyOAweUCt2aOS7DDqYz2aFlETohdGZmqD62zZ5
Gz8YUKR7yEe+GnWNa5pxhqonWS6oOU0W34GM2Zx7s0EACDMUxY56aUoBwY0zNfWUYwZOPpqyAL1O
1kXt2YlC0KIYAYIVYskobqIPsskBE4cc3IliKV1UTdDEi6MNNa1UqCMzoVnU16J4jJA3erCzOZRC
Dk0NyufrcClrcxl43dpqOVQKoyS4G2qUqjGtFlqpHrQTXgugcdeD/eHfHspvj82AV/0fHkBOISyu
Ux5/mcPD/n01xBz68Fiz5GwNJA5CKi63cZw07X6fGBsi0p9tcz9I9UGyXzdggXUKw9o6tY2sBAOr
KfJg9cmjJlImc5MQNoSpEcqZTVdMzccgQuuQ14eJWuT6MZChHOEkIpRSJ6y86bL0CPlB7wHQYO/B
Y+wZZVzNGSSxHiTLa3+N+Pawps7WM4LziJBVqzvJVBTZpfQyBlZajE5jJ1mjpL7Z0HDflBZ2os23
ebQeBCmNLeD98S2ZTL/HogrEz1v6BEPvd0cBPeAF9dIcDDm4wmT9HZlUZaCCSHnpjj4C1LXrg8Nc
EwCQX58IpD9Q/TLuydKaOVSfpm9hEvd7CsBJEORup7qr5gCeinl7wYv2jjrpJkM2FqLvibijG0yk
Lco+fh8u86paCZeBvrlI/X2M9wCwu/6+Der80WFJ8ZhjncSHdLiJao573GE2gINC7qgTCOlpx0GU
sKQBH8PxvMpB4jp6a98tkwvnDwSaYHgJrQDpncC+A777tEZSuVFD/A00uF/dDvo+IBoJ9rmAGqOX
ZdYbBlI/DRwrw185CUAzxcowE7Z3NATfMupxh7S4paEX8g55YWcRVk228cFaoCCD9NqlMQfbaYYM
RqaVpLSUi7YDWcs+2X/3R87wzIJGdHuULg+AsKZAKujI3x8xwMqLqyWPkdC4dnwKFjYUCfQUWDWL
GM/wvi/BpaHCO6h4hXeuhSwLlsfBtoeM7R04AhDzd1H6pfzgRB4sTKzbofs6jY6TLLNAuJo+/Efo
KTdZOpoduNFTki/NQVM6dQPNPn2FumcI3nZQ7w57FL3pnR2eSy5k/KJ2T82GmSsBVtinGDsPLFv+
7Uavit6BgnaQt391q/VsBGT+cNP7mHk2stNFjc6W14vSbF0PRuU+VQBOQJhs205peoQuWHbMLcPe
jkAh3AhVAsZeWv5DFyJ0XTOn/MJi8SUWqvpRJ9C7S71BLPgACHQjyh9dUH8ZDVF8yesigTRO6j2M
DD/myhDZDQQq3q9SW8Pnq7h2nKyRB2tAf/xWc/OdNQZK0+oIzBZxxHwyQxtyppX5m40GaQoOP7Ig
sRH46wyxtweIxJQHBykbCPM49gPZIvnaKru/VxZeB4ED2eFmAhfW1R/SV4A0ShOr1MZq7ubDS99O
EC0t7VtnHNwD14tVF9iNjZWOCdLYk7xBsn0A2vV34yweT0auPZO1fRik7/9TpubJBMvJ9cRzrdkS
/Dr5zadMgvE5bus3WiPTapkWymMPsXkZmnuyq8C/EdwH9iGbvnQRZAeu4V0KA2u7zSB2brvRhioP
RvVcRVCqgFSEtYqRZ4TkXDJdeCjNJTk4wXPa1vZSFChWb2SULeVkRpspduyLAcTtfLACJk6BtNd9
HiK8RR3koiC3tCzwI9uQrUf938p04gjCdJ286RXoQlonHTZlIfH91aWBAKQcD1g0jq9gz/UgUekY
h043GdvUweC9VCCvOTo+1PuE1o628slbdhIU/pNnFGDCqn5UIzfe9ImfVu8nFvhxUwlBEMdCdrGw
Muu59tt2JTpp3ygL2gJpE+cHJAzA6BBOwbpiUEVIrLBYZhXIdyItT1fos84H2htAHrRNC0m/ZDCt
9X/2IUc6JAnYToT2vk5GZyL/WhRtgO0WP9GWsy/FdMuM6UQyZGnCxlvdRztM6msY7ha9Of3o+9/G
gQ8FLPeD/dZAlmEB4iPxIHjob0YfGBsFGsMzS4J43dXSei6N7mteDlAzj8GDh1Xdd9A988WgBxns
1yCAb4czCnoSMGsa5vM0DPMgyKrOg5oSAS3ATYywT49x7RjLbFLJEjGn9BiFA0jaqacNk/H9lLqm
1EQAxcmnAx+QQCt0WWVpoBA8tiC8Di2w+BSEYNAwctncG3ZSLctKircxVzeeg1qvRa++9tJvf6Bk
6qfwHf/Zyzh4mP3Bvkk9M4XukxQHfLPVOR05W0vb9x5YIl/iMNpOOn9EB1WOAbA1AnXj1M440sWp
MxwsykB98vnoFr4YD9RqTSjOt2MwbQkSVA7QKe8bRPRmhJCGD4GS5e826YKBgkSpyZn8ho+xhDqi
+cjvP87nNFij+2l7Av8GylNMz1hdIyy9bT6CJR2YGx2kKWyAAkvHBVWZRkfrAw0Koe20vtqmJLhY
xluNbfch9oMKu2TTGPAdRqu5OajcvRlVnqByNw4QLgBxUqwP1AEmu3DBnUJsP3ljtbxqxqw/X50d
TxN7p9XDJzcIucfrwckbcIG/gCAmOMuycviiRTxgH/DwpWIsvIwS+5YV4Pcbl4NnbHZBzdW0SOLQ
wNNlzFfAE0HU4Pp8GlhWgcx6TQ+mluz22NmXImvzldLO1BNmyMAtTAmAYCJn5z8efjR7zrgFskWU
pWu2Q1fTI0asQF0mnZpEfHjtIqOyEhuoPmAz9BDSwPvkJ3qrFCtydGIL5UG88vie2Wq2zTPwsdo1
kGmzxSKvcshNWJZ9G6dTvXPiNtsX3BlvJghBQiMuqb8MkHv0jMj44at655bMe2u9fFjSoNxN6p3K
LDCPBN14wzHlPCg33TM9Eeyi3SFG5M6DQuDaboNkXDMo9C1yXang6koFOlRDvUTQKjhzW1nA1eit
Pbg2BOivUHoAQsZ3P+yawFwiqxp4c4R8Fh+DzTJWW+ijQd4Y6ZwbYIaHmzxV9Zm5UKiXLHchvgMK
FDNuxkMZmHfUcrWJzsBbku06V5cn6KE0CXUURpRuzArwOy9sivdZgixrV6xDJDW2/DBeFzY2mkPK
QEh4vRRyS/g0QNDsaLZhTHZhksiLBKnC2vdVvKZfVKl/VmZcPEDJjZ2o1YRBey7qDrx/6KNDUJtq
7QJxsU7K4N2GytW7sDT8+beIqtriXE38hvzppwjyeLmOhKrX14lUKG85ZIvPNA+Cw6DfGL0EQSZQ
qlSa/8pK459SJd6t00O8W4ZgrSe7dB1vaTUWOzZRMTyxRGzb0be+ZMqCknXRjFtyS5FCzyxs7Jup
Z4f/NO3EjGrhKtBw0bR5qIoDJ1hgY3R8h6rBcJ07U7shFjJqJoitf2oK3STKMrOpw/W1N1QISpjF
zwivhacemkIHmeKvpKYtEC0vXR+FCLo3cTRHpKiAS9RNMwH2UGqafmoiZRCf06pN52Y0KvMcVcaP
eSZkPC5JVHylViQd59K35rM3TdNTW8j2xoCOGPUJi4vbJgsu1DcAuXjbjBycAbgiGDXqOyywdiEI
Vp5iYzKAKRo31Jf3zLp3QRhI4zqnax7GNl5SXzVF8aOb/6xw521VAqx7Fxb9g8qLFLRcWX90NbkT
YMN8lzC7gpYO+KJmF1TT1Nxx7qiVFBkDBjC2NtTsLWC4izS4UIsGFVigLxAg6I/UpCk9v7vz0uRx
1LQnWd+k94aO2haVsLdYYPSQuxHVfkDt/oVckJQRF2hQ7K8D2lyaWxQCAEGhJ6FDl8dyniTK637P
AV1egGEiQCq7chdJHQDNXNm2sWCGIyCyJYOV3U3hbZWV4S2qJbNdDHmjhUk+NUOZXVF1F+qlAzmP
hyKI3NvZKW3wcGlwD8zzpgGYkkwnjXbXQddrFfoyVgIK2yAtnBUKroAhCSKTHR18OR9rgVzFQGtT
+9Pbf4jHbN15CIJXrblNuqzfuagWeoiE849Ipvx7YQbIHHjlUw66tL85pI33FIxlNTvgxdvvqhGb
Lj1Dhs3SvQcemUXsQtO+sKLq7GUGf2FyM4V5/FLVQ30Z4gg4bW3uCiW2KYDjGySj+Mt10HsTq/UE
kaxpKo/zm3FgAX4jsShR3gd5pE+HLgTgTfQjVH7R0eh3K51B5t27YMMT8yFYkSVgDOuctCy3YVZA
Dc+xA8i6ZnLtSJY8yRxLwbiN2n9KxKoMZts/JdJYlTcmX5wWQY0M+GzstDtsD7H8PlhVg2I7PTyE
2M08fPLN5gkpj36dZFjtNxoL4Wp8hGxsvC697kItzwSbwtSmcmmNFvAdurfz1XtvFKFcvnZKIKb0
0I/xgT8UGzMAg2kMCmvEAlAI3+salYyDVgU/kAfk7X1wRWEv0HvMfOvUI/WH4HZbMR5MRxqY6YEt
FbdMw2OdxePB02UVdesXF0efUTNyQ/xOw/5kTdDaBgsH+BnrUp3IjTwmIyq3bQey2D3AR93Sd/Ia
Gc/RmGsDwiwpF7Flqlur96sLsC8G0KxInbqqKnF/Vlqc9NcIHqXBHQgBwWGe2d896csjvZy6Jg4u
kEHbtgJv+mXDon4DJr1mdV3q6QGuytojmRRo+jamzwGSRnhUJu7wFmbVHsQ7xg/LsU4QLp2+SDAL
LD3U+9+AN8vYOZ3Z71BeCtSmHuQ5qFtMzHo/DaK8mUK7WKRjIc6ZrkpNY8CjFSSB5taH3ZFOIVe5
yg8FB5filWQGsFDo+hidB3ZVszhQR4bba11mNnL8LISSa2eO5xoMaS/dz0pZ3UvEhggcuWBFC+qA
v0jwf20SSw0bcgJr6/sY5tb2i/XdjrKdqov4rqu5eGA5BzA+M0Ff1STxQybL5oQnzhfqnISozqCo
PheDm534mGYrKONCYFE3gw5vwAWd0iE0EjzCdM84pOjxINyphXrcNRl75xsgcdmdPXr1JQN+dNH2
gfkqmsFYlTUr9tRMkbGAOqZ6Si29BQPOdiHADPMaJvUAbIXp7z3hJ0dUnbpLLIcWXSrl85RH4mwa
YwACXcAAICTbrozSjw6lbmo3qd3MqBZnxCuhiRY1SIYBhbUClY04UPPDzdKzASwGbjQCFUzNN1R2
gGGrKr8GLmLqOmKemI0C0qrzL0NQlCdUxLmrDw+kJFACkCi1dLVH2IJSnjygSVR+jer3OcjDgOIc
uIjAkYwHknnfIpm2nmrUgAxlbd2jlN66z2SwaRClvCGPPE44EAfBsEB0Cjy7XuJOCzxtxj052xyF
2XJsgLnCUBrR6DkRjmzWdqmmfFm5xmbonS8Mmlr7FHRMi1YzwzhTWB2pCZEa/uR08r0ZDWO8iVGq
vBpq6e6qAoJhtFd38VfvZKniFW3kqZeatFu/OtutCo8I6iQLymq1dguq4KToN3HjGwAp591B2tw/
mkBtzdmxNAQl14AMKw0gO6XOmnGItyMwQPNM1wF/zolIEVQJV6nAsodlALqJvE9vgxRvtGHy7uqw
gAkYguPA/LerqU9cSCLYuVpGbdYlS0/kcpUYbbqZ21U0ac7ymO/nthXi5VuXxYWmKHM3vR2HDvtD
PRh4u3n+DCW2IKkbDll8zCOVnrDaeT9MfgKwz59tUVb9MW+OZKcRbRhw0KiaRDXDL54Gm099CMFg
D7WUPDTYgmyO7sC/v1wWAEWtrzQgdIYwOtKoQNqJOH+YnNF5HCRgMmN800nDeSQLN6Y96CO6W6lN
PTfrRVJ13pE8CmQkVo2EElpjNC5WVCiVlDU4pGiogJTsAcVYwYKaKIm1Lv/lSh6vu9sYEJcGWfig
yxxUSk91fmz1IR442t0ocmCGpvxIZ9Rd2t0AcmI+gLfxY0xE7tRPntVUgc/nz1PqN5q+XkNKK97a
WZSuSDd8n+vqsAr3yYo1pjp3AOCfnSxLV5nJ+HFwyx8yTLuTpbr3Q5TY3Ylsrg9+PcfOjtQ5aY8O
bA2Io324UM+ACjpQOoNXLTfurmmqqffE0RzrL/KjstxGmoFMlKaig9GColJ7UYtcaeAk2nngnNH6
Ndd1+t/nIvvHFa9zsV9XpJlZUfAjarHx+MTDqE5ReUsIXv+jie0Oe0paPFauvVhOfG5SLxLiImPN
2XYMdR6YDPd4tR1algCxQ7b51AdAZZ9Y1oFsdCjcCvXM+oAyA5CUvogWOwjwdklvfDIAv/cT46Vq
6/Jbwf0XHzfCN1BBzyfAk84nv3WZ4eA9QyrjoLsLPfK/TPH/7gMJMFR5gb977XSOc6oH114Q0UMu
MrFpoFM7s0NwD8ouVWU6lxZ/8jPzH+OJ8Ze/DQp91szsEP8eNCQVf4m4HZ9UgeLLLjeGWzq0sZdB
K3N5tUwIxN26sV6Qp0KLvpqazbKorK0VY4/qKmv8NDTrlkZYl+E8ZW+Bq8McdFBCX0HH9G7rUFjb
NAQRLNlsZCgXTesVoAYtqnWPmvp96MnseTSmbVEzgFq13eRpcLWrqHy3e2Bs29fA1z07JfaQH/ar
/+/2skb9GmWv5sSXzl6B8hKazOOcLKtBW3vqgubxmj/LelZve8cfltf8mUIKE1HY2N9ck2KdHX3J
Ins4kmm2i2UZoqKMcm6TEaYnwavH66U7PHC2dS3G5XWaJuw/T00do5XNU9NEJqicbzuXLScLFYLS
nRAYzABJuWSV6y6NRuaoAxjCy9yDJ9S4R13LU65t5NewEAqKQJBsaYZ5LE3wMYsCuw8KmvSkHwcs
T+eZrqbrnHWcbvG+8Y7UCRzYfeJk3alHGf9qyD2suPVCZl554MVXjTZSs9rkg2d6V2YjqLp0k5Yr
ThEh16bC9Eg21wfBAUDhN9Q5u+l5XaTCN1dbwX5epzVG//O0NCgwEMxKlEyxj8IyiKbtwWhNnXRo
P6YNJbYKY4VV1dAazr5qsbKj9YwfAQdBTVrPUNP1e4VCJKQmrk3qRS0bfi/pyY+w6+lRQbwNh+lr
0GJLFHlmfwKhONZ41Pa0kc7oEIcFJGLTZktDQ7Cs47Whh1D7OkNYguCf9839H/Z55k8XGbMgXnh+
oTYIcfT7wYsemN2bbx6EWIPQib/nXdIvmyHxLxD8bU+g8UA54VgGX636TA4OVImXpQdO+XqoqnMB
HZEVdbhbDo2pb1B2rldureJzIKL8IiZgD5Dair+77LGvrOkrR1H6Cjq2hV42h1ukiBF7kBDuxDt3
fMtNWy7ilEe3ReHaF+rAFgC1FbrDQInd3FEZ4F8OGeoohvrgWQLUio6GQA1S3ZNNtQ5QdmM/3teI
DG54ZKibMBPsxmrMO6kXtQlSSdRSrSE2BhjzoQgMkcfI89gBUZU9FbVcC12oCXVn5wDy87mT/MlO
hxGppYMTu7s/7XpasEMbh9Jqd5/8tZ0ukE6GOKIgZ+78Yziqd5E/NtX88a71NuQGSGRxnKpse52W
AVN/Tny1rA05nF0XCZ0BmPybPsTrGoVm8b1MA8B+Syg2DE1QLC3bql482aCMTzXZm+8DBaBU8T1I
QZ5UuN3Pzi5WaZp70A+9RzIowS4lk8sq4OFPpM4A487Sb0P8D2r06ie768a1wKPxVJtFebSQXd1M
vo1FJcgHFlHut985i5bGlOU/wcH93Dmj/RIYA4L7iLxfXMM096WN0n0Pe7K7pPD7pWpN6220+71y
reyn6U2HbgzqN4A2IdAF9kOvkwuh+unBZEWyDe06PdSeTG9sX0QrK+jVG5D027FKsx/mKF67LBmf
ezWM2H1axSmwOvuEX3a59nqvfPE6hAO1K2+nfez54lg3sbOsoqQDBbYjj7FvTQ+ttB7A0+G8QaMZ
ak6h3Z6gH1bdg6btG9nxxyAq09fqXIC27q6RAkDq2F8ZAYrrQIAZXYy8iM+1JbDZ57z/1jhrN4mL
7wDXQCZLOzDpjlvUUIp1wtLiFsUvxW0ZosALAYcK8Xonv7WgveYvqhyfeMpuyIQaLgOZaRVwsRiM
chcZbbJRGvSBf7Vxx/wsXiBsrA5cv/fmjhDVAlNY3lJLuGF5zpk4XwdlJd76o4hB4vkxUYGE8Qo/
pmRjEEQEC+r3icnHE5Zc5H7zncjeJs3HWaXdeGzzReFoyreZ+G0+kg8dPrWrIZqOEljXzvIPkLBZ
OC5YPMqMX2bMwgRpDAQHkg1hHKKCyTMKNJ6pk0yusM6M9+/+Egh3pMki52g0vrMkOgq7bF7L2Lbu
GYJmp7/Y+7r4bE9Y++pk8t2/BgBoSewVuG9egzBh90OEaqo5klWEvXznd0US5OS54AYlTAKVquXg
X2ibFtwToX2LL6Z86iHJtGtRwr1pR269TnjwRp0nvuEVBvoUmRqnsXOmG6hU+yDKQEGyHomcbvk0
6JGyRGAocqt5JDk4IYrAaCQHouKmSyA67v0aSdc0PUAUaaQjfPNVAnxEDljpofYiWudRY98DIZ5s
8M8ITiqNwTcM8eodl7xCXkBwqIV3JvSoOehVOUu/Q7poM1beFKEmUazB0WV9T2xUFgIxmzw7k6lW
AVPsplSRse2nvj24dTuekGeH+LhX1vc1HvMoz+uLL1hGPIYpwL0LcT91DRjDKq/SqiL2F2n8D2Vf
thw5riz5K9fO89AGXACC1+bOQ+67lEqpVKoXmqpUxR1cwe3rxxmp7lQtp49NWxuNCCxkUUkQiAh3
Z2r+p3sbtf3bvQUF+3BvkWFAZHfCfhF0K+zrbF7bYbO7grOmIrLmmx3BvmrLeACOpN4WXZJ0M3hW
QSFH7jpZueXSjsAYcDUKhG2Xsg+NGcLYCrvWxl31EDObh72Pp07GOo/wjQ74YZxUvPrpoDRzV3UA
sXO36Nd276qdgZSQYyd0f6QzOug4B0OZL8TiVlGW/teoZv4sq9x+ZceBvZVuET7IYYK0DaD6RebJ
ARDP4plaDI5tIb5pPwH9082hxx7sekwl9i2s/8HHfz2lRiMaUQjAjSO+6voQ236w0Q1w7nJXAoPi
p8tySiuu7bqZmQ0yA1ukBT0KjhRpJxk/UzOfgeaUFwU8cC32GlHUNKdmatYGwPJN3f/UrMebv1ZI
RYSMlaufqixbA8qNuB7evJXFw3GdTcUuLeYxdEOeE1WyXWIJyI4bI3thvP8+xJ68R6C5vwObNhDr
U3vb9MS81i4iV9OwmVZraj/E7vuwOfzGmzEDsh3U2mDYXUnkjM0RXYy2tLWlYsHieHvd+E61QGxE
H4rwZUbbuGSIRJdAl0pKXA0i3s5Ms+VLT3nswCnbFR+JVqwAz7h/vyLUafZBAz9NOlrNASAT0Etk
IKo+QKDTt1ZBAVB57vbdiurpYLjRaywKa90rSwPDgkOkgvaY12UOKH/KwSAjRT8jY5TX721sofW8
qGtEf6fWVKHdoAf/JZQWkgLBW2it66PufCQTQl9q3uSQaOwSZPMjdI9TrLyaFRjfmpmEa7KfkbGa
auhMIlNmm5fu3c1emBaoP6612l6YBRINe6wMOD7j+5peNLxC4bFJHLxzdBrKS2GnMRTO4DenA2JU
aQeX7l/lBvxCCrz+ZPnQk8pjEpnQLJ/TWLc+EBKCK346WJlrL50+FekJ9GDNioEL/FSYvn1k+smc
0r3oQGY6G8POnot4UMsIKxUXexBfHsYgm1OThGyDpyro94TO8jZCFbEn7E5C0PRJrWYGVMl23nSg
syDhjQKTgoAR+zlvSdZmrByk706tuOtA6bweNtSGTA7P/+pNQ97K1IaKeZ5xZ36rEaabL0wBQcmq
Q8CoU9H7IYY3sgJeHuW0lyUIh4LvV1tKNdScV26+ajPjB3kgPzgpkyiCyk8I8vQG2ewH7B0/ejN/
cW5SZ8mDJyMyPiEL2j5aBvgBOzscoBQ/xMdySBW4l7RxBgjNmpdNaMHHkwYzMEaqtz5IlkhSVMj9
iCBcw/3wu47Lr3kgms/VgLi9IUL2gAWPBPdkzfB3zJMtPlotWHAqoPndZCnwccX7wBWeRdwNh+up
YWtjZ1ZYU6mkBJJoqqGD6JCZNYAWr8dusIksgPZAh/GCxMszxDqrixwL7wCwYDUnu6FBvphXYXmX
+PZ47/Ee65epQwiuAESMcr53gC9+lDnkdDumnoJ8rGY9GPkOdBg6Izuw6XCzUVF3up7z1FrlIxLC
O1UfaxHkTx6yYB9q6c+ZVYXIa1lUQqVPvG/yJ3hekd5Y6AdqGOTpCVlS8o5KVVy99aocroNArw60
qmmI93AaM582tJiIui0V05GPC+QCOWsqNrJAeBAO7hUVh8ivsRur5MKeLgqu0GiL6IY9p1pE4o1d
mYPegmqlaKNj02CFSrWst6o7uAzOVImlazQr+MA2mWHYI9iWkwqAjGrXYHEAV1KW+Ef8tvwjnRld
8Rl82d3GMnM+zqzSb+GAH8AEb2bYGGZQZp7O6BBAFWDnRzjcin9qd+tGPagJdbsV//+Hul3yl6F+
uYPbNX5pRxVu3elta178ECLLBlRC8hmd3g4g/uCL3C76GYQS0v2two1ASV/m2V9dqHyrltOItyKd
/XqBtEFE0nTBcvjPw4Tl3zdGV6E7uRpvVyWjqEonnwnHPI86wt5tuolbFypem9ApdSmK+BnKm+XW
sKP8voE0JEco6KAmxk46FANHFojhF/PBst9tHZ3FycqAqNFxmN4A5EbrelXpBFiJv/tSjzxGtlzv
WsebfWTAbo8pZiK66q1iAL1OJ7rkpGSIlbkOW7FMisibX6/498DwUgG4DQ7vjq6daoVdcmnGi+tQ
1DnUL6nbhXfXoVJtFsswMsprE8/wTjZIiNZgmNA7oZneXc/ctH0/+4ONmvTScVO82OhHB/X32c0m
pmFuo1LFzVaCJXQeO3jjQe/mPRStC26qEEzqVPR54j1oCxLaXWLdhVOLEvJqm7Dh7ZwqS0d6Dzn8
LVnZseO1U6ehFAgQDzxfSBFVulZ30rZPoEkp34qRnwzBijdHu6fQxYmCRfpxfXCjFNxMHvO3btU/
UUI6paEHUy46PAFX+81ELcieleMdUOYzNmBDkPL4HgR6zjmOYveECWlJJToYI9icU7t5a4cgQaSv
QUZe4ZX1XAofLAZuFuyr1Jn286V4af4+S2Lz3UZnbeqIlzAc0hnLM/flWhusmeldEq2TM+c8OYP3
WhzqZtyTCeIQyblBIv6dj7kMqnl9MKdmbXsOQcZ0T63o0FT1JrHz7kilPoqTc6Xy59xVYNKYRiZT
X4OzQhhWsL3Z2tyu5jJmyZqaUEWqM4AucoB4yEZjhiXkRIPGSRa3qwauttdJDwbq23iBnVpb1+yR
r2VK3HCcj3LviOZM3eifhLyIEkqlxYfRzRI0vPH1Fm7/hAQ7yg7sX6ebSfnVfe+54eF2Z9r1o5kJ
mkRgUvHAqG0tKn9mGML98K8qLR9ppBboqqgJHbwRHCC1WZvXfxUN6rYeRPeyTM9vl2WNkhujRN76
7V/aVq2xY7L7fHtwcJCC91+n29vd9Yp7d3nwQmNd/4ZeX0xe1+HuWhwLZweGjW4C03Rb14JIgpFn
/WtcN49WmiWPMSQbdy5jyNCd7NCzs428OY1YhyP5U9arBlRGW5kVzpMG0R01YsIy541g1TGyubEw
eJ7NNAT4Lm1vfuqaQR27qSQKb1whVwTMyaVnXirRV/cSpFeNTMwLmVoT1F5BFkR7svVtUGyyKGfz
awduBZfeXPlam2DiRIoe1tVtvKXBwYmb7OAVMWdUpA4efiyGMPszmdoRrsS0b6s1DQ60SXaIbfWd
Kul2jcjcI4Qb3F2v3tgdss0isaTBpJt0J+YUJ2pPBy+OX/PENQ9U6rE8XPuu1YJOBP+g0eiDMzJV
FlRJphwSmTOn8vsdFZOxsDduBGcdNaFb6ICMY+OFDIYLjRevHNmGbgC0HmwX6B5bSeypuuiZRXZ7
Hh1X3xdj9+Z3nvcZ0u7DEoqAwyboUQy1sQDpFnI0Y887FFUGBT4gqD+Dp9ABJW7W7Is2Quqadb6a
Wyjw6bIEXwh8NPP3HTco1DbXPL1bbn6C0Me+VcXsQ6KeHdcQEzftBwO3XQT+M8WvA6a+6lrnjwWC
bBtdQ+IHXlrvcWpAoW2sAb869RcDTs6vMUcCZNI5PxI7vWvSwXrRcTNAD9RSZ2FH7VqWVr/zS5HA
T5EwsAY6/WMyQBlXQaDz29QdGqXOjwjd3QzOYPxE/ZVvp/hppAyQhAlHHkkDzBZmAvBZGvafoFEB
LmfYb826CX2eei7CiHCoXZsJYO+pGdAR76MNU7PbaFH8zSeiA0geD6D5BrzDmGXDW+aGyC71rGfI
DpdISjSzTd03yaeydQ5uYYZfgedJ5wXSo0/atdgxNweE1uwh+vp3zy6FGAX1zEWAtG3bZgsjjhEg
ClT6ic5UIJLrWfcH25/aBcxkmDeL9EOczRD2sAcz2OZDVO8aY+PDxeCj2FJ47VrrIkq25EYJmMnf
MTpqTKOkZb0hex+nMzUisHsq2qJYC9APPFtZceWzEqk0l4ktqy2ykCDOm+ZXPiuspWGPGxBoW57x
aWov4ScDSg1pCnzIwaNsFZ21nHLn56HwwINdhsm/KXfzWM/8SPt7L4HsCFJlkvyUjRwBF7NbUAXi
hPkpgoagvYjHfoEcKn9/a+YPPFwNQerOewdozg6JGnudte1j2FlqCZayfnUtjiBic0SFW7Lc9lF3
5ggC1/RAlXToXBCGAdR1phKN1ifm+2iO2b2PFthGsGq1auDxklYyI84syA8dOmlWJyrVLK03sZdV
cyrSAU5eEHMG9ckpPSRsTi1qEIjNnUlKhGx/GOPaYurw8xh/uopdQvu1aME9GQ5OcTESc0/cDD7U
STcJsFbLfnopoNEXTb7o7q6EaPfF6cY9g/jrEpOjuw/rIJw3cnQOdZLbnxjo0q+0dVrlO7BQFosA
WXOfqZmfls7BZMFaWnkLUL34Sm9MXUO4ooTP4tww1uyboJULFiTRV50d89L2vrQJaFfHZox2LEvV
ZepI9VWSQ0PHQrqQHSVim6QYR9SWeAvg8AnDpvuKaGk3bx0vvE+kaULMdQTLqJ2PEFFO3ttyKLJo
yDGqhYngaQuGXnB/OGzR05mNrWqntIS7AGfX2unMDl9500PFXQImNB1AiqmDdY2E3jVvHARlNWai
BssI8Pu749rDPHMuXYTWJ7606x8jbIZFLeB0pb9lGrbxGcpykwbXPfcY/5KCaxdiit0Xa+zZXCdx
By29oNs0ojU2DJHOuw6Q8DnicuNL2fcH4tD2FNg7o7z7wsoUcpDAXxhdnD0qQO8B3cZZUBWQDcWU
/GjE+t12q6UzxVi97FQFZiAHEyUgGtmObtkXaXoQZfV6vePpnyIKkH1RiyzUGygWxE9eVhzy3PAe
YxA+7TCjTG9hN3yZ7CnD18IKQ2cnXFCl/GwfEciY5WZdbjD99Ucs+PvjyEUHfWgnXydWEc1K1sfD
jGrcMBpnTcnDdd4N0DUzoIMgvcmpNRVvNjdJhw1y26pzOx1qEOsjegEbFaniZstrt16VvtXOKcuN
8t2wBz67jvC3lN92sxtuPK4ZcodnKdG03pStPLs6I7ZWL5XG7BEYpnWnEm4so+ksEMP7Gdn+VIvE
UtDnIFdyHePXs5MIHazq0S2eqkq92fAyvkVlvYIjrvtiZn6yQP7UcNJSwrNn5vVKpa6YW2o0Zr7M
zIMkRgRyFFOZwyOHdU6wIxMd3MmLTGcIU0DLtRghRIvk1VXsaqCVJ8AdJXGRDQQA0L+xxRGOnPzk
TdOv0taLNTZsEzscU3Jh9MnWYQa+EmUCDfS2DhyI6Zjxm4+3QlqCvxZeGC9MzrOTlzC5D8e8XvZa
aWC9gReHmuebU2c/hrxtHmUYNWvfz7NtkHEopU2DUYvRhuJ6VPNXuPbjhe+OauEyOWxAIUg56nTw
lCqXvsutJRU7gPcexHsDx+ZrkWVIFx+ay6h8QPuTKNsipgGAIRQezlAGebeV7tHw460KxfJPmhW+
jU/tVDlOoXhXhWyBlMXOuMC7hqfQRUGxIOx/gtDVBrFeC58wqDyBSLE6h3DGXG1UpApktzcbe264
IEBondZ6Agy83TlWMXFTS7gPK0hD3IoCBIp4rvYxtgNkSEvhzZOJYRxSrZ9EXQUXlzfpoR0Sf06M
3uIvu87t9JDbkzwTPPBLcPmmECUsZnhtza/g29DI+bfSe1eLAVwv+EOkPGovTFYgHJqm2iF8b9uG
YDS2LR0+hCbIq7WPQBb2huMXh0GZp9fDM+Ri3u2UiAGOzKud2o8q9peBMQJj0DTJxumicIUgB+J6
csS8iFg52G0ACknSdGMmWfOZWoRN5KxjiPPNsNjK5lfq+cZg/fqPZSKeR7wMKBkuvY0lQA0Xihrq
Z/RIdfWxSLXw+Hdbev5l1P1W+0vfW+N2GqqUhl6PwbjrBgRdIYVe7nt4AFaqMu2LQkoYZI7V+Jb7
d0Xf+d/tsfxhcymfdGpiZxn0/gFZ4NW1j84KY6kGIJXofWODU61jI8zhe5rWQHpa8HTTIfVGe87Y
6w0zfcNVFyCT2GYlxH0cIK87kdUQKB70OxL71g6aDFibt9mTw2qG32lXgZsms1cpR3JxlJTFESB4
tUTaU/mpcs1vBG00xDdMW8nbrQ+LxnBh+PxFC/wxCbWGDONydSt6dV+uII8crlI3CA58APSK98+U
/Z7nLaTpQn84SUd2B0tjIxOVvvlaJ9cGdn9hvTlDtKBEhgheiRwrTLiFneJAMjTZVORTkWrtFthO
qsVe0Xqi2j/1TUSIyEWmQKBqqBOWCVhXQoDWKnu5LzXDUnOyd5UAYcDQvJRa5vYPnbjyAXq0CzDc
Btk5DCYAg44OYOrmzjcFDPECtBrOnVFA9W8w3OQpSPNqaYFv5wjIV7oTRSLWY5Hb93Zc8HnLRfjS
WuohS3PnB4D9yG/09FtY/tXdDTXSN9rEApE/vhXgR/DgivGyA29aH9kD/Sd6/cluOUqs3aK6qg95
g5XdA9u9VwrCSDdBoqwImzXXIchwRwgS3SrMwoHgh3EPBhswURXI2odzZVbyqNtTsRny9yJBD/F1
+Fg7/Fyk2pgBHvZv++YjcnRKlS1AbXvgtau23rTAQjYiFNlkmYVHKtNhauLno9rGiRsdTCw+ic8g
1t13n+fhveh654GNyYnIEGzV2WukjcYrajVk43eg9IJ7rG2vrchsDTZa9SlaTSvXv8cCf8W1laoL
sdKytpfwUCJBuK/Yc2SDGw7vtX9WYQ0+bkz+R2BkEIPy2xBOl84+jkgVhzhibT80ed3Mc1P1n2PP
fm09N/lulQ26T3EonpbYKrHkTXgQWu0DziDIFuCdDmpwo3QDwiStGR1903hNDd+5LijbxMwOeRy+
0jKNNggSKNeZtNtkR4s1z8FvEGD4YklsXsTrpXs/PRoVPhUT8xfZm14D2jHZnU7Ob03JDpnOFB8G
r5yBsHdcAzSTPbuQF1emDL9mPmDQLrjYTnEadicJADVSDZrwawxpAM7AvWG5kb/+uWdiRuO9yuxn
hZXNERRM6ohVrzpiBxJveG98knYU7e04WgVWVl7SNG7vReIioaWDMmgPn8u88hnbUK3R8uYQBPLL
tZYN4q0G+GOPxRF2LcIxIHkJDxm1pQOI61a8U8YdlaLSE4t//df//r//51v/38H3/B5ppEGu/kvp
7D6PVFP/z78E+9d/FVfz9u1//uV40pacO+Cw4B7YR4SQqP/2+oAgOFqb/ytswDcGNSLr4tR5fWms
BQQIsrdY+QGwaUEJ163nbGxvYlUAkv6hSQbAcLV23xA6R/hcfWuNxXUfG3RhsgdiZZ3QCqvjvN0g
1YynJzGG2VoSrxzkUp1ZOJTR+qoymETNT2XgiE8hEmFuy4w44fEC0ZgMAiFgJqJDkPgfbdS4zNIF
w298B3liZM9OB66y/mhPhz5uqlWOSQ+MTH/VppX+DDL9bMNbhhU7z0SFfCTZXptQX2pMA0BNgc3+
+dE71u+PXghH4JfFOWLQwvn50YMeLze62hWXpouGDYLAAbKmzHGZOUb5UiUImkzLiW4EDrqUTnVP
LQQwT4BqM6SJ/blVpXxjl4Xywzgdm2g27F5DrNjYcV6HL2lUWYvYTrqjC0nMfVmAJ2NAbOrTCNJn
PF7xNjUF/zRyvKemzIfSSJAOB3rNzGq402Fs7xzHwpwLSIP7H36Xnv3rw3EYvL54Og5SQwQX/OeH
08mklEidV5frIl0UHLj83PmECEV+hqJsewZU/4mmw6hWxoqmPCpOrZCupc5DAa1iK/Re4QPWS8Ez
BdY0TEyhqiHWwHnz2dLV0Z3WiPgoPqiY5c/cKCAZVHRoOuTOvnbvQyOv7pFov0LAnl/yiU2/BLct
6A4Sf082UIYl66YA/yPVUocq6ld84uWH1wyqtVXkALdnZ3M4p+Lt6Cqw9vsKkMfeB2eG3SXVvPaB
IgybC7Tr+eWXto55XwtrK6Hc8cvSnhTmLM293VRJ8nNjGwCd1MHpgeUvO5hO9L3qvOyxmQ7wFBYV
j0EAhkIWiXbWAnq4y7xCPVrarFaGOeZLqqXeXZdee+cg7727+hudwmJLy2mSD+TybeNOs7LZrKii
tFj4H34RjvfTL4IzJk38z6GY7QKG7NrT6/RhpsLMYg2gkgkuHJ8oyMex/tSZoFcmnGFUfjK92nql
RZhjtP0h4H5/MkIPSzSjghRknBxJVfaqEkvisVd5WDqtvKIoZs2k9hYhCRDaO2UMcZmk3FMnqqDi
v7VdBwtY4q/rWiLLZrBlunG70dwzR5p7OnP6xC5nKhqQbYVAEds4Mt7eqn9rczU4lV7/h7nn52l/
epgggBIOE9KzQETniZ8fZhJWzEwz5j+4fT0gFJt5MxP4hXsrMjwkfWfmsk099ZIzvqS1LrWoqhAo
vc7pwHAL4lmEEQsJ7HFbbGrEGaZ5tppm1w8HgIyOrYaWGxqQGRofcDqZIdxpwajmVWKC3tVi2dn0
kmhGzhaqYJnxXoHoTAQvAWjdDUereVwU4LLxvfQskOfyz0/Fc3/7idmOy7hrWqDcZY79y1PBisoJ
VJOKBwa53KM9CWaA2iRBCtukckucqIGI40VfnCMxposP1Ms5BA2ILpls4M8DMFaCSp6olX13QB5c
L5pFXcUGuLizek6pgDkHPQekkIM9nzIG42Dt6sJ9vrWqBbLTXAbpxm5yDRV+DFKMyAg2VNSTrZNA
KIWD/ZuN2hWTq+naeGpHtqGWWGo7xks10XvP3GB0LpiGoStiBTGYukS5pZqohMaWX0GGi2o/tPac
uoZAruMdQm1NP4HhC35OxSq26nGjOBJVJjvLe4E5Ak5FsKZgxw/CfolkfC5nbe31F2sCkBQAIiN0
i53SVJrqugEKSmkDtxwkwsJAgd65M/0txL2Lk24i0MyPjb+Xmfs5Vbp5IFOOT9ciRQxjRUWqMFNA
qJj5+s+/EYv/9up40NvwTIgLeNzBLnyq/zAPDR7D526wy4cwNCevs3qO6yr6qjokHfq9YPeI/ERI
z0MCMPj1wq8FGDEQ3/dfCoSVVtBNBUuGK6LHn3t6VcuwgRkOXmZEwLiCi0V0cQWfFOhqqSijcRkW
ery0oQtWkUCtokkRr8iN/AiaWKSaTkXsMJqNdCeWm6mYVSAfLSXvN1QE0Oh9SCpCCnkZIdVsKW38
ygkRFPlWvYxG0XyAXgMtjpVRVV2BQ3BUjdvUAdTtCr3mGYgkoARmXqHXUJvL73ybf4BeF0FfL3WX
6esl6DoDgDnI+7YS98WyXH0WlhfcJS3wrz1APC+2tqAUzlh2QIaC+2gG5dYPC/MFrCLNCnOqv6Zm
cQz+8wKxrq6RyHdqsYMgu3Ca19uwdjDCAzx1p2ELnQdwxReHWjsj8kYh3TiUbfgIznUH+Tnw1lVu
vR1qRAQAK3DnYL+I3rB8UrNsLP2npB2thW/06Z1CbuhG5621pZF4gwjgbaSOZcGDV/QAJ0Mnq/X7
uQXRODingU2W04HsvGqGZc1tPTfF+G6jCmrXo5fNmH0dQ0ZriFjVdzKAB0U5OvsCAvgdKUM2cbPn
/ei9IIlRzGN3CIGfgHyq21Tmpo/gsDct28YdyOyLjOpd7asngBmSO4bp8DxgYwTNCwhc87x9RJwr
gJxdkD/m2VhDJqBo11QUZaq3dYvEcSpChNm+r2u2irWdn+FhNxc5S90Hq8zTO1a6a3Po3Qcy9ZHf
LHzLH1f2ZLOcsoZyx7W536XqZBVqS85aiAaB3TAVW3IYhRQhm2xN7yI3umUAhGOxJEHd9mIo8xxV
HE69vN7aflX+aK3k1Y5HCcxr7c+xTXfuS9Ou105aG8gHGkHXABTnqoh0/vCncdJk22dFuYbDol2W
LSTxVFQ8FBMaBWmQUEmegCjKyCHaWKcKrxRsdOAQDqC2YsQsJaMSMfl++CzzfDEO+fAUJwBoyFKY
iLVgx47VrQOARo4P6URuyNNiAWBRv+uqpkIErmu75FjHeTmvTeadwU8arm1ZRFCcyYdDYsE7j5RE
9yIsBApEHsqvwFQt0yxwfgTa27cNIjLUHekA3tkJwmiNhKZx9c8zof3r1xKrBofZDB8GYZom5pSf
J0K4ocrG6o0WgvEmXKydj/ASQQZAN3XvhdrcgCoMHhGytdCOCpv2cWxECcEbsOQLtzDPcauwHujK
7FuOXyWSy5znWwvk8AcIVPvRxp0oVohnRYNkFfuf1lsSqYqeBGzpDBKOEMadB3WdXdcRNrKP59oZ
kpMOG+ueKhgiIPf//BjMX9el02PgDOuG6T8haIf94Xvg9j3yvCXTp/ecdtebkKR45RmUj0HiBTeA
bY3gy7y99GlgL5zeLn+dDKhHkSLJn97+sACfHSJl8fyfb9kxf1nnuKY0pcRfTmLycH7beQJpakJo
MIpP1wX96LsVmNCD6At8wunklAfbTrIuPZ+t/zLTN74ykUr1uzkAb+PVzGwdfYHUxq11HTfugkel
AkfTktycmetFTxYHl0ueLoewBnEwQh4LlZjhgxGU72cQQnAWnQbMQwWmsxims1s7BYm8/7AdN23E
Tn5+LpxZ0sW62LbgKHCk/NUZwiAOm7tRWK9TnTg7DdXpORJOkAjV8eBzlHlgUkP+snQrAO6cPgLw
B3YkkrgrUPohjhmp8LMHol1o5nBxMuG6fsoQXqNmKudqH4TYvVMx52A3ruOOgRswwqKrb4odAi9f
kbMT/8iKE9YemNhUYCOw4cuXibF2DgeTfnD8tFllrCwPTdq6O8Qiu3VTOeM9IL7BAjOC9TyN0zZ+
9GMc38exDBAGCsSkiuJkBiHmIRARtifkax9lkOQ7Cz8Sc/IyaBAZBfo4Gk8V6BtO1IrMVBx0OW4A
on0lO5mokg5DW/oLE6vH+fUKZKynIWuzb2daqWBNtg8Xk26z1kNc7z/YslZlh4aVC96VkC2kLnQp
DgzR2kqr7KON2hi8yicprRb73t/vGorG2FpI5q3xwS63AQOZXgoAEsQATcD8ZKoWAI1Z/BAXFry+
iemDbU0b7Z7KucyDeROYERZJwzL1awFxrjEZ5uDhxcQkmuzi6tA9jo5/J5wQpcmkU9+c1Q3jkJzg
GcIAgbM3nOzHrUXH2Q9wKbuYIZwEyw70RDzH3TYu1HppDG8aCPzbwL5rfqQWTlomG7hY4cecKslm
J84SHpDw/nqlzBtW2TCMi+sYERZO8RjfudU6qhMQjk39rFqqpemZ7vI6Qu6XZxsyibdBXXOMFsAL
Fmsa1RkL/xSlwU5yxvM5UGUQNij8YZOy63WawHcOUAB5puY0To/o8KwBH+OOin4onQn8gfTA6Rbo
UAagZUiFdaBegQyMTVXgb0J3RTbbQlY7QqYnah85ETgefDNc0LMZev+LndfRQYJi7K4q25UVOs4D
+AKdB3sEoxJkCbxlI3io5j2E7CH8kZ2pCULVNpBQELWMLCtfWrHTrL0WpLSQjE+7NF31oxNtHcMq
PqWjj++Ym74ika5eiCa39hCv7B+Mtv1qln7yivQafJFUY55k4CV3WOSIGVUo0f9oS9c4R36eHMa6
SRd0AThY93LKisvb4QTGN7Ch9/hT0EVS/zEH2Bgknn26TovOW9eOUXyGgvN8YJW/stIaCEUP0QCj
2XdxCRe2hk9pjtkl3pqJywDVxSODA4vNij5i5dzHJOabgTpTrSmidiGwgVxTMTQ8pMVAv/M6VIXf
cImt/kl6ml2gqxCtfAv+ICqWqmJ3QMZtrm2bHjBfMM7nK7+2v9FobuEaa2i18jk2c+bFMhDayOw9
1V0tCgn1GRKnrrcqjUbtsPSFYsd053aKZTq4KIA+qSGIBbfe+z1PrrUYMZ813YfOmXOwHfV+z52Q
d8hKVdd7nn4OK0Dk8yVdNeVIhB5dFwHZ6QLTge4bbsvuel//dM/Uqa+N3+45SCrwviN8c9eoftUZ
CV/rytsWCPEAyqQL5AcYLb5QdDqkukL2I1zrReTyjUc10sgBelMp1MGuLRtgA2IuA4h/TekF0xgd
EnNXfiSfEzuEHjHZGFgqwwOdXq1Fa7EZMrZ8ZSSLMMIHwE4ucV0CFlCBLAyg5fQC+F56KTMIG3be
mRog9mwvGRA5SyoWLLEe0JkaUhcISclFF3ZqRbZaIuaoozkUNYdt3qbz924Ytw4bpHfoEvTNVpte
IHPf3A2mWN9aZOWg8c/U+YbG0mPjHfFEoOteFsWe2lHXKuih6sX6eks21bPuMDjxy1iOeivtMl3A
QRivnabnO5ao7Bj0FRZ8/cJXxVYmOVSSmMpmaVgM38NxlSq3/jGk4zdsxKxPMoePOq58hdRi8KeN
tYP9idUE594HHYlqreyLZUqEHNEJeZdYMDfWa8xt8Lk3Y/ZAV+6HnO/iuBdbMMytCynAUmON7r6J
w+92Z5WIthngSBSSHyN8NVZOEZgAZUF5eUhKb858hM6Nelk64HdIEax/lQE7gYl5iqJh8y97POQY
8eYwsvI3QwffSgiEfhY9S+ZON/iXGjSHC7D5M6AHxvdrAwxe7H65bqQDeUZaPdBXYdh9QrIpcLIm
AtM/XQ9Kz4CF5XWx8oYCRNgg0V5VoJJY+CmUWFRrYt02tOYr8F0zv7XqF68GYjsE+diGYUv8yXPE
rsymUSvPnMsRejl235p3/4+y8+qR2+jC9C8iwBxu2bmn0yTNSDeEZUss5hx//T6slt2C1/iwe0Ow
Ijuyiue8IY8SUgJyJCGtQFTTa+Bp5dHBk3gjB2T5btZj9xsMhRSflaE5gPZ232bPvsn22Y4JDWrV
cBElUV5IcthmL1fKvBC9KNN542/XHkZVJNtKr4NvQb29DzTcfqN3c3HUVAIleMV93l8I4Etfyfng
EvaVZ500wKpYJgT/ciyiLv8yu2La6zCKt1nbdV+TcvJlB8WA5oUFXPaEhk/14rl4GMlLNRYc4IZd
wy0klX6yEVJcywbFarYed82PzjXMnYvi5U4ko/JRmHzzyzVRSqvWs3BTMoEAR7Dare4fV4E/tw9s
InyxFYxOgsWLVo6oY4AjxCO+trMd7sa5rPeYWUxf5gK7juWDTjLo+egoZmd7VjyQXLHuzyxJ7+Q8
3qsJI4iItPS+CBPcp+75U5KoFhR8wiI2GbBFT0Q2aKHzqox4PC6raa3E1ku5HNyUvV1lxMpGLp+R
19Pg/inssbkvqGUWzbsC+ZiVHCR79YBAJ7aTZ1myx87DvGFgGS4Kfcc2VztCxPEdwBXvqakoz0lY
PmlBH36MTsGHA2fwHtKqaw20jJqNG9lqZ2G6VsgAHWQMC0Diz7R01YssLTPqJOPf82VGVM7Q5yYM
ZlVc92/OcSqwLYRbcALC6J46q2d32lejvh+c7qovDVCm4CL91qyM5Z6bvn2YyxgrNOA97imw9L9P
J2Fj1jKPf4Xat8EM0Yzu+oxYimckK+GIduWyRu4qQzWTFa5+O713jUsDbeFlrlVxNjL1+qtzrpA3
GrtsfS/rhJ0g+lUthinLZE2OnaUaP6eRl76QYSVuLLwfnZ3SpnduttHbhp+ZvFBjFn92ZattADSr
G2CzBoJOdvyRhoq9yRSvwB+FYjWg7B2IpDzJ4mjoe6BM7KKKwHrN53JTTHnyEYqagPjiDcVGOvlA
dN/d1WrwqzVOx2SN8M90kK296vxhFqK+yqFKuJkNFeB7WpU3nuHf5XWy3KyO8kVly/wwj//7RcnW
jCCWfFEKQpFsFpJqF0yzepJgwTtscCnm5FH9gCeZO+dcdrmz0X8DGIZKQJx26eRITvpjonsnOWe0
dLKybF5XbbiZ5nEFuiV+BU4wvxuAppMWkqksqUPBFg1Rb1lyNeNgzGpyL6XldDLCYrjJtqD1rsg+
uVdZ0kP1tUKh8F4CnPfRjY52kW15mH3XhBXdxadVjMoJsZvD+X4JtU59/hvBSUpMo9NZ+7k3gStY
XlzQFVDftdR9kq0567yvZSbhftmKjTj/qRTAZheq77bjpatMPbd2nRzIsBRvs+3Eu0RRtbUshqna
nt06+HRUO+JXjN1lOCFaJRvVlksVRuMd80Yp3sakL7Z5TKRXtg6BkZ2aiTvafWyL3IabvsmuWY7i
NfFeNu7LRUU39BuMA1KSuEzkQeQ/AiJP66G5pAYK9WmSaWvStM3FqrCLBdvBaSxI1U8I/2/vlZXw
aMLd4hZnvXnQw3zCWWyZQwVPkBnZZz2IwzgDdUZjL3/VvCG7VJG4qDjJF2AOZx7YNANXmqXVipr2
KZgALgVZVbzKOvySvlmZDp5nqYq8Ae/x5UFokhNMGuB3vWi4+zJ+1EDgBAKPQFmUI/RyK5JefZE1
mmCvN1lpspVtYkqGW9dP9+6yxzDim9yVVrKXRZfoGfrv/cvsjN9QXGlPsrpVQMfxA+2Pshg2lQlh
BdS5LMrDUOtvRpumZ3klbwalH7F6wXzhhcqDaq2xcFjzQ0lvgzmqG0Pt+g13mmqbt4WzlgP7QlNe
hh/3d9tU3rye4CyD7mKWOTb0a5LGO11M+avsbuXk93R11n+9fDc0eQayPrwE26IVtENo3eEKgyAE
oh3DuCXOAvBV3OOjSp4lo7MFEDaeZelehW8D2adx3MHL/DUcuXgDBPLUryDMH0Q5OpvUBC4/Aaa8
9bGb3Q9B4y66/cHR6wrUSrIG1bRxzH/1M7xu2HYO/nCeKKP1kITambRoewZQlq2TMRV/BgcZrXy0
q2b/P9vleJbmjIe/tNiSLHHWFZmGp66F4i1Nth9FqcXyKMJAQcVk6Qzbjc5sv98frXJsA7pvXXvq
eHBJhFwbQ/spM4u2K1D6qmt7JzOL7NrOE3r2Ly27UNkriJ33aUD2NswGb3u34tG1976L2mfP9Krn
1Ei/SEBFGYfu1ilLb9uxdJLZ8ycbdh5c1WL3kGtKlTo7CR5bkiQSJWCSv7tIqaZkFNUaRZVxMw1F
MvmOl9+Qz4sPEmdzr5NoG3tsm/XdIwzraHAG5YiQtq26fGjo8YrZBPmZw79APs54l604VeGTiz1A
mgzhdgyJ05XKgCijphfqWSTeRiPJcjOWw4SIwi3Myu+TXidHWZL1bqf/Girr5EG1lXE98dB2tQwk
cyM0jp8mp+nfrKRrNm0lmu2wFE1Fcw52HEYr2VqYsXetavMoG2VV2fdrz1C1Z1nCdgWV1ykrnrDy
/n02VdtGYW0/Y7jcvijJudPz4VlbXLSHjEysF7SqL9tknR0quCFFAwGhpb+s85JzW3f6qY+zy2Og
PY2qL4v/GmjkFtlVBkErGghTzL+uJAfEWR7sC91100vOPgHuvkYIK3T2ipLrT3kw2P/XGTv8reYE
gIhaokdE0ohSLGB2ssxD1VsnWepGxXrCX+EPWZIHkOPTKsYwe2dkA3rPvRu+9MRTl8FymiBqleXf
Ha37JkG8eZmxFZZ1GgZFvNgCrE2aYyU4f9HlW4pRR16bwnZR0uTjk4e4rp9Sw1DOsjQN0DHHQfsi
S7Uz9Ke6cOddSgLmFIUCY8LlkPxzZkVet2uT6qvskWrVrx6yOKXpyjLLGHc7s0XJFC7JjPOp7yG6
fBmq1LuqS0O2NBQmmEh0RWF7F4N3hbP6awSkyZ9zqcP6sNJDv2S6DW02n01EFGe9ecmWbLfDrX3f
lIRRZAdZNyyaMgqQyvugplDMZ8fb5s7ZtsaVnegRmNvcvMjD4I24eWHFuu3x5eGBngbhLnjZaWkx
ocGNBiE12U+2glF76zH32kuBptyzcdaw3Sepz+RpSLX7skGWl1YlCP8EOgiNW2BJk3uD/vo4C5VJ
rMulTglpNRPv99ZHv7GwTnimfBfDUH0lODv6A1//hfSd/lKR1JL1NVbmhM2acq+OUfVV8JiUjaX9
pe/Y8KDkyCP3Uv8YnmN28lSD8L21OsInM3ZAHzxIoKO9nNVLnTyTdbJV9hv6Wvy71fWGX2OLOqhX
3iD0nTIbcK1agdYOgu5HcAwbWfWol2eF3YbnzjWbnWcl85uZBmcFr4e/lhOQd4M8wVv8XuPUGMLe
Ha0Dvoku7sRRqbVbGvAMEclvTp423oznizsNBEj4Tu3lIBuMWRdH7+8RLu/0cmeUOPh/ABUw5rVe
jO1ucCvtja9S2Q1pmK9lMW0ArFqEbXxZbMaExzR2CmEd6d3KUPTtMMQxEBSGegDl/Ip/3pPSGtqb
nLiOKwKrS1HYTOzlxNoDIrzIzU7uDZ2qTSn08eItHJNkxGlStcJ1D3mGjGjQmsYHwlMo4yVZudK8
1PxQ7JxorZJX0KUq46Mum6+TZaS3kPjn238MUrRJXeeFbp9z3JkVJU7YK63DEPAe/5h1JE+Gec2K
Ze9tw7a2maLnuwmoMPFxFl9ZNBqTJ6tl8ZXFFlvO1ZyJ6nmaUvOop56yQk1o+lTR3ln1nZWdCLn0
H0CbchPpfdlLlKYCa8kbPz0X7Vd0g7KT0Suylxz8X70MBUpBrtmCaEjSf5jKWc5Qtt2vy8rivy5L
ryYdim2lDNp60vXs8jjEBrJipXp+1GQa67gPtGdV11Z5kg2YVOQXONTdSUUf9jPP+C+zzrxjNmXv
s6mytompWp993azTBfoSO2jhh2XrnmIERa9jj3P2HRPDyKCOk/e0an+N1ILsPlJ2SP8ZWemZcR8p
QTM4FT5PRbuPsDz4o8l3I7pHP2sMDf2q7O13C7GHTdEP0bmulOSpVkZ961l28UqkhdyW05t/dnPn
y1FJMX3txBx9tATj14CTxEWYQXnULOJ3cCmTl7gJxCrM0up7NLiIBZA5SwJWVKVsPufIq5D+aMQV
1cH+4NbFVzb92boaTWJR+PcgGzS539hwAs3sop+LX0YCeeprnmnOKiis6Ka1gb533cTeF4ZGkggY
N26vw/jVtAvcUFhb8Xn/ij7epdMs7xJUWvHWg0RflVhN7DWvKN5UUlWwBr15VZqifBumQb22mO7x
vyveZA9rdPfhPKU3WWXXXrOKXVccZP857K1dlWnpWrYSxG8vqGw9y0vJKleMaxxbumdZaoXhQVvB
DkPOHUW1srWx5kVhlBdjh0YBlrL8JvuORVZfssiCOBwpBp4sUfZG6OrSp3nxzYiA2poowxxr1wWi
OcMNwHX92xRMiEJ2Jj8KLCE+S/W77K5oQFxGl429LELvd4p2+FoYXbXHoK3ZymrsMNetGWdA8jP9
UOii2shJe8U6FvwZ3+y8hdllmAegSMlLUpjYv5hghBunx+ao6AOWwoq1mmjyS9kCVhFTD1coH5KV
HdbdHjEohQTpUv5/HHyfarnaf06ghZhJxm2BiMdC/G8hiCOL8B5raFp1Wmn5sj7XxnldhoNx71bn
42/dWjf9vZvNZumgsk8+T5F0liaJ+FeUtJ7fOBqy++1sfqgYuObICn9RVU9cbbsS/rzcRNkf9DsP
iP9GFu3KsvyEQMFJFgPjvQ/t9oswavMyZmFCGpPJetuCk9qhlBf3vp1N3Z+QoteqnhOcAB/zFGue
9800MCXDgU99QfOj345JqzwFXtU9wRF2t0ZUKs/xhG6YgCr8zeq7iy7HzwlqQkNU/1XmOB2MTjsg
9ImFbRl4+cUpp+6AGvK0j4OmvWaTgjgtjhZfSBD9yOJe/AzVvaUbvI5K09/d1B0xNeG/pyxcpTiu
tB0A8+7YihnTzz63NhESkm/qcqPg6X38rtgNksjExLAd7PeJoQb7SanDddvoxnsete6+rAhCyOIE
MmmfKEl8L+KVaex1r0nuxSHkX5rhoLVWi9h8T9WRbLmR56yvFFsrHinaxb2zQ7p6X+HHd2+167Dd
O0SE7mNF4bDPSwWOdcvY0iZ70kwaLoLLq4IlkuE+pvT31syCj9i5KmKGS6vnldE+1JTp3pp6gbIL
e029t85pHOxIsYPpX2auHRIhOEsb91ZLwzDY0tGtllOJSDV2aoscpyyytmm7uWtgvy9j83GYd7oV
4L2xXFfr9XGHCxiMn6k5NG7Z7oMpf8fCZhx9yHrNWR74en+dxcbVaebx9O8espuAOemTyEt3stiU
eNXmwsJ7Z3EhzEzdPXtzC1ylDK4svoaDxoYdbasQDU1ZKfvJQ1jE350IgKIsyUZbQcawy4ZtvIx/
dI1TYlFpTC7sUSfPWl1903OcMR9zNxh8PrnCOjZRwIonuwUx1M0KyZW1nFjLuPn4ESTkDLLu0+Ni
QYGLRaUUt4QH8t+uDxOgQSsnjzey7+Nijp4cLLcpT4/6LlSyIxLIX+SVH3NHue6uCIxp9zmc18DR
YBwurh3yoEQYdggPs+VpISf9XZ2mwmp9WdZxXPjn1CKVhgwIzHVDydYqAIvT/VR2bctU8UWLrZts
+R/TtWm004OQ1MJyyWmZxw47nopk2ZwUF6UKT99oscveDDlVb9C8QxXyK5dF20ocnptEcVYtL/xS
YwUm67XRNQ5VrbKNHab5U2tgFNkNqFnAsuZ7RjRA1ieZNx5mMcIxk5Pj7kKOBHgaMRA2tBqpAHko
29g71ctBFtvWqrZqAN9Y1g1VRZKaHH/pq7pqEpmKnXPstM45SZt15xnzE4uwSWxsabADp98Q+GJd
SXL22bKjbNEi3P+W3mIZ+6iXZ16g/Romi/exdWgdzQLpzu9V2uymSVdOQBpS18zO8jCZEbpHy0Ge
ybqIhNEaOG29+lcDitXw2JaxsnOs9LtJLYvjv+plDzmUNHmwrdku36/4XxeTY7Xa+04AcYnMEfpN
h2DaqovL3sPHXfq9l9KHL4WdcLBDdVPL4qPPYITqSvWUYac3TuxbmhXhS1yHB6fM0t0gwvRLFCTP
kpkwN0HMz6L9vYcHpvl/9wiUql1Pc4vKqIcQpde1BK/aMD/pqrMxDSxbH1VOGsOxf5QfI2o96fZG
UZ1hWWQnWX/v7Eyqs+4zjNGsrmtvSJZDkDAxfhiJnXik+2pnj7tR4VeT1d7ulWXe7AZdX/RAqSuW
Q1On0YZnbHUtp7k3aA42JAmizLO6uAEtFkGjMqmrNA261aMudoXj3MuFtAB6NGkaqpy+HCkrf2uX
5aZBUuFf0/1nx3F5BbJFHuSMtub+qnsU+dexsMs+bo4dO+4Y8JjWHhmX0S/DqTyPmPqR2Skq9amC
4qAagqJs6YJG79ZhW0PR41veykq7thdvicmI10mNhKYxNC9VpHIv0SPn4HoJ4ZKhTp5191O2yRqA
i/HeIfK4etTZFnYQUQ4pS0us+kWAFXgpXmR3eUgNj2276jr3a8g6U6gx2hOi2euFO+y1TAUDk2Xp
mWBcem6IfewFYgJVUGgDv12Xo2yRfaJxbIH19sgBL71lAxQ8bVv0BspTWaofCyvpm7cgwzfWqnBU
89zwNbOi8auWAX2urawlD13hbZaGACRyjNSnCm42G8fwhh4jPn8KRL6ER2d/yMzpL/jaK7gMQ+in
3QDWyPDALJnw0tOoe1MCkni9UaMA4aDgrKZJfFCWfRcUmGJjjNP4VjZgkiMbgXbNTQ73mfDLJLgS
oBvY8fdLs/wSzBlanG35ZFg6eVxnSkuyQ3+X5Zk8NFFT7M3GQDMoDM/2PwdCa1CoR25rWeTqO9Vt
vsrGR/2/+s5jJRZs23/O8RgqErc/Yu22kXM/6uXZo24u3egUob68vIJ/XelRJ19MMqPg62Jm909X
NzejXWXn6DWFVnNGXxS/cyc0tqObNZs6noGBZ8+eAx9QKVr3rcz1W4mLz1UlkfrWdNrsz06bPvVD
5r3NQdesibs4fAa0ms1gbw22/xt9KXqLJeusAMGRM8V9rWE/Iv6QjRaKMy8Bfxf23Kc6sUrcvEL+
6lh4cwwWVVQyUGAZZFmeorY9HEG0LvSB0XvPAuyi03G4yBKMwNcsV4frvSRMAlvueLuXbGefzYX6
LEteQoTEhn6eG84HMGbYp0M7X+VBBwi7yQNDBaJAXV6ZvxpqEJU4d7juplWtzoYovrSgzeGH3KH2
jxkq6ObXOBS7PI3wNP9nZjjW3iY3QF96eDnCmsnMDRJW9q0FdHMzCyfeT6YDQakvgZYsB4OoyDnD
wVwPeBphV0pdZ4Q7o55HtqeUZN84MnW/tiNYz7jE3Dq8d2JlPKnRNKwzIlvfEXOpNPt7jWDbWk0y
/WQopXOZetJqsqGCtIz9o/q1HyyogDNm9Zni7qamLY4Zmv9oyT1OYwsILmndZl7FoV4cW83GAmpU
ggPOAMSc4eXZVl2+iT4tyJjl9YHgXvmWscHZ1Tgqr2VrBkftXA/ZF4LRabvqhtl3u6h5KZekKmIl
s285mAH2oYe2PEQb3Cm6XD02WjDfD0k+/F78rsx2hl6sEj4RFYLesJwFcyF+K8qGf9WlS7/SzXEy
lUO0ud1wb7H2NXCgUQgyHlMmNo5Qa8iVUfysWTWEiqqpvje9/eaNqvGWdKO5Txwz2KZlH3wooNFH
oDTfqxnlyryf2kusZsZ5JNu5quoxv46RUJtdGEJoykF5IaswBAetSbAcbPTgpi8Hnpqqy7DwoWLC
/RswsGzSmwHzERplN5boH4Sv46OcQx6EHQECD7ewG8GlCXPGIhtFPNOYvhlliWAjiXTMhbp4F/Ug
woPeEpcYOYBLUQmkQ5vAJhJB8dEglmJmtkCfDLx8Hg2KbVVnBeCmU+UIsOaN82mEAZK9onaebPip
H0P33V6qA6yEDt0SHCRLUPkgmMO9BmUSIaVBwWTTVk5wUM3NEGYkfpYGWSdbLY3HXDS/6QMctloh
Zecr2excvRaEuOuY0Xd1Sl+aqlLeSqBd+2Y29W1a5cpnbikr2WHCqHndVYl5kiODHKiOdPDAreIl
01Tyu78cBVorZbVLjGtsW/qViOSwDTMFI4p/6uRZHYtqtYQztpM39VDReDLqp9Hlh8lYebDqVL94
xZssGAU3CD8D9HcYC+cvp566ZMO+O92YEMHWj1HVMj40yt5vpsDZyQb5UgKwDzjBhGiVL+bKDoxu
pWvElwnr8GtfaqFPQp+Acz1PO6dqnI3s5gakCGzTY91dWv+/R1l9VL13ePgoht7f0Ljpb7ARUIww
sNslk3R61HdRTqJ4nl0eB+kmG5JUVU+EWA9ykKzn/aId0A5LiMsxrmS7ibAPrv2hWuqn1GaJvR30
deeHEjaowGtu+cVpFHvde+DrjFC0hwbjoT3ILONqlc2v0Xyin6CHfxph94PpwvNdLk4KyTmLwomw
MAOKAnwhHwpzsqHtx2ueJupaTzXAwI17njTEuaSwUdzru1CN3LMsyfqlSvbyZhHs7olfPS8A/Jm2
eC0nPXhWshdAwuJVHmacfdZxNUZbWQQuurjxVtOuimf0Ed3u1GjtdLXmDD1Esu4rmDnzQTZGzjht
MfPNN7IV29TxKcuxc5GtdYYw1ASOSzbKKpgWQG3N6SpLVkCMIWhOAY83ub5ebIvTxZWhB1C6TgGk
r2TxYXt890uR5XHp01RKu5LWyKrjjlBstenVdVF/1BX8MNnyzq+Kmi0PE+P7tJRklarrX1AbTc+y
f8NPdofbOKvO0sMFRvTcC5MAPpN5kCnQagAppuPGokcXXJbYAo7cfcr0eVJtdo9mdCYvpa55QcMz
6mg6G1uf++bzWPcl4Eo9WU3ZhG2b0iM2332GreXdkqPNzebZgSKcThPZ1jRzdibR9a3rePbWLNLP
Mi4VQPq2shKkJ/ekYw/oyUbPXsDNXYPq9s0l0G22CP1qumkglWCOF3mmWMCNqhIdQN3ma42VIcMF
vFy0c70V8SdWaUKxRM5Ykgc1wDS3Ccy1W+hEcZMFSb53xufJW3ZEHgqxIddHSWEqjoZez6t3PYIs
jArDkf//6ANj+7NAqe2lVI3wELrZV68P/xBx6O2CSPP2SaAQ2+JxmFUy4lc0v1vRlO7sBc3gNuMh
rkveKzIsboTbrWn5E6pEtxJC21bAnk8C0OeV9tYZ2jdP011fBRG2NruAaKfi+LVBgkidAP4MYbfq
B/49RAlyrIta3J+QnlBvnqeiok2eECd3AQGIRMQG0LMDf7EcmzWZjs0wdKzLaho/jcAWfVG0545w
fEjE/q/EylEqrYx2ExZatS1bJfMHE4CpnvYr5AkBOkVfNbub/2irbocN3qGZratR1uqT14BtZXHq
N15U574WTT+D7o86R8SXZ98fKCrzWTRfEavbxV7+0WeASfSyg9FZvOig1fyhxqNcVz7CPFlZdcWy
UrW4WAnzjzT/RD5qa/DJ5B7ea6PT/FDZJqwt8wtsgOoI5JinEzxDfDPuCRkoyrDS5zwFYGV90yN9
BvDNntKLCrGiw1c4iZsyZ4GdMjyLqjK5RDbI6jkkb2clSN2PRbcDLfqHMuT5Wxf8rFBi3VV1864Q
HWWfMF/KkQBSFi26RWPK4jE7a1XTL+AxeSdzhbgP4QUgksOPNA7rizYZeGqlb13fa++Gc+xBUK6U
QLxp8ELWBQT59cg9gIinecCl+mLO47EQKoZOSXYZWqyDNCgymznhyyDR2+8i8KTHKDx4VbtxdDz4
gqLGacUcnjstqtl8ttUustGu6/vuBvRjbdbTAArZPGqFq/hqFGUg7bpXZy5IWE7FvO6CvD6KeDjU
HdhcFHtIzQJfVzp1PwxwzAozB/gKrgv1c7L9kYMTR0maqO0wHesR948C++I6wJwxXxFdZe/aLkKC
MVJXNghIAYN/P8/wGEycZHwtyLUjj+XuaugUtu5BfSCG7ZuYXIHiUI+xJ6AZV1Wkb6qpao5dgv72
VZ5W8N5S/7e2WVepyAu73zVqdyhKAl2gIxklZ9Fk832CEKuZOND9bJyHHWSPHNKsWfs4ho/IMczN
UXiRvrU69arqZXUESD7zD4tcXDd4Pl43EyCTTp9+sFbZ0GRm77kRiyg5OwOf1S882joc/TxcBaWD
lVHq/vWCLdDX2OUBDs/2yM/177rtvIqg83VyeocQyuPGifs/y4avR3jzrTRtdGBLJIDJwBf5orXc
e9c6TSJkaPHvtMVbHs3VJu0AItfdj8xB+gKgroP6ZlluZiVyr30dHLLZVV4DdGKDKXrSjO49t9pi
iwDG1zZPlY0TNHx56AMiItOfVVv0pPBJVGtN8dpE/bewNlsE8SJ7l9gkVMqh2wZ9na94vclTlo07
L+IDyUqkP/TM6s9VwYelpeItG8jr6xWPLoHYJXG2nQko723RnLKsQCEmKd6HUl2JxWIEu0PchrDe
IqOZbNsiONUl4gQJf0ZV629loH1GukOopqmfVJ43Vt3c9xuYi9ZR0RVBzD4xD6lAK6Fuq59CKwof
a2NDrX8i9hL7oxnjcN2k+G6Gz21uaHuEXuuws9YI6RZO86qm4ktlqpHvGSOPvm52iRw73NbGgExt
CDa19rKDrrFJSNzks6292e8Sd1o5zalsU9+1J9sXXo5veFa624J0z6UDsliHTXvJrY5oLqoWaHLB
w2qFirRh070T04990VufRhHCyCLkdBWqtx9SpDPc5lgo0w/PQUbJ8r5aQ4aLpDEccjJPfiRIF7M4
j6vJAs5X6J67Igw97nnySsmuIYqSZtVTPLTcg93R3OLBoPvdYhhppNoXeMEj2NX6ZE6ut47LHguG
BHKqGOIneeiFFT+RHX1Ks9o+AoHKgPH2r24CwYLIkp/Zit+19c/YsL5Yw/RnrbfkwCLzBBj7qYSF
6EzEEU3brdbQ6T8aPCs3Tp6+oU5tXUaWe7+t03pfhk12yyZweErUPYtu9s0uSzcZm7q1DjELbaUY
oyhtAEub2atOw6C30oWBroyb7OvMDU+4mwSIxhjR0+xl1iFgp3YUUaId48GAoRnl81MRJ8M+R0v3
BDTc2GlCTOc+ykI2s9BagcdU237AX49ck7Yp48S5ZW0YbcL6XHXQekxhk0zFRxAJBrbEeYVdXoSG
7GpBQa7aRCVvbgKJt4Sw3mzDw3VuFtV70+x7xUa2Po/d95ak/ap2rA7R9gip2g4YkDHh7IPSuvox
Vzw5aVVffCoVOVEvacdDaZnWGspr47fcLj9HC6YPvu72J7TiFnAy2AdwqpjHdcL4ZAHDoA+q1udo
dx1WsELFotHChoG4yGeIrobPbX34JJ7OA1tS9Z+aF/R+Bkrq07NQ1LFmt/4MC24RyOFVn1DIRrSZ
UQoLFeOIb51+QcbQIyDhBGtZjMWsX3IFFtEYfc5tUq7gJZlgusN2W5kji6xpHiObZ+IgNPsLTuvD
peG9Po1uvQVwxrMyC9C69DKolqljndlrE1HybspcK29twkc2mKve5lWiVJOgCD0OSO2iLdKFxhIF
RRQGaBSw3xAjNns0tZUNZHyrqkqD/0bzh9unpJiRmIAqXryS05m2PbIUa5BC9gpTJcPvNSO9Vtbg
+JNIjE1CCNg3rH6nF4mHtXU8bOfy0ifVtO+aOLjMvBcltk9gFt/TKBA3Aqmdj7QRS1atqFcUtRGG
y+ebbU4s2EU9rQgkgK5DAJrEFE+yah93K8gM7dZYvDS7PF6hipBc7aErDt6MYScKgVh5lPO3oiuw
qyjmXYW522YqvS+Ag9ddPcQQX/j/BzOI36lyBW/FBhuCb207g9Z27E2QRKEfpARamxo5FcHpNo6h
DIkAqShtSG+2klz05dYdpgSu7Kyr1x0SlApyXizcAuIDAQEkPQNr1XmZ46tZQSKS5aGNA/tlKD2C
6la2bTqj9IeCoEbhhe46wUfMb8gsb5qotNeTW/dH9B7scyw0nNeTGdxCQ7hMM7mh5myhr04Rn3Kj
AqRrnCYUzja9NcVPcDuqHRt/i1d2RX6r2msILwilCZ5a/qpoDJV/ms7c4eclrH2PokkUxYSQJ0fb
tG1Q7IpQpCszfm9srbqF06j7RNS+cfcmwzyI6Zhbfj/1pR81oXK1y6a7jPao+Dnp+nMjBrFC+pc3
rnrHCAeHvCDMk7T1jWg34IYO4E9RI2SYW/gwO5qGwDnSiT7apq6qJRfojVt+EuOlbcg24sbnHcPA
xXgzc8/oge/6UEn93lWvJgGdjWFP0/9h68yaW9WxNvyLqGIebo1nO04cJ9lnnxtqTwcxT2L89d+D
0t3p6vpuVEhg4mAQS2u9w8aQ2lkG1bsQrnctpfannfihJsewnuy6KXfdnP3uLPA7LdrUGLC8VH2b
XvNhnDZaOnubCbF6yXvfg3q+CXS3OOMHHe3mCBMaMcCU7qMI7y4UIISn/bEne7zYEfCtqU7CpJ+c
sBPcJ31tFmdNDFBALRKj81Sd/HnAYMKvmivSVTe9ZUllARWxcNYzcW4ALEtEJgr30k4BxiATwZPR
Dt0Bku0umTQoa41YjoWTd0Ar6zfZVXdNB/CGTnN38LruuyFyM7Raw+YJy3n4Avt56SdYckt88mPM
b9acaD8k2Q5VYSL42Ji3OquPOkjEGY6STvVq+bvrLLByhAVbHgo4FNh1h8s0YWLTB9/zqLQ30hvI
daD2M+VIDHfuM6XS6TYBMkT6ptvnfvzhoXmymwITU0yR75YpdlkMD1ygYRB7N470nfDyD3xlpm1D
ymyHcqe+yxPQhJUWo9dh1tdyQlapi3hFFa5tbTyUxfZaiiW9LFIZiig5kIPLzxkKrq5uuhdi/Cue
iRI17PTFMgztUPMgbaL5JQfAMRapuHesZ2OHQrPlUzcR8Epk07Fi1VuTSJ+VXW3F06GoXWObArDZ
CB9V0vQ5FpNDeNMNYQFCcut42T0JxMV1/HYnUVqlbl3o+wE63nHx9ADGL1oZzOFQaYas2Pfohy+9
W6EKlSLpjyz3Ppr1Xef57Qa6cr6PAoeZJBLxDrGg7wbyLbum78aHUZAWKmDfNKaJY1QQYH1poR/V
ROm0xUPwwU/lk2Pxf5D+zPdCwzBhtrZeDkYmJikHWt9rMcZo0UUzowKYzyQ+EvIz8FxDDWwgoHbZ
hgMhxb5xEMJuUIIAHV7J1yaHwmVRCAyo+bcTCPp8sueNTiRt9zhMMf/8RGZhvIg0v2tRs4SDbkRP
orO+uzZ1+GWoz2mfiVM5M13bGnCuimpG7V08VplQTy9YuG4NzMzCpjEQ1qkiqHMROKWsO0uzBOQ1
5UgDxs0mQqfzoGusWYbGaT8bZwEFYVcFDjuuc4+CbNnD0cRTIYOQ2i8aK/WpSAECBM0J58T+PI1i
OKutryZ27f5cpECn4NTwpvZIt4NvP8xl7h/4ceuzlev12SXftZdLdZvRjD2jrLOc04JFWwAvKVRn
8yXFgD6fDg0FRhTKLmQv/A2p/pswgvacNeVH6xckUEp7bI9LUrBEDmA1+/mMum0/n0erRxLb67BU
dY2i2DhOueEi2KdBW33V6sM0L+WZt0jJImiKdk5ffbgJqAA5xBXnJ9XSYdda2FWoJVXCWsqPzqoh
fCUOTbKbQ9p9H2l6e176Ftml0Tm0TIfnVs/ALiaEpZumrd7STP7qZNl/Xiu1pS5TsjhIaM/R4m9I
PIpDtJoaqnWG2vLX7urwxu+9bety4kvTuFM0nt34HVJTzUS3M1CMZ3VBVTbw0g+rjEsj7PQmO0m5
UHBftsaY3Q0tSDFF5x+j+OagZogSBBF810VRyCS1foHmeai6W6YxXaDEGibZHBWbRI+iw5I3x7Fr
EFYoMddLk9Mo4SVqBGvAYCfrrL4BYh7Uhb3lnbJdje2B5S+h2uyMpGb5G1mbRAKiRCoE+vdbVQYs
rUabfA2+RmeADuZZwDEPaw8eW/PTX/Kf5F18rmyEFNlgOj6rY/pYKeGmmYiT+q1qc6rO7dqormps
xDy4zdef8v/bHeFn/l9Hj17Q7edRkFwsD0Y9hnj2fmdx0oedjbjYztVsBEbK7Dg0RUBRhwPiGhvp
yk/R3J43bdCCzxReA+SOZgDxt59/C6wJqABOhiavUd4np1wrUAV/7nGb2/fJcC+j+poxD5wRW8Zo
qy5+oEoWkyjvoGn1WJUu5nOHxDjpcM3feVmrbQBGU06I0+U1aoqSuXsp9sYY3z2qYlHxwL77vdV9
6zCsaQLdcYrzFKM22LbmZTZwSDlARPAefcszHAw+eMmiegsUDRIV+zKGSDmMJ61yMx4df76JGV0v
x9M6oibyjAHiDc2QnyNdIO8sNcIqyFgXLs0JLRjN2SxUnTfaBEjLt8xNFsT2AxXJsq6zc1Atv/mx
sTkBtHqyxxKLRjOV24QSmTnK4DaKxTqQVK5hjYUpS4it03bVs15AahxYRoUir9NNn8fVs5NScUYP
Ce338gDRftlShQk4Ct1ga0IgFasU01+yv0D9t5eoTO0QZ91y22lLc80QzrCMSvuomWb33tT6pxx7
mzsWjNSknUX+mjJx8BaJhbm0H54nqgOPQHmMyKN/VGWEYkKq/egjuw5ROR1AjIr8pumse7pg2NV5
In7EdfJOJinEyNn+PsTijq6m96cQ5NN4L5il5j7nEeFLGafNptVx/7I79yeZeZ9cAHOUp8v+SLLk
ldIgHJe+gWhFtmRbxV12MhEu33qFvRwRw1wOC6WDLShNa7tostsRPm6rekwPerPmOwIyUiWZVil6
9wbQH9c7MbyW8EmstEq+R1rtwgSnmGA+slqvVvJKstMtd3ntRv277Iy/ylE2iFxDmKTaTx0Gy4/U
TwN0gMZyi3RvdhdpVkBuzWYmqZ2ci/zSFPV4cdbs3QzUd7Ta5hgMrfaOg/JOBBYpVRh726jPd1Oc
xu8gBX8K/Iqe7NbU3izd0XBh0Med3xcgG50q2eft5H9vyV+3gQ+2vovmC4nPeJvbyCkNVJCPCLtv
fQTBf3TBaIVe5hnPrACsU1sn3aGDe/ZIbAnrnUr4nxYVWidIf7f42hJPG9Y9qPJ6tbCwj4E1iLvV
RKQ2NFH+yus/yAok1EiTerO0bvAAbRzt48SDMNwsWDUt2fJMiuH3bMrTMgv5GDvp33uELZISPDN+
xe0BQWmmI1X/zvmyZ1Xzzqil5Zuv/ududaQaVH3VqMO/Pv019v+eQu12l0jN85FZaKeYzCfsj9Ub
93OzGnHNVX21pd43Q6JzkOr/1+bX/q/D1Zhq/mdMnUeNzYYst5ZeTxvWdnm+ARJc81JdN3WPEIZ0
6r9HrcEmIFj35xqQ3R22Xv/qf370sxUzZUDN0fZxJpqzaur1NTvaFeJjqm9387/7iCATRQ7ptZrN
+NUxdB4Hv7BCQETxqxqrC5fZPbXHgxpTjQ43XU/G6Po5VLjZS8w09vUhiQHgyUYU/nNM7Si7paW+
s0rmrif/HEu1bnWC109fY6w4QzTRrefKzo1d4tfxwalRrK60xrnpta3foiJIePVN8kfrGx8FQOSH
qWvTeYlEsXPxsblX88LyKZ436N1X3xMQF4cUH8EjhRFYy7AT8WrbGmYwbIc2J5cSlU9uNXRXO80P
Pu/YC4aQhEhLlp9gjh0ylvyXEuXPA+Iu72Wbezfoh/pOY9nFtBK7T6OcUiJ8/Smb5BkxlOKCCazA
mQUgNyiqZWcFhot3RoF+XLX8EB7qhVzo4EFC/6mUrf4dvbVyK0a33OmL8UK5uWeJ2aP2V2VT2CGS
d7DbikqPjiCTYUKUI/TeZsOgvzfeCGBUZiubgkxSjs0QTkax9Vda/7a6vmOlDKCxj52PZbTrbQF3
7jVPECmop+onufz5ooba2OxvQV6cVE81EIXjfQf1e6uOV2OyN98DZ2ivqjck1UKFaXqScg7AqUmx
rYpsfC1FVEKDTcadFo/jqxpLKoJdwFE31Qswd7wkTfEHGZp/HbBMKB6TlQSDsp5DNYX5TzI64q5O
E9RLctJxwNt8HTD0uAbYWpuf1FjDc3uVWnQLOmr4c7WdYO++GEuh4wWZzXvPj9f0BNO2Goud5F6U
VFDVkFMNoG7z6pea19VQMi5zqNeGeVDddO6q15ms+OcZSpyUTYBKCvOqQK7AQV/SOvWOacf8imTL
v0G3n4d0C/G5EX37Gv/f40jxl8AhLXOvzvd14GAkj4lqHCubYgxRcKqekAy0T9a06uc0ybRRY6oZ
Kr16kmsTpxpwTnNeVs0nqDn/2fF1sJEt3rE29ZevIbU151H19DXmp8UfPWiJftok2Phtlz5VJiVj
gefr59bXmKtJQARtcFZHaFSYPg8r4yY/aiZgGGkiXp3WNp4aeiHfYxJBu4iYYa+6hqgKRPV7eNee
072LKFpBPmuucD04GUVxTIUAVL12R9HXGM+CM0GqibWXcN+tIAffVtlkmNeuTVH9aHYg9+XYu+9T
2Y5HoRGxqb351GVH2dbzNrbhyg/S9c5RS1DiZmTndM0QiKTl7ps3lCzBAvGhek5hZI+1TqB6iR+5
b5btoJIki7saqvqYaKKol6vqgpiyQ6wAvzfoPGzNqQnenGTQkARLtJ0TBP6bQWh01EuCOtWtkHpB
f40gRx1sMV28wGC4qJ0RiI63bya39RCOs8VzVdcv+nrSTBLuyiAor+pA3G2J6eYegx387zZqbOTN
sxMdKlQB6/sgqQdINLzyJvViU+8m3/Qi0p1rGUcO0EVCyzWXo5d3e+ENOdjPODmUqIW8xeO9rtti
H2j4C+fjqns5ug+SBA7FX6PfVaCy3rVsIDuV69/6OOPtPpfFu2NMM3E+sxzeIzmxuOVdlgS6s7d2
B22i2BJEH6gK4+QwoSEc9PZB9Zp6bN8868TsmOxcLBE9UEFnzzQD6FsZisZlJN67iUxW3lCSgkZj
Ho0y9kJBTWDN8nnhANJll+R2vyeNtebGfML54jH3VhnaZhEfA3PrrixUd7UVUY2ZHy1be7bK9ltv
aji6+M38zJdGhqOayFfnrF00C1pkSvE4jN0aqqGJhiCqWdUPWQ4vUdTobxjiKcTNprWD6FGQ18oa
YnVda7g+swG6aG3UllhjDLeyn+Iyzj+HjClKzji3v6Zd/qt2fevY4YZwEw76cDMh7qVoir+Ivbtf
vi1uw1QYf3Br2GdB57BYeu7mZUNAXlLDlhK4hJNtAjR6v8Ur/lqU7SbGYuHdTrtTApD3l1EgDKe9
5LhhvJpudUHgtdxXBnnaUkvLnT+mNUXv5BtBX3MYfIgMQgYCmfNMvthD1ZIIcJNfrfihx4t7CDpj
ReeX/nbWyRGWqajwX/ZJ2uogY93FvC/pWL6NfbqyC3NxVt28QW8U0MQV5r37EvUzdah+bOBqWNNL
0torvyzt9qCC02PXoBHiaOUR1yC8AHK3PZL0a3f2SitnZW69Evrz5xdqkBQotoCgdqlGoZ+iVr5J
TZmQvHE3tnnHvO41XpiBLKbafRyZFabRJagvzajfTU/iNlSUd4fV2vuw+MZdduZe7UP6NLj0WDFv
Jvd3z+T8bgsveBQ1Ku84LbwPjjVjxoyX77pvQgiOXDPmmGtPR2/xtRnI3K+9gWLxa4mhq+rNbVG/
dkG2F1HtvMuqwbO1LA5qXx84+t2L2uNnr7abuxwX/AszHVkL85g1+XIr1kbq42VJpUm6hl7dd8N+
8DUXLSPTvU2m4bHmnYsNGR00A9Sgte5JHd4x81xcCrN1b/posDea5bKzk2RAsHbtq12qoYCJW9Bw
U53PUxVN51BUrUijFqM4jkNBWrIT+G75TisgDKEcprrV+gcoArh8eoU9U7UATkR3kiZHL76+nHox
v3121R6jrYdz4mS3Ih/+squ0OhVkvG7D0PyrQQHT22FP1oT/s2PUg+nJ5Kt8HSstz7A23WQ0GwDk
SIusZ0kkyaDJTBEMsKP42cr8aS8GyJRGrsfPPEmQBNxhma+rFY4aU8f5OMw8q67f2C8w7sgyrJ//
Gl+aDvmi1tXQZYxbQrnI2Io5EjBOacpUlgCMoViOeU0ReR1LbGZPhIBi4ByufCuc8r2OGnFTvSCY
oxVaibH1unOUqXbQRjdlIV32b7pbmk8u9hEgRiSgF45ogKWyOH6ojmipMSF7vlxV15BAOSDj5QfV
recyPUVjAHJ4/SQynsXzMiaff1gNuc4cJm0ev6qeU4ykWEc0UVQ3wUJ859prInr9uHCd+gwXw92o
bm56zksLBVf11PeTsXnM3aJ9Ud+9WHFek5Nq2DKu33sFFs2mUe9Ut8ajnFsTs3bVDdwCGaQUIaj1
WHW2JBpe8poUL4VlSmuOUeqh1nTt2aVYQCJ5bpir7ao76i6VoRgPyXdvquZNGsfeDwDEl5YtrM14
njpn+Ye8xcdMJvR73UMXoSgvHthF86onNNxg9VjfQHDkx7pyo7O0FnGJIi05UocsjxUins9mkX7k
yLP9lrP3as/Yfnt+/bssKhfn3mw6GzXeuH4K+obcT/L7RCG+I4PPwsCI/fSWT2UKEieOL5RID+m0
vLlLaW2Q4wS+Uefuk1z6atkUjcHtzZM65MWzajTXzZ/JhmLMHP3wUHgMhwwGuj821NPiZgBwBfQc
Dp2OxmYPiyWQ0wWw/HJqu+Yn7ovayTGK+c3pG2676cXAVvwD+65f5eKHFOifhrmO9sIVf5q+yJ6T
NEG3Nve0PTR9/aN2UoOgVe4N33TfhXugJJZ/s5Zl3Ftaku58Lb/EWvCLcF0/223yx06qn/0kbMo7
jXc0QIxSZfPxX0JobGrTHAUmyA+BsLK/R4pE+ez4QJEaipUeD3bWTMHWFJSXGoAAr1V1ICOfUvLD
O1uWKR4iqBNTJTC+NUscHJ2AyifA93zXCOQxbQ+w0ggWvuuG6Or87cP6vo2l8Wrp3RkierOhChXv
9YqMmIPcJYmXiXyvTmzeetbzNP1tYpxh3Svp+se56JE/nAAotyF5Ru1oaNTV4DQ1e7jzJvIgkXX+
BdRDv+VkwLboK7nb0i1XO9LlxOsRiU03/t4UfvtYTF7aDJnPHoV7wN2eIGNKo9mTuE5B+msu8e6b
RrRzcez7Z4EGU0szwFQu7kJnEPJO8dY4OBgPn2OnJCuf1P42LnXrA+Tnz9FJ639sVDCpBf1J+r6B
/C1I1lc14hCj7Dc6InUnDOBGbHCM5KUBpaJ6qmkcaewhzpMcW49QTVSbIF2m4BJBVnlFRsUA9pce
wUbsUiT9nwfD1h8zpdVdYFLrVl0HIcVbkQZPqjeALnyMFmTsyR2uasiCfXDwErfZdn5mPILBkqA8
ARCtPTVkWA6CbzLPzuoD69vnZPFmJnZJjpURrWqfdf+YIyCtdlLfVQ9ro3iX+xFOLOvOiZUN9Wp5
Vr3ANPpHouUgBLxh/hwzsZo4DUHpwqLhA6ohKNnzaOBSuX4g9rV5lzWZDhqBI4iq05fepPqw7tTW
ZhpJ/GmQBk7qCFLd4zmqUIH6OmXs52fEV7PP71wkYxUmwfyYU9Ids2OYjy7CYatsxTkvBG+6Sqb/
uNJFV5rY6dUT7ms+/q6xVn0jpxnOljPhcFFab/VU/xIZQhNqHylaPUScMjiCGLXfXANbPG0Ixp06
trTM+NzgdhKqvaNOpQcXb+cQ2S+872vAMO1cnANBBAEVLXlVDeIo1a7JomqX/WfMnBNc1psA8W7X
TF7neALlFQVof9uHXCTWw69665EtGpM+mJaT6qZa0J+MBXiIOsQYXevBC2z2iuTz+BJbgXBCpfXo
rh9v4nYP3D1CEB1uW6P13qtqsrRjtuvG6eTFqfcq0Ua/TakGzdwEgFbZMexojE0O6mAyguKOlhxr
mkiWIajfbscFmnYAm/91vrb/pyq0aAezH2AU7huvcOlMnNK6/rOrxqTdbluD95nq4YVZHZYGgN1n
14z41FIcIoAbz2poshbKeX2q4w7RxA81Ni/R2Sh5MFSvldpwlE5bcQR/VDWDOz/XgEOePodgQWKM
NAYbyyuTF8/nMZdoZ7mzaW+o7VIptsb4VTWBLg56ZS031Zsiv7slrX+ozDzJwqVbs8Bt423U3irh
LZ87JqmzLkv3X2NWkP0JdJ2X3lB3dyOBVfbHw6Jy6vRX1XAfoeAxUK3+Govs8b1N9OmKoo/+ikN9
em0N96+vAzLWKShvdN3ha8zH9UpOnyfthhHBCmSEQmdy56uZpC9yCoob78DiRgn9PECCOKsefouu
vlGbQS5eDWnL03+NqY85XfWzlVG8NeqmAORTenfV+C1ZQg9CAAx1xmpdA6RLLaYdtxkc1UebRvUj
ymrSa0GaHNRYkZTkKlMg5qKs6nBuIn3DvR+d1MG2hdVnhUqxZQP/qXVclXKm2V3cJ+2jXepXSaLw
Cb3X9lFliNzaQotCHTooXg/jxevtgQvATgF8akshFaSU4bYPfW7T5y71T2qnGsKuyiB53wUnYx7r
22xPF7cVA7/naL139lifg6ntQQXNcfHUxvWurHeaPtbbrvPareHEC8CjCMd2zfKehgyKRjpE2epi
tcMO7FtnRRV8+OEa1cOTM8QotgtqUvASfkZ9uncEggeZw0qnIgIIaqM5Ton7e/FLEGztSR9imBOa
ANOtD+ZWEoOEHdFHGWBTYxabBZRwOCUaRNKIt7mq9oGPgV1vg0HXtfEMYuLdaL3kEPNCIMGtA0kH
pDwM5kVf0JqThmZRXICd5GuHfDI/WHcx2YBe2NaWfiv6/ISnsXZt+hp67DD6p2KAAGdZ72k3piz/
fNbJoD2LQfiPpXCM80xFm3yHJJloVZuinCWcqY0+YciKOjHl2xk3gKAeso1ceEeyGH7Sh7shuuBl
FeGbITG4c2PDe4ytq92l+l7D8XRTJR/LsrxREdom0qj3lSv9y1BYM7Zc6+ZXM48owLtWc0G07BsI
iwkzMznsa09gB2qa0W0of3MacUZuxdqg+zyGnm1Rua0041oQqxbOpN+tnDOPTbFcHARnYwFIpNBw
7stMOHlzduyMsT23fdTucCEct53nxdfcb5etLs1v8YR/AIipfhcvUDT0pb47wD/ujWm/a2nSHAvU
Gq/IJIIr4Z2yyztPXuuqIktijvC3liiMm3m4AiQ49i2CjLLNwrKtD0ExBafSmpttTtzA0soWGwtT
prAd+qPTrIjAuDd29uhmewDCP5Fq+rF6Uh5tquQhV2sIgcP1IepsZPC4b9xOA66XSXkxaNFJAK6F
lgQr9t7ibW+5sG30n01mzvDq7PYyAjQ4aWvCw+ruKqI21rCaEIXbqKcOkguEWcoMyYhklPq7WfwY
XO2W5/B8EUcJ8/QOevmfxbeaM/U3nTdh1qK5pp/nqjFebRgeNrc95V63HTPwN14TWqVIrn3ZxOd4
IsIoDJ7fWVQh9M4aub1xvXvrgpSVN6BJ4SXv+L0SYGbkUN2mbQ/CnX/6tu5fJz+TIalAKUiFfoId
sOiituR6p3gQOELEkGmMEu+rql0zJd8gApThmCa/u6LGbDmxj7zLhwzECvJW7Z4L+k+bYxEzkYan
+oAph2ycFxIj5iYFXbaN0u4R+B0cM7/DREy3qpNomQdTzQ6XcejCuicn0JYvaJrq1yFJjKtcG8/G
99CDhJmXG2HG0c7uQeoJw2SFonk9c6/T7eIs80NAWfukin9rVB5QYkhQFCKV8WtwxvpDImvOS/vY
l7iheT6cJjOmBqJP0FMDwuOnuAPIs9xZkciQumdT2zfcsYsNbgDveaoL/rznrBDq7Qy5+HkKSLC3
Zj9TFY5fEVbh9SkbEEqR3oPDt9PrBPJyg/sSUQWLwj7T4fDYkuT1ksd7N1jVZ5vhd+xHBQJlFvBG
38wBMdglwMPoIBYc/0wI85vegMok/4yQBhNgv7suAM7Xuh5ZZ29jl1IPEZqudnrVg1DuNQxYDF1D
PhK9mDiOKCzU/mNu5tdJuN2VVGMRLv2MKFohn2Evv5Jp7jYOevKnYDZBgZqRc/Jc/6xFQ3DWssg/
OytOp0n7H50fXOuEadbuNKaxvGmOCwpLOHH+PQJEPTR9/zfeBxacYDfeaXU2P414FV09ksfVSiCO
c/ORe/4F/MNMlD1FXMHx74lVO9mNGPhSmu5Mq482XQWJokgbEhUytqm61c6x8Ztq42SuPABdrwDF
BQ6gG14Ge8jMZ6+kKGVWaG4hHfuond4ny1MZ2yxND/Us7cPQNsFfefAGl6nXZfRrcdstnHfepcEK
kdF+JdYQlk4Rn0185UOz0bstK/XgOAA8OzjgQMGdUJLSIhZvPYR7z6lIeuj2lpjxKZic8SUf0Sjy
6CEmk+2kHb+VheZevppmrLzPrkvkf3JbKGLt4tyciNgxGB1wjH4B0LMJgn0UR0EoAtTXDKa+kCXz
xtRjHsXIti5Lm1I2Jfr4nZfmroyz+Yz9+7FHKOpupPEfZ3WIgqpzRbdY3YyszngRr80qnmOXk3HV
7Vbex0HON5muMze9oI7lvU0IdZs2P9Sxp4sw9/gZwYSdNMn6ox9yIg8n+chyE51Du3pxrMndT2XC
+nttIv9pCXp4aNJId11/z70uOwuWB+c88pKtVUEAgI2dXBzXvpuxBXsjmLijcA0cQVyR30t3o9be
F3wOSeyxOOtXgTOjOCoMmLtWpKEKA0u0ndXrCgTmfxqtp140oG1aBdhlWAJJragGqTEVgSTNgl+D
h+z5WgjQFnNnRriDYrgFRwJPyQCOdTyAxprjcWbFGfFZUiNXBKVP3KjVpbPnF10sE9SOyN1OqNKE
89pFpmAOB5sfy859gGaeyOGV9EhPLgboosCuLiAyjuMMIwW40q23+7sm8X8q7TTbmngxLqHCzImV
wO+AP9t541zCKVj825QbBqFgXzwHlObOadd8LMCN3vHaAG1Y/RBjkr/rJS4xgfztVxE3t8oSeGuq
oF1MVjo5N5QX+MaTamZeYQCsAm0bqaPRAI8JKlWrAfaMQArMbWmf1WkwP3xL2rg8FWnNlD313hbf
Z+AhlBQAwVVLWKGYlniVy3PhhjZT3tNoQOltAQpoPcCqrOPvITkSPaUkWI/ZIj4EUnCIj+7nOKq3
njdBcF/xRgC0t5nBr4v+b66hvtX+w7pGXuRYHNqp5TUJKjDzcEbWM0hCEh5n25488b0qa+sbEvIo
ck6vZhY7x3zUXheSACu9VT809mo8kP6t99YxDSZBtX4bpEtwEolzSymlhbmJrJLUS4T/LBDj7sW3
zflq5OnbpLNKxUoeGUUBZXg1aWoidG2yjr8HFOjjUwEiLtp+71LwBstVu5/CEfn8Tz96xgPYro80
tjazELCZp40VV1/mQ7etcjd4gQXgPevz2wKC78UCjOCWcbdv0uxbTWCAfGUCtLKmmKq6S24WxHz4
2Kelph2y3hfET1YO/MXZlnFvhU1dDUfYEdVbb7fdcYItEqqumXkdeOPWwXZS654Il/l/ZO9uzTr+
PbvafKjSfLkg/PEyLIC9bd/NnmOkXJ7jzmipDCOF6Q1evnNatznU0MCtGHaGliExV/D1VqaGPyIV
7AmKjFW88Zap2LGKfrbIczCLb4sCv3fAYj9K9w3TMnkqVsxMveLqBAiLk+09JytutLVm/QQwQqxI
UtXMZvKhaVa0S/8zpMbV4cX62LXnOua6BhI63aaocloF9OxMkNNG28TbaD9jLHh0xFvagRSIHlMX
5/sYOq8rLbhF4/RAqBx1QzzvPnU1FEZI4YYKmwWDn3ooea+CG2pHH+WQJKefs9/FZ3BZzrIjWOWb
qE31RDsNXLKj2swWMkiwsPj3xrYC7etLEwWhWjvMK6SQWLY4VwNw67jD6yHaZJqx5hEYjcFi7aiq
fPe0cpvpMUarv+1hBMW8XrhuPaPa+sInukamLzsFVVSD01LMxVEdmXiSK4MsYvyvz8v1JOooQ+jz
xvWKfKu+ZYbWNAVYhM9WV79D3OkHpTDiBSEk9/EEhvNXv/5+k514xxI1alUDVk2mrr/aTFkiU9LC
+E51i6I5iFoz8Z9Zv1MJ7jPGO+Oo/qT6Ghj4iqQZEScZmh1+6r/V5/IphmO+/oyfv7AaVHipMqLq
4qyk0a+xqTb7A1IreDIB+vjE/qq7AdotFeppzqedbrY/FB5YNSMw6r6FX0c+FcmRohldzIgaL2eO
97udKnp/4ryEHv89wFzcBZ3gF3WREN3LrHuo397N/OeRvM9+aS2mdWdM0NsjdKe8VZ1zj+WfFGi2
ff1oYIdNINRdvFU/l/o11FaNVWq2UZvqLnCEGVFX7jdBNZRnfB0D0Gdqc20gInBvaIcGy3DmljFb
ACIAc8ax1l52/7WpPu3hSAES2bfK8+fmkg+godzkqP7e1HXkqLttKrNvy2Se1ZX7vEpQSzeVk89b
da3VVclkxfpfGoivrBgA9ZuoT6gtNfZ5O6i+aqwcx5CuF0A0EX0c+1f1w3/emurSfN0Nak9L5nPT
gGHfqkuhvqQ5tFwfGVdmSAadKNdpfsrVNgS5y8/ra5fesAC8svYF0QB33cNoSgnTVuzLBaKzNOdX
c5061Gu7SF3vsMQLSGDs+DY6dM7/Y+y8liNVtq39RETgzW15r1LLtNQ3RFu89zz9+Uh6b3T0r/XH
uclIB1RBkmTOOccYMOFW8AkZUZr9Pxf+8BtEFtkrwO6qr84956cHm0xKpImmbsQUIL7vDXTjB5OA
rP5LDJZ3vrlzOMWHt+ZDUMXnO6jhxssCUJNjtdP8VBm3oe1/k5pE3i53mEnwpFo2kO5lcpHbe4KI
5U78ltYtHmJzlHdwNLbjukr8S92pEmEe0zw0vdbiSJH71zqnyUeIA/xoI0ZCG8Y7ljBsXaaBoPZQ
O+lgrJfhM3Uwi5EOuopevTccxAjuG6M7DKnBtqTYplaH8JE9BVf+63XNLD66PrHCTqoRrjAFpCxj
bwyvtjoFMGqZWU70Nkxv07QsRpIoLnUZ1p9pRjLU0dq6VtERsxLfLU9ijhT9RbK8rR+G6JwV7WPh
dAen0tdiJMyHICuwl17rCgeBmAvZsFd7GLqPyxu+jGVRJ4reNArltt1VBOntfSvYiTZdDHbRYzn+
8xAUZfHURG4+RpTn7Kd2UfxUNw/bvDDNv1MPsnI4+GP96IGVW8WEx2QxQW6tSYTz9OFQHYCmnspG
dVB36FDgp2ddIJ54Z6oIg1oP6Vg/WqwN2B9eVCwWo5wh1Rw9pgSldGVzNqZY1bHPH9PObna6PrKU
qFR5I3sZtpsWgpkVDt6dwB0M6SQXqY9dufGC/MFKig8PXlxVjIP5dVrKonIZJstYEV2yLq4PLfKD
YjCKpJyma5FTI+BLegjmSdx9cZKMeMaBmBWGXesCq1+LtwRUO7Ui+6G2s7W31IBESexbBlSDt4Dq
3k2BpfC5YU0oxUfs4EBDwim+oY/Ul6Al3B0ak624xyIRjz2clicQ5bJHHuIf6aCenFBLdvLYnyM9
h6DMaQ5iklGYtWswuznsuRs/8+YvgFb/ApSfHMUJxZMXOWb6ekLDmEH3a+ycO2Jx9hyz7Ebmk4vm
2S4VI2KZDGRFto4ct/w+te6VTTsAvF/uYp5YzKTR9JlJ7MTYuAZwIQEqARfwRlyyxkrcgX5UdMG3
BuREgxelV4ztzGMmFlvE6xb7wbaOA4E5+HP3wCPhKA7MdYJi2Ly6mndRgeJl+NxUZZ6EwVLfSi3S
duL84ne5ZtAfa/Vh1NJ6J+vao3iqy6MVubRpfobaEKz6LIPpHwj53w3aMnFI4tsvyvPCju1pjiIN
2wdi/LdKYqag8+u0u0LIrh8ITStOArXTBU1xYiz8yf0kmZ+veBLLHLM8GD7Qv2PgmfrglBsDgDS0
GJaGwknGS2Azg29gCNzm3DLxZMSw9mRsjwbhwW6Gbsh/J3PRYZnRlyc5D+hpvl9uwtIqcqLL//9U
rNV60EtX8T6JlYL4MaI4r8WXssjNlWOA7AcLWogZxEJXasyDjMai6CIuOy+5RBaFTV61OYtf+29Y
/fyhFL/zwypjPjZP7TVhARccgshj8KEX61ecI5iuxWsyZtDBrL1B/wbXCvZkv40OWeX78lZ0n7Pu
9AUNCAZpvHhex4mRKlZ0S7LUDWOCy0GBKVIhTGxahIm/syRzlKQof1jLzr8+H3uQONc+g9etJV8R
nr4z8VKNa/h6M5xQP2zxQ/TypNqqfBQ3WyzqRG6590sdjiA4rz0AIEtncfWluBwrcstjXBqW8306
NkhfGog6mMOYM8XE2RAIkB5EWbx53PGIbfzUPv/4MVeyVSB18odlpHiE88gbv3sA7Y9iuAYw6RI0
PT0Dv2mg3BAj5Z+z4uh5qiIopzrYebz5DAXxQIosW7hPmBAB8BCtS8OyBxQNIln6iWLn/uyUMj3O
v34ayTPYY3ln5vXMPJhFraOmDf6T/753Ijf3EtnPZXHQfNYPvT5f4PNRkoJjozaflRGqWTGvLKsH
cew/1S1dROu8zhbZJRHPYymKnDjuX8/6YTsjeouOny71T3WfzvrpSt404SM0VzY+iL7pFUfDGV9F
Mc57VfHCiwRTCuBMYERs3icz25IsdWOCJijwO/oUtUZ27iSmW3HypeuHFpF1dY8IIVzw84gWL8vy
xn96qZYXaHnRRN1ymDjiX+s+HfZPp59f1zGdwP1ZSLRfv7FRaGNZO62FxYdrSead7FL+YKv4p+6f
6ub9xHTa+QriPJ/6zFfoIueiSN0fuXH8tZgaxB5U5JZvtJhDlqLILQuypfOnuk9F0c9tIQxofyol
lAhRZgLk4+XE987yVgzhOStqRXnElM22OimSnepkT8v0TjAVsPGlLI0TjFyUxczPWsjDomQkhj2b
jlzPqMe1mB6w/kPJWsEM/BeuNk8apowNQcwuWT4CwoT8bSOepEiW6VYUxVCwxKZ/6bMMg6Xu0xBa
TtN7VYzJwgbp1cmjvmksNR7XYv8bEWCAuSjqn726C3bzGy9uypLM0+pSFrfrX4uiYXl1RdHDkPJ3
+hblT2cQdWMSETuhRLxGy2Q/L6zndvF8liMrtErYvCVHA8OINllIPuwcl27iWJGIhcFSFLlP/cQk
utR9+OOi5dMhnVNI21G7EhV4L4FSoBogemAp1xQiOaYPV44iXv0kpi43iZLkIO5MHrVpchhla1Ul
lnEQT3h5ovO7/8GY+WGpsHQVOfHwg6zFojd3mo1cqQXpiRYG0KSocGV3o5PjjoHNRRlu4hWd7ZRi
BPSjGlZv4kX+a9UqZW+LdDaukwrnYJomxwiKYFDigNZEUlZ4K1dL2TU8Cf4z31jlE++wNRoIkDEh
L5YPQ1W8va66Z4HZNnAABDLcNeKuiudSJkCZ1CJ7zkNwJgJPrk4PeKwh3alne+an2y9u6odHNG9d
57su9iwiO7/mAc7J0dGHrbjL4rJLIn7AUhQ39lPdvKsTLZ/BnEtP0bz8JdX31bWJtN4KGUOk4rzU
fW2ysN9rEAFuVRCzFIGeQUCaHdGZpNVQ8Z1pFjQ9U6vjEOapRhHaTaX3FCjJXpnOIUdlcs29sl6J
XmOT9AdpzPWN3CYE6XVdtqoCXnWROImtr02HAE+FmKJLHNk7OfCNdAtlEILL7Oy3WCWJGh6sY6V6
1QOYLHzNkMYCPE8s1ItC+RK7/fMU0f7Fgwb2C/ibcgNrXA8rB0VRl0B4lES4J8oeFojQLOIvoWPB
LKg31yGEC8EibGGn4tvfO4Y73uOi+gne8dDqSv7apzqqWrH7Lc1ZkpfowJ9cTyZSPKmeW2c0vjtY
6/Hsuh4OB6WGHafrVl5Vll/LkZhetuT5iyrH5hpGHcKrAmi75GySBdAxJY+pUcDfJMubAopgmKFy
4rgRYixu/dSCKQkxgQ5FAT9S9lVm5rdxiIqbyIkkyTIL3rM0hVgYI7yRhd4mL6AfcofuXcd5tq/l
icovkQsNORKYODaTAXhlu+zcwiyE9VoG8Km5CInKMBhu6iQjJsipO/bDVWafiNTAveZgbK9h/Rra
Ibh3UwLQJbi7cvQNWk3pKKryBJFueBdh5cogPtMMvDWWd69gw77LeELvsaQo66HvPXYQNISmQ2hV
bHIvUyRF0ZBdDV3X3JSocR7GKSkTwvZMxhboanosDb6axGslt1BF6/DO6ANic32vwgvj/h6iYLzN
JaI5YP61GHPL8UVgOA+wzATrwq9X8J5qW0sx9M0wVCkcbwTTZ5qin0yLUGfCWpWNaqpRvUIKHhoM
FMBzx88vBVC7SzUlS5HxuY8ybKgd1EYm2LRcPaWjHmtrRdeUk0iywftPZdYW0npwQLk7foyxGVKD
59YlYNQ2+/Y96tI3DVc6ceHA/Xm3dPDMRCYSrZAVsMS042/cnV/9NFLfhyoiWgFCnGevTwi7hgfr
YVTwJRtDZJwLO21PahvWhzgOsxuPQAHyX8tfql5icCWxfpW19rmENehqB9FDZxYV0Fep/BK2OI4s
yB63oigacIW+QL+ebst+1SLcsRqm7qESI8oXEss1HYcHmypLAnbLnLH5cLCRfrPiUT+LU5WVrtws
xz8ADkOpM4EWbccHp9gsv6D2oj++P0bzeUttrB+qpt6mMrQ2axeJ5dZLnhAqHDHaZxV7ZVM/A7So
voA9b2+Yjo+ihNBu/QXROsBQSQ9Z09RD1Fla/vmgyH6Wbfi4UA0kUBvYDxaLKSuBoLvAn9Zeyg6z
ch7DdiIaLJgsjtBgRkSzcStUXar3kG0qa1EUtyeJ5elTZRETNt0fs+8JdCmmhV64N/s/89+Jo9Td
m1kJ5my6f7BOE5GXDA769IyZvtNhThFZkRTeCMJ9KYvR1tdQSH6oFM2ipQHcsekeCJwhAs/rVsR1
IamQF0xKavlWlp5/aM3Og+PdL77l+U60h51f7mIV1qZilCwM1pKNWjj2wGPlBd6lmZIugvfE1tz9
h4a2jZGTefVcM9wCYQjPeZ+gYTglIifqdHbZSDaYMKqFSlChN/gvHcUhc+/l6KZHHPD/ckhsd8RX
yMr+82nqJoPk9rG/5TLWwPWnXyd6i4sMWa5Wl7iecBS4HXWjBgELI+U1mJIUgomrKA6uC2Nh4HaA
1+UQ4/rUnMswl6+WTiKHgt6ZD1+DH5mDQxurip8XDpoYgySdrFeDUHyYpUTrp0NFUVy4hnX0YEEE
Ph8qrvbhiETVt01OgMbnhulXDXkI2PFxzMy3GHlSIpdGOz7XQxGf7T4g4ESBebNJ8DPKeCu2UeYr
T3LudxdbLX+kviI/dWYmP6l+eWuYYG/4pkG6QDrI16/V4P+yylo9m4SWvNoJp8KZk19j2Axeg0L6
Ch7ZexCNeu5d3Sw076KNSOFtDKDuSzr17MvXqFP0Z8UNshclOooufHOSJ7mqgF/e/DIeLq2nxNd+
SiD3U7uVHpVkzWpcMWcTjTcVRR+ApjhyXPu3HHWol9rYLkEuxa+JU8KjrWj1WhS1tuoOGqqpm1w3
YMRfmUbTfkHGCuoio1e3AYDK16pFFkEGr7ef8JWvhILlGzNx9UOPZOY9N/tnQmiadyP/PtqV/dWQ
7PqU5AHUSabavFcjgRSyZaR3SHTg0vXbP55l1u+EbKmbMURF3KzcZ4XgMzhs6454T3KhX29HpGHB
C/+nCljk38ZPdaphERWbjJe8c8otem05DHNW9pxIhnmq4maAc7vNnlUQ01+Qfl+JRokwtmciML6C
5JWvosp0K/wLdpfvRbGHTeKoOEO0FsUytPX7iJdOlMQZm06+ynC9qSCiz94wEpeQGb52LuGKARZd
urCwmekVo3vYbIjFg9YTatlt4XbWSbS0tetsdaUzGHeonYwuMw+EMcFrKxftGoxPcBJFK5BNwhSC
9iyKJkJE6ECq7kUUR2n4bvPNv4nS0CZ35uv0roXE97i9d/CDTnqMk1q+Bi4wYt9FrqpLizuBPlto
J9rH3KlforCWzwQrdI+qWvOqhLDKF5F9ER1EPbyIu1wqk5uoEokOy1FgAmAoGxXB1Qz12MT0HkX3
EDjaPdUfqyrb2Y1dIFhYbqExz8/mYGXnoAEsN5EF52dJJqmawoZmVh42odNCOm4G1YOvWEiBD8Yz
DGHxu2wUzhbezPwgimB0CKlXs9dc76Gk1FpiCaZuSju4Kzj9iKpJe9SV5ZpA8SJ+J4o62QPHt3Yq
vo9309DOqS0ZT7qfWNc8MgiwmLrVg/x7IFryyKdNubKsU1AjImdPyajE7hoLXkX87n/qli4iZ0j1
76JVlf0/Ha/WBMA0ZvhQ9mN166WCcOnMhvqOqC6dL9HvVHZf9L4zXyurhx8oVbNL4msmzMZFTERc
N35tC/tRdO21+FIGmvNWVqm8scvQuMa5gwBLWcKWAi/sC3CknxLkV9swW9uEDV3knJfK7sPvjUKA
mKHZ1YOjN95JMq1oH8S+/ASrSrkSp7fGNzl3qp8NfiPCiPQQHsZBO2CzzWHdzY1Hx4RznNfdgthS
SVdRUmYw48JRdcmZUy9m7m9aVw1PJeTkfxvmPqI5X2rBkRD8DI3/Rh49OdyIdp+4x4s4W2jZVJoF
cMLC0o9zUTSrjhL1O17tYO7pKeqjoUfGXjY7sNvLKQxLP5uEl58s35C2sZKpyFJ11sEg3veI1k11
UTTd2plRMtwHdFw2bS1XL7yNMqE/tvWNtfMj3DzSn8p5truIJWmfGbvHJ7PO9J9gEiGL1JnnGX28
tElkAVLxxm1ZFOUtVOvyoGtFdwrs2kDd182RJWgs+LEIVmXiA5mp5tBiua37Hnr9SxTo0m+JSMv5
QkmqQBWXGb+GuPvuS5L1pphVAtuxMj75JtzgLFG8ByDU9j6ZSMVlyY3PbRwae8wB8YMNFIgY58rA
fsZEZrqj/84E/A3wofRL9dBBJjqJFTaL8Miz9d8JzMhq0z57SHNU9Ze2IWYZnuLq2anZEzZtoTwQ
t9EQnoPCErgra4NxzXUPqqqhQdVbE6WBHKMWpzTJWeQsq8QFCAXCtYmgdUG/5otidc5zGjtvyhBK
V711HO4B9L2lH5cnUWw0mOdSK2yOathCTKWwLjs2OaFuWWU7Lx6A9FXR+fK1LXL3JSjHd9Xw1Jso
jVMEuKUaD6Kro1jnQDHcuyj5rbev4zz+omeq++KO+BIzo3rKNct6cfe9m1jvIZ/Kfd3L9d6qO+9b
pu7LrjS/5URkIZlTlIfO67I3ZO7WrRHYX9hHXhB5yG6lK0Ge7wHeaFpfWc11U0OQ4XFGWXdCsvR7
yI4GXiKI17RA+y3kDg3I1HzLa16WDpVWapvCbIxdh6TgrZkSBsawqdBG3oiiaMBhm92qEbUtJKvP
BDtxZa8piG5AcHSF7S67aVNiQsV7tiXtmlrF+AUrwFuTB8O3IZgCPWrwHPBAQbkXq2/h2A3f+jIw
1v1UH0z1/7u/DeXS0t+1Xc5DeNq68mwI3/5z/qX+387/v/uL66pFB3Lb0bd6aoTrjg37Y94N5aNq
6erenOqgyygfRUPK5neuE10giqwe86nu07F8OaGzkpx9qPJNFIkxoS2dopJ3jIzkb52MfLST6rul
m2jsQ8dZlSV4Ay9/kJLaADAJ5qtXys7bWrzrmxYem03SK9mDSHqd55W1r+pKqYqt6kfyxSsA4jFJ
iQIM7fKlnhJRNDUJ0P1cTopNy3YNrsf/tIr6pSiOEHVw253TgIC2pWo+01KOmfTG3n7IuV3fW+Q/
YCRz3iPwTAyqPD06LlhStbe+DGbrfNcgoMNa6HQPhm0jOBrBt5LFcoD3FTQxwONjlUs7TXXGrzAy
dPuGswrC01dgWUdxDT8hnK8tauOKErZzcxsFR9d0bsQrHlTu2gtxIwaqA5q2U6u6P6mlD2f3JLgj
FHVmcR3DzwDnsvkSDSJp4ere2gRZgURvraMe6znkOrX7mFiR9AhBdLNRDw4yYtE4wumiwR0DCbml
r1iCgIsJ+3IvFUm7Z/MHLb72p9Drb1CMdF+DECX4qKnbh6BqlYMc1snR7WP95nsqmhhSPr7GfvyH
oMPkDwf7yMGfJF2HHQvp30f0ZPZa33i3Iquqx2xKNJnloZ9Blzh10NQJilQRsmHU+U2JwcVDmSxv
OydrbqK/6IbA0xbRyAEBNMhpokmTnZB5tGTb6NGDrANdtSq+QzqEQISBMJrWyP0OHbTyZnhNtC+A
1lyjBFCF1uvjxbKJLAYdb56tpAuOGVTGZ0cPjCNmj+zkDGN3Soq+P0pykJ8TLUPYx22DS1S5UDx1
ln2J8gGt1xIjSdBE7i6saxkFBrnc2U7WA3SFdBkCqPaOfyLfxqHVPLqwPcEbTOwgMw7RQEXbPo0N
Uj+IO/fPgQE9cqOv2sbHKOVl8kuFD3rt97L22ts2XN7wnn5Fe6ZdFcHQX110qKCgTuNNMfgBTFjw
x/FtAvDhxuOPqLK3Lnpkb3ivK3htgglrPwZPxJL+CUx5/CFF2g8Mv8DLDQ9DuWeru6Tm4+x2+r6d
zmCH6HcQB5Yj8dCzoTIHSDoJMfmREZeoNvp3h1gDtoBJd4Ybtb+XCKlPbPwjpGvl1TGGBipk3gB2
RvkhqRSIZCDv628hbC0syvtDqkvBsys51s1SQNMKIXhfb4HcGW53aONueNNN9k6K4j3bGW+KMqQZ
tAFy/xYQALj18q49iKPUMDqWWqecUkvpNtgSsxOIoJCt6hQZbDgIcrj1aq7SBwgRRReR+1BpTi2i
8nPL0r1PBD8hF1jOI+qKwgaHhgNvnaAYeDPyGinHWmpeGwQsT70rJ9BXcEsS+LaxW3YgPaYijHbO
dqgzdC6noqoPgJZ0IzuKohuXygp0YrhC5AGQnGmxKZgSNfXRe8r1IT/3TlSgYEFOJEsfkRN1KI3T
u1IJUepSorH+D8eNEEblANT/17lF8cOlLXQEjqyEVh/qlkPE9fsgH09J/FYNvv/MnOuustAyjqoL
tqJNtSfZsdy91vnSekx5zJaThXezyA6iJA7SNeepbhLnahjSAeqi8eY0FZDCOq2/tr1VrLTO8r7X
nvQMoMj5pSvKLrWZDuABX3tKqgZ0gJS3ScI/GDMeYAcJfxRBGfLZqeq3Se5+HRlNfsXOfZYhcb8C
FCiuqVL4O+hMx1Wky8V1aRCtLLD+9tOR5Mlqay03r4TIoNw8nUEcIjouxdbsrZXVlfgs/3uRT6eW
+gi8kOq+xsSoQpg5XWQ5gSjGnXzA+RWeNnYnWZem9xAgQjoUxRep9YGQqNZdh8nxHpvT7KtkRBjo
vj3XgfRFUim2DxamgqslI1wSylD9z8WpDqXu7hpMiagjBFPZoouGF2RqXRpEP1FXlHKy0ztUAUSx
NrV0G0ALs2nCAfN+Uf4IAC44mVy+K94A/K3Nh1crZ9NeDpX7lI5puyFUrH1UmxA2TKtPHmwNUpUQ
ErfrYLTdISOqFgbHgJh9ZKuORuzACTLN4p0lB7c0lotdwl73LsO1i8UA63VslBKG9Sx54df5a2ze
9tfIhAHFGHX9G5qib24Vmz9zwz3JGDI9mHDANUVlxFL6JctrE/o+jAw4NJo//eBc3DTNfmpV+F3S
sVIzWxJAT9SQYbSoYelQLRhQeiZj0r24ZVfBac4GQrT2lp+f/QQooGhNkfC8uO1YrURrGPsJmpdw
yonWoTbjWynp36LpTHg80oe4LJ5EW6jb2JwgWmJNHjzktSzdQpSEyHvGGDyInEjkxHsfVbk4LlUi
hxqqvwnR8ZmPWlplK7H2IY6olaizKh+6SbsCdwo56Hrpt1xH7pJrpWfmyR1V+o4hqlQgkZ76yMlx
Ebk4T5RYOTt2o5xlcFRg1gNlH49QxYgGkfQ2rEFraepTStJQ7JZjFFf6mY85zHb/Pc2HLoYVgiET
J1/O1iLTsW6tId/M5xXNbhxyiQ89R1OS1shh6RvNdACCTaeXuhKIIAjWDweKhvmS4gf6iezuHF1/
nes08QuWiw9OxBB0rUY+Vn69+cf/tPT+e17lV+LB2zD/hukuiNyHHzv9uPk3iZb5ok2ePIQQuwIV
3xu1LZ+zqZvo4OolZh6RFS0iGcTtF1ndbqBu6H44eISuUtPtWG0gp9ZX1yoKinWJgIUXADXzqvS7
kVUDHHrENLby0fTdcW85zW/CcodNDLGiHPxs1QjpSN1Ej8KBH8zpmqMf17/KxHV2rJnONhSmQaEG
G8UcJipb56cpIZEdNiupZCKHaFaHDt92sDFWqFvZZfTKPvMACO9Fr1pn1fLawesxPJduQXBx86J4
PScD5gcjdnRr5epiheAvC6KeMOhsY6xbma5+97PuIuH1HDIkEQcoGPLJ4ZdJOB0i8L4HcMRsU53o
HEjKY1lH0l0O2fLm6BndC/essxZBXm6q6voWmFQcXec6BRGX1Zh1yXE5ysOSt0lKKJfQTZXuogEM
2vd6BHFV1C1QzvGpKp6qWO/uHQuh2irhQk/ZkncjISOQl4X8EO9FyhFZQSEH2YOisWB2qPtVD9RU
d4g3NOJbq/QogE3JELuPZQeOP8nOltcZRP2TZFiL12DM+p2awTUm6lIYGPYjKmsYTP9T14wsJKA0
VfcFKnqZbbgPyZRAR+HkVnGvTeia4hpenJ41zH2ckiDW8oM9WMNKFJlBtHsIGwWAoWquWuorU/8a
GLV2ElW2VKjwkvUjcqFVthV1ItFUV8VNBGej6PKhAcY8bajmC4tqQ83w7w5ZehQXFnWu361Mp9Y2
9VDisZ5+pGgMIjk9GyYEhFOVgVn9ZlnSpvP88DHLtxmA4HutKMEjPvM/fVC4x07RrhCRx5cesaq7
SOwRrn9orYzdUhcPbYqIG8z8kSyFEpBGV0PzujlFRmTcMfYb87FNYG7HzEX9yK8rVLRsNm1ujMbQ
aOT2fi6jkFTsyizW18T50u7nhnqeFs9hZT+MDquDdizwFRWNfnecSHowgrM3FbQg/Jv0RvneYLU8
DXo8bQvB+6D+R2DG0q+PYDmKR6ZecSJLzky0K4I7gnfNLc+GzTyixjzwiDWuV7AiVw9ZmXiPOkay
RzXMnnLX68+im0hYkqkrZIHygyiKvgos6xujIHJcHCXqQFTEQBKiK3u4fu3InnOPU825w8s9njSt
+ea5JSwhU71qJS1KUuHKDW2Q/6IbDJhHPPf+VfRg5XeXA0U7ByPjLxuC+iB5jnkHLGrdURArtopv
o2XQj9ZdNCg15J5yjnNGFEUDhCn6rYhZMKK8IcEc69e4kjVt3QbMv1FrXJa+PrZTxMwqax+rRbiz
ByImoLP0H3PQEBvkWaKtZsGMtrbqwt1pjgZzOPwtj1A9B496XYEN1SLsBz32UFuLERWatExEwtpl
RC0LNU917Flt5B5yeBJiIe7E1OdCPPw3NxXh1/ua1mj5oa3hEH83Sau4iEOfRA655gT/9ameUELN
FMIociLpRKDklLCpJXBSVEJd2+wdFY93H0L4kg3P/hx4NcV5yyy7yzdZHTGz1OxiJ+DDkrBGBuog
yolAPbR68lWfgEfNhKQpp5+ANhHII1Pgj4wCYjfYIDEKwLt7Eola1P2IwFE58W/8N6vGzs8gUuHA
qFJoH0Vz244gREU2hHYGyv8oxM0BcT5OO1j25jtmD0iQRPCMhLaJC1HcxbkZspfzZJXZw32C3AEI
M+AL+lYaNAmIXfN7aPRfLmwRcVbse+S/Noby5KHreMqa9s3itp4D5MB2taJ/8wfd2fZTVG3EaTLn
zIyTbMX/Xe62yIkngA/L3+oe90pCJe0sN+qmjDz9UCPUdjK1LD+abBKiIixXktzsO918ifnXhtGD
0AfUIfOEGQJKyZrchpB+lIxNWAJinkBp6RRxbU0PS+QSSBu2BbQgfHdb5VTBbOEVJo4uLYeJL4r7
y4cbA0SZ+2Y6FRSKlrKWpMTF3o/BrfCNn3riS1vNuGRd2Z8q3+zmRNOD/uSq051Lhm+JohYnIL/F
yUkLSMdFNrWdVtmKrJBeFTmRRJZbEO3kwIYxxc5nkxxLrhUAdFh0/OPAyh0rPQYJRAATRnT6myIR
f3gpNokGs4yCbqY7YZjGKUZR3I5MYE5Fth4xeKWJNWyWJyPG6VIUOUfpkLcCwMvkncETSKJNYX9L
YjS6v2904xxNsfdiHIgkmIodLo7dGFQXUZW7BuIOns1qRMgatELRwJRanm+bZV9ipSpRH9VSMGAT
amzOWo3aHSNIvgDJc08nfohCR8ZAJKIYBrAQK4H0p2RJ2Z0RhqxXY2W1qKJIYX+27GyjIdNVZ/2w
8hKkdX30qTeyXbCLUWV3j+3nlxP3z0o+EeuyHkE3NkNwDij9gOt8qyYtuNHommSFv4KjDEfpmPsX
k1iYq+c2a/zt1aobklui8IlIncLYOLCsnuWiXjNl5LjQsSzmRXOEbmDa2o7yI+h79TB2KAiZNpq0
1te6rNOdjhOGKPamRYul8nZBjRClnq6kNsE/Qpjghg8uk0b4oKuKuR6UQdq6Uo0sTKvu4P6Hnm58
0fT4mOY59jskiYJKfy+6As3CId5BvxRsDYB+Wd1cfK+UV3wcQSb7WbapAGT4zQXiV+JJQly6kozr
1QsxqoClWkPKFuy6YtKIrjWicDFR4Jxej7naoW9sV5sciorKxtbY9n8qixtjtw5SKRw/ts7FG6Jw
HSCw5aahDK8pEqWBgrm6lSG+1ULY8RHNLNo/oQsiWyaSat2Phr134bqR8vpQqz43AR66QDe507oP
VrzqdOJiulfHnkyXCEGyHqt+WXy6p7lFUeCOscxjGu01aQAILBHv33TSnhXFuMb/+I3Fs7+1B/D7
uWRGcBMRpmOPrD11sDk29GiEb/LHvdQZDpH92EOBdMDjKV8IpkU9w0aBQU550DkoXTDzjQdhsO3Z
MlpbjQ7nFKgnX/pTu2jLlP11GkFqaNbX2B9/GzSu04oPZcEmW7LcW6Y2P4sEdiSVV3StdC1iTUOH
v9G3UMyRQ32DQfSSRRUKuCY4MRDcmxhzgqYDCh8jOV6b9UQpAtfyqlfrry7fiw0sryt0mdEHTXDh
2FzLLJwAToixXROVM8DoZVybQtolXuU+DjCuj4X9I49R1fNk7/vQSrvaZiPYKe1mWgC2puafiZXb
GY7/S4KHdZX1aBMr/fjmFBgsMEAq0m8LiUR4jbTgqClY8pxQfoRxwV5rQ7xx/fZ5UOwdQriEj/iE
Ykm6jLeVHZIU/YwKpdmNRd9sBj/Od5L96ktpujLCxN2WcYp9pk13hilll9HnhF2NZTBQlAevD2uo
KYdjI39n5++vncFqt035VEVItZbodWHP35pO/q7ULfQsECTZGqLHdftKRK4G2VHor1HxTFasBpX1
CP/qykEwdVUPfbIKLf9g6JK8aqHsMkP9FSKxQidIEpqvmPVRIW/SEPUVG8ZQWWkOiuYZtA1fPaf9
7npFCalT9isc30Y1gnwt9n8SnJtsKvUFCcWXlnhJvC6wpXZnB8rUybdR9429wdbWD42FyYwgYNNV
/2C+gcLEfA8745b1OO1j56KrdEuU7qrJrP6Z08Nti+pwnVcXd2wQkE2HPfK8JuqyqX8YfqCcjb36
OUqbb0qDoLxcD3c9ZOXfjBNdb4YhEGl0HH06M3QKyWRDzDDEhh5jYl1mDYRg4feWm7Qqc0SBJU06
5j2LLF9XinW9597Lm9jC4I+kwFnLd2ViuI9oG9ZbXDvhui+sF7NPNlraMBFI0NDG8Rsa9/FGcXB4
V2UdrKoq+Uq8KCDHmj10HwXoJRG9aZYICU86sURG99tKil//h67z2m1d2bLoFxFgKKZXkRIlW8E5
vRCOzDkUya/vQZ17+wAN9MvGlkzLtkQWV80115jA/O9Bpzmb7nW0INA1ScbcvTw4if5TKdlPkejf
XWMQFthC5lfZQ6FwB6Uc5p1T0CxINLzsTo6PKJ6jNw0VdCqA/cm5elTT5tysQlU5r43YX6OziV6Q
/MIxVtluFBu4d+12Uqx13Lm+jHG6SSoLtWQ16jbRdKg0bgoFHiELeB+sF1ZNK/JS7dAWycXGiLGp
8+pcZNVfYdiHprE+u4SN1yTuYicvfKHme4wq6EFhT16LDJmrd+RNT5pZBKrab3Cgbwcjhcgjx8y3
FNLodaWfN4pZTn5oKN8OZKM4HDGiJ8ZWECql97YVzFP7RMwbbehCBKgAgbmgZMblczmpO0Gq986J
LfzDeFYSk9NMqd5ctUpvRi+KnZUh9jAaMbTx/GVe+tyHP/MUt8t3NVmvejXfj5anF1azs6LptIDm
zCzIcx35k5plnSow1k7VwRmsdDpqojtkYYhN2wpkovhOQtb9+5zUH26UP1n1cJwsPI2qfIn7fN/h
wckmzom073Yg2UDTjMcYcCCGNsBobW76Wc0OXGl9o+X6hCpv5vumqyQi7gwzDj400ACyKyLzY+6n
D7Kpi42dK8+dA8imT/T3rsi+JTg9o5nemS/7xbaLL9YIljE5DKJ4mhkj93K1eqgH4OUJHKYxw1HN
+/EoCBELKtoAeP4MtKNuCWhAAlPrDtEw3JNpRIaggz4ue/u3Ex1oCu6wZGwT9V4KkL8AlDeKkERe
qiXYpvyo9+V9Bppnoy3S3ArXDSbLPbwXHYA+aEOHajJ7ePsZZvkZe0RMjiZp7LeEYlRn5oax8Nlg
03WuyDpE2UEV7s1vteiPmSrfBn4ptn6vCSYMSJ/5i9sqt6x8j5jL6s0w2Lz10Vkjmb4y9aBP5X6q
wl2372S563hbWCTY+dM7nDb09hLqfwkK2K7PCSrVvidPTe0IFpvcY1bB+hyMjH5KuZMJV690wt88
J0I5w59WTu2rNfRH3e3vBif3yHO4r/vowyzYNzJCRnSDzN9tZurhk1ajR2uGlAdB9OfCuUFHAGx8
SdnQapKKZto6horBeAgE+4yDy265Ks5Ej7bUAYmKVsXlMrxaPaLykjvTBg7PJU+nbtPYEAFVgeHI
KKKnysp/635qN0WfS79xBxIjGTpsY/Uwqu6DbVBEzjHk7DIab42OKrsewo+h57pbBn1nAfO2u/Fk
oN5BTsl8EHeWktMNbUJQoninQO6+wiDE6BQhoRloh+1o8CbbvI1Eniws6FrhD7rtMvDvOJsxlYVf
PHYFjKgxU9SdbsBs6NrkgQD4PoRtzw2OSvLe/VGnYThqgMjYjZl7J+yfFDGD3XSHD9FDGp+VBN/L
8NF27i4aQYp2CRnFbub6ORJBS4Mjxxjvl6rCxUMR1ojUayIUgUFVCxTrbF8so3MgZPLVToD3cAcf
xvpH66mNZ8nlWcHXSZOjUCoS5iQMxZTTpUkeNJYfn+kkXE3k9yxJc4yS6o+Q0XgjtIG2kvEcdg5B
JeWXBrnOWVqmJDQSwcLEIZ+zPA1Rc2tRLEZ9eR5dmobki4C6OjFA9EKt/eLQtPDMaM2K0Kfv2WQH
kDnjdHZcbjXW7GfOsCYMcje3CJBKOziqzWumN1wd0rPaRb2YYzFRjOfZRjjUYFaObyNK/kb07P7W
rFZCljnBe5vks1nJraabE4UVoRmJDdvBGu4UOdWHRMnujIiCnEzaUjfLwECZappFUtDGY8CQttFZ
hY8g9GzF0Rd8K9ipGZ69WGu4AjhplD9Ev8+kyg6hZUwkA/d0K89FDcYMxL3Y5Lht94sZtX4HEdOV
qZcu5qkdXLypw6+p3BC1fEwIZi0RoQE+4r3L6i2jjHfpKMROLZt3IAs3Q7lAfK5WRPNHIwiunlyN
Yf0qfq6FTSWEB8pBJNg0akTdWSVgJrGgl06AackkGtKWXmox3GPNTIWYn+kAAnKUM5ntlr4Txvyk
q9axSbkCY97hTBAqQVfy17TD0c97iMPFNtasILGmj2W6wTnznONI3ZAL0mwLjfeJKPEzkxjYRhb2
6xazSv28SvDmqwKZb/W2edBD3vTuVtF2FoFHG9dUHkUldiOA23WRqjZwUBmFmjFQBytdjvSPjIVN
MW5BB76PsfGlW8q8C/URWDIjpBAN2Z7mOXg7KkLT5eyvFGYHKEyITYyZX6HG75MYRlJm/BlWX26s
CbnfhJrEuomEaIIX1NX7xFF1qHK2n5FyulFczhLb1D8RXH7JUK5vx4yutU7jfiaqKNO1B4B9hY9V
hgFKQ/PVrDLXb9gmaMS+rtPYd7JAmHBptWna29roUAektQdqroOe0r+lWgOOur9VEs62qhWbLq+f
07xkHMm6AYzpLxX1s+xdUn0RKTZWHgeSxHGoncvZwsJei59Zc7/rYkl9jGw1p+lwb5fy3e7kNyTR
/TLPnqVrH9WUmNCSJYhehi/CqTXhk8jSow+i1uJxzOz7oXMYy0iL0+gMNFAalUa2+56aPYn2hfEU
9g+DUEF1wxAlQYzEHdUO/SkuT7kpjkKzuHSjnjwn+hital9qdh1jVUo/TtQ7Akee9ZFUTHcod1E8
P8ShOeIFtO9pqBDgkoYwm5c3x31wLAWTiL6y+Ip+8vo+pcCmwARfF/mpXvkzFFtizjdjO9BviAOl
Lk9l/gw2z6XZGe45J722jo3tlGrsxEaNQ/Wk3Cq6ZXjOTRcB7ET0w7tANrg74Dkp7a1s1Dclz2m1
DHoQTjD3ppAwvBwMWmMPXjT233GD9d40DtQXXZlTYEh7Y1JVsvuSFzU7UEmbUIdzUqoS19Oq0eLH
kIeQu4oX4s0tG0PzHCf9me34LaZPOc9D4SkjbMDU1eeDPb9WIsm3oR7kgoZ0yRwqM6jR1iIHphLD
W1ZGq0LNzj9M+dRcq/W4IdAraTWUVvLqlCBliHS2sudp4u5tkuq9qyUlx2j1tAk72sMxIdGu7cJQ
/qlDMjKyuD73UbwzCBLZufN0W2f6V64wsBunkN9X3lDTf+NIeqYhXu0UPCqbhit+6yo2e0OXS0nK
7lzOOxcK8Dwjt+Pnavwwi6CzVYwFNkwi5HS10o7ZvzxEC0mSnyrMj6qtADVPa5KFQpPWU9LtYwAb
G0xL9qat9B9pgJ3KnzXLLoOo0j5sTdnby4R+4uLmMeqfqgJ1Cq/7B97MJxW13DV6fF5ADkP2zTKP
NFgoBMuljYlwvZu4m3IpMnBYfmKJwfo9/pFveQ5dIpYT1iiNoPNitF9cbbqdW2AkcObIkjfay9iK
z5IPCyTKfZK5eqCskctxPR9zU4X6npTDLknYp6nU/nUtX7hGsYFgql+XQ2vbRnPA99EFHyLAt/GB
WKHnTNMVnwSs4IVB0nAjmxD30I87vTaO8Yq2/WQXA9UmxlRzwXFGdDWjE7d55rJNZYkKDQperk1M
tmi9TYu95l219I9Gw0tV4JlAsH2oePM2pTTulTxDMhTG20jfUovk6JP+s/JU3OgYm+IpWqy9llOg
i4hQPlYnKgBIe+xhHR12azMYGI0hCSNY3blxdF//svCGdH4kk5VTPN7ngp2a1TJPk0piUYT6FrcE
Ncx6RR6UfAJAmu/wcN2l9nikrcCgn5KfRR71PpvAo1zJrbPxqH1GpfNpD91Lp3JiZuYL2RePulX6
IiKnkAhgKOAEyc43XcvVwlgXDvF9Z6hvQ29+KfaIrozTrTPIrktVxJiU+7+9JAYTE+OhGc5ZAwec
BQAb3Apv1t7DdfPqKNFxgVQIUvuY6daCcNd91820a2zlJSeSeGPHhvRkReGtmrgZQs4WqpihrFxG
xYW6MUV+U4X9VykYoYiHBSgl9qd2eLRzcWsUVufpykBNVWK/VwFUT6mi+GLN5x1cbcsoOFH0afUd
F/EecMVNm8Q7NTN/YqdFp2rpApKkSpRiEuhzfc4sAkXbJj/UI5Gpg1pvcYV/ZlqHXVQnodtMtmlG
4znt8b+FJeBgc8uvcDvEFzspMQnLY6lo8J0sLd4w9BhK4yHsGaEIw7+lVJ50ooQmq4qflOwDZmJp
LrqnRCpuLKmfZ9hjvtFr3/bQH3Q3eawknXUmAH/6cH2z4/xj1sbXrGSumrQF6FcVf3Miz3MmT1WK
PS+MPikhPglWjTd2Ne7Mev4Y6nUuT+VGrhQujsClgj2u47ajNl+Vyimgixf7xow0qyY6AfA6akL8
4ZokUmRdeSxy4pQq86FwpKCDrrwvkTyqDQhptzzpLOHCdoK+qhyvkEDuyn6byOQtyVvh/TVm/W0a
+VdY13gt9eq+gNbY2wWLi9WStmT24PFul1JuQ/LjcTkxq63Vt8wZPerKiDmdyV+mLPazBEsYkw2a
piqi3lCOnI14zhdh+Co9VRhcEbMgpfRUr1+mlKTEJNstkX3LBOWnJZqPfFkuI5wv2mrWiSvk1cqg
tSmD75YVHkwnCvQ29Ww5YDhWSItKlzPDSzdQa5egMY2tCd6A+49GHmXuOTpX17io455MByj62MAn
ZwCyzh9VG+7DZCPe2OgpG4OKjrO4PBn5yyAynwDVuzbu3+KRFvh6Ci4zEVMYS9RdZHGiMD9xXvIw
QBF/C+3+jHJ7CQHls0tgDi1vtC0pRLe5KB77WH8vJkuw0Yspa5mnclwoT6Lnxlgmj1erQKQiyiAe
13t2Y4+Ear/VffrN7veJKdD+ADafTOUl9Jl7eTPrY1uH75QH+DFiSpQQof6o0MhpNcJWhtnMtk6h
73EZIeuls0HJ0ETkQyrHyq6VM3vN16lA210Ge0dedulXpiXZ00/urlhA0Swiz/ZleyorhQYBL7B1
MuWbfe9mZhZCJKGznxaFuckCZCUhWdHkRDdjItk0Qk6gt694dWoSWzybwdwV2o2S08FqmESgE2Gz
UXNilfEMLZhntzkwHpds2pkMpkkzigdl7oDG21kXXB/+8xwY+pTrsstD32aEAxB/rXOv6gkbt4uK
LIM1/Wl6c0QCjJsAC8ueZq9x50NlM5LOkNOHhY6sCfyntjEoe/6e3aJRqA4iROkDYs/W5mXJ2y4Y
qdBbyT1sbBEgk/6RfOHPoc/XyS7uPosiD0Ib3cAO/2wyO7051z7xkXGv6bC7paqIyDnO35UBoGpl
UNpbUvsNS4eLhgq7CMMvIxWDh0Tk+GADhGsAcVZL/iaLZclpbhK5lmyxchvbePhC+zt29e+xw749
swiHQ3iAxAwgHcWqd/VXNwP6be7qWTk1649L1g6MYWGfkpDvXecFfh7Yw5JkiaX0xjk9Lqr1UNSX
OhXjJs3lYxnRfc4d59DWAknTvmQ60+S289NOJhD/qLmbzfw+XVsHrlIgG07trVAj6XWtwRXhkgLP
VNkN+Ril30TNRA+/9ymuJZe1cShHQaCOye5tb0SxADaBs0O1IBJodg0TNTNsCI1Ru03N+tKm49tU
rEGLUzoGoVH8yWTpTj2kjQh5WzXZKRuRyw12NugPGMbWjdW3ZLZPbvSndwY92ZY8NIcNZ504Jctj
+ljIl9BIoAs57NHiyIg2jFhvph6Ww1RNnuOm7J1tU27oqQZpomqvmctqDTuW3S0Sy1SQD6Ult2JA
fbFGcWaP/WSpxWtXOPlWaUWC0SJ6gzHCCLujB0wzqR5GD5bB1XRoEzuEcohINXir7LkddYbVdT5j
fe22LgrBkGaWBQSZ8l36rUEvbKc61ufCJH8hkSrDkeYKCBVG3Om4y35iD6eQu+SUueNllqUx0TQ+
aTlAQNUA+TJWNbYqBCuz/snSBvZLKff5jM6s5aZ70MWhL/phM0c0proF8cm2s88BkY+7TaVsSkwP
XV7Fhygd1wJafzcZcdmgVkbgTqb2Ti0KGiu6+VWtrafwo0Fh8bRMoXbtjx2aJTbZ9iZiNHCgGLkP
Lc7KskLsHFTmTsbzyHydh0el3rqlCSV9pu1hrYk1Q4PilyyDpF/GCQMZIQvaGEoF5d1marPhviEz
3e+IN1qB/Lfo8qfIbLx8QLeZIGpoElmTWqo+pGMD8YM7QtyI0GuGRD31Ut0V1JSb2WZyOllILBfq
xa2FEQh1aHYQIg9Lk9obKyu3sU5gyxJxc4gi0d1K9PbMweCeZtOLVWIyVftnumZ8/uWC9QdFNky6
9CavkNXZt8KpTS2iV8YdLAYoEk2ZHHub/mnTItrXxqQwFAsPMneL7dIb3Ixl9waiZ1uaa/1ZMRq3
jAczYyXNk+qltBZjb+sVbmZRzTeiW3tCLXYa4jfw8NlZS12bkyfO7MZWxJwWihQMYHcIgVxobLMs
86XI28KztTL0QK6UeDmZeq1Tj8i2EgDUekle8okfkc1cwkbemp4QYs1TaI6mSF97i/c21HprnyYZ
BiYue8Z8XlqLv7gx+ZHME6HERBbLGi0ZyxlfTdfEWJwVR1Cf021U3atIKJxR5SbkU9nGWQfuu2vZ
7vGztXreETQy0nWmyrLp9Wwtp668NBr3go078cIFEauDKAOaxQaMmJ07nqqY8BZmZT9VS/QPhR5u
x3R+NSRTl6M9Pnchs57YgNqgJIiGJbq/TMnCQcqfICUIWSf6qg1r8G1nuInooSIcujpglGhGNrfq
H/jNvEVzejeqg0L4tMMEzOgQu1EymNDU+Gl1FDqdsJGBhM2SM9kMwa1xITH1X5/E3LPcTKV+AFRS
LZQVJuecqLWfKTI/Vf1vnJYf0DOEWwAKN5u7pbNUyDghOnT4CXyL7xa6tVNzJihoGUKv6RgyQfdQ
5HiW9JgtUnzSeNx2sfLutsLZDlpL4FqSVSc6f/Y2XxzS8QQ9HdpenqpR6bDPYbiXipV9bQDYR3gw
MTKf2/YhNcL5xgpVehtsfUSJJceOqmmnwILHh/zYK7m6a507GBcUhur8Mk7afulUVOGpfe5HOiKW
7D09Kjtvkq5GoZgv/PbRKe7699yiRWb86WNy57DbZxPMXXEcJ6xGbAeGiQZ07CrU7PuWufFLRB6J
UhFmTbiTLzvlp63GdyMi1ysPT9mAt1IMP9JB0K9TJHjclU89ogB5by7c39JC/DCex5DtYQq9YcuA
zqeyTq/F9nw72UQXFGl6r4gaer45c8otdbWpsKL42siez16Z+F1d/qqG/OpHlYrFknuNtSdYoduy
yr/wbpBeCf2Ufi87Y91uH/iLUs6qOEV+MfMgBoGL2dDPlHRfqAQ6t6Fx13RuelN1nNtG40e8yZu5
drEH0gTXGtfcxr2U59rZGrhnfWcSpG0Mn/NcXbjDplTBxkbUjM+1VYkPpN7N6Tqw27PvILQNg/xS
/6QMWbFVSB911Q29uEF6jSsz4X8IJ3lUDZfSYjJX+UZrlx9KtKf7qoJ2Euexo822TOW3ba9sFsHW
qO0w1o18Kpq6BJG7dJdk/cdEfStw0t5cn7LyhigjlIc6s/hruzWCJpz2BfZHPLk6aynB6o7iQvFv
x9mvG9bhsNae0iFJOQ/U1w68hK/puu1Fxt6xLNMXi/saJbFgyg1Nu+oKuW1DNjKFZA4i3bRT1Rya
qXsa7XoJ9NRItmObnycsY/SO6c4Zbd4EXDwEGztDBkd4oldLJ44SjjWWKX0wFajDW6PthvNYOw95
yRtaLvmmqLX23Lt9TYb3zuGm79QwWXraG1DHLm04I/IjM/bx9CUHDYq4TVs+HbQXw8JZWHcfdQPJ
hYkuSqFi67b2paAj5teL6DyK1m3I6OBIixVmzhq0IX/TdvZDa+yJL7zJ2mHaAf7GuRie3SU6RRZ7
FbZlu0yvY08qGXqMJm808gcocqZfllzgUbZzpxntfTNkyDBW9JLP9D8F96UIgnSrzH8T+cFpaGjn
xDRGvy+LaKfkJCM0mvNnm3g0i/5l6sdwI8Age/asenY3sz4by4+YnH1rEJOd/tkWJ+hS5N/NxGyt
avfUfgohRuUc3Uqjfm4zzBQ9J5fePTHHceu2OHyiMN6GSQvFY9A3tiu+14kTCnHoJJ2rG16o20cd
53VO/2U7RtbBxfJzw6Dis7bGjEe1Qre94g2wxU+XM2zJHFGF+LqbQgeoTZo/uRZ9at0mowgWyI1V
zZfRoHtgivA9vsOBwqrihXLZDjrW/bE9zUOWB9gyDvMYXogLYfQFLSLTJqw6Nq8ZzfNrUZq/7TKd
hBguVKlgi+PbLOQIzk4FQ1C3y8TA2b1WZ/RRLlYaC8rZrkA5MfaN2R+0iRz0YnpU5kU7DXiBdHzA
uyrZFy0lbu8av3pmDJvS6l6Vql/QuTJuBrxvOpOZDaan1olve3ppaG6fuuj7o0ZYbBo7807pe9fv
lspzRczZktznkBm8iLW+agOwSgc8k9zKM1Vnvr/+yC3ixMLJIHFa+Y3M4TMT2Vffxgtnvx7Ihs9F
JIQXkre+s5buIzIQIdN0HadP6aAZZDzplRN5AkQZCgMdW5O3eWzHHcYnVtibtE+f+fwf7K+2bl0/
Qi9ApkX071x1o0i2VWb0O3XTQ6fbv3Xevzpz90gXIvT0VIGTbxOc5UKUakK2A0Jb3Tv0URVSgy2B
JZvIA2czFEvDll+l62yHxi2gtC8tlI7XlPjE1m5W2TOez04t94ndOYyTBfzhZjbmwOYKKqMqKFi4
Q0t5M4bkD7hZifLcTEGlYmtj/D1uf0u7eyVnCjW6rC6N2Gkhd07WdOjK7r4QI/Tj8kvPHLzp03Zw
Eix1qqjJZWDutF7jZ5QZg12o/dj6Lw1NZxsv7mnCkuaXGmgErNdJo+LpdeObyVy0TZrEp7pSSK00
iqPFtFpWNkXQz6a6xTZnUl1IbyitQJNTBG2sbohgaR50XhjCGpd/Jm5aNqURE52kO8YMXrtNzwof
zHX6G1fNCp3qD0ap8HeTyiksVBzKWzZhawbaLF+0JXZvUTa8qSN73DETbTvZ5VNct3fGQBAEmGp+
jcSXBV5XB7WceW/zZGVshRra5V4yqwRXGdkRpt499m+gf1NNx2qiiTER7oRzKmh6pd7K+tIvqnZb
FuNOlkrkNxlFWd3tq1KjbkUTTsqET28qt068nJKCBSiMm3Kr1v1N5BDcHqnELuA40lyl27q5wrjy
+JZP7bYdO0qAPrpTNIp+WVY/EQ29JiWM0o2UxFdm/dPqm4tQ+33h5vO216h38z6z0IMMhoVyiCyh
vOsj46sWt5HBqklOoE077M/F41AJkzH30f0lI+UT8Us0zgsdlGAiBo6ZlluDTWkcUUZMkX5hYOUS
S/WSyAG3h3aoo7zYacgDVmHdTbq7WnkoR+uGIMUZr2vd6q/dlDzhsKQchUNl9iODGqV1LhfjMTTS
B8GasnPsIcjaJXBr7SbkTs6wqDdUNMiIptymKWokiZ1p0m70ZjJ8bJQ8ciKKnRpfTFegmjPLnVRx
MI/azu57qhLERpfMgk2t5EcxtT9hOv5kHb2KdNlozUPeDAMXDSN/YfWmx9ZPMpm/w1jB69d9Q83r
APg9/bIZsELDrt2Kv5BkadjXZYt4plyManmKTfsltae9qhuHJqZUVXr9CH6HcQ+BR2fghmh2zrA5
/mlC2TZqzQ0DNMToip3ZcIdV5Vdbgg3MvoQhyGHLDoi695aNEpf31esSun47LyKIe+3ZJYe1adz3
eFgd8Ul8VCRGCox2pEAU09EsyD2tdATuwnlWobgNYXUBeDTivBofmxEtpo8Yhq1s68TgGIF2Yf1Q
MMiwcZf5WA6unywmKUocQsfkaMBJoc3q7EynfTDM4rPtyCpTVBvWPoY0dXxyBfKy4TJWYDqPstco
2EyfJZcONIwEbLjiOSOgk3ET8GKm0X6W6uAruFQbUkOnRL9Ymk1mKNzAFM19qMP9esujL/C6lJm5
EXHJbDqjPmFj3jdGdzbbyfHoNbLtJrRuozTGXT5Y3bbE0yMdnI9Tf6sPdIMj2imt8g3JgahHtNWN
bCFI4kvVbT5aSb88zzX2pfYBCZ61MdFq7mtLMGjDS6EigUFFWifSA4XB7s61KEooFCXTKmsbEJ5U
AnZCjWbEAarfsPtoHG03tOI42DY8lJpkyIw1G6CFXSFoDv1J1qI/aVUynBAgFtp6UtljH5GbTqmn
Q9GJ+iEVSvbAtnr9//WJqmP+EU4Rt00rhAUZxpHmtabaBf/5Mgcq07gl1rC5XJ/CDkAfwhTv/75I
KqOUddyZtubS1Q/oMM0DdrHHWgXecX3KIN713Ljq/p8D1qNyAkx3/Lax/+8LIaQzpS915XA9DrP1
dD81xNevr3r9h9mSfcxAJW1rfrPrc53V9R4OOxOMy3+fyxPH04D6XK5HwO6acbukCNpmJi9iGv/z
D3u7e0eU8ub/PC+oDUDpSBpa/z1eaywoFuJIn1Q///t0TrTaOcJhdH3R6/N5NRM9FZt37EV2td6E
dymZnk9NiHGqqmV/c31ouVW2ZsAt22RKhye3jfJbvUFLLCM5cOfonXsyELyc8ZveK+3pJFUW3+u3
zq3beRFmvcP1YZq7acBgg/D/eeEolEeyChHN1h/b5lDnMu2fQ68/ynHrV7ou4nT9STIhsnEJnQhB
gsPl0BR7ttOKd32YMHl6kq7+XDQKv4eqXoxG6x6vr6PxnUgZbXO8vpBZYuprSjfcXb/ap6Y34+ll
qiav7q//mHnT7rKWSwtUVhx7g1XBupBF512/jKO5uucHJvuWDGZW8fWYIlliXFc0tf59naybJ/YD
ZYBIoe/63kguSOzxrpJTfkcLfnUO1PU9iDrbr6JkfMhAavodVIXHuW0sL2T65onaq/UiaeUvPeob
150pX+MFnp2dm/ZbOZnlJleG6kO09S+hsoxLtuWrM6bF91SXjA2mxk+5YGTPneqvn6goCnoqdDgq
b1RrFo5FvQsnKppNe0StwpJbQKERVor9gGhiyp2Ro5cqiOmF/NKIuDX6pfnJW/vexuH/lcj03Snj
9lNlT0D11rnvOr3bTZbm8y6pI6JRXK25J0wermZuswStgcvX56KsZqRyUSh+xqa5v35BizSbRSKs
t9eH1y+0CeJQGuUK5Q4v9c9xdTRtLSxm/vVhv75AZevOdpwciHr/+zPIeq6wT9NHM2VTxd7S2upO
MTQoxOsx19d36QkGU2OO//yq1y+UXTgEZUdP63rI9fUnRcXnP8b0+6sGPxsT6ftlzIiLpAV6IS2o
2A+NmRIJWscnLjNl2ytT+gjEIPFazew/ilw562YtI3rE94sTxn9NYX5i8HZfpaU7RCD3jM1KO0dV
cZtbpayMW1uXzo7N68j1X+j0xY3xTYbjm1mBconNLdMDfEBLttyXdm29T5ZeeVEklwdXS6qdaxXg
dopuvMHd7wSkNocXYk0732gy9QVHYQowKb5r1OyhXHT9bNQFoAXDkrQm6AUOWdycOXFoFEVVds7Y
OgUGrIVTlok8GBooKXlJg6vI5HzKTKMPjBJXQSlo/g9CK07aMOsBZJvopLm6FXCh2McsYxCgYsHl
KrspMZ0ENaP9e8NM43uqEUo6zba+o/wGroT107MP33R9ND9cD03MRUGV+e+h09j9n0MNxpwfVDK+
g7E3WX2H7BH3VHok+yyQIWxTaMvIGdfnEDyDsallvJXEhfp1q9L1C+V9oXckK6fhstWTRd5f/yFe
1vYMcBK760NtPU4bmcSNjNoMapY2grtTtGyoPtFBT5rpn++LU0RlRw/bG5rgPwtpfoCqUPrx+t/1
tQv2hjkldoPOviJFBY+lZBiYuYR7A6qwj2ln2l6fk5UT3lPd49GHuElPiOOuz9nS8OUMnun6SMZh
cQZRtr8+ur4Q82nuPiU9Dzszr3H9xxRmSHAz19C/z+HnbGnlWvph+N/j6H/4Omi7y/Wp2nVKkG7t
vmqJUJ/yvPdVXeKuQEDpd0oq+OyIg4y3TCMyj6ksGVqW3l1sbgsYAdYn0SYz75/HXdMC4EPH/efI
60PA+UhN6z//vsT1C5UZ9ReLljrMaQcMjOwuWjir+6twXyo5vwQn5v/zZGRa6l7RkPiv33g98PrP
9QvModIOXr95WWrs45lrHaJ1A9rErXEe0X8uUdFga4Ea+IFq2NHkMas7vQZUYS7M41QDDUfDLn9L
vXLvk4jBG7dBT78+X9juI7gP9dFdy92mYSxGiQeOL6vbqoYKZc6kTYdz+T/MndeO3Fi2pl+lUdfD
PvTm4FQDE95kpDdK3RApKUVvN/3Tz8cdWQpJXXMwg7kZIEFw2wgymOTmWr+p1rK+DXkj6tvyhSyO
gzjRgL1qTOoys7Cc1cJeOQqHq2khd5sR59J86JAyt5SjrKrjhFZZPu/K2kt750FcSzPl+2/1svhb
naW72j6rknXvEkPF92o8hvr4sVFVcRe1HOtkghfPQsf6pMWQD9QyKT+TtPtmmaX9pjj5c6Npzd60
DXPranG49jID1Q804J/NQiN9BsMj113up4GGLlOdRi84XmJqzA0TVIayFsZ4dFHZ8sfYWIEK5/6X
D9djVWXvY4moZyv0T4ElVBCkhcsbe68c+pedrnXIiqqk7hdqbwQ7P8t5tW6gdrl69lZ62iv+5Mo9
gtnFMdeRGYycCUDC0G6qrExfOpUk2qik2kaBwvXZ9pdMkK3bl64OyoNW1elGhSC2L9oge3bHcU8w
Mn/TeqOA9eT7xyzs4nvfDL7Lj5t0l1+wGoobp8i6az8gyzDMA+bvAYKSnFYMNjC3A3OLnOSXGEnS
k9wY+dCeKrMFXmu5SBwovKVXACRPhh6Zw0L2gcs57wLThgNnHj+KP6aQ3bOyfMmytNhdpk4NYMGm
0jXrtoIaMAzTHt0W71qW8gQCmtMhey+LcQ2KBXjqvnfFtUNCsNkLIiCgw9RoWVRK/TJ25FXj3Kxe
nYm8dTSk4q1IsxdgHv1XLJpPLevRd9HZULLyAAf7YloULjSBhcKL/ByO9gL4LdkAQsYNzJlun8ET
b+Apz+JyhVOhMKdr5SLCWnori5eGJFUyfJDBWXaEu2+iZ6XDRtxAkPrKtcPK24gSiG8/2GIfGu1B
luRGdrHmfrJYzewisw+IlzXOXTSoyj534XVlsNR5S+8QUdAhX62iuVn2qRVfXaYpMdHasujDY/Ur
r/TK4TxE19JlrQfWzbkzv9O1hrOEVVvOHYQhJvnxGefxvZ/VXFl8hgBScBzKpt8sG3DY90GS5ff+
/MoRqTVYnR91rmibVUIIDOgOknAwV/TbWnXdq0qP6yu4LC+8E1uPKrQq9Mbs21I4SMrG4MkdLsQr
2Wihar8CB1Lu1BKcYNMZ5TZ3wLumjRE8RX7hrMsOcQQ9HuBRQe/EPKeD6jZk9uOUgrLxikB535Bf
89/zjiWpUTfWY8ZcawCyydVgGeGqjFMIRCAFHohmrgfmujUsw3qYap/AqaPzhgnJjndzRN0Ns4kX
stUxyHSOjeNfkZ5HYDSK0utS2PW1A2KNFHodfamc7FDnsfVcG6UDpyJADmTKopdSIYAwd3B+HUku
VRBUd8Mv4EXOI23uWMtyFPotuSUi7k6VPvYpDCUEPKO72PfRjdKaghRJ6mz70daPMc8I4DBZS0Y7
Lq64vzXbMVOda5Pzs3aSxLgrUuzvIlVxHodZsgg93kVVme5WtP40LrLZg6F1Ru1EqjMlcInq1lyV
g+A/lfPm3K+pzQJvC+VjhGxpxhGH5N70sSCE3E6Oew0isb23jTZ8KG00KyKE3tayKDd0MB27vWdl
P7OAEB66dJB1dNBMwoFEQPq977UmzrRdcLTztD71YZ+tkyxtnvUo/ip/as34Hll9+C3mWiWYPmJ0
MY9xkSo6mvOY1CGmUMemeJ6MOX3Q++9mfh6Te6m20N3sY0xlg0tJ0vwIpco7as3oHUl5kt/qdRIS
VZwHm4RnQ40bNk25bPp9l0WwsVLaaJMOVdZiUmDC48NVdyE4elSe8VEfA0QYFpbqss3nisumSSMM
gEG9Pk4QadftgOO6iAbjqsj1ZB1ZsfICSf6m5yr8ZkXdrSl64wXeQk5aXPxbVz9rb+TS1QyH29KL
Prr+Nqs5qXisF1VCGPFNr3PjSfXr8jHofipE3ZvW2fq5RfN+avl9TOmV/VbUPiCUqepwFhfqwDMW
xj8JUdVcy91EQxAgmjelF6Mw6d6o6HYd62R+X5O7ORq0Cp6qv9bKMsrw9WEyCFl7o3LIreAIZcTc
pqSKD2TllYOsh/hO8FRWatngoos89ybp5+UL2au1tdbayQ5C1spdualci1yZ08aLEuWMj/6yZdSC
z61Xh8eR+/xtwL/GLh0IzGlZld/6uZbfyj1Woc8NydTDpX7wA23nGiTu5dBf+4I2/ejboN27QOOg
RXbYDU5yYyH0yXWUmWunytAuaVq433L30keMpDt+7yObbdVCrKXDWCYCZhg8Koi/H/O8UYlPz7u6
AuJL7smNCHh2AU8KF5e6TnfH6nQpJ/aUbOIMHTM5GIojSk2/zUO4kiSNEDa3K5cc2U9zsHBylvk4
qOBrSrhayPV1XnSLkEF+G6hhflulowNH3DdW3qhnPzfsmg4Bv0ttaRjOikyrsZID5QZp5fxW7Oq5
p6wQPfgwmyXHFp5GhtPMy0S68YQZQrWQRahMxVYYKC3Jom5CGVXgal7JYmRHKx6Q+mPp6fptkpmP
srqP0G5tTDzk4jEfX4RGqpdXCGcvWxVLvcFJc7rDKNt8EPl0ntpLzfbYx22JnhKDyHiMa3SFeB+d
v5aWoiZYWIpx3eOr9KL7OJP8+7c152/LMizckEkaXi7fVk6Z8G0zgUBzBUt/K5XQMx4Xm6YIwEXP
YulndfRZT/1SrEQIE80DQiNbZcM0pNzZZTlV89dUS/OdLI1ZdeRWCcUn1dZezFoXWmAU3aLtNqwE
8ez1IJwRKFOYLX2ECq4LlkJYJ/kW6Yca+SzZ+zzQMUKw05U7+3pEt5YiolvwZgGvFv1dgv/FFQLy
x1YZ3BdV5+NHb4B15Hm3VZc8ibk69+DZ1Anp9KZN3JehMeIlgfjoSrY2downxpg8Bxro6cbEYmfo
FfelhjS2yet42MhRut4Tjmzj+NpTUu95iq/kR7pKp16h9EoGcP4oP45J5Na5spXFMRlfJ3xn0bAS
5aMI/LX8SK8hN6ZNOF+3Xao/m7DGksg9NalBxkNVIRdjZHXCKds59ZVF7iXWbB9cqPkwjqmJ3NCP
5kEBw3AZMk3TyE0UiX2LR6thwToJu4cgbLsHjJYIHaaAQ/2AIpI3GMj049ulh9b6T31spCfZH9cT
sTU6iJayWM8TzlnceS45pq8za4mmiLf1DGvbtGN9M+Tw7VkAALWvFf5bVUQyW8MOvoV3bdgV3/Bw
ysAJBrPXgAnbdmpciP59/GTZ4otnKPm3xNeBv9jVJ0O3qnWDMuEV0Uj7VE5ahQeS53yOlWolu1Yu
eT69V937KcUbblQjniRW3d9Ppdct5OfZkBTTzq7e/BKoolINLMaUxDoKSJXrIrLdF4ADJ9m1ifXX
zlXhIOq2xpcioiOPofD7aunwHvXXMSS8Q52PochYU8ljqGENPUV59QX4brfxq8TcpGoy7QAHZCsd
YY8nWezqJF/poao/mY34aJ28wPipqCZ6tSNplG1gO5MnMZT4WcUnfaWOan0NGL7fV1oidsgmoyOq
ROnKQTfv0zh2L0Cgze+uOIpUmd6bitsEIuQxhHJGT55fXwvimUWL4EJv5G99VoVb9LIy5O/Svrwi
Modl1Lz3W7FF5BmbYbNZ8h5A76rqR9gR2ED7TWZfp5qx9gcluiJt5C5T4q5rWV+5OlggiM75lWEV
66LpsYwIWkYYXoTxize45wn6veGYuGpps72e46hXpgkWdC5VcQCKp6jHc2NXh9q6rjsUCeYG2UW2
ep1eHEkgoKIfk6BCCWyT1oF1Molvnux5I4th2tvHCXNJWZL1soeWkT8i6eOgTJ3HUN/nsX2Bx1Fo
ZZsQ15ulFGCH6fpUIvT/EAUAJoUGzkIKoTuTeLI9N3kgnR6e68vUWbaaLj6jtgHbvPuG2jjPMOAv
d0Fp+rsA6aCtG6b5Q9KT5GgUtftm9OoSAej2TUW1aYWMo3aNdCoOaG0abYZKEc+1qj0FddIjqYNR
1ph7L1aMh0qsOclVW1Y9HiDGiGr/GNzyjgEZOw/uoJX3V4be2HfWvDF1cItWcTfGkT0rirUnIJhH
+H9gLWszqff6xLLi0r8VItqoDa9ssk4O60JQ+GPUZltZlA1qVL8jW28dLt0ckFSOKLIbyJv2XVr5
4sbtlOWlA8oyLM3i8etlGmE41baZIPXJQbKhbaNhlaShD+WCiWSd1uQDZtdRtpfFrvDtTR6VoCFU
vHG8wHpxeaU79h4gAFkU4xiuUapRd7LoJMVTQ7rrFjKV/wBDfSOa1nopxwACm3evDbF5InWBBH+g
fgeGpW7juuSVRtbJTRTl4grOFbRl+qpTYWz8qS73TZe/ggWGeu75+kpT3fi+H3Pr1tS/tMQWIM5g
V7FHxgzK69xY1EVyr5qRulLJDq1l3bnBL1+NUdeOsoSUonXr5V9kd1kTWZq6Z9H68zxxWqigIhpl
XTtdB5G0Ea8BHKrzHLxcANeuplfIL+6y9shMx6T+tfkGFKH3+nAp+f65JO9VAyoXl7bul9KPcfIm
96OnHEfOqX/Qe3LV8w3wR8/z581ts+DO34zzhgD0Y9Dvg35MTjAbk5OV+PdtNnY75FiS06Ve7p3r
qoGEWQ+yge6X6rzmTr+QZTF1X9MAYD7+DCc/s4qT3JMbUY1oquhpi4HYXw2+pkbDT2XTiXaFGmSH
uMeH8jzNZYZOKONai2ftvnl+uZFzsSjoFn/84z/+9V9fh/8M3ovbIh2DIv8HbMXbAj0t8ecftvbH
P8pz9f7bn384oBs92zNd3VBVSKSWZtP+9e0+ygN6a/8jV5vQj4fS+6rGumV/HvwBvsL86tWt6qpR
nyxw3U8jBDT25csacTFvuNHtBKY40ItXf14yh/MyOpsX1NDMHj1Cf4dErrVzvet4wACvlV3kxs0q
d5nX4H2rhRL1HgsVTALSTRAn5nU9WcZ5k03atcmt9UBumHONWpJ5DSq/3Cpa0C4u/WQDOTcMNIsI
yeQyIihq5bsqd/uTlWfDSe4ZP/bmHiin5CzjwJ2GvJqcfF3bN1Fb3JURUFrfHH8qebm6t0Jv3Pz3
Z97yfj/zjmnYtul6luE6uuG6v575yBrB8QWR863GxvVk61lx3bdqeo27xbwPe1uQ35hrqrU14kwG
bGNAOmTefFTHtYdsYCX8k0Jyc5WZqoXgzSDuvMipkVCgbvBtCzip2oWw+v4ql239tUrrFveZ8LkC
rn8TkQ1/VvXnNGnaJwPS1H0CllvWum0TnzQfiqEsphpJlcFQEM+fx1hwD9ZBKmrI+631DNYiXU5O
nh5la14kP80/lD/Nrxjqvm9riJa+huup7zeIdYjuRPT5vz/RnvFvJ9rWVK5zx3Q1KF+m+euJbt3c
ZcEa5O9ERHr0Yjh/8gwHmcdJtZCygNiHWp48x5fmvkAWVeT54dwvFC1MYXRED6E51VeEdeDDJlxw
mT22mGbOlZ0744flru+b866jf/QqLfu9q1h3VUHp7dGsMtad20xvTbMYBfHwCYOYjZrp7b7NTPfR
8rVb2Z7xlkPEXC9hcvr2dY288VJ07vTmi+RxIMb8yD3gtwlT4Af3qmcANFwOKbqlkzXcdo4TXrV9
eZIlRALH24/67hafZxT4ujL3F52B8iMwF2Plm5cuDG3M/DxUV8x6NbE+2RUxKI8Q6RAk7KPhXvWr
x3HQNAzeOmJJbjMfS6B8cpz12Frqq4r6/w6wkH0u2mN0ncNhfTBcTIKiwsowTGX03806D68NtBDk
pfEfv9z+hLwdfi3KsY6CsPmt+K/te3H9lr2L/5pH/ej165h/PRYZf/9tl1P0tS4ESILfe/0yL5/+
8e1Wb83bL4V13kTNeNe+1+P9u2jT5q/b+Nzz/7TxH+9ylsexfP/zjzf0swizYs4afW3++Giab/vc
7Q3rp/+i+RM+mudz8ecf1+/d27e3vxny/iaaP//AOdX8p2oYtmNrpmPaqsf/VP9+btLVP/6RI3gW
/vmHqf9TVV2DB4xpuarquDx9BNwcmgyLJsum1jV1kkA8eP463o/H1vmH+vvHmGaZzi//5ZYKSMxx
bF33DMOzuXP+9iALG3AHeV0apxBaStzV1tqpCdrBoesWvGiiF6KggBFn6qIM39oWv+ImCa2rukLZ
YdLrJx8jvgXg3WFjK/42n7XDgITge0csw9bwma8rOCo6mjeKNrxpYbcJ/V6s21YgBmkiaaOKYt8p
0y7FFW1TDM4T8uEj8QrSJB6BOl/gM6K5B1bk4tSN9kIvLGfFOm9EpAM15IU6HYQRAkCPmwejZQkC
NezRNQJtW7V+s4HtEiznUNY6ht2uss5HotEqNlo7iOcmqB8to32uEb96Mbx+Q/bs2gOStvfaHr2t
rh+WiD2jLm5WN9yUfBxZoSOhxfPVUXiG+D5sKZCg2tHXzUOqsqBQXMS3SIuuPFC4x9ZGZkaNU2gk
4IXwc1shyvnCOxbJgenoIeSF/EP5irnNbaSOp6kMw1WPGB9WGv3BDbHTjmpEIhBouEv6VwsntAWX
hFgjuoNW5KTde0EHkW8eYQdQiVzbm5a6C57YsUAk2mEKpUsQ12sGRDdgT3ZLP7nFLKCE552JtbHR
+mirZSmw88rkZJff21Y71IUKsbdBDAO90c1k5LPy/TdbKbmJQslJQ8M+9oi7Yta1tDXwwcK6AcWV
rfPkBnFfCF/EDdH+7ZFB6l8HK6tITAfrII4IGKJ2ErWDs4oBN69q7A8WUZ6K/eSD6URDH0RyjRmF
wwuhhTBW2OvmknCctyzUBuh3s8lFstYbt8M5LIu3kRPg/cGDahVPCJR1inZb1n1yMkYE4V00h2yY
jQDCE2OdBh7REjSUb4MYW4kUbcbVfG6KKYYZ5OPYiwQOhp3lJu07/g/csUVTI0/KlaOn6W1ZqUff
Kpor58HVkwCN/CJDG+m7VROlRBXhSx6ZyRYEENn12LNhzIY9vAz1BYIgmVY495we/zipXrHHg6tA
nRqXn64zrg0hln2G6asB4aeYyBUA3CSDAwuxtpLjAFc3dTzjGBtxtsx9ok+amY8g8oMnz+5hpEHs
vfYanLv9TL3Ww0FsQ6FnIHGH7lTzK/ZR623DSAc5qyTDyq6MdKca6d7uLdjhAsIW3xpWDSIfQZ9a
67ED3oXd8EsRxeLKLQo0cIxHIw3b16rNH9Igf1JVpVsh/mLtSBqI1TQcwR4Gx1pTSsRWawdNNHQs
R62fnu0I7COiTsqbYsC/7kE0pKon1qXGPcT1O5Q1lX1iGup1HbU9wqiKs3Gj7AVp8OKU6SjclgWi
oY6DS1/qh8a1m6HCaOrA+bhd5XAhjHodBJPCo1I7NarbvldtWVw5qn81uYgnAC2zZs2B8Cig0QPb
JpyiKg1qAYqrbkO/wA4PnBpPZOAteLWDOU6qg+82xsIekT6cFKwBfRTBd7YT+fuoNFNUAAC5ol7g
LoNadCurUbq1JYS+IsjWossc6iu/RjRH6YZuoWqWtgUh7uM736Mb7vvkHcz4sc0KkuGuvUR8B9Pg
zHYPhapsRSCmW46zGQ3OBAAK/FJ0st9xdsULvn3epDHmwpa/F2BrKzKFW8WGM6z1TXPjGcM7utzW
QxKAncziBo+ksTu2ZCfJOZeHSrU/49kJvCLIjtz7IVGaPgwmkPMrLc8E4phsWPmLQxuKHqm+H2W5
B94LxW3fRV373E5UEArSXJbtl+K5p6wklMtMsumnXdk0WOBJxaDdyilkF1n/24yo7aHQnCAu+qa7
yIq3GqLSHm65s8wMViznXaVgV5blnuwkN5cxicMVgdAEHV1Bepjc4l/TXcZc6uRo2eCgiwrD3vKX
WAO301JW/v03UOT3kh3OHydn+Wn3PEx+ynnXwN6af3dIgfPB/D61LMs5/vZYz1P8dpxyzFD7xXJw
cA2/zHvpJ+ruYbQCuLKX8yiHnQ9Qdrx89OWc/N5ddvzp6OSYn77p5RPPI3+aXk7qBIKw4OUblmWn
ryxo5jgAK5xpOV5uTIxiVWSTfvzgcpBsunzR0jP3JXDLLbfA18Dq9POAc6/BtBeJjxB2Y5ALSpp8
4kN86xRDNVkW8LmXbhgB6xmAnc4eYjA9i0NcpgJBgNzlcpG1l6aGsMXW9oFwzL0v9XLPmgfLGS6t
51lEUDPXTzNCZ1nEpSEOQ4XfFoYKgFxwAehcpMHlrgLy/6M8RsjazQhbQuo/KnM/6fZJ8XIeIhvk
ODw0tc2g9jd+EnncBxS7mt/OCm2Nuj63ftzqU9c7AkUpD7xVIT8+70EWRvq3NQS8ijQG1XdIiuk6
8tCZufyLQo7mVlDq13qj6/xHEgX2Jh5XCb8Za+B87wpvKUT37oh37uTmIs/Hz+Ro4c5qDh4D07zB
p+VjY7eIxf9d8dJPDuPXgHzZ5cvScVpstfE/E8LZmyX6AOqABblXb4gPZChSTCEqyEb/6mf2A+pD
/gr375pvzL0Df8VZJJCPlMUKX10YUDkaNVuDJc7BhR9xUFG4O3hOLJbEeJBoACt7kBsx77lFEmSL
LOsC9DOgVSGAQue0O6jzniyWmBhvO7fYK3BgjnLTF4m3DJCRWxbo0BSoA7s5SQPUR1i6uegYoUIv
N85kkF/xHdT0MHMYfmwQaf1eahgAlEVZFAsPAYutPdi3dS+i42igRTQqA6St0l3Zqa/sEBtGP3fC
NZn3/WmZK5gMAlJPkL5h6Ugyrl5VumYcHEcYByVQ4Ar3sboKDUT/41pHsaEHT2F31atW2qeaFQmP
M85bPNxnGmGfsAxTfW0ksKHsCtJeH9r+XkVrB2bjwVNCSCrm0TF7WNSay9Jv1tqPZxF9udfD5q0N
o9jBMkBmXwfRlWpqsc55bzlkQavzxFI+9qCTsMgqrFNXGt1B/gZc2VWzC0AXL1kAIDM4n39n3vQN
eMQqvXcn/glV3tQPYIAQ5CfduVNBVm7ldxhhOR8SxwrTRT/vyjIYJZYGLPPa2dwCs7X8YFU+iuoa
9iyAiowAlBXeF142ZD9tghH25dLIzOteyWFSWSZkI2W+vq3RjaalqhNCjUNvac7X3uUClHu/1Y0N
6tHhMCeE57uh5yC+oAQbVEy4ro0OEwF9PqSfyuj/RWvezyJ0iOabiz0f9/lw5pOdyjM+b0B/gNsH
EoyiGBeWPDx5wWXgmZPF+XeYWzB8NkNH3auz0YI8YLl32ci6JlF0MJ/GJ3/2bcBOklMyHzNsLjxB
3B+VhCG7RdeIaiX/6+QlJPcuG3kOZJGnCcvV2NxZHk9nUlblIai468vNpTim6msfBIjOj+ptg6Pi
tMTuozycdw1zQDrRtcw5XVJhoYqkSiyv6nnzWxGWzQZ/CX/bVFbNzaz/eTMqIcuduS7QcWfnsji4
vTGki6TX3xt1rNe54TcHuQlDUa4Hn98LYxh/Z6JJEYj2e0ksluwz15M8fyjUfuzJukuxSfOD0Gtt
71umvW0te9MlOZfRZOjIQzn10W5tfTGU0PriXsdGM7A0sR155skDMvmXBvIiVr3aiUUueAlEzg5H
Hh2mI/9Z4HkIRm1i4lHwT25gbYLZ7hz7EI0mYmKj3q6SUE2PAyj4IIof+76J8Gcp07VWmzWcq9lw
JnGDaenPN3RXt3fyeM7/CjAsuhwtwxQxjVVfBcGxRRIcdT9lJ6+OxsiSzRCi1D57zJx/6XnvcjE4
lREfzId8yGc9BIjxw/xuZKZv4DoN/FFy6+jMG4WXQaVqwIwXuOU08qnm9dEBOB6SRR4078rdRWq4
IS/63JaeskExGWJpCnmv6sI6W2CFeRW1yPpMYR8fCdW1W0eUd1Wi1EtzcmBxR6mCXIOJoiZ0RyQ7
cSNQ3NnSwylQD5r0ZIcR2k4rxd6I9ZYXgh7R0/lm0ZjcykxfhScky5qP7qmX8Kj17NY/5LnaLU3N
xVjZZdmszgts3M7qAyFv3lRb5dmIIQXr3XUKrXjtCO/WxQkGGk792Nson8O0Pc9uFlSnie+SoeNz
e/Jgy0q9ynJnFTgzdAYXXa1pWOnYBZATNcCelKe76DHiCbVCwYhDuyo1VZ2Wsk62TnGIep5oHsOW
e800BU8+LA7MbYPiKMwvk6mMB10E2jFDoI3U5WEA/3uIqu4JbIgOn5KQKKG6GEn7SazlF8vdWGzb
RL8qvOKmJi6wVieHVfj3ELHqYwhFVBPBCJQdTFfQ65sOIC7CvbNvIHdKucmV2elCqO8mjBSotUjH
CfXB9SuIVQf8Nxv0ddjIvXZMGtyStOZgm629d7obxx3idRyG7RK3unKd14Tmzx34790n9hsQg3aD
JvhseOevuiZyd6ov+vOxhejFLNUBUxMwNZy+edNluMB2BFlW+Fx5KCC9FGP9HGBOysv2hNuCo3F6
7OS5Ce10PSY+anRONJ7iJnfxfXWWbsPTQZ6dbJzvu2akY6WIgOgy62ezn9niRu65LopnPJP/qvTm
FkWMx0xRw62s1+e7rNy7bGQ3+zJWluWsSZSH21LjB5zn/Kmf3FXJU60t2/5+HivrsrjfR7lKStP6
mqhZuy7StIINCmHUHE1lJaz4Ic+SiWi3ltyPtT/t4v6eVAveQnqO5KIzh9CQJDb8WcIY7QtgQl+C
PnueylFfk3F2Vzh32BirdYilTdDZBrt8Aee2zVxtTcgC/bqwhXY2S7xWRufjoTwce2SLvvqDQIG+
9D4X6AIiL0ZMye8qZ2kK+DUEUuu1oibDoe8m5X7Sw68aKFjXMD8LA0mZJuj9G4Rz65OvKRoOoNH4
Bob3CoMu+0kn9rUjxNRuoAd0nxPlKNt7I+3XttanIH1q/wFzD8wfJgRWQxEinOI7c74CyVcQ5jLk
8hbqxX0OFPwqSBEKLwUG082sfz/HY96ESg67Td6El6SbdrKRpwqc/Aku8LWclbPGpR5Z5smLCria
MzlANmBh8hrGSAj20MQPqFkk62xE3F5FJf62gA8fDd70WmmDs8lBGuxQlpme+zLEOoaDHJsenQwR
GVelqLRb3n5mTYb5TmMjgAZxGxKkWvt3aINqR8y4MYybv+1ETGHy7ORTpkA4d4ZG2+LVHX6yIFvL
b4WHwbAKYyDPMNNcoHUu1EB5dsgzLKImMm67YNSucmMMzlOOjgk109KfxzxudsUIfywRTf+aIUct
R4aFi9OpMIyDsJzkoe2Gz7JeTRF+goRNZnXMjNNkN/3SnD9KC4trF1PYJyKDxV4MNSR7xQ7erP78
A5tQ0dZRLex916vtI4pV93LCviSf0llucx2OpY3ruBuef0ALVXNdxQy+GpJ0Ldo2OcAqG84/oIqQ
Saj3n3E3bZBhMfydrjrWE4p4V3LWaTbdkpdYO0tZyctOnkuzUr8SjdbvTXWMjqGLWr38+rixzTY7
xTPWG0stwwVorEpzHzrwheKAAKs3GvnXvDUPKG7oLwMaQiTP4QUFcT3cBSQzzz3aIN/jKhN/UiIz
3piQRA8lN6Q7gT4H/4NZ8TUazC2CAeOnNsq9dWhUE+s3oqNaYe88gwtNflI2tpsBo8FXVls61ErD
PWieL27HxiW0Oc9jRcU67pXuNbWIhCmOlbF+yMPbug4wJpt7BFkB/LPzX4XnlOukxDCcFwPthjAx
Vjrz8dSDWApIX5+DUefnxqMNf6usulGR3jjPYTswhxrL/TxVjrcaSg2eHubv1zgPQcSaP6WF3NhN
k3hzhYWwZWo2CFtG6rXlIxspP2XgHuDF7ltaYE6VD4pxBfq1vHYEDCw5hTdT/o30SnZQy1asHFJF
pwallROPCP/cy+kXZTw6X7oWzXvPdsQpITHJJUi6re9E+jX9+EKFhiaK2Rsnw+yLU8pnrZK6174Q
1zx/nwosCNSi8NpXav8qipp2hSJT+iVTjvL7aFNpzCIUzXXZ1Sq6BKGKH0Oqv3Xmi+wAaxiogVqR
6NfG8soUKAM2AT70EMpm4XDC1EpZf2NJTiiyb9R7JwghbviTwPMg7+4nV8FMBO0Y1HM8NNcxda8M
NPzSiDkqrs9jzndEOS1SnpUmuD/P5kEccAvr2VdSfPUMOzkiPm1eczF5XOuu/+byY8muiYF9S9ZG
1T0k1G5XJH66MwqEaAubhIbsAldzmROcfTOdHmJlUtXXumb2x8QSxlrvyupFTatb2ZX/nsdWrZtn
QivJpuFfAulQN4TO6GHto+bii4FnjTkfscFL7cJubOVOG0d9x+IJRynbiB+cgJB0zir/W8ZVqXqd
AqjRzFeoXykiuA6dwTw2AbT/CN2DF3NC+Go+PXBunzu1jp5N9Ls3QzBoBz3KAV0KRUUcp5xXRi+y
59T6Jv4RmnaHrpK3gwmQrJuuPg5t1T70cJPO5xtF/nVheuNnJS7FqkOgGTZ8EF4NrUqOzEcEfWpn
89n51yu9TypC6E9OCMBxIjl/SACn3GiOAlaLsM1XrTvJE1TxJoeI21TfdaJP9lHYjdsmCayHqEO8
SnbxcZV0SVd99lXu1a7u9SdHx3wKOZt8bUWi+aRl2lF2JVL3FoU5z8kMSUXHT7OtpgzFHrK3e2dP
6AuGpWF+bbN6jTCe8pq0ho8IJZpjuaWF11aMzRGLyOZL5t6NbWZ9HZSUhyIWuzdGpuqHEmeljV90
7UsNJ1jOFTbqdyUO4kfyC85WDO2wQ+Jb4bJtC55tzIF6/G4Yfe2TZ03derLD4RiDtUPHoVCJIvJ9
5EYW28BD01blYtLmW5McNo+XPYzg8H+fG/9/SXv/kk3/3yXZ/z/MjfOCAIDkB4bq31Lj/zN9+/KW
/ZIbPw/5SI275j9dz8XXxnN1c3aCI9H+kRp33X+aKIsYhIYA/rIF8vORKZfpcMdyPFc1TNt2PNLb
f2XK1X/qOt6wHutU21L/F3lntuQolm3bL6KMvnkFgXqXy/vwF8xb+r7n68+AyMyIzFt1r9V9PRZm
BJKQhEsI9l5rzjEVS/qvOuV/F3xRpqHpriy7AYpGFv8P2VEslbLaKKqwg41qeTJzCUeZLUIphmJX
Bp6UlfmOeCzRDpb4pRH8vzP3fvJTefE34cXvujPp3+0GrT4Djb8imigA/i7KmUmRnHoGyDvSbxeP
imwekY++Gw0pj+TwBlUsQ/gtBZcJuuG0NK83oTwq/w9tkMSX8Zv8bf00LElSFFVWLENXtUU79Jv8
zVSluLF6xjlirdJ1JC1uCeWU94LvKL2xH4biJdH9Wz2yXlDVEHBctE4pZVQXcnT5jdIDp0Ss7f52
RP0bVZ6kqotc4Zcub9kxAx2DpIkSqiXFEJfP77cdAymnVZJRM2bvAQ9lYlds1bi6SEVonjJDs+xx
VMfN6iyqZxknGtqZzRhz7rarhslF3+sFMx/KLn4Hs7osrJM0pvXJMLYJNLkTaU8zBanslqQv9TT9
tUhLA6qRNiSbcjInNx8KDcFfOF7wtk6HSJiefWzCx9GHYaZEQnGmHkJabiF+CfT/DupVC+4qLegc
axy2E0Voqj2DsA+k/NvyzZEKNsMXYAdu0zY7vIbMVdLG1UWF4WmdtGcxaz575qCEnpUOf3Z+FuP5
3sR37wnThx+0AKzjwhtb18A83g/t1jTSYpNM/TFI9pKJFB9tQKtnilcJ1Y0Rf1pTQn7eEJKmkOIv
IMLYVnD84H0eHkCYkovcdbrbWEfMiE4sIzJPRVX3JCtGo2DQTDaHUxEl8b4OsfUwIAIca6oeKBWC
LfZmiCWLkSxNz++pErO9UOr08UPrq12+kDwECxM9Z5o+bce2yzZzQClLJ4g5IaTdGRr1YIHB2ESt
uR16yd9WU/SFPy+wcS64QM6+jZwZkIUMm4xnupuUy/rqygw1rd5BgteIwfKaAEL4UAhvLoBXbHKw
B7YCmxdok6Mp4FANMFCEqm6h6APo6mZC6IgZUmpS0f16Z+QJKElLu5cQLG5lKd73XRgDoq4ZGjJb
0rLh0ZSJbRIoHrnCiJ+hHKt3VHeeb9xKs/EaGLPglZoi20LoP0NlSgnKIRcakd+1HdsbI0m/KK+r
XHvR5NTZbNCHH8FjD324yQ2K8fhBMsb6+RRdYvE9oCjuJBq0WiBJYUbFQBxFYpqGrxEWs4YDA8Cq
RbwXtl9aTSm4KLODOZ6P526SoIgFnXKrZjkhJDUBHOYE5qQmmgsT2ccUSJhX8LQ6xTR8pzqyjASo
hU2tyrQlXfc3YHYZGxBX4SloFzaxWmrn3K+x4VJnjiqQhqUEC8JKFZKWFW0TUpk5CBoLQLRLWvey
KsbD74usDbVNFUcAlZcHBK16n6J0dskTbfk0w4seNJqHxb49rHf1Ac04qo3cXhdtlz9CEgGV+Ncm
61qyPH99xq8H1vt+3VzXam2ct7Gg7bqlWEs9jhr+MDLu9kP9Z/g1U23KocujayC2OqXPJLpKMywX
6qRDpBaESiwPrxtK0CjtojYYoC8PrwuYsiFCqeU2hwwVIT7Smh6NBIBgeeLPO38u160iK8GnNUA8
W29S0/7jldabs96ZCtqE5am/7ckkiuHOnySm0dQAqREzw1qe+GvfTOhBAL3XXVjvndadX1/eWO9d
V6t1dzmFIAuDLajqKdEesfXVMWehOMzhKQTS+5DAT5VxQ24DrWV2QsZZGwamR4rRLSkI22EQSaUi
6aseayhVY/8Qqc0nTtgebMOTrsunPNOJds77q1HNT6rSfbfjcCBaksmiRvPTL0NSZRhR7pSZ6g+/
C3EvcGKn1B2Y2HTqnS8Gd6qgywxomRD0RnwHvtiOdYU+qGjtpqq9yoEJcRygBKRt1+hCBB9NrW7C
JahHC0rAiqZ6E+aTf8rzV0k0z3TUQMXGqHc4f4OotcqvtqeMmev1LldAZPpyDe5Ti4k4EqV7RNDR
tujLG2H0w8McpnuVTt6DrBRbX2g+8N+5lFNkt85RmqF7Tzg9V9ccU5Y9+uTglqHawW+B1w67V9uI
xiTY0VQGm2nGdoT62m8jiqwDs4UmtERqcvD3gdI7dTSZrhFlMqff+cJs/6vi94t656KHXbGJBGX2
2s/ECPQT5u8SBkVOizccO7drl4sWhPtOV2e3NpkoUO3wKjDVYutl5M+ir49InSvGx0mXuJzlcu31
xEvAxT02I3gwYw52eLH9jQwZ0Yu6z3rIvtR5fmfuRIG4zu+E3qh2smDtLNrvaI6i8kIGLBkWQUOV
tYuLo/rNeM+yfWaOBfEJdh9OKbCE/q0ZMQsadScttdTC1XWuo2ItH8MEBb4lHkAUcQIAlt9TrKYU
QPzkTLZDBgibqj8KJ7/bNOmtKYIZlyWAc2UZfkdFf8gq6ajV1adkloNHkrdbVhcoti8RCNqNbJBI
ZFTdgVANlzRD5Vnv3vI+ko+SqUErTKtxB4zgXuqAN/Yq9C8pAjgq6e9yVn3p4yjD4q0qF18ZVFEL
EE5RHiV9PKemOjtEL9zMAoL+WYPIKQsERtEqc0jqsi2RI0CuFK8xlL0Ua7tJk09JOpH2WuxEcnU2
HNgXXQ4nTwwYb6p6UO5k9I2yfKyok7l0JIknpEN3S6vY2vfj12xweCV+MHsQizyw169RIc6kB6UT
ks9rGmUf/MT3PVafKDEy1yg1kn+yDdEcj36bx4zm6gcdPGN/Z6qaa46A1X1c2EItv9V9uVNCwCdC
iSsyMsMXJSodXTRJ2chn4GblJZ4h8Vc9IboyF6jRdxILY0MvUCxD7HgrhjBhtPmu15W7KYPd4ium
Q+1+POK48IQ+MBxZv2Xkt0+0oHGo0u6EiNYtwax3tYRrT19ImfTKvjGEcWxhZiwAGudGZrl9SbZK
Jr6OFRTe0Co/1JzgO6bjLeUJIGdVxFUsie7hwgW2hTRvA9PLOOtKeRljEja4/IRwyC0XK4Vgj3sx
aw9yZt6aRnXb6ISojYJKwSz5MfrDWVSNpzrh1GRlHIfCoTLpis3DdDtGAR/0ZF79unE1qX8ozD7g
8ABlDSuPxAnBujN86IZ+iHYhDCAnGRoX4Xpq8P3Ku9Lonwlu0hyTxJpYoVbbh1S8k8prcxJTyQU+
6SQMGJAc9T4iMGw66e1IRqEgnvIUaOvcd8d6vpPnUHZNGbpY4JevpUJkaqdKTzR5iApWlQdjPprR
kn7kh2caXw9TrH+Zo/g2jU4i+I9CqB8StV64khjBivvAymri1aeTapmf+ZA9F6VC/l20s45TR3gm
rBHCicgSuVlkVKKNRDS7SStdcaN8Yja1PLLe9/NhKdUZS+kYr4vyoeIigzteflm38kuKDWWHXGPi
8n8DkbnbUnDNbdrNLX8MeOAY+MnNTL75SR5pqYTZdANc2W1lIXPTKgU3p1tLwg0x4lFd8muUIZ8b
lUUIFjY5YiVrxzfFb4QXRTWdlKAy3DDKoWGQwVc2xlmhOntGEzGgHpVGz8CpE5Wp7OgzlzRfLMez
JDxEhsFfuOyJKrazqzd+xlnV4OPrxcS1iJ8bSCPZlJ1GekH0HbRzfhmVgsUI6lft+7chpMklJ1bK
Fz9RNzRHfyGAKGckEsnM/wU+7VZuM+xO8hdlHOwqwvgqlMomRa3MFMk/xe1o7jMM0Ejd9G2eg0fU
iG6V5w4hZRK5hAp9C4J+SQyFpKw2uAy0ILnotcqNhCacik96fhfB+/GUYi8W+l6mWnMYtPqsDlJD
kKV41VJZ3GN4zE7llG1CU2h4rkFMzfIlllkWewH2QQLGyLmaGok2X0XGZan1+6k23CCLUMOCY+7U
ytq3VUkGGYm8N9ANBjRNN2SYVztpqt6jIjgoKlmQVjwkB2uc7/xumG7gj+PlNhZRU/Id6uyjlWyV
pudtMo6sZNaw/mjJWeqnZQiuPVc5532QFztJRnDbGj9MjW+FMO2SuR88T7kmEDcRd1yXpkNo5hey
rHy4WYjoVC33sXFUGtd+iLTUFWmqFtXRmuiqtOZwky4LSx6+IB8hJxA50PX5KbWmzNboiAVMhlpG
LqqRTI6IfYe4pejdCsZhh2A2ORk1XdpUhF4lz59mMd5q1jusAA4LGpHLol8WQgEGBuc3q00n0Wpc
H1KCzuQixYwupM5PcMFhXYtDvUCj9dft9U61rJGVrauEqPM4E/k/tv+3dzaqtUkU4krzrhicNuTT
1huUZ+taBDjoP99cNyFV4Y+Nfz13fdqvm/94KVMlmWpMKZWub7S+AOdvTWjNvS+I9UEQF9XpsvZr
8R/vM/OFKvDvnldx4o8WLRTC6vLnFutmBlZmGNN/vX5W0aNfb/58rV9vFcnWn1uq4THze3VfEaYq
GqAdl6f/9niAkp08nuXexFxVtH+9/vp6Xde91ib9UIZKLW7k5T2TCsCdu66mfbNHxfOYziKjAj++
hEKeMvBUSEHTAIMXgXQhy93CazARp8cUj1YiENk8ofQPn8nfVLTlQSzhPYyBjY/EW9YzR3WH8ZJ4
dGBkapGdp84AtAAG0qtgm5+hbtUe8hdoRMvNPpBSpNMEJAuhNnpDOagnqVGeYlFTt7PCVDrVfJnc
RAKGUB10O0rk0t40TeVkYLWexfrewMgbqvGug4J2isMoPZVhHTqiwjVMCnUHe0O/N2vxEhsWVq9Z
m+rTxO7Ra5JDbyKqsp2L09QfHpmIz6c+F+bTumbWMoOEwuJKuzwgLYucblXD4AECWfTHZsEszSdF
n6C2ShJJrQp4dvZk1n5EmZ6fYyKKEcIwJ2gWR0JJRZvejuSKLXxzRZcPfeoHp3ZZSNQumjjQ9nGF
7CYkyXKT3qiCcJaZqRwCAk2PMoBqLmx8Rrwg03kuL3MxnjibQp0OsodK1gzOy2xRB8JwSoSBDKIk
ILwv1Ze8gTJjmp5SYRijJ0OuS/LnAT2DmIJ3ruYfoUVogN+VdmM11c4MAbrNIuqYvt35FRO8OSWh
tLDiDIVg9OZXI86cOHqpLT3aBmYhnsTUpC+9rK0LZZjgEWroQeQUGUdM6Cm1HwFDxamfE8Jl163K
ycqhcqAOkbBqHqss14+aIhELh75vkowPi+n8icQFkJ0k3grLrW45UphfUKdU9Z4r1Z/3hQalFWBX
TT/clQAA7HjO1NN6YK1rJtYCL9YIzsTSPzFwbLHkdfpOy2blZA2tsk3i+Hm2yInZBM6YaNLJWB5a
H9eHUjmZ0EcWHVSIjp6a7eAGYjHvQaseyqloj4JIKLqhkYcz8iM5yWImnNa1NIB8EylE41pZCXX+
ZLRksEadBgJD0YTcRQTxTP7iodaJj5AXMIOW9MlJl9PkpBgt9rutpY4S1hbuDYSp3ugKqn+BhvbJ
+GvLdfN1YZjHWO8eKHQm3qphUfqMpvDElRiQnXgKMzAQ5vIZtstBvy6kDh/OLEkl19aSiaAWH1dB
07oQoqAn2WgROP1cJbIB74jODLcT5qf1gW55ShF3tFd+23BdXV9tfXy9Cb4P9mWiSD/f5tcDv951
ve/XTautlA2INdBaf9+xdbtSabLD1D0rsdmi9Q6j5LddBwbMFEC1vHXTn/v36x1/7V617nnaUznz
6QU46yMDBxcp1+JPbdev9/7H7v3j5vrUf+zG+tx1OzRBH0SdnmsUjttATUWuu4RTaGVyn3TGyRxC
3MR1225UHIa3BQXnnVIqL0WqCjfIaHO8IpQnGaVHTgLa4mwRDTQYBOX4hXVUxPFDrIXSmWFg2VDv
uk2updKhSGX5RPERjhUBtIzqw6mdL0H83BjiFuEF/dE6+ZAZ57rYvyxOUsx0VYistsKvk/zXzi5F
RVzmluGrmW+jIsV2MzemOwzjfEBzRHQRrpBal6Wt2mFNR0kJtCN9CZnXbKluMB1VRtKB8GPv2Qmy
jxqGgxpNdA+7VTBPwXn289dMnMznPnwr29Ar0QgTpGpndV/vhLq/5mTg2S1mcTxBlLlns69dRI0/
QoHL8jzMkL0rCklDp3xA/f9IulTdL5UOus6Ez7ZjDBao/9H45m2mibonqGBwyI+JpWfmadoxnVJ3
5jtyOZ8TultIlFRN+pWVSTJqF1r3vibKThFPnIkykwbASP4ymTSM+wmQ0UnvxGhoV5b6rsHBpI08
7HN+gndykWhU0EEk4RVMtpYIo7+EJTvW3JWDVKEaPKJ0h9o1d6Bd5UZ8H6rmtRU1Cb0FE4tZVbyo
fJljLbjPmmRLspXucZCchwHlfKHGtz2gGM+oxwuExJt+oqDDTxk74W4e1YQpGDFurV5fRat16wTl
WtcL+Q453nDUZmRP0YXooWYLWO9AB1w/jeY0b4h9DilAd+VN+xr7unka+ql8aK3o0FK+3Bc9zsku
9xuH4pfmhQA1Haks9IvaMV0qMjW31Wb2+r7U7qQ4gMHU6nZf6OdBGKSzL/rbuMyUA4lII3nVoXms
ouFLJg1iywKL9pROu7EdOpfaWUKkzzxv/UwWbCDZzeIWxe/VL1ERoeAmTIldMRNbJybs2gvVnmjN
aRau5RTedJBt6TRnVDk6fYmLLWXkQfG3ilTmIqqFZZscUVTakJpHwxZPd+dZAiHXYOk0t0uHd2Z9
djzqs5uYmrwn22GfSHr7/2GI/t/Y9GXIRoPtPzd9N1/pG/D3r98d0T+f80fX18DOrGI9pj+wtGjJ
3v6r68tDhmnoGucsibawTAvyz6av9S/kJAyKsOJrhqhIPOnPpi+tYhVOksjryebSqP1vmr6q8Q93
tGqJmi5R4xUZxJjsHh7t39uJSdyHGHWtatcnBVlraD5nqa88mlvMf0P/EGVa4wbqFNmEri0KdaHX
3SGq8p2Ed3iTVQb1iKYi8k3KAicWGnuKl8QYiRrslDBV02JOf55oMCMsgZYf+zx0RTyLdkluFOpK
uYWUVTtpAoSgQawrBK+mjlSk1QjRahhcHyMzCBy4EuJGqsI3YCXgQg2d+e5EoEspO5GuakdC1/JQ
VKmrmYEbTcVXUmTzVkWz6Zn8iRQkKI7lzYs6UtYr+bNwwtZd+qoKtcm8qNuOI7lB06SbjhUaT5Mi
Bm4S+sxda8FF6Z+4NQUY16+hLsw+wsNc4wevafdFnB7FgDKJ0GmtAy5vPupTsCXcZFsaEVdSSaMN
YPI7zsa92YnzzhCR1qhNcisHARjlVLrnJ16Qrnny46w+YFAg53V66Ap/ZGxM3asNUTkrKOBInzIM
Z6yoncyB+ANnOXYatLSzrN0Pg4wiX02Sez8wfkSgZrBw1igth7YJ3VqVvubcGDgFlTfg/SSUYpYz
Tki/ZIKG7LqJXrvChamK+C1Bb11k0oijoCWQYaDd2JZkbGGRJz6JY+g7GShzQHlH9h6392VQ0laQ
+O490h6eMjlIscs2MPzm4BjqmD/N4FMTkpBgKHKJpFC+1r2MbLJrHAvFODCTkMEfgzgPTKh8A35q
2IhB8j2p8SY1DnMvMgiRmLaBzbQzVX/Alk5qOHRBEnino1ZGs2fFFLYL6kxaBbSRUNjS0WImgbyR
TufEBnRHOjOz1k6Wr8Qv2VhPT37fQTCBrBmO+X2PcNOJfLRqDHCccShB9iU5ua9Bs8cMcIXPeiqm
7KSJ73WZ3ZZVchjpL1GOQ5Uaw4Om/xu8WviCFmElkW1wF/epolyTKXmttJ6iflHcdwn1ZoJrnxLq
QyPBqe3olAqueFo29SYzhF0nIoaNIqxf/gXPDwUzrvdGvFj6+Mv7jkBlrZUdehZ2mUmSl4Ems4WK
qX0nMvCYkJ4F5E1lVOTrjoystU2Q8Ru3y37cFcOgUkE2dh0xZY4lDCMZHfD3MqIgJASNWyXHXmBU
dc6gatpHcfCgS+ZItFhb2aGYfcfmndViNCZ30qWxd/FV4UDsGNdwhn7nybzv6ma46HV2ykR9Cx3+
Xhem9k7wU+JKycGV6vBJwWoxDtE3aTt+luV7JtI735xNG+BpdWl06PwTGEKFqM9RopSUIIgLz0aq
1y5GAKcY62jbpiV9YosQySaLT7qfUGZTEpFWLhEVBjlIG52CdpNwqknqPtqX7zWz9lvtBpd3e4Du
R5U2YRy3nNuEaBZsQAXxxpeep4EJJDrOuywyhI0M8pkGRGaT22Da7aHJFSIMa2qgelFuVJLd3EGv
roTVjSdlJj1EJjfRrtopQGua45nBTL3NCqKRJGZOc49Xi0HYLotER6SE4fkJrUyja6Fsh4Tx9rPl
+ZY9VATO+VF4X4TV7EK8u2/axTzZZt9pTG54O+NonUIoDdFBAIh0GO79JsZER3k3V21JgG8h3RqV
lCLBHBhzXWWioVvAsLaiUH4oMyb8vvgRRz2YTll7muUc5lwX2b2sEsGFiveoq7lxjMde2kMGA0pD
XmJQQoEiI7c7lvKceQM7oFRtfYw6uT7KQ4wEUJg/exz4oY8OfhqfYkkzOTcs4FXN3CpB2+6mLroa
JOFtLYmieUF+DWelWj/KshZA0qZKnT0tobpHGc34UZSoWRZpTpKvSHzZXERHNUolJ/Fjy+FoSU5a
mhKZS3UyNfstgEJty6CKvGiT8+hkRfPGKlBC5D6dsUxpvmWD1kiJB/9IdU84As3UUDTIt0KuaUca
XiW1/1xwwrTKjmHaiQ5WaskhsTne5cN808ZSzni/OCvjJB5xfmkbPorNEFDLDSuL+mauPFtgRLaI
rWgMkKaxQ9BzLigeQYOfYjeELo2uA4/uuhf4CITjulbN36ERG4f1RsYwdseB9nMvcbCOx6RrI6zz
2NpKCjRTRVvu52oV6XuzfdKsYj4EuvJQiPiomBTsJrIrYGXK11HBO5GigQ0T5YCUVzmsa/liicTq
0thk/ogM5fvvTCOkvpiqypbjF+gHKHF1kiJpOTn1IiISJ/U2yNXEnaz5nLaTfAiUPN+jinC6zhi3
gzCfq1FUfvLI/mDe/I3s8hdr559Env+NA1AsxNL/VXa4/3wLi9+Hn3884y8gj8QAVOGfBF8CrBjD
2T+BPJLxLxodIHNkxkyLHPFPOo8Fgke0wPJYZJFasgSh7I/hpyr9C72hpaMR1AivZmz63ww/ERcy
kv1dzkbeNTNz9gsxk6RKivnP8afkVx2Z2PqNNMX9jlxhnLVRsO9krAV2GaU02NJQxve0LMqo7T09
CO90wWgOKfRYUJPL6rqIITvaDbnzBDQs7sZlMS+exnE1Ni43izEG0ZCnIQAUOdoxtqsO6wJXNlXs
xTH5231CTg3ErzHEBLQPmLDjTV8W6xrIY+5Ua7N0fMOHJko/m8RWWnv2uupXmIqh8uDRIaavAkwd
CnXmVjj0joZm7vQivPVVi4ZxW92MuPq2VpgxSjQ5/TYGyqWfw23dCgaiQLNz2DAdH3E5SxbNJqXt
xA25mECLLGNPTO07gYnNJs2r/rCqjqYh7BmrMzyo5OZ2FR7Vbf6nECmoyrspIJxdMNinIDYfu8ki
oVu3I4iZe0VGVIDQMIKmgdF0nC3qLOtqs1rOZdo3B0UCmRkJ9e7ntGBBOqxrUVQYqDa8Kg3mw7qQ
ZjCwItP4sW8KiC/TLlgMtElNCucYHKrAj3Z4ot201HtPWk5lbySso3dAzN9iepfLgbHQUO7xo2N2
Msa9Gqj3ZL4SK91i2v1L5EPYiOqgzzFJb8cp+GsB1Qywxl/3TYuiaZMP8XU0pc6jEo09elmIOX63
dc1YjMXrGhlE+i5VESos/rN1z9eFsdxc7xNmoE0j41I77ukyrPvTxnHvEYoqY02/X9jKNqxMksQJ
JHGqq0KpfAOttXpk5I4LePysRXwxNmPyAv6P6LW4iAVPwqNnpx5Jyo7gZKVjTm9cPyvhvpKpbXZ3
rFnd1lKc7KnP7VneNLo3iZd2ISYxstCPjXFMpDP+2fwl+ZY2YCCeizMO6lhzUQ02yR6VXcE4sZkv
ynivlp8k25rJriYXCMAo0yFkfhupPTA8H5zqOA4OTq4OW6kj7aZ+P7+LjxiYuDQAf4rumBUZJI5C
bRDtzDjq4h4mHaUsi4sRZDgujeqJ7iCtVSIF9C/46chfuM4sPF0mOfbY2vl9fq/Env5EIr1Meopk
EzOE1GWGYj0SMsI1bBtn/K2tG1q7amSE7qD1GNBbGGgLbkrrvfzMXHpB/QXB1VV/EiwbjlV7au+R
f/JJYBqFWtttAQDLlpvIjFgdnAzREcZj4jR33F/+GG3DfSMpwy6Pwk2GOFW1yx/Mj5TCTlWHOQHG
GqIUYtURKe84eDZVDJNoK7dTRJqIw+xk+uog/NUfIBCW/GK0ncm+qJz5g/lF0t7R2uDTbWWbp2WW
I75halvGjTiv6Apva9UhnSqQMXnb3Z0yHvNb+VF5ZqIsaZxDkCPYSEWbK1VPJsfERhxm8nZcMXcV
lC9EyvHbvCtNojjx8CDesYlPgbeR3uvovOz2OX83HvMny00vIPyZ4RkduaM/rMg2dhO1e75FKpiE
ypAtaWzQWTf9hyE7VvJobuFKTY54S0Rn1m5ya2M+KCfhhQxM/hgOW/VN/RofMK2RlHGAVbs3Z4K8
XUHeMN1PP4vGw+4fU177yCpCf23Sz7OzrHCm2KlPyXEA/UlCLMz1+/5UPY238itIgvqljmyMxxxs
/clEbGbZ3beeHlAW0eeGtMQBpaWeDEYl5Ug4ElwOcyh4rY9utBd1t3ggIyDim3BGPJgRMQkuMsGr
SsLLt3VIHaS3Miow13CSg/5tfYQPyrH5Uj+Vg/YWfVpXzjsTYuT7wCU3QZMZdj3i8Bl7W2aiWhzL
20ZBxetIz/4mxfAMCsHF8oW6S71QyNz3Fyj0JZcDHQut3bzJbxm06nSHOZpRdBm54WfVeKDfy81n
fybPqD+XZPk9q6cwcqrM689MZlyZBBwIFBvEeP4LScGxm5Ib6uiGjfJwUz9U53Y+RhbnDIekBfMb
1v8E19vNW1dpXxrlB+cOf7KZz4z6p5oxs77TQpeV+iTGe/ltmp3iAI6WS0/Ky40oAGe3/iGJtrKL
P9tgi1EvspNdcYffi8+8eZsfYk96L74wM9IkMHeT7lEToi1XoTx+mR61U4AQk5/BNnDV/eCN/P29
oz1GP6hlDF5Bcd8eXlFaz/vyFl+k1Nu1v+W7JI7P929EcV8++AfEz3m7S2+FjwrSOwgLweWr57dH
UDi1A36J+O/QRZ+6J3/ekzhOWsAEnk7wyMGu8dNg9UR7Ox61DqXJLudCx3lHOqQPMQdlvQkEN3hD
FxpatlS7YWETWyPGu8R39Ss/72t2jt+pIFkfwV3rH7SLoXICUb5ApHky1C3Dt8eXon+Mq3Miba17
+maj4PEyPuEKTMeFkyG8riHBo4dnqP6Q7tsX/2xJSPNvk8nuUTE9DXQoiieNPma5ZMnZwN0J2Gyl
pwmRnHhtxoshfmPshpcRhBDuOJhdXz1ius7SryzegaRWYOpdx5cysnF08mcb9/O937/KzVfDSZZf
bzUh8vMUfkKwC+igg8+19eyW11DJSRZHN+k8ThZEv7EMUI0RQ2rRc+WboQT+GvbPar/J6PiPdvGd
7vnX26Pnjy7yIM7/4pax2SH8IPZWsh8EV70G6UuinuUbyA5R68znYe/4LxS4Ftkcx6xYebAHinw3
Bh+9fkJQmmQoTGDneTkfbbabSRYsXCm8LWo6e67Unvthy+5Bz2umDWBuqTgTpUurCEB1t283yLsC
+7HK90zgY05jG7W5GslIIvMx+WEdlEN8R+rNTr1RLvPFfzQPi/XUlo6gSFu34hSToGUXnfKFXWCS
SBgf4dnhEv94UzZ44GNX8nc9dFL5XqZlqQEDc/y71B0eCk/bKJ7F5WEP5HEx30dPUXuTjKdBPaPQ
wVXgJt4THUC+Qe1TCj8WT5i8GwXm43ZRbNTaMWuGX6CsAzpZ0VG/swaMLkcokdV7iw5OQFZZMojc
jZqTkFoWbyvJRdkhV9shfpgLr9PQ/+yIJzTTM+lsbE9FMEiv1C7hIieCQ1mvvONE9Li81GBnl7C2
TUa3trUvv4pqUz8Kt2q1lXQH/WKsO3xLfmbHX1FylWPS3qiSoWnDaeeW8lGG6Ad/GJKGvhXUTVK5
iD9j5WglT8awk2lFURmT7OhDfQYt+yMz7fzKvRPEqmN4HDGsMdJwzOeq3LBLd/Kxn+3pNG7Nd/UZ
w+IpvUMMOC2n0/ZbMDb1DTBb3au3eEf7LayYreLmr+1V2PZXOMMEph26PYFER+VHtbvqKB6+6tfx
BlGaeSl5jdkNj+ou34KIoIUZD2fUni8iiqQHYl9JcDePfEYU86iFGiiQ73vKSsh7Ga5azBXIPHP7
5Em5RUdZM9GVAR1uhtyut+K79QPeZfPcD2792MMbumZemmya++nIWIm92DJm1wj/1Lci1J9Des51
J76qx/Q6PQ/P9SOfP28WUVK5Crpd33DhQNTq4Ol+GB6QR3DElpu59KgTzugHD8aT9Dh/hYRgRrss
P8+PCJNoK5YbguGwLgcf3W35pnrwSCmWQlGJmo0oUzu0DVAed90+uBcejE8OnHorPYrtsxU52pOk
bBE606JiEqGLz+Z83zIoYU/eJOYzTykvhn8IiUF/N4SkuWw1R6mOBnRNaCCJB2vshIEZoTblUgTI
+WtMvq1d+V5D1hQVTTIhXBJVSeHq+q3e2w3Fo8xrdU95Iwy0UGzpzW2qS/HJddoCopd5yhNRPqRH
fM6usG1vunbfW47sPzKrqi7to/iOZcZ6ASIpeknuETSOvq1pzmVgI/nNBka3/0PXeew4rixb9IsI
0JsprbwtldGEKNf0ordf/5bqDe6dXODgoLuMWiKZmRE7tjkNl+bSyHspcYYLfHQrW2cfKGB64vS2
9WmW0S/59TX75sPXijce+QdmnRXjMESsTzJqoclrdY+s2sE4yKIrJJueiJkjkSD8aKl7FWyQi9qt
SWJ45J4pujzw6R1eUnjIjuEb76ifRxYzbi3HoYSG76b4tU6u9U+jPBdg1jqViu9p0CRXo/qaSMv9
qfGIHd/zxsng5q5ngO2NBuVpzTUn3wnOCPwjF+oiNSe8vcZulEV1acvMjdan5gZuC8y4fp0S5oZP
CP8z4oe1gRJBa9ncQwXTqCG2+s3SY9/196e/r/39j4E/5l7QenNsWKJnwHy7rXrdUbowdZtWRj0E
h5Zq/2liFj9dS/7+ND5tCv/+VPz5lyBmwYpJbdMgy4ftZImJ6P19m8w7zMf+52+rVdW7mj5SR2or
IzVhwwvvdRMNnozZPHRGANf/OODJJtOoROFSWwmR59K8eQx5t1KX2W3DR7OxHjXH/t8flYo+f86L
0ZFPOtst1JLyDYPhX9jtGct/T4uGoiBzEkwJmgBXPWZZYJOJgcgEGyKXPBPKZrqU8ddcP7bNSlHX
g7ExK/vxpUu2uaPjSTtbODCBSnDs/SCFOHRkY1fKfpu6MJ1pJveDiMTAEVIyiANeVNUP/R76qSNf
9auyx8GuhMFi+pphM6+QDa/4fbzNJzKTqUWtwubfoP58g3Ue7mIn2vcf8gcN0rLl0x9SQrRswelW
um2d59jtffWDmMw7XWc0eiaKj8VNYKObHvUYJnLDW526+ke0EU/SXb92X8LsRr8w0bjQ5MMHxujL
mcu9n/G60zyI7PLv8JOeaFKr/KJ9Mdw5TzRayyqLLxr2BDamdP5jTeFBwGO163YqgjNW4T9Bdrr3
bDX/xr50T6n7Poyz6upcOtMm6/eHophObyTb+6P9Le915AiEGHZObATSlotX/1Jcxvwajq3S8Gym
5NfmijnKxIFUufDYtJ3yhSCgP7cBdwQP3XpfePCU8Bbzud0VTuqnObUfK+3cbSJoCbZyICGwTb2H
YSsYSM22+INdGAx/tEnqsUtXExRT1HhseaDH3vzw+SVearkQRv4e+lXodKULQ9ruSEbMHfhGox/t
WAZknDy+0vjZUw1vmIGIYK5vgvc9ORP7WLILXwwHbsxaXy+ine1Dv5m91k82yqohE4WuPui+ZG7B
D69aK86CCfQKNjCDsq8HQo9rF3sFv7/iCxfhQlYe4vnKBvjKhAv9M1y8wSOLg43lmh6f9rsSAdlu
OXqpyX1tFdu4iBBGFtso+EeqVf7WkKnMqfaw+YlM9nMO8huuV5Krbggu9KIzdOCypoavLzGlYeLz
GJlQKBhDjY4SKKQSKo61F9d4OSNjv6VHrXSNt3ojbc0pyI/lPb5CvCcGdv4hL/ocYvaUOtENE71o
dLgvDGa/EPQw4ouZvdBa6okn/zw9tumo8GjgCVaRBtqQI8Mrcp/V9MbdqAPLr44hgNAHlkLZrZK8
Yk/3wnisj1bJXa18i0YgYw8ufQFlyYXi/FwVXhshlbCr0s1bp9accJXB9NHsR7ZSJfAuYkT9abZ1
9dIDP3FwFo5G9yCdsUYMGcd46aexpx0ozH+Tylh6rzVrgd6dEEgeR1sPqvUTLMOgjCyK2NPoUOo/
xACMIHFoyP4Rhzbs6COx7cZQhRnkJ8RxpBEJ50TLmwgYa5aUpRylrd9/al/FyigcEkUX0MnUN2Ts
o5B5vmhvvvg6ratjAsyEjbe0eo4gREYRDqlIE2scHOzt8YHqJlowpnIr0V1qb/qSKlfaorl84i34
kdyfT9Hd/AVFwOzsyoORETIZOQBA3PCezAhbeKf51r54SPBr6BCBOPVdWVztq53PRX6IUz8HkHjv
f9ni4o+KuPnMLXNqte1wQr4gU1O5wxvUlrRhk+R9AU6s9TOhxqBc6Wm8W4idmC5HsHVwIMcdGmQS
+wpP/M0br72TnNJz0cZ9ylV4puE6euKY/1rwLxSekLDu5oY4UVRJArBPlGzGvUUzjSzoKzRJT7DV
vdLbGDEhd0mPUBagjC1vxd26zNqhIM25dyWJ0Npznr2E7ExvUekQZD40QTTu2+kJs7CF6ulhCjl7
AYeiXSj48lXUyImyLxhUPhsHQAdwghoMdbe8DadyM6zC6+x23E5oh2dgLWdinl47zU92ZpFEytXQ
ODj3i7JSTL+YSYPHqcpnh1bc9gY99myApGFqZM+34oxQpd5X4yuoFydRqJ1ii1LB48hpvgzPOICg
JVvljbXbEcG4r476aT5BIMJlzGJX2mEKyu6sbxRfcXmani93TqoL97Ee1/PtuVMQWXflzrPkhLce
5dY5SVObHdZkMX5xarRzkKZsNwzWenbebXnL9uPJuKsu9uU4z4m/k7rqWXLZVvjqNfj0PprMOd5g
OW6ChBIyZdglZYSFE/tzGbJ3gSOWwu/f9ebGqJ54HtgEzA9XxOiiCwryvbb02WFQHdvK18hfmmCN
25bBOH0Tlyu4po3sSTSfauvWM76kARCW+ctRCzUumQMhf9fTLScUuygPVjLu8SrKCrt7GS8YG3Kb
ryw3aArF6AGJg92ljH1hHDPZG5Evgf65EppAzlcWimyz2ceHcr3Q++t2S1YKZpSfcMUrJgHvLQ/j
+3wf96w0NmwRrKvnVW1SDvP0Bms5V5x83awVZPQR0hP3Ua7pULlWgnKjWhgNb1mxagWHIFtVuBDo
a10U+lveO9dbvbbjinWhlzvM3aqtctcmz3i4eeFVy7ruYV0G9eSbxRG6tPmTeLTHMHN9CTZL4RHB
wyTXaJDYce55TY/rqcsOcn1+ZnaWGtKAw+No84jF/GWlfeXUKerzhocD1iWryDhlyWZG0ohHfcSx
DREGBjcZAaWjjg4WqQnDZb6rAqf4XX4mHKttOdbGPcdGU3sJfXLo6NgxH9h+bTzGXlH6ELdiytvc
8ll346/UXi0y+7Ab7w/ijUMRUPDpXPBTnttoXQapnxB2pbrKm3qLztFN/dEo/w/DduiANie7RVVs
RyvrKD2xX1f6Jn8T3aYzlGRiBqxRlQO2slGo1jZhLeINCyrcLhYeiTeE5CLxc3bHcMh5JlxfVBjx
R+lrxvMpspeviUtBOXfuXjTMbF9nLxnR7rvhuWUjecLRGd1iuU4r1x8v7U3fFJ+Eb3n6vS5JK4BX
YDd/gH4/rqU3zR//WQ1RbQ68QIexzgMP3e+qXLVBtDI/2X5VHssbh+Si+uKVC4u2k7WL1TB1BUkV
dHG4IVR7nOeJl9vgZLwx99W7hPfVP92g2/YX89Z1Iyo6Byd4EJuMe+iEmwwgjC+pT2BVBLLswXSK
Az3/3TCYuFHtYZLZVKgp3PEGmfy1YAVQ4I0cfH4B+0tzCpwSbP1fzA6MpxIvo9lgpFRqDT9pyxsE
AP/YdUUEaBiJH6MtT1l3ffyQEhDaj8adeBLsajefO3hVv1i6soPD2qnAgdLNwvBj/FXceZOe6ku0
4mn95k2GNSlqO8DSqjpyk/GwX6uUbgHaJ8iXyd18rQ9k+26TIPcfvY028Wk9gC7L6f9xLJNBlL/I
N0ovGGM0JZt8Jx215TTPDt8VHfy0fOvCHtUoK1nycwZkpTtpzzIjlLYRpvxYSqIWgKCFOINb8GV9
sTiFgiKPh0X+kTuX62e3+/EVC8wjq7e9TW9z6rKgXC7fzz1/WXbNtb2xKabgJ+A3Lwllgiev1Y/l
y3pb8Dm9ZZFT3DmXNPWY9xi1fXPQUP6HO+Ue1tgKbE1swBCnOI9H0KTr+FJQPrxo5wpA55rJvGXS
5F19J79gg5C/Dav+N6fv2eTHbD+dxXetsct1jtPY7rFVkQSEzE7sEhZybnckGVDsryvP2mMuQVGz
mjz1SEAC8Rxe+ir7isfa2SWesiK69GRtp9V0Gd+lwNw1bEk0SwdYwTy63RFInEFF7HM3EE7KFFIe
1UWMm8IXgejDlT2yfe4bdv4lkVpAQAN5HALtE5izWdvkFNCQSFSTldfUAU840uJkpwVWAEwwvpAc
TDMtdh6gvmK65oJjhyP30IO2sw9tL7MwVlyXuQ8nqbcfWxOWGgx1wc4U0jbd3HLlI166q94gavxW
sbFmYFGgDZueElle5ZJHgVh54zeBIZvuPr4Mra+Nrvw+ObrLTadi7omupzk80vVRmF6wJpXumqev
yxsd35aBwJrGwrjV7ER7gkEhqYgOON/CGsns9kMEaWXTj1YlTW7nCp/hanyf/ol8PDhd+/pd6Pz+
u3vF3sMaV/m57pyeCOnY1l7NrfgFcKUNnvombBopiC/T69h4WucDXZQ/KRUS7wo0n2CUSlx1ED8Q
RC82oZ0A8eBDZeJVOnAI4Ql2yxgPxtfkyDtUWSiyjemuoVfagftAxUJL5BmBea3fsaZMGEFRjCPt
LwBjgEkuanYf+ETJenxPxqum+tbs4CCA85a8A0n/XrXkWJ67C7etDm1nyAHe7P4p33RnIHK2kdUC
wvmDIck/5ZWhB1kqRRRojNikVXJSlj1EppbHwoHgVpu3tg+q1l948mmDYf+kK6R+SK6EzBUCdUUE
oviw8wcMVAdE8ZtcbCd6z8HHVIcARBWXHtSsDQp/e7pIM2QlKg38CGg7afHmY37o9CcoVZ7M77FZ
8cP0BWjHjdxDY/mm5XQ79Hs/s6+yqJktnupDtEVpVnmyX20KFg+lMgdJtNe8yi8/+1ftq9ulEJAK
N/oUgZKfZgpO9q+c7eJf92HicBK5zPr0oN2023jPjDX6p7ykgfXSbkZnoOGf7+q/J70M26XkORuN
HQg+mumz0vDEv4TCaaHtJ7gUtUG4acTTAlkpseN+M72Hj+0k2wwkJW4byH8fCOHGzDbl4iAiwdWC
IZ2S2PngSIvPYDN5nlk36QuJ1MPEEDxgaKlEQWi4Y+EKZrBApM3WMNO03GFM1NgTMvIIajx1BDNR
05l6R+NeX1SKcu35r1rvmJkzNYVEVhLOLHgcC9g/mJ8Ux+FBn+1msLX1uKEgYF5I4+dCBxW+Hx8F
2Jrgsls+rDOBpkn+qq2aq2T52D/QMqff8YPgFHr9bFV8dqDnjZ2LKPmdJj8y4BgtQGmmnysal9oL
WYuH1MfwRdxHd5l9jOrek1smXNw9KuAMQwAXtSnvYDHt4vwU+dlILeLC5zjz+n18TLU90j3DazgQ
DYf4vChgyz7wcamM03eq5aLaEVdC0M6KGs36NG4F7oav2U9EwBmzw13mWB4ilBfeNm4X2R2YqThP
u+jA+LR7SQcHgZmFa8cLPTwDReujGXkyePG3OjuwpMeST+AJv+O3+cEhJ2vu80AaVhbFxh21B8c3
JxwWiWyuw3U8qL/F+Wk2uza+yWWr4TX7s7wOw11HcxBo74rLM/HghGUlZT6z/mn20YN1ZDnNPg/t
c6/m5lP2vrh14zNNZl5mOAa++t8coNgP/cy30vTwlqVMI9Emc8XX0UPuwXYkM5laqG3q0bYULxVs
Q4Fn5vasNJ5rwY5vid9esXsRJQ+5i/lYxSTaOvWpupXlCjoswwUmDnhOEh5uDThEnObx1UqRwFA7
s1FQbPBW/P4rA+cJEHBQ0rIQdFqJdj/vsQe1hRXQEc8ClV3lDjdw2TlxKwqmq3HS2EuP8objUX1V
/MZv35TSr4RViXLkBk+6ScFt8dBGjg4sNXhYPi/X6HXBE8nulXti+h1vkDEEo6yVCU4OvRelh+bg
gfWcVBn6Oor9pfFGCCnxXT9gKbXJuFKE4b4nkA3SW/18r8nnlDuhE/KfsprVYJhPDMwZGI29rxsu
kCXlhsrQV90xPF1eQS48xljvPWPKm3QS1sWxfskvHOoWOQZbwYWA+MPACKkUTpDKmoFD4rAXX0X1
mG4g6GKFS9DVb/gmvkGUzCm81/XHI0g3srt4oDrKJ2B3dwf/rzYl8cSSI2+b+8MLPWHd3ZIrH0eF
Lusx5VDW8TqBYMB2rTnxPjpO+0cgF895Svqc0CVYBnMMVRRfzQtLc3rhIWPDk2tfuyrvJhv38Rkv
ukaYpMi7ofwQgTBedcCYLhgnb3r4WJiLqWN0LuPu6vehbJsM7TucUFRfTsW1p9wpVu28wlAi75i5
+HPoaWwvo2tkfpltUoTj1V5CXGas+yqIDa9Hyzsxy/BhkRWhj7aJKQJ+P8wfJjkwSfVGE5m95RWl
jLEdhIO052Bpnr7gDlfP+JvHPT1rIjszmEfbykfzm1yLr+nhPH4ZCJ95eZ6Y501AnmvDvi9plN7a
bfPbiDwiHOm2sUtvlWqbF1N8fjpl+JssAW3VNiNAOOMDqN8Ld4fPCPVzoQx7k7e9i2fHEZqQAwX1
wuxwajzjR0s9bFOZdzsGg0K0EOlW3w6f83cmsQbt9B9zjnV3aCYbKveUBuP4GvUHlEVYb8WZ9zhH
7xC0S5BdY28EIrMRkdpWZdCJ9Msle4xyo2Bmh8WxZM9fyRtNBTLBBvdXJjoMT7x+o7FOofR8mdsq
cuJzdUOSmvjCmt1B9JU0aMqdVfrLuMJnRPJYBjVWsNTAkEp/pcvMvPnbzJ3OgRZxy38F0NsSWMKV
3/j3Bp/PDma1b9/ElXJjpCi45VX40C9E4KQraS0TEe/I3/izJz+9y0kBEHcTonXnWAGzxZuBqQxz
vWuDHZONxdWVTUEXn0Q0TcVu49mkHMz9uGLOUOmOldqs/9pPTlIwfmenjuGbcOpFmye+uikfKkOe
5JqrbnUzv+bO1gB/tv0Lw5MFpjyCkQBb6PmF1+jOiNu+1G1GcJUtY83GgPOPjzK9LvcmIGmDUWsL
0AAuemXIjIgh9GC/ye+yW1zjO49ddBUBmx3zyMinwpFh9/lJW52BMKymIKMG+zVGu7vVgEJOzD/E
e0yuKhveNb0tV7gBD6padvCnvcFaGBzMGuovi9+xdv9yLqi1y4MIxaHbw11gNnqFIM5YmcEtvCkv
/52vuh+f2+2zQp44eCEC2FBIbgCW2+5QHPWD4HJL03vFwtomfnOpztZaO+HDcZoC9UthYDja0EK2
8ko7mZbXvSdvLN14QwjAOT+MLtPFedqKiQfvBViesvPsQj0PEvxBECjas7GChwfMAjB/Udg8EAPD
yn/r7sNB59Myvv15QrZk1OyYUi4uUTSaDbk/oV2P7cdNXeUXPfJ22r863rK+dAJtwOrW3OcfsJg4
8gT8+zUbegdENx5fiDegDgwRkaCcFXmtHykxs/rF2ojbgu2To6fe8VxWm/xWEkj4qX/xtV6ylV+2
CB4U6YMQ55zK/q3ZE9RNxZZQEbm1fCIDIGVSM9tEM/X4fQGLIlmO8PRg5ZOhgnnA8xERX5ozvE+B
kRsdNTmo6SfVe6W8DBRJiyfJgULvjrfKd73jlSDLmgruUk7zOl7J2uF1SDek0je36jZELvnZvxQv
aKcBXh522dsCyDZEzGu3FzbZS7+GRUVwK1N+usaLvMPiD0t8mnS2Pt4iJyYNYrwy3xhh1/jk76UP
cN3fiapqF70+dk+KWOSa0z2c19ax/ozXLK0FPPUdTghzG7QoyAd2Asc99Dmvso4hjFj4cK/Ne0sL
PhIM5LJvT+81013QqU30CqND2OlnUIEOAP7OSfeSZRvzDLHs3G8ADz5wTnYb6ujcrz7ZsQWI6xiH
8PgoR04QThp9A2tIraGhAYQ7FJpSvY9qh8hVkixP5OkQIFFSHjfn+aW9aqdx2wQ5tsIq9oj29NoE
bDDHXvWFrfWSR2v9IEIg4WQG/li+BTwGXEgxKCUcdj7Bh/MIzELVO8eOYgZzgANjYL43hju9Mutu
XtNX60ZT2pkg/rZ1i2iDKL+8yO0373m4f8SuQV0LYsxXLZv6hFHv/A/Paesdw2BIg9zIKMhpmrz6
1BxSag7amtoJW68kPoUB0U/3SaeaDEF6sO7htaHUljkW1h3ONeKqprnE+H7cPqpDKq70b/07k202
nZiLiA+oq2UYvtrJOz1V/67OjEM8ncGVSIaAExVOdhp/UGKUVwQRB4WF2TvGp3DipCuUYxF91HBY
FB4ulX5qXInzrhtX1uOS5OdRWRFmXDNqpTD9rZn/vVFDoLenzCiBsdwabOUWfU/kX4bAHA7Lh6cx
N72iXI0VZjTOlAV984btFb06R1MNnCbBll3xlBHIOhnMXQGvmDUhGIMQtS+3XeDkd15rpqzi62wt
A55qG+OjkLwqGL+Sx5p0SgjZW0134unZUCsPRgnPDXkhyRzP9MIrOKzj5wEcXedV9zsF8jZhBQ3P
2YL20r5lUFSjVVzuzBBRihurbqmsSkxEYGZENjufwFgfEp9B0+ZI33ju7CqwjOVZwtLdgFtGTlt7
MWcVEqlzCmg+vk7d0cBHlGCGlaJAQ91xTjOWRoVD0BGO25docZUJ2y0/0Tdy71OR8IaL/F0KoYxW
tiBQiA5rlJhYIfIiIbW1/Lz8texlx2pc478+TOeuvCTZUS72BUqVEiK7A8lwwQh9XI/D6TFvTKZd
zCBLBhMb8jaV/GvG0NWELPY6m8A1jxVlCXUZtRBFgsrtBQyhZKfsxn4r8dkruR0LrvHTzhKCEFLd
7MjzKsQyi5x1wMN39WKdoCf12KV2TsfAGs8zAUcf+1H5UvkZqSQc7DQkQ9krGzNyl+Gmfw2nv8F+
/5z2/2fO//dXSWFX1wuJ1I7nd/9+LjajJzrSwIfjS5MeZaJTNOEYaHK8/vvaHOqqb3TGaQgLCz8X
0St6gLG0ZSVUAqAccVPdJonw6fz7k1HBqB9nSVvXzc7EORUQ4vmlv2/KywPCZge0/fc1aXnwbev5
7b+/W43qm6jUgu6ZQlekcuuJU/IjjU+u/d/Xmuc3/oLq/v6HAfp/59b9fe3v5/7/V0y1f7CbJ0Pn
Dirjrb/fLnJTYcd7vtDfj2IYSGOSytlm0PLmGA3rqaIbV2eIKn2Ir52E0WliBs3Ylj6eusEMB0hO
/+SQ+uzqDy+5Zf28J+wI23fijyLzTyuqaEf9kRzzPP60lOKCi/SnLA6dr+aqiuGv3ScZUkIh9RrW
ax8ep8ekBHGJJr/K30PBam0jzSc/h0+XRQNpRV0b+UWKfr4EQbCwa9VyaLGzkoouGnpaGtOgTe7h
ieZKehASsjqGclwPCfUpihOOPp1zU3/qRasWd/UCHVSejJ+lWMpbNYQW1UYr3Ho97so6fXCNNHHw
W6wOeQaBRsdT0ckS+cVMH7Bu/cGdG0BA8Ss82Oasdc1mvqMKaQmBouDoB73ALStQhIjCKE8YWSbw
OzXYFu1QR8SaQ2tsRw5C3PJoX8VpnZfx+5DKpKFyxCAkCRkP9FZFaIHWAcylvc8FwQ8A4SCU7xri
pVVjO5xA8lrUFDLdMOwjXf5tRejMOu6Aj1byl4V5eRWPWPUvxk9aaJ8EARF9mJDnWWKJpuHxaE8m
3JcG+CaFTaEajPYGRZJcSfDY8ASxQq5HIDYd67GIIdtBCJwfP+b0SL2xZfaWXCr6hxa2GKJK6E5z
RPbDMrpa/fx1fEW3SfyaNMPjEpYZhCfEvhLqb0dTtHlnxOUDb94FJK7NC6JOvqZ5pT0EdDrsgXNJ
IhSX3GsnKO7S0wU3Kfp3HPyrdVX8E1OYD2EDYd2YkLItmbaxmAUMiB4SCcyhwSn0gEISg8/nXpM/
PpMatYV0SKsakkJpQlpY8HQ1MuMeG0YXyKH+ZcXLfsY9t0QJAvNY1Pw5gV6LZwMWPmCbcqxPBzRx
sFrKcKXFJkUvS21tKOQDDdO06uYFNndsgQczU1T08hXnx9GTRgkcsl6jiIIcmbGZpWb+r8HubluZ
83FZwETMZGaDfrA+wjEW4WlgvSzm1K7GnS2w+qcW0U+qN0BrOWdbJgFRyTyyHRiaXAsD0b/zhvxE
VklKNaCm7YdgchZUIGh1x4CoUXXBk3udzUDOP7W6AOpq0ncjwSKoC+E6G9VVzGgJsNsAV8YIkCJB
JDuaoy1VrGuvRsB+FXbLDVsZfhjaEesRQR5PyJERLA+AEfjLunUVwc7NYX8//o1C1u+kjJ1bxVTU
6msq8qRIAt1i1N1T0qRhNJGAjFsz1gEULCo8Q/EBez7HyMbBxISB75CX/qyhQOUCDARP413JYzYs
oOARrlorU4bivzTprk8oVIqWqu9RZecx+kzaiSBGeF8iJAO22GilaoQ0q4whkmz8KfKBEWkSvccl
I+XSyCWS27MAoXHvJE22BHKvPvwWW2gwMIb/wwPwv1nUp/dJ9tYs2PRmJ0JZiH9ghjhlM+Tnnic4
bkw7FwCxCNizE0KGi2wWz4ZadMdSpoXJpm/RED+miXtdahYeLXPmQcv+akt6+00Y48Ypz8rRVIEc
BfX1oSMyjf8oQDMDl1R8xmc/4OBqzWUqBPUjA26UFWaVBlhwROY8BjyEQUaOPOkcOK1JdsaQ3POe
VCFEdFuljQ1YkQtT64EB6RQhSwhhiSRzfSZCzDZ7bAxKhTFxWlM5dJJCyF1dNv5DmI9yN3uyji9P
Zoa0PY1yzfv8AfkdzNCYSoOSAQF+vzTIb4z4SLSPfBDl/r2R+1vZsE76pfS6SaSNN8An4qiND0VF
A6oxtF800VbFDLCdbs4Yq4rXZX+ThfBCojpzilrINnAR607bxkTZu6nFkNzCK6H3S/NdzIApwwJ9
to5CQUrnbtVOoyfo+c2annIFvb93ZkxWp0E5POpfuV78zp1uBdo0Dvi2gsEXXqwbspuFUEtkuYgR
9ErSsS+hmiNRzlxTpV/qRyAtOdKDJerPSYWnghVbr2pJXl6Tg1OwzGDKtRNEEXNxI55ymH4OQdf6
kxUyPlIdfbJP7HjJJK99ED0zvor9ZR7b17a8PN/ihjQUHqpYFwIF23EpVTSek/w1sZTYj8kaIYqF
GU3zmEfGOHA8cGaHW9ixFHMyhXwLf2r3weBj0IUeCrTo4EOJC0EchT4OQscspBolr7P0CPhc91Jc
YdiZn/F1mFeo1G3sHAMDi29XjBeIDctIDnCBx3FS5GCMxqz5RdYiEOFFJjqcPnWlojk+Ih55IyUh
fH7C1C2FuJpwTy2xK5AlwF0RKiJqGsBlcs9MB4MwjqdQZAjRaW8EWMWQEncLunFPrWFPlGPbwVxa
VlU1pAg2q02oPTNkHpSQVoG0D099OlIt7O0B6bgf0oVlQpIwQaOFgXgyQlmIEIB7+LlluA6dFYm0
iFgTGRJONPYpATyoruj9Bk5Y22DwFBsWbj5yzgxTgIsNc6Seh4EcvLYKogcUPlxcDvMEZkyw6Iwv
7aNnvp8YqiOz9ftxg1AmE8qWPEItXSUM2olU8JMQgnxDuo5kgi4LPN9eB6CGRVNCkyjcrLzFesTE
eKkbsYDvSDmTH+mrUEcraWJDjvp2BIenGREfsttHiF4ebYpuicOkaIy3NiNPjBzWWSHXSTWqldAD
YM5ihmKrK3+44rTspvWmm9r4Pvfmd5gX10nulkPRD+12jNbKxDxA1hN8lmQMCnSLpn4oQKEay9xZ
j+JTC0PiF0Sm+GV6mrDH2ihLf5t5AnlYKWuo7vCKClC2Ar0yaUxD0SCcQX+6Li1ob5g/Fbr6jj1q
YAmQ2FK8Vv0Ot0RbEXNMQmrpR8m017KpiUSoRDwh5l2CkYE70L+42tA94wLU4JFBXYjby2IY60Sv
XSmB1CBLdWDWBCwUEZofJdLvSjvWdF+YpicTIJbwODwdSvRmQTDG8KAqZKyTJOHY8/7dTouaA2mG
ZFIR+jWZ8UofQWPcOS3Us9qJq4h8Y7uQrSWojcEbSH2maGGyrYo5ZjFtug4TvMXa8VTnZRI8lJhI
RNArKYbFX6Y1MqSkR6z4bIGEJvdiaoF24JhOrEM0SvPa6EFfmpSICmGwfLFiSJ/HqYt7rS4UqaMT
FUk6BEJGUfqnjd23KRLLIkYnaNDzlvqOC1bdwmIx1/XOmjr1usg6ulsJUxAkaQvFSbC8xmmi+ijA
l5UlIZ9mmKOGPLXSou3GWGOYUgvEVMMVwnZxnWig9FMr1/Q5pyoqENzOSEmJNTDMboZbW8TOshjw
rsb9ZHFKjMx+2lp/msnAhhz7V0VR0nWeY45CVSvj7FtDqK8lbnXSTYonCvhhoPbFUKM21jPuQOqk
RpcqxX9EjvFygapIRo3uq3V3N4jw3RUWFgoW7YqlVQGZeA9tL1fJrkUqTAQbAWPkQtBHG2+xpF27
fMJ+mPfKZUphExb4stAQvGB1/pVoA1Z1s2L57aO7SKSy7gqVrQz3rg8tE36zjguKvaNtYdkba9VH
g38vNV37XsgJcw2xPCRhTSohDffIynULvbHnruMqJJpAU0IiVa1csflyq2Q4RhXYnhTUkSn6Zjk4
VkflVD+WHaZKP8ZYhKgcv8IMZCfMZs2jGPMfXTUfFEM6FDEe20IHS8FXpQrKcQWo1tP1svlbNS5p
TFS6pGyD6snsTet+bRm14EQK/C8Em3iMAGJE1J4tCpFam1/VqUCsaCY4NaWt5Flava3Fwitb86OU
OYfHXAgyCeyoJOOUbhfwbZ6FU4O04AXnfdCi9qOY0taJlRHe5JgZgQYxP9vqg0wLLQ9bHQ90cCkM
mY1HwZ9muHNipDSukcBP05TGSxKoGk2issF8i8uSOkL34JOeuxoN9IikLJZwTNE1xKHjgFkyHkqp
H4a0eouCpVGMQ3DeM6vlbmDcr2XekBMJIOFM5NBFg+eTWpDQdqwVQT/9H3vn0RwptqbhvzLR62EC
bxZ3MUpvlErZkrQhZKrw5sDB/vp5QN2ddet2j9nPQgQuSUTC4TOv0RxBvateJ+qwV8BN9BntIZcm
hUGWCoQ5G1e8tNAZ6HY8yd5dXR6rdB0OzVRxAyvIwwPGqcT1Lux2RqFvQr+irTyE8paawqOCHkhp
ZsrW8PkBFa2iBtI3r0mTJwvbdFdE88qilurRx18CWBSWMyrlxgGwtGXf2mRDe8267VQaYvHwFAcN
JgFI+juhlq6zQOGC8bDrLm6D3ywM5xahrwGr9Sa+bP0Eubs/6CV4qxszz72DVYxbrB4bELFWuDHs
/rZtNTLvimDGN2JKocI9ITZWAnwJUDGcgmWNm5O4FEBOfc19ni3dwKO/6727VVNRjYoPmtKe40C/
5h/HnLsmYUPoBg57i3OOGr8mRoJHucUVajIGvyIHJeigJYiY8ao1JNCSgeurTr+7D57U0PyD7nvp
N9X2KTMq8hDLiaeYIYGEriE2RkLZpNKi16fSd+k9atP8lKaksWElCFn1U52vLpVTFb43vbWvcJs7
eG7N3eGatHWqAJYPkFaXtCIYDJrWI2zbznB2YXxXpMAYglB+hCqYiorigJAkPR599d6US9WB24+a
O/JIFGfWQQNgR0Y0vJWC5MIWsLaGoa+2vAUgQFcGOF3wiLawu+uwcNalZ3VTKQOOtw4oLtL9ZmX3
BoBVJHV2TQW+rjHxpY81c9EZoMlVv3Q3DRiXCuAjdoE2pKrqB54vV5YXDsesSUdui8oGxAj6qPMs
f2n6fneqk3DbtvgvqnpyyF1wf/1YHrxG1suywjjA8KOVFfu3SQX4Whn1A8ZWHY0tBiYzq5/s1KEF
py7t7tsYBOoeQZCn1sSKuWxr54qTsq/4PcOtqSCB3fe03HMcLo28gSglwU4PA/d1pqwNC17D8GSk
NlRUdewXcQmyquZ1EHDXY86srjE3Qoa5Lb4BzSjVSv8YxX2oR9pqGvUdflAIpos6OunItUMeiG6R
7dqUOgjDchDbOkmXQlP8e7WCITLSF+YfS7X0W2ob63bcGTXcCsWIDoSFt1RMkD/GUSpX9R8MlJ/h
KMTCycnu8qbTeAKypV+bylUlDdprerqwcrdYYdtFQut6D/lg8RDa3KgOzcKOHP5GZ7CBnOV8jFEE
JgTge1OrZDt29wKDSvIjVkg1W/yzIYhqUeb9WhExfQ5FhreD/e4Gd1AcSmpSaDA1mK50+qsqaaZ0
U/doeHY6MpfUrl91lbSuXNe++ewXcEuhYO1VCc4DydM3qVIUitEMiIt4GekdYVVMk7IW4plHjgKT
r8EXUU3kd5vuSjMAnqp2rgNzV98Nu7sfK3oa0j4lVQEUoHaB82kAyLrkM3RQbh2B6usFrbJiymMt
UjiNGK7sgqMCccLtKIH0qXb0x8i9tyoaIh3Nq4HiV2BE2skptGVhQaOqW6CaSYl42mio726phe/k
Np+WzyOt2Q8IjFLVNOpP3m8vGZ5fRGcBUdZNIZpqSznT6oN+HYjoxVRNcFm7puOFGpmQeeuGshpD
AzbfzdWQw9uX+jIyMrGxAoIYB62GyujWvLpoTZjF3ulSd5Fr7buvxyUipaCufKKTAfNiWNftNjRT
bd27DG/5oL2lvveYjzH8lXQerGg++f0p6tMXV6s7HDSz+ih606XfpWhLO1JxMvXEW9uZeN3wlBeV
Na4G7GMOntcC5SBuKcYqX2PUdc1AFx8wnDSvgjKnuOFqD6UnyA2zHsME7LMSq3nm5RXdJr3Ehsv1
7l0n8Fb+6IP6F/Wjm6OgPwhz2WPvfggK496UjH+5ZlbLNCg3jqIqGzCqegn9yXfTjPccNZ7JACvv
1QrVkXbSXzX3VZEjpwvywEidBjseglAXJqfh54xCmQofgShJjQp48qR6LcqGXGVzp5hNtFACdLDy
2NsaxBb7oDA/okzxbqK4PCM72KywUOjXGEwgQ+7CeMlyAnnTXtmxtfaFum5R8F2YGPadjPcO4EnG
wL8gIxRge5Nl5tR0HfxvCEet3NEApN/Szwjjt6osnLNLOZqsYbiyW+fJA3yXQfWD82IOK6tUfiBz
v+ls1yZzU26wpfjEE4FgpgIr0ZXGuPFAYowlxXrhE3ZPVfsC29x14ExuFGHgbDt/OLl9b1z5Dj1S
yx8I5ATBgaOAKPYVMAiDzoihUb8KxkoHytorC6dpXoJAeYoLx1riDUZ7ucyf9WHMtrqVHPzJfHfo
oB8azQSylHKZDfD4lY6BtNAoNhv1uVJcpBgC3BOxp7XW9WujYFOCt+1GHztIHXaFXkGNKCIjKV6p
GlweLGWwRIlyevsj5YieN9wi1rx0G09qlELnqiq9+mE31h0609aLp4CxcuPyNbb7N1UqGD3YR961
545f9qn0rT3SXDg35TWIlZpnMEvNdZw/92TFW79CR0YBzZAfkw4ifwz0PesY/CW0LF4kGJrbLe9n
W3ykQU5AiskleK/JhuuvZ8Ohuu3kRKiyrGzfe1YR38y7B8JxBxrVUxLRdsOSxD/ff+007XlZzISN
JsK8/DU7f/wvt18+PrYV53VZdlw6jN1GU7offGUIR8LgjKfJPDdPFDQ+91ULr/WyOM/N6+atl51/
WffL4ryfj9pM2X5oFeKfKKsirt5nez8p+W+G6V/8mp3Xzsuj0bNJwYJhrXvFPflJsZ8n3F0wbi/L
yuj/sWxOPFt4NNEzWvDWNhkV9BzVWl+YlDL3aSJH/ktF7kw/u0pxbdz6vYFazmQalLXC2odqaGHZ
5btLzyWkmRelGH/fkEy7YI1J50ExtpcPzLvNi2jiAbjDQHFehXu7ue915PmBPiR45xno9sz7zVvm
SZFVfDlJ510cGRC38eRicTqNebPULWtX6B+DqVsAhr0WdqsNViBCRexA4IDK1qRW5Aia+X7Ku1iU
dH9NJEhlTIOmrYZqYRe23M8TvZcAIrByGsE3jiBEUJ1xCvnZK2Atctei+hlr0SHhBW5WdMzCuqZd
qCiLBLGxbTSpSsWTUFQ+3+DT4rwu+7KPc6pqWwXIX2uTY968pQ0mVzy/zL+nHVX5y+dSzBn43Rt7
7yOOtknmI8zHLoPJkQ6/4wP/TrS5fN/Xt8yH/dpn3tRLOilal8MK/fOkkj/PbN573vDTsf928+UI
pRvXG69B5fTPQ/30nUXkbqOkOqQaATCaWQx/boaQAuroyzDw7jsT4KKuwbNzBnlMKD0jJ4V6Ruvm
NMOUiNLlW2JqYusIn65AEe4whsl3dhhXR6Xp6Col9PFlsG3DdhXLdKcE4FZEgZQXEitLTGjeMAX/
YZthtm8FjfgqJdSviFzIOC2ybJQKFNumJkbPUvfJPL3c6FGAQYOo9eqNT+9DQR50VeNxvk68BwKw
4pR0DGmYmgCdVdVVIBN/WQYterI1zXqcMwF+uuQiZo+oQY2GR559b4NIWVUlGChigWWTDOeGEt0S
ujzoIrt4kDYNBBGiDKKBpMCdlYZp6tDvlvAVo9QMdqLX7nUnvyG8rRd9qgJEiOJtyit429padSVz
NHg08jLVj4BTufC5iuacagUvs8hvTr1GY6mhg6kZtOmaCQ2eBt6+LfoB+VhIW/jaOxQAypFHC1Ec
B6wyuh8DQEm3VKpzQW9xslTBW32BICwQGk1+WkHirsZYOEvd0w5F2DXAT33A6LW/D1wIIKrjfUuA
VUr6IMsgiGAQNSB68privfLWNAnek3n9rjrrJE0xz0Q4EB5Ucq4FyXZslWCoQ/i6PmhQnebawbRe
Hct405MG8mxNMc0ctK1lgx0PC4ABxU2bADd0sJ2AZZBdeS46J5UMgiuk7q2llkQWr8B6RJCD8UEx
i34nHHKHgB5sIqPq4HTKiT5B1coHoRIXa2SmMkfDZKgjVHP7U5dox85wLfBjDR6RbnGtSHxZOsu/
UXTzPRdT3ZbTUbiFKY7oypUSN0gG4iqFjkb+w0mjA+L0EMcDoVyHOTU0XmdoCkUK1yTVTwEqI4ba
VouqphwggMCg86/jUaM9q9L4bifKNg8gV/DRa8oBPDDheM4U+761q/5M7VEPCNYSCwSYjUj41kGP
RlAM2SumOsCaSiZDW7Kg3FPwK79PzNa6lan+w9Jh8UfpY0CAAqM+B7drvrS1ilyKHL+FW2wrSRNG
Pd6ayYTrtSX6sYj+WWWHwb0g15NYH6VGk67KmFHNyLSR5goxq5HT0gYCW+eOuqSNhVtP4nxgBBs+
FZS3fGwil2EXrUWHcJtPXXftZ/5eTaIdxcxHXeAqJrhCimcolDoL61Er5DHNPDBwLoOomXXQ6kxr
2xqhu5Wlf12HUbU3zZxxBJcZSgLXKiSsvm5fRFq9qiVnkJWAYDP/tiy0cx32pH5c71ZZtZPUstEM
n1piK9dVBE9ArynhKSEePSE4rCQCBh5b/nMYAaoecxVNHfzTFogpL2ToXxejTa2X5wP1COWDdA1E
hYpbAgTfoDmYIOw6iD11haQSw/na6FDjK5UsAFObiffMpmxQo5C4NGzE90zwbRqlPcAvSb12RrO7
z2QFyjAGKMO1BcAsQ+VETI+AnwbodsgP0omCs9PwTg5oC5lmFKx7Q3t1Y08FDZODv9STx8GMmk2d
kIZroWOd2tD/kJTQGvTGT4kOvKtvOC/RxOdIlsgHjgbsWb/h6e7bFljMgP8flSkrADTVdv7aGnt9
VTqyQ3m8o23ZPYi6VsGWht91ozEWgmLBWlpgfntN14jhOShdYjAuzcRE7DxvUcGZTusMN6Yg1ldK
e8Mp6ku99vF1QPea0bQW+ADRVvcrkLD9UBzyoENT2QZNCpBjM+KYs+piSBWoAWUJSGO7trId2sXG
wVLCG4yyOzBakxIC3bu1H7tyJwP1RozgwmhWPTZjCqmpve3qGncfl9rHUGrQC9XA3Hdu8xGjlEqh
Lf/sYyQJO5ybidLUJ0UVNVcdCW/FMps96s0H1XIhtjUOfq4NJfzCoMBjOJMMaA7ZQvT3vdTBg5sR
1WJlOerleJCAa1L8jq4nkBl3rlO00TEpx2xVZahh6+2Nos4A9MhcFbEtSDucatNI8P/4lCT7oeKH
9sb6ZAYR4jRl61NG6F+cBAxI2vc3CXX7fVfSWMmwP9b72IA0jOOl2icvHYBXp+9fUptmumrH182o
gI8eoFrYOhQmtTIWgQUUfmiHY1PF6V6shy67TUuNMTX33sq8ppgvofja1VPi4mrIjXxv09TKxwgV
UZs3c6Y4n/b0qNo6LZwkO1YdDxA1O6K9sX/3VXHq1AGDHgwtcDi6jTUVSrabQUEW4YPm1ZYGVNcT
O3A5mQCIgAooh8v2nY24HW1maFDTunnD6KKNJxzzoZhsA7zQeo5SlA3jSm32+J0AvJomWpdApgjy
x1AJw32YVd5+MPvnUEGoos6NYa8R7QEvYVIpVrCyMuAEMTioQyJybSe8calP1UO/1jf9lAOoDnmB
II9060LbqJPI5zzR/5ybF79OcfpAHUU05lbzihZ/RjKP6czdTntQkhSRH6dTly7ccnCR37JeHsp8
yDeEjyMFpyGRe1d3maWRXlwVdm4sNU9BgKTyNjmaiFn1YgRg/zUPnOcc0s8TvOHHvT5N5sVQcamg
k7AtTVk1+8R/DfA5Gb9OyqhrnJvkUN+G0x2emLwPZJyMV1juIEY2JRFCR7qkmCbz3C/rWtfjvWlD
MMJ7jOLklDkpSklIGxgN6MvEOgVNQ0KXT7/lZVJPMWoTWcFCpeO8MAXNzq02qbDOEqlBEpCz5Oqm
ryVaCdMkdiygTPNyNOmxjoJqjJcaW1tpE3D1Dv4UszJrVt210tV2toNiEUbvLSZgAHkVOXmnq92k
VIVY7L4pYZ1VhXUdOgUDhK3rWDEVxn6eq1RF35edXVDMoBQbTBqxwjCmWMwi5WBpPod5zibVXdom
EK4wOpaW0PaydrU9OPY2RPDfEqiZ6Amg36AMIcGnmKDtQuOOtkixzzVXbMLYRZStfhmx1Lwi18sW
tA0EP2GBwHagQNlxEOUudfS4ayOulg3v0Cs5mfY5OkPlJJ2M1qXn5KgFoHiT+qgplABKS7p1Q23q
C6Mll6GPeS59P9poGV4DoBeUbiUj5Uc35THzpJnmtM4HTD8aFIb+kMl18shdVikFkapyc3TQNehL
Ci80VL1KDyBuHIFwZkJ9dVdgFbfp6Y/ux2kyX/950aCkmGYUc7jcAQJ6029A5Pb7xOvRUHHBCixG
TwGBm5IQ6aEBqLTbFA2IF0HA601CwpcbcF4cYjjlxTD6y6Z27w2jeykx5+EdMWEl4zGu16HavxvQ
4xn3nV3Xl4d/z8y2Dk2p9CcdMcLR21HcQXwz4M1LzRrxyQSt+BV21LDD1NfxMySBiCkTroBXo+e4
8h7Eu/JQHGhNqYBUQWpPsSCayzEB8QJGk3MMH8cX5MU++xs6Fv5j+JCB9dg4Awqni+wHIorTQ9lv
KHvSQSzhJdEKGK4Mc0UTBHVrXOBACcjnfBIcQ4JkzaA+3qMnXXUIva4bdYOqY9hu1bvxRn4ULA7A
Bq9MwBBIHNEDfNF5fLUlwBz5zFfZ9OKAf1VX6h1kNJqEGWxwgDf2MXrXyGKgp3p8aATOAN9YOcCd
kvGKyLnqNzBCdHMdWh+AYZC3LREafdBebhGwWkVnzEnwRppos8mDQqVUWUM7jyehKfc4fARn/Qg6
DeGCFfxYFAkwubI/S15n6cK+tz+tk36vvBp7/556PLFeDR3LQHsX898jMQPDiv4Sfxtu/M8ebvi3
Dg1sucF2MNqZEPibRcegbZNIrk2xxDsMV8LuiPjsWJJ0XxXP3Acw4Ee6E3SNjukhfodxWSL3v9LM
NVa1JjpKKXgLiL0IPDQKFsi0sBbA4xCK6s5EYowbQOK92yNoi03/Hogr6+67J9dyACp/HOB5u4KX
4dYUW8+5V9LNT4ZBZyKSoMj/LW+ycxHlsv7Hb7j2/PbPGuiuaqmEExZuQCpy7JbN9o+3uwjozD9+
0/69FH0Xp4YGUVPdlwqQlVXyQzkU2+S92Qd3qJzinEHY7J8jjAezDWVFnNiuxw/uEOJaMHrppO0y
2EttXfmETTslnXRS42ATujs/P6PZ2ZVoqC4NZaN4Oj124oaNDuTvGUUTkIFP4w/U/dbZOntBheMa
Dui2fGpv47vsoXySVBwW+rL6HmPY5T6nbyYEl017SjHaugKHqXLDQqzfGpuBjsTGuWUwA2uwBTYD
nRr4NLx9A2ITzlndwlzydCyQeQNZOpqwo+STc40Mc081+2i3K69Zf6/aT/shOyLHG/6AmAChwfkB
A8oaF/aBLG2JYNpL/A4YUv2kbg38tbunsfAg+NGh2qBVzBaeavQaFGD9QMl2EGb9o3XLLStpP94B
NhPfgFi4p2J9gigBV5facMr12wOJenEiguxt+g5Wf63cGk+oYK69VfB9fLchdhub6CGddBr1Zxdj
52OzU7fhxjzBCzVf63IBfWoF9V7eIgMI4BmTaJRFYL2AbFoBd4YcyXPqwAZ4j1eLaJdbyLVe8YQN
N5MEwIOhLr4jTBY5K6KDpVxEyy1iloh90sEOIRAemol4cYCngJz6SrujWamFRDpHSuSoi0/qDdy2
wPhOw5IoY6mILYoMO/7FYG2ctc8s24lt/0YKzqnyAt9Ye/EyHLwX8soNkdua2HyLkw9FN4QWTi/W
K0hCEKKrfbxxV//DnT+J+389ELvPf/wG4mq68W1d1UzbwbhPN//5xkfIvgbRpXcn3W1PcJbC5TTG
cHs9Ot4z9m7ISkaodb1CmwHZBNHoEUZSPSl+T1jl/+FkMEL4l5PRTBPEM4ZdqvPrU2jFsrcrr+1O
kU6tkD+p7sJ8hZcTas41DBveH0t4dliZkFcFN6W8CWjgQrN8hD8S3cyn8/9+Fw9D+f0fv7194g+5
jKaS24f8J/cKz8SI4u8N1/6zisYif/vXj/zhd6FiXoGbGbBeh0DWMLmn/vS7MP/D5VZTLUfTJ68z
vCj+MFxzcLygnueq2AdoNnHUb//2u+OFof2HoUP18BzD1SxPc/8vhheabfDf/NNt5jHOG5rnutz2
3G7GL4M9hml13Sd2d3SNtFlFYirSTxOsHca9BjR7r4/YfOZUI6dqPtbPomZCBP373LQYjem3XNrB
mvYSdOXZ7MEHmbif56CMYVQefkXZc8D3ZUkwVXcvQaAzV6HnLYpIsBGABaP2yEAFxfAQFi1BzOxu
oILnrZ5VfTzqofTXc/R/mWgUzROw7aQEVBSZbc3sGyBSZ9VM0T8xbr4PHUlWZM+lbksgaRtoyMHP
ZhHzRBeyHxdjj4EGwK8/ZvXU+4gSaDFBnU+x/7QZ/EP3+564AFAsTZN4WMYt5vS2PplZz1fMHVKx
TUwGwdmAel73tbnD06em06SiPovTgzVg8iBtkorLIhwW3iq5EsYYU1wlhZT7HKoBNkDTbNBNviTz
7DxRAE8jayFMfLTzRsXyi9rF3KO6TDR7+veDuVmWTOE3BVpEJShfLZtJOTWcIl6njcE/ulMyeWUF
M/x7Wj3vcNmrq/QnqzOIZ4tGrjHpuRsGbgyKDfV+ntP+nIsaA6DtL5vVqIexD0gvWyu99uC7DVoE
ssSmc95xXtbb6UL+tOly9J+OmRuTt/cAfAtcVIaMy3Qel28vvzb/uXI+xtc3zbOXPecPZuWmHMi0
EyXB2Sgls5rnFFPqe8NKifHm2XnlPBFj+oqpISzp6ROXSfbnoiUUYM1F/LXHZf1lX6smWy3KTaZo
xb7PXa58HVRMv+bn1ZeJM90rX9vnlX+5/NOh5tlIdPE6sYyHy0fmua/j/HqIn773X2Zj79PIOgTM
Lif765FSe0DgpSUC+unTf/1N/7tvvpz0T//3T8e+bJ/n5slPm3+anTdFNqRWMzXWdPIKinPwpi+3
9zz3t+u+notfN0NsyLe/rJz1gecnaiC/xA9iesIuk7IuKnWljCM/s1n1WI4zpF0+c9nxl8POG+zx
FtFjC0cLbgVM6ov9PKdNpjGXxV/WFSbsnCsYgRRYfp2dd503zXPzZD7QfMjLojVXP+blbD7GPAso
mCP/998+7zhP5q+xzPCBnhuKWNP56Imw2+d5to3DVl3FNXm92jkbYzL4sS1og8NXjt0A1plXzhM3
1XHe+No07zWvlVFHjO5Qs7nCEBQut1Ti9jBvGtXYRoVgOqpKgbS4+ekwOkwFNJY1YCGzz9LXsRQD
rZMD6Dmf3A1L4iGFgq4Apivt/j2qzBd/LCUgo+oqDzMd/Qv0X9IJuS77HmzoJyS7Bdh8yNAKRMCh
pKnWudGhTIsST0EaU4j7NtnecIIPY2xRfeS9g5ohwrl+JZzVT2f59W8MJmH6EKHo2kyvNPx7mcz1
rWnxb9fVf2792mX6xPzZv1305l7xL4f+XxyGfhamNiZqZtNXevPLdv6mr9l57XwYSpFIj81f8Ldn
kqnRPowHNNN/OhsMr9alPtyV85tMnVAMM35hnpPTf3ZZ9+s+l82XfS7rSjGhPC7Lf3VYfQZ1zJ++
HOL/9jXzYS/fcjnMvM6LkxdaDvl+8Ii6+unVpU9v03luXjcv8gY/a7E6seLZY17fhjVcmZ9m501A
XHlDzp/55YjzYja/IefNX3vOHxqng85zX9svy1/HDE3Y4ooFdUKDCeoUysnSS+ugqa+AlPArHLEo
7RDh1zLoMn3T9Zta7ajzEZFCIKyXhZsgAuwbiNuYE/w4LN9Bi41LF6NEqNcl8rSh00+1UG8zNS1q
z6MeKpFOLtUWBVL31TADlISjfVK/2oq7g+qX7TpX4PfgA+E3nbuBqjseFgr901p8xGOLtTVXYhUZ
J9cOMHkX/qYuexfZFeh3aSQeVEcxgdDWz2mk4JeE0/igAZwsRurKHWJiMb4+gfWt9nJv40UYwFvA
Ia2ErBuTzCal0NCmFK1saGq1CD8Sv/AJialI1BDgLb9bhWayzsq+XrUQR9e5Y27LRJx9JfqR5IgV
kHFAR7LtIykCoOmOrmSdJG9DigahBVrmEBGRL13b2ae6+i0zEhihUXlUsQQqiN2Xg+3ct10RUwZe
eyGNFlEID9NcKmKmRIKu7aI7WxuVpR2gQffW5gU6DE0R8kuqwFdg+x6jbnwu0ujNkaMBd/RFre+b
oDwLE/UBsS0y4PqlM41zYLxHIJ8gZVua0RHOrZYLvKfxkRNyQOOirW6nW2E33L06HUpDotzYuMVr
0fVoZUtqIlnho44RGre68Zm2HtVwP2wfU9TI3CQc7jIKhnkkXizL75eNi07fcBtkwT7Wy0Nc9j/w
nKX8L6g0WaVo+C1KudZkPcmOUV/FmDfayYGtyVBdw66AlcigKlQjX5vkyVmDc5CbodLoCO8j1lBm
0WudOiJAXYBlwRITS1pqjv7Shreg7hEyjzBAFxjtLctSbjRf3Zg0slbGwk5BWMSUitdNxL9lj6D5
OxTRQj2+aZtyvG2e3XuA+e3GiQaQ0LXyXQm3wBDKdRqqT4U3FpvKB9cf0AWsR+MMGBTXknVglQ4K
xVS9pYXEtwZltC3DSXwSOS85IaVy0wDVktY7EaO1FsURmi4ujeUQnjZUNAfzomDVWZnA+VOiW9/8
oOfTL7FKBUid3LQAIVfDUFs3lnYIkcJIPP9UGhJZz8DHshS8ZF9+Kja8Pagm6zQrqc4VyLrIRtt7
dfkjF+YZi1YNFVRuh1VYBThgjVGJPMJZxCDPLAi/WHlQqqCfktHHp1WQ+VGEItxURkvJbEyYDFdu
AL+nHbW7cgTOYGo2x/FR0om7Fzn2t7bEcLeOYMg1OqZt0yeGEqviUEVXrajPuR+UL66FmqNG99OB
YcrzUScZjEwMgeo4vm2I9qkmp+7B1sJuYrtdJSq1UmpBe1EM2kGPY3/B/4NBVKB99BaQTb+jZmsF
Q3nuc3s39HDzqtSDV+PSeu7T5rbkqUJKJ2t52+NabGlRdgY/j1iu4ZmLbHAfR4wXV3CZp1IjVoSO
EcDFscwHvenFUYAXg2nkbseRnDUCLjpUJQI1hUVCRggtkqC+Vl18ikJr0xvpue9I/9oE/GkBciFU
GjR1xmHbdkmxg/t+1TZUo2RQ1asS7tEYt29mhTRA3+UAAXjwFwV+sbB4r9AUQIFC8VEZAvesJ0gn
c6M+gjsFtSMN8+gLWune8GoQjNgGLFGAzulCcQtGt4oDRG1lrQIA0LUp1pp7SLgbdxYUjcaCf2kx
JFhVGS3CJv1WqMMCug7+b5zZ0jDra9GBSbZbKRDaVScpMcyAcdd9lrJF4x6plpIf94pW2Pex9b/n
RXgdYe9gx/29n4tz7ZfWxpXeIVUErAcNmyupGAqwY/lQ6Ao3hU9hWlXScCMN4x5NAXM5Rt6OvtIk
ytMP545q35URIZWXMOiGYZqsZWa5KHyh8WA75Vr6iJhMtu1Bih2T6E++YT9nXowwVoI4bYYHRlGM
L8sh1++EUz7x9GE5UMFe6zwVDWyWpAfcu0PIf0jghQX4j8f4I/V4l2Bcm7eLPgseIx7TTWO8aQXG
VZ3sQRUKXOQoPN33vkfDrQ2hjMtw18a0CDQA5kmgPWgN/U7ptUfVevVSP4ewEG49CfEm84EZaFV2
b8DGQ38SxLGSg1UMIQranrTukTNsW/StmxtbCOXQ8YDxpCHGFtMXwoMVllxJqyPzDvoAQ5A+gbsK
7Nt27LVlVPJMdn4N2Ego+q5HO6uRJ9En1ZLe+BSyNu5VgJNjIr9hmpwseDWqPsOdlMkrCUKBrG6N
s6CHVryPOqNll8nSTAyMlKo4WhFJ7yqI2Q3gqHNCDXmIzfg2Cawlox1Kh8NgHqICOgcPHhw0Gicd
KKyFGcXXtMiRU4Ad0U6C7465GVr/abTRXjd772nQcZ4zU6wF4IovIIS9VY11aHWw7V2CZHue2N+z
KoU51w/RgicFQjqZAP1T/T7vEZaArYzZt3PQbSAytI5pXfUezeZQYLauRSgt2fqLcJEl9CqgN47L
qqpU3e3gKCUpfAHbHj+xsSUiamwk6Cz7sW+Hta1lQP97wINITaYBv7BT08UIvfEoXFOSrdcPeWNW
iDuOyFkZ4Slx0XNoB8BfQov8Re1OtBS6UkYe31R3UDv6E3zbtRP3cl/wbDiJ360ZSJBsbN/ahrq8
b+Jdaftn8CO0xwIdum6iIu0i81VF+aJLomEbNSaUqjh6gsye7scYe/LGfDdbmKzaGOxVN5zuDBwF
dSD+42CfiopWlBmNgAaGoz9d6VJrT0UOPn0oGfk6RFRLdCSgCuED4UafpRZhRGYSKNRRisK5ahZQ
dCfJaMVTFnpbbpo4f3ApEDWMx3s78NZhrXXXOSbh2A3ozcrs8lMTqngkGSVWXmpxXxM5CIDrSynl
2TNEdRW0kwCjXt5Ytv6kV+qh8De93aBWBWcMonhZLxvESUVy3wDDYyd+NuO2t3CNGbPgGOnte9nx
VWrsYoQKHtCxnH3V+uKo6eEdWNOWe1Suuzj8TPonu6PPqPc/0o7GpHAUHUyetqvzDhEjkxZobGbN
KrNrFBJ/GAMDiApbF28d89H1QtxI1PDkty5UHlfBatRpAQZDekAKGdOnKMlBrRFCq4gWwjPCs1Q1
6y1wtxTmKXQBY9eEOBg2GJvyjXR5qhhMPNxQUxgqoMR+PUKv2TLGrTLN869BO9+5ZvvROBE3AB2N
yOXChbgixA1oJMtrDiJEmsoXNLrKbZ4O0c5DiCEAmWt12kF6Y048LxYpulilDrLTK0pjQ/pA8/a1
K4RxU2vT0JnmycbuEdtt2g/o6wwm4YIr7iNU7z6AQy9J6zYF5PYhMLFk9LK73sxpCua0pwz1Tu8y
5B7V/N5qms8Ajs9CLZE8dMLnNAax7/ahDk0Ic45Ib7YhqiKjoHVbhHF4oK9ySihD96OCEIKGujzy
TgyG9ipOyiPvQcIt2+VywwBrCs+D7MN9a0I9MY3a3AjhoXZTI0ctOvwx1NdWDq8KMhEATVACN4q7
zHNRE5eoE+ZWAGMatydVhwun+hCTgRWNK7XVb1BNOf8Xe+eRHbmyZdmp1ATwFmAG2XUtSadmsIPF
YERAa2EARp8biPdf/F+NrMp+drBckXS6AybuPWefNGAyDqV27BInvpZxD6L3R+2Ku1oJG+uJQz+e
divr7SGh1j3FP0dYKijtaVmaHsmYrjVxjs4YYsekYpIC+GyRGSsXTzyGv47YDIOLDzczXi9WJg+G
ULgzfHGnlfyOooUBHfg47GPNlqs+9retAVEeCTWsbT05Ry0eJ6eetioYr34d6rs8SN/Cbgr2eY3j
smP/I6hXvLTF2RQ4Z7m8WB0YZEWkinLH0E40w8LPboye9aCwN7mvfonWuDgI54/G2P+ygxfK8clO
NeMvlQ3y1QpRWCRId1hY4sdWhgMWtGi6q72JDeEdAtM/a01wKVvogl4H2sjVrpmnvntjk1ypHJG8
IM2TMTTXBhXlup6CY0BV+ECN/tMq6EardkJ2rSPv9qe943U/SxftIwCJUI++eoH3rzJxTsMlMsGf
dscwbX/UmU8Q2zCcXXIpokqAdbeZFErH+0I9isUZUGHtXS2n2Zuw010PrHLjBw+wp14LATHdcF/M
pvdWPZtkspDG59qv+Fa7FyMA2mD4Pf52Pbnr9ebCKE2kKlIjtyY/VRSvhSkIWFcXDVHFCHkGtTRq
ziSa7goNs1TSGtguhSn2tcdXRg5Q3SbaTUc+eiunKr1VCJo1z8ECPD+khv5YD2ly/f0YyB4MUoXK
jn9+KsBguMnqIdyV829anugn+YnBZ0AHDy45nJ6a6qlJTXVThtqjS6QrmqtwpaakR9cbx7yR4EUr
+0DDZjoRJNCh4ezbYTVgizS5qigR3PXGEDy082FM/Ydard08K6CUK+u2HChHzk7TiZUopqbfj+UY
z2DdoOPU/3msm2BECTMS+wraW+Eik87mAwRjr3SqGxeFYMhv692QCXGb5gOl2fLgjjgel7tg0OQt
rp3oXiHDWR7683hjm28Ry9/T8pCrgcdMy2HaZEDItn9eK4Uvjk1AYsLykn97QgINYPny5xFLoBuP
xgKy3/yHlyd8NOisxuSGzSl5ivObXJ6MEj2H/Dc+LQ9ZWYk8hLQiFYTxA7XCArPCrTWM6EFVA/z1
CqC/Ia/6GKeXYbDM23Jwp1mq39rW7s9j6djne7/BbZXoWgzMjrLLRWqo86zEuqEqs37/bEco4lTg
TxhDwlLy3EWJ5KeQbyYLo/Dv+3UxVbu6IHu6XJ4PS0uwMhpuODvvJ8R1BLEB2I6qziRUO9Huregc
zHck25vfB7ZW37o4nJBHpvwFwtmbzZBLJod/XjckvXcAaDYnGPGzjl7Y5yCLbrB6uruyGDe/z6ip
JCZvCEGbp1lzX7D6ejA1NyAjtHgq4d6cl5ctB7sqxMp38/Kw3F1ea7goUayKNOrlp5bHBAguov2S
a9oNw9rTA++W5tK7BQlvWMruI0AwfFseF07W39vIHhD/opleXuZ347F0RHhdXsEu8KZHhqRsw/lX
jFGL8N2zb4i1nVuZE2xjhCB62GM5t+UJo42bo15iAF7uLk8ABzTvKtJHZZy0Ggv/sN01mUR0Fo2s
3Hrr8ue1YYUay0saByhnFe/ckWjuSfOhH+eWCx0N1pN0fAxzTksipvSovuHjjR66+WC2TXukpkS0
1jDoq/9VEeRt1I7/TxWBhbzjv1MRJJ9589n8p4xg/pm/ZQSu95dtWqaDuNL0BAVt2vh/ywg88y/b
sD3bFqZjodryUBj8S0Zg/4WoxUB860lpeXL+qX/JCORf9Pt5tcvDc/f/f6QjECjq/1NHYBj8Ol3O
WgYUY6Zl/1/amYp50ixFZx6t1IXSlpneJsiIjois19R0omMnImpQtkl7Y+cALJeGfbTJeHdgKRDC
2kQIvccn186+NV4abuzJRWLJEpINb/DiMcQVmYqOcuqAxkn4omGUgom4djrMs1hk/Sb2KSf0nfMW
jDFgTrROIQFcJW4iJJ8UGC1num5CN8YenyFFR55r7YSQIFl8uS4T47s7kHHFlKznIJ7DTAcriGGJ
ng5xWVXh/Ep6aT81kVorEHqCses+tfxD2rSs/Tr21CBW6BENurVnMCdKBF2nrdv61hnDm5l7gqgV
tlfZx7EuwxfW75TXKnckIoNSVz+Zd5lbTLcYD+AGKqO+QR5tq/aiuUSk6A5byqJIvEORnsYoiY8R
bMLbhCsxUh6RjyIeiDm8Ry5S7NoYF5GnZ6jkzDnyPfMH2E3Fz9xyfvqOTPdVXbx7o8hWmcrzs5rO
4zSTr4tcX4P781d3Rt+oY9GxLvfFOaxZXMFhR7GAmg5AiMrEE+Ygucmz8M2bqngLncHcjQCO+FqZ
dif1y0+H+7b2b2nMKr/S4SWZPaN81MMxp45/SLqItHAFHabSvXvHw3syscxWHRkYvYmbpUiibZuD
jvcTH/InAG/brohAA4RSaZBfvV7fF8q6WoYLtjTYx56L7wzXFHrnDB0rYlZZDxDYEkp8el7ZtBTC
kbK991xaiNyquq730byot8v4MKn8oyAPuGjqo9OUH7WLjK/KvAkaE3Vo2CkT6b51dBy95k4E1Ynm
jLm24VxuJj3/qLSDB3TwhYRZB2QT7KqveE7GCYdHAoNyBuBDl2fIUqzhI0RhvU5hFKmMoLZMJ0u3
C46jTXZva8OPqy1oDHWfbFvP+KFV0Qv1adxMz3XqospIIfVIw/k0h/ib6bIotTu+3coqPp2eclOg
QFz6LgFTkaY5hwxiSlZQ8afZ6p8pqySI5MlOtanLtxRf0Il808vo5yRq7A4F22pZmjtFvaKlbpkC
LsM53sPUhBynsuCzF4F1TPybFgcDDuLxPZbiIDJ7D5JjoyoYgHBSvUdmxIPUflpTqD82g/XVYzbc
J3lwiHPQCyF11wR2DR+oeGiU+5SGvdy+FrFbQvfT2DW5JATqqSK0xQbCK9fsYozGizaaU+VwvuNz
b1JMkDESRJ/2itHAdqbRyDeJA1fID0oK8banbLsuPHtnlOQPGAm1BQvSE0tt4HePha3IfZ56e09B
5DWEHZfbJHwOXNChSF9LncxZUpTDuj0HUDe8koQ5fasATfE/FYrUnch9jLnisC9frEjc+bXDotTq
iVrwwPwNPTvWVNV7QWyy5mrHPqUTonlUlckYxQR1GEz4qQMMGzHRRQ717Ev0rCLGLLtV6JO2Yxo9
B1rYQ6JS18BDqpDlBvj9CmSj0SfokHP1S5PTADSd5khHWNmElEar45OrofxMw/DOrOuj/62yB9bq
cPxOZtzRgIm6QzSMJJC01i9KcAhS08E/B49u6SMl8ivtyRQnRzg/0pyaRxbHhIFkKZdOm62LwAy3
egCXzdP7I5VGepI1gVde8L7YzJkDOM1NF/IkpWGA0s433MGPwyDpqaexOpZw3WLly2vsajn/Td1s
JCeo7IdrIFoskCWNP8H68wCb1Vhl09wa7wHzsuAfVlk0fKiRVCWdwjz74O9mdK0t4istQkYD6jkT
LONNAct1B+jOQOpO42SCYtTF9zJBdz0mGLztoKlpP8TawSXK12h0D+QuGQxcKtQvgwgBuhZdWrJu
semSx5riFE1/FIMzZxdjigncm4hwJkwp/BovEQRDp3iRy45sDdtzz50KHkUL56QBpbZjA77WLXqO
2nXUR9Z5SKpmbu06KA1MBxmygRHu4X6wODOK4ZL5zRU0tNhOcGY3bopJeJAxKWAQbwwPJKtRwnox
wgKuO/yIXVtlr76V60xmEN/DhiA0nwTcobdtpM4xFC1AW2MIUEpkQvscjFQcKEcyxdJe3Hptft8P
5Te6RCD2VHs30CzcDs3wrtHJPA5IsltCWVMX5EhBCmQIAQKkLxVpCzsjENN7TBXmmcGAQTlnPQob
Zm/RKFtjoktWaOBrrHDwg3Cm1EMLHpmksCJ4rWwNXkRfA4OxMjIRLeCfsV8QhzmC0ki6Oyyjcq9w
WG2UDZhOBMlnGamXGPv86+QeGtNzN51k5S9gb0my0oK4Q3zD59NSieGcYbvXkaoxVPd5P6VbyzsF
sqmoI+PSJD8moAh78l1yjnMOSRkdVKSizWB4r71NCBCJj8FsyYfMqeM0xLDcX6hQ81a7gG92Im1R
SHLrQoZdB1TOvrd8/iq1VGagfquqVwrThMD4Hk7uiReWk0Y8U0LPyhenPBmfklyQesN71BhIVhS7
tUM0N6e1tr7aVYu7yh8fxsz+oEM9cU6qI8Y3D8yQgsSCZKKmo+LXXMgwP/dG2YVXP8ZbMWbtpbFI
4NCLQ5n70UZF1eeYEZAhzrnvGNguzF+exBRqjDsUKc1LWNWnErG2ng406ZUH+Tmiv9VhcBRTn16J
vc4DLj5rkFefbFgj6uyjy6rJLfhAo8476JOPQwENu2Wua6ug/KWSQwjiyB/SjJ68AtPrjDfrvhs5
8RKj+gB0SslcMUFTKV05DGabuJ4DHbKBbz+J9oITTvldzdhifq+5EDep3r33UC3XY1ru7Q59/PTu
6O0HzvvsovvurWD1dk4zUorVYAZnNAMfAAXLXSVIWGJqfI41zVs786zdBX51dHXdO8V8gI5v9lsn
aPyNBLA3aVLfh2ZJLOtAJyJ4ZnsVAtb/KaqkYTK0YO40R1/hPKBzsGlKZtI8QTSkYVqilt3EB0ef
jq7pPQjhwb5LWQlG5vg2RrLaOA1lkZxKDaXfRiNEHX0QVxgShVYc45qyr9+R1e6HAOREaARrrxqO
k7IiWAQh6KzCP7rOFK2LaZp9S4xdrAJhj7pHIF9IIkaNU1QiDuozeMd91F3KhoC21jKyDX5YAQrW
O3QeTpdMlggzZPiZJij5E+C66eTeMS9hnCkk8euO3XJGcoKmuf8m6NVN3XM/9B7JDoqMemysYYwf
NYcZaQbi3XKqcpvbGAhcsLPLmgsQ6mZEjXGE6MBZ658aDVBpSTwx/PRD5tqXUjrxUdlMgaNOnAJw
WNzEcLrQKtP2tWS00Tt4DD75Yn5476keetvsy0wrbEhpeWj9+jGMSKyxJgMWa0N4MF9CzR62M+Rb
07UjUEkgvnHup6CfbJYSChdCD15AdV5PIpq1tzxLYKbDEJwNtrcdZZAebZNUgOk9Ze2y7+O43Yih
7q/O5HwYeKo7P6iAUAffo6kjUcxvVkbsAo2eO6hw0s9jFxA/xJZjjcv2F7gdcAA51SNHMiiPyrFh
y4bzss1kuclSk4bMNyjd8k79UrL8HCF+AZy4ZgJVWJRS7go7+V7RIOoS0r0AjJwA7tEgH9wdS0SX
1jXiABjydQy/S5XOURg41PquI307nB4diplE8tZA2cgotprhOenxvAwlTRqrNen6DK5k10G1u9YR
CdkQCpqC4d3S4idMjtYmblv82S1L8EzEn5Gu31M2ZrlZrILE8aBJeEgUYNOt86PzA3zU1tI78Hxa
znVCrqGrqMCm/bnIfkwhiShWj6TBdt0zO1f9eVRHVBPkZeSEuRXNF2ulD1Z6+YDepSjMbuvZLiEg
AIbqsWu27UBOgwiodQuySvAk0tqkmwY4Ftif3SMKoz2UUWPV2bZAfBwvwagfY6Ozrx3lbzh8/tdk
48FBGbTqnFxu8zizIW3s0tbVKM/SkZG7JOydnWtIxHohdL4sbe9NE/3NzAyuLUCyCZa1hAvwWEtx
H3YWypi4fXPDEElBH39kDb62WCvpS6LpABZEbp2VY3Tv1BkdhPfQjfEVPn13HByafhCCv+mditay
ng51KX+lMn2CeF2ubePqhlR+ew/WUVx42zTR74Nmp0cg402/ueQ24fFBLV18owRRjPXFj/yjlujR
3q3ka+DMco1OFXs7xQrHHDqxC1s5UDLFfT9D8uCbINke7HVQA4yFlLUJLO1LFnu9ZSmbNz2ctySj
9siJvIP9t6kJJoIY/D1W+PioBQQrv2CGsyRrEjY7NOycMNwJPThhX2Qz3xKX6KYAUigzzTGxsw7N
INsB8nZNwAJE66aa09kwQpkZ6R5Mp79c17kLG2cXG6GHM5Ik0HL0vkUm+GLdb5+ocD/qecG2vzyk
JjKLOHhxcr65BMwx7Zkekip7k+rRBH+69iYCihzbtzdBOa6EXn4aCeowO0q8nd2wyoonogHMziR3
Lnn2nP6Crqs+FJ35rHkhJMZ63MFgNzv9OY7lqhmGmWSAiCI06DGRJrHKMvKBQIO8gtWc1ettuQ0i
67vWWC9lHPO1i3fPyiDUxDXzHssoaWys0IDnrggZMKhm7qrE3vSpTRQyAomuGeUqJLlUJga5hMW3
tiHVuohIhRDqQ0VhcS4YCqLcdfdkGjwBEFunulk+kznf64JOuk2TB3q+3uAU7ifIxV0CURb8lwfv
fF3EXyA/3mK3si74Ra4EHgCo/zAG4xey1o+gI4+z1QERTVCNqbygilJbkUmxBvR38ShQrzWLazhU
JnMIHqlOuGg4kIJQgvCPAWKcud8/phehmnI9qRiXo/rR5b8EZIZNobB96thvfWtmaiplbQetWg+2
mSMHVP1map1dbg8GsatAgpvizrGV/+BrdMadoT4lgkRAsDUrrXOvuAi27N40tLV0by3XfUzB7B0w
fJATw67SrXS2p2OnDiCPNkVKQKppwX3vqFE1Yb7DgfUsFCxIwkneMmdXaIkP3pDBBWbfNUElc2hZ
8dgxoY89TMZNHSBDq93yzp/XJYHPvkmm+dWw0A227ggeZtBfy957qSVXmt2+2hVhwNIWX6qgkG7j
uxvN6gIAgq4aVf+rTVUL5DWJN9lzD+ZHwYNc6X3HtZnFT0NILT0PKcus4zR4SmfLRpuN17aiNATK
AwSFrotHuAjvidCbRyME6Rbn6nOCYNrEJeEQ8t2Ww/raeu1TNIXPk3QJfmsYwCKzpMUI3KtBY/Dv
XK84+4GUozhqURsfKmjoZY3fZDkYtru3ueb2y71FIF4Zebt3Tf8m9BaMjaMf/TD3TiKdtJ3f6fd9
pINAy+AoZqZx9Gd2gTW6IF2Wm7AS9y21t31oQPSpk+6wbCbd2vR2aTDIdWg3/UOI0m2s1K9cIi8J
DaRgQJpvjSNeu6YOkGP1+UGyvTN62uYtI/KX0m52aHUQ/8pjlSKj7BsrPzfcgvVm15Q41IACyHd5
ZwD3tIq0StRJX7YzwIkhQCm2QA9iw9rySedbI8M3Y4jkfr5cUWgk5CYQg0eyoa6rm/Sdq6Zs1pBj
0m2ioDzqLflBnRGxpSMfsGlHQnELckrQfepp+6hZ1RdD0cywtK+mS+6ZSj9spe6KQFObQiOYOQnu
iJaoI/MFPlCynyKkCqhfSHTl1C5dggI8tKi6/kGbHxFD1+ucIS7GQFc8pp4LV8EpvzE9IMhtT1UM
siGLJ1ASlnUBC8aKTkvMfV0aHngj9y5p7W9eKd5LGvBVWeJChRjXDR5pAwWqm4wcZtvo9nEVjKum
J+IDgSIFsBK9p71B6RPpt86rr3R60b8UjkF91kdwbJSrsmrunFGXBysFzamRnlo+9JaG5b2dmxlO
j20aBzv84pXKMjSadGLTKAaxRARqDiFv4TC41eSjxUrOlBPuTCkuUKFJ7OxN/FIesedDF5IJOTMZ
xD8HkI7lSc4vWR6zQh8brCTJZrEZqCHD5OpqX2WWCmKSgvuGU2m/3POr7KXJIHX3VE2qBhnFlML+
XC4We+YomLorGGTI6prBAUWUyFN70gdsYblHwFaqZsB/9b74B9RiW2ANiWds1gg0JriV5Z1rw6T2
0cTeb3KQ5i1vte1neL2jQncfBXIf9MlHYU4PdcyS351dEMvhtz3hz32DLwpfQ3j8A+cb8wF+xXI/
FsQLVvJYsDNqJaEVaFvrmbARL7DnfrAd3Nr1NWhmpsZCI2S3ST6n+7ZcjNKhooXo/bBQ/pZfaQTB
v377/LdlElEgDdwM2Qh/JNXybL/8x5YzR0Etn8NyPw+9eueI8dGS3XevR4gWUj5RDd+u1dV7P6yi
jLl2UKdhMllOsR8D+o2lj80Y7AYTUJiKkhYgMriT5Z0uo8hytwASvnbnfdNCQVzeei3T94rZiikG
f5mH1hd4iEkSi9kecr/Yug7Db9gplo2ie0A6bAKIjPEODlkGUHuYvRWa5+W7Kvce/zYqmIewLPo9
azDGBKjw5SGMSaqYTQgjYNW9ROOjiLbSz3rkm2ejJrC3H0JF1kWiTnrQZnijHTgC04iOL5zpHsvf
mYKavUxK5DPhCe3J0ZzmZGkSyWYjoI7gJl1TXBzLw7zCWMbfJBTtycubuxbdN18hUAWz8liNJmF1
8mMOy63lsJxxOgCOSR+Q/OaztVAg1vVdPT38vlSW62U+iNm+xTrdgeeBPqErZ0MaDG4iJ/hhpLqN
s4Hg33HmSySzTY6wpJMs9KIt8sgj6GTAFaX1Mws6ccpS686lUrDTZ0DHcpBOXWytlkvemXkpsqxc
znk5OIAWa+pGfhNQ72a0mR2poHOQHBBO16X+Ppm5HyQelBujZdezXIzLoZzP5+VWGIEPbqE7aPVs
1rQ8zF1BhYFxOUzzhPdFQgqzLPw6eQrKQZ46+0XP4/a4fA9iJpH8/kao5rhC+9KIKNv3dvQd3ep4
Yas3XRqapbgjY5J59OllEAh2rSi7HzWXjvx8qKJw12li3DVN+KpbbOkGd/z7OXgreyu23SOkHeuS
+qIH2YzlsmTDlFGRuNgula40svfLC5CQNbTY8RjNzxmZujS2/0uZcG0ltHKzVuNeT/p2JVRALnOQ
1f1ecqEhQsyzux7dV596zaGhGmr0dcEA5VvhtUKFvrIG3A0qmf8rkmapXj1RW6CCW7NIEvOb1mt6
XEiTerI0dCDsA9tSreeuZk5IcTqmR9ldWsc8900OQye7dl5K+QJF79Uff8FSCS+2aKghUXBbTeFI
mGUdH9zA1ndxy+5ZqRG+Lqe4cWXIFNe+7sD/uTQUzCS9hBBHDx25O4gC55zKkOxiV/tWBQ67KSAK
WpGdXR+O9qpDaLMpB4tQggYQwZB9lCPVHktP37tqUlur5GQwlPsV1dktm0W8Y9PH+65ija1fIrdE
vG5HFwMTyxkyKx/mWFob22hitifhnD4FE4s4VJmd/xycQdgIGicDwdNF9A7BtK73QOFWh1MwVuk5
g+hB5lDLGgQTdRcx1SHQ3FijECe3Afqz3IIGTmK5sA+6ngI6n9z09wElKUUgRNWIWn8OIwFLoZVt
Iw9FdzEG4mSY0jgtt6r57nLrzxNhU4rTQCjNOqFjul6e0EOgY9h0kDL98wuW37K82DSi14b6+q7S
geL0pgCKU8SE+y43PcfQ4DES8aNZ6oSjd3n0z6FWhfP7h3K476vCIgDP6CVLtME55W2rr9xpnkmo
k58CH1X7AD5+pzL9UPvoslgRjg0np6pQhPd1+53iymx5gBOYQV5SPkm5RJXghpBbpgK+F4bHQGon
nYnzWDKqLggrIqlmzIqy106QqLMx4q6MFcmCiM7Whq+OpmBca7Wk2FmMAitpGV9WqHN5N29Rm/6k
urKG2/ouC9i2Et1eVzTPUcIeNyHARpE7BZVwzrQmwzNru7vcD3+kJdz+wUnDtVQlrbd6K5rMXmqY
J5mkHyhXY3JerIRKWm9jH9FE+jXoVbWVfGRp3Xx5Dj1vkMzeIJ9j790cKYzDoQVmZ44vTNli5Xgt
OldFpauonxyXxpdro96r2zmFzUHziGQxjJ5RemNFbyFKsj3aDkX2ljakV0hB5VF2TLKMeFaI7rYp
+RQsym15fHOb8OSnWE+qJHzusw/8DC7j2r0ctWLt6hkIPg3TQ+a/+O18sRdbHfQP42B5NPKB6hAg
ppYUOSOGSlc7hLm6lLWN2uaq94EyibQ9z2XZedUvZfkLWTTNL7hPVXyTo2lthMNUOqXtd2YGtXPF
faoNJ/r4t6EY9uhr36uRHpuXPrc0TjmxaGfBPVH5c+2QsepH6NyngjOAkXLveYONpggtvQQwOvHL
yG2jolTzGcG1bcqCijEOjXqrN+bZYVAExGSRILaaSD3J4BUe0ucGeueml0jIGAC5gv0t+kLARBWp
w/qkX0FgfmvB3sdRtS2q7Di4A59P9EkY1MrJwl2RV3dpQTdHu2mC3Cj6JLaXPlTATDusZq2f39mG
R7AgsRCD96N38rvKh9wf9tEnwo3t0G0XYJgdPfhQktdJI7degW6nREykeTXZVaTNYdhRaD8hyXdu
vzco+RWxhmK03FqmuFAIxErg6lflYzJQLD+lDqk0u1A+N1GKp7800R9gq76Q5fY1lNPVzdNNooJz
I4LX2jaeDID2JE7W8i7JoK9S/3sa4I6xuUkAyMKWHzV72Fg2BtkJl8WZq904L7eWQycDcR5dxlK4
nR/lhMljnJF2iTmFO0QIb8LyIeBhnqLSDzLPIxISci4xP9BMucaBCrkNxh1gRzMdYLEd6rMPEjgK
LsflPpCtaRMVrLqVaL1VMuAAiKkwdgpGUmwx8qogkd9C1h6rtB0FWyH6cPM+k1oFX2ZLtfRUzwcR
oqENyzHm6mxICwmcu04j8ECK6tQFBUgBj31sZKNO/sMwcxznocmmGgElpeMVUrriNLqynNbN8N3G
a7xOMzYxCyiu79Eh+nCqw9Kf5QTFKl0c1MuTwz2WFMT28+7FmA8kV7BCy/SeVClKzYimQeoJnCRx
zLWCs2xEvmowHeZcw4lRDyfN1vniadCtUDnMqVfkAWeJt+5DS2EfIEMCtqNObmpmq1MwHzK2PCf9
Q87r7XbSntyc/yTX5ilvedGshj2Edr7Gx0aubehUJzZrRBouN4e49I9DvTUSNLWNG7yJxQWeRTO4
wJpd3cPv1eOcd9GhytBSoirPQ8BiT3QZpfh5hSqbsWLWKMiY+HM/J8dWV0G791pFt/fPn4/nN0Jj
j043Y8tMIskS013blQ8DTJsRJfNjy63loIniUnDpsz7yhhNLFecwOOHWT6dv0mxadq75qzXj6pgL
DEpwFJmwLdCkKyRJLF33rjckAMl+bhay/LU7iI+UAoFhOXLChG3RBLINZqP5EEw9VgVt2OfUhkF1
cLBCZ+v6QBTb5T9sAMqgmFYjlYBYYNTSKGMZcbSLSvmSAjI0tkOKOdJwinpT1jrjdNdjk5zX2uw7
2W5ExMY3DSMqN3kwbUCMq9Z7+l+x3v+PWI86nO7+d2q9t59N+3/IjA2iPPoP8s/fP/m3Zs9x/nIE
EV2gfVzbM0wdtM7fmj1X/GUjTKdd75n2wv75R7Nn6n/ZUjd04GueLTHxQgX6l2bP+QtQj63rwKl0
U3i29z9h/wjLgCL07+wf05W2Y7im5SDaMz0Udzz/b6C3YDRJpY2D8Kg0C52oKH7Cx29g0UX3jdPW
ZyVluk1L3MhV1322nZsdR40sBqO766mHm/ZRwdrF4rKPOiK08hyxl0UQ1apRwa60nU8Q9/fdPNwU
9uBDM6ErllSlv09jiOQq8K+RzXpusjejfhL4YdZ1gPWnE6R1+2p6U5+IIsvt1NGt66aD25XQ1oLy
gKNckNmeVDudfl2PiHqmQNbuUBxNk/psPxJXJiiAkmuRXUyXfEqbadPw0QIHKaFnEzpwJ0GhGFb3
WT/NOFNcLCyrwgRVeyqMoxdiScn9/KoVBqKBuLe3hnjqwizayKQjZ93sr6kup9tgFxSeyV7ZVg3e
jKZlAjdGRtyyLb3tIJmmLQqye9Mt6GYF7PDSKMEvLYanpLPcnRVtagoDZMpUCF+6z3rE2GEiOb2P
PZ2QMQFOEXQjWga1tcfyWquhWzkRknC7wlBkwMRc4U+sNsHcW6m6aIefL96FYUm8aRnswmkcnhm7
HjO3WTdFikWU4vFGWM3VNdj+HrJSPOOvUBc91J7RfdIAal6p6z9YZo1VnE6kPedl4kSqK7Qkb5OI
iJQdt2wPzqr07u1iuvad96I75aeZ+5QM4O5h6IPDOtYbrXWP87OShA6Ksksf9EPFXkHwURCs28wj
kNcAVxfVNARssjlAYpzlMBhYl4gZAZJ9oC55Yh6grQI9NSis9Ozq/VX0+jvdwuQyjcKlPWvQjZE2
tkQdShtxrYSQIq3xQP3vid+Cfg2QYuMDP9pDut7BRWIgbUS/LTjBV62VNVCUHevc4UV7JwOmbmfu
tUNkXBAU2KlpIZTGpBCYoYIaxcwVDagND1/EHz/rIiMX3qw7dPrJVdQhcnBdQqYQl8S3HkBH3RdJ
CDVffZgBjfPaiN+rMqzva8q2QzSpgyapQicdvttocLddRpFYazzomYa9GrQknCUdNCGpJ6jc2Cfg
r+goV6emRzNhKqK+x47YksQO8cJpao++gaz47k0QfnjE9BNvuxD2JNY1IQfkGZSVaGr5F7/WHtCs
0Cat6nvi9K5+U++Npqf+bEoSibNim2aOuzWi8ClpoEoBWUFagmytKp271syqqxP1u57IUHijpigf
o/oRO722L0xUlno5/YjbjP1FIX5YbnXn++POy3EDGmaT7buUFFbWOSQqTbXaFm4bvivr5qcID7yB
yIF+YsnbAocNMbkRqh7Hj5U1Y0tVuekdulzgK++ACFe7CH59Pb7lxvBz1HpnH/bWHcI3VAC12DlG
RQyAO+4mYgU34dDfxrks0BVWvsYICxWyQ4dE0ICRetXexspTt+HO0/2Hpr/3BWz/mpgWTrw7J4f9
IhMbYGiJVNUxnQrsqzVsiEXK2KWzlyR186A3n96IptZoPoehyzb/xd6ZLDeOtFn2VfoFvAxwB+BA
LzlToihSoobQBiYpIjDPM56+D/T/1VlWm7Le9yJlkakMDSQAd7/fvedqA1JmYHwa8/IGBcspCbyp
9rs94V4eZTGFPMIlD0wJ6HcnjXSTZZa1T+nFraQnT+nASMNQ/tNYeYBd2SNW6XMWVtBUo/xz6kJr
U6gwuEOE45cpwj8l8C7TG9RjNICfTJV+VAGHMATIV+2p7C60Xn0nxtQ7pqt+cI9RErrXXuG9KQlf
j0tdnesxVPECMidYCaGgl+2JmM0fJ/4bCec1nZcu1ckjOpHIPwNVkJzhB5xsEzqObdx0lpETbr6D
SA1nZdMFRe2dgSmF4Ll0zI2nv9zcoc+Ho8HGUzyw2CCqmACiW/Jkqop5P8J8W3X0VFydvUmx0kMr
pgW/UPLu1lG2920KLdqayTh5UTRP45Ro5mSJuh9Lsr0hRsI6tF6y0gC/H5bVho7UCUHtzsch4hZg
kZVokQWZImYRpPul9NpA5n6oCGVXxqFxq8ehH/b0mlITHOc0frNKMlmU18yDv2YxuqnKjH2fLXoc
bFvbtjcNQNNVL0dOLv1iWhjLbZVAtsXCjwM5f6YEd1qnXgBbHnsSLeT9IftLgOw9dknUUTJxbaZy
PJqHcaa0zE2mx9Q4W6njLAYUMKXYNkKLXsu6VSAxDfbFRlCjNpeAgjwU1ygN7ivbNy4pmh7+Ga4d
/K1lTEFNYiR7TeUCaH517GuWtSGrLoqGlEtBGSD27ZVjabqXpBXeO6GgzHDx7beUKVIGU5wip3xo
DrlyxKMFVjcOnf6srY4VsjfuLcN7jhqh7opeJBdBnvDCBCQ7ithBKW8Odqy3ZtvhJqlebMu74W3D
8pS84Tp3AZQPb1j8sztzBKhakp4psKysK0ft6Z+cN4PyjlVUzofFd2Vg8p5EA3OwenSHsL8m7n05
IM0Brz97wySpPnNJhWr+v3r2AMx711mJ6ep3+Nysaf7dTQxso7Fyd9xqH2U9PGETEmS5uP49ygCy
kguTPcdwiHyotPOk7gg7y6Jrt1y/jzatH3jxS9jLXsgkG3uFVf4pAPUTGiz+VEStOYtM7gYOxKru
LUwtpGXBALh3DU0zYJrCX+hQt7pzk11vWU8BG5AoZcyNLavbhksTQle4SyXa0afCpsEwj+kJ7EtN
nUZv0DRnOniR+vdIRgd/Hl18tNOKcvqDzcTi0ajdbRjJ4KPSutlFpkiW3uulES586QsauqZMfoRA
uRlKscCTmvOa8c2pk3Irq+xmJvrN7sYdX3jNWGsw/IOiSG9btTkTCK/tdnPAG1qYZr8bESrEPLxD
tvgucDPsa6aUSqp7h1ADNxCvmCGUuVLSe+mp39ERli/pWBQfBwNFdpoS48CWrxkWtJXjpJ9xa2B8
RMTRVdARDsCuI0T/lE3ta9r11Muiwm4K1GiwXsyavPYUjJyQOTG/VJ7CgBDz5GoGkTwUseKr6Ll8
KEarWaGUyfLL8Ct1VjmSN962zRiNMcTw9phF4TUy4RYlpf1Z9gT9zXq+RvjgF1g8Y8F3bMk8EbEt
1uKWxBgvVOj7K1xvxcofRUPIP3xoLOyBYTpf08jumFzGNrKN+TfLwoVuAsTapBu5Zvu0rgdMbyWV
7Vi7xg3Fc8lyoQKzhwzS5kd2K+nJNXEO5jzrosGvd1kDQ7fF2rV1A7sgCg45oJoYw9RM7Hyd7mb9
RaJ5WI3MurHNYh6VX0KM/bqX5bAW0vhqAvlhycI5NiIiuUJnjJl5tGnNJYaUx9xY6vqGGZ/dlD/5
VfVo6oY2ui5+iudzVQC/wSAHvJtKiDC1ShKzbrQ2ZwS1sshueiCf0ljXKaegzujq9QRhZ1c3mOXH
Pj+37H00jdP0eLOODWA9bLk83GOLdOdyauiebIMeh7Gor1rZJzdrH/xktnCRj92BTkWWF7/CayQY
t3r2rOA/9IxMnbLbzs1MmaNVvbHlZW/XgMdRfYHYVzYXmrVRhE1cn0vPU2mp6pa0rbvKmek+EH7G
WaKEy93N662pTWLofQm8cSSt0r2M2uzZlpOajtzR381YLu57gVtnsQMnowqQO0cYMjEsmpSRmkIo
cqou+6CxWUPkh2r1WtP6K2LNJtWS5z5wl9JPXGTUksoVwYTj1Kt+M3p6XDU2jCKX56o2PfZmYnZ3
DSLSqhU6eaTHHKxL2VUfFdMNRNyyO8w+HBwlgnDrZJW1Ju/wakV6P+ucvo84RufMhne/jL97/IN+
nIyPwBH+dIpajdhygg3VVReDw8bJ7niiRPEGFglgBt8xj8HyKa6/wreaozNEX43q7w2XazThBmBC
JL/C9CQym28lChq1huptsqfFIPvUxAa4C0F+sBvlqSF4bFMckT9QF8nP1DTWxo5rYDxEsLQRfgEj
Ai0TV/jl6qPrUHs/X7BZY0fBBpl4V6cncCTqnSGWYI28z9Lqo6XFcB/kJrnQ2XsC74/h3ApWSIyh
gT42B2m/np+c0nuiz/PTdQNe4XpLTmAFL4scSPDpC0qq6dSyLXMH3JR93PAgExwNmJswzYJGTN07
I6XdPYO0L4mJQCrcOI1zcPzwyzNfxnnezpzeeqzzZROvCei9WJoCrAb13rvRXfzN7vOXpr6QhnNj
LcpfzLY8K9nUDlNUlhYmrpwNaD5tefxp/zIjk+Zh+RqJpayVGiC3uVgefqo21U82emUazg1HJXj/
YYx3eoQXTpalCZDW+VJxmi0cok3vqDszSybyDQS8pCAW5oQnZoqXeJbveV0c4qVprIci6/OEFv42
tYt7Iw/OhU0zpznioOK5QFFAy+WI33MM5LUwzFfC/hjtaGkKEvsr6Td+UWAaczEUVjjmLAIdZf04
aXGRGG0b51dXFpRdFiesUmtNkV1ZW9u5pCsdBkMe70xl3MLcOHQxT2UcQQUztDm2Hsfa+sD1eDMa
+YDv/dyRVxKCTaHeBmPygVWX/V5lf3WZd2L/u4y1Rmg3Vvc9Vs5uYouTgEMoTTRsIBBrMmUuA4iK
rZ0T52cNNCRrwm/PHq8pwSnTjzn2SX2xXWeD2+UWUXRTZYgGy1uTI7TaHhT6+rCYAAkgrjCYPccF
jkV6XlZ6hH8iwc+UgjbJQt61njqEqsSjId/cuRuwa/pvAyvS8pqLwb3VDGi8ILz55UM/lJ/a2Ec5
Gq6/ZDUW3BN4vUsnh9egJ07YgJ/3me7QNosM8sK24hX1ImUbxelZhP4lcQBRxJTPWb1lPz+VTljf
58LsljweSIcsuSQEWY5qYD+F4vKAJZQhp93sjWJucInw0ChpNhpmzlFFRmSRtyk1nGMAuiDGFslB
GU+eYqrA2o/aqdqHiIEQPU7snynfWDVl9uAM4jkq5E5QkHUQvnWhdIABtuTCx2k3bpPJp1RpPM2J
5rnrZdu6qP4UDj+AP/VrxT00MzR7bCr95mV9fyg4RRB8nHHzNC2XhEfDu5jPS6AvEf5BdiXHVyP8
rNnWRdDCcOtmW8N0T9TS7FGu2MYF6myHlBrrs+PSJ862AIckh/nwgb3jl+7VlxiO2DOwNQ+sFk7r
xWuunjPWTSJZHNGIKkWHuSy+8I66x8wq+zUC37Bm6r4LveZSBri3W1G8OZSzj5ruO+pWv2oxTDcj
eqxcPA2ej1nBb+2bFbgPLH2XngzPyjE0fRzi5vTisVPDqwT5y0MRtYoGsZ2I5CO1z6yLxfxhJhWW
GhWSZyEk6hfdgetyJ2twK2Xm4ZPKk4fIcN1zFJj3CazDnVuGDKii8I6an11Poee6WFLt+JBuNhk5
Jg7yQxXgE5vy2+opiBlrMBtFah8V1upYgvovkuKz8KFBDyR1Zn1KPFmcjSBqb3mUHCkS3oZLJA76
GWcbI0TsBs9KKiGC2Qi3COerQ2CH0eh9bvrefgwszu3m8BuwfgmlhuqKcK4PTcljw0Tq3GbJcFJD
j+Ct4QfYHDmK8Rn064btFhbMvP0wXQlFi43NkNKPZYnpaOO+W8Jo91OIwNZ2/vsCjalqCDlDArPE
a3Bq1co8mDVWuggHs7ARJ4Eqlpwo/mY9N2inK06Sdv/utDQ6FMNzmgqaZeq6Wy3B2hVoR5fvqNU9
LANnJ0tx7VKZb/i/k20oOfhltobF1iYHKX1Od7N9YE3Vq9Sl/6bvG04JbM7oSCK9qGmqSmybnjPn
rg5TfKuZ3lqWL9BRkDdwB/RPY/e7UAyoB3jArNwDahXukc4CaBkYw4Z87LaQoCrKbKQ+F6EyLZvz
ENcXvCF7Eyl2Belj3FYCqmb1bcNt4w6Of8+4utYJBzr42ea39nHjaDPfDdT1rDpXk6QsjecaW4gh
4CBZXXBpjeAKE+3suz1XtacpSZvwP3PKYS84dmsTav0qCeJLmVLB3NC56cb9KSqCh9kEjSvx3coO
dmKtq3hdlEvQKhHHXN58DJRzr/nCabMep/ScGsiX+G2uaaFunSgQBybxkQtqjvGP3rW9VpzGIAXB
7nyAEKl8QTrMcCps2+zbDJXs7QzDowaa2L4WTYAeGzjb0oszDEj92pIKfEWGMppjiyA3EA6191sY
8sWZUaScOMBTYPfzHkH14PfZwdecO0SUEkeqx/wuYE5cBuQuNYmPba7Z/I4dqCDyL7M8Vv4pNRs8
XNV3LSy59bmUlyPT1UuZL+rlQ7BYL8I4tWF8NRc1tuYhgh0nkpi9RQG9cwibf/+pDhbszsLn83wh
cH2hoUecdTa2i/b58yELsYZTRIsbY6LkHZszn2m9aFqTYS9pbGSU18G+2SkEqyPBXHxfnXlGkLF3
DKebuzI3wg3SzL8NUz82PvWPg+9fVkEVeHRkujWHjdg8WFM07ZGTq7ty7g84MyeKF//TT/nzp6Fl
U+NOxxSfc5HiPeyKa2ZWUUxioL4HXcpR5Oe7hyYjORwSGycvvHSDJu/+y3f8Y9f6sRP+uLd+/vTP
f2MXumHEKA+NzZvYLwPowdM+TXmzu5ZLlAQZmkmdg5Xm50MIS23NZOVNLR7jn85lcp3etP75I14a
xrc/dc3uUuwWtaw/ubRP1Y8/ubFAwoE/3XPnlXdtxGQypPWOCT3JgB9E/M+HjruGrIXx+c9/krZ7
xy633FeyQ1L75xPlpJp/ceh//lv8w6ZvebT/84mhYIABi5NkKd4WFMBmz1ESR/b//eDVy1z559+j
CJ4WU0hMctwFbkMpJPBSsdedoBgYw1sbUFLrZtWzTv3sgbzuZu5pvBkHBOwq8+8znRtk0yJqkWAq
mZ1pbowlKla39TrtMncTJseCWEeXUfxd5BxWYo8BZZklYs9KcM1yFn7M9MZisj9H5TKMZi1djXKW
rKdDdNJxQFnijMjryATQUu8QMBctYcT+yJnAPgGI2tct7uUSVUqMzwTqmW+zu0WFdFaB5d4GbsON
CdiS6Wr2MhEe21sTeRouyvvYUt+RZGGB0dbvkim+kdgpTwKOYGky1uUZfTcF47IIEOW15UA3qN9d
LNxv98Ycbs1iYlKf57vZrXD4j4q5LNLQutTB3aywhvOYK9ZzDyIO4tS4zhLjkONYvCt8yj5pDzXG
Rm4JexfYCbshu3JOxKFuk7pK/Y7jUq2xyziKedCenlY+FGziZPDF2Te9lMKMdo6fegxt1l1uDcTI
yt+VLB4b4xxY8lApjipq2qca3TOzXxOTBH5Sqz8gF55rDtVpVd6n6ZQe1YS/TFj+2kqhHyr5klTe
RMhoKaokv9bR9g59AwDeeGsm6tWTG7hD9BY1PPqd9eTV5XHw4rMRTZuyKl4R4znvw4XlKJnT5skT
dy7mdd/1H2EG/4ZvW7qUFbZZs9JOadBBFv/OsdD1KPgM4qZ3H5JH5itAy0b2bFv6zRJMcHpEWfi2
7zAyoN/M9e+hVu8tv6EdI4zghKEbVTaYM9CwC/lct/ARI0x9galX1tS8Lb/dGn6G+5A4zrz35vZT
98HFgzZhFyR0kXbvBvYTbX+OA5eTm4Vhwr6VPvufpTM1LVO4R6XxQpXHvpczp8So+90MLdsrzrko
4KyV8lgalrhv2hskDZ/0WtbyPHOPsor2EZBUbNSs8hUNZkOU/UksK2Vi0hebnB7XqKjXYVCzWtrU
PPvQT5U53UrpfTuBPd83JRqU2Q052cymfRSTM0AaI+9UUP7UirBGccCShUzvCm2vVeL2B0xcziVH
xQSPuwRBbHxEeb7N6rZb5zO/AnUsu+WlY1CkPiuCCL0SH+cMculG+gwhdGe/C2fYBK3zbHbxniml
9QCXYhX3rVj7Es3bNxF8/eqhdhTcBt6PmsIwYvN4bwnZ4uJ33/ra+ISjDumjUOQT4TZaPr9zVWOj
6afvpJ5K/BzEMPDMtwPUSsuvbwQpERAmh42NegxyspfDUMHiQhcGTWyfTMS6g6ML4y5t468pd5mF
NNfIaf5qGuNXM6S5KQMwSwYNAzXp/XXCIMLgXcROH2B6UR8zXNtV4ZG7t7zT7FVPfqd+D1lfg2FD
cy0wKwJswPPHH5ZPEW6vVknS/JYN+QnXenUiblI/6rkdi9dam4901Qw7okjDtrbEPq1eOWR5a+b9
7jqATL62BkrdPD9YNwlHyiyzb0zULS5SxF9v0JzclEBtxMsXJ0Q2m56tM3jjikzfXG1sWMdcJ7wl
bn1v6+LNEPbZAqqwQUaAgfVGUPEoreGxNYNd1Dp8Z5Ls6yTqjmKwTQogw1scQvN2HQDUQc3wDsbD
PoB0wxVEv0EUL3t3Tlue3E8N0QJIiBzfoZL07yJUwc53WczvE22e6tr5qNiCkYRRrKUUmpfuU+U5
X65mcsNlg0Pwjyzma1ldtCy2k4UMOPpci8snYjthEFxRVcwFX4fztou8raBKXFkCp0+xJFWta5Lg
65niz4bmRc8p6DYkU9g5aHHeYFwmnGbLZkHigKVBq4DPESfiKcPpW/ZfArTWyu1bYs3GccLvtHZq
8D0Utp99wJWKBr7Z7oKtLHEQVdrb+EocEmc6o1NdHe0s1OxrTq9eni9ZL/X4832nlpi+kSRk/lrq
wXXxFDbYcyWuBHNmy20ZZPgiRwMRN7DVMLredVb6ovHlMXUNGtwE0x/htfvCJTc4oqnACkFks2W1
jbunRnMv9YbGKFnnD17uPzn0R6gJAEhmfXrouCvHtr8B5F0GnE5NXb3EVbxv6vDezmkH9/q7KOSp
OHrYMGPEfoSioIVCyRT2s0mnOzHpD1Ajf930y4DNtmJ2dsvxPsC03hi5Bk9bMHWvjQMP1wFRGIV1
NMDa1B/IuBwW3ZhjZLvPedCKvPqMg+wJM8VjTU4A3+p8aHs/3fSZnrfsQU7gmO8Mz7rZhvVWQrR2
KCdasbc8RpSYbDx+FkoGCWOhvJdYKUrGMITfgbZAU2L6ehfbzpZx4CfR7WzbpeVL3I93ffRk2O23
EbDHkXSmDc0+5T5hoYWf2T8aLAZmyMiGptKyQCY2Z3RJt1xg7SbT9lpwjJ+YiZWx3NfGjMRcyAc3
IrBqWO8VGB6mVz5013aT407oNHWPgc0sxbDXBNN/xV0PCrylaTGKHlVYw7iJgei1+W/XRUFKrO7d
Tatt0zZf1WR9ZFX+mqdsC7ropXL6X5aGLtLn45W9Rr7j/KhZACIyl0PyGbZq5zGdIMbNoCGvv2ze
T98dJTcDsejC3LqpmRzc6TmIRXuNC+NUjhtpVFSlEjx4TH1gs6w0oHsqcqo2t1KhNpHmHS3hz23z
IeJKsOuKOWX5jqBP7DMyGHi1zCXN5LOtcAT4LBSMxdTOaasHI2NebPHCYCfAT9kTrxxk8KsRDgGM
6j6H+7ayXFZKLCT3KK8XW9A0oMNjPFqfA2hxXuobQcZPRLOUxHxPTyOeBpXl38v97RdBtW5aZ43E
VhJxJ4MwWs7NMvSxD0FFRQ5TuEFNJ1szaXNrh4CY1NCXCP0HurUfmy7hAEqooqj4KrZ4zXlqGg1E
HCdj32LX1hvWgIOVE/IzHJPuWiTjn+2+bn9LB30K11yN2c9clmYAH5Aje3DJa5I6xGa+hcVP0Qjz
izTXeiZNR/yKywdiLkaetaxtAm9weRP+3kHcgVF+SWTe0TSW4AJ2L0ZCwITEZ6OyZWw2M5EpGJAW
/s2LnHcjZC4Q+OPDlPivrUGOunGTrUljt9+FACLy8s9U5Twy5HzNY6ijUZJB007uC45DqAoLd49k
u1Yxrib9qQDa045qb/QYA3+gbNFJxkOemVuLCT8Y+MBZh8ggRMTVsC+E/VbN0XCsmgyVzmQ+qaO3
Ss6PHZvIvU/N28qTyZUtEB6FSRM/Cw71XHtrtlvQtAxizIVixt1Bk4HRsE2784S42nfVyCPD+SCN
nsJ/5LnCm2thBA2fqgonrrm0WNAe5RTBYxE273Im5z2Mat7Q6es0dAJLcv97U+UrXv2Oxhfiokxv
1pqJK8Og+7LhVFE09hn+KY0+7vjCpQB5tbpI8r9HbD9XoeOXwUhzdGuW2ihnIavoao9HQCrYw6oN
mzWCUTm/OY+oY453yJ/QfZoG7HHJvUI+NGGTpwWGKYfuziHO6ZsMjvNMgjngQGhUivH8wLjUbK0B
ncC5eBPGkMKOHlJ0qz0zZ2IAZvJkl+oLeFwMX/3oJeeaQ/a1o1ZgDAN1ZGQGEoy3pKUYd2TByuKF
dR+489GiumBVYtqcyxivFGpe2dEYX4XGqvbGlxZZaJD5Uwviteqls2aG/9o2NHAo+90rv51WNxvR
RP6KEPcTpt+nXCHT1cwspyYYnvzkCj7nfkYTwUCPURX1HhbKALtD/K3nmZFSNDg8lkcPKlx/tO3u
r/TIIaT+tLdi48USHymsc4PCpCGX+b0iBs7ALDrNZgBjFxg423eKREFryzl9tWwu6xzEnEBsI3+4
ydw03wkHQkVXBoehaReuq7GxJok42LY7nwzvFj0arBSxndWsDJ6JU74JFWsI7xp7m/jYdHC0Q0RU
SLCY9j3o0AC8MN3u3fEVeQaN0BHgF9r+K5eMZbKStt5Rv5tyfEWOeOlyWmPxwtR7kTnnMe/Qoqff
Zo0imxJzB17M2506hGQ7v+IxcZxLo9snboerdgjsDWsol2naXGLHCldhUecbnfQLOYgGdrT6wI0/
oYssDuV3wslc/N1HE3q0MtXM5UsfEp07PDAQf5hGJgdGBR6f2Sy+9j9ODiAi8Zl6dB34mIHjZzBn
5K70oxstWcG5N9cTSzaF1/LRDiw2WkidNg0eFM30g4Q/PZpfw5S36yQ1N+TfD6x9wb4wXzrPytaM
iTGf4CjfKTpt3DS7xDZ271z1Vy+Xz73+jXV743ku7Tc+EnbbvRM498s6e0htCrqWki54f1gddJru
fX8+KQO/fCYXpj81GIy7DwkMWOjeaOmNceDUB28KugQHsXrcOkX2EkXdKswwP5dWDWXGmEe44Wuf
dD8QB7qqu4Dwb+R8WdNYrpIsdrZ9ZD6FlkG6bsh5NE/Oe/flFlQWJBXTJCTGTpsGXbEpck/LkYtS
lNDnSJsML65dPYTSgWbhUpg7U7JiVy+R31R7L5ufHSmSOxq5AFXkabxtZWltujFsdnXayS0umb1s
WyZr+cFULUw5Bjhz4MOuDx7tGmXd9KNPx5XRsZf9YyNspvNUtGzSkULeEE4atcD23st7TV4bIJhj
nGIBpTZEXsFOSZdNUXfgvCzsiumBYY6/LaahP9jiIMu+W6oLGCDGPQ69nhluQGGvMf7+cR///27W
/4GqqgGX/rxS3+P/Dv4Um8/283/9+XF4nz8zSl2Rp/I/32303bX/Faz6r7/2nyZt8z80Bm0Tn7Vy
OFWZ2K3/bdLWavFvawPPF2h4NEPvH5O2/A+ivKbSpFqk1sqCdvpvkzb+bZiqju0q2/7pdTX/X0za
rv5v/awWPiXlSUNarqltw5BLZ/F/8WjbkoXMAc1I5wzFzsRl111QnZj0U6sy5yzrbfveir8oRE+4
YmOk+rnd5qT210nscEcvu7xINC5Gx5zNvPVotO4NcT+542zu3/fV37FLT73L1lUL5xwVS4V2BKuU
E43mul1PncWzIqBuXveUz4Nx2eegG9a5w7qXzy+Rx9N3MuezGYpr6bEcl0p/0ilLabK8pgx6sagN
+ACwiuiLsaUAC5rSgh+jkYAaUn5IDE6nAflcmZ+xmZfs7CH8jS++y9xGRtbVm54Ir96WiZ2YyXvN
4d+wds6OHX91g/fYOOHDgJl1bIkVGfU5MYmmkgWkhqYjL1329fscljcKYZ7obfjVpPV+MsZtQ4SJ
Mbl+tVR46XTyt19mSI5dvqdF9LcIWsXenZdZO/LqYA6qbfMkc16nJOBnDnT9bhXbEkeuyiTP0WYb
s2a2OA3wM4NYsM69F7/DU90HJtGbZG5oTsh/K3ipdY3j0uBl85cTMxbxbezbgE89f8uOQq10CqHZ
mbAkiBFbFO+qxfEBvSEJswqbMj9D2peKtH96MCCmBBL9NXTcbWm4R2t0PhhlfPs1f4/GnHKVxmIN
8/0+yjMwr4wHmEMuV4poMIAyaaRvLbbqEuQRIlcyBkenYunkFHCdNUHCEsjn8oVjC4vyz7vtN+K3
VQLa5XUoU4UiPbpvMZ0tqybGjRYU6bUBkmpX+I94jEbLODcBPn20B0yHPWYX3L+oJMMZCx0yHKMh
vHmQIEuHN34OXpIGB4KvO3dD3u1vo2aoR3F+KKLgHGkuHf7Zt25js2osVUeFfkNP7u+9NPj2UxBq
be3dYs2qHgU0SOCSSBkKkPBnbBTzWAeCsbM4ThOxmS6iN79l/W0CNHqSIODwAIeroEPgVNRoeY5P
ZdudNRsJsoGO8CXfDS4F86rhZx1sTjw+8T24nz83i0/wcG2EPRUUWCpn42+pe2NjTupKmpKlxfBu
1Ri80Zd8TiLeX5Au7NSvWM7kWprBlUF7hKbNYdxCZo2rnF+zZMhPI9Hk4wtdIqO9vy7R0pmkyCev
ZQsdPBkDpBEqo8+A5uHqA5frUu8PW+cwyp5KSYVbjqJsGX9BII2rWS43XpUc0xBBLbPtMzjQv6MH
fklKXhXGC2/2cAihKWH64k4w3ky0bq7RcdWjGm6s+mQNXCK6Z6aaLW6RAGfJUkLzbhaNu2kLp+cy
bbx13dTvQ4zDRhxxF6GRpNxigpsOiXyPefbkQ/5cReqmPep9+jI5BOZ8NydfSRXsQPdyLOa17vgp
DDP4a9Xmhs4HqsVuETUBZmJeCIPjt9DcNHVf4lpBoU0KOuWtUfAv/n2rdIKBmc87bvwFOpfd6Ogx
3EXDyutwOnS8hdi4b7JWYu0CG+MziAzwn3C2jFAHHZ6nCo7iOsDmtLKHdOvp5l0nfF9Hw6fmWbsP
m+nk8vRMHA0pt7zkzMvWWeOauyoDxFYm2ZfgQbaO2+oI8JO/pDP25+E6lY29xU5grKShODawra5T
86lzwfTHkPAPGZgDvObA1oYav4Qnl3u24/wxRfo8ctZcF3X9KQvvr6TmYS2aFKRRNaIkILaD+8WH
L+4xdox7INiXBV9fhwrnc8Uv5IWvDc2o20Tjo5kGResf+JycrPOmauBV0Ca1w4uVsxgkD4oXgiih
i90QpAXmby9Sz7QgYzYRFjQVQisLZNeIk7+YSfx1KPJiR+rwPAjeQQ4EDGMDB1BhnutVOLkvRmcf
CtfECg+NGcWCGVLRMW41GDxhDy94vGUDJYJBtw1CI98PPlDiMem3vZkbm54WpPVgeRdTyZ2lHkXG
WyH8/CRL/zuReh2YKHAYn0FOpc9q4N1K7PehHTLMosm8Q3X09vRcfZX0LcA4s289i+/aUeQCrBT5
SUhIgxaXy/IsCRp5neok3uA4fSLi/WzU3W9Spi+4ufDNEGsn0R5cdPL75yofvUObsCePEcpbZz9Y
A303zURZrC4eIxXtIGrxuM2t+lhxECa5yeUCmiZCq+AHhfXhr/sG6qzvKZhPdvSl+vJxnJh8sMUO
QXzFc/erqLgMTDP9TU6fk46i+yqQGYKjtLeARI94Unpc/MJepUZ4X8VeBTQDxMpo7yue9hPDKhHQ
+EXP1Xke9MNARS0QJp7APvGqKvQRd22aAhb74Gz8IZzz6s6M1MJ0wlCdEaHKq18Ev/SqDFiMUKJ4
lI/s4rWzVHX1dc3ilJ6JsfB75VCJdJx9AgZ9q0vjzpyxVY6skxgFS8P4g78OQ5s/flC6Rs25hUri
BJ+WxZyvL0/28Ctsi3RT19i/fJNzZT0i5Q0oLwB4naPX8bd12+Y7EwAFHRHGph4A/aREdBB6WnLU
PHwGLW5NP/OocFGU/U5ee5yqFRLbjljyxCEUWbdvWIkNZaRreIUV+nAVQNnye36JoWPiH4dASycL
q4d5Vpr3NTXaXaZTtfpZDrl51MI+fk+X3VcM1nAU5r6PeCCKQNxwG7+PyZxgF2OknDNRqW3rakA0
JoFA5KRjpQzVg90CdExitg3CLp/FwO8Seg+qMTFBkaPYhJWRnxpzGxQiPC9bl6iUD7ppmEFIZv6z
8f5z5XjYfZYcx9oV012YC2erRwElgyVuh7aWQLi0kPFFQ87Bf4viDIefXa2Cs6dxV5BAYcSGHrQZ
MZvJeQDkF2vef8NHeMJsVMCExMz3xx3M6i6yHUirhk9M0LYpfwkh6vigcRn/61cGU8U2EWyznGRn
e8TjizZeOWWPLG1aT7zkFGc7TnvfyvHfH6qpaO/roQewMtUQKuutA3r0/7B3HsuRK9sV/RWF5riR
cAlgoEl5Rxa9myDYJBvee3y9FlD3XfZrPRPSWJMKoIplCJt5zt5rH3S12tooYHaMwF/9QnKXoOld
VQAkGBxDpCgdylJZ/ByLfuUr1fRpdxhw3z1rsjjmOapIWnQq6gweLusCKMoKSTAISUJRDn4Wn4Fe
Ezaqi3t7Mp1/9+ozizq6F66Dhhpgh+HrYE5G4JmDM6/OD830grsZvKo5SONH9xfJB6xvtpRDB8sj
0PxjlNhnYxJoRBUOXsem9VaGKpJ3vTo6Wgncs95Iu9N2GDFgMhvXauITiB3AWPWROa4Mo0BQEkaN
s000oriMGgVWOlmCU7bjoU/iR7MksbOYXygiDjl8drgdC68+jDSbDrBbggKFQwjLiTPJHfdoehZ2
U0ZHP70eqJevU81DMjKo3gnN/AnMcLMsY6oqZUIwE+55koo0AWpGlzAeAWE5hg5Exeh3Ellbmab3
qI5kn7r3RJoyAHPajywr25NvCYr/t7Evr/NCj8BD2eaBb3mU/ltue/Kgu4QveW28p00Yo3nggLEr
0SMMchV1OS9GlsYQRwKLnF4IctJsm8YaaR2E9yA9u0M4WeLnpRhnXWp5R4tgx2OYoZPpNes1VUbQ
CRysy7GRL5aQGAM1VUeZA8xLCt2hmfjXuoYUdi1T/zOZEAJABwFuXBYNwgAGYvYmdqhFNhS6H1Vx
qXrHvnMkNiigSUV9EGcfGYWJdiowyRzLEI2JhwNtXkO5yHTK8fDZ93aLu82OleP8UE1/fFnt8ido
dS412NpaM1EBg5HU3bF2anWtdcj2cA63R3ABzA0x0KyiNOhOKJYtDBjmFCvqXaPLIJ7ZdsxjkaTy
suQaZMUataIv5ufmP2kKFz3JeFAl+Pf5GX16k0xxeFplTsJiJa5U3bxyu7CFl6Ic816Ur1Hppivb
FPK6c92EGU3THruik+jElVM4SXNGo7sP6kq5JmvzmHYgSQq9i4+F1agPSpU65BBIbzuvEiBwTQWe
ulrH2CzvhPYAFE49VSN+2a6NyZJU8V0CuvNWNT4z6BIesCQruo2mDlMZ9a9JYyVPeeOY6zhlgBCl
JsNzNGV6w9b2LfnwS33hJotpa6X/kTbJDa3wuvqv/1Sn2fjl6f3nf/2nOc3WDYk2T0oOFqJVqCb8
OluPHUUbDSpCO1QS6VabiCH+zyDCDKSn9kNTMqrRiQYNWrQbRsDd6//y/QYiPE3awtLFb9UCEkg0
PHm4AyqrfzTH4rq0GEwy2dOD6JPBPkU+pD0S0os6bv/1d1N6+Z//uoWPTTOA9jr2b1/N4F8h/THF
rjEwT5wmjFXjPPTxoCLpGZajgS3Sr7zl/K3/X/v6N7UvqlUaRad/HilE3mbt/8fqPcrqv2MU/PnG
P8tfjvwDMotjMizAz2saU43rz/KXKow/hMFBLBCvTTUy6AB/5goZzh9CYK3nZQpSprA4Fv5W/jL/
ACRAyYy32TqTlv9V+Uu19L9nFBjEzRpTmU3jF5qU4X4/o8D855VEHnxichoLsHTTQ8zpDqyUyFd0
e9pWm/BuSs4ctY00ytvf6/OTaFq5FCnoARAkgGYpdTIMzBI5ISxSNEIIU+LSdZdRB3MXG18/rmPE
Pwj8Jw1hGQX9pvcRbCOFQUfKQ9fBQ9oFeuvsCQTlzoVatGS8vpvRL/O6qbm42AsfJ3biTU2FBfSW
u7RlVjH6yVOc2W/+oN8Jj6pe2l73mMMO8MjW3GjNvdueIyXtV3QPS1RH+WPljQ/YaxuqZFgqaSk4
RK1zU44Am/u2SjPTJl3YsG+7IDwarg8hYKTsEUH+RBNWr6gz4QpwjV2tgoH3hiJbZgn6QT8t4Dwj
idSkdZPr8qWwcfAU3u0g6ufYpMmtmUXOf0ieCmP/pZUw/CJRnAGB6Z5ocgKPDZyf8H+SMgHGY5Lv
Wwe2ukhzhKGkqjDRuTJqU1krI33LZDibUXqr6sGbmcsYCEpyi8VtleIZ2Y3iTgqifezmrXVIcKDy
2q16r1skPU3U6QMJt3gmcP5goNUYQOMwHaVIEnU9dSfPGTZ0x52tZZJVzS0VRTQxL9Ablm6mkp5L
DS3UT36dvuUeW7W3vGQZyXiK0xlJqSpfc9vGt1Pcq0WJCMN6dHz1qbIRDnlduKODduWoLts9hMJV
3Gp0n5WKWgPzk7HPjx36oJXvFZ9FjYk001EVGFQP8Y7FIxYbme7rrvtgHP9h67TEk6beeNHWpyM9
VvHBrcxJu7vpUTjrDCxWDubCyJJEIVN7rVRQBW1q0lkwip+aJh1Y+VBc/YZernfrWJCyavXLjNlb
cf6QtGhu65TLLrbtnwAs6fzKY1h7U4+F7AHZ5cyB+aeJnVg5CBPgMREKLEv/LZgao5YFi7rU0DRY
GSUQUnC6zvmRmzHTr648p+lLJ7BWOnlQLlWOhwVRGPfqM3NuOm1Yh5jrozJo3ZPeAxnleMoJosiE
feupA3VLAXyaxiKJjPu0U87MQNCdyINiybPWDtVSHwEdGKRyd9kAMiQaPkcVTBXJfXRbw3NjC7Gt
IxB6jck71eS27NFJEDH1VKouMarOdd1IGCJiAMDN3JfsWBI2cu3TqMUNaYdWrU6IM1CruR3uTJ2B
gmEDeEfFOU0PHs1OfjKJA1qfaEAOXdwoZXxv0y9FH4YGbOzPum0zLiTflqZ0cFBaoBCFtCA5Y36x
XGDrsXttxgUMuOi5cEjibaJdqVfGUgz6VtWIrLHrhy7qIozgaNVTjmSJhmKRSpKHas9eVMtEEsAb
Z2G3rImnKu+71mYnWygiPaTHA7lXYwEONZLkv5qkavb6kTSaI2Nzk40qUk0s7QhAQZwPP/mC1yQw
bhSfUJGoDH4YSb8XbbKG9XAPBeAHy1geOrmzyceYjGWQvXC+REjJw1NQeHfkbaPS6dqMcOfp/0GM
zY7C+cRJGvVE81CVNk10+1gyGGOFxP7aBBcVP8Na2XnOdeqUD3Up7hwvR/ijck63oX7T+FdxaeHE
jqtbNIhPndFuqHw4ZDQ1EGnoYousu0F4dWchEeIuweEVvrU69Yikkj8ruwYXNzmdoC0dZSzunZCD
GSIPNIu6+xLmtevgJ/TscxUHXy5oc4rV3V2tlz4/sn5Q0UEgkkEuTY4x09VKru2RWwrz1ntkLB+V
nt2JvH3rc34kNeprxlawLxRny3++si3jxnfSfUfVf201ybvSl49qp69azXjMYkReBhJ1SiKgsdHp
xuLO5SZgtcNPVUsfuq4gKzv82XvpMezHDXw4ihQed5O6NuQSkIwVoFGJ55RhEpVI1sCJQ9YDc1RS
PqomfRSTAh4Px1ogHwK4InZxItclTAmYhWhPQ64VjX8T2ubHOBg9OhmbDwmCK8eOhzX0lWQ5Upah
o2pcUy46ejHoztB4dgPxZRFRQ/KCsvZHKqK+YZ1crd04fXe0BsJJ2mS8CVwoXqLEyILURjMxZSUo
h7X43e82QlCSdqMY/PpJ1/d9lNwYCcpR28LY2OTmumwcerbGknTgbRynt3Ebf3mhfjXKqtw4bf9u
62gK4PnctGD7guns6kkc1RUdqqfvf40mCaOdSe2qBv0HLxYaW7xCAiurEC1X5ewKFDY1DIZVFKXN
kvHKtZ26H/DQ0mWlYthKxx81gLu+D+48GzxnC+6sbgp9F5CSsKgs9MpuDZ1Hx1WqYHDoC7KYLatF
yVGesLfekNGxqjqaA7QZFim4GQwYW2GOd2rSQGULcbK5BBJL9B6k410J0ixI0YgAGcpdDg6gMK3n
vi9JAeFod7Rc3VZE6qy8cNh4vfbqdVA/vUr/kejlbYu72sOW4CQvqS921tB/OX29VhLrKu70x1w1
79OeYB+rb15Dy623ow2VAogN/a90QTnxDmS3P10a9rWzUyukAX2f3eqZdgeF72g7Nc7PhEliEW2c
Ut6o2HhwVzATTR+cwtlUefRuoFoBtRs+5SMHogipVsvkWCkCV7+Zc73Dl0xmcbHN0glRNgpQHCbH
DX6KJQYduKfjOMkVihcT7MQCGC6NQsGRm7qDe2JIQcyb4O7GEaIbAHXTeCdz1AjCOLSSH5wH46PT
J5SEMJ+HJEGobbAPR/npR9qWQnyM+UD54RiWjbHrjNjJ2XeRfkX8hFxURfxWdyaJgXkITVDfthH2
E0Es4abzClLrEU4cA1NbNQ2GfiwNDxJN4wpf9btuhA+0O8NFWRZfpPpGG7t41COBGCZH9ZjGiFZr
xkMuaSC90B+zllqGn9tPFoDX3H7EGcds08LiP7F5TL981ez4PEhAu14W3snE/UrTUqwVh+GThc23
HJ5lbR/cAGF/IAKuN12N8K7/oec5KkFPXCNMGolGg931oMJBXVivM9+XsYCKob2MuSImRvVAv3AC
D4pnRRFcv1qOBFd4G9x/VNYz+7nPiQKnIbKALgjJpgasbfQ1BRQ42JkkC0dv71U7/zCdG90Rb51p
f1bQOhBbdSeYIbgjjPBq8KfgwOzRdfx+0fjiprJysQjRcNtoLBdajdhddMZKwYQG5sM7o/hAWLtv
BHnb5Jy/xnr0Iyw8NOzjta+Hd7UWIhATVxZtb9xb4kjRk1RBDGXIhDaVhoZM+v3TkE7GlxEth63j
GZPHzDQhacbxfRPLU6byP1a9CyhBIcCuuyF24dnM+mGdRihuC53rLp0OLn9kzBsPioY4S4HgVWLY
W6VB/4LfGk1Ond+4U9PK1mmGDLIkRCLkJuQjgMNWAh1862gQ7aPPVFXrhTfCU7S4adnDB7ixpfAI
4YaDSlT7ACWwMo+MyBXyTYBKZLT0ADh07kNQWTVGbjzzrh9cCQfqxegj3bPa20z36BhVXOCAFREd
YPLdtccXmLg4kC6+k8X3ACSaYUpKGJc5QKdHrP0M48jbyOIjrYy7UCm0RRz77yBWXiy//Rya+ksD
uMZI+0fgYDjLBdvKd8O7RkEKhQPoUDrttjVIfUD1dKfSURjM7qSWLnkxprscvPKt8cBDdyCCg2wb
ZTiVw3AXBtaLFiZH0BE//Zpb7KDGbx1kLhI6d3XPgH5Elqg2uYNG2v7wayVYiLS7UkVEbGlroT6V
P+pYLt3UAuowwUgy8uy6r6wRiPC7EpW7TEAEKEjcRcHtv7k3MvuHHlIIhda95YLb0/LXVCCxhCUz
/m8qItQhdHHBudPB3TouIi068V63TOtw7WZ+tMbtFaH9Km5pfSFNc7Jy5wMbNsPH3kgfBs/j9r90
EzNeIjaiMdE56tIXCsdLaBwZEGxKyt2Lwuz3AT2wZdZo59G3zp0rzho0idVQ4LQueiZBFVo/O9m0
WkP9r7vXSppCSpvtGnxTtnA+DG+4q/TY3JVNcTN06pPI7Vf4DScQOlxfBCcYsg26vlhaKszyY5cs
O0Xbt1SSaTfJz6FSbyPF3qJfYjwwBid/ymgvnCdNdb0NfdlwrZPctBSWcS71YEmU/FOEYUraNIRc
2rBtl+xCKzn27kPYGeZCxtOolhwuIt65AQYdeVDBFWEb/ibQUXbqWb/TB65RjlNjFn11O5XYLYS2
quena/9BQbq7SmnLoPey3YNM8PomFtlM1qNu+E+22yJLsK6p2qGLamjjx18NpWS1aE+p9mxo7Vfg
u5/e2L04Fo5/Xz55BuNtyNHMv2+M3PpZIMoEjdsDlsm3PUjVZcUIyXcy0FvmR6ile1XtT2Vw7lXu
l3DQtnaGaBSGvKpjqNYYLFAkB1XRDdkaqmu48GAPVAXmv1CayyhlUuuIolwihHhPCiaRo98rzPj8
V788w3sBs48acOko/qkOojtt1AFADP4XNKcNyXEm9z1Nrj+aToUQgGiHvAEDfgPWw/mBZg5lhnkR
DjqMAol4cl5NkgLDNsd6PyZDskuBuHjuAAZdKSaCEEUIxzv7QdHt67Qt1k6ef87vI8JPg+xGuAOo
6L99djZ9fTrZt03MFJfvm5/rc408D6X3B3xe+eU3QQXkG+jz45kc4n4ttPJ9zleYH1BDbpuSTCgC
U6dMUmq7NH8LKyYmy4ZZN7kq8ZBSUkDr+QbkgIjJysexQEBPAhKwum+nOAUZ2eTetjTeLsUY8hwQ
h0SL2f4ZW0MNKzCgr/PXf5tO/5dpVjiBpoyFetoC8xJmaL5sXnSSPgG2CrtZ56B1pnQIxzSciHHJ
tDg9ZIqXrnAyFipe8xTx/p8JNHEFyn49/4eXxfmvrTmiJrDBFV8WR7IAZCqD3fx9fVURGV1Nw7rn
sYflPm25y1aa2EHw4gbyntgg81aJau75VU3faH5u3v7zO+al+bnL4TCvzw967MSM9f0dPqdV3TV3
846/ZE7Mm+b7aJhfKScwc+HE42reFPOP1NqS7VN7tPi1mnLHYBY/6r5a2yTEXravkVo4QRVD3ySO
a3LUUQJJ672n+5sUB+Cq1oa7OQ6Bvnh6QMwJZMYbN55XsFsFc6CdN1YNYXFRmv2PL/7lN8yLNEpJ
6NF87fKXl70X0N+HyaNrqzlxYU7DaEol28kK0s9dHEfBZeP2s033l7PG1ix3WM4b7/ctqBc+9v+t
rYzVRvdTFaeV7b8pTSLW31uYU+SgWUT3DdNRNW+1TLQ3iBGAW00HKoKxM8oHsUHSjTejSjjRO03Z
XP50Oq/md86f+E+fcxoojT63m9V8JLRhTC0hc6n/cHBoePR3BorU78Nn+gM5hd34BsPi3Bt28xHc
N6hyBrDOYzMZ0ilLubOf+Z9+r8xicpiMfOmkQDDm756/cv61Y3gF8RXisp7Jcn85kub/eC5zTife
93OZRROIK5KpjaQ+WgUYDCu+sTyFK8x85M0P32frL4foZXF+faQMunOmOsi0sS9vqX1zqyCATzeX
vZoWXrXVvHL/fYbP/978lvm5edWbjkLRthvwzWwmK9jMrxnzwT7/xff7fz8E5/V5r81Ll/fM65fF
316fV3977nLY5oUk4mB+KUsYRRH0uQeN1oAZ2ql0jZZi4rrM/6cGGnLhaZhCBm0D7XFhT7SdeY93
WGPW0jqnY31rhRHlSvuk4WcY8afVXXQ7xdN2ZXOcs1uoNd6myTGrgMCqDqnb5NWJcqdPZP5CaXbK
QN93fsicrIZpXiKAnNct0BTYtZBirshmgqyiuXRRU1qfkSx4Zf77f7yY2i4mTlu7j+J83MfyYTBC
/9hNDy6SoWwxryMjgdY2LzYa2o+gFNtO7yEBOyQEHucXPI8bhbSbjUy4QifT6TM/ONNt43v1+7le
79nE88uXxfklez7sv//+X7z+/cn0a7OdgXq+P5l9OW6+3/7Lx10Wrenn/PLs5at/eeL7B35/yj96
7vvb51d7ab6lLuqTrY7s67cXv99/+Tptupv89vEjmaObPKgfLx/3vXF++7tffur3x9SUwPCeMJf6
/qqQg0uNxaufxogGo4a61S+LPV6Lgwblc9fQjBd/tV/Unhyr+WF+bl6a+zLzKtLfTeMKcAENUdcU
iunLFBrJPPPDMD8Jjp+SY+95a4rm3Eb86R7Lj0kPv6yTOYk5LPUYhM7X/XQexkwPsOe4qXnT5RMb
e7nJdPV27syYCZbWyRPL6IAb3NqsmNSU8yhiDKlpSKAi8x/aHfj4/tLTKeYhRB3hVjUie818mY5Q
Wvm+WM8NHW8C+gsspXSF5W4m9V+g/RH8v8O8LiYsxrw6OOVbQu9grWKLP2gtTf55idiLLVmsJZVK
AuUDMQbYzRpm5mWKTS/EGoqxeqyAeRUITv5a+u25soQkS8kRQ1lBB6ueMgvmh84jnODyXCj6LcHE
S4Emb36tnbL6/IKx5LQ/5yyDeUllwxy+nws6jWPABJgzDGEKIIksAoZcxI31l/Syaf/P67LUnuB/
Eeo87du52xbMKWLzHv7uvg15iSSRTIXl3Hgrpu7bvDTv6d+e06fxI3OfD5BE3FYuHbjL8ryj25Sa
Wm2jKZ1257yLvztyEPd5z2V9Hl+SseZjc9zNzbhAZD73uWn4MsyRXu2USRAFxVcb5MgLppgCQ2nJ
Bvreo/OTYZpRm2Ws2oA0wDbjw+aQXOXnkAKoW4R6tDpG83kdN3aI3hPNzZRmELdYvI55RqDUIF9/
SySYYwn+0XNUYHZKUKlbX4UbMiiIj+aHmoQZqpKzv/Zvzw2Tiif0qC5DKjbA2uWIepAKek6+pwaJ
5bNqX0x15Byc95M376J5seESgs7ORy5Xcax/74l5x3zvHb9En0lyN9bN6Vz7frCmi9P36nxmEg+M
yGuIvubdMO+gf7Srmmn/dJmW7xDWreadkkv0aHkit/OZdtlF85kHW8hcpkNHSwRBy6GdKuqDNeyg
s8VEHU45ENPofE9O8UJnFEozIco/XDoJ627adt5EnYltSeDsvH5ZdDzi5oTP/HnehGLajpftPS3N
q6rRMnck9WE+W4JQswHakIQ3XSDnM8YZegfX63RCXc6lTAZ7dDmUt0kRxTFt90udvb/UpiuDr6ja
Ep6gy6xIi3Z92q0v0R7zq3Peh5v2ylqO+dN8LBVGXhyy6eF7dV6anzMVgpU7BhDzkTYHYyjT1eb/
pRWzO+jfSStUc3IB/XNpxVVQ0S8vg19NRagTpjf9KauwEUg4JsVmTZpUxf7SVDjmH7iPSG6YfT5/
U1OQ+KCqKlIK66KY4HP+VFPoEqGFoSHbUlVh645t/G/MRJo2u4V+0SdhAZiUHgxJbVsHpDrlXPyq
TyqRcxVN4fkHDZKIDVo7n4Jb56te7Gv1YYhi8tAZUs9r84PkXlYKEe4EcoN9q36S1U2I+PRgZ0OF
kmJaBDpMC6gesTUkK9fwxwU5WnIX2tlbLSAyOjgEQH+Y+ECTL1lBcAvS8op7HRYVp9sMmAhwR9BQ
D5Lw5PbeiiYIMMtGPbsJwQi9xPQkaJSmZZcvU6QFaxpRVJmbkYKCGm3zcTxSup4AdNLZuwoG3ALx
wQree4EgfkE2i7lCCwkxV+ujcxStZWcditIZn5EOpgUhumTWnbKIN6fujyqHuO1lLnSRRaWjFpRV
5GCWKchMCyKc1bC8V5jJqKBPuTkURvGruHm77qcWVe1NIMiJsY1lmp4djoxuoylYCnTozYQt1YjW
KNO3Xk8/2D33nv+uBtGUXxei/8vFl649OJU6bMIh1daVMkQgNad6uglmZLSJDUYK4K1jFLtj3j7m
IoFH6Jrl2qYi2WTHXM+jbeiFP2Vo3UWFpu1ruHx0+SIckdZN7Hs3NqypWgU/LCQyxAhFiIGDXdWa
dmuP68oe/bMXEyO9hmqh0dlFSZIG+QrxqkuWlESQTPr6OiysGzIqEXzUwNOcqDqXCr4YYMq4OSJ+
MToUyrFu9DCmIXA9UAKHwAsPSXYXqs34Xmmbvui+esbCe1JyyQuDy9wNJS6GWCDay+J7s3PI9i0E
bj/gsXTLMCZgCFhETtavR7pdAAZCd5PUiO0Dpev3vkKEUn872Km/A/5Dz9syHpykJBeoVvZGa18l
Za4Q52wdrSJTj56pfwG8pzPp1uoKsa6O6lq5Iff1kJhTXJW67QX/XRnH7c4qK4lM24IAELVMwAGm
kykuquXopcMezUKwjkr1dhxVa5mFmv8A1GedDimpKgXKkAK1OKLRmh49GAdJ1PfeFO0rM/thpaMo
XMZ2v0hVSS74sCI5u13ZBgUTT4mzbVv0PprM9DOIb+kIQJCKxHAeO6PBbGGC9nb49Zp5EAwPl5ku
4NX39V7RMEjpenknabCy04qlX3Oe2WXHFjfNAWwoIcW28QmFInnzqz2DyGNjkK422Mwx2+hkqLQY
LPvBG9NXNSUhyQ0C4k8Dd9xU2R2B6sEmM6qdo6fkxCjA2wF8L7Drk0seJBsTKe2WnCfHpg1U+Bja
QCaA/PfBCShMhlW/ObaBOyADyK+zhJOnoHlQD9WkAFm25bYZvRsmOhvNlBuoVuMyaRnT1ykF6kIj
s69Owl1uaeDi0a34uaA0IqN02ZXMlOKEuiZOdw2AvBn7RHOowVmj87XGrzslEyTDY10p49bEHr1U
7J2WKN69zp9fhXZ4LYT9akEArbqmAEdmnbLEuMEYzNSV3JJjrpk/hKOsJrTkVlbs41OApB2/G9wh
RLDO3gseCWBoFk1EzdxLqlsXvnAtxyXcvW4NXwvXVop3LG4UrNhJxLFh3gztOJ7bqnpRWv85NCJU
MEY2IBQqsn3p2puMz8jN7EeJYF0VEvY3DnXNGxG8pBhsFEe84zhcKMDVMELAZOpIi6qTnz4pq42T
f7r4y6418o/R0PoUVSOTKVJvSULJR1opAjKzOyBCQHJtkLy+aJu0WJKrE67q3AYSZ+F8V4IdUE1r
Y8RkvY3yjCw532aSwXTUVAhM0HFljvMVFMZLU4TlXksDHyhRfsYKhziZZv7K10S+1Tt8YzQqkYCh
HxkCuQfcqmyGYXgfjIE2GNB/cBHVToCEWovAv9I9/di1MBhaKvvouHGqpF29sSMqaWW7Q+qh3ZQa
CDWXXobItghqcvoP3kajjnYNza4en6zeqCncCsAso/3ZoerIwB7jrmhOeLxuCssjNi6LP4s2+AhT
Ozy6LZK6TEnbjT88WzWTxJKe8Mq0exYAJRMn/14G0ENVAPh8kHS2uUIOTa4BFCEJrdtFovs59FlG
UJpx1VWo1QJMQ3HYgwtNScQmmrDYc2u5FcZ9kWXmp9VBqYpfargz98TB070yuWsaHaE5sei+amC5
0EXaO9eU9sp20MClunOsIO0tDZVA8PLU2dFVmLqwJmEoQhcsaY+tGldF003wTg7eIHY9RCaTQ9fB
wkPxvf1IzGcEi969wDCfVRVXleR6cDR9K8YBPrsjnvTqttHLeC0pkkx20HzdezQ4nR+qjfIeOBD0
BIAxA/YwkSXRteb7XJiLaFfnvUUUC1iuHvlQEBSTf6V4U4ZhXOsxKAyHfE+UY2iEYjebTAQ9ZoDx
hYh6rHbQtFRajhTPmzcgTPo6E/VrLW17OUqaorVqoZWKw01FDpBFwDcnPwYcpj9kzfi4TYegqpeO
GrzolhaS9KZ8QtDEAWMKZp0hGBPDZlZgOkVxHQxMJ0inCq46J16bXbuHR6/fZCriSy9lt1qFBoVE
0t0D7b6SObaAqGoPpjGGa6uls0yOgNwmDDbiIuJOUQl3y732bBbEI+clDTwmpAdAU3sFCjAiRyc/
5RZ8H+DMu6L0QMXRxkZ/J54a0b7QteMWUqVroWPQ7SdIYhbpH/6AB7Q0MVjlBukGERrJiSOEjWaZ
p5gaG+VO2u0NRk0kgLAPy4rTOKiUD3DHutEpD44Iz57egm6F4gEeMq5HXChBMGAbtbnqDONLlHPy
0olzdh4d60WeVi/cdcxNOpTuqicUaYFpHeCUGIlxp+vf6GgtuWzSIscpVpHs41oV6dkl6hCRqSTA
girBWl5tWpnvy756c8dJIEKs7aE01a+gZpwBKnZH4zrcmpa3QXcDL6OyBWTMZFybCaqFwgaubBmq
eqOKkdmtGT/2kxMAZ5+6tDThXhMLOq5rjAFodsboFJHmDVXWrZf+i6LqL/zKYVk5ExZYVbynyiyH
teVsDQL9tg2TRVkidMjh06+jxCRm0IHpGQiqLmY27gHUIPvhbr2qkoQrmK2fUDeBxI4C7oK5h/gw
iBiRgvK4zbCC0Bdhhs4UN0rUTQJmhXGolNsUwVelmruKvMwds4triJ7aUfR4fzvT+CxtZ+p/1Cv0
kPZVYz5wfEKy7AizGSQmPSOjr9QmNrm4jQp5Et8dPOIVpPN6bTt2ytBsp7cY/xwdMlTSFAxgFO2L
wlsFmU++GbVRrHpM130aQRPyiDBKW3NB43fY5OTics8hv1vxcACGRPkEbM8hwzzrTZfOGPC5Iqqz
nhtvvcaxEhjlkSJRuEoiSpx2XK8Hq2ofauGLldZwe5xXizZVkf5xNtaF4A7iODe4xrU9xfd9zcmx
asIGnGic4a80Ulx1AVltYrp+4/FY5kbebvEWelwFs7uCeKoaZv8matviKfGIBpUoy8wCUxrDkfAo
RHqF3zZZmaZfMdNfFcWtIgiOilPLp/+CDzBgmgItL8TWYt2ozDHAkZbA0NnlSciVO8kD/JJW9tQW
6H9HF3BYMj7nypQfpiqkugNY1MgGq7IdLq1ubUlTwQcebSu3YTScIZ9E9PAD/TJ5wVD7F7LvklXs
aEdDreWJgcjZ8duKpCYAPRJIrd6gFqGmcCUDiE5VQbqJLNbkviJRMph/WO2GOUf1PMY9o+okPg5O
wKBAZPdwTN216us0TjuCy9RMnmhuAjmIyq1h8eEm0khbu+u15rUKnL3mW69DhgNZRD46sczEtYg2
Pey4jPYqTlIn1Dfg4QEbBj6/9KpUxuhaIP6LbYD2pocr2q6q9ei9+fkwHAjIDV1mMEwcXkrbgG03
iSW1ut1yaZzitg1QEKi3EgcowZjtdUBIS6LJ5cEwqQQd/Mqij+O1H6Zl21cqN/al64eLcDDceyVs
P6G3kkVg0hPGpt96Zf3kmzLZBv4n3maxAR8AYn4Mj7ECSHw4jEYP8bF5dUBEI8g4i9EJruhbIfRD
YMbYNUXQBainGF9a9tr7gJ4Nt3f601uLsL1in8N6EWqzdYrxnNcW57SPolBrNW0T92MAUGzTdJiK
LHNvCSJ241Lz9iWd4dwGTsgOR6fj2R+aVBhmKZqxcCVXxqKtHukQoTtG/qVykvppieOJWGiPJAvL
b06phy4mpPy7Kyx7nxkq1Ca7ukNwly1JljDek9BcZyFqhVBJP7UQYEWLdK/MCUA045RefMKZzByY
AKoIX39/8rzgXNZa/EB2CxdoqJqLXFXKg963McVZdx8rOorMVDBWZrss0eKDsxSYy8ZYRd9jLU0x
VOdcdvdNQA4b031vKzDvuVGv76qE2ypWzXPfkaaaJze9QODSGq22CQDvoNQ1lrBLp4FVlS5dYBUm
9+S1h8p9gWv+Vmt11Dgifkqs0tigTYckp2GCNwcoJsgt+zaXm8Aw+y3CEkBjUnuu8TKRktR1eyVG
huWoH5Vtx5ynyU+CMTY+lvUrlHBngPY4wGFoIP4Hid267YMTqfJYGtAo/Yh7fK9bK49xAXKTjsFY
UsRLXXcZWoIzR7zzlUsss5lfr9HW35OqGCxDHd5pZKtiNeRUAJw0L66KEKVkVz6VlhesHa4DG2B4
+kYVrXplY6+t0dy0BZkNdaos+5hWqmMQm1EFz6UkTX5UCEYBS37v17S6qtai4mtBrEPs7YcQ84l6
hDbCb2O3tV9VoD7+N3vnsSQ5ki3ZL0ILuAFb5zx4ZEZsIJGkwDnMQL5+DhDVk1nVPd3z9m8DcQp3
h4OY3at6lL6JfRQ4JJrwTOUXjWDFFEbfhiDvCGZHTg8/Xzp7aaaP9mifTRDuuz5u8y01iG7tBvgG
jKEg9iNtETZIAC2pPpPvicnTSKiCnTIbPIoXs4x/Tiary62R6bHFwT9k3xj5fpimQyx5QPxSz75d
lBxteu4jSmwq+0Y6gcHp6OCOyOEKBm+4+Tgc0GgSFUrYc1XrX1zqAxEAsUCN1dohfFDznuM+dSCh
eBJfn7xfcN4L3ZvzlCDW24XxPcnS+o32jZMB6JQ8eW5LVI/2UDdlskGMY5D+y6J2iOEp58Vyl5O3
QdpHnyEszMxTNS+irLe5HDXRzXXdZE/0mcOozb93gzQ4Lp/W6pp5WhaVRWtGCdrv//wSOtYi2r5m
S4BBMPEci+XWv7vbQoIoC609ivm76bmjn1rxUeqFcVzuLA8PJsDHVDU/9cYoNgxBmHqPOJWXb7zc
gtV2lzHM38khwIexPKaRqc5uH9KcZSPlofyThm4lBeByE0GbLaHOu51UjEUskZxkdI/SnPpMZ9qb
UdO7A6qebT33nci8b0/LLaRPf95q+JuWV3QMAMwt+uB44/b2LDUC87cYnK0W7aJCsr/RpAqN9USg
4sma3zcgN2nnBBE78PVDQ6eLZHR1mvroz8XQpchffz1IhChjzRrYNHPde61JeyKdhWIYyS1/Xvx6
rGC0fiiQupIw25+6OYJ5WWSaaiCIxM+DO5fbhPEY1jSrqP6VJxX1eAGkiudQPZp0/3dBK7Q6Mciu
TrVPCIOnQ37t58q+AabG77S0OoxzyT+b+wCCMTo7NIJGu6GRVuRFsWbgJT/vaqlOyqGE9I6hDCfy
bEdOORKPhvsmw7A/6UZY7AE9Xwar7E9qXiyPe2Ua5tRBFf1Gb3LWZVfMI+BRqhPENkXyow9dUUs7
3Pv5m5FcF8t5OjhZe1h86BrEBjw7mMzbuSX0a5HNpnBQucOuHAoIPTzJ5ycnSMeJPkF/COem0zQ3
TpawAKp1Fr1Ao9qHpThZDjEDSYXFBPdFd/q1WAznn97z5cF7a17D4jGP5xXW8wfJMaPXudwnxQ6K
dSagUTblc+mw3yU2TmttiDchCN1OAGu0dKZJRaG7Ky8cSHbtXv2+Yrjup5zTDftdDZhZkrSnLjK5
3xGuw7xOLCTfZEWQEug14Gi1YAR2k3aEJWgIvTDstGvlBG+eKB/CqNkrXTk7mRhPteV/GXOaMkFO
CEsS7cs6uY9HNTCVrrtr1Nk6jhz3R6I92T7E3yGP/DUAgtfRCS9WYmc7yWgdZXDv7/LxRx4PGSDD
YZtDrYItTtaFZju7hHjJQ1+odFMwaTiAUzI3rnfSzDzZllb2GnoDUT5zZG2GUk76kvlFiBcK+1FZ
eVgD8u4PhnTyKB1GpVr6GqfQ+d2E8yXIymx0yHdlF3TncjmdgdUEsH7ne0LeJSWr9TSIKVNYXq0B
dDrCvXSXNIW7ynq10jtSZgFldzj0s85nPuHSRk9M7c3W2S/K0RUcVcXaCgasQD1OaqBkH1r22oIM
3jiNq61QnW1RHJI75KbaDl3nsfUT5+QlDXDirHGvomiOaaJeYeldVVOOp7pkembzy9Cz1vIendua
AMkXXILIaBks5732BSfds0YcDsyHeZZZqD3GemdlA/6cHGKl35QPqd0SYped8qL5EjsZNAbXpbaB
NFYYxpu0uKqKWWNTFoN5DPvXhDj5ZypZmK76fepPcu1n/TztzB6GkBCmlngqB1rEuvaNYSsM+VU5
HsO9mgJU537QsMm+uUq+FWIAOy+ibx14BoibeKfoVEo4H7PjrC++scEJ4E2g/4odakxE9la5D5X5
Q+XqKcbTgfx3FYZkfwVi3AySuqdvOPvOpwBCWWI1uANBCTQN05x4e5v2BiOZ0t9Sfr8r+kOgD+7G
UQHwBSyce98mypEgkWiPBvSnlbrOymJATm9hrq6ph6nWpoOB3W2qJTM7vRIrREoXdDn1xmr9F2YI
8FMHppgdY4S4fadW8N4PBKqFzgBrhwojrRAuJVFc3kOnjKlyQIe0yLQzx+hFNYVJh7qhUEV9dd0W
0Tk37pvHyeSHp15/ZQj+NlkeRIsKb2IOY7FzZ6Jr2V8tK0WaapLF1Fw5tNi7oKcRlYFkynHe7DxG
ACsfyxwCEdqYV90ATBuq7p0Yt2yONCEuV7CbtQkuLhDze1lquygq3kL+GObhxHWG5CglHYAfyYwR
JfSxIW57VRAHuzbquQmVB7BZ+KYwxssdEnJ8Rk505eBaza2MTJBkSc5JhvVJHC0rgzoQ4z0VuUwe
7fsqJ67CEmE6l7aQdZkWXWTvI/RK/RIgO2V67txVJjnTToLoWVLqG12NoNbkfbQ97RRUMGcMYCph
HK3jKDMesEBA7UzfKWxj2whLoLHVERBneObcui3Kbs8gbksWk7vVBqZ2kVsZ0I7wYHDt3TtdDCDK
bJ7BlxP00fzA1xdjMLDGlRrwRHL12hCg4+6ATHx3bFTzUMr+mIk5/TQYr2XcT6ThwoZnbPTs9qjI
3VRRKQhSuRW27+7yYCAKWlF/9jkNM54O0Gj1cOWiHE6RtsqK8VRF7kufduY9SbpwtUv2vKCqnWNZ
AgFINfejaMuXYiCoDYU4aW1Wvgu9+lA7UGeK1FGbeCwQx3NiB6KbbIsQ+HvI5ZQ8zDdPRmrndePF
tIhG6HwT0g6TG9OSfDalSSaXtyh7dVTsgI+vX4EVByfNUrsaLDH12Xh6xVFZboANUVmbnGMDA6kc
LUq05q6ymvGQGTGQRf81nW2unWebewMnGPUQ7BBjfFVpaDDpyld2hn4kGr+FWjvtk2BAuKLcZwae
X/QIMD3a6r3AN3cqo2arOqI8iA2/xjHx3rr/RQZjAsAxMzhm+tcoqKgmi5PeW0xGKt/Yi1E89bax
nUZ9j9fAWiX0Y5jwORVTZZK6MvWlpnOAJS4FbqQ+4rI3mdcaj+0AXqkzCTaugwZwddhflC7vEPT8
pBhoK4jSi9TTpi5G3xI1URngppofW55YFvGss8ln0UwSZq/UNQlpnhilLIu6ZnAqOel6pOWB6ClC
nHP2rcfiq/vNI8bsHjXHuql7lDCN3KMN7E7LItCB4yy3Rtx7OmzrONi1gbGphq1XQ12rTForUlPn
kVTHvUdjwjOmIxKwcBtTk6RNR4wQ7c8akA/FVbucTsJuh0MWpNc848Lj+9VdNHAZxxDqEQTaA4Eh
ruqY6vrICD8eTgMBHJxeKxP9JONXLpItI5SUb4jV00za8rg8Xk+ZuQfgxqTeeyButdxOkvYkQn9g
ZJicrRwgkYsfAbrT0DnxCTk9lcIcArRPK+soZniQi5+ei6rTbwutBG2t6xXI+iw/W5OXnSdD5mc7
7KmIML0KRyA2q55EulVN0P0azujsDYYJbocMO915sdxaFn0yi/aWm4VEWjXz1vT0XBAscR5Sy6A/
bPysJCql0ePYzmwGcCNZRluqZT9CHfFMp7lgGnE7n5a7TPUIKiCqpxl76h/zXyaC+M9/C5E4KTxJ
c6kHUW8808cH0WCe8QRk9yyI0zVSPNpq80fZQ0HtnLiRic2RhP2DnuPotmwXg0ngbPM5FOnXAgQ1
w1QTKOJqubk8M5I9GZjMFwhtyM9RF0J4L+IbEZlv6SLk0gd8rmncXAmZEbvfHuvc9qpAAHGgMvNz
py6E9YMgaN67jfmtyy360ZhVilf8mMQ7g+E/ESTKkYBbYNYz2DNSYlks6sZpslGHRYQLkJ5ObWae
RfxN2OgkWNyMfhb5Q/w5m0rbJwV16jiBf2dRzztp7Z7QzfAU+4CeXGsQgP1qj2rzPKy3Z/+HKRr2
sXmovyxELP2dGYpbPk/rACv8LEeqpFzWjwChYmlFDMMZwhUx+w5OJtztYSuYtmA6jWdtIg071F/D
rHaTlRBrwx0xEM+KpF8LSC7ZwQiZwhYR1lfIqPl2irU/FnnbojlaFn4S/SlGsmpSIyzBPup0kUcG
tLylVtCdPtUiSNPhi1eHzRhNYka06eahc4manCFYBNhwtDkW85mQOu7yRyyar2waUXO0jXDJk6PO
HjFIo4nPkLwqgf2QqgGwyDLOuDgbCpT5oO2nWUQ+S8gyjvdDJDo6b2FVqr0c7cMiQYMajunaJ+9u
kZwtyr/emU95bRvY4Gb7h86baOcIyVg9KCn82h1fVtkHz5SYq+aJELa7rUrLr4tGzlqkLjGh0LYv
pvUilJsv8KdF2rjctYum21t+d+zmSZ5CnQb8SdeJ/LU5UVrzXNCP6pgrh2QG0iLy7yIaT56iKGzJ
b645ErictLtFTytm9WWWAlT9hJ8MoaLm2cRsC1XKs8jq+FhRVlgkOENBStHnzXLeP5vWag50Dz6p
J1H9dXQzgIOzCBPILxMiy+yAxvEXflJTFmUgPlqas/4u5ENKeAXHyD0sa//U7S43l4Wexp+fTauq
Pi0Lsx34or/uKzUn8NnTgybTd7D5e5esyH2r5tyQRRjLHgKHIZq0QzDMJ5dZUNnYUP8FXQhMfczD
bYiHGU0mtkOitV8n2EebZBg+xcjRhVhKi7Q9SRQeydBln1qfx+byFcGKEyiBA2+DFoSxZe59C8by
JZvLI209hnt3LqXM94Ix/qGGXH1KQQPah2s7Ctr1Lw3vcrwsd5fFItnrYaFtlE/Nffnmw6hhUbfM
i0/IQWhnqEv4dxPhzP8K9uvK2qUxk0DVy6PK8/TkWhzyuaQfXo1fuYJpZDbm2b5Kmwctm3O+nixA
oAc/lTejMJg+hAHgUALbBmotK0jDVxXr94wgKEZy5jKzDkSHAkgZY/deWS7l69qIOAa1E1AtqteV
+l5R10Trnz96lfk16dw3N/NudWX4G2aUhNNWhc3Wdi5ZAmGkShIu53p3cgDJtKJ6cyQendrRYaHD
IM4FqpwxQmPQ5u+hb0K1U2a+zSrg0BFOo5jKIriGdF/H9oscz0BHr9ALabY7/YaEolvSZ+8l/BOa
G1fZ5xCm0/I75fj2ETqFqbKBnnU0EjSnA66JL96cE8eokHRtrdsITw82TeZeKdPfe0mAEfrBEMGw
rWwyigYX01/GyDgmCWrrjfbWImFlzSCVgUpH3ERTfueIhOyoMSgzY5BVpt4CW0lMcIkt8ge6BcV5
rB131aMwHYtafiv1exJN7O9R0Iy0JuYWT8kYVeXhxut13InanU/hYguHIj26ffcH/uyVUUfqYahJ
Am1LDQvzfPxRdJaHhIyNoZhdEq63X84iPu4EDGnzCQUMMyGT4/FTAD12xp1BwsPOjwofrp/Qj/+r
9fz/0XriCod49f+Weq4/MlDfTRH/haH1+a4/tZ4Eff3DsGY6u+8uDC0IVv9EaJn2P2z4WD7weMOG
JY/c8p+iTwjyhLb4vvFP2ecv0af5D8eyPJsdeFZpev7/CKFl8nt+57LpfC0qvK6HtUGHmWTPgPnf
APIdIKiqJoviVvSWT/ohVrZusJkPVMM+rCL1UjJaO0o79jZ17HgbrUFlYXRxtQfx8aSCMgc9lX0P
8/KiBj/islncYjdCy7VJHLO4y5FAnQJ7fI81j3lJk9G08e1D61cvPdbcuyIZhzsMwu7utz/i/l9Z
ew64s7//MFv3TSGErdue6Rp//WF2MVapH0l1C00r3xNlSLvR5qBuHFCgYXEphYg20DiSfdFocxxH
612afjBuVWT/7KKpOvuDukO0NCALA37C5BEdkanca4P7XMdzdS/iyF5TWEkPBpdeuLFBdiXa4wf8
CDygA4ApIY1nkZMAaJjkdRPXrc6xh6TW1Ys/ujLqzw3hEhikoHUUmHVDXAxnS/bJOe1IMhtEKxim
puHWHQyAYVF/T/6rt2mxFbzImVMNHi0642MpNPJuRk97QiJuUe+muRpyjf4v29T9K23NmXcW2xVA
3zCkCZ2woL9t01hEHo3o7oacrNspGcXgWEDAhJ0In1Worx0Cv07aRNIWKcExkpPkHZ/DD6TE7T72
a5MIRWojQarfKSWtQ1d2Ej2eMiGiYExvnKfEzdJHg/Q4NrT5QkwJJNHA+RqSAXZSGbgIVaniHA60
s2yPWWwPfZe0q/45LWfrsps8DVk0ly3TMEalXBkgb/PyZg9GtK+doJlnJuDGSygb1Ho3ulQdUUYG
7bLR7I1nS7At/QluuJu/jkTBKIFKuHOq6Ao34W4kuUhUzGXiceoOkek8pvj6D0nU5a9md6sdWUO0
yZ7iuZz/awEdeDjhmok/6YafeRX/Zh83/vXgBX+nIxmnQmlAwZuPgd8OXrLCw16rsvZWON/ScCrP
HkEPbLpEOzRwilZJYMZnZTvudVB2vEdmuHUD+jjAZdFRJgzznZukfH2JuQpakbb3mcHUtf76n49F
UIB/ORSFIQQmKYIqOMewmHer376mo9ORrNqwuOmm1pI06lwLskvBnfTxhtx6/798nPk31qQ+fx6A
QUgFnmv4wvvboc8gZZyQiZa3DSFf0Z1m/Kw7LvqaBvraaAz7NnZpsYUR6D/VHFAr3W6RQCCM9lEs
hdLWH8WjNfrha2fp+ZGCC6cz8Q1pPBP1WHvFLUSBuZkljYFebFHriWtJKtGuMqHLouZyr/9l+81f
+HddPluPjA/HtJkDu/PV5K8bUAhUFmGRxzfHtt5FFkVnQboHxBSj4XRF2lropvpWCEdtW1VpF4sz
0bmZJGZSt36EnoPYF7VSN2O1rZGzYVsZ98sitf2faPypWsYcguR0UNUjYuFMhagjNbrZmVBJL2gI
mp0opn7XS9xoAWWb2kMSG+fKoCNk0a9Ey7ljgpbddAH9N0D9+cXPEZBEEdjeILoZiUQH3mUeoRod
+pGp5RRQtbuwwr4TUFy+anRejc5HzGaYA664CqF1K//oWj26aY2OrsigGYk/0Lh4XkCHbkynQ+hm
JFCVBMlWdlfc/vN2d/51R6J+xOWRKo1pcyGZj7/fdlzdlU7hOIF2HYmjDuYJvOb0D55DakGkceJV
CQbsBhaQGY0/UsNLflq5sTGTsodYIwwYs7Z7F2mJfkx7Te077OiPyYjIOZ5fq0g6t7Txh5TpzU4B
YZlu8p7M4Ya5N0Z3aTSO93WWp6vGyTgTFa79YRsBmJfq0a49Z5M1rb9FDkyhoB7vkyrvL1MKsRio
gYYS0XhCYmbvRrNGjj15kAjBgh+oh9e7wh7sA25FzIx0ChCs1FvbLbJb6HQrFTRvKkV7RN5Z82qL
h4aJ2xfSNDqG0tv/vIFNX/zLrm3ZCKaF6zPWsbmqWH/dxG7jEXEWdda1QyRHliOKYd+TxpnRtg5c
MYYANrneYXliWQxeEGiIsXlNo2lIF369xwi078TpNr899NtLHJEYtGnnN/5am2pJIFFirJArzutd
ng6y5J83P185uZq2LmLPhuNP/2F5UOsbYJtmtvvtjcsTnx+5fMEo14Odb9uvn4/RWecb/Prw0U/5
MwIh9WMbdZt/+5t+vfrP9RpziADtsXlLLe9Ybv3tZ31+p+WZzw+VVX6XGBujgdTndJ5+Luf3Ly+A
7+xpn1t+eWZZjMvmX27aHLJpfYu4xu8NKmeAAcOLZgXn2DD9g7OJy1ZSUePUp/zB2iZaFew6JamQ
MI59Vc70x5R16W7sXkat/0MhWjrK1Lok9vSHPnTuRo3xM3kIH9mwCG+Gb1WuO5tEIpXvhZfCIjtL
X69eAiluSUsAGnybcI/X+YsZM1wlA/laSLy4DTmghP+dueDTZjQytUsKjXkdUz+yfQi960Cxhehn
MZyYN9PEPzAOD2SJp2TmIjtjZtz1rtz0GBjWUxdoszNkFXr0b01a0SvqZk99wWlUKtYR0yZe68lP
RmfTmt6Ztc3jE6yMddub7hcAWDc3/gHn7aZSkVxja0k46Xap29wbyryTEEm3IPzha3WkdORuN26Q
5O5zDgMSSr14b8IXjCwIf6Grdhy+73b27uUN3LCRVOEYdZoDNHJf20RCYANYYfCgOu7RBc8xilRa
g1sqrbAs1e62jSMfIJfxdRomDWDVKYV4F4ZtdNY6HUEL/gHP8eUBxdG2LRrz4sz1c+ABX9NAR4hF
W8HIhh8JaQOm3chN6ZqPSdhcae94c3jm4xTabOCWgERwLnvqlTCnngO/CjBqxetSp7ot1XcxDEzJ
ixS1MxLQoaytO8t+TzsQSmVl7bux0tYRNhivbdaD5hZ7QO8GdSbOjAZhvWN8bKqDVqPRilz3xBX7
nEpAmDLK4l3iNRsnhfCoyGSakuE7bNLHXBTa1fQ4S5KUiw1k2IWGRm6woOijDexgBUaXNTqlXJYS
xIhzJL+xWmEJiZuwOxgJTWTsYZfaIf5hVMERtwJd1LRgS3dE2xpDYq7MNgo3k8QPYuacilPxYtRk
40xznjZt0DwbGoR0Lb2xqRRsfB0rmzKPjdBILuzh6Ezm8Ifo01M2vNpO8sMtJQqMRm0dO3ksMG5f
PEecSh36Y9nX3q7u5TYx1TfiJS4Z4ua1Fj/CI6pxVBmXok6flL7yEuBSsV2klJxHkzbUASr+ucuc
Vxof9V1PJR6pBtEzrbpvarchn0+9TAhFIwsElixddxs21U1zTImcEBRw3Br9VYT+TtV2ePIDY4uQ
/dlS1V734nDTEpiykrpNzyzOaC4OBfJbm1NrMmU/JkxVVJc6XK3dmqjFcBagO4y61U3mUDrtXr+E
c1pgg81FH92bY+rNzkVEbHgRILnUC9EQjbsiEd+UFt5xwspOXpu+jlKDmOhXI8l61mkMxmLrpDoC
J9NZ24JszdgNH+wyAACFIzAKPuCmdhuUKuwHg7eDeI2fd6x2nov3Qz2LJLsjCmarc0KkV4+Me5pm
v4aHlNMZkpts4a3kpDesEqd9rhXzQWMyLpooob0JDuWhqA4T40vkD+ULg61dkvgvPc6qXZGVF0Nv
82Nn1m/sQ0ShFJ53sFJYh05OZFXdIz6baudNg4EIKVml26pKya4pyfrM5SLsv3hu2WxFlhtE4dhP
oNzDFZft4qAIA12bWq1tEt/72eMEIhWmhV4XizPToW8ORieiAKh2Oe5Eo1p71WJ4laMbflHC3jMV
G9bVRECMjdUpTq5D7fVrFVKfH2nAJiWAV31EKegUnCczZkVTYicPmRdvlTm2962ebJLGPko0ZvwB
VrNHYZFuqgAjYkBQ+m4ipmPokKjKLn1HkE0SvLluoaOss+5L1KYgQCVRJ8Keg1vSBl1Udxud+7JG
pDEELUEpldtu5+YzGM2HbsJubY1MGrvcPxMyD8zJF2uaZtT1Mh0xtAHguq6JRSC4xDPPhBALv3Oe
Yj1DqpRicWtSSvTBjINr8qciyBiBdvjkmBcdgiwo9obzLn11ISU9hQVrPTumdxEB//DURUdPRR5x
W/S/ieZ9Mms4yEOHUccsjWGnrA8OMLXPZPyScuJcj01rrlITXBej6imNkU/2NjXaNMQBgsbUh/c/
NrIi2oO7jahe61R/nHP63gpUT7AlECLQqST1w/3a1AON625b5dNeBqbcCUGqSkn8l8yJVEUbkO4g
B+M4op82zEr6QBtG4grQEuvIunvLYARtWU+GlkUUcErOACaiUBS6z1LDPFoDvtrkWj0rUvxzh/Jg
T2HiXiTDU6KmA4rwK+zmn7JIfxoSh7mhBpxeKL4BqX1Fqgi8CbAXen8aqHEFVC8ZCBPuwmZj9xI1
C/68zim+uA1FYHoPnK1pQLgNs6bIqY9Rfmn9ZscJJq4s+zu+psM4BsZX09HUFtx8f1ahr91QBujr
5RXLYrmbTkV4R3TDcA6cSW2Xt83vp3/qfPdCPhvbnPbYkcp0qFQm9mEaJs+YrP5Y1tH24xWIkvxS
cz3d2blunnpfaHejhmh6mtdReA8qz7pvyC7iTekY0Q3TVHvJkL1uiOjT3lTebJd1CZBsK8E1HAz4
UB6ZiuWok5EQJREWyBkVJ7Sq+WHmxhkdTfdVsw1K0KZWXii79FeitiF86zJ/14ivWV7KpieyLQ0p
j0RqZPbWp8dompqHBubW6nNt6pqMbfbdFFqPA0zXoTx73cmLNDwBlFpegsr/6syfS+r6lVC66CvK
Xrp6ehhdetk51xC9zqay/fF9CrNtb7j1Dzq50HtkLZ8Y8pwJmEq3I1FHB6UM40Gn0b5aXqbbXyy7
sr9hyiR2HOP23RgOxslpO3TFehO/CtN7XV7pABNO8sj8IlGzbWOMdudca8NbBHQN7bfhK+29yMtN
WTvNDy+MMQu5VvLkN422N8fRPIjO1R7s2jRWy2+x8QAg+2q/DaVvr5vJi+6kKP2TS7twp9AIMoP3
npcNZGT1PZerGm59a205DvpzndbNzRF9sil1KHYlQMnlpZVLfq2Ny+6xSiHPu6WtEBjF9SNZhvyz
80akvbfyIi/4IBEWYiVuj5uPkuysaZm2rb3SeQV5+rS8NJThY5/MZYNaxxiINfOcs98RGZ1rDNWk
/dEhA/zckB7qexjE6tEIkPh7YVQdjL6DDV2Cbl3W1qt8XSEnxGnDOpwW9bU0xurS6rV968YB2hle
yO+9/UVDnfChAhw2tWr0S4lkgchmJtXLCwoSZiyUaklMyqWmEY+pNMKiRr7jOhit4rtfMr/sjW+5
G1UkCfXldbR766pKI9osa8jXg2KHA+KYbDKvm66BK9prL918Uyej+Ab++/OrNJLqaif8q9c1SO8r
8tvycoYygrMEAHxYXsWQz1l3fNatxCN/WV6g+4n3MWqPy/dxMWTC+oj1W5rZ3dxEszb9NLUfSlH3
m39zHhGTVpZ+QGK5QTB3LfxN0TneOx6vz1dQh6B74+X1HSdP5xzNodRdOXbv7dB+/mrHxxzNpNO4
y5hOE50jqm3EGe8tYq9cPoXI+HjNBoruQ8/Jz/l8apon929uXPJSvscEhYaMiaC9T0PLOwFeN7ej
nUVvxSh3y28JLM9Z0XM7xAnEzNiq0YbHhb9lZxq/JgM0nnk9neYYq1q46QMRVzW9bJt4dVdLvqqw
OC7rATaJTSJphofW1Ehr8oBggzY2vzA8oGnJv0j6Fcp9DomHqa7so5nrwy6BwyVNbEulERLgNQ0f
BE/T4NNHGscO0Gen1r/3IHk/OHho0QVucOdFjPb1iJKGmN+AN5FYaOG8ZCZCfozpc7C32b8b7Xl5
o4naYdtR1zhxPc+2FskuO9crXpYnqxJeczxWhADhsSTbwsk/15qk0yMpc/I5aVr36NSZvS3TePxw
ewY3xL11Q5PvpB6VRz/T6xeTAt/y9XWX5GbKWtYV/8BAJywmF3D+mkoRGOeI9Em2lgVRHMTp8jgq
ESaRXf9WjVCDZ6nHoR8c83US9mH5iqU1hps+HI1LQpTIvRMi7lreCZgyZqyXeQ9x4ppnNXKu/nwi
wKiTyeirNwAtL7QGx4Xvpl8BGW+WVSpalRtvipm0603w0I0FGYkukzTNa/37qjC6Vd3Wxn3VxtZl
6noyWeffPlTRkTLP9FoWDvMzA49sAlrmrdIZ2sPKuafNQRfbDtLtUDXmKU7s/El62tvntzLZ0QJ0
X3d67NhXT6MvsDzRRqA4QlG8qAmjJZJS5riDTD86lAjzPy+n3tnWbewcifkM8X4F1IjN8vFz67TY
8BqMSpzLA3HDPxd9rrUx5EtPYfRJGH12Gqys//wDiX8yudC/06GVtMALdpmhdF+8JmZ6yo/UjDmy
a97FZNgHd8tuN3pMDc1kr5vR90Fx6Q6NdCA9zGy2FkOCLvDIjqsA4XUywyqauO+akVSH3HLqaxkh
szSIPN+7dimuFWLXnSfGiTOh4qoqH33dKY+JoDXf60xWDdvY9/qMAvNltmbk593hA38cu8a+lj5a
PI/kkIIZLJeYb+6YavekdeJK7l2HIEbABf7gjqgItHfhVbRnjBgFa++VL6XnH+OkH1Z5UFunQXmH
pmAOCPRQXAWZX4Sy4FAnTHQLREE9aZmNM9s4ZFD5X6UZhWvTVOog3c6EqMgx2jqo4CIEc8SzpTUw
ZdLKlkWYm4TpUU+a/zRwpAsAbbk5zDoYGu/nZo6b8WZ03a/H//665cXLwpoJTp93pR3BW5/Oy9uW
FSyPTwtMcbn560FO4/66FI4NGHhR0tiw0SCnoUOrxFppRFpNXjteWVcJtQW3lEqL10LgcYpjZkCR
1pGB5nWvcfSVZA4C70SOasFV1amdlWr1vEilzli3wmozYk49GUHbn3rkT4dG1zYOpghIyI3cZe6H
6PTxqPlGdyobSB9kb1VbJTPYNt6A8FrdCVu6ny9Qs76PtCRUSPNiuZWedYpTB2uY2YY9LumoPXX6
z1LT+EHRLPZZFiPuj8khFphujLnze0LnZD5uSc77GrdheUb+nWKbQ/7c9lvbqe9yYV1ECCysnTcP
R1m7NVMyXEvy0RDYMWFIavWy/Diqo9Upx6GrV5w5esSMnf0thdd61pip7AoRvxgKUWDbds96Eg3r
NuUNSNjZVoauI0LqjEtsoHheHlueLVqG6K5VbYiIwW0wUKSf3eUkr24YKGDHQIswfzGA6/6mrJjF
lchS4ZslWsiftmc49tymPGy12j0pumpbmupmJ/Eml0wthW8RKJzDqvNmhdQs5kNg3QBoIXA0cGVw
ClJYp1SvHNAVfM7n2p0GGdpyP49xmCYDSMzI7o5GkIBtCNIDWshiC6WMH6uTv4lOXW5QgpebJM60
lTPhwnRxD69V1zxIu5B7GF7JOZHZsDdbcXG1kYjxOJ0pW01GQ4Qw8t3U9K+xHeOlr71DGfr+icmi
PWs1o1kASZJZc2rUQBGSjM41QAdjtVh1qqrk/JuY42yqJZ5m+D/snceS40qWbX+lrOboBy3MumpA
UDMYWmTkBBYpLrTW+Pq33Jk3mTdfdVn1/E0QDkmAQQDu5+yzdvB1bNtvuCvkvttjj9jVxi2QsGrX
lDb1WACX9Wl8lbBPSQSVMFTZaiResKEiYNtFkMlgdS/7ojFel9izz0F2AxDTuVfKOjotOu7rRVK5
h55dz+04DH7Wetjw1grj9MQyN4kTJ+sYFecucJp929vUEYDe9PUhnXeWNngbY9D6WyrCkkO4DK+d
1S+nLjGyE/ic6nGZa/A8c2ifLbs0tqKeEYf3yIIK7jnboAyM49BrxjHACgDGGX2LKWBozKvB92bF
2KEmKO7cHgJATYA4TOlZVyjp1fk5NMfgPi2BTBtZVm5Q5S+PSkGUkc9B1tUTs02jJD5qMxmOxMLD
NRs1bX+pwjO989xVztYWKL5USqb6usx2rZGeEoFflJN8Mu69lrqqudRvXPEAkzjb6yRVMPcZSxxP
VUf5GqbxC0Z1aIZQHh2Vsn+1I4WK6IlkAwERR1S3qQq3vDN8ttxU26L+vo/QCR0d4cqc4w8UGQx0
NjU9f+7rIV5JY8hB15rdaJQ30v3xOsG4cFgtVJitlLz8EkS5R2Uk5ZQ4s1/OfxRCTMpuYVBWMHBk
tZacEHLqj7Hz6pXDdJCFWV2X3MVFZm1l0ZZcJD09ZWtAjElWwXqVtVrZBKcb8wduw1hMEIorUJsm
SA3kxInW3Oea0GiZIbXveLISDm4j2BTyd+74htBkKt4Mv0IxfHS26gFyyHyy8gluQumtVB3GkvOz
9EzWn8lZFQ0LfE+xRiV8bmOJdBjFlchJbijWOigKEeyKguMiJlU4ZJu8gE+P263hg5e+LQf1WZb0
RQGnICeuqPWTLVn1J1scDNfsmlx+KqShssRPtsyfZX/XFdS2rOFUU1cuSv7kxBB63rTOX0JTR8cu
uIByktc8x8CF/ZiVy9yUou0kwn1BqZFG493JywAIwipynQp7XvulDylFCRbqKVyxK6Zz7A/Ox7fy
evIV05kOy8BIUquqk4bfDi7AeZivyboRGnV5tuvqSBiaFKi+Xcby1RwWAjWm+hB0hUFfArndqGUC
g8TzIhQ5WKXrkDtQpiorH+XEpre+KlV4a/LK+zz1COJ7RCmFcFVeSdpwDwUM11VqJA24u1Ocfqi9
BQCFKsx61sZfgPJ4KBP4IGZIIiS4J7wGS2gxMty3xwm2iTkdEboEZANGPGUWTz0mCdZ2KbpLhkg8
tHOHW00XdeSXeSBtqzDos4OOt8JaJarmm7lB5ZlXHUWxaSZEw8QKumPX6xjXZk5YbKOgf86EdHkW
94p8HMjWb8tCuz9SolmTceV30WOXvKlQG5yThWK6LMJWJy3T4oZcodcSZMZ4I8LYflEBrjm52pHd
ZTCml+ZzWlAyrk6JezfZ+rZnmPtBDgZErgdfyktx5cqDYDyMtXJTk5M+98idCQGHLDfCvS3gIgi5
+QnV7Taeovqzl+vnmBTrc24108kdDApcniLLmx6xU8UKC41BaSjDMfFICBoRuSWTlPjKDrUWZk44
3411hfa+U9ANuzZuxUh2KJ/RR9I02RARi9WtG80qdzmGMvf5iIcwvfe8W0fYjW0qgG44oFq3KF7G
B6Tj6maCnbYesnF8QNfJMEpTg31kz1t9UQpA5wVRYtu4D9ya0n+P1E0Dqckh+PJJ86gapICEpzXS
dt9KYYFp6MSoVDLKra1n6Y2Dlx7ZGRdUXx56z9mQfGvUoDrLOWLxdAFLHipZQklb61nm20Q9MuXt
2ufepLTeMDXUF3oev01mvZHLnWogi6BH2sE2Umrq82ZXlon16I3lezND2/BSg5hS3dl7fUYAoy/W
c6VazZtJnh/XMi1b92HRvpUarEHctUgKibVuqvo1HkUro0IPTl3lbGLgHSkHVbgfOsPcvDl2cKQ7
732p4SfRe1pgv5QppIMuIpSzjfNxeuxuUztp7+TEaKsY8cTkHZI6RSlRldpHpzSIB3LrOexxV2eo
Fm9bXADue9LtjD1e605xX3ERivfFmJ5JpPQbpYz0+1C05njJqV+byj3wE24dq0uPbWrOD1HWKD74
s9mfl7lco/3q+Kqh+UxZQkVXoiJzE8bVzsITKOvn5qBGlr5vi+x73qDB7YuqevUQeft53BJsMxcF
5zpEZ66L5Rr9hg5WRRp/GcInLx32YWWor5MbHwE5R34CefEZvBp2fdPQ+Ci4iCert3BjLU6CuvxE
syc0cu2C7G+iWDbDM8JOcRrIkpRXode1D02dYxamlQFliV2+abFVpAfZ4vLW1NVrQ4KD8pXsTuCT
QnMybm2vQGGs688xQJNnmxI2J8Eufu6o25v69q7gKmwHW4zO6IobeafHtmuc4mLrzKS6Zvbhv8ar
rnjMiqw/G3pzlnOag2hPUWsyN069UowQc6YAPshemTLzzaFuF5+h/MsIT8sPhiS8RYT8Xk8VlWYm
yWXNMgAruZb+YInJMiw3VkIcPVcBR4tRnw9CmWtOsu4e7ROVfiDftaZB7hzY84NhLRA0I7JtgZGu
gxKxCGjA/KQH9D2DoTA+6QQrVxHFdU6lRV9cBMkKRsXktft3dFf2GssJ6xh4YfnseYQt7Nr9HIpQ
AqHK6oYEUe87OfV5VWqppD7m+aubCVe7aHn3vAFFVIZfU+gaAOTUst0q5tw9dTnlvH29xF+nMF67
lWN/VxJYKFuMDcMd3TP3WGJOx4MsekcAGW5zN8qPY696D/2MIYo1vWleaLzUlgpiJeRFoAO5fbGC
+sesXEuGkySpRVexbIP6CUPwm2qazU+mQd1cHYRIVsQsGJdPYDNR3OnjH62lLrdDhDvM4OGZhRjg
5CYeHVyTCLBl5+kdUcvchwhErjQGlinCu6r9FdYjfeIsiZ5NWCY7siTzPlRd53HR8FlqkpKafGMZ
n4udZYXmH2o3fClJJr8VBUQtxDs5RQH0krBHooCuicnjzGnyaYybLdrE5IUCsnc1LZMV94f7obeU
hrl6/X20S1IzAZzmpcSlIYYI1aa4jlcWj+UyI0QKV3WVYgp/hIthPwc4Jm8SegQ7xcECKHQUbQOT
ZbyLM+0dRvhyMJe2O5uLs4baWr1WPNnzxHwZbHt8yrnnC8Ps7mIMTXxldrUDPyKT/4ZbQmtN83Xf
9uBcTds6VUP3VNaYhdVGt4F09jnTy8gQVar2se3ix1ZptXXTD1g1LtXwxj6f0gbf0a7mxmhIFfs1
MGx/7ohvzRQIcI+a7ttSTu7KbH3gRPYngwx/XuARpGp3QDJ2GYDObW0GeAeq0d4glLQnzBT7FswI
7G4LVbxfy43SAfyIYG6sMEVt78gKM2AcQDkCPeyo19adp2aGe9SWhU0ZjEFOz4JE0KV9eCB6tOyw
SzonqYobT0jB+JIpXyJNIUeXUIdphLOynnkif22nbybOKCFC/upsKGbpF82g3bZJ/zoBwFm5ZW7d
JH37mdLJ5ikLK7DeIr5pu4314b5PJcCbtrO051HTs5PX5dojyL5ixdM0o+dbGC/L4nwkVOAqEQRo
G0jNZgGvfYDVhF8aOv9duxCYc8u6OwyW4a4SnMYOYedmO9IivMTUcL5BKkNcIS6dHdmv8mz23oIZ
sXJOEGlvyBdXj1VjNFS94uTy4z8I1WdthPqznbcTDMC0/WjjZIsaWdlZY5Qd3FJ8K6rxVKexcVCx
bzhVAXlcTWvXxmBNj9EyKbcakCY5Z9lDQII1ac9t0SEBwRVzRXJrbTmx8S1dym8Q2sxtzn9/E7bw
ezLwJSOSWNzI6Ir5ThHVtx0QwRXwkJd2QnihubH57g0vRZTMN/bozggqW+VsqGZ+mudWSInUU4tZ
4I9JU+4cpf9OJuN+xNcLEg71JkO8TCelnG+ySEteYmV2kEWBsImKxLub0967466cEX9r8MnQbH0H
hQEcPDKXPWmq5CnLD03TusdmhmIQqspTi7HavmhbIqS2vtyWRXouLIrnWirg/CXooi01TMtWj/BO
k4PpNu+7U5DphxFy41OmKQhg4vi+z5E9TLbX3vKIckr3NhsZVlXiCtE/Kec6oINVj5tkfMnVuT8T
vHBv286BNFoP1msTRbvco6B1CjSKu/E1XC91C9mpYN/Oqr0jh3sBHPkGXa1/1afQWAWYjU5BXb2L
zONHHGECayajvZnbmR5aTgKBq8nOZgXUoSO+cFTGuYNuWnwlwnvXAcd8GNPQBYwyJeuqTdRd72LN
Zo3weDq7PRZAgF9tlVh6CFI4F7fJ0EKY1+N6ekhneKcVZr0M4SmdQ696gjkA1YkSXmDJ7a4bCPBS
C/gSYn3NSzuLvgaiR6lMexsBLGZrOKS5D4ZRO6tmGIYvLi8Wu/fA7EVphjxIi++XQeTvA2Wt6kv/
ogTJJm/LmFddQERpKUPf4Pm3jYo0ubFa48l0yLLYsbLcwTaCnIcIG8fZKdhm5D5I4bcf+UgSqG/y
P4jRkFXTnBwyJr0l3Y4fa7eK15mZlHvLxca3MHhgL7aVncy8nAEehc4B88Ry37qaxnffIxdblBG2
tQ76yoxMaqDL7M0qVEIsxOuLLuWdT/XuF5WXhRqF+VPlJHeN06prc7C9u1g3ul3lRNQ2l3EIICG0
d1pJPlXvyWXZw3te1iHJW1HA6+AI6nW8w+LwkxU6IyccoPpW1qVWtec4MTYQkh13RSlgca8nFgZq
akr+SWMoxGVzUsZLCNERfUP4UCUpZeQIcDcEsLTHvE7UR27gZlpRod98mCYDP7O5kVLxvKBWHRMC
yJbLoPFciSCzVeqw4/2BLApzFyq5uuZUxbzly2Y+hAjwd/Q4AnAAerZRi6zxU9acGndqToyVbxUb
TVbQjS9Tk53rtDcO9E2KdWHqhPmSyDjRzeLt1r5HHeSVqbdq2FTKmYrS9NZNs443nBmdiXxRn5up
0U2aYdqZd/Cq4UZraq5g1Lhoq2ngVs6Ihr01KTnKon+l9jeG1HDbuUaGfe6iwRmM8J5mUZ5qyGlz
bLGqbL6F1Poc4jLyPKgd5qya9zbEjf0Q12/DtJsInTwmcUkAGK+c3TCVragy24DqmU+Otu+ikhum
WtaD0RS7UKGrk1s7nXTFZ8Mm45uU1mfL7uvHpOJpDzXS/qLia2uUgFbxM9B9o6OMJow/J/2AZ7Zl
F/su7Ka3Dl1SUkyen+cmrFC4g0+pxQ+W9Mfe9UJcAEsrJPSXG5A9g+KJb4OgVNNFJ5Qwq3D+0vVi
uGt8nkLcYZMpCPbj4k1HWAk30G3yu7JxHQiAZfPRISse1BQ8W+ropx5CL4UffBPJ3E9vFJ4swHZC
HKMUZ3qjz4KQMmgee9NYg9VNHxhDFOsRlt2GovFmbxHAELGD8Cwn8UQRrFVowxr6gt+YnfMsJymh
XSgVqzHOp7cxRwxVwyzfxZh7hyEEO3VU1GMQ9dm5DXgdmwUKGHz80n3WReoxDUa45HlbfSZSdd8Z
wSeo3XvG4gNdKx4FSS+gN72b3Raf9ZnHXYLFOnIq+B4t6RwEKZmCbGvIdsDnIbCR9nnuFhI1HiOB
oVZWvKW026ACwWYrJmP1OH9WvBRqGtHaJES63TGg8VJlPsZ9O/pu1VQnXQH2GYcqGvLRNA4dor2i
07Tz3DLMLDOnpm+iJDtEtha/ScZt05g99LbZnZPBuwntKWJIWSIyy0k4A74h7oY2u6vqHD8bf/Ba
brR0MI4m1bdnxyVHRRDTe3QF2zYLP7eG4732pUPRMN0RNKJl8LpMVrF9ZZBfUN2SFXcITDaDo483
0U5Ty/AujOr0xYpizNTV8VzrIhuYt9pdE5rOAdLqJ62JtDt0LCcK7uqD0dvFi1NAJJtqnMlVMPTx
PFUEK5L4yzRjnLjDKip4rsd5fNYXoBxN+o0UVndWcA1/YASck9/zoMdSebnK87Kk2Cepz85I4lVt
RxzSrZ4UhNo5ftE68T4t52bFwyPbd5S80sFgAo2f4JgxwTpQ8xsrbZI9fSDtNE0T4bMSR05nVK3n
qOvuwsLMPzwdSk2tI0hpwqfKgPoy9Gn5XlQhCRzH+m6QZrcLr6IjijfraHm7GuzzMbdK7UyYSj3n
pFrOyPFgnTXKTVcAGScsBRwcYW2NVeGpDIO3jpjwngwe4T6G78Sc72OcfUPIJs9Bp/cPBmRtKy/I
0tMPzdVG/egVnIUzhZxxr6mI28iaHizXIWRU58ar6hrxFrwZ4f/U0l91G7nANDvZ0whIFpuw9hvI
hBenQqYz9PHC8LXFp4vQxpa4XoOxwE2rDe5T7lTnKM03BK2s4wRuJ5kBnMQWTzrASAG9NzU0tjpR
nbtpUEPGBO0bDg3mnVwURa0LcGaoYFaWxAx5a2axGmx4reLlXsEzHZBZ3sy69dUkpOWXvfKW18t0
DPp6vI/NcLrXrAoTMEoAydz0iIjIJieWi+5/gvvIiO+WUqV63cQ9ZXae6qw6hJd7su8GkY/Qvkn0
+s5BAtG5engeKdd67IhnUNGovDh9t11ay9xSmpZsDcVwznYfnxA4V4+2xc0EcmOtK6ZFaCsjKTIT
nCwIqu5dLfJ21Dbqa8j6L/qScfMt+X1NZcrGBPuA4EV7gTldwz1O6TBoJVoGUHZkxRAjNnGwKYMl
PGem92MimA7HtFjynOdU9ZHneBLLidJ2iCGoCyTk4kEr6rA61Mr6CbG/9uD0ZbpXY+rhqzCzwXgy
DkUAAcpmmVzzATpMhO3wQyImAHxrxUSB5NT2uiOruta0UzSqKVB+pI1w2vCmFKjAjt4KoW4jQcWp
QGm0e1CReYJNo9nDBHFrsCxTpd/FjZH5VPt1+0EhbDiPyrhr58nZNERSKeAp3CMGsu5Wi+un3nbc
EyFt94T3QrJuk6XeKHaZg1dry5tYKZanNnk2xXM31GJ3N+Rj84w0hIF82+m+0rXfAKgFdyZUiHU1
ThhJZYg1bLfN96jUBUsDFUzx0QbgcQALCTHo3N+NMTdmoL4YQ9+dMZRXNphZKAdFCx/nRXFup7K3
n+eO+z2mUOwyrh6A1/hkpIlRo4Hrms9ePSzvwH35BQdGspWzCERubLwtlYkQwUotCxxRJs28q4y5
Rl66mH5hVZ+MtjPux/HbOFJivrQhpQwlaqCeEOyZseQ21ZyScqo5Y3TqwURBXWLBDXhLzGnYpqOq
HvS4v+dGI5Ovq8M66NGL2k3gQDHjpxqV1UqnJuI4DnW7CQaRwI4D8zTJyXRL1Kc+dqRWy1WEnGeP
3hbjVF29zUc4uCCuX3N9rH2Exsa7XS/7fDHsh9qmcKAswSwZ9jczDMFC98n0ODr1Db0Dbz/GKnLb
Mk1eSAd6t4DZnwbXaI5WQ9/apRL/EaNYlNrE9FLBFyEc1STBygkStJBG1e+KGSf7RceGog4Z8sTt
bQY0WnhyDAeNgMrR6Qcs3HXvEd104mtpZOLHyixir2HtUJp7v7jazQRi8KYcGsNPXe4VHAzPqJkx
kJowfQMRoZ4x4lTxt9d5oie8EjUjbJ8wuM8VPX7UnbZ9KukiK6H+Xtiq+hLbfBWhUvxoyWXKAOVt
yY2d0ynIJym6ejIy70wYZXhfZkJc1TwgbNIaH/y+Z2P+yyNDQ4NEMSpQPSecPxMYfcKkYHqK63Yk
jA4OV7cRLPdj3txZQGtWSbYY/tIO1ovpItacoeZ84pJIjMVJ+dF37ksThg8xt/oushbii2p33y+U
n5BmYdjeBdhBWNHkfhFVsnrioNCOwuyAUciIOQTiHaJxwbPZop3WI/voRNl0a6gUm0VxKyoH8Pik
yLY56sCZj+k2A+1+k2QD9jRdH3x0VoI2vrI/DYnlbMvO/jY6RH61PkP5oiPAwpFEeSSEjHvPUqTv
CBffQpKTp2LhECOj8YPdIU8oPSV84PmJ3D6ljC9DbkSMklRBhivJk5woM3gjOMbOUR/zGoCtt6zH
yolv5CTuSXDUkfEhI7gROkvI6+G66vvvOo9ICOT3HU+vfapMoBGIv5JPH9xNACSDH4eyKcm0Ia/W
qIKM6wQ1u5bvUGJRbRXkJHWHbiCflcL61UwC253T7dREIf5kKtbOJve1twj7+mlDGq+OPIZAZCb3
7hdq0LyHjgCX32ZuviMd0MLbLg2/tAgoa8bJEuHh2gSsJSvj/s9fanvbf/4381/LaiZMGHW/zf7z
mdr5Mv9vsc/Pbf66xz/P8dembMs/un+71e57efuRf29/3+gvR+bTf5zd+qP7+MvMRrISHvrvzfz4
ve2zTp5F+L0UW/6nK//2/T8hLji2QfXwvyEuoFNtPr6Vv5prXfb5k7eggk4wDTIxFggTQxe1sn/y
FlR8t7jZHeSV5P2A6l95Cxq8BUID7Kl6orCdMsS27LvoH3/HZIvSRN1zbRJghqOp3v/GZIvT+K2W
14VQ7lDt6BBBtXhg/uaxpeYMlgNlUU6kaxE+CmbX2MLIsX62LssqQctJLsQv2ZZb/T/rpoCqOYbL
9eqX9eJ4clZOSg3Ngu6G4zYcvXvCo4wLWgYW0eB0DHFAXqXSg7ttMaymuBA+i1hIjfuPCbxdUQgh
N2oKZJqi/r04yq2yv276y+Gu21yPJFsT+odV04/vAATQff38mN8+FQdZWEzX1bL12zaXM2sVR11h
ERYjXfnzvAqtfYPVTh436w64Zwy7NiiaIzXMzVE1KZf2icZ3aInEUjlx7PYv8yns2cuaBT8pjfHJ
Qe4tN84oiT5qz7J93fB6sOuWl83Fx/7yAf9q9W/LcG50t21qn0VBRW+r1eF6JNkyPESEam1vpQht
MlKAZ1dRWvJTniaX6YQFySULDpyc7w3YuYvXOpd/5fW/+Ns/Vc4W8v/vhvqyJkiKE4xd8VZqTKhL
1BzUx8R0o1U5AR1DFsGvVv5I8TyO/Ear1MuGcpnc5bKf/ElT2AEJvdNu5e90lsvk6pzOa21EBAfF
h2QgcHDN6OzVL/vKpj6a93bvjFs5d7k5xBnJ2ctBxawRrSZNuZXCEzPWbSB6xEwvQpR41IZDn31I
TjHcMcyOJac4FRhjKaqRs6aQLxBwhtgmVDQE9iJMjEWzI0FahjXx/Cgv1p1bEDWD63WUk15YMUNP
btbYB8V7x6XqU6wUvpSXLVTs9HTB+ZHs6UBYppIPT3B+FZQuOW80+N1kdvGu/0RRgxf+QaaWPGpJ
ppZrQaW9LXPlUtDJFm7Iu9ArzP0kwWYoWbilXDj9iPici0291KSFjuCj/dI04ofJQjdEj79e/+Ko
nkv3VSmuGutpOFj5vR16FlEp9SwvrFiAT1++ANfqUQ1meY6vghdQbKk7en6nOLiuJAnmf+ZMsf/1
9B0tcdZ6TWjKFr/dSlx+J3BIclZOTLFCtiicO7sCTmYJ5U7nVAIaJil8qviOiIgx9Jtb0u18C2gA
66NsyU9Te2XeT6bjJxroRzwypmNC+RAZgxl48+hI+hogtjAWIDaKBKllSylozFLdOaKxd/wqrpTV
zNgFK09xSgwJAOlBpSPkRg08PkGclPyfmErj90Gr7+Ui+R+6/q+CLRm14pgFCwpOsM6vVYuB82VW
MsTnpFT8Jigx2oL0nsdBeJBCLiHu8qY63I7mgr4Aqp2Uesl1smUyUNXNTJR9IkBSYG5eVEzAd1Er
Sd1SHSntRjP6b7CTm2wFZo77JFVARjaiKeeLJXnS3LTaSndxRZrZymYgcH+yxRAt5scU3kgJjiaN
jrtw4osRWj0i6SisUHaubHCUiFXCT1JSNwtdnWxdZ93FqzbmEv0hF/V9+O4Ok72Jyp6fhKOgonGz
PNhi5HruBS1QLorCTt/Fdrkn2fpWmRnP+58X6zLw5WJ/zk/CVUKflGp9vcLLZRoR3rB2iy9v1Wn6
gaBRmHKB16uUs/J6KxPXVRNr+cltgh3JWHzczSH25ZXLy3Wk3OkicpILyhqDKmfU94lQLvUTsJle
T9LNL79X+eso09YDMDALYa14+V/uYPED9kRleGRou+si08xv6alaW72BLp8IWeJ1Ei5Z7DsW2H/5
XymFwWStDvdSJjkK6RSFY4BbpXRSuh/LefJ3Ylw8JBuquHnj9wLxKieqiz5TqesBsHEbo7M1cF3U
u2rtiN+8ZOvn0Nn8JCdPgm/LdJTLgmL+7JRdQtQSUZmcwPdZVl2JSnOMcngKi4UprvCpnoRFtWw5
LjrAVZE206FxnihgpsatcG1fOg9UeQ40VIozpf/AMBFu9gSVMlQ13t9SbCd/4Jd5s+4CHEGRCUSh
traJwv74gTfiHykny+yyEI9PqpQFvBIuNNxB3UF0bojfc6eouDuT0fe6Mv5deXYVonWNrW0ode83
rhZfjBeoOdCOYai9IQ6Fv1Fys0On/jGRNvLXZXK2XArI6rIpN5Srr7NymZGEEdVw9knOmbyhiQeJ
Q1+acukvx7k0XW0UqrF5Txm7sm3wDtKFRHvCj/yot5N1UNuHUreHdU8Wa23icrmm1DpknIP6bCzy
lEg+v7NMdCU72WXSCp4apljYyqZcz0MFR9YlAcDYAB4VtQijKEBopAG3bMqFckKpC51IMVGQX/DS
ED+36z5ydngwetTY1z3lUjk72+KdleogOqvWruiaiPlYHOR6pCig1lqPLQAxdFCoTBWrS9mfkc0r
yviKN07zkX/CdV5ueJ29rJbk40tTHgPRLHfM9Zhy++vsZfVvn5Zc97G8pNx1PV7Qsjv821leNrwc
w6kpEggDV4dDgNS/nAR6FvMQRNRiPtDNYR0GXXtZJlf0Yq1sycni8naSG8vWdV852y/Y0GUWPrJs
heUZL1bZVKkdZxgsDqWY4nUrm5el1+NcP4o3IpYRWUbO/OfnXT9etq4b/3LE67F+O8XfdrluN8U8
Kdx4/68gnJq4i+Vk+dmiVMzzIa1aKGxZK1mjtehtXCemRTVvYM3f5CIV6BABG9E1u27y26xc8T8u
o3AaXX2fYoEqPsiQ/YXfjnX5lH+5vodV5td2bf44Y/FUup67bFF7y0NKNi9rJMZ3oFymMZI/18hL
vW5jaaF1GGpc6UaDyB8l7HInMZHf1kg1zuJTzIXvRWo/VVXRroasH9boe+nk5cNwJontXKCVlugI
ObLLJyGW18llYVNgdwxcTOfFJPqF1/WG2PNySHkQOS9XXxbKeXVGOKgVy2p0HQWpNWXO1agS2hmJ
rHfZXK5Uxeo2dYMru9skIYL8BpFmXcE1NpGH07kVr73JXMYnbWrXDuDX/WCCLui1BoujjHuHyD7a
Y9mXXGRPO6LK2nebJsblVy03Qe+ZR29RKa4UrajOUduJlhkPDg4LLkg4pN6t6D9hEMPzMSFC53vo
C/05I3/sKydN5/mfyx4fWuH6GBWC0i195EPxEpcLqQFS/EFvzRVBzEc9oig+Q5xM1XvkHlECzbsB
YcZxEpOeoqZDTLwQGVV3TMSoRbZyfE6ShD4DBdIqZUtMRmFA1Dagv6GHfzF7tT8OYhx0nchlNj2E
taEhXx/dNiZTi0ilbA2FF8US+ZlC1ZtWJ5+WxnU3uXwdu6JWQk5aqvoJLr+Rn+ey5DdxdaGXLTmR
KzL0/n43YCp2ReXFehbt28XdBvLZ2IkHYSLpz6N4MF6acqkK7ht3Cm87jxgFQbn0GGvEXG9I+ur3
jSXYW+4m18gW7PTK4J9RigqH60RCqK+zsiWXxcJxSPEma01scEBmSUGCnWBH4AFm9OWy6wrZmsRX
5U1weST1WP5/r/xj2RrEb0D+z6+zwGzFeEAMWuTqS2vpHyKSHtv0MloQa+UKubPcLgYFDktb2y6y
5k+8WOkbFtRWiBJA+Z6Vr8hIDvZasaCWxUdyndw0igH8BursURIm3qZyo8yId3GM+mxgqOrhG9Pu
JwEhJxPJF49tPZ0jDXOJFJzBmgFGBLfJKUn8Vf2NnJDq852ud/eOOlHFHYryCjnpc+JQGPy6iAv6
6vIAryUA+voMI7cKtJcMJkJldz5mRr0mkToeJSubQh1q/37O9pKifZ2XLbmN3FrOVoGa7f9/sPY/
CdZ6eP/+u2DtmrR/E3/t/lb+8Te/zPr8y19BuZf9fwRuHeKslER7LtBGEbbVCZz+CNw6zn9pGqRb
RzXgq2nmL4FbwyU6a8IB9QwNPTrK2Gvg1v0vV+XZykrbcnSdVX/Gre8vcMVLwJ049o/5vxV9Dgyl
6Np//F18PLrbOSyLw7d//J1IrQqq1zQ0C0auYRviyn9lAc5aQb3UPKl7BT8RCFx5+Ie1IF8Ktyqc
FS0fwUiiInHddaB9p1SUF9wTxeoEf77pqEHBQm5ihiohfuTjeD9WJHbvuvqThklTF9//8jX/q5N1
/9XZEs/WDIOvB6Tpb1Hm0gLB47ohZzupRy1y6Q7m1b3q6BQmmZ/Q6d4A9dqQ1F5Zzl7JIV5yt1fL
7ewOe/DZX3QSIYOpozRBojBS3pYFZwrot6NhH2YT8AcUfqF46hGBeneO8b2t5lWKsUAU3HGYmp4C
Ymc/LKp7cbjZzv1ALGOLtBm3Zl1+FdsM6OK7KlmLj2OosR+9gESTwqHdbYdhXGXcuCLXxiKxiThk
XWk7cQZuNW7FoUaLvq3bb9Tqq8nR/zypGp6IOCdxgvKEGQKXqrWx0VeKbYQ/T1jPyPbsdVCxbams
Aq9hrACaiHZNux0D4GC41efptqV8JnbVO7FNlNtkwUlXsSurzSJfhQSEarEpWeAAKuSM9NLt7sx0
Ouh97tdgO+qm34i98Y3Zq3nw2W7rbCOOEZcFuGS67gocKPatqS0K513NWY25R2UCIrTk1A/t3hQe
Ncym8fhQs3XZzakvPnYEZKOTzQzTHvNmMo8nEx0Te4AqOwd8hjwvPrzW6K79uFTxedijrhy8ZCj8
rwv80VllGryB+QvZR/2CCtrXqT6RF8BxTGgDAWRf8fWIaxcfLq4B//dNXaRb0RZfIcLOrVjXIgIA
JZKkz6gPBTfj1VQJwjRRC5DedPi+1B2lUpSLc2tQD2LTHsr7RH8OAImoMT+HDkcMyqLp3IlZsXGr
TdQJuPtZBRBDKrWGb2Umw7ZPcr/vwbKzPKBkbhiCdbJ8RnC1E8dt02EbU4uTcjhxCJ221zkr2C6+
OCtbx3jix66u3vl1Yq4oy97EKOcD2mJdLQ6Luo8r42ipGXewPLsnKALbnN3FGYjdxmxre+8alZap
HeyHet4ORGFXyVDi0Iqfj234pu2IYjd+/jc6A20VyOwHoju/6dPHSQmevRABFCn1zynOnJlmU29L
HVaevY6VTYmvqHd0rV3YOqcW/mzdgA8LEXkmqe9EuixEWxf/l70zWW4b67b0u9S4kAHgADjAoCYE
CJKiZDWm5GaCkGULfd/j6e8HOP+yU+my685vRCaDoiw2IHCavdf6FqzLHYqFsaMwots2draPegtm
SokDmp0JpNFZHV8KI/TyCE8RIggouVp0l2mCnik5TKTBiLG7Z3HsVqguiFrjCIpbBrHwO8v4fxqe
l7n69n/+1zOxfsV/5sOfm5dMJOtU8//ueF6+FcW3tv327Rd/9ffUaWt/McNJRm/NQE1lWHBq/546
HfUvpiz4qsyo9D23dujfjHkam5atAWcxdKSKqmb+NHUafzk2Uy1keiqKgjn5vzV1qm8p88aKsmcF
bqxNVpUJ+c10hO1KKNFoFqdIw6a/ba624JzREEShqE89wKerUuh0ixYV+JyCu9tt1we332w3So5A
cdettcLt52mtIf/49faL7TFAHRj2ezxmUna7bUu57SbVMPxPAsr3u7ZoTnrmdIfCCqxjhvi2GGnr
ybVEt93bboiWojjV98nsKxArtxgXrW3ZAG93R2Qzy367u4WnpEaSL64GR5EZTYFjWBORFI3KqTZI
EEemz2Rqp0+kMSNOyFk2mxZixeU8ChAuGPKuNJV19W4JRqiCeqERG16c4wUpQ04qiQdFfZcQM+mn
UfiM3LUAtlg9NhrRjF0qXxSImuqnfLZgOenJFcoRhVFqwdNJicUFXtj6VZXddhSDRyNK99m8YlDp
TZGP21ChaHZZH8KIQjGHKn7Fr4QksRsNAuYpPncdYLixBwdYRB/xm5znCbihYQuifcsFe1cWnxXR
308ZuHcwCq5xIIYJr8QIDG+I/NyEzDpOxk4dK1/PjQ+qlV3asVvAkqMdB8GKT4jgIy3P77FB4gqV
FrZgpYLf4ry3Qw2m60L2zqLZH4tlXYY1094MEuHNqoNmmSAdLbeVozqXDNttW6E3dDQf1wdpijWw
p+6QlOryqEQPY5d8yqZiX8TLsjMyZB8BNekUQ4dP5uPoSYBiSbTQVrcVbUeLkVHaRCypGSzcWCbY
8W0a9IYvNeATIYKrTMtaD9ZogTfcvjHaajoahvaqFIrlFbHukMxa3WFare/1lNZJI/dzptBSJFMr
hGTu22jimPZBXBea1iPOXR6k0zZ+1BZ7HFwKvQbnHHbgK6aGtlQvpk96XDFGl7HmT5pde0VgfRnX
Z7HmmzSZPhZB3ZH5iuNG2MyCsOB9zQbAt15By/s2K3P01dOdWlSIkrG6eVE8Mi9FxkvYWThHhUw9
8qihsybVqYgLHSl0c2j7IHM7HZuHQXs2zxxXUUeIOpgFpjpofRClFbm3M8YM4U9Rh3EhtdNjOAh0
NxbN9yH2SWk6LRYVnMaakAfauRfcO3qKuHVg0oJqYa1G0nj4kvVK4s1Led9RwHC1BcNjjwSTYc2H
djSfcNV7GuhzLahQuiH9cmXcPhTN2HvzCp6FJrlTTGjCCgAqjkZhseikHahBnzXdlBDhsxKml0YV
uB8hpKrLsTaMr6TP1G6e5ibwN/Vaw8uyaw3W8lOMbd8W5RfODsRM/RizJrFIwQ1LDHc1fkdSPnXQ
8TvOYo8cP7JB+/BsZIctPUmjiRKkhXFGSo0rfR7pfTNDA56j10PQaLF63XQ73bdKeIgX58jOe6eQ
v3aw1Azlf1bdY6jYIXr42I4OelBDrGgx3lhdlIaLIaXzlihsT7lxyTXrM6yTytf82FS9sc5ZcDrE
3WkR8XMB1iThr9Ga8ltvyu5IQMjC1xFgGNLR3Tdp+yHjNDtKAaU8xNOCA4BeWqGeAduNe5p+u8q5
YavG18MKb+iwtZrFIVFLQj4cB7yuPiX0Bdney1H7SlRNmDcf07CndlSJ5MgAcsgweXtRhHA1Km6t
9UXKOj8sw6gcIml1HsJqVVNyVxAMcderxtfMZEwNe7+PpzuALEBCM2N2h6YJSZN9H0wQ+5FrBxyg
eAIXU5wazjGVhAF/yWbQDLoCmhYT/WFIMPJg2DUdoErjoL7oKT/hsXgO6beiSnYnKI8B7nc7zxBm
Rg9zGCgHPWLkHFTLrfC8eR3sg7bibIyolNXAyx3DehKItDlN2PBNYZi5k13g3aQQCIISX1chIToW
yBiXsT5BdVo5ollMINMYnCN9NxBVh9lqtvbDaH8zJoaXwZqzI9s1wBCnfh7Sz8gATlXATAV//6Np
vCqY3V3EKVTSsvgU4Btyy+rVxh2JBWI4KjC5juGYXaY8gDYKFfpQpAP2hyyy7kwESEnRei1Ei9Oi
MW72X6s6XI6wK55INRjAlGpgsNuxIJPbIQxzkgMNR3Y7xE6G2XyS8iGB5kaACkwlfIPuaOJw0KnO
noqZrm+u5cP1knyBO8jziM48owMgru7zMNSfRZOIHbDW1qt7QRs1jcgJToovxC8+T7NfEezq9sp0
mw9V76HbuqLp3J6Fc6tKKnHgkbKT1INPDT23kx31zDKRdgry6GCyh4ebAIw7Q8x/VLI5ODTUFUeT
pGZnVXIrFWJ7FUxVAL5kn8uyPUUz7O+oa66c6dxqXJKCaHA6xck97pDBbYENDKEPQS3zYOUOuEXn
A5Z2lOwm2uuWzSt1diLJWVgvorkt0F4DdIoudc5ctOhjcMjUHENswaAxpq8mWS+o5NFYY85DiqD2
+qn9QL3+6AzzTdWzErdnqNNL9sFWUahXdY8VTa4JbsVr4Vig6s2m2WOqtL2CSSVsZ9yOy6VBxQRl
HEPlAKaEZUO9ClYM8Gmoc5TFPKcRKK+gJaQH2b0p6qeGrsVhVrFhJT5Ex+mgtOotsYQRtdkaylnJ
NdHSljuQDfOgKObRMWvMbCV+HJYvNNMCzwrzc6Kp72RhvufK+ajaGYT6igihJkW9vdUJ15uUhUTa
JvZe6g/VGiZkpLWHnJzlA35TxoGy9RJsldgiy1O+QkToAKjId/TPOVM6lBD7ZuoLQlpSBvUlRcNW
VZx5kfN5iNDWVylCgNAUhyBUJ8Y6o8Z2n5sXdSgKKhPzJzAjyX40HFj7kYmsXs31fWgXzz8wO0Oq
ABtB0/qgEkftz23ihkAOTnFlHmsbCTaoKD9wvgYzsbUm7DGM4BqR2oQZ7VhPHEdF+cKY3/qOUt+G
HRHi4UqZwSMkXGt0II9YBnOWA6y4qYncNuaE03R2ez2eD4nZ3pNZ56FZzU4daFNzWFy0tKqXjKjB
N0WQXgxkHrTNw8asGel3I1gahg7OnwSJKejPpeLBSszQUywpmCToc6sR0pGC12zXPkBOJg+B6lx5
B8vEUa7SDhEZ4tpVlKQWcL2hNriM/6R0Io6RQh8OU5tchVZk+uMU3W6Z9DMsPlebsfZGSaYfV5XD
pqZAdFH7emZDNOkWckXez9FT2ACPIWynRAzG28FVsI6w0Uk6eexnA4khWj15ERHCV0mju8UaaFmQ
HefmisaaEN+gr3TV5bswamYl7ePvuFmc1DzlvT4y7tEqWdfuuKEpuc15utdIN61NpYPTYaEfxmpd
yzrxrJo2VBY48MnjoabCQCImVJmKiWHtxqwtGGozRhs8JguL5dYgvY2LRBX2Q96RmDhG6pPQrZby
1G6I0HOgMgtIsekpbEnyIROt3y8DJmHkAB/tsFWv2kKOXuQYBERl4QLIXbX20s4/5zEEuCWjPq8A
5JGso2At7M2w+FwP7/MEkDc1Kmit5bsiwVOMHPvKqcXjBBkordNLDB3bHSoxUNoXSEYS69nB6IrH
H5ISkbWCwxDUXjzCs1/RS1qYPS1Or/HGDTfMnY+sAyPf0ZNr7POxnxKlkOnDN2r8yp5OSxCmI9WQ
6LWbsrPWl+KqUi8VmlaM6WK+ogN82xlrkLbVmm6Gu83tS0zsPA3GLAeGAqeRid5wX6iswdQK5lIx
pfcK2ccHkyhFk3bR8bs2JytbAi4HSgxFO59y56FZrdjVejOGLxmaudMSLLmv18WToC+VU1PVnEOU
ktW3CvKUlS6Hb6U9rO0cY4yEL7PqEysKMkhzBhsUDV0Htr2uVAjj+WKTSlA81gy2viXIxZ5J5cLF
MoxRdih7OWAgn4Cp2Npp7o8SbgCMvu6Z1cNTVpcxl1V7htjjQjDC75766hjN2G8RSqROVQO8MQ3i
gs0D0IgJwxfpoYUEdgQrQ79S0hJESPkhVqxpnzGWf7+ojTG/12udXtJEG2sT8my6HviV6WHKJHXK
sNR8SGQyIScsqFZSkoq2LOyza4IzGDosxWFY0YFs5xNXt034BTvC8Ii3jAXfvOIRHeo8PXItdlY3
cTCiZbnLTWiIY8fTSRFeSshvfpfgEO3zxTp1YKeVIsFlaSU54YLyKZSEs0ZyYcBb23EYcS00YlfA
gQrM4yXgMgMg5wy9IFgdja3zVMca64VVJ7md5nO0Gpz6Nt071ie4cZ+jlDj4AYJxosPDFoKCU7Oc
gcyzEMLQFldLQw0Pa1qjsqSW5gQJa7yuU3LkIuNzXgBw0sscdb/9mve9crXdqGrECiwwxf2YE4sY
rXtXIyz/vsmq/mko28kfAe5+f7y2iMEQ0VDttxtQxs2uIPvzWlX1bZG+X4R2z0TaXmk1Nj+R4pVS
uvrZJEQKKweAFli8Ayem2Xn52h6MLaO/ypaI5liKPG2kJGGtosQIMwQ9VJRU3YeYwegqWPvJ8dZK
Xu+lo+WGKWrSgnmo2KVm2+zDQgUCv/o9xRQpXheOPaHpxp4WM9tKo75zCiRBqlXL44L7S9ZwDIf1
dz9utseyBNlGqEzV3ln/SV3mAR1MQiY0S/rTXKZXyD51A3ZlWATzi0FxBfofPWYMQUygpeW8o+oc
HiJE9lelIwOvq0FQEWnbXRlrNxia48dx1eaB5Uh2I6IHF7bctwpvkvhU9dQK8tSOCpzlESczqdk/
lJmbsi1YZ0ktYrWb1BifthtE3PAQe90TrZUzbKDDmtY+9najLPe1UKzTNq39eJjibWUyks+5qV6p
683SV5eiMxzUt33tzbHxHLRp6GuBPp4XyUkFGqzeg4hntZyXp2VJxzPBdHnp90VS7Kspq9mqZ75T
DKeQMCCyp5GeEkOX5pHFmZMbd9tNrqhf1L58b3aydTtHe6wd0TNx0vxpnB2gGLygjZnvBsRzB6IB
rpChGIc2ySBb1MtNxJnnGlpYeCLVjGs1kS2gpKd0FuGnFU2UUKzurHX1FXqR1OJnY+hh98E0PwdL
cB8VjUSmwdIAjHcVVVzqRWDeBU7MuBplXzvQHwF4W/j6EA5rYyk9a0pmgExo9zpWEZc+wtOyJsmm
BhuDSS/Dc6N/XohBgxHdfyraZNiV/Fcl4kNbJUSLgAbeTQL4zppl1Bdh6o4JfufeVqeTaZjfuj67
RGpOUlCvzv4k5CEa2Z4FUTk9LIQEL0XxHOS59lLU5RVFgQ8zhvUHkltDz0wKg86FHl2N9kC2bTi9
q+L6K9DGxYsXtpZlh4qXws5whup4MsnXusG2WvpOPsPctUfnOq6+wCIW54q419x4YAeie02ZIxiP
Hc+IGBHLGepSorPzDSstX4voMPVC1hOzVeh+M8r+wO7Wa2oMQWnQNNdjMAXXIdks5vg8T1H6WV9p
OGpn7ZNJXCzHerY/ZLS33zErhl6zkmEiE1RQ55BmUYF9rhAaX3fZ0vqL4pgHObfOdVSmtAfajsyw
XGCEz+VhiMilr0zNGyrYnVK8NlGxnCwzGQ9AW2w2ILayz9rgUi4zq1hUqLtEGtNN3bbzXpBT7UX2
+AX7MOgckGdRaRtutLbeN01w74SSbiWT6TYJb4rJme4IKKSWEM9eA4+BZtBZh/90sJYru8FNWyrJ
ZXuItdB8RTqZA2hvvZlXQUAyCrge+qKiqaHGNKz12269UUrbg9jOxee0vpiX1C1XxGaGqMZPjPAR
26wCZ9UZj6GIfIIYiitYl8UV9v87dvXj94f0reha6dYjcRuhvwk0txtVIuOyrRoDW525BMQx1Ud3
IIbn03cVJzP9VbvJoIqItQIUdBS5esvielMpbyLZ7UZHGTTDE3ZVlcyS3ooaGqRUEK62RU/Q8qG3
e5mWZH5aaJiw2emUbGtkHmmHadKK48SJYmnaV622o0MV56cctsdRsSrnrIekUJcDBUOHsgp5dpRb
5iI5ViFf3jBlFqtcpz/y8SiK9AcumGJnAboJLeVuQpPpDkGnecS1kaAyWd+GedLOs2GfbZtsr2IT
hiA/zQiOChMQj+NwxbP3uyRIL9YioHFJqsexjmsThjaq9rK+TWpeawBqx415F+phsIf4DrRxHoMb
zlagoHPJEIkXOtorabxv4IXd2mSQjMVwKEV9Du2sBG+AYr8JRo80Hoaa8K4XYBAGKBjkVnhZresn
mcgHIBGvFLXSA993Ok1+FZGHnC1x5M7V8Jgm+ZE9W7ifbejCtDWUXcNXsGuUmebrXOh7uyUHqEke
Efp86+eiYHOUlrsxjEDSB4RqTYfUSan0tEHnA1FydYqLDI+otWumaGAJQEgOFDXE0VHUBIFzMuyF
GUw7YxWSYANjLLeBVZDxyYpoqXNPtik9OhEDLjdJKrKvU+QJXr/IL0XqQE7PrnOUw7Q0+PjO8sEc
JQGXe1R86W3twPtBFGyC0olqbMReRZHX45VZ3KQWf92vY9iCimDW0oPsl/fEvCL/zapkn8RUr0ER
4aAUdAjTnNKmkmi35ax5ua5wgtrxteDgEC3MUG7po087gwawU9+QLssSI/k2qdR0R6e+nugHQHLN
P8ejYx71PJgRvGXe0i3vtFY5z8Im1K5T3lPof7+vA/ovlfZxaCn7rsvYYnxW2V3vEl1tH/Il/hiy
KnqguT7SoiF/1ehyCs4sB+MMfELjJuKmm9FDhHH0vl3I9DICZjxUSG5R5RcLm75kTYweL7qZ1i+6
no36WibAIEMLAof+Imt78WX3VDgZSa65fKT180SkuAZY2zAOsssw+lMKcVbqD+Xmd1iNAxoLSs6U
QRxFFEgC9TT9WIDkzBJms0JJIaypvt1MH/okhtujzRfbznzNmlGyM2YxqzXXcJc8pE3jMRVTRzFf
q/xeA4+tJMExM60HXachEA9OsFfDcb9o1o1FKa5taQxnedVcIWfaFXkW3KfBTT9DSF30RtvDqvDV
YAQeZyFKmJWaQgB4fQVkpqtqnWuEtHpyB0m9Lr4pTvdV6NE7vSgrDMtlxsL4UxjdRX0YnGYIwlQN
w53K8mBH4YQClkmmmAn8kde+1nKhuxqUcTAI8Y6FdM3BUhlUgitbaT6bjfE6kWSjU6oIixv8uuZ1
HkYfioSIHLALI1aXPW6XfiEqXrV0tmzV3RwLgVOMqpWh+BNAlUtrcILI5T2eH5v9kvCM0CjOffwZ
QyVX2mgRnGV9TLQRwtcs/K6dxYqHIagNJzwwfk+tShrihKIwA5N9E6pC89CKJEDIwWMmXqN/LJNk
QDUgHo1O/xKLotrXoPp30VI+FTmlcq2HghBr0bnpm9LvpomlMtXEYtYuC+XwZvbDgGuu6o1LAHzh
GMiBUJH0kho9kc3YfcApsfjJHduPkjlioCieQzQBQ2VaVKSaxRV0TtA5PkgKIyOrHsz+o09IZgnA
5THF2AnT87iAvsDYrzyoatC9jwyiN2bnU5FWE1U3GBIdQ3obWe+g772GBHi48wimy65QjNjku2co
5908YgWVhDhQWjsn5iVj7dHO0VWb0VMADK+c+pG6sTMn2t4SYPIUjIm7EW4i+DHA+VmsfAHSdzCD
wKu0NvSx/lV7OWnG3m7gsUq84KZCLMniRY3K11hMFmUFnc11pLhSvxX5edC40urksWZ/tiOdqTyU
Ks2KNtSeJJm3B/bMpwWGZFiYJwCHawEvBTVKNl3qLN0BuQNrmtuWYK4G4f8qZmh5mpuF3R0HIn1f
V+JVb5YjnTXevxw/jUQg7ILI6U95nd1ElzRl3zieLbOgAwSkYCcdnmKIqvomAJHUKtlnNU1ZrMTd
B5oIplsL/TahOHjCInWuTYL2jAW0gUBOlWXd7RSBRWCCR+2Rl9Jf4P8iDK4MXfG46hsCBN1OFmI/
AVTG11L6Q+a8dAE0Q5K/rZswWU7DekG11IgCpamgepApVrEdMCsuEeaJ1qLUWzBf7kw91HbttDrM
+5Y9kCr3tmUDPAJwyLacs7Bw+0x+prr5UoPz8rGx7abxJMGZXCD60Q7KJHsIFomheIFjek5nQg8Z
a7xlyk+WSo/IkdjWv0KGKHLVzQopd0qylowGauwrE5TAp0xPnumw1X7cYZ+nem+uqpz3TZlaiLzS
hwGv5k6daNgVXNIe+YVAlisiAoEcQ9Jvpwu0NJxzTeLb9TR5U0QHErOyl6Py4+qKGFQleCRzJvzQ
JhWLVMKwkX4mYZAaM+tKleV6PeVHVr8f68zk1NQBx9WDdhPT4Byz4tl4ScxMvNOrFV+ErLoxS+Nk
1ngERgmJFEUbLjwgd+ZkW7vebl8ZY6Rbq9KGwTCcu5DuwsSYcdAGKq/Rgtcmd76UlKjkQis4GcnH
k/Y7ermWT6iI7paDgWMR9BwhFkCYeZP/90au1rhkFWy/eezHj8qyWorYjoUuajXNjVfDVNGJEMX2
ejfevFNUEWqXFk7lzvmak8DMhsR/80X/+PdNoNP/zrPHavvz7d/8dPf7063/vFyLCZbO5bGJlqGx
3pIyiO5me8H1ZvvbHz9+fxM/Xu+np97+0Y9//v315rFC06ctDNVBAvF5faObKjpcn3zcjKLbS2tW
pEENUXu0jvqjuiADlqFakM/WvVAUm499V6WHurRLcIki2VeJ9YJ77TgMH+IaM1cuYjeaSemRsrnK
6uJTsozz5yhjmI6kvLbxgx0VfaFite5KnNFhNfT2brEC2GubDQ5xQp+D1cvH+unvm8S2UIRsP6M6
cLT9djfSnZo2z/qvWlWumCbqvYNxKvPz299vzyc3m+D2q2x9te3edmPpyX+e6fuDxsLa0gLqAqX9
++tuj/94W9+f68fPP57r948ZSmef5ErAwDpgrkbEkVLjThqz8LYffxgLth83/fz22I8ft8e2J9ju
bTe/+ttfPRX5pyPrNr6LZm2OrO7Oei3Uh3xaaoDrz798UGx+uh+/L9c/in/80fbz9murZvfT26dN
g930nNL0q5Fxgzme/767/Wq7WSl2xFmefvz5m5fYfhQks/8PduP/C7uhaarQf6dC88FuxF+ff9ag
/f03/9GgqX+xTLMtVZgoyVZJ298KNFv+hZ7bMleIBvAMIfnVfxRoUDeoVKDP1lWLbuuqW/ubuqEb
f5kQhlGKqRbiNQuMxn9HvG28FW9bsDbgxUPwQFupanzWn8Xb4TipLF/K/miCi/RqsM23SlIm57aq
b7sJjKWVgVuNcyUFg6RyPupkqJZkoSTVnVEtEd5V+GBd2rJ2A1wrzaa4ptzk1qCMd05ftKdOG25a
kxQZ7Db1wYkG2/vpeP9C071mzf+kPzdVHRWdDdEELyQHWH8joavpyzvDMnUHiKON2/a0bJRcBwCO
LqMgJ4pAHH3XO/KrLAmD+f1ra6u4/V8vjhYQeApuDDSD/zx+jUiIfMzN7tDUkW8P5aGms75r5mif
6RpaliC8rSwk0CmdgIDN8ndx6D9gOD+L73/5+nxtZChKzjFjZcT8/P0t2pRWqLi7Q263dyCMUk8b
qU61hUWuxKrZSE91PNLNy1vAB9TY/vD535w/28EXfHqD0xtsy1v94gSZLs1MDj40APB0zfAQNgjL
xUyLguAwxDSiCz3itF6awc5cOLPGLjcOtrovctESKwCi//dv6dfvSOB44OLSnFW8+fMR6aYoCESF
oE0pDWunJVO0L/ASXP/+VTQuzjdfPFhtDQ+PzcZb2PLNy7TQ4FkCB/1hWjRwnFTf981kJU8VRYLU
6sIrlVbBu6WlAqQP2pE9+HgnG/BgwCz160qw7MomyzonsWEffv/e1nPun+ekqeP5UHWh6ZySxnqE
Xp4f4iLEvqH9b7MedBEhoDq09VcZsK2ylOjFEFTZ5+ASG6rqWgjX/nAm/PuwEyygO7qJxgzRrPXG
BRJEZLYjAOtROq31jMDJ3Ep1yv3vP9qvjrqObYM2rUqSiFh//9NHU+1WT7Q05aOFK02NNG/Yfxat
AKHVfziPfnUUf36pN1+wZaigS2gCHuw5hn+M2insk68AgaudkEa7m9Glx9F88/sPKOQvvjxbYswR
IAQ5gd8MyHOUWvY4ckHrkvUlsW/F0cnVcxfLHCiGDrLSuWVj3t9U1XjpyIfbz/VwZGgAPqegSxwy
U+zHRDkoo6UfU/YgvG8duRTjrt0PI6rYlNj2ifxK8vz2WBZeGzLGD0qg3wTzNMB4D19bjaitOb1r
7HKm6caGRSNG4HqtjnT3Wq98NmozPv7hk68H9M1pCxpWqhqIFqn/67S14QTqZceFm+ld6mtTfE9K
hYBOwKdSouG+W10G46Ds5eBc2sygHWzMdxRbpTdNJhDH4j3ZlTXGB2fVpWq7yi5HT0Aj8cKYpfXA
yaIPZMC3lH/czCzf2XI5VhNVEZJeyBkU18ijCPluX+K8UNzQHtVj8HG22gS+XH+t6MmH339kTfv3
3GUKlblrHaxM/n9zqSbU8dLFzLpDWct83xM5NtaUJ0tcu+34uNBeZDtpKxSgzOlI5gV7cvN1hpyu
drFfwam8DsuvML0V+rGoXi0EipX2KQoWbU+QOco7U/Ot3iwhJVt+KDJ5cfrg6KhfEnQ+j/nUIdeS
q36xJm5RZzTrhnymLIleWO3yc+60QChQluIiye/hyt07ZfXY9ddamuDumSlLCXmjd6p2KtA0T+dk
CR1XRFLfxSNL9X64D6vx0R7O6US4WJn3JCUZ7zGUPdpm9r5JTERTlkLPoej33WAHZOERWABOvjEU
ihOyEl6pUwQkPucpdhvqjju7m/zFDh9FAkleDrcNOuEsHhJUYePLXOkVNdpi3mthTc+qh6aegvi6
k9QYc+WIYO5iqGbnjgqI2zE+p+hYfHTidSwX7FBswcohuzLUuqPxSTD8bDb6LhuUB62UDjS/l6gx
X0rZ3JnGxSpbE0WW+VnXLBiexkdaHcipnemExtTaBVJYu87mSZqhf7RCJLyJ2cQH+E9ix3hF57rp
brNo/sNZ9e+ByzZNVq0MxYZjSflmBJna0OxNnC2Hnq56lU8HG+kW7ebpEkwNCo9IdYOMrvXvz+Vf
vqrJrGuqq6fQefOqTsPZ4Swp06761Irxvi+z176x3k2L8tgY6YfUsT7+/hV/sfYh/YSZQHM0TBSY
Nf45GbT0igol61l7Gai8CopgCBIBxHbtvnk25bAQjX5WO3xQlbn8wUj47wuXvru+Ls8dZzVfvrlw
qbQNyTiUfFxZIvjXAX4DWDWWVPGrTr9Su6NUvipQd/9wmDXxr1GSFzYsm3WuEIJD/c8PnYPIy7uR
42z08h2WA9o0eU7aYThPp7SIn9GQksc4dFikiLJtGTx3osiereEpMSmX/eEr+Pesz7tBv2rrptSk
br55Nym6Ko3+Xbs2+EqPdHUSkSokLORc0GZGWpyNLYkhUh12oVFiDAg8iGpkE0TjpbR0kmQy1fv9
e3prqWFJapushzVQyKbQUFr/8whRs4SnO1Az0HHTuhnw22r1fgOaearC+ZXqJTXKuqThRceFeS/7
kIvyYZaBet0SIZNOMN+PrdFdwVLAutlrBrjnCplSp3udGl60RL/psL68YymC/G/E7hfkN4S+vEZG
gOsi5al//5G2Zc0/p0Y+ksSmhPnIYa/2Zi0SGoqiBJFoD9JYCNxF6NK/00gk2BfgDgjkQqQwJNTa
BmHQjcomMkHbtd5rrhd+zm6tVa1noOLVzhqKNXvGG6uq84jgcPZwXj05ZpmvmuTLpGEgTr1hX1S9
lHt0jYs3GYCXGufamZDDmyUfODROoWBaneBohRyjMkYv/fuPbECjfLMa4CM7Gj5dKQyGs/X3P630
gMuiVbDH9jCk6EWi6BjR15IRxbWl1q4HxJWhGRkn/EMEExeg5crolTB5WhQs+IfeUI4szzHtBZNF
PAhKL44NGsCBvI8xKT/mU037d93MdhHKruyLYo+PTURoUwYgcd+P6/oHDRzNK7HTzSGlmE1EvDWk
V/Aiwz1pJWSnE9G8tGsZDf2umwUtWH+1fT+W1tffH41t1fevE+Cno/HmOhu7bESmNbeHEMIXyIy5
cfWFbn5JPwsGm53vGRcqd6RJamlD4jp6C05Emo9D0t3+/r2YvxrpWYAzSTMKafLt0GfPgzHOJhJZ
J6eDMhr2fDb09EMfOHtkW/M1hPQVBEfIHADfFSCi3eZTmd5Kpzo5RnZceOPXQUnuh1khd20LsiCc
HD3ugkgzX9c4SUFGm5F+MXWehIrpc6f1w8kJDVwiNQ0EDsaFp700dg+sW2K7iQYYupqdohy349cM
Vrkb0MDpMjPwzdz6mFd0hmyH8r9YAnrh2N1moZ4inSHKFths6Ng5/uQgVo3VD8IInkFUP1p9wtxe
OXvZ1R/6rnVFHcXXcY0XqAm/2kgdrv5wbP990qMQ0wyDNbCFJfDN12zq0J6ChOHUNtJnWEWlpyyY
WMqFNf3vX+kX85eFv9Jw2CjzrOr6Jf90ebVZahVNCVq4CovXpMLUI6sjQ+edDX1sF1UR7VoDh1lh
XH7/wr9Y8lILw+6lOwZOXvXtxpnMsr6SAZpUvTD3PbnEtDMm45R27Ysu5ARTKfCk3pMHVaz9mZDG
XE62FoYExXHTDK2AtL8aZh8flop+3Rw1CQE5fmBp0R+G3V+c6HBvdbTgcLapwr05Rh2YQz1I1PZQ
RCTgjPW5bJPnQc3uJsUkEjB+bQkv+tPstc5Ob650Kn5QdZFUCNN6O6M6g9JOcczVpQ39O1UQgKMo
nsRVs1jymm4+UXkWcQWKI45UGR70wD7pLb1ByFzBTpTG3UQwLeYhGs5NwEJziedLrI3nTvnTEujf
+zW+SJOpU/K9GOrb5VdMT9skFKM9EOje0bqWSBJSGe0slTQfM0pef3/i/PKMZYtkw2ygt/V2DrQc
OuV5P6Fl/i/KzmM5bmTduk+ECHgzLYfyZJGiEScIUqLggUTCJfD0d6F60P/t23FO/JOKYkkiqTKJ
z+y9dnUZO/Ni2/xUs3KvHM7WIoaAJzQrkgL+2xv2/3bkPrgIiml7eUFsLL//66OStQYKY1u07Hq7
t3Gyb4ZHdxglXr5OlHygXVmDixogsLM1dmOAQ7gVNsmg0YdHMbHXYFLXlj7sdD8/zjPco//8xPzL
KIpfEK8BMzhgq84/T41x6p05aXM+UZr9yaky0MiAFsxFe6Fv/CY3sQNZ4e9ck37Nm54FtvaIjc3W
k8g7OMX+WBNP4X/+rex/e72okHml6G59+59v5C4eItOqdBlOi7xVL6fkoLEkL9o5W6QkHoleAWnm
MAh2MfEZGwrHA+TEBFSAXz5OZViZTvpsKfXdZ8n43BvxLYlaMsMqtlUWVh0/uc6cNOcmwAHkRpjs
sCzo14rrQpAZl843cG8GSXCZBZeJaqCES3UsZIkbDG9tc6kEHUKqmPAc2q77LJTzjpWvPmhW5r2a
Tfx7btJtPpAFPVaJuhQGlzWUI+Jci03bUAP85yfsX54vP3Bdl8PYo5Y2/lHjJZqfTk7lNuEQO2tr
TgnfYnG/Has+Wde9Q6Znf3M1+Scb/+sQ+19qrYCrjhfgD8Mp9M8hdpoZjPul14Quivo9jisb/0AE
fZe4TdL3CIgdJapFwilAsjLfJIjMgcdn/f/3VPRSWM3cZRvxf64MosI+Jny7CfN0epA2ko8m1/Vt
OlY16AbjE8+gcQWWf85s4kH/87P/b80kP5xpLk0Mvod/Dk3NOYqzuueHd97krPqFJOnXX5mIY5RA
DRE4WlABwIQqi9lNJGzm//Mv8C+nDNpjFyukgTCNcOL/fcpQKVVdkOABKXq0GSI4WNE681tcVFmJ
Mlf/r/9jWqF/6SWpKcEOkFGPFf2fvaSf23VP/hc/c1jEAiZSs1F07iNOmhGxhHwuKkx9hmqCHxq2
FN6G0W/LS5KTBzQ7jFUUPGbaJ0LYZNuXEzmRKXrFfLQQOZodITpg+WJybRCUEJNUeJb24kftGui/
s6JOzs9arrzXlhETDCDxjIn0rZ2GCTWizD47FSCIbYtbW6CYs6waW5ur0/ZWKn2pOjFuU1HG+5JE
ubfctr8GLFjb0VSko9ETXWJj+Ua2EX3mnhZiUzRMXX9imqMRbkoZ6Y3OawpN+sD4K7pECPRwG9va
o6MP8jabUYFqzrqx2Gheuj9W7ferVA3um2+99rORfQ/M9eVormSf/vDoIG716GiXUUbDWpQVPbef
RMETQpRpFcfTKekJ6Jsn47WtDLIfJit4j9qsCi1S+NCt2fYDir5XKpn+AKFvvipTPzmiJ5OmCz5o
gvKLMFR29udCX3GFrF7VlP3QZdxvSoLJdoHRTT8Xv3A5derTrp2Cs8PMUbJo6SrXC/xKE9J75H2/
zETMv/TcuFV+8bMrU6K8TDu9TF6fgkbpfosJjW+C/HJe+WXdb0uRzvR7WBSB8dCBoc6GhpBjts6M
EghxOhAeWywmllpQ1ffFW6dlPeF8fHV/yEtmJDGRXWJU9dIrV/b02tU1TgjGJPeHDF84R0KKwqJK
ieBYbmo023/duz8W5WrTDgtVWPk7tG/OmdGje77f+/tmLGMANCMzOd8R5W4iVhg3QZ1eonFKL7GN
C4WQp2YbR4SRkRWs1SgVuvrUePJDuSShI3kGqYOHZMlP744zopRtUZi4l4Z4ftBqOT8gyjTrqHm4
P8LmbyJ1NiMWac73tXQJuIqcx79vmqpfp9QqVyL6EuQKuVpSYPJ9O1XE9pnCflFkxexJtgzHjjhQ
wuFAbeS0VMdgaF4nXoEdgpAYyo0TPdtIjIypMt5IS61PbUIvo1Em4yDTnjphaE+qbm5D4XWXGovT
oyGZHQdpF0ZKQysRO9GPOMlx8rVtvL5/WVLiX6aZ5O8WoPCglaCNvHx8pEyQhPPgksqI4SHP0NNh
FIMdvKFoJ2mWzOfDIJoIESDZvZnuZje7HrIbA6Zhq4jj3syTy/jdJQ7F0tMBB4YgT2nJWCsmDB2i
Ft62q8zolVBwDTNqVy46urB11fw6kW2O6G+YL5UWza/oe6GqGsGt1KV8LT+K5UGbDLoDdlc+DMIL
G9qXlxjq4LML9EN6RoNaj2AsbCwVM3L0N27dL4l5rfngtqlFIjL3KF1Heo2VB8mR3K+OGimbLHn2
mtnbeU3+gfzHOXroxo4YRFze3/Cs0MFdB1XG2AU6GTpGsin5v7wsM0qgSb63SnAv77LKMp71EgGZ
NjySStdug5n/djBEwcuQVMg8le+FVs4PBk9YbJQxCjSn5nxSAmOleTIkYaNsz6NbNwz9R6zs9wEN
oIEj5MEdTetat7xPatNXG02W3aUda+TBIvmduOW0Mu3YYQaB6aSOnRI5MRS2rOrK57nsb5Ov3J94
KCswRkIdNKW17456dRyvfLVSe2sJjcFxlQ1hVDb+zz45NubkfrD/VTsl524PgSF/d1wW7cvjLtlh
aOXAvQ+KY9Xy6/bFtTVSZYFQ7PsET4ecs9dqSj84SIqPyor46/lzZtby0Tdy9zUhfyxOy1fVj/3N
8tNLMr0KuzF++DKoH/xSvcS9jF5AdufXrNN+3b8qbGL8qhYbWLlkkY2VxqvB7PXGRYaQBTd6Dpab
qbPx2iWzfSpYgW5w5ci9hU9oMzNc2gvTmF6CyLXhUQiLfVs9vRQ2qdOFp3+pEeJUU2ftc4+s7hLY
6ZNsh/a5W24MxfxA1ZCGSTkjum1wGDtXwXgcKxgAaKWz56zvsue0Eht31D8I1iYF1FfefnSDd2UB
GtiMLp9FE3WnZnt7Y4mRb795ocf9oI09Fx/ffsTyRD/ubGTROlfWchjKgLmHftOxphhls+XAc8+O
5ostMs9koyA4PMR+Mz3c7xHo5WC0L9bOjIF9IgfjUao2f1TkTzy4xWvQgOgrBydgNBabJ32wjJMA
O4ac05s3ruaaR3eh92GJm/fBVHoni/laLpKrN3mkDxq5ONkCDF7bZkE4ErrW50QmsqJtb2aq5xtL
2d6pMX1xKpekxtbDH3G/2NU2f5pkI41+RFT5/YaYoVcjD/RQb2Hm20GzhWpjHuwo+pzT7uQmXbnN
mm9yxH65kcE1hzkb/4ETfhFCKhK5o6MONrWntqndxShHCUlyKgNfWF0ezWneS9qIlWOnW20IQssS
v9M8f8rziBD3AlH0nH5rkwzlwh3SRntbtTa/BXXfoNpt7fn7GSr9aoiyc5u0b8StriJT/s6Gs811
nAZmrTr755C6T7o2AUJI+xvlPM5eJClebnLNH/CdN9SQWmmf/b57M6fucUb7zjjkofDi5arLZimy
UZLAuvDyN9Ig9/bs/DLNJLShDCjzGA3BwqT4Uw0pFCP/94y+e1Xdnb4RRasHIEoWxlrp5IqzCk2h
yNXDFv8EGfJI52iGsqNRz6+QPx7REmO3L8Qhl5jRp+I2VJg9aJkKMR4U+FaCT42dVc24YrXtNJhh
DsLPKVg5etM3HedNIFPbTJ6016WwmUCWk8XTRsnq8N8SFbWynp8ImBrPrnjJ8wZ6TeY8ZbY+r3uo
MSukqlQFxA1uo1LftKn/yzcKbARpSRZ80d2qIHoima8hbW4i1Hcxz8FyXoaMHs7clo+n/1BkvY87
cezwVpeHrgUhbCGStivtIVXqM53dnVPPxkaXOIYyy/iohH5lVEKquB9WurnxZnrPoJ1/Y77TWP6Z
B8C7BpAMliqNhs9XSunv8CZczBymC4qQGtKi9ahLzVq1TpGtByMjWPzd7P0rxAqGzw5v1bwsBBL1
rAVk2FxHT6t2ujLkjlXVACdwyAl+Nq+ORh9RSZGCJDSD0+RyJNjet9YNYlP7FowkS18TVWat8jm4
5sN801tICT0szlXkultU2zXgjC7GgIfQm8E/ENmkwYCfkuE1eSwtXOhTydAf0X2na6JlQwgSZ9NI
XyBYwwCrnCOTwD8Vo2RyqVdtX36jv/9jtXW+GmdIXD2VBUp5uctLXmN7aF/JOPhoDIHAQMqV82Q/
pBrL6DgYOOtG1NFIUbFSaTzBQkfA4GhrkXUn/ATEOIgNMQAFSc3xbjbdT1QcROI2Tr6TLnHaTT9w
2TXcjZEROdBM3dnKbJAsunp3DE0LvXF8kGKwNimbT8AI46mvuS6JwTuUZirDqCqIr9fnQ9v0vyou
gJmY0ls3yYcBrMuqTxOMG41Qp3ycyEBd7rWpvpExansiXi6Mc+xwnGPi3gE5nFKPNpc5o2MIcSp8
W0MKkpwC7JgrhNdyG6QB+BedmTGe8s1QxvLk9zGSeLOF31w7jODvD/YZZjDRxWcLGEbI7qY5GRqm
11HocBaCHAEo/Q3g1FGYWNv6i7f8wMaexMlzPU5PgxiCXPqrWkkG47WN5nv53ZNSVTvLy37dHdzZ
4uVGEm+vqrQllFgSi8fzrG8KPW9PDvBF5H2L7EOqeTuk/rXO870ZS0jhUfk1xKLaevirQWb09alf
ngRcZ5iyKqCbWqT1p8Txpn2N7ylh2V4q4BKlHzPL4Zr5lxnel261stwWJwFevUkgGxnHSF9bngmd
ZrlhL7jzWjPYS83ZKlhJB9k5NhK1ssCYlbD/b6QP1M3R3qQWjbt2+er+EC34Oa08gDGyPKV1U51m
yIwnX80fvkOxZPUIyxhEiW3vEh5MyiiQnWx5lnF91htDzNWJX68CmMBnHlv/IfO58Cd6gXZeFsBf
uAf3IYQS0QEH7d99Yk4BRsOMuN+QitntbIyNuN/hb0rcRffHs2IhXt3vohDfMqbz9k01xacpz5PT
/V6QzHsN7TrkOhtuBiGzqRhCTzZ2zavRvCUCy/1fX2pJUJx4S/Wg2R2sNgldHip0vKrZ6X4zLc58
Vb8VdVz+9bDf2f6qcjO5GUnLqXadbbX0GhECwLt5tMm/8JxGW5YZPmxocpvzeLhaOXnWiddemjT0
K0mKVKWPbDy5rhkeb5+is7S9wSsOnSElX5YObmuOmIrnQtuAe/UJGde4UQLaX6CLXaMJkw858Rh1
68ldnHzPvhGdGPLhY8ylXMvqkLmNvnMi+DK95R8nLZjJGgMPY7N7QNXMAZbrv8Yegj3uAixBevB7
MjsCZRK1zaOUd1NXrWVgJMQtLPxuTIPkUdzvzqldt6d7TpN7fxRKKODeYYEx3B+9p7U4jZGRosyo
QpvIdYeGsL8/biWVwYdiAX/rbu+DDLw/fL+5f/v7PVTVoO8CyLz3L//6OX/d3v9prRkVJEHgE389
eP9b4v7r3u/+9bX0AMEumT9//27q/svf//iv34SAqTfHnL2/fqW//2ICsXarlP1WmwMZNvefmgMe
ah3FZToGc3/P5brfK4hI/X++vP/B/bF//D2kHMUOOOzL/fH7zRgvYV9/fysvbgmyAm9zf4j8inkr
y/qr7SpaZT/CaRNAErl/+ffNnNFI13PDq32/y5neEyQAJd4vrCPRe3IPtQoM/NhAk6qb86Br9gUN
pQtGyml3eZeRVFkaeLeUB5Nq2QViybfXiOP+qAx7oIoNZyHk/+JCJFY6h3OYy+QA62TekHhmEYxp
tKRGVeri+nTiZHNgNGE4I+G9hbbAwTIisDLz8bvQlR7OScn6dIlsdzZaz7Y31b98WpeHhFEHfTaQ
w59UbMlGcpCvmnL21m2JeVi3OXvcvPhuVXeVjnlDsILsUxHqG5FqWzOxJyYd3IY+ex+B9+gA6atV
8xWpuDhGExBh+KV0/1H3UhAojP9nBIjrYi6r0wOOOzfUA+e56hAXVXOzp7V6nLEPpvCwMKLhsxwZ
nlhGdy5k0a19zNFrUAYEJkUDtAJ4XSNL4LQONnLAVTd4Jda6ovlKn8nPvaV2BC7Ssqif4kerVo9m
Rqqm7RBgAAWZ6+f3MBhRmHQ0Hr7VbYbWJmwAN7mTsUVQKCxo7BgWMWNhIiapkDqaUtJ+jbr2z6Ul
fqr+oderpyhvxlDGYMAZRgaPRIB/DVWWYH1vfou4/wE0ZCIieMQXV6lTnCUAgXdaKT1e2UWW2EM8
kInclvi/vboC+SjRJqTURkY1avve/HZxte6T4SVBvvUUYwhbiTQ63/3lxnSYhho1kqWfSdQW2zzI
0nXaA63RG8LpyDExuDxfM/G7tmO1bWmBd4YTx6ucoNj1nIIZHvQlyyKW7arM9dUCSMdRSoZOK3PG
WkZ+1TQZ79to/kbjmF89e8k/k/6pHFSKjmwYbxbCs7QUb1oh2pOHs5pdR0+1A/T7UmCadAZbP0x5
Cly8fNX4FU4Oo4+ViAbWgJGvtrNd2Lvaw3TbmuKT7pZgYGnWYeyZw0PqrvSekq/SWMuLvovXUOnk
ZmC9iSC9YaNYejSENb07I7ByK5kO8AfpDxqaKUxZE+GHX3gZww0dU0BlQm2A1ODkSvdlMH0o47jn
NNJGFuxWX2qHGUH9OlUks5duJc544rkSlYI6OGdkG1ntamaSiCoq+ellcKZI/E03VgYqomM+1C5h
v3bpS5AkMer00X9XhiiO/lde9/KhicIsktl6dsxrHzNhaJWW7nOoT1iDkbo4Bkd/kqh1Ng3lznXa
IET7GmyS3P4YCx0wnY23O0mp90GdE3BE+Wukb5ZCXJpWPejLmsaJLGkdnUJFNG8DSkuDz9ov3n6v
HkfGWNUU1qJ/dMxCbhO+CfCF7ND37crWiTXu08LfThV0n8I3r4XJWjjXbUp7l3iLqOZgLvTPRQMm
NDgqGs8OfR0T/WL+Ay/kU6vTnxpMwgX8esT4o62o5N2wdJFrlbPYxU5Q8jHi3weqM7fwp38labRT
lUOIeJfWYEkD0rBHwF6gA4DmVsg5yaNGGB2kZ3RO/kYg2ObSaUc7W6ppL+t6DrNuAamZ4+8UDsSN
ExAhzND3K9mo/pjmWUNwCFAeOZfuQaObM1B8n0p699ht6pMxUICBbn61NTLnSnwtB5AVDiWQFuyn
ITo1fTZu4iBLnjtl/Y6cSy2ubcYeRxscAp8jO3ucayMgxRtS0+xQm0nizu6fIigZ46FRxoMXS5q4
YCjZUXqha03IMimUL81ygx8rsRnNVZ137OCNhlojz20g8stfN+ZirbaCP1GTUGCxhNjqwcjqb2Uw
Sw29JoHrhUzFSbO1xzrQYwXIcLABejnmPYTDrj/RUKqN6bO/KONIQheqAMtC6OE5blszdOBqBpLJ
ipmW6BG0ClY/tnfMp6SIVaSIpc2hi3q5Uhg7wa2tBZ5p1uSJuXlth8rdFYiwGG3hvE/8ZEe+G7QV
k9NamzIGQ9A+bL3/nKoZDlw08L0gZEYBoYQB6YU8uvXJWdyK3iR5vA3StY7x/5RaAB+qJN25adz+
Gsvhl6ljts4pdqAk0ceqyqBOnL5rUGWTa4VTPrnMQn2wuRqp7m0WDlSwj4YZrzJ6mVWPdHNl9oAY
uQa9p2ZsY6Cu3uYug8bDUiMeyyxkl6PxdsPogVNuHzP12qG8khMBsJyyRdI5MOHjnwwbnTXFLdod
s1ppajbZ5gTyVOWgUM2w6kgrlz2fzIDvaXE8PjQ8fVPyQJk67kRP0ituKAiZRMfv2uyFkTfmowCs
jvUQzH6AstYrGKmnBena43WM65aKIfC3Y7n0WAuLJCjwdGu9ekzaU0eOS212/kNOBRgXmrxJS/xK
84A3nT3kF5W373mTpeHE8GVX98POYWq2pU6OCSVAGCcJEt01uXFJbLqQOk7XYz3mJ5I6WRlwaG/i
2J53oxyOwGpA0TKpXzuonx/agIuLNTwZc4x+LmuI2lksMYNIjS0URtMqnwYWSDj8K3vtVYA8akZe
u9pGwOZ3u7NCI34Y4vz3aMRibRkuyOhgAdIV1ldRBGZoj5IzllnX3pBztO28MV6xUDswl5kOTi/z
Uyu99dCJ6KCVM9B+X31p6ClPTZcFZyJ5yNlEU4kay2TZpgK8luj+rowC9HMO68noo+yxgYB1iibz
wQhq5YMerrPHGyGSM6lzjrmPnYysm9kAKue4ytzj3JKPVvQ0SKt8FgXYEwIfH9EoVM9o4/OdX3Xd
xuh/yj4SP5ws6y8qSX/ycWt+dH5PWe+AxgqiP+aQle9pPzQnXWhqrS9foowrN50LOtoaanVICmYM
DVSAUY0wptPi5ItuKwO1GRrHey+nNl5EgExJPHrVqVYPPp487A1QCzVGSTCzs71pNnCujXF+sHia
V05ml4eCzID1xDcKA63YTU3y4ajhUGT+cBNuEl/ZmV47BcYjLfo9IygDOVrxp3O6YW31Mt7Zpf4n
7x4yRPznZvxiINHCosam1RVIK5MKiCsQ8rXTQy7OUnXQjbbn06Vj39D64ZSxzBpRwIQloh52W5Sd
UwP3IRhGliQ0L1UcpXtLuBztlCkOb9yjbv5Kyf9wpgHkIdbzrZ1GNLhR92Fa9dU1y/rqGIwLo7KD
SNXOhzGrdirFrJRP804TgHCHzAmx2roHlrb7oRufAFdBF86kzhUE6Di8ChOuHldXcBsHtHtJaOkQ
x4uGGnas3qWZECfB8BJVZbAvhfkFdsM6BJBQlMUYwVLW1h17GeoLJqlg30TEZ0IT79vnUsXfWOsY
iHreuM2z2d0W1QgstgbARx7TLi46iOe92xMWDgg2iqaCeYKy91YNEDBKVuxRsgdYlBsjNZxbmjrO
So9Kb1UK+IRmxUREYwWG0ATQVwpgTR/bfj/LIjog5TnMSWFuCh9avsVJMUp3ZzGq2jg1idMyx+zv
RtNr0hjOycKxsCpNpMyJKoMdBGIAx20qno2i3LYuI+UadUsoXPhCLKpSKEcl5xbjcXI122njsXgz
9PbAiaSQfrgDg48hefKBXuvIqkHofht2NBwAj6+c1oLQOaUUfWMmNiZd9lrATdjFPpdRvbS1rWn3
FyPXpl3ZN/pq6T9PM+0ycteIJYGTfpiMWA+2H3zEYzRcpLM1kix5jBVmkaIn5ZxFe0lx4TFREXR3
dLRyryPWtlRTncfpiHCaxi9rIfIkjgytFP97VKA4d9UhysGUNq037UYSOzdj/phljXeVDZQhQ1cv
OninTGpvhmIr48lbNjXRTrPUr4la8Qw8l9QSHQ98Fs1bYrxqcPlWtJf2W1Q70ZZ8Du3DHX9HXuW+
GdkvMZXRNnDUdLb9wT9IYvBMJMxc1PPkklQ4YAy7egGd316iLjeehvGHyE0MEMgSLknm59ey4yRh
lB/mCE5uZQJPzytS9zIUV8enl4t9VNN+GbdUtm13g+AS/ZkK6V21dGKC7SBedWGFpb7G+1cwXiCR
ECJGOeMmWm5aoAA76c3eirIxuAb6jbXXuZz0fQyAYi/n+YdIuuzMimJ6kva81maNXuOel+LY7w2R
b7f7DWO7fZab36IGyd4CxkCE6sERaCfMQPH0Y44ydeF6MDzZg35MzORjZEzM1HpgQ5OgSvO0oL3M
fVTSFxBpgBqIp9WqbjXIHNAj/chouGfHPhcWmVVonwkS8g9UDIKpXCQfCTnvnV2AdhFSijVtPWhK
uz4pM2hLLegPfz5VDIq3qalbK6Uz89S1gXWOw7q5cZLQmKLxlqMbGVlSNpnyz3hH1TGIEW+nYvxO
m7FhZzTbWwJ+1NGhYQX50G6GpMFWWxJS2ycmZEKfsaJxyotYPFdOugbFaGFaOk8wpYjRSXbSEdHK
TB3qdzgq606L4nPqV495YqX7hAUDE9Bp7VrineU7p4hdpTuVZeXGTbvpwaqnbs1+hGjeAkxJ1Wdy
nUwsgwznCy2qdnAS4YfKIHp1GfjebzQ5BmuheGJEnZY3iMxb0rqMHwOf+GM2tD0uAh3kWOr/rKL4
W8O8+VhYZK/TNR0QU8HsjqyRkhGaz5yXpA+MVr+ppcnmuAGxXHaxAn/XxKE3983eETCMIuIzwmlS
zF6TZcefsnt2QJRGbdiNVIdN6r/P7XwpiKZZzdYoT8TQC5Yi1TvG2I63RJBuE834mmyd+ncqxmNH
TxxmBoEJmQt1de7ltRxS9RBF9WmaDHMzlZazqziFwmrM9c0AwwT1UPI2tSRBWF3Rbi0NAV/kZ5RC
Gch2wUTiwYk/A/NP4w3WW1CP6Prc4met4Q9VtiJqwl9yFHiLjbZ7oLF2Ob0x/MGqbZAMWMQ8lCPM
/kxeakoKB0hr73Yu2PgoOGCBYToQ5t2Q7vHY/4BhJzZRYFrk7AHNdzrfJZWn6w9ZTuZiRyzytT/p
pfft9ybizSZyNqYz/bDhjx76rl/5eotYwUSEXFYVr2jX0Xf46AR6BG9IbTpnBZ42Zl07/3YJstjV
LMfpHkXNNY44oZrYCvYTCN8xg3RxLXZRVkgMCx6SdbqivMsR5SDCY641m7z64J0t2VebPDU+m2jb
GiaVvsbarxNBWAhin6Kg3gt7qhEaJGRfoDMNiUHfD5UQJAoies/FZvSBIPkihIlr/xn1A/4R8sT0
lROl1qNmGEQyNtq+1ottXjC4MhXzHzfqL7LUfqpS/YpNZiFlH5OzMIOHFLNtHGptepgHL7gILZdn
o+78DWqqkoUmS9TGMHaVZaZbrvfLR7daE18md5Z6z2qTMsU7Nl3JeW83G+k2DZd6AoYBn4q9RTmV
TqRmjpXadxYOeTcykVwykqGWQF8nxnVXs82FDe8vaJ33pteY1DLjp0lFzwNbDSWWfy3kPAFezsM8
mrxT7Oxg7KMd19pq41UMv0wn6AikS00itSuw5zIC5sc16lg73W/m4XroWw2EXBIqtyNLtiKvP1mT
wXuPLcZaGtYaqqAtiE1rlbr6qVzw/crqo6eG4RLpLoA8cS+cNIjWtHndU5OTUwDSDzlEr9nPXfXp
kTN/RAYLmayETdckgNKhB6PdZrA2dKm1n7D3rrUU14LDKBzPbcYYvaFyLL23RAt8xouiChs9UZtG
zOTKRsrbcRqeeLEUvgZJb6KTvDNUxhH7HZwsm/wMzlnehpikVhihIFsmrXW2UeUcyrF8DLyuPldV
xuSnlRIADTWn2yn4VRTvUMaDhyJlDpIyW0uzxlmptvtBBQVNr4Ks6SXtgSylbGPj5Wf5GW/jTgZQ
N0vkFGR1NLW3IXdBXntv/mGwKVsmUt7RMItyY4PBpqfmiRvFRPvvQuHvIuNHk8/dkRPuaE9ujulm
/OxH01hnWQ1d32K8l2xtojW2ZkP5FtfGV1J0BVuO6ndL0x4CDo0Af31XeZuckdj5O8/Jfo/OMuoy
42KfYbl3/LHekAUYkMgTfZlm9UAyzjK3ZZA9mezJ2gTzb8+7GiyNezCqxFmrgP1LWReEfHRCO7VO
RiGLtRAOamVzzpbf7HlpskrKl2jOuG4PDIt8LWOwINTF6j6YYawzCpE3bzxMnfSOuQHF1HAyXh2/
YSuaANbFwE9wrvUpvUzfpXqSH5VwO4T8xpaYl/7QLJhKJTlKqCNvVfTH8GR9021nQg3hE3Mgsix0
Yz6ZXkBgnc25EdBtiADbSGwtF9YyOOTF+LODWk9KznQTpD/EshFnUka0dUaOy6aY6Yf9FhnWSHpa
XFMPpAXDoCm3f0UGIxo773iVR2dfe+Owch0Fu3kIrKPja18FRmIdT+uOkSPXg2HyT8riv2dDqsI/
0oB9jmy5iVk5PgRTsic8p1wMtvHGbiIr9Fi25Il7jEsfXuVk1Adfc4swY+y3G+yf+qT5p0Z1AQbW
MT149rVmyGJpnDiadosNB6aESTaiZgL3Gwv5ZnnReMTYV4diJpCkZv2kbJeFvtUIVCSCc9/ugtP9
phid34LZGrO/tNkxvEgP7IseI1/Y50RaX9SU+q9C2jcn0pNrMjX+zkjSiwehj+vrYGwZCQ27KqL/
wXHGC9xGBb2mSxBSkb5lQX2dx14BWXIumVjWY138o0POSsFUZEezKg9N3hbHWI/loVLOzao8FZoN
h9acN6z31lwyEsiGBTqPXx3lWi/9t6iQFOejBf48t3MiADRFHWC9ZF61L/v206zb/IdgJBSyLkPh
MVjNtezlD4qq6aCgeQOkLF4raqQp6azDEMhuhRF8C5ecNk0kLSfSaK+HnIHp5GOwb4BiJh2sYalz
Fe1VRG/YOBjM25xWYMaFYQBVbQAanJHM7RYhO3kosX9rk3pYa0rou2kKPjyEa2vdjTGOK7wHWLf6
dVF3+8asrZOaYmcV0IvBWO9POVgEBg2jsZMWPc1c65dgNrgOeiIsobivphzgM6Mx7+IGedjWAa0O
/nJe4+jpWkSwBbNgiUNq+JS3wmRCk1TRBbrtXld2cCyopf+HvfPYkVxpt+u7aE6B3gw0SW8qbWXZ
CdGmit5GMGieXot17tWP+wOCpLmAgzxdprurM5mMz+y99l4RwI53XKB3MvNzrHJtN0Qbfg76ci29
j5UH61+N8TnAMhin+CfMyMi3BXtKVlCD2E9kvbA+PKWVsJYkpKYr0svrvSwlxFEsXitfJ49e0rc1
g/ue8165FsbYUirEZMB41aWotXMxtmrfuZk4B1EE+qCOQXjyvoytwTg4RYXYZAgBIaCFi7NzLO1u
KaDjP2VhzcujpLlty5y7VamnMCW58fuKbtLTyEmuJGxZzo5zMlIq6k19raL0YpkMfSdbwZFK1ZEX
k7BFrst1VNf6rs66E1P5Ztk2rfscuiwn4tZ8rkpqFDidwUplbIZUYvwu07q8Jp5Yq6qxP3wGLUus
QPxI+DvWsMmsV13tpPqStbQfjaXLq5/KRynQT9EPE9QJKo6ot/ircl31VVXM9xzSoaYWPayj0Qon
0xzU4lp7ATH25Jv2dgqG+oNjsESDaKZr4PHxoYPdilBy9M5xhqaELIBiOahuFRlNvtdYpYeJ+RBJ
cI+LiYtIpzsfK6teYpAmH2korLNsOT/CVDoXVU9qGQMiqBjlXZr5YSQ6HrdsO1ztoTeZD+j2y4Rq
fBH3r/jkgrnHBavR59extog0GOrvos6apZ96jUvTj6DIHodrHxjRudX1gnXDvQzpfBndeEeHOefK
x8zA+D4GyUv001qLOm9Fa+3sG9EmmADwtk01dX+LljalqEUHV8FQkDR1Zq/h442yT8MxLriTtS22
zXhjwrZcc7v/9IzJoSKv5D6p+mglkzYjbydzcVDFRKbidXrOium75vpOfFU+7KCziHIhASvjvTzp
Sr/0A7ef1JvRpFOP/xGo8KloZ2GL7XesVqfwWLQ1W5YpecLQmJ1N44lIk/niA56ZpcFN5lF16d2K
fBvFVYdjSBx9lwQrBUf9bIp8rzfVs+VojJ9x5uz9tqWgISHP9Ki4YHlaL8MY3Bn2y4Py45WNRWAx
VlH4jEb41e594oWzJjs2bpjfTGh7i4r8F2JbEiZkTPNOQVox/DMx6A6xWTyxo6XHqtWuCCAmd6k0
b9XwYwp2Vg0c1qfBjcS50/WTwT1jJbrKhBvNKaLljG7dKEF5h7apZ4Hl5FPFXLCTd3C0+i2ATOpu
MVvlfzLGU0t30MVVqGslc6IoMBfQeGbGO8JEDNxGi8CcNcMb/aLqT2Ft+x9WKiu2PxyKBuMfqkOP
7RIJqMwsu1/lkCJddGv7UBjik45AP5otZ0KQWGsdO7jXQ6OW6Ml5Vbg5EQMRX3uw65VPrWcT0Pz0
8+CzoAK50d1Szu8rNoibQZSaCyPkYKciOaapkRzVGHhL2eA3Eg7c3jDquWp5iCT9tjb1/S7vgL+r
zNg3gZPeQ4Rxrt6sPe6L5NCq6egywNiNBI0wkikOvYYtsA6s6LVNGLtGhQifeNVLHIwNA2g7Kz/z
kEIEWEdyK4g02Aq2o6/stpHp3ZjsuXZ2MQsEd4U81L5Xvxbd3D1DF2jVTsM2dLIj/SVkofkNeJsj
0HOubsekTwmdPzX0rTNboVvWUwz5MhzX4OnDVdUV52pS5DdFtOhVVhOrxqx/zgp+lgiUeV7L5C1u
GO80Pn6xfoRQCriXjtZYOhShigCuU53lLSTQDOJOA1jbSJ3w2haw7iO32saueja16NLGCG67rBy2
IMRp2kL+mtbOb87o+0f29BWb4D5lTpKHuzIH/KPsUd163CU9voN3t2XwmWXJzcBtyKIEyirvSVwe
4R7338YVpvuXuAMidddZxWzq5yF1DO8MgVg/QWNaEXrEPug9t5v26OZc8EZW6u+yVR0itdg/Wj3y
vg424jbXVHEi9wnttuN0LzEXN8Pe7BUxVbplfEhLNUXevoaBu4BNWf8e56yuxNCf4hT0Qe0HzsG0
QBHLiqRiS7Cqtwrrj49U6EUwwqEacJolNNI5/aYf7uPoVkdIzF8D46B7EqbTpi4RKgQ/86oSjWlZ
x0DH5w/dVhRP/vjteRogVstC2QlUxlhCuOu2jZxdB0lqvThTHy8TU1kHESrrpTH0//jQrTnvoMXB
Ss9Vt9MrZOF5CUt27EfMAkX0OXZW8pLX96AOqldlhtG9t3o0F2l6C/pYuwA+2NZx+GCqMz4JK4iR
5wXeLSvD+NX42UV0Q31QIYk1+D4fcT49ycDxGKdk4yOrmLRhMju2OSIM2hzr2HtYoqKgbd6nkBUW
5oL6gDdTbduWmUOAmg2wQBdsso4W2kGEXc7y8slph60oeh9/SV6enREfZEn2yoIgSrVWgAU3bHdR
VDqiOhMD882owd82po6CweytPRU5bwmKjcVQsOAPR43bDJXuUpfDtOkCellq6/HkUvAv6wpePolR
xi4wbHlREy1vnUXm68juQXZ+d+cH+x7bNlhNyEMA28c9uHrW/63Mwidk33LNVpMFa9i6lwxFsZ8R
odaFRxVR8Bai++blZEAYCcGF1FmbsoAAjibLutLp2lfayg7Lj3MsNGdYy6EiKfZtdIrs0URa+6B+
A/yt5eTb1dRHfUmP3c8Id2dgUCZH762z9O4FiS0trleMN1Y7xnkKq1WXeekJC4fDBnL8bF1pnH4e
NEXQ6IgHkvkFn2NNtmubQG39ZDryWuUH1HrGPXQOSddlt1qE1jEsBu5pBm2N61mPyXiWgWa+GX9y
0Z39OYAx1szoAlHkbXADsgMcr8LfFveXrhX9pfCnJxywYXAAeUNM9sTcYFOOlKgTxlfWxKW+EU0r
fogGRz2bOJUtIZdOnZjXzs5/pQHayyGtrTd0UjEiu2fIvhD3XSPaVJZqT6SlXjxbaRcaBkRAsWLG
M6Xt0YgIcap55YGmvLkToYi28kAoeuqDzmIOeqI8Z2QX7YbBIOtowDPT5lO5JmdKMTjJbPKaTJS1
a4jPzarCO4fbrH2NmYovWXb/ym0zfpm6qyvjYo3xHzy86L5ULe9jbfirgQyuE6SKg6osB3hc9BJB
qSVmSdoLZ9SmFeeEv+1NW/1juPz/udr/h1zt2eiIhf1/n6u9/UJvkPxXouk/v+dfRFOfwOoAVpuJ
+MO2ACP8J9PU+e8uYD7uI2w9ZiQlX/pPpimsPgHoPv4f/80ie9vxoJo6kN7g9Jj/TwhTeBX/lZlg
418lPSZwdJyzNhy1f6MCku1VokL08x3zsq8qJbcD8Jc+Nd/QIQ+DZsIwC7KXpGiedATw46yE92dN
fD4Zp/Fni5UTbQOAjkYYBX0+a+l9U492vZaSDR1667ANzIUxa+9Fb9z8TjvjypxHJbwDaoT67ajX
K9z5XxMSfp3EsWNqEeebk+28rFIbaRiKfzFr/43ZBTDMfoAWY4A1OwTy2StAxEDBOwP/gIWRoDCJ
i8IzN/sLRMoNwa2ca62h9sdjQ7FliRPRD/6mnR0K/E6FHC+FbAO8By+vtogz8y8ThYiEMAvHyC7W
E6whmXkmDvfTmL0Q7uyKYKe6GVP9l53H1xAWNIkNGCgwUoyzoyKbvRU1JgvF2CvJCGDyCCUAswbn
1XMMNnMMeNM4fqYOujVhFUNYId+uxcgBspARLM4OffZ4yNntwf594qfEADI7QZz6pZudIVN2rGan
iI1lpJi9I9PsIslnPwlzYhIJIiKnEZDdNJQrNuaTFBNK4ljbrCDohqMkwaTSz26VePatWBhY+M/E
zpK5TMKnBm25Ma14rq46xhd/dsAguTy4sycGsINat7NPpp8dMw278K5FUea5Mepp1GHYaQmtxWjD
HuTcYrwxFdFeGlGFqFSw5TjYcwJsOuDU3srI53pwIfQ4fzKPMacm6wtKqlU4tVcPw0+I8afGAJTI
kENi9gTh727p7132XN1tmn1DaeHfe2nDgNdZ71Vby34yJdmzyPrYY8DYSZ/wCSLxx5DkCouFCxal
gu2UPXuWMAUswrHdaqg2JaYm34ttLoXsbmJ3wju0tekMVYO9hqihXYUxSpbkJAwDkgwEA9GxD8Y1
uK+ACF9m8D7WKjV7rFzMVs5sitHHP5bzNXZo6IdYD9ZgCoDA24R9hTzreYYPxDNwetU2ASm4pxZh
n5/AMLJM60JjU5QM9YTjBgu/Gu9pTHZeIsL41Onp3s7GDn7jCl5es+PGUtwArkg0zKAvh8egGOVq
6bi0xBwNjpl17wThO3Ec9GIjbpgBoW+DQM9PNfvom8NJKQtx8E/wiYiABCHMsSLEsKwUNdzZ+N00
4LwLXswGlMdWdF2wJp+MHORQPITfxfs4JlW+7PpPgzDiqFxnsvGXacOUFYz3SWT6Z6lFwZ7N2Av5
ViTyeS7zKiZh/TQ9pVryVFVcuwNjfVgu00esUPPFZKmQtjZuRDgsXa0flxLzd5UhgsTckiH063Zh
iN8q5C616TxxU36i74y/2ggSgNRCBwfSQAJA0pA1FrP7hlJ1LOX8j66Hq1+mRGeP5ITzDbuI2TTx
Sj6QNRI3esPQVnon/KUZ99GSgNl6SYU1PRhGchnFvxPEfmwxm+dh9LMLnCLGfkF+aD2npmJSDV/D
WZCy22MRpi2o9ZuN671n4DbPmNVXOTtTWm/nqXWiP0JmWEgr8xU5krsjZrNZxF2Dfi7CoMK7Akqk
zUbRR6S4KVj1jUWFrF6R3yQjvyJfrf7IO8/Z2JrdHXN2XW1lLqfhjz0VycMZshUQKYy9vSqQTtAG
k/pERKiPM0wU3lOvQe1Ccc2/ZzZoatlR846qwRVeTGgHiAduDBezuApOqVQev9vEzzfv6pjwLNmY
MxrM3FesFN6K5IKNmvd8wsw2g4zbexUZe+KEhrVe54IWyM3RWntH0aAiRTXTXNzW2ImofEHKEm7o
pbeWO1RH8F17O04+OUAxUk3hPemLBYCt4QZtchVPFhl87kCMmi3wlkzIebWpLF4lMXCePpxSzKEX
w+dA8YPwT5Fq/P1ttsK8ETOq+K2RV40hgMmq67TO0jeMF1OkrwU2tY0okyN1NMqzBClOoPf5utDr
i89lYAKEg+4BOwd8+c5J1LiKFXlSwoGHZY4dDpsIe0BIbJTW6PUiiT802ITXETNJPOr2BqN6t2Du
VGwjMXzEXldBpote1SgPZOR6C1QOI85bsrAdwycb3NTuziRStqY66rHmju2uWwau6N9tU0xnNA13
VTnlYZD8qEYcslj2+nhl+LNLUSTTS6XpVx8n0xEvLFLbgWT0OphWVTrFjLjU8B7XxokDTdC0Wclh
rK9lNeVrdhkGJpNQHF0aDDHrkrKJZTmDL3GJqz05dxl30gy8HibvPHV+dWaXYHGiy7Zk++GgbZ9b
Eh2iLK9fOfZPhBnHF5SQZzOqp7V0mDsKp/rNWeO+TZ79MpqPXKrhyOalXJdm8KxKJJqm375lU/5H
WVT76Hm9FdfSbiLYycVthZ4HbnrhbFvd+ysqwtdtl8ggohsWRp2ee6w2B/YbciK7xoIuMdqQ2SNh
k20+TseakNBeU3dYt2yr8uDix7VaWcFA4rzBRsHnMM6LLjszdTyxfgoo/W2y/GI0JPMkE6WP9tB5
Q1PCy4/U87KN3ejlFqUKhCd/tHhi8dXiSqU1xSa9jiaYR15GvlZHLO3aqctgVbgtg9mUlJpM7scU
DcrQ9lu3ImGRq2rfTpyBSsuTsws+sFHtvplm4QTHiQlm+zgkIdXJx8++O6vqDz3Iu7M5P4x688tn
OmCggYYhwFAvw/nMm7ZGWLZ0bYK5zVYzljpsDVYXNbqbquCZCcxhOREyuyWc7jPTFDcSwhs4l0Ac
kLNFan3gZWsri0k9wVQJYYC7JSzLLf+G+C1qX7v4W8jPMYDHpgeC1txrHpFnAvjA1xhbbJhaEA5V
NRtuYyNat9lE4PuYy13tRtnFLrZE9iKlKSMKucECP0IpouuMGRVkEiIZtQNivBOQqWnZerI9koX7
i6Q60pzi+TXOcuyA2Mnb/Ej6sL6wTYRWJvFya0+vyT6q8y/KoYBlc8O6JCPyC8MVrWNqcGhO5ltr
lmotLRJYLU3rNlLyVrGByrSA+mXt7FGtHIDzq2+TGC7D2ylRxu92MRhbt0jsBZwkaqzKRXQSKtxf
jiJQZkKVldjU2WbYEwZm1u0qK8UfghOjnVU79c5ELITSZ5egA2k6pz/l/dk33PGIBM+/zZcMkzMH
qPC9b1i3N1PWEiCMzp3g3GaNmO8ALJBzqkvcQ2CSgDWq/N5ZrkSIn3HNRtFp8Cj1zSHc9rULBdKA
9DJmFUoY39vUhOBd2zJdZb64sQ0T18Jsq4vEFEaT6+zQZj18q3tkyKVxQdQsdg0i4e3YG3ZGPgvt
CMNaVLkM1qxcLWRErty6LqJ10bkel0D9G4VHdqSbZ2+Z8G3YfPS1HWfrmtSBS+B+FrH0VmFt5juv
AP8fi+EdTcjTWJgfzizWln1cLlOV4dJB4e3rkY9Lm0NadWSA+GFpr+uao4Cd3cHwh0tVwOdUo/fJ
eHZp1EW2naaUJPV8pQx22E7bWaRS7gdKF61I1yVbj6xUv6AU77U4xJ0/hifQyF9oBHdN89oYwW+v
ZftVdtuOTVHW+7/DvvqKJQ745CPwu8uYQNtUtBuvbeDgaP2lEmevsaYaImufOAHk5+6i6fY+DN05
gfEyDP2ujfVV5CGJkZl2sigiOgIRiNNctqPYMPDYysRfNprYalO7kZrcSnd6dQax0KrUXOlIslA0
k9g8TTvbcu6WQCTjex7Z8dPKj+TTIGrwESucJyre1GZ98wv3wUkrcXh8KQpvrDniDRbnpu1iias+
PM7OI7SVHs84VtGyM071qnaa1/mbTKaSkEh3pPweZNrfGzt88gtyVkrbeK6M9ihMZJgJQQOQKDlp
reCYj/B+RrJie++7cwJCUROMHyzA53kaepCl0rtNnSeLZrIJ1qufZRW99e0tCljkNMVDRleHbT8y
MJzr0bGx7C/XvgqLsPL5L2wssTMUfUcAEISvO4qlIT7o18aGMsPfS0O9yAzgbh5nvDbiHbCf2xH8
pzLKTa/FpEEOLsKovi4WnhUuND9cFz22HzTc8xuEpWkxK6RW7pgcPZJmq4r1fxyVZE0mO7g8K1qP
PeoBiRSTieVkB1sHzdVkJqfCFvIPKJTER19C0OOrQt4uS+NjEOK9bwUC9c1gNL8QsL5o2Pyzu0ea
57nW6s3oDH+0gMhy/9P2vLcwjhkWF4+yS+6INz6FPZw1quukmFi+11t7iHe1qH5bo35Vpsnol4IF
U4DvxvDYwdiVg//AbmFttch8x7p8ckdrlxoEp6nnQs5esvpCQb/2MeCRCTsua8NbO2X+cFS+iy91
y+E6hchxCmvEsoZ3XCv3dGQ56YKsl9MKayuOJt4Nqdygf9TM4ipCrpTapDzUa5oHz2nINwsuxcGh
pvQqZvB0eiRnG8ES7YHTawvtrur5DWlem24GaugLKDzrrsoAnRC+ZpA81kR3Rrk8GXJ4Bpr88Kfi
yRPJwc26DfupjdM5576U81j4okP3aE2vYHWu7aTfnBuvWRi0YW6SwOxwnhgNvCnMyeA72FI6qH5t
i/jF5KPL9FtaLggVQiviykPq2HdX695Fhrocv49S4gvA4NHWylPgJst0IlTYjJ9sTunBmZXIxefo
WWdt9M+O3Xxlw6M1imuDogBPzCGaXqQuti2Dd+q7he37uPrQc1rGNXCjF80T+8RLV0ERHKqOKw2B
PLXbJi1AbSG72+ZFcW0Hn5xbexWVmb8M7fFDxenPLbPE9iZy8SE0/e76ZJrCLg6LHcChP3gv1rpr
PRfYf8e++q0jURy1btUq8cAWGWf5JUAfp3vhgtUhWc4ENtvJrSqzuWFkUyC+gSvd3C781JtF4A+f
nmxeI25wU+auK+k+2tz9K2McKJPpv6jCfkGa/zeQ2m/UNIfSYxsb6qsqCJ5StNpuj5yu2OopqNn5
YsEK8VGlePV8irfYRm7MNqmI36ExkZsGmxtAYksGF7m9J7sCPKB6bTn0IBQmh7f9WAj0uX6EqOvb
7HnLeY3+Vg7MpzJnroBnGqrxLqX/UmTOWmjBeaCYKGvnvbeaFfe0ZVSrc5dZ6zr/INT1V8lrEgbZ
c1fFa3zbT6NdwaMIym2nDQtNp0d3umduGBFx6MZKq4d1UJcHzR2uboZssIi3wmp2uhy3KY2FlcI9
CsLnNI33qW1sI3M8dQ6XNjNhp7sOzPzx4tag9b2UlsgEjp4nO081a0hUzBA0cdTsT+/MoPHim1Qj
DMewsCU9vBSA/w2OuTqHcZV18d8W7W+joE1gZ6Ntt0GRDM4CYdWxydXO8LFS2F12b7i7Fii1l05g
Lkdt+FsQE16DVttGkEWRFKI2Roc8wt5fNJn2aDk2F2FRn8bWPDS6takM73WquarHGq1qom8I88Hi
5p5lcKvT5pY5LDZEXX4gTtt4aUvTNl0n254BUAiY9Du5svvGIm3Qbd+Cobo1FtQGErvpTG2YXTle
ZeR46UJjjxppOyZyJA/03DiYTpDprhZD3cOVl+LTqNwbuOcJ7GGZ5JdCknmo6VtD9pdynuQ7xRKH
89rIaI2GZuVkL3ZfvZRufSTk8Kmz0tXI8iAV5XswTo+0MJ7tGrtOM57qSSsWPbL3hYXNaVGktESV
w1oUotxc6DXhtK1oA213J7mZuGm4MllnMs7B2bS0TO+pKeR7bMF9R9o12HfH6q+tV77HxUVLymNq
c+LS/elQBsYemTvqnM56N4BtgtlDTZdRGribxgkPady+4+R5ECAHfSPiHqEG78To8YzRnLd9JV4l
5XmbiE/fjU4UwFRafYb8ENKfe3PaUK7nP6vUx6eYKUU5usNSJtrNdFeFV/2FkrdOrZ8LHy/UjsKJ
V4WVbe/YXzodbRR238L0DiT1rbKpWpvB+JYZ/U3xr+s4KIzyOJhq7evNV5QRNTOacEWd6a1tSoSt
EyHNJOxa6uq6Hs+bVuMLAR2VxtHSG4an+fVquupDueo1MOVnIfIzLpItXvRtV+HIqe9mzYYerZDJ
edyeyvFvbkffSUrup57/Cj0jQRWDqTSwOjzUtML2RD5siPpjrhHZN1uruOS7R7oo1yaqQ1rhJdK8
57IPb4YpD/BcPFg+zUSFVT3L9nkK2V6PxiLX8Pd5SHvMQeyItc93RrIRTLJxlSPtdoCgb0oYywCo
Gi4BpptTs2GgMmvuu1No9Po6KHtnRYP+nNqfaAUudK4UTETBwpm95dPeC8pn9GjcrtT03ioLN1lV
b5FArB23vOia+8GiPVsMkgxgq/ibifEwdF8R4Dxu4K+5As5l5ZrJJZtvewt73mAwN206oHVayho1
ZK7Q+RgbW7p6TP9E17vYhXHLGVJV10qoU8W1fMgdGvRsYO2cKP9go2rQikQ/MXWmqqvGdd+4O29i
ul3hyahS6iNQod+5LH+kbzsRQGLtNBICJu6frkFl5JRiY1txcJXArBiAcKsTEy7RhhYe9C7pp4GD
s54s7oi7GtHfGHD8lZKBR+csfZYJ4nmozHaNejteOyLadQSao0SNHnQEv6fYzjaNSNt9pxiZR3gy
vJatrOUjQDRjiPwYWx+pG1xDozG3vW1d3d6+iJZUwsDSXpsgh9QXRY9JQ7wUlq+hAyDZkaD/raHT
VrFs7F1aQyTMQYmQR2pQN5cBtNEZAILc1jWAgmS9QLWQ4wVniQr4EOhACSqQc6u13XdHsyh/aPWw
lcWLsI20td3cHU3vUMGncmV2itxthOFFpOfLVtBP+aQ3Y79qEUz6wbZpBM9QMs4xxfK8CGsvWAVx
swejab1U+R+WDL/a/mx3AKNs76WtOzJTEn9XeryEGH90E6UcOlM6ZExIjvsUeA6V0LzDYYnI9+KN
ZWiQQY9FiRJV6a+4LngHF93eMYAySK8GPA5ccZkWzd7KG9JRNH0N5W98ImLJ49XogEQKNEZhGn46
PeVplCC800QLBsej5xy4lKwMCVflKkSTCrqEM0TkDLnF0amy57zLv1JFzFAeiE3g8uOxUeZQc69x
O3wXvs9x94bMjw6gmpa59aKl9msVY1ECgvMs5iu5bVmLSH/mhhoYmnO4c/jj5GKIXIYbJSZLsmaR
v0EjRaK7mG33RRev6FRxo82aWBxY1oN8jtcYQbt9BWF89OryUpf+OjO4ZB0Fo0OE/Qfq6b+TvXX9
YkfsHxQdLRyp/vH5519widAJkwxvBDyDTlRhMShf6x5sk+aM+860QRw1vzniTjp0paWh0+HabS8W
kcC7YeALsP4YqA/sK4GDvwtTrAg2atCncmOCI4SQX9zpr5HpS6Qy3jw6rKFiwCxDzWf9nb1VPD8z
URDkYEKRgLse8l1ZeCs91rY2OWesvJFsZ0i7zP3A0gGB87YfvAfCs49QgLUn6Xiqs73tOns00y8h
gUmIusEbB0jduWLOvd8ZCxaGOxN8UNgPf2mr5qQsHPkZNo0KPUGfA6jUs/LDCNTen/pVrxt3Irv/
6n2xhC/6HKXWb7MdTynEixXwkT/64Owyv3+1EpoSz1szHXrRe06foP2jVW8WEbz7kJNXSFcsbd7J
jKSBbzKw23A1xtC9+MdiJ6W7aLL04HAqpiHZQqmp/fYi/SDS+k7u4pIhyCJWw5kl15vLtHAxucNX
HLe3hKlf79/ZoawaPdzoGgHD49Q+R0P+MAtidGGI6Gl8q7r86MiwfuqlvmfCrOgS4QowryZuO5LL
WnMPWGZZhbjtnuH0X1eGu2yI0GTBM01QJgW95J1gnhqV/4qo7+eE+1uf9dtBIbDWe/4wYz+4AFfc
7MMJ5buuOxeptd06LvJnbNSZm/4dy68oZaBRUjfaknG65xy9wjhpgbs2LW2B7CdagBA/t+QC8Q8Z
dwh6f2FaHhZi9PD5J92q1tN8SebZswBJjG74F3pa7oz6RB0D0pi8yPniPEU9XmAEjcdAN1Ci1PUX
1ofDyE6xncyzXcW3RHofgQpeQkTpJHVhwqgSYDM9xUgr1hhFrr5mt4uila9Rw0oRcmbzgkb5knqk
bgdtvHOnfJZNV1952eyNobxiFFgnhmQra+PNlgZW9QAJsYbimmkvpNhQ9/DszA9QBkiC/V8favOH
//a5f/vw337bz+/45w9IxDYbLVZPxWwscZ+TtDJA0vAUtg1o89AoygN8i/JQsitgxTzdyxTXjD3H
IJvzw8+v/vXwf/G54Sf2OWQs4vVJBlkvqg5jPLkkw/NqGGVZH3x0OP88/HxICo7ce9NLq3dKHrGJ
VwcMv/wB0DMBOsYEe8KKzicUqxZ9yfzj2gPqmfXPL+vCIwHl55eTNC6h7Q+b0E+4KQfFUBx+HrCQ
/uevBBBVN8Rxlgekh9bN3nc6Yqp/fsx/fpnNf8vPx/Uo54EdNsoasC4lXHsYADfA7ej/4+Hncz8f
/nzB8yMymP/1ZTF/o5dDjeC86JdQ3CqdmSWfrMtX4MSSjWZSH9ig1Qdpw8/Dy4PCICNhmHUqicPz
r/718PO5Ys4CDrrffq2upMH/zXO8yW4LGST0syc/YhyHEPb3xPrmjO9ipABAi5X0KFDtXQbTc1Ew
fMvRSCpfMKsy+69M+j1dKg/wlKD1V6DrjHFcBQEwmInbpOUgiy0GiF5ZZoT7yC8vKqnHQ2uPIAd0
bq6jOmftALrD8YYlwt2PwanxCHAI0i0DsXPedDXmB0UTgM2DFOwCdqgp1LieKuT8EdiRPPvWCXy2
Bt8+BF0/IqGa7n7aZwfTDuUxrsjXHJvfLfnLO1WGGb31IhV9eRZN3Z2l3QTcUd0jW4YK94y3rhy1
9xoVYss2+GtMdPVaxotZFUCGIjaX1KQeR5WviXM1YgUt0BnasJ/3Wq/frN4QZ+W0J6NCNTLhP69J
595Thy9ekB3nJx2VdET8+VmZlnWGJcC73xoOoeZeJqv+9oosWfNbujM2slVR2qeWLPPZyX5N5OCT
d2+FT5kZUgFhPtOGTwOp4dKvzS9hyuJUVtTvEJ9OXUzJwv9TfwiZFow8q1nA+DduuVMH4lc/tHhj
raq8aGIqL1PyTXCAg+x4QnjNdDFVeraWLq8KfDhKXF3isc6K8hx7XnHWtQfbpeHkTFG7iuuclQrj
tpKI2Y0ysPPTn3snJOveiRnpPkrKuxk1HqOsZnxydwQGfVuMCCZWbAu3CQhcNKcI+wA5UyMHE6Vq
Ma3wYVIymsz7jZp2My7GM0bwxVgG5AbNPwm7J43tHOWNoSMVDj2/2/4osivo5MugLlpOoiCHhWm+
c97pO8Z0DwqQtT6/iGyUUJqwUCnYyfFdccmVlTWutf753D9f/vkKSkq88F3FE3Ockl1ZWzn8xeLN
Cvy/nTs9VbjYFiQCPMPNYYTWniGvHVItfBkG2HPDL7exvvQufYxFdMrItqCPPvaD8UhkVCykbbzi
qm4WWlB/eiYEDmNiKttM935S3bHIrZWt6eQkUykaLrhzFjA7zVs2TX6oreRJlNR56f9k7zyW5Fa2
LPsrZTXHNWhR1t0DAKEjMyIVM5kTWCpCa42v7+XgfeR7NKsqq3lNQABMFRGAw/2cvdeuMVdDrYw1
MJsWtplYHgyvtIZnvVT3A3k5kB3VCg8dLuEIgawZME9FJXtfh9nkkcmle4U90EFRhkeHZ5U02Xcj
iGCKDfO1JvKBgtaR5S0QBizCdmd8G4Pxxp7T76OkM01l4Smb7VXJkc4o5NTvaW0zLZmcTWDALRmT
FoWeVl1y66ajjQqWc3BgxzRp/AB3y4ckwCzfIkgR3nEH8qD6GGsmYVYuv/YVRh4rdzYj2kRfUk42
0U1usGg/DNZ2bq0QymiE030QM/LPU0mlL2w9DAYHxbwGqEYJtoy3klpOpzFdbG/Kh5fe1O715X4R
YI+oCa+9pGbnxEGzkQHaUdXUrQZ0xnGMw1W6lWFeMBBioFrIAKsH6Tmo6LyqUUFvNy33jbG8BeCn
WLg29yTeEql6bxi3jPiPTldQHbaKpxkjljRr57pWkE4b5p2tRIeqg8epXMHEzRTJ6VmUdvdaoPhI
S3PezhZLv376KqrSOaCOla7SBJS06mmpyap6UhCFmmG1XyB0+QbrPDQgyWVZZB37MW9DNqPAVs9y
woyyVQ89jbCpUHq37cCJlkXlKYRkuBqLHC0mD0krEcFW8HajeLwpw5PFLM6PWxkUV56i159w4mh5
/QU/491Cm+n29CplTDW7JnEe8PNM+8hQ8YoWhnKqw7chUtTn3qDgYrTHHDL9Ie4nzceO9axItzXz
s6pEgaI39WdWKwzTw7Gsoh8KYVquJeNWbrKrw+RsUAdWxiFaMSlWMHKBmylZQEtR6mUNT+CoXY5i
Ktlq8mk2aNmpVoynvkHp3RCyjIW4fUvsjko9SnE3MFiWkTflhp92axYnsDlI1Vj8uKGplZeJcoKr
zvbeMqHnsdot7pu2ekIx9T7oyVfSfxJAZ2wHdQ58cwn3jLv6NefNgj3iqhC9txMrfvoB0xPcpdnP
nNmidtZ12zci8/ptTXm5M3WspLVDnFw3XZRo6je1SfOxDtAFpiKxwHiLSK3ZGqwo+bgvFfLq74Gh
fNXRcjHjXAW00NibZGq9gg6920SOvFlGmXu7o1ZoqkybKXpEcxXS0ewlnBCB7kdaRShppPf8Pe3k
E1Bku2ZY3xFum24kFesrbiN101jzxpHI1xpAVUvZ8igtCXgTLH1Q8m6Nsot3oaw8RAZzZhVYhoe2
Z/AsUAMYzjKXtNCvSUpHt01mlsOMbJR0zZvEQKJT4uSwdWwGFco3ByC70TY6vTO0X0Zkbyy1ee3h
eO7MqrmjLOvsNVu5xDSlGiO6zwTUU6NTQVBneE/Pek9lyL4NLQzSbVfJh4S0Cqhzfb53gGRsbANi
XJnh8Wqn8ahp/Q+zXr7lRADzs80j4fDnPpiTb1l/ifT2M5yGxxrtARM1MHijHGyaQN71SXClygK+
KaypPuMDY7TRiRkEMhaEynsjTaObK2K1UJtfJRVgl0npuJkEiRQiqSzQpIOAlKbQSnHW8xLgl+qF
brtxJ0zDGeUJATmNBe60Lg4pr8xrOjxEs0CiSuFX0YJIZczTgIfhC4157m5TgVJNI6CqkS3bN+Qv
+IoArsoCvVoKCCvBqzOtYsCsstXicROw1k5gWy0BcIUwxhQG3gclV/ITbqm+ZDtDQF9lgX+t4cDi
2pGOukDDtqjz/WHlxeYCHWsJiGwqKLOpAMuO5TMZZ6TjrmfEZhEYWjV61ASWtpAB1MLWyE5mU/Oo
CisAtj0k25+HaE52jQ7mFuCHvmWRTXNRTP6A4k4CirvumRSR91gZNrNA7MYrRXfdXRoKzrmA7GqC
truA3V3PrxuwPiROQOflqNvL8HoTAe5tBcI3EnsxVF9T4H1n6qncgsVBFujfSkCAY4EDLlYycGcC
CVYtcMGqAAdbAiFswRKeBVQ4EnhhBvdTJIDDfEDnSnCI4YADIxZY4gg+8XoqFchilCWFV3eCYzy2
II1r2MY4cpy9De1YFdjjdTMIFPJUAUW2oCNjgyPWrUG0H5CfcxwFRDmjDOJnAqwcDmAcIS2HfOLo
AYEv2wLDDKRkJNQFNDPmlfKEtgQ+twA3Qzd4V0JwjQVM5x62cy8gz5XAPesC/JwKBDRyR9nvBRY6
F4BoQ0aJFwtotBaWMX9j8sGytdjmqEhPI8sTMDE0LpJGBIwCoKa+TXtKQKmpLVSnDk51NlbqTlnZ
1bgi69OwAq3Fu4xjDaq1wF2XcK87AcDuBS6lMPAOKgKPba2k7PWkBT2bS4oieAxQG+tys7EFZNuC
tp0K7La+/sKYihtA7lKguQfxJoQTDYMebnctAN4NJO/1b08E3HvdIxTB8nuB/m5hgOPTju+agTtN
aT5UgQl36PlmAhxeQhDvBEpchike6cDFa4EZl5b+0uX8ATHOKZUWvI/l/lwVre3ijoRTC6+8FuDy
dkWYh0znZqjmvNFbjN/ZDW3tyrcBn6MTCiVA6JZNNcmcQl8JQoHJhzIY0oePGzne6nf6fTAy15ud
Ghqn+arBWk8EdF2S2y0BlvgHBZBdFWh2C0b7qvH/XzvEf2OHUFXbJIrtP7dD3H69N29t+i9+iL+/
6W8/hGP8pWE80EnTJLXTwNfwyw+hyPpfDMuGqVloT0Fj/PZD6NpfsqzBdzA1x/zbRfG3P4LI4v/3
fz6m/wi/aFEIkGzR/nH8b0WfX8u46Nr/++9EDvyRJccTlxRuRdccS9ZMgz8Nw8Q/pXtmWi/JcxAN
52LQu2mOvDqgszQq+TEQ1Y917/fmf34upDB0dNbCyn/9Yxo9koihgeeq+4rGWnv9XWVtmqm7fueg
49jFcMS4klP3z+6CbCxPmYN9kIUToSkNT7yxecRwXdols6RlhIqt8e0oXL/nknrgZ1UQm7P+iGnw
GbSEZcH9Z9mhv/G4o6OD6ctATKuZ/bDDDg8MaVh2+BYfaR69VD2ts4bM+07Snjqi9vK27q8Gng6m
pHbojchXj0Ex3GTJ8A2t7SHLGhNPcaPAE0qMYzVaB1VrpG1E/q6LinGjNIHkyjNjbZh/w7jyNo61
5pIMHfg9DFxkktbRwEnupar0PYdfwFTOUQ49HIy51z4VhDY5bamC30NfEc2xPkmFJ4fljSPZpD3g
/XYD2+ovMpO0bRcvjCgLNc6ZDnOi0BUFsZ/AKkxSvXY7aktqApXYNPqDLg0/Rj1CXzEWD4RZMAfv
mY0HacZqq0M1NxUu6+BvIR/UxrKPKWho2gijvZ8K7CvIZ4UlVAIBRaGFZDgHufqEzmzKiLX6DKLR
2dLVoerPSAk5Pzxbhv3NCXNYm6Zdb4bmsTCRUoQO3gZZ7m5mhlW4mdkVJ0y067vtkhfjptGc5yFR
HtBoIv/Wq11r5XdLZX+HNEB5XEqZf4gZfcOayXUanMUSPoUJsZmdaAetTh1Xc7SPIQYnPU5cB7Gi
vyYO5CWEirQQzG/U1cotjRMEAzIqgJ7apBsR65EQEylZIZoF5TZoRBr4ZPsJinMgS/B55hpHDIVn
nre17LwNLArAr+BnDZgVU+YIfEX+KIehAEb6huMZR4KcV36M3WFu0vpsD4KCww3pKinSoz5L+fTK
6gKhxfQLjAtc0lG9iU39skyFeUSJcbIId+f60A59PFbuQNIqmdzlNypC1R7NJSWCYYCPmkkHM9c2
bY2wvK4ppi3GPZkpGFKi0lMzXCCaMXMLTBQb6yb3TIu+DM4+nIWo+L3clBOWn9FtHi5A7SBhKCbi
U/5UhNe19Q5x5D0iZLPUcR0MuoXuNaN3TsxTZBz6ojLRnM8VOV1vlOyp9bYxkAh1PjujcWjnhZSc
Kdho3Z0+aKonJcj708xG2UBNKcxeU/RQVN/fl2z4Hk11szdow7sVBCW7onzTYgSUNI21V2B4/chn
JYEC2vBIlZx3gNEPYnx1bewmfGgwUwfkS/UIXQphrx2w0MQZI+8K4qlOXRD/MNP8nuFxszj0nIg/
LKkCOJ5kmp03RipSzo3ea49qUT02eHr3koy0TxSBf27EyiTXMe3PvZ9gvUwa8y7tJPizQYTIg6qb
q/QgfUwVeLUUXy1cEKNYDCkwpJbYoTMa6sep5J6wElwMTSFkdP1NoqWPXd5/JNxdugQ5duATU+6l
Eh5mn3s5PjymnsJv82wsUJ6XjvjxpB4xXrfZCQMZoXxIsNR+izYCyiVzoHOyjDtey+cSDvqNlk+3
KKu5NNR639c6VKPpWmdhTGmptRCoajE67ifaXSgiLMqQsWPchJb9juBoxNGxn+w02aOsphRp2vdl
bGfUTSkNjJQAkWbSkNMuMmQuiozmsglTe95IBisNHU/bXTyMMJcg9SHcYo4IG0FNvuvOcMwrhKGh
NM+uTM0C0ZQBnqdi/WUH29ZeQHguX1Vu7OEJjLt2suhD6fprhXmmhV8mGEgNaygdCFo1ixjw3Ljq
sdsrIG7jRqHsM2K0b1Mjv9Wa+F4BFVrPtgYjvyFWa5Hee91GXlGBm1H1lvyJABWdOvSxj4v9Sp0b
vXN4zMqlcdFtRfCVJleRELpTXCB+oScQMZK3KgZnX+sBiM5JsBW31rT04zkzzBls6aeay4fA0I90
lCIgXwXmnFL6qsfhhQGJs8mwdXrlXEblJ07rCw+Dc4O2200iBt0ISIAjZ90mLM8Oy2+/GX/Eqkhn
yJuvyIwoNhLIaqndjzmY+2ObRo9J11b7oceLS82dykT3I5m6yZMg76OB1clnr16o52xSC2hLJ9Es
M01a4GkC2V0K7B8LyydA0oY7pkNINO6wT4i4p9WA14uyGwOXcZEtybzVDCFAmqISCrLyPk7qfTPP
Z0jY/YFc6OI8BNsuZJ5LwMQ3hZrosUi1YdcVVEmSeL6iXnnCXCDRW3eEQKpGVWNCBwjyxTWRrs5j
cNOxDGjtiht59DUkbwjyJtyY+ZcTFy3VZObEFrAwmYg3J+VeLuzpOyJfGeCb9hYQUaj3/OzQ6n9U
DjgIoi7PSPqW89LGd3P+zQbpc+QBZOkL0hAYuRuY2D8Qlllb8lIpGKrY9yIUoYig7vmRSHlookSj
nFxjaC0urOxzinz9PPQRTGJKWJjrnL1OTxT62I4vRo5Q1/PJ7u5R485e2VKJwG5AkQAAosz9JLTx
FHlLVHqz0/qVQklocDaOrlbeaFYveQ1zY0iKH86gYD6VCahlSuctogQLtwetPgDZNh/G0wywSW6Q
g+rNQHNGpSag4H9LWyXz7bolfYuBLczjUxyWElzEBudovFH5g+lIoV8ydJYkgJd9pxDZkgzH+IVG
RKbTW9AF0N0IdtkO2vgVHiWo9PsW+S9+b+m7msCNnFqrByJhC6CxXvGwR8NdKQRG1Di8wevV72SN
McWzuz1tkfRMkhd56vZl7hAyLVru+H0owxRFddjnOjoeZ4HFl3d7bcI+0cmd1/JhuQM0Hogh5EjN
SSW4OTy/yRonKrf+6nsGDFajoApjy/AZy2Z6AUp0C5uKC6VGvaFrcGY6C7NFF1WuohRgWSkre/JE
ONyg5V+0V9LzBIY4EeWFGBMtEIVFnZlf5ePBgk6wHekW0o4M5vOIMWBrG2HlGpLKbSRB+q5Zto8L
T9YqtDaY5YD78HudcaEaP7f1VpYL1adTlfmdnrulMcl3UoslRK8j/CqobnZDEt0XNBlJ9qvULVGP
TGXN/oZrgDlIhluGJk4dYoyqiuHTatPPJZHfgXo/BNGUeZU+MWXu+1cKi+BjekIsG9If3Znn+8Yw
5icJQsbeLPLppgm0R2cZiRorZyDCAG2C4RPkN+ECUe4zqLfukLFBALnjGTZuzLg8FVr/oXahcXGs
eJM7GqaISnrMc7u6MxIPDPTBphzu6kUDWtWxb+qSoIJE4UHOkh0vkl3IIoasP7fWtDUTufaABTc+
BDYJYT2VahgaF4Oq1s4A+M4gEOEcWJjTh4s0PEqTcSnhFqZZhJRP08u9nLFaLwQ9icpQFKFwJkcl
vk1KxDFLqRpwQyLlaEpYpPHKcPOWde+lETMbzaRpkhQVZgozrqipg1wY0hpZBqWMVpQs1r1eHS+a
QetBlSamjRZN2cnCuDlGxBmE5fgszTkykxTAjhBqRxY3thF3+xkF0WHksYnNNysgGwzIo+bkdspT
7WDZYtpuOZLLyhGvTBnJnhQGN7PST34yVFhnKBQl+hzseVCcm9bqTlkwxyJe5G5OhmA/pQFVaNk6
QmcnHg55H31q6z4bqsJ3YmpRQVLL33JbuyaK7qFA6zapitJMTazNrADBnWXt1FdTclMH9g1JykOv
lOe2XOTrRCidpswRClL0eTH1DZkYRoQe5aMgEZ/yqn4wYFgscmHt1fy+lW0UsPIS0+HKa2jugsns
lOSxq9BLEjmwtqO9JMfelB7kfIy9gJUFHFncUpmsPGP5GZi5uc2QQ+5HIHYpxnMYgJtabCanJcak
Yy42QF3+3vxxzk6zjzhkxrEKHSo8kpT+qcLk7m/5g1xh5SwZzyoBFzYnKIFyVqRkc/w6HnK8ECZ9
BEzVoNWHnLBgPFs/EthXXLRST8qx2JR5OBM0N6insNbe4k7rPbPQe/wDMLuOjpOLXcQ9x5/HXf0W
VghFTRCxRyWValJPeNbuY4MkIUpax/U/1k2MaFsawn6PFjgaTgzkxt5I0K9N5Dx7mVBD5Do+VXfd
HfLQ3vRK+xwZKVEz/yrRGNvu73MzoMRaN5pt31KB7EMEieQbo6tYxRViIzOwswCxdr9P/fwFjYgD
GyIJJTk5WutvCCRZSn+KQn6fJB51X6ryvFsTqWTmBUfmWojH1t3GCZdDqJyhaXI3RGvtoFP/sbvq
Tuo0njAHSZdVa8HCQ0Kv2U7mbqJ+kLbYFUjDzXm7pIUl6qDIHqQV4q1Qv8ELDyu4roHRo6GOej9S
eOvXDcaQ8mieU+jTKqorZoyBDElHTfiUxEe17gGBW4AZIisSSqZGncqfGox1r5KNYUFiaL0ghtU3
GvqKo2nYFW2tfin3s72QpQNIm+cCycqaWh/TgiAZ1Oscq41UH5mfLHtSckmrQi3yWzeiN2m/N6ze
XyUgqzhk3cuaTt/ge/8OL6FB+uN3XR4dY0VEbIuLb92LAdFwgU4FzYskS4nF5CWHzHWUzfrC+ZDE
hVghirC0FCI3r7gTl1oPK73aj3gho0ShY/NLU0L0UPVTZzK2wXGEfLVbTy0LBgeHZaibFk8GFAsu
/F+ynVWxsx4WeoULUus/DVvuts7c3dUdhD/qMlyZySrg+bkrjucIAXPq5ApkeVLcfia1/Y5ZW0+u
h4sESh1lm1OcAecKyDoLMXnpzyzioK4KwZLEkmETBflLhCmfkJNfSplVHzPd96WSHsFA5nwmRYQQ
S7WG6oigqjomalHszN481vXSHi0cKscmdrCT2nrCUKLeG/pIF6ifU8wyZdexDmCTcqMQV4bxoWiJ
i1s33NN/782mMBj+Pl7/W15POkM6Ytdnjfzr+0w5laEliuOuV/Pm5Y+ftrRafmjlr6maeG21znX3
cxd9C45mBSTUepK0jQAFWsw4//srhzarj5PYrHvrFw4Tz2GqN+RfyFwSatJvKsPM9+uR7HDRrHuO
1rzUfWdt1qMmpdQGC00uSAStDFpWRUx4En0Ejensz+8wxN4fh6ZS7ByTUWW0WaSicfvHj9c0eh+p
TrtrfW/Xt5UI7fa4Hq6bUbzpvw//+JKoXAxkP4zohrgXKTOhmyqVgIyhsEHITcGTZbaeX8qIwRM7
2kj9LERK0AoBmrWKvNbdelZvcCWZYI2uJFui5xSCsmAdnBxxednrLmXc2l9E3EZX3uED5SOm7SBs
Mb92cURjr25YScfRsAMjzCDJI5wtjW20Vjo6lJ7PgmQQmCqS/Myjrzr+/vPXQ8LAGTXEf6ybqKrJ
m+s1LAlowqTKLI8DQxbX8K9jou0hWffS7ufLES9v3SsYP6dBjekZKg0kFohy6/l1Q4sWDQQ1KH8M
Z1Z4KNsiMb5wA0WE8ondSYJ+Qk0bNK4YfHM4HMdE7K2H9FNZgeZx0h+77C0aleEw6E1/XDcaT33G
JnE8IgpArv/nRSiuSZMG0XG9Jg3qb1s6ndd/ur7X3S6mFJqOJm5RceVXWpTi4EaH8Ps+WK9suVNu
FbTomMJ/3Sbr1/z+HcTVyh7JZJG3noujkPuJdLR4E+uoPtY/cP2W1iQw18M9SeaDPC5+AsGBCZx4
+sXiJsezVxz/OFz/Az+v9b+Aqq+CD23+bzoyik5/+7/qyFBjj4nuaP/9337+vMMnTZCf3/QPQpX1
l+6YGheoI5sqOKi/8VSO8pchm4bJabo+KILNX3gqXRX/xXldMS1+mG79xlWZfzkmPEK+xVTXn/g/
ac8AHdH+4FXZtGw0cFWQsixDsxx+1T+3Z2LCZpJMaaOjDpUO5yDN6qFw53ZJvJdZb+B45NjzzRid
SW01+qZBh7Wxa9ne6mn8aUKZXepO2hsR/VlYP80mZGI3xs51bgdGoYwovL4Dli854C90gInAsbld
e4kpJGrOxPhGJ9pWPkJttB6m2jhjEkFEZVgI1Jjgo4rU8fUpcnA1erIkJ0hHeZ11W7PGHdI0M/xP
ipBbrc0wEb2MJcrZcZpFueQ8EeFKTla2U8bk2ZkdFbVKiGYmq1LfMvSaR0r2JonhA5J2uJMqwzi3
SfbNnsPlRDIQ2h0kTZC3OhC/hTmHL6N5lHpqT/j5myvqFG82NOdsWfDsgw7B2wgkL9FQN6J2pY/e
q2d8qNq1Awl2CzcSiy90TTKQkL7EoMZp3TzLNI6FDpUxQIvknUZXmyqCRtgmhWtQQRsb0/ntuulM
lQUtrYRUFqJ53o1MHbcza6V9St3eG6QEcWGikQ1dNBCSYumeLmFya/D72qZadoYynlarsYg9qMnR
3eACKTdWRWFMd4rKnfp+2CBX5wXCuE71+asZ54PsaOMma6WtZZOBY5JTpU9IVTKV2aiVTlfwlVRi
hVd0KDuhX4NLkMBIToGkTonmHBe/DWJQFOSJb8AIPOZgGFJpKk56MWKyhtG7jUwMP9pYknAMKURh
vlpoT4vc9htm6vFGN0zUlfng1t1CbhuwjNxI8mcGz4sN2MwvacFPkvUiB6SxjK1+Jwm7MWB1LBxY
ha6mSLQDVPUaGNFIXoTkqT0gCzILWSiWOTpN8QDRnBESklllvjpL7U1aomnRTBXwkuZ3U6wyp+/y
czGZ2c8NL82Yo+xhiLNzWrVuhuXJr8LqEqrF9yBo/XJC2mqowu5m46Adg2qf13a8t2N8IxqiJ4Sp
PX3XgTQPi6UrMrvOb9FYoU2pb9BB3VtY5dVo6S52is2KnIsbFFzbNtRg8vcw9TtpfKytObzN6/wg
pSnKDYpO7+Sw+2i+znlltvdzW0HScfJwE1u+VquAtJTkC+8yMFblXY8wWwaBggm0GIZL3ShXch+Q
chXTzLJa6HypJnq9iY5Snm5D6JnHAvUCyolkM/VoV4ZO+SCVCAFiK3tyagQ35QTsw3HQ8kj9DPMl
zrHu4Fc7ISkrdWz8Y5ANhypPSi8eFkjQHbwIPSHYfTaNM6FEYOCJ4MbbV0JBR6ZO4WWkRD8OMZgC
9cNo0kfwftLWkSHlLA1uaULwnhOU43ycgeDq2wc7ifBs1MszE2TQNQXCq7kqr/KYbJ1COJLLmG5g
KrlKiZ4lnC1rF+bMahHHziMxXfmWJBtQLsj8rVS6ROZCSXQen4aSOvHSVACWWl6iGTceYnXfVDWi
OpXxXdXKbyoWITevu71RM20PdHonpjSZuKDq9hZO6K2W300obKMKTIehF2RPm6Nbl3QgIvu9IaNU
N6ftl5mrgPTA50mkASezq1+7rrgQdI3gq61fWPIlm8weYtJM03Ibo00B50JbGWiKvo36BMRAtFzl
IvtRh+MDGPAaRCbKlJLU+CXw7WA6xlo/AaVoiBLVovds0sFU6Ok7NstDWE0DSuvxR0OUIyyX8qPL
Kpw3rFwZeadjz6iJqd4gIgocBMG0OLeh1zC5Sa5hSZU2iRQdT+tDHmY/0OTyXfps+OTXRu5SNldY
eztprK+Z8xjZZN5FOFkdXaKYmAU+Fuh9zfU2wyw1q/YpzurXYoqvLURELzSlcA/ZEB3t0jq0oPvX
nIrUsUoMl6As0GwD8r/BhAlvwwCNrVBEw5JSFS0yTt1jt+C0QfLZN9Vn8QWC7JpF2XRUZ/nW7Axu
5Ek7gb+7IX7ngM1DdLQ11F0GkDCQhp5ayeHOkiPKZjaQ0yB7zejWkPw2f1axfKjG+TsMdnLIB+0l
TCvMfXX8PMnKbRT1xk55qeSRsmkTUnzVWR/g/sT/HeMWMsz2OS6TU9DTSBlDLG5wrmJXa5eHpRh+
9NT0BU9IC4I7A7kH3Ufo/OqPcqG12o2OvUfxW16clnKvmS1HMuQtt7RfVPTo59IiQZh73dnSJdHw
so0X2bm18evTAYuHizQXm6FqPhdbR6qZJA3eQ9hYXc+SHQIukRlvcRzfDArBcUqA1Zqx5Ulq2gd1
5MkaJN0XdZ2T3SQS9g5pC2b2Ehqk/QjxV8HIncRGcKJmsh8LIkZRtQTbbKARKdFCTLg/qjQfDiSE
EsrzI26NN70HdxHF+lON2B+pQUuFd1APtBfAMb8ksn6PaFfHh2AxuwCYMksxYMAboBmh35o1sU08
N7psOhXO8kTEgcrkYd60s3lxRvuN8sE3Uy43AcATmycQCVvpBgOhp+cjtOb5ez1qkl+lMyAg9K4Z
xikUwMor04jy0CfPVpzwmTU81YqaiKjZUr/nwUC6LBhuVwbi4Vg8ONDynS1Nng6xYqOOF2P42M9P
OjeGP5IpFeaf3KoLTJyRZ7EOPZuPGCYPU5kaOnIzFvtJiAV76QQCCFHaUHyNWnZw6rnHrDrgsDTl
lzYw7mWc0E1Y6R/1dBfUmkmkKYKyXsiGY2ZRhKZHp95SQDmY1pl6EUmSGMSiy7xgUuhC0iEyjaEr
Ub76nEdpBb26pxejRJsqpgNDupUX1fk77KtLZ2g3clO8q53xGrbfJnJ21VjZFZa6MfCDu739GKT7
LjKeBug0m95hmW8S09WlhJh3W6E3IFjsxmpYvYzN2zKTeVNPVyfT7ymk3ah2+anW5qGt56PaKUeb
MkFvVM8KzVLBkzvJtTRjbt9zNW7Rk0e7QaaVtzBPP8WF/V70P7qIvMqyVQvUK2QyhFn5MQUkyHxo
/QKFA6afElovLTEcbWh8mpYK/iGwvuLsthoH6QagGS2zBM02Gc7foUgFvibzjqEIrxqCk0ZDEKpJ
cYOqZZGGa73GRUUzwux9Jgg3YWVAvUmJTOJdKj3LUS+RRmQ0Uz8uWE/FUO2gSTGXO6sJ38OhezIT
6WiLeaVca8fiU9eA8ihc1nGbb+sovkw0hnlNzTYEtrIkqo5sUQKZDDZeInNNirZx/iJV6XWhHpUX
RBPa+xJ6nkLNOKCVPI3LyWizBysxCCGGTt8pZGs5OUPLlMuP/Qz3zDYP6ZhAK5iel7whJc4h2due
CMKxLHVPXIHOn2wQxtM5OwUc1VZ1yNpC4cKnykoAuZHJ/NamGFoUI4Jc5TlrJGcXkExTO/rHhPgA
J9mrk3Y3SYhXNLLvDWWp0beYXjAi6w8Xw880/TBUWeO2pb1f0gc1lbA0m8aj0uAnGPFxBwOy4jZR
dl3Gxz+YDXDv4tCkDHR6XMzbGAqiqfEcJFdz3BBNGOPFCndcMhDDiLSmR06xqZdA40b1SNtx3TXs
ni7fRGEuEf9th6Iwvv7PehzXdeTbfab9PPf7P/B80yxZj39v1m/5fWiR2hsotEv+OP9Pv3794vUP
++Nr0jQ5aWpf7NK+6JTN+nU8Ydu/dxn3KWb9/lU12ERbGyMm68HRKPsH0uuq7fqD140iyl6/D9c9
kFz/fK4n9AT0iGcAPds4vf1G2Da/Y/0q/V+/9Oc5/Ug1jgFSVPxbnYpqLzZL3itggMj4JK6IwtN6
cv2adWM0NAQmE/UPWPoyWkLvj+//fUiww+xR/0M3mDGPcH//D0SSdIcJmdYt9a9JFL2iemKWjC3f
X89Zw5R6Y9ZpXoreZNvO7d2EFUpYUKryGOUTZbh1t5fCa9Hlfg64f4zO0k2r3/K0WgzIEsRQPGGG
MD0mpdj8OxeIhTd9H++0h9IdLhh2Rm84MXNBevsEpQUR9vPyzIwUjGf5AfOIOFyPmfQxflRoYej5
gw2JY5eYR4tVkBe78VdyQS+ERfq5v5kq6y57tK9kT7ofGq3EEubLWWE+7GEVxhuJumTc9l/cv6xV
etwopZe/Np0Xn0ogndY+fgPEL+cbOd8R364c8Y6z230UqCpEC9pDgl0Or9iQaF9EPFp87Z1A0tJr
vXanPTOUIIYketVtPeA036rH9AQGRol8EW0sumS+9FC7Sc8j7SbbEQOtPOo6LY7dpEy+vjHtAeWW
d80u9hVyHI7tdNf1W5kuHziVTQSeqiS7Y1uiJ8KBc2ZrnIsILzwB46r6gmhpkiFez+6EiA4BmOXa
ktt+DciczX5r82OG6cC6xzzGuxzbottKewBXojvr8UgumvTIOIr3JJX2GkneJdM6zOrEUsee/oiV
RH+c7hP5SXq7tuUWodyyNwiTOWUP+SsDdHZFWbJHJPBQPNR3kSe5xjagYAyNYY9mg0muiyPgzdm+
WM5lpsYdegQWuFJwzLZ57zvmsQOXEEYubijocUAAWGL6Ve4nb5CS99guXvRLtflgYRqenZtu9OeX
AtbeKylm5xCjyt3z5KkXDBvnjsz2I+FUrF00n+UhiiDvWsNg2Nv+FUYWp12dZj2vEa2gp1+DT/sw
APbo9vr34NE+0Czdmdf4xjyYn8U7/xJX+NU8m4fsPX5S6l3wKQCMz4RFCeLsNdws7uIy/eIN0PZO
y3UFxDI40kE3/S/5Wjwj1rvyVCxJSjxIG/jFLEb9+DX4/uE82VesecPGIAWMkLNDEOLf9lEcqMaV
IhLEK7gQRA24yMCQebnhpnyC2/XaSd5WTn3Nfy1vL+H9Cyl/CowXj/hyV7lg1cpKYEJ7MDqwFEn0
gG5hk6HsTV7mwjK+nzFgPQVn4/ZLu7+Ph4PkEfO0ad6rDrqLn1ziDeBdC5b202NCZKyvnGjasaTl
xrsj5iH7jmaLEC8eZf+fq7PabV1rw/UVWTLDqdmBpmma0olVmo4ZY7r6/bhrb/3SltbqLCb28IAP
XqCa008OurcjyZHwm5yr0+INh+aEXPAa5tdpssd9yo4TrHt4e+gxHrHIgMTnR/V1oJj0gbb3//su
BQ0/2ZWmN4J2qOj8sAL8FhGknuFNcNtx2yuvm53aoP0tW5u57Ax0YWmIuLPTvPTYBzqy9aIG1Fmo
9TjrN5Pt+5gdZh/Uji+jAPhAD/E0XAaFLWQ5mccZJjdCVeEctc7N/1WjLgTsi2BKOriG999M+c2d
wHIKclQYDW73+p0HXYhs9TM1H85vsBl9xqWgAAlTFq7GUXiI4Yfas83kKbflzMNklu2FzEl222D2
v5HEj6drjvA26AekPNBFigxqHPjo7cWd9o280+zk0XoGSBWHd8T79HBuo/QBn2cIKIZTHyHNfVAk
AZjxmnpIwPj5R+rRLKM6tCPPqc8ETIwcRnomvfCzP7W28ZURpXjicY1ut71fI3gtu+XDR908yuf7
v+ruMCqAobHlbkOdanuJHR6jVlsOkoAP6dOyQlhxYnfqPuQf8J+i9EKkSymrHb00oD6JYV0jAV7y
4ZPN6wE1V0v9HH+03q2GYzsAhnYt+2PFjsox/6XiKVPsL5TkdPB7rvCgtX5+jd35FbCqmfKdEbfS
KloxAtrG+Xa6Udx0WBPlbx10ApLEjvI1/VZatKKpMnlsYbQE7BbHDxfnaQ9btB3I6OV6e7ufp2A0
TozOugeU4OQAFr5AGq02uZFcoRfkF6TxCJbd7BtYkPEdQVceUe9kb/noVlqwIvZmlztWYeLUuAKu
B9YI4nXVkxL2wf0quRypqnkADyE8ZdRrJPAsSCPZ/H4ZoEw18+in38wlvNpOjIvyxWHJEdg6aAy7
CZvDlET1B4SdXONLxqANknPKQe/PXwuRqohlrEv5hw3a2Z49pZr6s9wBkA8B/4g/CGChjqofb/4Y
IjxTOqiiCveXMhjj7bGnhHiZ/EThsnj+wDu1/kzOxQUc6glJbEf87S7c8HbTR7aeOY7SW8h6izLT
jqPex4FsfRhC3FD//keQZ/2C/rxPPL+/zqKbInrtUmd9wH/bic/VY32tr4iN3dQwnmxGAqbnhCR/
7gELKL6hoNnm76qeQDK2QQbJwMnXAGQWAXhfO+LCkYSqYSYEcs9jKH85GdhGXu/IJeK9OXE9DnKK
qs3xFu/QJfFQMw6ZVtmP+U/vfTTlkfNQ9j5TqGet4O7LOHKScoP4A5+xwPN7lVGRvuTfcmewnRfW
t4H9nOzE1OeKyc4ugwUO/pTuIpWDyPdpnmv9jo87vQ3ccrAzJwbraDxkiTcgMBif1yj91QAuZ33j
1cZDA8B0FF9uG+d4mwMPoITt8Wt4Fa8s1N+bCxw52Sn79gOqqcPmyZ6B0LrsaF/GfoI6mdh+sr9/
6rsmYhm8JZ/xh7BXonaf+AL+V7bpjD5H7K7uH1vIaoR6j/JnskflZqYC4uB88bcxuWxOLqBIRIWL
l0fQbzYFuhbBIWt84OH0V1MKGEJn8baHCLuT+83c522atsFI1chu9iZGuthmKnbvz5uDfVR8VoRo
7HVIsvp9QFudlW8+NnuBvZCkQcCNHm3Cl7X+gHBNwMNHsQyX8lEdiz3CYK6QO3mBEuRhHBxZ8aUy
NO4Xwwya6XKj9JvecJgSI2CFop5FmrrPUl96Ak3j/AZ4kwrh3hUDzSb2vGw6Mp1fl95g2ZIPjBBl
2ARR64/udPMz67EJDS8A2+uoLqBWW3eY5U+ApDu79qYzFtnTKWm/8GQvv1s0BdEtnn8UsklZsY4C
hEcM2St8NXskyh6le7NbQeoLL9laP2Dv9M1dmZ9JBm64mANkPY3PAgEE4r3G3dRh4vVZbQpPjADD
clxRppqNCyVOLT5Umq16m/VY9S0/d7BYII+QJmKwYeooLsXHOLTGD9WlknBjprDtSGHhV6fMXdVQ
+WJv4zwhkJYMlMtmm+V/58mV5wqTH8snXGmvOccvNI0kIlBl4Z3YeW72hML3L9C9Ky7bQAc3jrNL
CEpA3QCiC5965BmfWv1APb7SdjBrk9H7XvdYY6OWZ6pAsl1JAy0EhxY1jqvC0ua48nTWmDtUZzkh
NEaorgkbX/1Vf4UmhP7/OwWKSRjx3pxY58YrWhaRCEYxomIimxs/g6I/1RW7fJLAKU8OlGGKxN0A
aCbIOyrQNiqJsO/0hb0CLC7uEzYNlQw1OEe/wGkl3pEnfBldmUpQ7WVVJLNa5Xk3qydKKmuBcIcv
PMXZQwIC/Zh/GG+wsOE/z6PP8I0/oFf/Gw/2voIjBaMqrhnDMHL1iNEuTgKJB+jCqLkQulB+FKeo
VW3af82IJQLP0mP53/OXfJdlPusZpBmNJ87eZ3UK4dRoJhGxflx2ojeC3kCpIn+c9yCqb9sTG9pd
CRNW/BXUA36BZeV+pCALgW8QFsleHKCfBfOK8/ktKx0UlB6Xaz15k+yL9ROynG0OaNmlqCJeeyQp
ANdyBTpBWqToR6W/LMJLPL+bqYNmHJtLkdnlxyDaRISvAxVmQvCbXfeO/LSe5tS2fMNCZdUjwFjw
RUErf7fuEUpnzmsnCo3G7s4pIBJiZGDznPYYb6PHVKqvxUXIn2nq7BbUn6dI++o5CabHAvtO+gfM
HxvALYmZFI5N2JVn/QY0JlTi5yLzK3aD2qlc6EwcdQq7mQwTCn2++qtDlwSWMIiDQnm8SyfCGc7H
AfgIgu2/5i+EzJ6SbOdmi28ZQav6ObzUon5GHZkdyW80qHQAST1AufcTTdpkDDKDvQ0eE1bufpXv
8g42BWIJbpkhMPKPPGFin71QC1ERikSJQITOArvDmbDJw2Akc8UmgAsUW94iHCo0pVSvN9wqCU7b
9AutE4DhCret0slB5X43t6csAngp+bq0a/CDwYGeIIxzBOqXg7lr0uI7dKAcjRZ/Mx3ylGZIjwvi
8lTmiXsnIRFatDSw5gUfWdpZcR5oZl55ACsuEkQHqHzlOedymz8iMg7TBQLtKNAu2d/YB9VP03js
ILaLO45smBON+jV9QIywvhoBvx7yHU4lgLe/GOMoNRDkUHyEEU3z66AmnOUEsXOzo/K9/LLZICtH
JXhCiBu/AHbqIgBLiMB5IVw1fyh94PR6Y1evHW7Lt59YsIndnXKTKIjwheGi2XMK01aaXUIthKOI
gIm9bi3OM0rqzxwPnE/2cGLdmDuFFraPPINN/NpSD/eJO4ZLGVK/cvAmeUg+88/h8NFEtf3R/Cjh
/PoN7EzHCc0ZfhqVHdyWSErTz5SNaTnyEF4NYhqmKDKJvE33SC4bopJ9BpwuUGOnMkt69ylcssSd
LzqD9IlMymnWveybsMtwFI4x4/CMeLjgAuRrrxgkfI2v7KWV254R56PFTsWwA+BDakQ3iS4yUSof
q1N5zHfckD1ckMKjeID4MoQ5QjTH+sqEjdJHppfvqlMF5O9p/rljNtRttoh2IoYwIjWKEczqFtuL
D5jiQuMBoUakFPaNN6+0F1x2VwaUqgRf4cyiRql5yOnnPt7cFkF/DpL5wtrincjc0T1jG6vP94AF
l3N9bYJPakip4cLiZUUWPr1y6gXs6TN7EGwMSgQhWC2a4JGEe+Q2y5ZfpJJ+Ss5/l+jDQGpq18J3
9qlF/ROv0pnlzruUJA2PA/59P6gMlr/puTwb+zpAjQil0uPf9STjKftGQ+Ng+Rx79ZEgv2nC4hTf
T1X2vhq7HubeRO4NZLws8eF9qCkhEBZvDdP7VSGgsl6zN3Jyw5dQaQzlXwpMwlcO/eTbaNz7WfaI
dNggKx8jEp5DNT8ytYYTmar0SnipO8O7Iroq5QL/hJjF94pvwIlaCeRVKk+pX7WeSETL4KQ0pBzp
m8JR2iMH51GspqNfAPEm/CS1QHGdbRbvmPceswUafOx/gp1DeXQ16/nXGP3Ek6/z5JO0j4pXV675
XgdYUAdGjbwUHWL8LU64L6blP1w7X3lzXKotZjTHcbvBQrLBE0f3lnjiM4xdcaserNpheExgSDxN
DwW+wlHc3WyiWVV5rONQfNepfeiPiA71v0ygKA64B9nBBJot6w4HMRrd/LM7dLLdPGu3QPiOG5Aa
TglwAbs133qE37SoTkzlpXWTg175r+037InD9Hzbx6/ddeLAJOmcbLDgiWnfzrDWnEtnvNaiK9XO
J0IXnU050S59F5eZkRDCRdomdznskW/KP+N/46W2DjXTC00dfFfTCyZLre6yEmv9ObVcY6Bqf2jG
t+mT84y3+SgDjVhoeH9t/pUDzQ/qTeRsqvCv6WmqOvlHcXkGG5cc+jPRyP0DiPsdkqW8h1LAX1Z1
COKCMiP8RIfqQP+79PbNYc2ilLuOtvir7APridh8j8UZ+SUe7XdqmPK7/J75PEgxf0gelglFTX+R
9zkd3fUAVET2SSY4nqsLsUD5IS/Bs0E3jJnaOlRAKGBQ6WGfRrKeOshW7PjNuqDwC7c/Io/Kd0V5
LzCHZsTonbU/gjy1UEY+9Dm0n7A0rk3sgcKDLt28UvNtDNAw2KMQ7Pd7mFKYO3RPPPUjarcNFu0Y
L1UnqyMSKL5qDoKWGlyWQIHmt42DuLxRoYPEKhqHuPK19Yv/qMhYQHC2fx4UjKMVKGbNFfPUGVOe
LQ7V00d4j2FTh8+bifbtB8LsKOx5D+zQ7kH8rzox67+pjVhqgN02eE0D7QuXDe1Ajr/VR2x9DGOk
t9lYY5cX6vEf2JsazwthVDt+p05HCF9R8yDiJVuiYAm0MnYiBhpb0/YaD5TPneF1eOWfreIWaq9I
alVPNRVnGKj6+10ISbwwALQHgpUAWhbZ2+vI9oP5EmEYu8aJTMOsPkVonBxVZsUNuHNxZEflbShf
k7WxmG/s6oS/qd+FGZR1jFVca3rhxb5ILtEYBMJzPyXk6xR05T3smpJs055fhQeOodplU9VBnND4
IYhCyCQJS6o2gZw/pBBLR3/GMI35zBX1ExspjTCYdlsWzYkIOiylhmF6fztgeWS7vZCrNxfIsdiP
P8xfjNb4SqzFtoavH47n2+xj0yMujd9xBf4mdSEuppbLBolsdOPDBcn2JBb7X/y64vdUvRBigr9N
6Qn19B+/2N3mt1IKRn5Hv1NHmWg6HSFpZReKGiytB6L2IuqT44JQ6hRKnNKvEozrL6SkBEdpKM3g
IpcHEam9PadgRQKEscZXcWKlnYFUGJadPYu0KVE/Sk+96QkPDHKKigm1QtUGHn8/TlfVW8B828TV
+Nb4ytdwAUt2oODRUq0hADXfie4L6sISKrY2qRAhhUTNihhB5xm8oPLRgerwCEYkJZSy0x3UlI0N
wr/C8omoct2h5K7upsnTYmowhCUgI6Dbj1SVfifttSKHUq7JLovehAs1UbaMIL/Bt7e5LB4QakSw
7Cjn/FM5FNsloCOBOjBh1ZQFjCjAFLg8HO0kSfH7Mh2V1+qUe5xt7wybmL3GxFnk3yYVGiikjSuI
X/D33tOPPInYGria8jp/8UpsKxoJuwhjlTD1VICeetZJah2z9s36oHyp8l5mg/u4XaaHFHNvKo4v
cUaS4MXHLD8ZWsCLYQ/IriUzMuQWFyXEf+OFTrK2HFpnerkxCfn9Jjk0TOqvPHGsy7xnIVOsBgn2
YB6Z4FSacCDx6oaKorcJvnVBSYiVeyTqWzoCdgP0vGlnFi2lQMxftO61XAJabTRDyV/zZ36Xwk5L
cJF7subz3Hkao0ZzyZspCZFWw603HnGn4RP+boLB7c4hQllkEhPD1AW8FAY6qMvV2ivdGRybrPda
+DeAjlnQigTQsqPWPusfleXrSYh4NJFzr+xL7VVg6+eacQyuOniLKNIGs7hskyfdMg+2bFJrwC9A
JJiVFb1fj+ew+S2fVlQcMEQQkJtxOdqLC4GJisg+xYoa9td2rbwynygS85l6Ok+3pUCKswkzsvEH
5cobspMxHg1byvzMT8vuTyAfbxbZ43NSrvqK2oIqPSOV4ahjSGO9Znnffpr5h0G9T+/8Oe+zpSsu
Az2QnqMkt2dYuSPuqyHcGXkirqCEXJJEv54WGD9egdds/RxjfOQsZMQZLxVfA8vPRBeCDGEQivKa
a5hAGij2kBc3PEVKlB/MTl5Tn8+ce7EQ1uIbd43dNavrhbI/X3D5VNaHLRxB8Q9NyvrITsnJR0ot
NRy4222SotTbLOGZca9kg3G+RY48VM55RlXmoiloYCXHiqfjDbSl8Xnqw+hwV8ytjpAZ8Tfd4Rp5
ROwKTKVYY4eDnHkpXFqUH2jCc0ffeCtbSFGEovBPpWx/NOEhUkMbfeoklCpxTN0mrenp0htzhS8p
ucra9tr/vTPvYA0Rl6CSVoN0Q/2O/rhLetIgOcJERQGDYmxK7o92KslwMDcRw8/bc/BXl2WFT7Pd
Ap3x7YEmDn/EvUOp4TFyO0x6xeOqWET8hF/hcaC/fKM1vN02d4sdGpeG1yZDxxBwjchLc/9r4/Jy
3Dl/xPUyCbaH1ADbdCuQbfb2AMlBkenb2jfi0h9wb5Dp33H2ECVRaIFY7y7H6YM3Hi90CQQyJp/3
5Xb4b+0vvKBOmUd74PFQF87JmlX1YmgnVoWmRiz5UtkPiErQFdAQr6IJLLrg33iIvNi2MFKHhYoz
+r2lWfds7DeRE9PnwbJAeA9+kcfOHXKb2GhjEqcH7TmRQ5Ti29Vby3O7eaLRPwAGSvSLZiVL2ZGs
sGycFWM5urqWKz3rxZ7iiZBTTLgw53nzGNSzAJTTW4zHDF4Eni/GI/eD+xm5jYJ9wIHHwO9iRrjN
RYAplJ/lbUpt0Fcq7oQ7zFVgndfpV+sCcKOMMlfB7/EYJAylNCQ5UYSyO+N4AzGpXPmDm3iYrAP9
OuYHj3IenbgMWgkjJ5ee+60g4EaY1OV1Ss/aT9vqM0j7uCouG6Y7VR9O+sYZ7nsm2fB4f6JBmnQw
490Eh+HnAojnzBh7GFcyiaQkoMWG5pfloxKs4LVTBVwd61i7eUSO+Dv1iIVYyJ5JjlFFT6vlsp1Y
9/OIYyAwsR6J3yIq1SOQNlH2IYT38nHg5Vd/qYJajGiNW4oHYiyXvETzRe2VZ8xljvEza8/oL3zJ
7W4IrgYT9pC4PJYwjUEs0pVG5i1trm1gk70FREfGfBxIOJM3+ht+u/So4FQK0iKO2V7VOfpvhNlL
hSEEU8n4IOVOLoxY7YSd8cscgXXjzhbB45GwFhkfrQ9YcEgMsAS7R/WFGh6j0a8e6vLYljILwRQY
sisLHgNW9eGt9Hl0DBRda+WGPZ5fAPhkYNmB+LrTvC2RqlABdhh1/j6HXLQiPUigsU0OFmQPFdX2
qcn9cH88V6ZlTN9O3eqTU7G3vtpzzD2RODEZ0x0DS5rHJXH/GyDIAFzk3HQvppiPVceWm4KPTNGd
KK8rtvUAH5gEI6VMbAocE0GIHMRJoFLlJCuz6VzIlTdbgdFRUrPv42Kjiu8E7J4wtKn3gwV6SvU3
FqO1v32DUi2ftvkqoK6AenS06OjyfZA9MMlIcMmBVbK2enrOLfiTBxEFmFZ4hXPMk2PZmaqvj9tI
K4yAYlPlK8+cmYQWSg8UDsdQGmN4zAV9C6ICnxT2S1elI2U52suN3IG9HHgXHUbQU+7Colj2o3IG
0t8+U2cDyWGZewnhJKmiQnQ2ihg32m0r5PaxeRBktwF+9whJqb4f+AaPusVPpCWpcC0a52BYHuIX
RlSUjyC7Mir3sssKqNlDZCwhQl2D/xB25tc2r5Uzz5JCKzY0HW3PNsWAhkohIVvhs7LuvQ/gkkou
O1BFmRQ4FwIwjNuCmxv7sCxb7P6k+O2DAb5fRmzbiemRj6GmBuXg5onH9lyrO6YhdzEmAQm0QKDO
Au28jKTkg3S3zSLr9jAkAMCR2mfxeEOGU1/ISgORaWZRPX0K3yBW2MbU33YnYGVmPpW11zOmhDfW
m9GdG2wZLGebSXeYh45C/5QgBekpt2d4VrQCH+jsoZw53vZL5Wrj2zg8b10vSgk375YSIyDhClmL
QvoTmynzmrWIIQdqXE8I7chK0LQhE5NHwZQF8U9JqkqD5YEViA0fk55vs0Sq5MphhOAVs50m3mQi
d0gJcjtkllvUn4UvvjYxTkid5PascwtNxFPjJMclUTB3Qv6ELGO5bHfBb9aNs325afaxuwbVbY/P
CE9gtsItkmbdC2A/36mI8PZG77LyeGU6TpzbBcepg/YY0z1FCX3bYDmzCyppETsJAOUVt8DKZ9rc
tTPLEnB63L+0bPS934w7mZeCzZx6/fDNhKcHEiv4j4HsYbNDQMO7ZU8zNwTYgVUh9DANXX1zedrB
LbHXkQcGBgZxDS1MplBYfJHSeQIN88zTwcq3gSi+hhRyGG6hOsdEXGwsf5sRi7V5LN6ZMywproyd
aMV7nSv4287ZjNg5eESJGIhFxENj5ykBregoqtBeAqjl9p8AQtigOO8ELeLX78FE3ky8XDglmLXS
qaUT29g9PXYmOGNiczfBf6Vh7myxD2cfxTK+ZAwJzlgt4kyO+kgHR7Mo229NBh4rf1UmEHPAjB8t
icMOSk42T3alvghgybSvLd7bBBRtNQ/YQjZdCsEEIJzlVIdHZj+O6+Lm/RdSTyuUzycwAbRkiMS4
e+ObTf6R2ijJOvnqdnyDPKH8CbIItYYNZjD0oP4ikBYUkzmcOypMMRF5h0KOZPrmjHq506v4zFsi
m4e2MTCTFkam0g4zg/nHyOwqukWjpqMyhhANct7wipFFlUEJZ0RI+vSwmkUGU2hAAk6l2KRkuN7n
IDmXSUyDRlfPKSbbO+leKzDUJWBkGSCqSsWzTkTEbIBGgbOhvMsF5hTGNhEKqDS6BUgtuI1V3v/k
Dv6TP5hkeeP7KqIzimzis0XhDI2RaYcg2alJdcFHmHz1+0m9TjpiUgn6ThArEJPAl1zxxtszrEgS
qY1H/2fUYKzaT1cmn1PMIdMonM63tQzuKJ0Q16Ddi9gtoGl7GuAn54Z0mU2k1v7UBv7+PNbRwI5z
8/T3rS5XSoIc8fL3s7LMl3CmclNttKBKhnFabozTqU0Zsvt4+GOx5xuV/e+DnKyAJP8+/Y/aLjcI
3rQs3P+RwP/jtyt9oGk1R8m0oL+iiU//+4VMz77NRcc2eSO1/33o8Cb4vyT3/31z7Jl+ZVVGyyar
gLoMKMa/T9Hw51OhbrKgqtb9n+KDkHeLO286LJWB2jnw3QGAWIyS8t/Vmhs5v2vzAVOL7dO/b/73
h5soAchOfvK/bzZ5HI0dOdjQU+vpDJCQf+/89+HPICP/u5y/T/++qTXtqyXSSZwV2EpJKbbklZx0
CL/83w/T9uX/972/n/59T77fQiXT0wBjr0NpFBJaHdheGWvbIINOIndL0C3J25dOlBHtahFZHehv
yEk/uWjUa46MVD4xK9rDWEIXRh30QnOdqMysgMU0cytvZ1QGqvlfX4gdmV/8lWh5QUTQouNgDd6E
Yo+rrGDaMkpomTECIBir5FRhG3tX8MuTmo1Id0NetWhMNIRxl8T7Axz/RtJGMNq0hWV6bAYO5BEF
t3tVNGCaF1Ki4qGbNzahiaVaP5praM3mV9lfUB3GCamTqmfcMISUdF1My8nfRJYDTW5ohFAkUTv9
jP/bYysudaCoAF/bKUYSn/BkAXMYaB2GQhYELVIC6nP14iu3IoNkzJGGdcRTD64S8bIAwZL42Gw2
VGMkouhAE67DK2i+0zU0ybUsbQz7YqIO1aieBbnPK2dGOln8vhoGt7tXAPaMQ55IHRl5+zPfBQ7o
hDBIp9qWNDTToZ7TrecQwubUcOgqIOWHEOQs0JVZcXFAthztk3E03WmkPmrhfNhMIEJKiQwDoZSX
Whwi8PSpPtGgzcifa8NII2x5QeFQZTYpEOpTjkRadv8Yawata1F7TvUXxSJ3qGaiTRFhPsiK7ljC
aJs/4Adi9W6MIP4V+6bc3tolRjjzvlnl3Ws1KOrsy6ICpEk5enOKwOFVEDyiwuxLyHRicEA/aqW2
I6brBKYNMcYVL9Fj2coXecu6oEJEJiVEoF4waA2QR9ZptiZWzSgYaH9O7/WdKxaEHFCgYB7uw6w9
iJxd6IbsUHpaCewBeza3/N0YiEZF7cvKLO2Q3DngSg2iaZMmr5JOZgiO+R4J8rK/38YZV6Wq2lvK
CFFC7ICzabVbSFt4L9Wxh9omUsDFv6lGyQdfXOVY4VoMsR+EFI1eKCjrXjK0t1ZWCItHIWjuKaIZ
k4nacFDISXJGPK9XdOs13UqImmdNCiI8cxVlaT1E90az87ip95rQHQ1Dm8K8HT70RMOze2rBqrB4
nVYwzncp5dxLl9QtEjPdJhF5TmqMVHOMn6pZJ3ud4LZlqvrTCoRzSamgHkc8IoxV5Wxir55a9hVS
lOL+ZkhaNIGkxZekBKk0Qd7L7u95KtAFWofczyTO30X9MRJjCqcOYh+0jwcF/YKdkq87+PdE/0v8
qSk6dI58OqJMkATLc9miMaZK1qFr2gN8mmEPbwXpI+mfsvQQaBoKZxwB9BoAJA3aXtOkLBAyxChE
mEel1KIP8jTokGf7vpNRnHucoflF5miAYpMXkqQGkfuu0Htsd8o7XvHaj1jWZYDtZRDjT+kpXX+d
uupjwlJcQRQpWJXiYZvpMHXR5EeCXj4Yt+XLzBu0AtObZ96gvE1QVFqpD2bib9UKBUUKp7SB0qxD
takssB6Ys6V79AQo/4ypu8aQvSey4g20CAzEaGHAtpoRCXfiLU2uRV9ODPQRRw4WI17c/I7AJKTh
SBKFNZqUajmrtxsWftqeKVJ+FbF8NDcdrAGfAqkkj7tDc9MnOmtTT9nw1r2r/Ryq5iAgRAlMQ9gI
kg0G075i9tdFLOZIEZVDy6Oh5Aj6O0EYDkXaX20iv4FxhUGgRVQkScvDTH932jy6rFRbT5qqvHaW
1FP5WNOoSxViwppCVLcM5ISQsPQmB2/WjXOEjyq4wRtdZMGHCKsgLwtNR2z1ywL/dbck6hSksXVz
FsRZdisOWHpRH+5po5zvbfYcS1brsxnnkZxd9aQWHza3MuSFlL1MP0vPU/l5WEaaOkCx+g5jkcn4
mBfrB7ewNER66h+WMzYQ9du1dhMop1FtfgjpOh6spj7Gm8tkBukY9oD4WWwQCbym+r3ZdAexadJD
Lt1eKn0kz6OTsRTSURJWtk0TCVYhN26eVDYvzFKnwQb0qJcD6fk4ETdbWuGlvUAXMNEuqtDhGarp
HpTS32yOD1kvK8Bpy8JZG8JOPOaGQ0G2W+S0XVqVNpCZSzry7ePzkMl9lMDQofGwlUjgDiddlh7T
vPVVo/zXY6sVQOyPIalDAp2mqFdS/FJ1+XUok8m7qdocTGOj+6UxRq2GKNikyrqvTaRHRqf6pYhU
46iA0UC1Ey1cmmKoJXulWbpWXeNhL1vDQZ4VYlu2lrs6yv4kyveD3JSP07S+z/Vw6jb3XSuflXAV
xwMOp0mAEDv28fp0Uaka4o2Ejp1UBxhqp4jbJoZr6FpFqXMB4iIoMKPlOJLnsSC1ELrdoEFI6nWK
Cu0gF8/Qf04ovB/QInoQMt3yjLWEBUFA3zZty4kKdl7KqKBkQvVTZbVXZJpH/K5+xiLcZyb7E9bu
lMoNM0qJ0MMyAdah3+4HYbGeJGjISdVZtEzMCgC3K9R9FjZjf7XQ5gOgQFVR0km21sT8Tleizdq8
A5XRqVN1chLpIiXNvDK0aJi8BbGpmeRQGoGaDDeQpvVAbc5sWTOidA9UowZlno1HWI9zXv2DuI8a
sa59Nutb242mk6QxasQj96/DeFlXKz0ut5OplWAb7u+LOgNmXcgG5P2yZvuh7eYD9hUiuOGfBF2f
AI394eUmPE0I0qG4hPxgnI0/6aLGF4vOklind+QETPOYJON30htxIESK1oRtQ+tWHmbKAPhctSUh
fS7hh9CV6lnL+29pwOFBJtxoTYrgnbm+pTFAjBaWcLMsLOMPo+89NVkHT5NG2s1IsbbCmmP2dFyU
FGW5hhYqes3+JFk0CA2SHNLwYXNqX/MbYll1jVbqzXhHkSma5Ps7Bw7O35j41JuiRBNMrFOviWPt
0GBDMUsrIolo/KLMXF9mK60jFJ/2SzFzkzIEX40CvWKptAd7Bf6z3npde9BSeT0Z6b09IkxAWR+5
MosKgXkb8VSem5OCFvcht2i9zhBxcrSE6L9hnrvI+ZdZx9mhi++gg7I80HWNkuusofAwiXU4Ge5N
dsmRtL00C+hxL9IrkuUnVGH1o1R0L9DWOSdN0JsZhHRZZsuZF4p7+GA9Yied7RGKANUkKzZaB/Q5
RUQadelMxWwoyp6Eoi039b1jpfYZFfCBWp2On1aR9DsMpNuXHtii39BfR93hSdc7yhfqZspRENCN
Il36VqooDXdqBXkPT+AMR/YeRVEXRleU3mU5Ui3rsW/FNLxneDYRfFM5M/rxmdQURW5o2MCB+bI0
kaYtcu1jsYC73dRuP0EypmgpfXRqeyprxQIBtQ7Otnj0fPFIHhlcTVc3TC4hqVD6lT4vvjp0Gnxs
wgiBnam448+M2zDBpfpRE/t6Sin+ll1Fz16EuGhM3W2ftqFhsUgbTI28CaXRPKZdW0x3KYpHPA6V
uoTvxjZZTTAtFBOubNw/K2JhYk9JZbeW67BONxoCgM9KwuFojtcHURylUEYcIiSfVqZ1iwqArueJ
6M/qCpwRQBgJNUJ+XX6+p1YW3O401/ONFlnXBmrCOpZQYpwHUolFRN+mMWZVc6RP0I9MA2lAhIWy
XVGMeOzmOTUpBIZUaVUITwJTKbCGlJfkxdRG8KY5Sl1ZLb0lb4UBBT8jqHd1Y80PvUU5pZ0qzjyE
Lx8WI9/4ArRP8J25ipsonq5K0mNjQoZVCW1sNSlRhOpNmPIoZbHoEx8YYBY08Vrh8lPv4TH+touR
7qy1xuB57j/uehOtAjbH5VBM/lpLu7gDuW0ZfbXrKKNViEevopmcBoWH26/sz+JKYoi4vT0hAwdI
C2yGkIkaYuv9myCkqMrKo0XMgq1xtwBHJ4ug5IQtaj6sw26F/9IPD4I8JkdTzE6yOgnPpLsKZ+f3
2vW4ifb7UUe1WDPpNd6Fp7oyorgiUTDudDXFmOO7GOiiV8YDyZCL3vD3lN9Qkcpx8clUbEyhvILf
Gt7GeH6h7KCRPpnsclof1kbXQqCwmkN8VyYaEkWUk9zvjKZjb2lvu55Ov9CJcZC3+QgnkscJpTkQ
UK23B7S+yELFcbf0CsBJnFbvd0Ln/8Peeew4k2bb9V00j0J4A0gakGFIJm0y/SSQNryPL9zTazGr
u6v74uqqNdBMQOGvdHRhPnPO3muX5DaPiob7RBmLrQXJ/ayP0LIojwxRmBziWULa7jTNkeuT4TTV
YE4ZpD6xTmO5bUpfKs6CO1tJXqaEaVWOuRu5WrihWcJiHyKwpSU0rEP22ikMo7MZmas60m3+oH0F
3q95/dy+yaMBSQ+4NXRtYqDj5UVJ5Mc4pVW4DLTlbWcMkf/T6g/nmTDNsnmLk0bxtCmiSYnWvKuR
/8cN3Y84Bj9eFRk4ce0qWSOhCgRi0fcgQ+4DoBhh9nGNVEMyYVNrbe61MUng89OyAJmdHArAoiqO
Zdc9LnG5kfIouubGczcMn1NKeABAHnlVU+Zwebv1SqV2q3Zk3ALcdmcUJEo1oVewd4OdHeJ2ryny
G2BtLAOac2dBGyB227TR3g73nVMMl0wev7URG4lt4AoZoJqvOivLrkaSv5jjU11VxteiX8sku5Bp
2UCzX2gDkZZO05lOUOdQbs30w8SE5FGN+hkaZ9j0Dr08uDUDM/3iBBCUMiqLKBrht7xLC50FUv28
YcZ7JqHh85TsmQFr8ImeQilZMr7XQ/KZVPlXbUUNVd3mDKxc7Eu0lAOzqrXYX04nK555Q4Mk/fL0
LmxlOspw652CgwS3ogoaDTgs4V45HHqlHTZWVrCnGXu/ZARfC2XaD0OkbdVIY8EfH5aiGqglWLQu
6mUzQddYT/OM7UAAjkjMbaHeai43YyKZFysQjjUFcSji8biwmFLrEx5fWhcN927c6C+l43xrhUQa
k+g+SpMzriZhHcyLedJyhYp0avmdxKrIYm9X21hpdAk3oCgbLPoIxicdEoiDb4uzzu2jxy54d7Qe
GTTsafhNOscqIGVzeByc+iuhTdn3xY8RjhEKeTyoZF5KjDTQN9+lAjkRsPPZm3P6yAnNOEk36dK0
H4TjEcJm+3PXVNtWrxhedbZy4RA/i657mYZlOeXG2SlwGmdCIuO3HEq0i0CVJIkVc0ct3eE5pLy7
9Fkb+/HYidX/j975d0BvhBYo6n8FejskZfndVf2/Zu/8+ai/k96cP3Qb0JtB+I6mmL9Et7/D3qw/
VO2Ga7NNWTNYU/BaZdX28f/4b7rzh2brmmHpBg4c1bDgzf09e0cDHedohsMOyjYcnvn/CvamAJur
/8zsuWHpDNlRLFtWLVYXvD9ZVeR/Zb0BLXSKXi/lu1KWqhj2dG0NrXZX6STfeHNn9+GdWffadzjF
Cw4o28oxSrGwjK2HJlWL6MdSSHT4ksGbSo96aDb208iM1P1Es55X74ulDdLXkNqQUtOF8vGiLTQ2
JgYY5mOQdgqbjsni1quIS/0tc86qKxtd95SopLp4OM1igTW0Z2yPo9tc4sDbCT8JKpxopJhqpN7V
8ZCfMskGthSOUkyFppJYzeiymFjKO07D8qFMSHKUbQIKT6AdQy0wc9tQA1UMIeSQVI2gGYm8fJNt
WyJF1IoyE8+xgeMHHppzm7MjPZGDXOqVb3WeMqzxnYQGZoqjokakPvVoi0JdMB0lojP3cy6yIT5R
xFInyRv73Ok6Xi2d5W4bRwYrxSLNjUR5t+IW1RutGsT4MvVmpKojjIctYPGRhnOs3+ujiTxPIwh0
xQpO6dfarNaS3wK1+oCcJzRqJU4eH/oIQjSKfCtU242s6zlVoyWeaPAbphO+lkXXJT5I/+Umd9IK
4iASdmfME8wDg1Pc9CymNTtnMPXW+KiNdqMhiNEY3cx4ih8jZ8QKtkxLhyy0wSGVtm2NAsrQDZ7K
0CjqxZkgSIW5+lg4/U10DMGdlWu8ThSjZBeaWozVopQrksfJY0BRqOqX0sy1eaXITUUBSalQlnZN
aD0KqybKrhzqfro4Qs2VdSylKcM/RCZl17Z81IgAoiwTrtKpIP31pTfr8zJ1pAYklLWI4Gm62nRn
aBlIS7uUcjfFXPI+Vgklw7OTN5L9YwBMp1UHZ55G3dRnmLCKykE/ZCWtFYGKSyLI70Vkwu8pVFOG
BlTXi127FFqsfi2cbkRfoFq6HaQ2fQFAVTkBe5SCi+gY1WJWNynMFtU32efJx7oelGuq12oKkt0Y
m0Ped1F0kKZosp5KQ3LUzdw4tr0LGVHQHojIFMDQErnmrKBNzrqRYp+YPHVuUhbXQ7LLlkh6qfVi
vg6Wpt0rbReRk0F/vyPH+ywDgttzB6TrujeME6BRckImSClfua5mD8CaxmAsISga6ph8NIMZBZOk
GneFbNcb4P60MeyiDNR66j1L4jAvtlkRzSuXrReD0QACrjSHJIIPspSldiL/SHKdRJoeCIhSgzGx
KwTXjbWfYjkLHLAubqRYJhAouoatEY1Xk7AA2uYG+K1USTcRoVJbOYyAQM5NiGeLGt6xW7RvKEzz
u+jy9qhLg36pxBhexmGhoU5OwoWwgYjj0cWA74fuYleR+Bhypd4KmXVgnMkdzjJhxQc7n/jDvDFR
Io7KSwHTeKM1abY1Z26VXMQZO/EEx5GdFuhKbEJ2uiTKYNeR59JKZrSHY5bYgNmU9D5nhDwRkVLC
IdNxjwonQmRIA1+0aXgLGO/9BPSIt8xTu6Hg2210UZcXR2N0Say+PWhcisFAHLavL5lxHvRQeleT
eeKpqvqJ4PL+bItU+G1JYz230uG0pFG+NVOMSEQ+I2AwEv0sGz0tViPWi2NmS6Ubp6n8U8hpeW1F
0VHVsGNnZd54oyshF+yeuwWtC5y0A0z+HGvZPJtI/+OsPseUJi/OEBb+PGNFVLXCciPNGTwgVo6X
VirdLWnQ2PHKA/7RlNtcKP10v5gNqKpQU6jphjP8qLkmGjJSbfKdRifIIP2DrTSoDBYwD1aJsCwc
Zkv5KRQ2EIUlM9wCFrwOVWvSAjPIOW9iWFycn42a1MY2LLJpq9YA/vQM9xDoTG3XJMq0yXJUaDYI
4IOUqkR+1si4QMcJHuvgUwsN67MddVbNS5PsZQ3nXNHWEtGvGmUauzJdLUFIZFtme7TbnrrIXMeP
YZfPh1jA7FdVOfWbZZqCPpVSz6kKbWfYBbvdgnvM1EF65dxKgYh165AXs/1kdwJhi50aWC6m5tBn
gxyoywiEq5DbI8fAYkiGphYgL6wCR5aRRtaKuRlnVGZOaKvB3DYOlaQFOWSB5q1s9diXyMLdNio+
EsUM+6M1s8U1cjJ1YmDjyD2MEZkui/kpsjRXrqgSLOYQHoQSoYrVLASd8PGDiTsa9e4SBk1dY07T
5ezABkz9yqOxPRopapSaHg3CYHoOthwn6zqDDiMVyBJse8SckSVIshYBgIsICk+zBGd8nodtTPts
Q8ui9DVNU8hPseRtIVLnmR6z+Zi1tnoCi4XPIGZTOjrwPYu+18mgx0/J7c0g2s+hl/fMFrURz36j
a/ZPrMvRHVvBDOGkRNA1vfCVbAjFS0csvMqg0D4oFrgAy02+MZvYiykG7ijpYJEkk+lkS3ntSaIY
jgojR7CEKTp0ywzXy3STKelaTkAcsU0F2HbfkGJ6dpVGrHQSIRRKyiiFTl5jAnDyxC0UDXp/kqA/
dJA/EV7N5SCGFiZBDk0rqsz8NuHKXsNGzy3MoaK6aC6g4SC5mYsyrenapa4F4tWbFO6MQi9nPy3a
DiuowzWctK3fp+jdzHKEK5bKIojH4jaBkDk4M9+hfqRbPNWoZ8aCljbJ4XCMUuquq9Ho6Y0ho4BH
Juf7ZBbiXpJSGBIFFZQFMNK2n5Pel4yJ0w7pEY0lw0ynORJlqs7wDCckcbw0BZBWc3BW+px17xVt
LjeVBz0oyTVF/D2JkX5YU8eXwczrbW7boN1Du2ufa1EtPgWp+qjn6QitQ9dVy02jEfMuHp4uPEyJ
3iuunES58GPFtGmiKmDIYHtC0lsj6jD7B2pYdeyzvmx7V2/r8cCknlMVJ3mOQFl9zuEVNapI/FR3
FBz+JXIII6xBhQlplvfCsvWPaBl0dSnd/ye7oOC7Or4X391/vyWbflb1DO8v7v/nv35LXObfgk/d
9/79X77xfncmF/Hdzvffnch56J9Jm7e//Hd/+Tfw9P8ZZG3/l/ubbfmVvJf/sruBY317zN93N/of
lnPbp6iOg8LHtNmn/G13Y9t/QMy3dF1WbJYqv7/6++5G+cMyHEuW6fYquqnbxH/+bXejWX9Y/MIB
ju3Yf258/v75/42kUSrktyTRf9re6MCtFZuncwxNpf5+yzf9Z5S1YEGQsAaWQFh7iy6C3GSkkdKk
OIVznK0Abq9zCqTHLqXGbaZoYvQZgdWsIPfUU9XVJj2gdzMic06ildTTdxAjtzndfRp4731XwH3N
1A+I7LOrl8qFRY8OBj95b6w4psPNCEpWcX9XkeXnkpyOX67AqTGa6KapP3hLhQi0ody07aeXXgCH
lOGE1EIb7uYx2iW22rpZ0ZCfYFHA0Qpi1vKSbf487IfZyfDF41LKbflgAAdHN8ryuWnSj1ntYW/r
WEW7KSRUmuJk3TMitCSbOwRpWQnF37DAQkSsF3UwzV6HqpixJofubFhvlTTF/lzgJq7bnGg/Eho1
G8ZINAbkAGEbHhRII53XthUmb738MkzjNc2LNYKimqm2/hnQ+Cg+MrL8TlR0w6lrOK4aIw9ICyug
rpiuTQlZaEgSQqBPyFIHhSY1PuocAYEXGjCXKhK55OE9Fs43m6lVo1r7IsfSVionOcrVoKH6sehj
82Q0BDPXZEvnfQyfbeqPeir2rRgg/iTxuWh1TAAVQ4Me96dYN0ErZ2azqSL5Kl2LWKHa3EHc1djK
tX0pdnaseOwgnCODonxpxE/anxxVjZ4JTKrcgg2ay5T6KXTL2o2k9qGyY1XtJMtRhxdXLNb9nKBe
nAvdPDX5JYNBaw1Kirkgp2azQNno4ERui166l7RSWTdV9mU2qIOHBeW3Y7AgSaUxChKruK8GYAax
oiyow2nApeBeXbJ8L52NRQ6KK2XAOv8MKyffpVYdwPiUVwqjrttZUrdJbOkxAf/olK12iWN82ILg
ID+Zo5JaNW+6RPTbPVUTE4SKB59+qsLUNnbb0KJlrpr1Xplaz+lCNEtaIwgjMDCMzOS5yWN0RDrg
eCTpCAAx5nXMqvqZ8t/M7tDOI+HWeUXCugztb4j0BcNI3rtLjJOBRgNikhlDoCDCTUqesrq6sjMt
URmB3lG7zpdyC1KDbJgb05lJ5c7KxqfCJxs61k5NYuFTkOMK0PloGm/WqE8PAs+PE1IdXCJ13qYS
vQwhye6skj9BERNseHNighjWUwkzShRIe1XL2itV5oPCJP2xyEd3ZIO0T+TuPVlManAzeIoxhdgp
3lRW3+mMbt1O2KtnfX0v2ZGxz5uLNab2MUvxoKTE3ayMQWZHbX1nUcI+viCjb6F5ougszKQ++pAw
K2cdoWXOUnyy/DnGmjSTANqy0LUK7F4xIw08U82g5yQjcSrx02U1GDcFiammpCbdOB090TijqhHm
eS5lUEZ6ZQA2702fBKuxR4kKhP8lnZu7VNjQPvA9CHv5LHMS6BNhHqK0xgw21TjNov4iDPGdyRFJ
o2qP4j2Z4dRKE4AdOog98rCcUIL75qBxuPQe5tpQCrixWgQMeK+q3TFSgChH87Fvhoi+BhqoAkCa
FeIAqdi/WvWtO2JEtofsaDP06UHSQChrZg2YchA7RYZ0xOYfQ04hW2sx7hWuju1UThtMuyAfIhMt
Twl9r7Tm9WDT3BAQ0QXYWT1naE8cjaINDbtB0e6J0no1wCUjLSzuRuk5v60XCpE9S5Qb6DLQ65/H
GY9tBhPeaSKGPzj+GWwaZ0JIJ/clY4QJU0N2XuJxMrxSgeSxqAPL55awrEY9DklMAT2ryAWoSRoc
DMmNM1B+Y/KtVNV4ccgoXOuL/VAMEuttqbevZHutIiR7gVZF53AR91MCFCMyAQ4rbT9Sh2lXCuVn
LLgptWcaxo79EykJfglVPNbkvF+M5NvuJxLtCkRgo9F4KXlzLGLFy1Jg71zMF9RDh0rO72my3/dy
86XbgttxKHpiP+19mDPlsTLsd/N0UkhttxWyXKKaQpoq1QO2MNaGsQgiIvz8FLlXLR/HLqlPQrEe
y1hZDrZC9YQVmhRozWsp6yiGFGmvZQ4pWNXyPjVpHSxK/K0t1bRPrR86QaAFnS271waBt7ada8Ur
U0VcLI1lHUIDLUyXe+qGGPKz0BOTIIuWKtmmXYD/N10C5mw0TqkzGyvDgjcj55Crlhaoe0f7mEyp
9QRtKCKSQJVk+WT2ITHCBu3wXCCOEBK1OXlp9oS1vod6me6yOnsyLXk8OuwpoxqFh1FP9X0x0QrI
bOgeOqMBSj4EZZFxaJvyMqoxttqOWr5AhcOKU8qByNbftVPK+zZTGf0TNaQTBMeqNdvdjBOa7WhK
cB0ISrZzIjAEfdUc5mcKP9s3DY1crNCp7jR5/Fg0NH5pIz1pZusJ3fkYkLV4fWMbgZWqqA0LHVd0
VZ4lw9wpEfNt4ixf2SA+CPDTg06Hy9T05XzHoLRLI415vIjvyO29zinbECmUsc2h2FuLRYEs2TcP
csYSh54EZEZi32oF38BE+JarlstDU98IP31+rgvmQmnublJRGQaW8hDXDnr8meGsv8XytVhGUlMy
t1NboLZP45mtYkeoYQo0dVJ+1KmtA7s2D1YvU9SxKMQhJCW2oF5lBRN0s3EWZd5kWoS4ojZZfWmy
FaSCiTSKM0BevY2elkxJZX7p2gjSKKHqKZWYg4FWtGD9dEdD8xyh1wCSNOjHHrT01hpUclVR4pmW
sA7RIMcrvZOUwLDw+ch6/6VExrRvijFxjZxKmMEnSR+qxqnXStV+TQg9/UqpHk29eetrDfFhxzQS
6ZoJems3V31+TfoWJop+bytIIGupeKYTqeOwhPE958ANhlJHBYD2Nqup/KrS8pF0cbVW0vLYVga+
RQNfvpLoT2qvqKjFgHTl/uC0T/VZDqWgsgssGqCdXUiDum/3wD7TIfdEBItNrpbPeETYprLSg/sj
sCsBzamtghG+LndjnTVBPcNAKBblVRJ9xyKuZWDLItwbOabxGR2Lk8xrbpRmHWJRXRSoLZVUwwAY
ZHIEoPNUgCOYIsR2MJKRzajKSCsDJ5VYg7DpfbK1BrJhcYgl55oQL73Vkn5AADJ7OpHPq6W7K1Kb
vMc5wUq/YCGYaJo5tFgZ6Cdw0+j8R9/ObX9QFEAylG0oZlPToRgTkyXYbPuWRIo+PMRVUR8zXabZ
C5x3ZpW/MgpcOqlO+MxdGBsNxUp5l1nlVbVQ8k+lDU1Ia9HAWzMRguQkEqZAgiLUIug8BbmwCPZa
7CYifEj0+CEJaZLOQzugOc2o9tp6W3l9BaDHDhOxM2//GBUqfx8l/N++//0ha2xlm7X32uhAiG5v
kU9NxmDKY1OsdHxeqUqQDhr6hD1nvKW03n5dJr3sG0I+NUKvd8wihEzdvvrPvv3PfkZmloV2DQ/Q
72PzNm8xOpr1+n/7LL9/FzYKHDFzEjkOWIk+/j9e08gKmPB/fd+zhndjO8de89dv/unLv94UFfGF
Dk6LLPQfzyYRPrCKokql3c5i6s/n/Xc/pRJBpzRqMAbcAm9zYwJO/MdR+vMT/D5VVsMyKjTJ+fOF
f39WtSWOEyuz8cCAmnaQ6zV9pW1+odKk4AIM+f1FdbsCfr8i5ItKdMh09tcvkKIva+t2leU6IS1K
39+EQQuXVOwQPw3HivDF33/CtIStnBEj9JuGxlC3u413f/7z+zNHm2KUepm6Ksp0CXqRb9QbD/s3
PTDLQTb0MaK3zlJzBKZlE/ukpD+qtxMaF1yh/Q1gTR+i2Mk3ivXvV//hZ7puA1MYRDBbrFvuSJ0v
AyJ7dlRJWAEaNbi9W+Aa4bHVTjVujGu5Zfcbl8CvYshUQ5IAOaqiAT8dr/PXP/PtFSv0Ov/0s8pE
W4S9BrnRLdbwlkNHnUUCUZTtf3MP//r5MEyOP1cqxKSw2NHHYcdN9379+yAnNu9jpaSNR8eUUKSo
QV/0+xtKiS76m3bz+4br27H+/eo/fKvOs/AX/Y4rev9ra7q9g7zrwbPe7Cl/GVP+Mq/EJD+t7JhK
qnnLOP0NNf312Px+++fPuO7wRK+CbHue/WV3BrV3TintFdjcdP9ZdlYByb+rLr5vvdHP9uXKOjxP
u3IVbalVup0Lj4AoCWszinVq+Odl9zz6AeKzlYkW16vx46R7J/SAhoTXYMh2xT6310F4bT3jArDd
3xOZsoYZt0YtFyy7zsUo5L3eXmzP4Ezv75y17nNqr/c3cO5zabnPtuSbp/mTHwiXF4SjdjUoc1Rf
CvTG7MqNHRT75/Da55QPIAIL+K9roONbVsEX3huoE1484Lm5tn9QA8E5UnbLenQxKIwueruqdWvn
Wiyk53AskGTw6caXpDno5YnDgreqW86V8cnhmaGjLcvWMV5y1tGomk+lM0KPwdSs7pqO5BCPBpws
+Z0gP4ykyVOznE30UYBhly0qSBY5R147pCUWeTkr9fE8+pwSBe4Pgt50n2cbjHTDD2xsahYW7PN4
LcOQGkknCLK9sAPeBijpdkb9tII1xaSAQYePtaD/0ujVreyIiueabx3dr5ctQOWJ5iQ27cLTTzHm
wPEOmWVR0b5Aib82nYPNhvkTpaKKIHxkO7xR3obQ46dGva5HWBdum13HHjobaUXEn+a+VR5Z/N9e
bDoSbc5ZqF4W3Wf8yMSaVye1RKL7szUjwBArLXfl08K8dkCm6ySAXlhuCLK4PZPaNnoc9Ij21T41
W9s+5eGZGcvjf/pz5akB4516uVFbUSLm7tIH2dM8A3zWTsAX6jXYedRb9+VBVdbDId5JfFIIviv4
VZBtcTjZHzKgWly8COKC+EM+52A9R3f4JmG5fOPoFPNTeM+ouHJUEFvvwlv8+GFwk2w9f2y6B9n3
JkbWPay79tDfxD/fdYXpfFusNUCm+UdZHNIRNXf2hBOoRa6dNQf5XqwAULvyyvkJgZ67BudrWR/r
Qwyk6lg+5vVe2v7o3DjN+DpsJwCA6saCfro1GDHqEEDqxBU9xBhbwt4rNM1liWPkO+1n+tF456tq
n75zCQhD8mVrix7NTT1xhUJPFs+6fVLSrd0HNMDrmSiSVfpk1hfnZtarH5QiiJpLV77y8L5dQV/n
eOgnAoWIiuKsK+yxC2/CLJQT/HTieuSUifXzspM/A34pXqiVvNHGJB2HzXtOJpPHhZQvm/LHoXGA
vfNeqQGLn3ht0ptsioI/nP4a5g73TU0z86LXBy6uKHZj6/aSqD8X+1ouh/iJD8dTckPEnFiru+9B
7kFjpAdABx5FAHuzBdHtsLrhiwy2Klgn73QJ9f91Vn8kmFi9eOdK7tqtqriOtI+jAxdlTgQYqjvd
54cEf/Bm7uxul/8epRsx0n5s6gen/hTaFyYPyAMEFW2rdivD3KCw1fo8ZZLupfaDjAmdJzDsK7DJ
Qt0PLO4H4jdKJVDGeaOIdy08DxpLQJBGzSWbgdhNb035Kst4f6qzWh/s66LsGkzMEmdkzCvwms9K
ids23Q7sxUkV4Cni6usZq2v1hIw7almIudx71AKNVcs9mfn2ivMutDVo/09bWc0kzGzFcnbe7BNn
WAWXLxht35O1fepXxyS+N4L5kzvYVFYMT9wmDAtju0Ejam0K5zTq3rt2wRq+mkmw50LZLwWjJ19x
Oqxg2A3ebexmjH3lUuI1AmUnPhlXJzZFN9UXo275Q4e79ngr+/KJOtOMnnGNXZhPGjnvRH+qV+m7
pVD3xq1Cs3r+lP3aQ6rRbvSMNfkREfLVPEHe+B2aEhFoFAwKT9txEfJOpt38AlryyDGg7kYVI1j0
F6G4ZuSFp9kf1VX0wMiZ7DlxhBBwtCzxyFvQ+WPDWg8efokXe/JpM8+8OKMPQyktKz5XZjMthhtl
pwS3mUOPXGjoa8KLCq98YrBEwna7UKnypYhZ+QxWYCd7k3w6ZlKueoRBfVD+SG8Vk7vkDztOFmUc
9WQqEF28YgvvnccX6durfpUO3+jk5U8OnXB5F7PicidxO96ePn2mksKwayRbDJY3CYviMlT/vrxW
BJK1rvZWvX633sh8W0mP1gX39gtImzfrwvTHebQCDlD8Pn7yRYCXor3NIjicEaSjfWQeZmKXOdG3
mVB3GR2UnfQ4xJwprg2tPNcqVyQWEYB+/nJZOKNcWrxXWK7rYs/GnsuhBUA97fBJBywlERbwkdfy
5ztXHtOFtcaRuWv2zF/2ibPkXLjrF2bizl/WRENdCp6P+SB4tt7Yhu1rnjgegY67DApaIJ+kg/So
7DhJ/PecPk3rTw6Ceb2xduhEM5FwxPmSz8/H4uJnCh0IFeZWvauRbPAhlQvTi2G6RvWUP6lXTmO1
Z3oOr9YByiK2MsaowEkZsjhW1oHZz7hwl8Egi8isiMs7lfO3VpGZzBtecQmYyuADgcShscs1w8XC
npRHMlRSZ/UZRbuXVx7MGqXgknaKO4bKaFsum2TPiWfwyZ8YBpUddx79kj2fjDHghcndOGDaW2lv
fBrk3MyhHFno3B7Jk7yU9fbadvuECfWNf6h4ztj43eiBy77YzpFnXRCPztxGnBdgUeTfvZfGXcc8
ue09HQzO7WKl58MbsAKOcNG6Gnza26Om20VK3h6XWf7D22Ly5yXYii8b0W7q8Nx9cluHVsBZIa2L
KXvGYQJLg3H1AP0i2bKKkvY8cibZwL7erlLdyxU0YCuuExl0Nf7P48RiQfcBB/9Qi7dZ7UX3Fv1k
dKrTlfpBTOFVPDJvQiOwmzcC21eGMZ45BNU+Oacz5ONA4Icl4wMIR0lI3PZW0+eq78HeqJzJVQ2X
z0LRKg7SPdY9siA4xAZoXqfbU/wYqJXEXcfftcLXB/Muj5PNAuSk2PaWT1MLYU/dnVtAA+ZDTfsg
V4EeKWvj8G5f2aSvsHcyNEy3QU4F3bkep2NkPZ7n5qUki4UEprcbWV+mGrCOAAtnEsBAcmf6fmuF
y/528JXyd4nmJ+P1Gc2a1vgsm2qPadUe7rDOKnuzODFEWZQlxs9pR/iPk9yKADWhPekr0+nI04wJ
3Jr0RuHZo7rwQr9yDnX1ZBzIpgQdmdMQUYIw9Mvy6EyePtwuA7s61FD2eKXHqFOIqgLHh+7lzMpc
HqHaHWIuV1bEOjh3GWwpgz8rV87PfXQgJFXDclR82+z1n5harceUHSUXcORp3KdgvE8Na5rbBbZH
zsGLXz+5Zm9mjhXfW8VmctzxjKutex3mNTE0vYEMLsgNnxhHsZW34J4YzMUm1fF2+MyBuHhj+9jz
7WWyj4q8zsbV4Lim5gVBwCDXt/fSIyICrrTqhfGKK2CCgUFNe/KFcyhYDkVuUh/0xCXUJKjwbDEK
MKxg86IARgqo6bLDYLUyrWUwP4FGZLn8MA53vGF2HFxbQYxznP0O0ytrt5VKEPUDtk7qjizSmTE6
sVGOpHWxNshZp7AQHpmg1tphmiGZuMW++5y6H4JVTOlCdw+LEX5YY6c+KG+Ny01pIWtiMGa/cYfi
2WZpzIAMWQbZUUiVPZenc0NFGlzBxvpwWoUNf/zaqACL3yPib9jKJM41T4nFeMoCHhixRSUK7X5p
7zgU9rZ4g3Q+WTvdQL/oxWIV92tCTHJ8vKfkgixoPSGFWKcbFratxwXYt7co8b3MgkQ7dK89tzuJ
TjaRvav+3tzQsshhsAAlW9VHiGSf3HJV6nETp5h5ZZ77Rt7jfqTNwELOgcSCasKfwHBSb5qpx4PS
ozr02f8wTVl3TumBV5AImoU+tor1oM8OVepG0gYFZHEYDxQfaXZ2FzlZLwWZTatmR6eF7knsyxQQ
WboU0ppkOnnAn+HhVG09k5bYSLnW3AI9FSM0+amlUXu0tbP82ki3S2jiVkbsKL5sJ16dGwlWnF+Q
SMUP4jPo1FI8jXS6DVBeLyA/4I5M2kFqiMPazey8n6pxZRzn0kcXozPyE2kzvUwG6Kh+3SGsheHz
jS5uNb8KY63UQQqvg9/QPUJHVPoyqUXi0scnxPI01Pko0B3qchOxejZdq/JM2ccE8nDvrDs/Pv4u
TFR2beCQScnCkHDvGEHxHT3OZyY8B6dHcqfLpHQ9VFgWsmgzUBdg1i1wUopyn2osQwJYzl8RRfp7
QajNXck0CMab9COHRJqHcMOmG5aYiLXKRdizk1MLunI/0uy5GPcdhWHdTWE/9dxJoI+75s1i/Gne
iK7lXLNzimG0s4ZdOe3auA8vuE20L9w2xVP4pksMGcTbgYu8YiUqV8a9I6JV/YEXeSi3dROMNCMB
8K80Yoydg/IW7p37vlHWFXmRXJbDJgW6pb1xmvVhmwS2ug97xpdpx/jDpUBAFktVifzGDcpLoz+2
NNrbu3m4JMY5Gh+W/EUfvCqegzh+1XgDVHRXUC4LvQFDgehgr4DuPOWfSKvEpXwd35qcrfwt2YVR
8g6+jpvsZxfopLPr9szKBMygBmw/+H98yk/qY3+mEQO4CRwfxWhzOJHEgewh1F2YwxPjRepJh0Il
h8hrqLQhPHhnxCAGPCVAFdIpJdoOz6UH8HQPOS2YdzenEp7e8G3xp72xjxndiGKKFEZCnFQsD97t
4H+xdybLsWJbmn6VshwXUfTNICfe4q3cJXe5pAkmnSPR9z1Pnx8o7vUTJ+OmZQ5qUGYVEUYADjiO
YLP3Wv/6/oNrDxcQoCAhLC/BdvypazYwDFz9DfUCBC0Im1vqu+grM96bD947mAUksjxT2Uadp2/W
SlrRZvIyX+bPrrkwD/qVIMtSJjQsHlSNEcYWJxXwuwAh4Y6QaSdwRx7VWlHDlzG+sr2VRB8FWqMw
KyIqn0fjop1Lh956EHa7Pt6QxtDP7g7vm6tc2znM3TW8B43A3AOtqfoaHrodWmzFBmaq2GC2HrHo
wwXEozmDYjDD9/NBWhDxplUI2azbpwm5znf8S/CCS+bFS7KBwxjAuM3X4mgvtx5rg7bZWt3XG2ql
8tOTcwTctzceBEIKM+MhXaY7sZ91T9RTCkuPXqi8j786hncYCi26i78EfkLR9fCiv7pv9ZXSI9Hb
4ukCA8um9TnwxwIDDSwcj6F8pJlnN+kRr7EUtvMxlXepuSzAU+NRCXIdHjTgXQqH/RWprVawCwod
XTpb6/QAQ3JsE1Hd0+YfMxSmG2NZvgQ3WlGI3ljJr6mfrpSNH9B+U6aADmM0Z6rzt8y/6P6Cp1h6
zNVTn40+cYO6MaUvel1mYdNHEAuYFAC4GPzj7000VJy9MnTi9UcPQWjGQQzi76NVQJ8jJTz+PwXW
LtApWgR7c0nJ/9IF6bmB4hnSZu48FMPEVTgXdxNjlmWC/IAnOq/37YuBBIE+rXmL91h5aSYIqn5d
3NAopPC6IwpdcTzLhB3JLEZVpHRItZkIgwD3zOqzai76gwy0iMQMpQzIHqHfVZuktuVuJIS1Ek9r
cKW7yQi9fwmhfPVLuvrZ0rBw2TsT6hc3yThmR0my9PkSQPTCimiGcOhX79wFMkR93gJr0jZ98AYE
NprDezh6dvuT1B+jJnjkyEnJ+1yjhrGnsaxueNkhsZj5z7UBftFWDynM6rH1dq+AymmvVt1L+OXf
atzGZynh94X0QyN6srBsnAYdsHH9Riz3Yf8GjBicoIJignYcExp+Dq4PZxdvoxltHOoCehx79J2k
xUlAyeWecIBMGMVb5rNoQ5oJfRDhAxRA9BBo5VF04FEQvGSIveflGnchzTY3dPKfhnyLcd0jpRFS
sHKy9/QMJx7olx7uRoTysLCO3gN4ZSmxo5vJu6qlGg8QzMz5GSTSMtzEZr0vFaocuIwJCtat/0rF
FZEiZRy9eM+NtK5hbuHU8ghEATJhb+Wv2TMh1R9VcKanJaxj9VRXC1c9WulWKgkJQ79LB5umI9xa
zcwBhd1s2qN0M+F3zzCUY3gPpZwL2jxVN/0V8fyMlDg2UtCCgMR2thucwhr1GsZdjNw/uQKMAr/i
o5x+oglHtLFXHjv6E1cDA6XmEL7LjHvx8+MWoUoR56N47hRLkgQp6eVb9pF9pD+sg7YtGNkT13hA
LoBaQMmfIh7oGmz/rFvSVfkMKIhHbuqfgKTvuDt8m9JWc609dNnZJb6wrbai9OXsKwwFs1u2HHtl
D84lUWy3woRoxJxLHWXCzmdeQkDVx8aAV1KE3YB8Nf1q9lnNMLkcbBeLj9hYysZSWGJoyBB9/LMw
ZFw3HxXeYFDV4WjaHkm3XWdXdocWYT5eR5wB8RWje3uwjgCrMa9Ij6HxAqLVXMHjpoJuhnjj6dE6
um/kqzw80sRX8YkY2/M7CSB9bG2fvRtdKOojwWXPcQ3Mryae5Ctw41CuafYbjDWg6BAXf1BoycOZ
RfAT3zOZcTzUXe3W/ZQJ/L4pj+nV2dRgdG/+trtwJ37mwamhyjAPnlV3azxeVIHf9iOf+1fAfaNd
FVJr4RhugaLwRuZWcE6YDgHMXzew6UcHACSLs4fQs3HMkcUXYOVzfUvnjOhGKJ+r1rHDdlNZFyMV
9pXgntwxAeROzqbTbDv5nRY9fUgRAxy3TRU4z5iRtWPep68FA4FXQ+qjJQM0rbNyf5eh41mHYwrL
64eE1Oio6pILQpLB0GJY9M9P4nHuvqi68H0C8VKJCSzMMTs37T9Npk0rlbJxWn3NQ22Z0w78df9Q
LqSN2259MYC1MZr0ThN3XJzWOdno2euZ2ruFZmipMxweeUn3TX/bc/pAG31r75ukBdYiUVg+aZqJ
+K/wliRqbYArOYUqTNzJF3ia1UjYS8tp1pxsdw3gStSSYAnxz82bf57mfZ3ljgbC9+VpmzgqfJCJ
7uq39ffF7zkv9mDkjUe9fxKqnoJChlfT/QNTqfiSaTlt6ZdJWWYtpl1++frpZ6MIBZA9WiCHeCGb
Ms90nFHmgTKK4NcYwx2tk6n5IKCXx5ugyW1NM7wVmX2qGZT84MbkvPyA2NWgXKTJlLl9KiXLrkez
5lBRNwKUggU1q7MCl4qq4tWu4/DsuwJsogo7XZyfjWrdJ+goK5EwmgB2tMbFSynauULKwhJwQ/JG
I+leUAE7ymUCAQN0rR+Y6yaWJCLGjbpqKHUQC2QFoWNYtqIhk/XCWzQaV+slnBOcrFscrbNJ6xM2
wCnV7qpY0lirHTxBhdnFDt0zEWNs/LEDCZsAC5Mj+pYYDAXxi+vSTyHK0TJ400xrI5TARFO8A7w2
wrSrwOcaP24K31eqZNB24dQ9vIumujVqQG5aIGzVuLhmvvAu4u+daFgpuR9to5ALShg30+DgBj4U
oy14CP9CSLEK1/EMp7KCAOhAUAc38W60Fe/wF0dqRnF9kQHbDFFHMgIg+8pbBOq36yLWy1QCOpC8
hIMXHVsczPuqA0mSyT9RkhxE13hxQySsMq7nXfhDkrYuVX3JaIkOrYFOwGiTHtdfXmJ+kEZOdrWI
kXo6WqpT+YALkD3kSBM1PNe7SkamWyU3Azd2qZJgBvZbxCSbOCbPMjj7zpcf4YmdehBTPq7uECAx
XCcjVODqg+t7jONq0er0xWjunQJVoypfa2vdmBd9NI1PIWLU2rCmVGDnEvPEW57L9EFJ4kHCc566
oQ+V3lbUWd1skDCYUedtRtSDgoedgmt9FtTYcmFj3w0qvT3e8YDmR5v7Hr/7ajS+FwoN0OqAAWQl
qawmV2flChDW7py7mfpjCEkXOdojUMuXOCuIg1o10VQlQmeUfEouVZxeLezaMl10appANjPWXUwY
TMNIy1THPDUdS7AYPTXpwc80nlMTIVKy0l4zk7drX2kjHbTsNk2IjSt6IJjnWHwJBWblYpQd/VJ8
HTJI2blsCotGYTwZy89dLaWbMh7eYLHQpMgSWpmyWCADEBZoA18Z65N9ghoeobz0sa+yFPWTO2kp
SdWz05rvVa8/OGSlBwOpxiB2165rdk3kLwsdEw2zGStNxENvuE+Gl2ype8HJxSL8obTyY/dcxAR0
IquRNwG5zEyuYEb76lWpzW6Wa/J7/kNUrK88jJtNmHK5urzhJdvvZE1yVm3Owa2+5+XVOKDUYcYJ
eQdkVttKwMYG0Vmh8HWOiF93VlB9Sq0lLxwGD1GmX1GTFwgxUd/2uXsYGu1dT5AvdCn9aDJiQ2zl
MEahtBp9+jOA/NY7Sv0QjvWm4XBE/Pwg5SH9jwLykeo6X47SBvu2ftEkmrlc7LZapOtLSSG77fUS
uNjCwq8n/iogqFRWy1vcNM8FpaRzvAfEpPmikO4JtTP+ve7ol+z4o/FXsNNB+vg1o4tYbjGoQdFL
xppkR2Riy5E9R1KMC4E2HDNBeKboDq9K0ua+bmFbIBCR8cWN6fbkKkHT13Xw1rfSrfGQf8lF5a5F
gRGz72kUJ/QK4SEwas5ogFdiLGVKmNQAvVR68Rh7ET3V1j2ln02R/XQq8jwaCch4q3iDuMhVH9dF
A7ah7MxrHUac3OCVYWjy2CUk4+L0/tYya5jZZD+pTEWmQdsDoRLSC3LJkxflb1pWXvOkPXLNj0Mh
2zkd2q4OyJoK4s2lCm8WWhcHfkQ8DGshy06+ChRYSHgxFMYgzpzY/1K7JyXt8IxSdIojUu8kq0qI
NDgiIi+CqLckmGwoTOeC1qDo0kWQzyGokSb6IaQmNlxD9aXqhLfyKN+4avgR0njPK8X7MKnM3CAN
7naGw5Cf9jvKoZ5nIfQy2qTeqJ7K2v+qINqcJADIxeCiVlctcFbjWxDZQ7qKzcYnPFhTXFXmL2GX
YZlUJQ/KSSESImQoWOJPLZbl+U9KAbtV7r1G1YcOdXauikDO0l6E8Q3bBqH+Vo7PglPgzZiXR9TV
o6qUgLqUQt6WnQLrOczUnCp+Frz6AzAAPhLYQ2rgmo1YxeE5jiJs/BIs5vr26usD5ENyk8g+5ZmD
cC4j75mBB2vx540wDeoMmJKpSho4FGBiEjHPKoIgJtreLktPSkLuCykudi5OexM7q5/5Ku5uVJXP
k04u0VRrN7EQ6bGLCXdtTeWlXoQXcZB/pMCB0rLeAsLrXIK1mUbvKUJcYkghCoJe1/ZKQCS9YvTp
ERFbpjFos8aJmk2igvdpcVdXtkK9NxSHdJNImsF1LLQmXWQD13QOLiFHK0b0aSj9DysiOiWWhIzi
mBBtQ0A/NI9xnToLr6ktzpY8SZJ0PT0diUB7hrl2iV1so0KJ1ktCAKa8FR2gNJLfdQvfAQJUSDgJ
ohNclnX2Qwp1+/9KsdjB/1GkZfpV/bU8bCp5uteO/T9UUqZQ7qpPl+petPZnMdpYFffv/3at3j3K
x6YitxFA8ecOf9aTSaL1B4Bj0zRFXeIOH8u5/qwnkyT1D1EXZUuTRHUsNjPutAz5D1GS9ZGjQSNq
wd/4tZ5M5B9F1CSKrU1J/h/RMmTNVP5aT0a3zVLATFIpragyVWr82F/rydI89b20N/uDLhHEjUJo
lDSZZrb9ZRbpMR2JBnDb9nv29w3UaK2QL6pXbRnSUKTGcKI9J3lgpeTJjRoOfGs9NyklvXBn926f
++ukF05A5lq7qM19UQjtVnWwH0GS+9Wlgn9KemLyUk8wvuxC7KapVKf+C6dgnYLguQINDyNQ9xgP
bb1tveDVE4YXTyJHETktbpEqQ7CwhXwe1znwRTjzliqVAHohqVM6QYAbGT6SgfGnmrGVpFgrMYuc
0hzwR2FWjYeo2ZlDin7IqfCUEzJiM9NHfh3941L8cpjpo1+u0rTVtBJkytovB6IqgdeIABSR8kph
rjcv06xDBR5Gkt5FGz+YVk2TcMSAMxjL/nad2qJtnU0bou78xywoAfRT057TR9Pu98Vp3f1rkmnH
afk/zf7X334/wWmOcbi26f0C7HuLbFQ0wbVPc824OM3dPygnYfFft3M1OBNwidj6vsv9MNMu06JH
uzwX/Uic/93GUGkGWOrjYX454vfaaXfNNfieaXYUHQ9wxqaF387p/n3TsX77qmnRG28K8JTN4r5v
1qlc/WnZo1CCOgDcByA0IglNpqk/hhraKUAwzUZjbECP821EIcR6WvW9IWVNyfa+yfcxpq2/Nxo/
vi/+8nFYenxbPcYlvmenrX473LT4rz+evuKXs3Qrh6Q6EIl2RrFmTmcoJyIy/pRpy9wViHBarZCB
vcC683s5HQW/00bT5tPiQEH6tn2c1k4r7keiWJqDTMvRePhp7r5ngkweGOV4zGmlKdSwH6hKmRWe
8KBkAmEUKSFuot1naycp6OzL+Xb6vEuo68g0SyRED6AM6jXWsDU5iFYgVE7tVKxBY5TAymwdsy7R
tpd7A7jtyqjQhQx0hTNqePAS9VEBf89Ko3ZY42pCLx8VxN+z01qvMnZq4HrraWmaTDtO290Xfznk
tHL6eNrwvt+0zpFDkK4BpbK5i6sBqr30o+mRtDLS3A2jgYGYRGgMNQPTvqh6M6eWbZwoZUejnk5N
uz6ukOBFQAzG2UOtu3bbWj7iEMPR7YRuNBK246DmlxQWwwL1MonfSUhNFwjQLOO+UQNtjr97mrtP
pnWJTi8P0AODoPF6DIVCADLOAxr2Qrmp0Dd5T0i67RW5snYpRts6LpMIbNLKH6SLH3eIkk23FLcO
/kSgis6l7wBxKqpqW/kFYVP8CRbTYlzkqM34FXIDvQGEEU5dDE+I4JqYlYZNUIMuIlI4Ka+BDVpr
16pXFcTxjVQ/a0rzrpi1tIpL3FX8pM528MswpLMq3hCiglZBGp4clBN6Vov25C1hiXm5BXdRbqe5
0ixI2o/1UmMbDe3AQ4TE2AmoYsoDTeMNiA2x/TR7X+lTlqK02EB04xM0TTyNx/W+OM0VvSCtlFg9
NuNNP01CryjXRiKhL4t6huq6KG4F9yEXK2FNqRb1YVPosI9LGBZuSdgVi9mkqE+y1bTfN6Iy/uXu
t980N63LI9SWRqNGi8gQd0KaAjYen4KsV/jNBawkvD3+sTzNgS1AU9CDkbHhaC7giHZUoxnjX1hh
HJEkVI7407Jn8lGXYwwStnIzT1SjQuXpALtjNDFQxtliCCIOarf9nq2opapLeeMNA3r8AtFDAcvX
zcC9uISmTS+hx5xK5vckrzcqThNbHf+DbVWU5rZUBmpCzQRjxWoslejQ/ywgcELz9LqlwoNMygn7
eN+W+nOJ7fuTiJoKl5un7s301lRamgiLKKh8xrvsK/VIjCwYo4qMS+p5+NOnWPbkN+vMfalxSOoA
vdh9/bL8oWRHQgMqgBePfOKy6eT50mj8JYMPzWXIbNijYHE4uuKJJFWu/qyd9yYeDx2gKLHwTgJS
vaieW29RCEvRe48VWNyzJNqa3a427chdeQm2cws9ffH6TTx8yjJ2RCNBn4HxSnPRu8xFyLjoikKq
SptVq1L5ZavaRlF2jXszPmGM9tpVs5ZpvSwku6C8Un/2lHUekR5ZmlR39DsVRad3KMRNJtpmsSir
ZYru1FtjRTCQ9MmUdcnlJNNQ0uBQsxH5B8TXNZFEILB4MH2NVacG9VxEIopuIQ1LjuhkDx6MMMwW
KECu9735mETrtr7FhIBqF+uInzrA3K25MwgOIcJp1ho+a8gPOxTnwFg0cC3AhrZVvHXDRwMxNE7G
4tGFWG7aJbkf01beWxebuXQtYrsBsjzcx+WmyeepePQQWhC04foqF195JsoUn3r49wj5LAaVs+oL
5aj4UjybwrYTbeUr0GcS/bUH6UBYWIhsR1vqBNFH26Y14u7mOdh11rJ9ALMmXauDv1DMJWbJITIt
NGEV9lybDn2tt4kDXC4+CXYOEUSVgxkyaLNTB5OWvSl/BANdappJpAKkm61zKiDOILm79oZtYZAQ
2wX+thl4LpRZFwW473yl7rNaHrBtGnaYc3G9A9I9oF/4bfpM+Epc+u8L2jCB27TztplLTHZMIqgN
frk77YtnVtV+ekSokJvLC7PaSl9pcU7CTTYwdB0vGNcJVi1D9y13p2zYuUnxOYNVsABzuEocrHqj
VI/gi9/BmmVcDEKFWCL+TQe/XiaI5lSsg3ZihZBuIe6zRw3fNvVCRf8g2iN6ElKA7RSLDlZzuouG
ZVvQddgbJDkJiGU4MOHAvB9IsS6pvLh6sPZs6vIj7VzJgORQ+DSoQFZ9sOrW/ExXx6kgsutqQ/Ab
tpz0GbzpAqfa4WS9lkVCCI9tvDf0lXiRMeMSXmE5+8aD/6JBLkLu2WwlnR74PH61lG3Jo+CuY+mU
FRDs/MeBpOCAEIuntgiwD5mk7FQyotoxeqJpi7bFEmAU9TrSrAi3zKPoo7aE0CqKyaD4qCjncDGK
ly41+uxoUQSIsEdxp/4TiYV1RTqkLZUjajS0Ysh9U2vmFFuUdhlSyldkUzqFpD1Kn1UWrxkWpS8C
eisaztFkZSHmC45SIm7y5khlueZHbmaDZKGyQ9kF9GwpUC9Nu1nPRtkWKiXUbZ0x50x8Yaaky6a6
MnBCtZXtiB0qL3ltG9GysutH+aejkMmwOTWyipkDMcc8UgfLOTnl2oz3ILORCZDWJzdaahjtreHC
RjsUUo64SuWnhEAjoQ+aYqndN+0e4ZP3UftHYld1vRGg/iMeRG/UgzTwjw3qInmG8Mi/Jrf4kG+J
cV+EZTU8QuUeyPvmb4ryANKjJg6rJ/ThliOZIF8r0QH+qqAeCmdHTjbOrn26wrrCEHZWdG6QkOLi
ex4z5qqNKTfh6D6yq5N1o87c+pE+G7tItTtbXRZP2C9jNOuehx0itEFadjcs6U08cBOcLpeNiYR+
DhIueBGVrT4sfZL5MJZLHAcoUMEa0APeBFFslvP07TPhoglUKl/UYdv355ZBafluiVhp8mIAmT9T
NP7IczbXghUmkdB81fTpUnsXfEdNE2UwPFr4T9HS0NdJ/eQGX23/2qhISqBO+t4NBuKsqQ6y+0D5
yFxkQVxBeoKmFpmPhIui3A6dvd7ZDS2Lv83EhZ+/tzAwhF0ZrrlCIa9C4G/IpboZ7rlkYsscywy0
ozOid81P852zfPBefHXH0cMdAxrSdAr6XH3mXfD8WrePeFNJ6DUqKuEBzs0SxtmjcSd59uoD0Uq6
xkIUrOGF2NuY2sWQkMzyaBix+EFtOUn1fqGfcIXdqGcFif0qWCS7/oQ4RnlzbBR1qTYnb45nIkoo
dJwZzcGze0H5Ij4ZxzZYcuZwX6iMv6FAdRzbwpDxqp7Mn5ntHtzDZ3FDg6AdUS3ibl0AlE/m2Che
WRCWwhwp8iPEqrljA84ndQ0If4br7OOP2We2rH9Q377YeOJMPinHxJZPPY0CHYArAguemOQWYLJI
3cKsuGmPjTNHvhOrC+QQzkUHwDgq1A9s2sKMbjb4h+Oymy6cE2CzRr4iEjCDdYUozBlllWimcML2
FmTeSdEjyQKIi7hyRjE0qs70rVxnD5Dr65kort3ykeES5ftYy7mEJpc+8n68APlLaHM0uE1yHLaK
MQd58wF4AJ1BQPYJo93bBifS9g36vbLvl66Nhro8Cj/EZxKIjT8r310eA8olz5jUn0Vcs8ODFfBK
mMXAqoMjsrj0msKGJJXvn81X5AN8Jt0QdyFyGz4A/7vLkFMjJ5ZuSO+7FOnRbcNugmuL7/i5BChS
zcgsEo7lCSNMxOjpKl0o5G6e5OfyiHx61Zw0CIuz5hSiBlAAqs0Q/M5VLhoCOmVfHptTsXHWbwJw
lP2wh+e9MvO5ayMb2Fve8sDjDY0ixL9oT0V0cUG91zSz1UAHoU8wY1hSTTFjpLPHufq1wsWCH94v
wVRu38r3bh8fO6oJZgAyFskeW5s9gGR827iO4VxYRgsL+3GkPgdnDiF/kSzSQ7SyUNoFp2qjm/Ps
Eh6zi/DiP3aL+j24WLPgYszEr/y5XWYbqqPQ6syqV/eGWgQT+gsAQd2gCQA2T4HmDJXRirfGjZaM
W4crjKwMCA4dRMzZ0d3iS34aHou9SZB8Ex4FG4+wvXYhvr5w5snaOiVzf2W8YmMhVAvvoBfz4RUe
xbxDKUsLhYIansArvtJ4bvNyecUGZL5213RKNtGO2+E5uFT79is8kpbe5+9I6nBDN17Er5f46D8i
y/ryXpOfsS1yJUbjwp22q7GsBJg5o/18qjFcmq/qN/Hqn+HN6rQts5KHyp9dxM+EMq3R8LhHHVJ2
s4v1Ub+RcEPqscvPsW2+q9fitT/SENJAqu/Fa/CDNOgROBwFBLtwJ1/h0p7ys3oNl+Kci7qWD0zn
w2KUnXzAVqf1WaG1hMsz0/aGTfn11nsZbzpbuHWTNzj11rRw+Rvq0Prgz0jfcibxWbITHNn9bf7J
vZpeSR5thh2c9yssPNqY6oZ3eXrg7RR+Tvd9dQsePICevF14ihbdLubvFSwqxNH6VnHmqP4yUkIJ
kf+Z/4niBZklFBTebuTBpd3IreHSqAjFUOmhH5+hxuk+ho/gSXDm+G8hncHqGo8FtV8joKwoArsK
H+KBdlmfayvYhUhSj8kJDZvdbTr+IDgF/SxekRySMUNHMEsuLV3yHyDqyYE9Cw8DclB3lHjXyAJK
9IPPrfISrsWNu/E33ZJ3cZOvBkqwhINyqFJ/aTzGn3jFauXCs36G/RyNRYx21OpO4c00wI2tvHP/
KK6Nh2Ff9+fwUOzoUmhdyLMivqJ6RNrrnD79M2KJerSznyFPw3va3Qao04dbNzWAUysBhItGJVdn
5TX9xLWcRoXM2AeaIf6rUN/RfvAa/GgpgJirz0gHF91GYqj2Xj3kW+sjjpaCgGculpnmO3PFq/ei
7ZsHHWNIVIx7F8DZY4OUEStmsO9Pxk28Fg9hRiZ1HZ/H/sGb9JG/cYpBtvC1Rf7Z9Pvhxgux+Rgz
ewhVR6X72LDRRQCyTrPULwVymDMcWJYfjU0Pj7Hmo3I0F+4MCfzcm7vL4oG2lNfk24DYvV+X1+iB
Ji96aA9c19AW52R4d4ilpQd5S/YJFRiP+Zu4QXOi762lueHBR4FOsmuZLxK7o7nR19aDuBaPqY03
nXZxb8UqW/TEq2Yezdiza394lJtoa2r+HLs76/tmlvLCCx44bypJJBpJcd6tGI3dct44H8bP4bVq
59pP6VV7wAJtQYL9iIRuB2Jx55Vz61EOlq2xJGfIK00+0R0kDsNNe+1sheYZPcq8WAg76clE3UUP
lSOvTxgKPNKnaD/N8de722aXrqk1+mxoJ+zYLuf5XLKDVfDkn8OztktW7eMKN1npRqU0Tyupf/lK
Vro888w6z8QW+QOqnwr0UH8pPvfv/Xt2Ki7hY3ys9thgHo0f1oN3MZ6khwIl9MbZIsQ4mmdxiZj1
9QPl22O3a3ickSDzL6lZr52RitSf5fcIFs0yQCMa2bh2IjYQXsTIVpAS0YXCUn32YnoH3jTic+ns
zWpFv3irb6EYw/+dAY3cO+dgJR3pZnLXyldLQiNNO522m+7ibtUNXnkJUjqwucan2FOkiZpP7/kr
4sBhXKqLZS2QC3MfIQ29pI/WjZP4cNd08IMAF4Mp2trQsdKBgjA2Ynw0hd2EMRA5YQ2myfe6El6Q
SVn33UN0mpPGENU09x2NMqV6haLqzCiEIBQk1T8nUyTqvjjNuX1rYi8MvXmKQk3nY4rRtvasbNHi
Ohq2Q7fxILLkTpttFFLKUkVBjdTSF2z8XSm8oa0At9SsSKks80b27V5EIW3yVI+aPF9obckIU1sU
3QeZmDzOOS4D4HHC0EUXofK4o/nrxKqY5spSKSjrooJ9xFSUwRjVnzgVBIAAdUyzYQWJFso0zSW0
sE1CLafsm0QwzatrFvFygIm6apPkEecbUHWJwoB3CMgn9UpOGROxQV8n4iCNqzoozFvPgyBX9eGH
VKEKGmQ8Tjx61FnnkqDqurFTjjNzGB36TKcbNJ4xUS0yAmIABEwLfWuGf5q/7ob0KOMVSkm8gLuU
iWU0UEJf4JwUlypYLb11DTzhenTompgQlTGmR6bZutMJafgUi8VTSHcK9E5x3WnOmJJ1LebasePG
60Ah/D1N+jF/J1Nx9704rcsEbNoKz0X73DeEVKQWEWGuFdtmnEyL00TMCFw1LSOwKQ46TdB64IYx
zeqOc65g0q6muOx3rFbG0IXxms+09XTB9jMsQUVDIeI5Rob7f85pNUyPad00+W1x2m7aLRQQBBBA
6t8kMyXQXX6GYvkpdiYYJIMGIKx5VEXeM5WU7qRKlrdWcYyqjN+FIx0YK6oOtrmkdBTrDMfY2bS1
C329VmiJRtxNNmalupLM3jQXmtZuSDyo8EN3SkUd4fSkO4zz2mh2kHMf6ryQVpM0cZAzuDdE1YmR
6s+GbNZ4eI1L0weWaBoL3yVm/8vKab/v5Wm26SAaGtlOGYixajT4SGPSbeUWxI9LbbS//Z6fVk+T
ZES/ROPkvnj/NKdyHZ1StJ42u6//PopSFwX0wn/urLfJ2ayBe6e5QZE5FqmovkXt4FtkQdGq93jf
Edl0OnT7lQTIxEm5twUVwa4lda9phINzaqmb+2fTnJuxlYlJIaKucQdFz0txOX00TXJZ4I8GUXMk
YzbIosaNpp2IXleQsqY04vh9nRGx5feh7mu/l6cdpl2ngwbGiLaZZu/H+95yWnnf/b7P9+F/37zT
XNx+iubpt12mL2wNSkhbZLbz+2Hu2/1+Zr8s/+2Z3b8ab5toLVt4EE3XbTrkL2f/y6/7np32dO7X
+Jdv+p6dNvj+gVbNOFOH7v3955jO5F9ek+mbjRI89PfWv3zz/Xf+9mOm7/pPZ3D/iuFtqNQrabrX
ckxqJGPjP4wi7Wny27rfFv9uE3IAxLV+O4w0Ja3um09z922mw6a5zgjsvs39479b9/vXTIf47bDf
2xgK1Z/k21b1+PvMKRfrBpgX52WAPJu8Zj2+b6dPf1s0pgwn7XPyvaE5ZVWnzb9np+1TYk2yqdXr
vzvEtMU0uR/m+1vuZ/Mv9/vtxP7lYabt7t80He++rhuzYP9fe/TfsutRdAnlz//5BzB6BGb/RXt0
HM11/tf8vUgRLv+Fai1/7/qnCsnQ/lA1GaCpSfZXlnUNkc+fKiRT/QPlua6K4je4WoEn/SfVWtH/
0Exw0/QaREVmN/b6B9Va+QM3HzjUmPlgnAmL+n/i2aNIMsTtv1Ct0TjR37EMTZdBdCrGqFL68f4I
j77893+T/jee1bwKI4w/fVFT13qXXTWzd9bAwJZJJtfnQDG8sxu02yTGcFWsXJC+mag8JjWVXWEM
h0+LGci1if5I+t9aDqWM0yJment0jwzWBhUrCoaKbtac9JrujpsET6lA4DPySQygmctuSnGwpBB0
hji8OXVCEMpq86NcJdkuHCDWukHZzypfMs65NeDUqznxk0FUMyT7ALbDUR5NGU+LSpYwsESduNOb
ql6hH3egROfaKutIBaV92f2oLMTspiRw5nq0U/GLsYfOwS8ZM9QXsSgWTul3r74JrzKviA8XUbUO
Yj29ITxHkewZzUaJeCfGbn3tMKBDmtRnh7oaqmtJaRfvUuSoGajKmS5K3jVxAUFoBITjId7RNhFb
Off48GwaM3+3DIuMYoh7Yt7hYOBr5j7QEccXICNaglVpJR0Vxb9ZGZlTQ/cW+RDj3hvv8YPrd6XD
S5uL9SxWxYJxibIJrOGS6rGyRNxaLHRd/RQY7uMuqlInh8IT0wqDcviOsQKpaS/zEB20j3XYWEtD
fmqxdfBdFY9KUQKYrJaY1sI+KmvrmernswgH7+TW3QuuK+0q7hhM9HGACV9Rp7ZFUgJriLItAelQ
+oYEXDqpXfMIUl9CXRlQ5RtHQIr5CbK+F8yIOFyYU7YGsLwqRKInFbrK0qCXXqtF8OzU5kL1h+Qk
mNTXqbmUIiv7yXNESD2Iyfz3uvjgW4CqnFS5lCFS2CWqY7xJygdTjmW0Yk62sbLGmhWa3K0zuepW
Gn+cVWV5a1XsmxW49mIDopJodBAKsyTuyaMHpF+qMEVWjG/ETmrJQJfiRyaIvd27uXIWha3bOMpG
gue912or23QcdB45vrIEWu1u8QcClOLnEQJ7H1iSE1jrSjeTedBY6Hzpy8+sBltTR4neKBkN99k4
MYZq54TkxL1RCyGGEfc9SiurVLZYZqJLsx6HyMD02u/kg6KApCX9G4JBD55CP4M3TjfNdHr87YN+
ayIsO/kKObjc1M+d0gNA8RIW8eecFzH5zv9g7Dx2I1e2bftFBGiCZEQ3vZGUciXXIcrSm2DQf/0d
1AHuAR5u4zW2UFVbpUrDZCwz55g8jGKv7JS8dm3YYIt5eszistyVFgxyizWGJeBYQJ0k3HWx+l1X
z2/VzPpu4CXfhumij1m0vqd0mRnQXaR+cJg8gl8OYd/sHdwSm9dxqvrr1Ca/6O2Kc6sXsr4Jmalk
Vuxqu5VbCRpgoZQ7zcszQdBXrZvwMbThOZTO+vRncmgqD87PZGkGeALOFvkniijcLt3VVSB2xmny
/Tzk8pqO+budiPZRsfgK4vySRp7HakYSCRyx5mStb9bYTjKJ6o+ydo5hiwOo4g58z2fn3e9i8Pmk
SoILgcQzuVhLQ5+LO82uVQRDwLO8ZJ9UNeScPgqOfZc3uyxLQjJwBnbAcyGhpuV80Ijo2rTkj+3G
YnIfvBS+XeYlR3wqX0JovatlnV1sDUr/h0UyZifS/r52scLPbSvPijmPZXvdJZFgs321vFXwxW+h
wNDj1DaIlmmgr1UfUgEpXKoQn6BffjpRxO6aNBYtrfpzJbvPdnjotddgreqqh0BN03OTOrj9wgav
NsmF4DbZa5B5EAJl9YOtsMr+1oWt+yRy++ZCAb7JMXxalpxxXo3RRcbB8KAZupRSMwlEta3rlXrM
OojV/16WDZ7mXT3A1ppNBGvEydMznbTZGTSge8xp6TFNEpgmrpXhm7d++Vk9vmSRe6OHOWBA6+8D
m/liBlSVNMimvgtaD7pQ/27P3Pmdv3aYuLeGq39PgIL9YJSP21SGUEInwJWxIr4p7ttql5J8dGkN
g20d/iRWWr15EdGKhEtd2pyxxUQYGFm/FjinrJwAwljugY5LoQvI0KtCBVkSWX8h7hC30LPIi2eZ
28LOqbGPuxH+UXLwdq7DfMjuwPmnSJss2+1ZedTJnV8hobDshQz2XMxXLfOPInVe4nSyrjLCYJcX
+Ws7/0aeeOsTV/7ILOsDl+G1acJsR15KAl9iNBs3IdnS9XlpyzLkpF10++AmKDBm9n+4JL8Wu/qa
A75zKMvk0COyOsc++/84ng1Dii5lF7fkuw4x/JOCqyu8P3GdqDcda5+48vgxlUXDnEMmL9mcu9tx
ZmViw/ytWv6rMpgKCcSACUeYg5vvKoybnFJdfays3O2Yl8i7cvjngwSZOC1WdhyihtymNnOPQeKe
zOLXr32BbL8y5XQMnFrdpDecbCcMD2FL4Jk/+DZ5YjjzydiTR7mQJBoSfnqOK3skm1qw05+r+GG0
lABiEny5kOGdIXB/jESjXtLMeVxIsmHlFvjPgmuIgJhDUDvEZ0akcPe+yyC2jJudW0B4HbX7D+Dn
TyTIztvsXO2hUm9zMT5TGP1k3ADmdTYKvYz5EQ8qAUlm9+YOi9q+ydnEinm81Nb40RiUyh46IE3m
kVFNfu8K5/qfgwT32jkh2mg7Z6GzFxpxUms4E/u+c6kBOmeXt5q1pDDloyoYMy/uT1fb/hOUCYdp
s/bu3NwjkEZzUieC2bkwFSOqrmdv7iT1a51mCyFqHOs9dllWF3N7KjxTX1vXy851GTvEus0YFAp5
4uPOhnL8HRTPRbREVz1F7DsdiWxT585zXsAP6wZ19XR9RPcLfcNnBBV6ZBoKiO/dw2Sa+Cqc9NLO
dX1u8o7E9tq6DkRHH5wkMKwmGvNkVHRV3IDuavxR2yQv86NpCS0cquQSII/bZk0ZQtgs/upFUxVY
K9ByfMK6BS88NtNzbPcvnbH819bpNkUXAIhxtA2sOobBVnd3oNwKz67ALM5/WhtUUqUgNSaAr5NU
ZveEzqP1MG3D48nj6sh0E5+YLKIj7/NmgMT8NRIpc8DfCGQzRlOYu/ZDWnDt101LIPRMiDzvtLeX
8adUseHWWPdkknVWjKYFH/gi1W6oZX8bgp7iMRvvolk7WGxQ5prWB0Mitdy0g5vcBX79t28nlEiT
cwgS6DtGiOpsRtk+epb1PtawiIR+6UKrfsmO32UElrJguzjPWVk5B1tjmhvzvvoYNAR7bm3W8uj4
+e8wo+wQrsFr1YT3krpw15CnglhJow9Rn5UPL0CMN5T8P30BeJ/MBFtqA9U0M09YHgjqQxYLt/uA
K9G5s9llEkZzLYb5HziCBGhbHJJzTX65CFMPKharzgzZ7rUD7N2n0Ux0AWTBrs26x5JSaxKk05Ko
+0jNWt6VvIrbIJzQUIi4OCVkKaKGAy84eLFzICXrrXSRS5DoZ5/KGvW/G+ag4ge7u+Z4/sE4plsy
PuMTfogfAifV0XOj19DC0twRzX70s/GWULvBoVxAUfSEbnV85jseUeBar1l/cSPZfoS64SfsmiHT
t0YQah6PT8pN9TlHettnTLlzEe2UM9sX373Ua4WtM8x0FDLLrm0b1h0ol55L0bwlQgFZ9ZszFkbO
zmZ5zvE32Wky39dpyy54YjYZV9veS50zNl7vbKFKUwEEGc+iCG9HxD8DevRDUlR/SEIGKm156R05
5wXBCYATkClDmpdDz2kXLEe6LuS3Fv4knVgECmN/2GbriWLy4b1sM3H+LoZ4vFAXJolyqHkxKckE
dAGYfoF7RNiK78J8JF2gYNTdus1LOCE2SJ2U2LmE7BgwH/f8f0S/EsJDDoTMyl0cgP7S7h18xJtK
wMH4LsrGcCR2IYmhcgQAIZouU1d7LL+yGplva1XFne4zfR4qxDmhleZ3/ljtMU4FexXOzV4Get4r
gmJP/YTHMljjVzW8k3Qq/Jd2JegE9az20KpZl5G6wfapHp89NTsPbUj3tP7PdJAJD4uEyLIh1CSy
9pPyy+dYARupuR0jwu3Odazq7Tw0PRuQTIGzQNWaurqgqkQV6VH49ik1NRpoYhjK+gS8HXyehVoq
8UDBYmSuFCZxfjKUfEBXcpYVCk3WJlRYPn3AhpT3fSamf6Fs5M4oztSiy38L1+YD6TUDqrGGj0qe
WKhrA7ONkcDuxqVlQ6WQcHLcA0m3ygsuVwKq8TenpnMf6sZBPEguYXTyLJdLIHE14PjsI8sBC0dG
4s9bbwO8dXtTvGUB+RZmcZEXLrI9k2ALcQgXW1eP4yloHbEjUehBsVF5xbMGbYYKeJ1XofAe2NNw
r49msAJiml5KG7Vn3dlsGyO0RIJypZtoWPAIAyjt09fFsG1O87Y++CECgl5Nche+NAE0U7fB4tHk
fckBztJsCKL2GFrEThbZ/K4y7TxEXVhsCxONO7Veli2IS2f0hkuZ5/fN3LynCdwXlGf9RlYeJIhq
/jTlgKpTEECT1VFwkGaC5LPAn9Fp/tEDYkDkBY2HJQM+PIkz1bWQ+49s7JE1hwfckCz6JrBbrtBn
R7NLle2wnyL0b3XMXr1KC+s0xSTAZtqwOB7qnDcJwioNdypnlv1d+TLPeA/HYdVjItYZMgTUSTz8
nv2Gt7vAtMqi4q6j+dwmRvDkSi1PfZCqO3vko5aWdr8ZZys+tBpTdpOjxsrzQe7qpPQOsysNEDq0
sgYQmXDQqaWhHZ5w61LYOcF97qT1vSUQtYVUKyJFv+eIPkYP5v9O0UxHBNru3TEmzTHqWAEflQNo
Ick57jvu2/hM9c/An3+b5dzRd54WM6n7huSwbV1VCi6ZdW6IGT61UwaEK/SmZ8edAt7DNXqpAanD
rAPnJVScyl0I14uGLzpXvoF05MsiO/QGQ3BuXL97bOvHKiW4qyL8KuI8OgpGOaiGeV0YWh17sgyX
Qt0t44DIMeCz6PtdcbDbnLS+GIkY2rm/Mluc3aSnjFKcJiyb5V3hWs5rQA4A78hSHNOwQe5Db8rp
UT0nUXv2fLe74adBKNXh7AhkviNMFnpS9TARJHrnjmFxJpzK6G1YwYlwQoO6aV7M3sHni3ulBJwU
ZfDlRAE62hB7M/uV82B3zcEi26Qrk+iNHeOxt5v8EGeKKGCPaqeukFYqdE4KzRWBLw90BN2xV8Rf
NEVs72W6NGDWJdtsz7W3znoETq1r30Uq+xG03XTXOJxzc35a5vZxxv1/JRmKZJPIvAYEEBqv24aJ
8u/pO45ZV8nHjrydprDWec5bPlF02bgVz0R21NREJTfVBKSlynL9TnZS40TDluNyOerI7zHSjqsX
1R0QxWSXskrGs7XIJwdXwmMtvwbT07CO9WPjlAfHdEjRl9JHYx3Is+N527aHTrlU1mmu5nFbupiQ
c6JpdqGw8MKO6Xl27nvaYVBk40fRWeZNk81BAPKvzrLSF1GkH1E2lNc4Sr6+T6wMR0JkqhBagAY4
tIC/ZRCzOEELWYn7i9d697mLxCPpu+HITc49c1uhZH/y4q5AHO8loAh2o6d4bu2M7Zy9apkO7m20
gb/VBrVwzUXeHUY7wYZQm5NUjvO6AP6iEbFPaiU/c1Y/uOuznSzPpmsW6VllY3f0klCfAWmFE/Ve
PJIgM0ZwM0VMOUeMN7MmB4bUEgLxLIKTDTHheaIEdOfn0u+bz8yqkXBnzI68PD5I/MbEm5KiVWX/
MtHa9z4BdX6ZIExixHvGHS0Q77gMMYydPAR7oXp51hOhEWv+X4R6Ixmts0mX/JpOK84jV90Bf3d4
X9W1ddKyf6nVyONvc5TiZXvC9Fodh0RFDBGzeifmJL0nv9aFJc3eO54hCatJiF89mDAtzo0/mg8H
/71wmGpuuJPfBCCfU5FFlPiQ7WRtqXu7/iOJhZomPW9b05G5ZSsMnrxakvnMlmIPfQ2n26MpHRQa
K1C3p5uhshkf9ZcUS30YvVbvcB/hKo3qu7K0/OckAXpm7Pdk6LwvIqajyOqvqedfMORHZ7QV8TWT
xYUnM95WlzWD3PYowMNgcOA+zylu7SwiSK9VaT9ZGZEoTRoOD6MznLNiZJrrSTIKen1UC/g+4zfT
foi4Zut1WOuN5hnnO8NMyUIaG1e4XzLogrUAnQRx583kT1OA6i3zg9+ulwAZtcLqRnoT08jxlZig
EKTXOWaGfkdg/NZ1wCL5ZgLeFsy0NkqQChBAdxrKCV+5lBHzxp4pVhXyj2QFCobIgng35qDgYuib
Kcltm6oH1VPlEYrFYSTyqTPxwW8GCN7rxGJYoH6UI0g1K2XjTkxltx9iqzzotsWan2KFIChuu9TM
ysMyeayt+bn26MaLQDyQfDW8sXdfzpzPD6OQvwe/Vi955qiXRjAhmJhNSPE4BhbhUQ6sHEbOiO3K
4Gz1pJJbMtIvCUJRi+Lufozzd1PQ9nK7hEvNnOGJ+ciWlL98j/ikPE/Ueoz1Ed3Us3eqcrBwLAgu
szMj8vUIRko1+b+j++kyNd9kfbAnWjF9J+byJPP2Tfu/h2EZ1wmH3A22/S/IVcbIkvGHjKmck0md
wyDXl7rRD0EwUtiaqnjKpvolWLrwSPU1nYtZPFDqxOfYBmalEoTTyVAbYsqQoxW1y8RVu8F5sFyF
N8C5+HFNPq5qWccOWXtCBN7KsKI+4qzIXHYRpjK/BqgZYGBQHw2z8ziVXnkgEfuntFyyp3ISFbGZ
ceLMlMPckr8jWbophGONliovOI8CdPI6DsdjFocP4epgg3ZC/pGHEYCxcU642oKgO1eAiNcv9p8p
ZTRY5vBtwwHzbuq/2IxQDl0UfYE2AV5Wc5sE2UJ+DJYRjGfDweKbrCqzL7JPTnMp7W2rx2xjsLpR
gXj4kEgbCo0gl7q32q0xFjC9Xu+DjuMrNH2yUUyvNmmmqPwDtBUxVfWUyINPUhpjI1TPXj1e+hhw
1tQx3eZlY3ZLhkfYJo+0FbtW+4S4YZcj9I+0vix4MH2QH8cFqWjk0vAWmCCtMq73348zH4KF5+vT
Yxcd1h/URJaqfxCXdZ+J2NlOOtgVgySNO7G4udaIqskVq3exDSDsd8dN+/Kds5LNy3gs5/z8X2FM
TLme16F9njXDwXGE+VrG+6HpogMUsve6Lf40dU1GtokxKJHFVKW0jp5f/Auh+ZCL1SP/EmhG8rZC
vtvl6ATn8DhO+jf4ZE5RhKJWjq9EfS7Rx7fqy11CQWBiBNYEc2K4fonzGctKMkNVWaVftiXNhhFY
v/uvuIuRL3JU9i87S81A7P06P0b9cPcdOTNP7ghRdfzVJaqFeJ6/hNRBW8o9s5nndS8h6rOw5RZo
0EjTMNAROg7vdJU/VzOxrEFa+TsDwjPogwvTwfpAeE97IdkP8xfeKEpdb0L6A7o9p8naTG4+7lMc
8AerUr9iXfypBTlDTfi6ZMVf6GxEw5LFqBcWGZySAdcK+N/EXBwvTg5uYr9FdjhcXBKvNvMwf5G5
PWyghVEFFkczWY9mkg55ffDopAtrKymty2wjpo/iCQnQzBuhqx/2ah3sbawO39ovOT1y5XIE1uSZ
rKv5QGRwsUx0rUcgOE7WLEfmE1w8cfw2oIf5US8EICR5ePK5CZxDDRUhbvB7Lc38A/CHt/vekSym
bq94Y/m3Hu6cFLqNJfv8U9bdLrOoPvzQWJfG8V8Ta3IJmQlXe+/85o5TsLfTztpM0hesMeIjoDLu
2X0sPuYA26FjX2IHKq2XM+VmYkXcZ8P6hF4GWbpIkD2bson3jj+V+76OAa4xp1+VYeP6ZTZNe6DV
fP7PdelOHXdQT20sEfwQ6XDfzuFrqf7Aom7JmLBmsrKXXv8MFUl8bauQ+1WkJJRkei99/m+yiRBW
HeYOCw27pWz0dxBZGAtjHTTkYEM469jrCO/UVKF7sfjLiYuBTRje46DqwvUw3nppTVHERYlxjRni
IcA3GvymTAFnQY6rcXAxibuxEM+rW7dY2QyWUD+l23zZ6cCHl2DYnAI4eJnM4xJPX0IBjbXChgZn
HD6sCufSb5k8lE7Q763ozjZZDDl6bardH61tXkQIjnBkLDMPz40kFsOddglHwjZiFhT0/c52wHvq
Uv3IET9ElvyR8K2XkMzd0cvy07dsbwLrdxoXC9TQQ6y1d2a70V/KxOUlDirBkK5nI9RT8S5MyLQ+
JmC5J5bMJNulIETvxo52UDurGnuun2Q+ORifA5AyvluqHQ0rdKb8kCxxzOwOZGidxs+5q5lGVA4E
DpM/CMTKmHSGOX2JGT9RvsRgMTh2YmLOd4k3sDpelL2ONGwCFirIBUEJUGb6k63+5OrUJN1Oohzj
/lPx7BNCEWavPLeLwNDt46+mIXICmNIe8HxSX8Xpv7JTOxOXXjcTUzSXhHbL28YuEN5MVadh5Nxu
NJlKXGt/ysQC3RQv1MzQpmjyGX0xH9haQUZTqdR9GoQfFMQYAiJ9kysyo/+2WU++c4rb2D6mDpZl
cE+fbCZoMTJJPsBM/IwT2dmVHQqZSTVWpKEcxUU1ujwsJK0PESmH1JPM8HrcNV6NJimJLqWmrJ5C
gWFimt5LRw0HT85vzfrXotWmLjXvjrGeqBDwAxbRzV7h5Otx9/2lWe/tIsWdmfnyUdvJdXITnl+E
Z6oVyAaNV7xo8HOHOIJK1tQJ8SBkiHCv0/QqLn1hMVxqNtTro9URr3sSL3y0q/KGakFvy4iijyzu
B9vmR6j40oj+1nSwLYOcD3pezz/lCLU0ZY/WVS1N83pKr4/8+1dj8XNIIzx3BrMy4JUPFpj1FrTl
2/TkVQUO+mLTNEYfCLi+NpQzjGdltHVXjxdxww3ZPFkZPnNejfu208+qBu5PU7pcfLtnCeA4KZOz
8F5NDsjVbHh3w/JnHyPKT+cRwSY4CXo8V9Ahe7/+46/fK4/bs1exVINes7MoT/9j9I6A1J1b4hKF
63hHhKlvvs+Zwe0cE1CUM49XOVjwQqA/b9ZwCimzrV9gHSlUxNFVzFjurEFdCsf9p4V/Fj5zTMzh
x+/DmwEWjkTz07OtV5FOROZypcAivMZxcNKOeDbocI6hgZ3WdPnCtIwtQjjMt94U0zHCi2oHLCeb
4Cg8/TYPWczl3T7k3XT1mAgBcE/2s9eKZ68FDUxaMbfiYLrjnUTirMbXeBhvVLZPdGuAuv223ZcK
F6tIq3++ww2CXnmnbJjd4QLWl0+S7hsYxMN8P4rm1L3ndu+eFzOH22r0eOfiodoL+68BmLCf6hQa
QNVEx3RgmDdG5LTRAhJIYNobE9E2SmlZjDxFLgxAVTTTZeynY1Gg+gzXwZwX1vEhf9WZRZZXkjxx
nwDSWDDG8NlsI591GuiOpRObc9+O0d5gnszW0GaGt+VjXdq4vmHUt56Ojn5uilPsgGtjYieI6rUO
fenbZ1uaA4ogxgWl/EyBapxthyImnG8DK5Frm0qmCShu+nS8dTEiAAqTou1/El74y+Yt3gSStDDf
6c0O/Ya3GQf9VQXuFwzdwuv8q914OB+yX5WDhKWeO9QC0kKj78N2pmHHM0Rnva3gy1jDc+2OZzoe
h1NykykbYHTqgW9nW7NT+WRxGITDjsr5DYzefHL6P7ZjnYzjRujf0cLoYkuUuP+YgbzYdWHeHp0y
xHirMYKxsD2ZuT/lQ+TAo/0b1RC8EhGffXrJbRvAHFf1P8BlxYeChN6Y8uyaJP9SR60K2LNUkKdR
ELOyeP5f1RiyIowJNySyML2PrinBgJtgQRg9pKjxjVPveQLxwQ4YkAkfSqOsyA4Jw3zbqRBc2mRP
m0gEb1wEZDwzEEpMg1dwFQagkPbXzXykyls6FvHJ7Z7tAemO1VYExKQUeAKDH1NnG2A7Beu6Tvkd
qFztbH4zZuFmSeP5SPgtN9wIj2Zut8HBiiGiVuQk+cHIhggXTzSPMZOml7aFPI4EC2N1LsxDnw2P
cWgODXEHpXL+ML73H1Eq4/fX993idLshbqzjmDKu61dHbAFHkwbbL4NgZ+L4yA0qO8m6wZosEF30
56aw/0QtNIvYm7JjqhSaJLtujhFhkxGDIe5WVCm4ios1HRpHtgoHiE3zdZqgy4iQDIS2NVuU0DhE
BLIxVxCo0EYVLFX4UJ0fdifXC/8O98t+Spn/tWVEJKsQhB0EoA+DZTftbRZohygTX2776oUeWV4j
GoV0ysS6v0L5g/pjb5sAvzJDrtpD5pJXT4grJD7uomWhjIShlGQ2WBxHuNJcQQflL4BS6ok2vmfp
2M0j+0YsgHkliApZuzUUOnUKNquIr8R0f4RTsCuDNTAu2IR6YEGSkjies8ZlZsFNwxIsm0xe/iLK
e0a7zwPzG7xsep7v3IrAktRoMM8JKFbmwRpqiD8RUpDkr0WjneuMbdfTFv3dgA9TWxTJHHMhkhnk
YJhdQPxlWdsTs66f6fI4pO1Cb5t0ARUw74q0n8+iQAfUGmfv42VMyhFf41I+lQwKdl46/Apb/2Xp
WvI+IyLCmuwc3QLplQxNWRsxdwTqSexMmxykmNpLbeDQEiV86voKm3DhHrJoZHvoN8SjeuYw5bx2
sTM+Wy258QlXR5P7FxajxVZHRHwIYpcjpzr7E1GE6CzzXRy6M3mGzm9Wv2StNSFG1axkEONOj3ZG
es70TIfTXvwUSkPkgt2Vy5dOMebVke4Yek0fQX0fw51hfyN+FaMHznAM7UOf8jkv6+ET8Q+cly6M
sJbhR8gc61jgEpH8lUMhp+e2ItuhTidkSOtPGQNbHHQN8BiA5Lari5BR0DnzrIa8juoxK8h8Zn8T
7EQ0/6vtBP9WFdx7UhHZ0bOOoFclsjTh4M1r0vPi5JZjqIiiTpx65HllMdzFFYkknhj0puJqbTTh
ZbZVs2hmb7GLSaJsGaSQ5l7uYyv+bN2nqquWHyu3gCtKjJTWo+virMnqZmtCziK/tJn1hqNNyLS6
Qzfm7diJT3v8NaQ/BB9VMROcZHqELtNLXJJFavsuTjlDaKNdrleDgfuZFhiDI5R2Y7fsbTt77QPY
86yPStExX0EmChQo4TP3o0CHeECiQZvO9YGIzDNPXiKTK2uq+xHhIdzNID0oF4dmEL0nCixjT3RU
Fk/pNRAkspZ+clqn+J3B/1/2wBQy6v/FAuXqsDEq55G0D5Hke3RZj7opblEI6MIhm34rRYujPdfW
QZfppWzHBJrC/Jk9TL347RV8XOem+tF0mi3voL5SodxDorDaJdCYksVZx5AlwAxai2ro+EygBhvA
phHrHHvZvtHXjlU8phv4EKzCqOfTt8gPMgoP7NVFzJzT9rvLWK2fxIkamnsf3pJ0hRVpux+6K1Ra
GYbd+f/hzv3ntyGNUzBDG/VTwErWrHOGHBh8yhLKjreayL6/OP/7q//fPyuhSm06Gs9FFYK8Zga3
0WoTGlbjlD3RZ84BfizZyhebljCvoxm1ERExbT5esqwbL9+/Sv73V9+//b/+7Ptb/vs3/q9vEYKo
Y6Y9/c4IJ+dOo+G/mja5JQqQVews09auO5R5c4TrGFxCnizZvkpamADiT9zHLRDTdNxHQR5uhJbX
SmI9awK7OgjkyNuA7xLDagbDYkithIaouUh3YCBIxlsEmHRbjAPpujXlmtEuoChqkl4l022Es9Il
AAYqfyagye3YVDLm8FnVbkSfXmGyb+YE3TE6FrATJ4Zt0deXkzvqXhT/uGcSAGJzm+vNDNBGd0d/
pcO6zs8483ryb0y8q0g+sgj8hHUaUkIBH7eVc6kj91Ny6zhHwa6avK/GjR7nmLi4kBZ+XWJb/fjL
bbA1R6RAOx1L0CBkLgR+nZfn1qrMY2boIX4cUBS5AYbCtaIMIuutL//ZRpUvo/PZOfNfhqtAzezo
R6y7gKH6fPRM11zqPM+wEKOrgcsrti0Rjk0P3Xaksx+n+s8yZ/fULhyDtnlDD81ceuFWMMvigXJh
L+mINgkmw33q9M9lRBSb9YyKyAO/7P8Y2+BIl46B1rHbreumvw0DCsCv8G0mNZQntyUVzAJ80Y3j
vHP6tNvSL9+8pfyU/fgylRQONoR5PgqqQNMjGLbE8VUmvXdMF0J2PE/7l6GX/kXU8hXbFqEXa0c3
lSRnMy6aduE0y8PU4lnre+uiFdjMqCekJur+aJ8Pbqf5gbXxrEs9kdU+P8VMYHXYERoz3Vx21SCt
9n1LmK5LsFGZJ5u5JnwrmcqnZe5fEiUJrircYdcOoFwsh8ywoNQwDuZS741fiXPGuiVPGaeOqjjm
3AV5dMzSyxKragt+QCn3LBNVXGdFqHxejiex9nhDjem+GboIDgVaCZifE5yN0r2KcHmnUdwsnXL2
sRqTUwPWpmlyNN+Tc/p+/k5784CK7uzJfmBbfnGXOaDzLt/DPH/0J+8xA++dJG/kl+dXaTc2sgQG
ywyln/uMesdl/PT9gxRYiIDnZI2MnDEcHjpmBkPSBid0G2sgL7NYFTrwP2YZ4bBxj+WkxpNOhuE0
zP7R8+2ZpZXLVr2+5qnP7ewhq7JLXfb8uwMzffBocQiE1I8uoba4cKiH0bjS/efqQJH32Sb0goKs
sFKOwxYPaAlQFQR0ei99572bCHH3VPTTNA404eDYFeHnUhUfUzugaZzqUzhGn16URGyxM9J9AUvb
C7FEfVLS1bAyE55A8lxoRkXRh6N7+xB6GcP9dP7MGxgqTc48aiB8Yh9lEW+sndgvta//2mV4bJM8
e+4RMmxsHWyzEfZWLtLnKmGz1S/FWyhDQmsK6nXah33IRorVtMxuZZ6dbCtKDlYtkvusC9R5qlKb
zFymLqO4qydlnfq0ZePYkoaD0QGNd3Jzeod25mfgFrDElp8V+qJZh88To5yYjWODqONg5uSpWLuo
MQRi7S7oFiSbB/aOOLaL8VUWzDkAVQOKWbcOdaN+ZbgPUHP1kN9lMV/c9fLrfEb1yvCyxxVJI6yX
r4mL9zIGubS1qUihiYfpMarMQxIH7K2a7D1rGqBFY1btcFOQNxeuKRPlHOPTHoFc+04Aki1GB9wH
bB1mEqoxr2yXWSlaGkD0NpoZdjukOa/sRG+lKH5/UQ2Y/9FlbkCoxn3lDMPRYRMhPURBwLyrYsku
UQeQKrabp8EhzGFdaHx/6RsEKr4NnGiQ0duUT8C8JJyi0Ieo5Q3QHeyaVFmF1Fn3y5WSqc7XEyTv
yMUkCbekUMQ5QX7iOnsKehhoYv2y1DC8/I7N4rdTy3HTt6Xhe0tDhnwWuP3Vrdamp/3jpnnFcJW/
gwKAxmq9pwEw/qek7LZjKt4EzLyUS+OktMfOc2jvJfqmz6Zhg9cgNKui6b1dN9i1zDGMjvkf5FLJ
eZCNfRsM6vewF3jQU+sNvWK5ROkjIuNuO1lATuwwh3VlAsOpObEHsOFrN5JwIsZxyXWx/s3M6+kk
xDUwaXBTHSvtanHav7LZg7T3yWQRo8Op4n2MPYti20aM5Y8yveVC3zE/X52wRUVd1t+XPHpA+PVz
FPr/w92ZLMeNRFn2V/oHUA04HO7AphcxB4NBBkeR2sAoUcI8z/j6OmBmdymZ1ZL1ts3SaGKKDCEQ
APz5e/ee+21s7IdAhvMryMOTp4fxR2ZHZ+8CHTh8rcF8b2bDiZjglKiT3ZiMkKB4FuEEdg2ccR/T
wZ+wDMzwXteeKKMX0Xmv9uDU71PzRYckiOXmJWilYrc0OBuZ2z99jRg1LgIoSLUbb/1esDfMEWzZ
eFGI7wUVaEf+j2SW6KixwYYTMsCgmHMSDJCI1tbsPehFAu4VtfvVIhunbMg0dO5VBVnEqYPk2Lju
zs2qJ3pUDK7SxS2QzTuUcW9OfJFjFD7mNVlUCs5FxFCfO4Mnm67iN5HWwcnxUVO2rd3tqLLh1QSI
SpKieCjQyJW+2aAvbky2s9X9gGwUwnT/nTCOgaXEqx/LsLyKqWxXTn6vpq699gEAVpMFuDWyfLQC
CLumqgxwwFiYovgcVajLY+DSgxXTD89Or/Mg3hfJIH+KKjy6NZJvNu+KPFVOlNfZzm3nWtaRR2G3
lygsHvB8sc/F0/TDCQ7WbJSHmQp3o4O5OwWhg2Omsy61g1R7rBkraqWuRVfsp2Kozn1oz5dOdeE+
ESEtYNptZ1eZ+NkJaY+sJj8HVcJ0NaaZ2temyzO9s14bMUe7KBH6Si9jio8vGXvCq+TLELblOU/i
8pzVkdq6Jd3Vv76lkb9vWjkRTxqfJzkPF7cNATni8cpcJjxdKe5j13c2ttcvCTpRuQWFu9hEQOYk
Ybv2DUfzvBuTrTO2NbBB1RJq27xoPSfXgbOc85LOjUwseV0lxpPTCcIcJzSRbfjT0gvFXk3PjIPg
agBzVL1ELe0wDu58xk2UrKRzlwki13S+akLHBz0a7OyUrKJwSi7uw6ASJEROnq/dokMg4Y3pusYY
3yzUVcwblMRC0ksqMc0UPIwPRpa7W9c30vUvPscLbbWgyP8H5r1LEeUtFkDH/Ldh0MHPKLANCo15
ENvir4bBLvTTqGyj+KBEg4lnbsS5b82rSLTeHadr19Gbukqknbcr+jZbJaeGVZzJ/5xjSqGUQsye
ThG8Dzd+7huXAjdLxVWUROSSDg6oQ1dBghlK+28rlJ2GYl3UZCoHZQM9BCjbRAmPYiBVj23qNXg/
OutkJ+jwCwsyRGCZ85Z+UngQpf+a5jbEGK+KjwAHbkvY/ef/+uJmeQOvo3sMrIq5lqRO6lHAmZMG
DwUPgNR007rvtOf/4TRK59+n0bUt5l1SuzanEjz9r6cRMIPFjKENDu2g38s+sF67Ou7XiQ2JB9ON
osPRRy/zSzk1aH50am9o49v3qB0JbE7TgiCw1L5n/trcajnv0CxgYJEZ9hea3Q/cuJhxOv1oTo1x
TLx6hb4kuIxJTFxFlDbbQqnvqVU3V4iDwzuBDRHJRfg1rVM0ReOcPZNvkG9kAf6KR7ReI//0b7TV
Hd1xqk5IQi+twKcnmwrsOBZNTS/m2ZXMz39/udnYbj/7Uz3bpQQUhF5IrRf/6i/+1Nzu/CJEF3Do
BHkgedZvFfjDcih4u7GYKCXh2KE4ak+9iZQ17Hcx18B+sDtis+V04+cw/0ImFHpK68OHgS12oNw6
ASTWjHnj+t0ps+DWhZk3T0+kkdyMZjZu/AQto+FnrwYgmAdjkCc0PL9/b/y7/+2bU7xBhVzYksvf
//rmJlyseT8jewcNcEReSvt0R4Za9DUsGyyQQVFxK/FBML2SO7tqRoIJI0KvKpAYfUERXKflQcZO
us1dhq3MTyFPTR14Jc8h6L3OaHVzWYE4LRCvMLG9DWyd/vInotJutLDbm6mDrmSIpP3e84hU5pR/
Ua1f79w94h/owDliyblo8k0QmPrVJ285k0zj8tF8Ntv4NRJ99ER10+3J7oAWqztxnyIEX6FFQog5
kBI0B8YXuj7qAasEmPQ4AvnIngMctmetK+YmhylVR2VvLGxpJxFealfMEM0t94FFD0YzE4KhSiE7
eiq8YTPLA8HHS1nHo39qqvxL36j+R8+wy5cLJHVasuyRggrnvu3RMSTaIdjQaeVDSS9/X2YjmAA2
1BvDwkiaVcj5dNerl2osbq16dn7waD3Q/fTJ4Bkx1Ea+v2o7F/qhL1PC2R11g80Ox4UBO03SwE8w
GcbhjnW73s1kn7bDrpnL5hXbG8Lx5si9i3938NprEeNykSR120NdvuRaeSsPkQJaLHkVh052aO0a
8FiLFLOPBRjHorW3KWVG6BfW6++vQvvfTyJHa8vRticI6bM+32EMeCLDxpN78GiYHkykyzatzbPu
v6S9uEQa9IsMiNSimShOqZUUtPzIQUZCz47fHdrtBywoMsW3zKHPK5nd7bXJnNycHCa900RUNfYO
0eAU6BZV/QxOTbfwerKJHmRTu1u78Ojf++ErwjZEG3RH19BPzmbLT6buAA6RWeUf3vayTv21vC1h
ITRXLNQUuN6ULbVtmdanB4vhVMbcCR0eSK66jZJJ3IqJAG2VGtFN4HSnLBfZIQ+gQoHwXsne7B7Z
0dwaQ8cGs266SyPxWPaaMOjJCc6Gn6qlWQmuesazXPaov4OsRzm4CCHn8c3C/beyDRyAQRw/cROV
4PhWZlI3N8oOr0ThHGhHJ7t09JlP68rZpCIjv93ZN8y/NjPjrD+cAt7wf3MOlHQ8Ak8suo/WpwgS
3ZsljuBqiX8s+9spDdxzV9vMy8SL0m17NwcqvKqC6LuWaDdkVH4ZIn9T62DcKW3SkMu88jVNbtve
ekiJXTzrTNiPmYa4W5Fb4rKInJyq7r940auPTOHSD/23ajTNg6gmfG6GNJ/tWMO5VtxpTYxfZSpu
W5uge58xdlikzzmDt9s5qr8YQUt6kp/EV41Rdw+evvL9vHzs6AhtqmwsD11XXNLSHG5rRsjXYzB9
dc2mR2aa7ZpyQh3uqOdmip3bVkh5y/PyJZWRuVHC4jJto/Ye/ZANq665EVXnsDXMsIcMxrnDVUQK
unS20TCXtw2jmk07ifOHtoRn9rFJ2fL34JCQh1TzfelY925XFqeuqu9tu3WvRwRR9xmbwdKbURyj
l4QhOkB6L/GctHm0dzsHN8Xs7rvZO7VmxahgMCMeee6dY3XJ3lCQfMM2kNvBQJCKTTEoJQp0XbrX
wmnA/qHFI/OONHj6H+8a4NIWNzVwT7fK10OXkvuZWbd0HNJ93KdktbooiRtim7YR2/etaWXVZnQ1
4jvLSHaRSPKLGXUHJKfI9yL25T74MDbnAeSWcIhPaLqblYL5tHJC199alSX2soUjmz5TXFH/pXT0
jBDjc/PNsUo6X/OElGvuXwFKNfs5RISCM5Lar8PgWOaQFPqYfUM9hz+rVFzQbZ4tJFu3Q0ZzVOIw
dRHmrCq2XZc67byt0o69HScaLtFkJYzWc7SAGrXFFJmP+MyLuzQco/Wg+M3QV9Tqs/uMUmxla/Z9
KEzVddZNDHhK33j6/ZPFEt6/bysttFSWKy2pPPmpRA4tg8ZQr40909RxvZgIb1Pt+2sU3USFzfK9
ZxN9n5exv5ks8MWllkSThNbXPtfwJEcad0YMV6LwoD02hgiPHayndRZ6j47ngg0DWbDr9WAdbFt9
aXOQguVEUmzhNLftZCDdq3owlGHa3ni+sfYct2CDdxnDJLws4747ClK8FRZ5uFGO6tdnOO+aIt67
PZTMrO35vYB2yqgBxTs0Os6K8K917wzga7FKnx2ZMTYvLIvJcPHG2JxOtVucuzAsUfdzPUaOpUFh
txXha1GzCwd43pOFdTub2i/ZIPRlSKKtjdts8entsvAqM7rmu54aQtZQ31rGRYhvtC/6g1EwLS/i
3UwRcaOpcFlJhuEAPAT9iYo3Aw/k7dDzrwSCcFAz8+eDrYJLm8dIbtiCMZqbjnAvnM2HD97RJ1vR
1kv9EhgiHZtVukQkYaM9E8ABnULe5TOaKwpv+yp0POyAra4O2OdDnAmevZXYsFdzldu3SU5pjjDp
Gh3m2jJKig2MXnWKMmbAmgQPPTDJJXcXUduihEBcjd7FeYxx3tD5cjPijdBixgnxzZ6bVDcRepAZ
bMVWBpjxUEnGQZx99yAWrjyi2azaFyeh8Sp+XLH/86/grL83dc0/o8A+ffu/HouM/34bHvb/XcQY
1p8llev/jvm5Lrqoid7+Sfj5+7f+Jvy47n+wdgrPk7aLGhGMzv8h/HjEjC0bZVd41Bf8Dcvv/yb8
2P9hClcQMkblr/FBEkH2N+FH8II8MkyPnoVnmqTH/r8QfixzqWN+qXMsi4xJYUsKPKRK2vm80Yym
euiKyKqPudMjdAhJXXDr6bGak10yoc9TQhlM0BJvP5FRjzgV7QKqojVKEzw18zlMwCMgqFx5Krl2
LQcnZnUe284hvTJ7sqB5eCC8NoV0ja2XtlAaW9fd+yXq1nwkhMHCjCLbfQU3/kqJ+jWV6PcaPErr
iObRpmOPsq6/uLdNWCX0W8iKaLJFjffCKJi+WQxSPe9oOfWGtx6djm6Tr7FjDXTI6NK5JSERSQUv
xkU76OZ4NjzkVVQEb1UquwNT48e6YqBUB7zXwmw9rIbgfSQLVrDkBlTY16zc6MiJ6E1sVuUhDaNg
qzsb2idQISR2TIny9K3MeAEmxrD9pmw3sRQRfFONJ9yG2FWvSkrh23pqDuYC6hg928C/OhxiNb43
7mto1ZR7mrxdGSMscwth79A8MF2OYjwG6Kg3AQxTj57aLrPwzuWswavAcJkjKh9rOstt7Mqv1Fj2
4Zcr+u97/9eGzkeh+88LREolpMNVwjVnL4iqXzeh2O/qvujL8lja3qPZooP6+JK6EFII1cFzNcH/
nkk8ReXGXgAq7hzpv0/m74/l08LJtSppWVKVE4pHtWF+WjgxAZqEQCblccCvu4rK/NW21rIGm9xd
ApGBTMl/RDL90xlYei2fzoCGxUWon+t4FgSvf56BGcHC3IQqPTZGdG0uPUcubBpFpATU27bFi4QE
E9fAgPmprInnMJoBydJAPP3izauK+fn350F86nosJ0JLT5uU7Dw/THMp3H9pDMQmaxytqfQoQ05E
nBty3XwUD/TXx4KcE4Nu0UrJVG1VnJwGxhs7I00IhmIwN9oKFMrg/ehHYkqUIv3OI1Po46WUn+Dn
IGO08eOH3x/0543kx0E7kghlSeGjyK/950EH3AGUEzEHjfcIKtFEgIA7bVvsVDRxsdnD1CGtZahe
lWViig64D/G6qpX0zIJewHulpnxve2jUO6NANkPeQVQ9YVOmN4PcpyCglfTWdVrF39qCkN5UNMlV
71dECBjTN3KLboDJciJE9D4aY7vznWIpUMW9cKsWVZ33+Id3vFwYny4cXF+8U22bhBh+LvTGJEjD
LDGjY96SmmtAd6yrKNsHw1PIxP7a9lzQorTQTCHjK0vOKDFpNjARVSR9D8QilejLUO0gtVaMtcza
2ZH1ixqNiluM3mNfEdsb+zcddCgA0DwEvBLHf576bx6iT5RDVXLlJJa5y53urSrG+VAbaOUKM99W
vl6AXlvZ+3+6X1icPr1tx4ScqqWpPb7qT/dLajV6Il49Pra198iOfeCUz7e1n34zOr/bVz/zqdjk
wjK2YzM1Gxwc9XYBdAXzDqkU6nF1oh1JZq3lyJs/fCT/3bFZBH5CYnRdKT9abr/cOdjTEJzWKj5W
0wHbMQk/afFSuDVLQqMeS8ZRyIWc7cdyIHoTe38pEVYr6uWUnf3Qk9iy3Oad+NrokFTwKdm2gbrj
smw2XV/hfGvpOFpz/dPBg4Nj+nH2JsxxJzJDLnSr0NqJwdwWcZ1t3DS70JKTGyOI1qVVwluOI6RF
vjr//m1b/36EOaZWFpGlSnkardk/770EQl8UKHR4s/KLDcrrC3nS3tpUlOB6ju7yymYA1u6H1j55
Pt9gR45WVhXCHZH0OaIuXv3hkD4VHhIFqSk9Sh9KmSVp9dMhSdDSFiaS6BjihSZEYb41QyX3dZYz
jdXyGJI6eAh68yQ8F66Brm8iPRjY36w/Hcny4PnlNv04EscSXA6uRqX9uc0RZ60yaoPbtI0I+5Dv
TTgax4y2P1q4YVgLnkNEXwfo88DGQ5VGJImqO6PtOQ0pGRitfkpd4W/DblY7Rzh0z8UfjtH+VyuY
s+XYyl16McvTZDmbv1y3HZzsWhUjj5LGufFay7uqyUyTHtkB4AO+Ik+cAzM76ajyMYN80/1MBvcA
ysaJYK178j2Jyb9zy/fE8eKH0SKNjKFUH7vZRRgL/yFChQYoON/CawLGLoynrgvBWU+iOYMv6rGX
QGrXaHr+cB38q8nkkKTrsqYjOxJMrT81uXv251HltNHRlBPBH4Dzw6qfTpHrBpsWK+fKZtqdC2A5
rQWirlgCsn17yq6cpsA2o4lJzA+QhY0/3DPOp2pjuSzYpXPCmS9Qi7ufLtAeolkx+5o5AZQ+3ZIu
08RFzFo/PTom7toxJvMmSuZ717et5QQiPODrTta7UXQZRSjInFovXjscvkf6QcgnbQ2mZ7IOc9rs
ZrJxkGKlt2afVbhpVLDpIzScrsFIGpXtoz2ieezm2HgrMoa9dt+scfq+j4kst3LGO+TL7nqg0zMU
TnbXVcgopyIaVm0Blq1aRuFeMdTXodu++31GbFLX3eQisW7zns+xTQ6VU7Zv7gwmCbwi1L+iDenz
wjPvvMDbg+OhlVUw6vIXnr3Pgdz9/sP/aB5/uvUcLmYPmKXHMq4+ffiUq1BpQIQwRg7rA9t0Vm8s
wfPMG087R13srL/zPYUqzO/zXVW56W7OqnKnFq+lBfKiqVPG7cnoHLW0N06YxZfJNReMR0nCeP6j
sGXF5Cv44jMKPHA/44v0amfDwEWuBg9qgYuYfu0nvrerzPK27Gv5WgIX8jcNO6dr0jbTXQ1Tj8RQ
tYlrsTh8fP84ASW6mhvM1yEzxRShBbXT8nwYT0OCta8bfg6NJgViwCkdUM5tlLkEnFaod7mX38Jm
up3TARs9Mq8dJg7kyh7jvsQmecRgpBz4dXiwESNbboFsV5GEOqTeVycwUO4W0y1HTFIKOtrZAOYg
5/HKLR3vTz3gT+slNwGMWddG6e9Qq6rPH5Dp5W3RpJwlI2q7dZs3t4mfm4dyRJyOhXvPsGxbDEYC
MLClkBnzR5UyLNRucRc6FlMJuJSJAUmI+WtD/hSRhb+/hD6ezv+8hFywiUu9IVy+ft4URIbgIjKa
6K9auBr6B/D6wbYwWdtJ/8ZfmRNwE007ei4zrhTqn6Aqvk4RZbKe7GZVlMFBgnEgR40N2B+Ojn7B
p7XFNbXGtuo69N5IE//nc3tyG6eRY8xVhjZyH0Um/vpu+IqcK9n5ggjAchymkyEBfyAUstdOTDoS
vZy/Fr2wCja/PyDAJ8tz69MJs21Tg2RlK8WhfarD07o0RF8J/zDaiOocu0nus5Gyy3KPeZ8bL/zV
rg2j/DqIonCflT+gmZRvdvFK3IKJ/8Cuv3fYyA0jzLBNIs+WxQ/Kme7k64H5sq/SXRjZFz+bx+2A
Y2qHW4/7uueu6K0ZiH36HDC1xUGK4zEZg0utI7ZU3NVHPspzPDbvRVkwZESIfgA2f/FFwX0OWfVK
cyZ3YQCmbfZ6e6/q6FsdhyEddITASQHXx4upgploXDE3uHRUGFehx3FCvJ0aSAdIBQUSC1mTIm6P
3qHKg1OX8lKxVzQ7R2oilM3g3lMzbtiQxT8L8HcJH0k47VisMcU87sO++cnHjTU57u2dmNx3GzbY
FmIfbyqL161rEg0azsAMbXMtMtc5FUFkbXQo40fhvnKyw7OdD/e+CZRTEzi7CVqIaIoNNIuca12r
EuWJnwbDs884tmtgXnh5vYn2KiAXUpT1iQX1q0Eq452N8xwkW7B1Zqyd2RA6CLnoXICSivZWkb5q
yxhPUYqRf4gy6tkMLefcy9cslw61HuQkTyNQNNQZY9J4AlNMHAKrL0GvYJWKbhGsh364x0mjXmax
T6RAs9hPxzYTP6c5EfddGr/hwxnoAxEW6DZyWo30fDu6W3tFOMnmhYcgJl74IVbsHNGk+DfpTDJz
y3B7HY8DnySJqIIe5sHGELCpSfCm6+0N27EdK5xPRngpBTMIW+b44KS1Z3cj9q3grp7zzjjOkmQg
2/DNTVjoZwQeyBjK/AYeqkFSiB2vKxMnuemoV9TGdFSDvLiaAHNu1OB+D2Va7nI9INQBAUbRC3kx
i8f6kW1zhuwuQefuTIQeGYW7I/s4InKtIEysHt4H3Xf7wFDW2nXwlsl8CjZNUd7SvDhLB8l2pJuT
PSbZwZuGJzkzo6CoCjZq7shGBGjYsGsmOU0zzSvVSXoNbSG0dhuAK3v88mczTsNzgmtrhQZj16kc
FZrVAqhyFPtiZtS47eWdsHtiJPOROrWDGDMXHSmII0rZ1M8CpMLVZe6Wf0Lpa50W5p2JByjs2Ta2
eJk+iu4693dAjeZNxXCPqAwNCjq39mxxBF67Mtv4NUJhY6bzVjvUiMzvt7UmsYPxr7uj5/IF/w38
08aH0430EiQOqJy5Yfmy3Wccs9FdbRGK1SWptfMLs4foPVmQV7khQ/EkjGB8Fo2gFdh8xFqM/obx
kMCzFohdoZp94gf+dUfgjypdtUvtin3t+NDnkzpTA5VxRrag4RAYOspbz1DB2cy+9+agVrNEtjUm
XnAmf0Uwz/JurVS7a8YTOLs1flZc6/Q67TlElBxUGy8kwGXxcNphcCOm74qcvqmqrHPS49aXcYEn
U1aMrxhIXZt5kbEZtKB9zP2jzMQhLOL4uh9tuTUXWJ9nhocWIVSaK1R01nj2FSNxkYfmnQHywVre
eFFnZED3br2VcTc+u3hY0QnPT4klrqkfjUOY5TXgag4uAf/yJWznZ2M2vZU2POs8uxVgTXTQnYic
fTZgfAQVi1OyCPtTb7PLZTWMQgYJ3Fa7Ej35tbLrYK2jRH7JRaA2Nlrl0yRwyxRGY75W6CMA1qkL
MDu5Z+vOeXLpT1iyOUQJOlDLEswzRvd7AboNkxjudSNmAknT574OoMgoQ9LqmGJxspz4a5nC6qRS
ayklbyYdbSk02PpX84usefRUXQ9CzaI14f/IeroG7BrfRVE1zLbtDpek0d9GM0DoNPPu8Ksh3Fv8
bmyz2eHkCH8wMG/ySS7huAdHh4/ZMNa3JpqIDYNxEDutvaSinjUWNBj1ZB/V37Q3OnR7LRKiOp5D
vdHbN7RJXphurjKnbZi2ReE5y9NTGon9nFZ3Dg7mVVHbBhJAB9Vx2uAHxdx5lQ74vNC12PXwlhfy
uR2A4qAxFBvCLqpdKSu0azEEDme6+XjVsdHx2owYiybjUG9N1w530vqKD45n1YASPUxJzkNCgMfK
LM8I6IiIxlfS2gIBjiLgXuCTllzQZj+CH7AGwmcR4uLYu6smCGgugynsTta+7fqHOlPxLg1svNwe
9s7JisfNXKj7cqqXgS/XUOdi4hIyvRpwZawim3RpyyvMQxAwJGSEuzWGlPJboXFLgeJPhKl2Dk1X
v4AV1OXVdB6K+glyNDW03b+k3Vub0bxhx2JDzUluRqjlyGn5gMHgrYcMzyo9qHrH82JAn0RWKKO4
26J2rnOl4ushzGrKtUHsfFvyMknIqsYiWGWF/RD+/JDxAUUBUF7VRxhb2yHP3OumP+SWrQ+ygnrG
FXtEFPgy4yq4DtGaIL25MnVLwFpGCWh7rNElZgi2kV178PLkVLqPHjRjx5taJo2NtUJrWm9MUzmr
OIbbzxZUw4kh4tLOuvpE5tBaRQSB+6GwEFSV9oGpJv65RFs7b3afktF7112Ynz0ZwlWhydXFZbcG
64H43Z9O89AwfOzjLSQScLSxo9jHYBdUwXibytzbe0OzzvqfTWvGl2Q27lPJAJ8IAWM7JSEkSJS6
JeZNwFwO9ttxjtc6njFlesVeM8OBxNvhrcxI5rMgEMIzq5/daPg6GF9GnO0BCBVaxIQGoml9SJaB
B8/xI3eBu4o8KkOn9p/ICqutjZFrfWhsflYE0roW+HXc6CHqaDNyy+FJ5JFcTLAuGOvMe3sogRu0
b2a0BEfp53HKbg363yt2frSd6l1hpAAL3FzRhWZA0ijw4HOxJRMJMfTs32m0DYuLb6VAxq39EXHR
NAa7ri1vbN0xpqF2wkEl17F0HiipNyJSw3WXQ/nGdbubAGPRhkm/kYSZd9/KoNbrnmYMs9rXQOM8
Gv0UMVbyWNMaWSE+fukGFNw9y8BxSF3msPj7KInBKzQTsE7Dp2wTyak2ywhdvN4nC8/PnPHvgZ72
yC7uMNSDWDpA94uAsG/NkXDL3uw3aGF64JAV3Y1NmbI04+R7HGZE6G22TQJUKdIuelzEckl8ztrt
UE3v5WAvoerq3QIxGw91yMCt8QGXxDsoQXRpAN5MSQE/wUQ2Zu8qIIiw05t9HEFopMNKUh7C9lCM
RJaPxPkNxovETR+p6Y29PfSwyt2HDdvtdDziNSd4PUnSTZcTlejbzVPIBo6yQkP+d0mpRPIWhOU3
S9knrTLoQixyNGDCM2xsMiHVPrZlu26qMNvWsXeVe+pUE0gfLVmu8WgwAN96c6nXgHBWWmdI4HTF
ae8SZz1m/mXAFYqYIF7HbTqQP8EEPabzT8p0eGsH+1HjPa/JG2Tj1IX6Ol2aQV4p3qDanqsJ6TJZ
DNe1kX4X+XTygutJgVrLEU1y0RO5SOV2Q6hWy3JdI4/xvyVueq90BqsUU3RfPrX0G8BT0OSoPDbp
Mr+pE+wpQOTQuvHgw16GxTbldhmq+HvSig0+Z3oT3VNIAueKXiJhJz5A68Dwjgr+0uZrU2T5XeZ6
h5BHwYLQ5dG3dAPNXvT7ugwfyhoj3OQ79ZkRILcE/pnNNNdfKY4WuIGTbFToPanIZOm08v0H2ahZ
8Eb9R1BQ7sNeBdz4V97fx198/MjH3/71ZUkxigDXsqx9/HHw+23rOm9/QZI+oow+ftBjfPj3z3x8
P1WAlHkKnT6+I7yBBc/yTG/njSYU/OXbX/6p5aUHWLTzGkatf7Bg1XSkFu7LKuOj+Ocri7YUKK6X
N/D3y04Nbq7UJtR0+Z8fx/nxp79+868f+uVVAk885LCmdgUy0nn9cRh4+kwKeQS6//Xrn47vl5f8
9DOfTtznU/PX6yxvMejyJ6+hGTUF58Bhuy5bMzs6TdPfMhVGfYk6YNDjm5d2B2rVbj8aeJtKN4R7
WetuP/V09mezwCbGE20XNzJdB1Y/XGyXAj/Ohpcs7HZhEr31SX5Oa9qgTemYa8AjtUzsDTFDz0M7
Ki71zt2abdKCywvarTX2X4IQeKvOUtS/g39s2jBnaSMGLsoq0O5JSfS33V+AMNaUVgYwID+8atwy
vy6YvStdXis3yy42tjEFqICwC0gaXhNuEUSBZBLmzyb0gvvY/FYPZDCKJHIPeS0BPnty3LlHmPgU
JOP8RhDeXTKGIDL7tWWWWJOI163o9m3gOBNhk47nFED3MbUK3BoDcTEEN9TTMoeAtbN2x+uWoN4y
Ss1D0c96XaHE3hDn0e2VhmAu1aPPtYLofiS3JS62jezDvWtcOhyGG971JrfhSgylZkBuHwLHMO6D
bc2ObR0AXltXpJYw7eKkNT56sLEDvCXTS2o+wJLNkJTp724PTbC1AVo1YbtSw1Fx6cCYek+p2YTN
2WjDYWc5ZbVdEA2M3Nozwgkb1oBBZmTe1WcaE9Q9PUEbmXGTjZV3a7jHKhvO9DXeTAukstltgsQl
zbhhHxQOzoTI9Sm2ffc69LJdVHP24Fu/lpZ3cZgm7evYopObGbt+aLsNpWKNATmO6NEmd6WNpFCD
nDyM/nSRKQ9UCToiFKDcFEzH3EmPwP2ZY9lfRI/uCEMJSk2CPDla2ul23FzX7Khv3WLYBRXwQT+6
lpPtrCyu+tVYuNXez+R4FTTJBt17zO96R8EDdBeVI1Hqk/mUCFRS7myAfsqKXZhXTHKWUE5gPiuL
3oNvDS5hEWgj1VQf3Y6WR8gkc1qAsTlci6xjDZyMrkdbZpC/tNSLylA9diGrQdyKud+Zg+hQWtF7
MuaowEz73Z/icD9OSNusVrk3gOTXVs8RozOZN0JHuNG78sJba84Z04ScufKNEZs0NPSPJkXgYvgA
RkTUWevYcbpDh6UyHYiy8ohLMiDq2xX+aGSpuceF5VbBojl9l2ZjHvmlcNWOWbLJumI7kTeBxnw4
1fpbPD/U84xjZYZQGSEUmxZqZ1QTY0o6shTzm0MEBaDp4TbN/Ufcj+9MkWStMZBptGeOceWHLQeZ
pf6h166xDuUCdwoAA3q+Q0IGoi9svcXL2OVc+nbkUjOTXhW01a0di27pHAHhSBIcXcU2rJkImI5m
Ia4JvJ2q+gQJxdrG8zeMNi75CVsbhuSqRsa5M1P9RTRLOCoKONZN+djAO13GA1M3jKzaABfsqHlM
QCI6zjcYiz5dU+NSz+hawgxDHHGhYDom8LWmObbbKOiJ+W0Q0Al4G65ZWgc0bV/zTvPQkCgsLSfI
VjpCMyKGDANl2b6Q53NqtTXuO3t+N4mDomR+EOWwj352/oJ8HBUOba9B1mn95AIc1gOceAYw8tnS
ww4QDPyPVv4ne+exJDmTLtdXod09xiACanE3mUgtSssNrEs0tA6IwNPzIGdoQxsjF9xzMWXzd1eX
yAQCn3A/DjdPc9XWt0wiH2a1Dy2TCxApSpzD/LEY8NMmxyscb4znzLzY5F/UGBPhPqcqF8cZbfc6
kX4wLcvnyGwf/TKtcCio19xGJZwlr75uYe0H2tjppGVAB7hU7rQbZhO4oc8UVQwHWyXPeDAAPgMr
CVzg2uxzRLFrf2zAA04F+AqZ0hI7bBL9XFiENxfDc8rYwmrSv4XmPXhS50ILxYRPXmySx65oGjyq
3ZJRlj8UWXFRtqlvWBZYrvEjrQV+JAnCiJo3XxUwkSLUAP1YPNd49XdpkXqBNjIDJxfD2UxzvR1d
Ld+62IuCwsphnTFMMOTGMfg2meqqexRrCNZJwdDTVwhjbCes8U+IbGJlou9fK4SxgTdHr2kmfs1G
hdtuGT3Ns3NMS0qKLjfdR0vGeKABRIzNxia69NxxB8St9tWlnA+j+w6miIYFADz2MAk5z37FPkT0
0afSdWShJmgeWahD1Gn3epM0O9LpjnMWMpqb3WYduuzOAH/3UNMIcVoAII1efDgUeo3Uza3Zw5nv
QsZl4+Q8z/O4JwbOwefiLTlnqF7QW1agc9cghelnC/akVTrtibULgDzlNPQhmS4xGC5LDvs+ry5J
b3/2DHC3vsTdC/WToej7YMjklPnmrzPxuT0AUky9BKWF/rqrEeTPI3NhL+HKhOGtNp5ZYjExrHpf
mFsHRiRZYErfjn1XotcllgY19hzGFUaBbePVjPMwHpzHEPytMVYAKBr5aDrMNBqRP3fECjkafFhO
T1rVpGfETmQZeNpTGy8tXteZR1nJ59qnr/d68MJ9bQ8byxkA8Qkqfh5VR/gOiw9e0Q+2aLLT0g00
fcj3RF7hhp3xk9L1UIpwLI9stueupYmQol/rTBNXy4RqBACw9SsenHoMiykt9lU0HOoSU8RUrDg4
nbyHTJEhxCNn+SVkkLkuTRhYZjLdm0I9l+XAUBhC9JYw34vg+B4dgr6bIVu7kXXUOjAoAyb81vEl
TBoBw3XAJrHcpDqBYxu+owpTMDY4VZi34Xf0IljbccELiwm/NzRqGmWSTW5E+DltJiAMK1rWMCui
QsZzE/2SASCCuXW9TYpReMNM6DFFeQ7JDvO+Oz3NlVX+MBfPm5gcEwMoCMm5yRtG9rdewMJIUwBt
5NKcYIJG67I+hKQbrZsWeXToz3e55NRxNPfETfRjV5HHXiQDgVyC92os86qNBXRKCGTraTDf4a9t
vWM0F2JPt8Ogrqs/i26aNmZVXxNira6N6xygcQ0goH1MRCABDk5jbT3QIGSbHAMaNycA9umefBM/
a1z4e6WrxyncoZ7TNl3b7uDfDbQzIKGTTzOBMF1skhrySGH09QKxRdXsI8u3+nqd1+K18cdHVXWv
Da5lnPnOW19DP9Xmu16EIOhNedHxHq1EIS9I+E56ZN1rXcsrMEIqkTHUbrTXLNyvqT0U3OxNGHjL
vLPr3kBpTJxsbiAmSFycJHrQ0I9xjaBpl9OMBQjRmmuUw9GIoBrIZ/YE6drT/CJg7v84G/eyhSIk
DBRPjfSBlKowGBbOQk9kxay1Z/SBYjNMAyWXj6PMdpprqMOptwsCDo2B2WfFPJLNu6HdTdJ/Krr/
xf5ldMtQukyciBR6pik3IDBzNdbrhA0tpBQWS0tmYqFpNY/Y2nqJTHZUfaQtJNXUZCMDZ0UuJO5e
VICOUdzjjQUyfgN63j64kTYhv6N0WiA5tw9OOFdBTGYtGi5s/+7yoYME5M66te9KjXj2vn9H6QeE
bgG0jjkYLilrI5Bjl5xG50Um8ImhOM4fqHM3mdW7ezyg07GeWhRoVnUONb093j5oOiHct//H48qh
dYCRcvuzDHnc1KQkjqXtUS48hmT5f6EcWaIaYyR3FaQE0akGqDGAfcDD/Ib//m+rL9xALfnaUeFa
/cnu03A11NJi8kOGtrMQQsuE/mFljXKJhvaiNzPLww0jIQWG8XD7nqUVQxz997dPmL51Rejv08JZ
QrcAey2s5Hbbz9qTWIgP3QeL5vYYL39/+6RpQvE2mRrKAgtT/1p2moeufixWpNuBB6P/iFwdU7fR
skYn7IunItOIdoBPosWA+ayEJIoGpECZcDGW+iDXqqSs4AoAxK0vHzLS7Y/z9YY9LYBlkTHuM3mp
Q+IEQlftGAft//mXS//OG8micPqaPQtS943i2kgLVpMs+E1Ydj9MS/95+5DyqMB+I1gCLSHxKoEH
XKRpgNr3mjoFGtRakpfeMbe8gZxvZLNM65DMsC6X+zadA5IlMFErqu1R88yPzJ7lwUuyPVpu++hm
0Z+GxPuNVXL9SlksLm1JIDIfmGdD1XEplcfGXas89JhoyH/95e3/5ct/tl7NJkX6MWpslp7knvIQ
X2Zr7jC9YhFlldPgvF4mOGZcU1y+VI6lGKXJD55xH5yA3+CNEEAt9A7yP9n2IxfI3BV5k3+jij+e
h/Eh905ZqL+KHKgecw2mvPrrTF+7QrJ6b07Wm2EarzZmD9yCsOcK5zFMhq2aJ8B9Zn+gJv6tIurm
Txx8703BOhQMFuy8srxztfEBBeZrN4wr5Dovk0MF4g5/gH3xvY1GBlrz5QrxB/Hlw9Q6NJu1jg9R
IRXzyhMRR5xJIyNz07SKkyURsFOaEXjVseorKBk5lYD8ueoMk4qmbvmjf3/omEexdOjjQ6kkrkj+
MndBDWspPfvyd//xqUm+XHy3L3n7a72X7qadxNt/fN7gEyj4z693+7y5s72t3ohLlUE+R45b7iMF
kpRVw9/GHkFRLQlgPkEdLPGClmkTjB7txaUCWLmFLyHU64GnnaCCeae215Cd5jqJMIWzZi/4oHXe
Xdg6K0QW5qprwOaOEW9IMQJFHMJHWH6scWxtS3gFPazO6WbxV53HamNIGtbGQMWfuOUM/W8/VPKu
BkZbAh2xq/ZCQFd4dtyjACkZeJhplT+kj1ZRpVT0FDdlhffPmdITrODpasfcVu0yu4vyxS9Vy68G
mSfwCvfY4NxkkGDiHWqeaftdarpmZ9vATmypb000ysT/lHBke+PJSJtpT9oORTdZWa5HjaF4XO8s
52q1/h5KRnc/kUnTdDq5nKF5aO3YhTjpt7sUSH1My0KpiOI6Fq61YxJJry+Nv64L95AEyKDL2CSl
VvpeTxUjGjFvXJ75anzTDQ9SdZX9MZJcbgmB/u5y7+I63QNInHtHRj/CLvWTHmt4rs81j/IXUNw7
PevsQ+pZ61Gn+FXdTtrecKCdfSkwTLMbZlFnFOqn6rzXxrSibaMx3O8q98rd8ZL4MXoDI8LmZXkE
ysRfaTe+c9rzKwKVt0x6iTh+FhjPCECte/b9cz7N6wJQ/FaO9XaompGdy9zvkHz9aj/0WSPJGs6z
4UTYnpLIDfBOkFRoyKMtFJxhCUHNidy/dTWGu26+gANCttZaR/aYhQ9ZpmvDrZ3NT4JmpbBNA//p
m+WIb7cESE6eV7pmr6Y2ixZaso2dyNhZW2GyaKnqZN2zROqJntwlbXHPqJcql+acuNZRM/d915/L
iVASWys5IsSwFnpCWonx6Vrx/RgNgBlBvuc0lCOIdrLUIlCOfsPoOgtsAJqaWDrNTZM5JCXhYbdY
XmUoSUxyYBkgTYAjWAKXbfyjWbPJdEE7leQ8zF5/gS/2ITLK1dga70kleGgdZhXSftTH4S3Oh3dg
vhfXnvYpM3s7rYGBquLTc9GfzUO9sjRuCzFWZzKc/vDuZ7hDogcnj7+ptea1XcYHU2VnDvqFB/Pj
dNUZZtnvZIjfnpU8B/SfCUtySqwju5P+fi6Ldm3ITmLJM89uob6KzvtbIzSvERL4bQsFUhr3VveD
BuZrMIjbfJZ9B8xtOSjnpvpWOlitKf6dPGJf3NAm02RKryRcfWTzMgow2Vl0A8kj5kRPRG5Z5xHO
SdaMauDZIXD/4LpMNnAFGbJX1lVF+qv0CLZO0Qkzh9e3MKZKFgsjWBQjwjE4ZSfLa58MD9dDxzaR
0UkBaxJ6MlqdRQboUuvpa18vTXa3+AVycz5DdWVJzw+edXod6GJ8ThtZ78q5ZNXfnOJefshcL1n9
vyXQkjY9j9XCKBj2DaF/aoFxZ8CfpGbfxZPV7IzSZAzaMKNAQ26UI0mixnS1Bjx5CAxShT13aJuz
M7HYoLm+iyOTp/pdvdiGRPPSMuR1IvssFbMrdzmzMOyuSEg6gHRYOeykGK2J71FHhmOmTaAg3wZm
1FP74jj3uvRxJAerYfI6Eaee9hUbEI3RL04eTisuQHAXjP+KZk8Q1567dNEJH9Kxe+gt7U/oe4+8
wopKhGf7ADeQo6eoN5rCrA5jXevlXZ+Fxyqy9xVY1WI0N1UxvjJgslz9L+LnsvfZELjZI+kuT4Oc
3+qxphwzSOtJinObswDReHsGuFIQTd4nI/lGGJLl1gNM4pQRqP9l2Hq3TgZCG+LR2pJLgaLGHtZ1
mXQ7Mg1RuXZISf5EaOlIxw4/55EcPoOfI+eujLV7O4TzqM8IathX9tYXo4nTbONTEmH9LeX0Jpjr
pMCY6TJ+6x4ZWuuAXUpdG/9n9xonzgtbC4ZoPRPkJB9/JT7o1WB4D3oS7frmI9TDCSKqftUL7ZIa
87eX+K9TxCqUTSGCuE0obWK9wvJVa3naVn79HcUpo0BA4hqGoC3cMGPbMdhfK5/2VHTvLJPEeky9
mpgmE5vXMKBrM3Wqh0kdTHP4CSX9C5l29y0phqswLnSyzHWG5eVfnbEoD9fhIWpDbkrUBCpttrTJ
RPN9awm2oz6DB2ZKeTIWdj6be+ZHxVPRkuZcNojaAIvCyhgogYvhj4rc5JL47VtUEiDidLp/FzFN
XbFL/jJYCuxxPyWbpKiKQ8xZIjQWEQgTikDD6RbMGq9nCkgKNSgj0Nm0ztXMnFV3VRMMsY5TGBm9
XofHyLOv3uSIp0Y9WeQ9+mmFvMJAjWeHMmVP4Wz4LdH9LOOl3nW+Q4qaUzMTkFuNeEX6cNzNfdTs
LRqxjQsOcZWTewLTCPk6vBq8vbpusH7u/mbGuM99ZE9JVnC+mmYduGgZ4VMirQJuJI+J9MR28uoG
KLn/HBJ1/CTTjBGK6IYd5Way8fueAbTMkhNAz4eGfd7ZF9I9OwnYT7wlMUIxuzobIA6CyDAvvpl/
RfAbzyE+isPETmz03ebcLx88gjU2k8Hbi3fPOZqL70RNOXhIRuR6PZdQCGgQs2yZLC3ZBouHHaSq
elb48vfMz+6cFPXc7YPXw4g0SWNvbH+X2a46Jp2FJoixfuSMNqU1D1FD9AVyhI75GI+S6+2DoVDu
aT5KczHfeyzuHUB7iysR0efKkD5pSKDyc2fCWZgWQB9Q/ZpNJc4TD8N1HULSFdWkSCjq9Cdq1eHJ
PdSxPj95C6Yd/Ih5cvrKXIWS7ddQjO2zNKZiiyuCKjFNzZ2XcslF0tYerOol6isX+hr/4USG2hrL
Dr9aspSEPQpuAyQFwkTRnRHMfo3nmOeqQzVT65BKfcnL45ilOMdD+dsJoCGW2TrnfMZZZRAK67Ch
I+C+m9d6jPjHDa2r707I5npSQm8JvzmT4LVwR7GZR1PuAB8zc01nZzUOraC01FiuF5KvNrAYniu2
/Epn5iL96+TtRqtWTxmwQDOVe8VD/S5LGyMQg1Ehw4Pk6owOX3MXJolxjhSPuG6J0KEBrXmTJw1n
Xk/LEM8H+J/6PhxIh/WxGMWUE3lqpKd+AkTdOntClx7lDG4yS4xtvPgsMdGxxJi1y9TaPSHYS5xA
j/IOeYwMuM0ER2q416Z05iJtFILRjWx4MiUd/9iCNe/wku1qh0G8VjNX7DpC3MYB9QXiAUyU4hgm
CCo7q6NWdI9RLu6rIT0YDP6ooDTAYearp9N73Ay9fS2StR51QAzo/IAq4c/jAboRQBQMEakD9oNL
tITUxemUQ3Zp7+pZnOeuKInuaD+yQfvxxSjQkharPlrkLSQ54PDlhUCvQ+saZqe8xHxMEVislhA9
1u9fQqnrPJRPVTlk7DyncFV1EVl01HBWxWOzxNSSuNrGbqNk40GPXOWD+JuFY7uXTPOQOE1XEpNP
y/9mSE/n1IXm2vjNW4xIjLVmDIaeOHbzuVaJIuleo/vk/LdqwpBU/KHl1WMFxmAyohAhC2GqGam9
PFxjZp6VFyQJR7WohBkggFprqpzZG/ciGLzoK0+hNPkW6QmJquZLmnznpe0faPYZoDodTNZW1TtR
IsNMQizFmmNfsrKhI26xZEc+QzDSWxm8koNkpXKZNRucoDo7MucNl0x6L6PxvQkpP+K+h1BDwzaP
IIvTrtgMhTgpkEvLY3vCcDyuHENW+yizIqoZGe8t6NirtNCxQxbR1mzG8Gg5+YIvyeUjRIh9Kn5C
YKbU4CiuJ1arpzCN73t70A4hO2kJKG3NTh+fUmycunQi49SLEGDlA3AHZoTLNa5veovR8OxnzUlJ
Y9uUPDDU5B3ivm4POuar1BYse4b5ITfy+7gpnH3pdwucw0jOpV2T6De5dzwPX/Sp/uAW0g+xhtbT
m1vC4CDJIu7U7kwTHCRbqJ3Ty68yTQkps5NHVMWL22Q6q1RcnD7x6IKpL7pyfG3JKJkdYCaKncfk
MJwFRc7XksPaSdmQzCDih5aMzNo+dzr2AVHTUZnE1a3YIodYKdMj11fCLK++t9uZqLIe8w8UlsAD
4tvPSGmih7IeBP5x++TV2tpGtMxWwn7LUURYNlAg5rIYukvxZcyGRgKgxwydjcQmmYhy9uXXzRp/
e8WKUg4EdN0RZteFHbZQYO72XteZ2tWee+p4aYOyrbqgEpSIuUEMcUZlhcIc9ycKEebADCk8kZ47
334YejJYbh7gm9lPH4nlcLjA16FNEpdr2/PeRtF/rcXj7bNa2aLQ9PG0gilA7F1SgwwxgQBQAXze
9DChmUaIYHpEETo+cW8lVUHqXQ2rqwK/AQEkyvTi6uxNGmch+nsgJBHHgTXpLP4teAFJ0M5izdQj
7StSxTO9PjuzeUnwC0+ZkVFs4qapsq94jPS94TAM7mZjk9nJVykQsSJpAUe/eO2NAYYpuWAcDUiY
iFJbg4Gl7yR4ZxdvOB3idbGgBDCAY9JEpqcJG8/Cp1WP2LyRjW4qBS4nZMHplZjnIvcjZxi3psN8
TgVfMrfqYR014SG3eMXRRR0LjFarDgds76CZTfJn0Ux86wyrMTOTvaiH+96i4so7/nkcsv0O23rT
EZgAmZzPdDMa2tuRmtlNsY5E+JEO4XNEmmwQs0NCvka326s8GH3trzUM/rpoymI9zGxoMgzULdYQ
dFbrGYmR1pg/nKeLhS27N2pmceZYWivD43tkTRrEMVKI0ayCBAZZYlt/XIPzKNPbaxVTUeuQiCKT
cz5mf4yckXvBBnUleJNM+7HhIlH8VF6nPU85nvI6VR+ypxcj14SnVcKbLeBDxyqlMNJQmXVdsLwy
LCMJQvYo7kiBS9YTCg8GnDsXcaFV5F7QG/HX7XkyN+4hj8qDSu8H0/6Oa1qH2uef3MZ3rYUmiE+d
qCWncniPZ947oyIUtKpK7NCIUAgqy65meicMQlGdeipOqZ8a+xYDQdeTOVvENLmeSTnvERj64sSS
mB1D7Btdv86d013appeXip17wc704GbldFhqYCcfm/vc4tBMlPjoo1HcD5SR+mS2GP7yjWaZw30m
lw3PHLBrK+HRTOm+7J2PLmrz0+2DNvSfcaxFR0We+CavkrMW9TrQboW82qAJOZWz+xaPGvJZG7KU
mvRkH844wTlHH1m2D7vZ1AFLSdDNs22fgCKeEKNQD01dUNPiA9NsPn3CldZNZzzEPZcoIKDN6PCQ
XC4qfcE6xL1411yWialcXj/Ga0db4UwThDwLhqD8lmfCNln2+Lul51eTdMnzo52U3t5tch/CEjtW
tAgs7ho9yEe9PagMx9NNdmv0g7U2TOgIPe8ehcGw8ikTxqVTM1uT6C8WMLJi9ceNGB0qPXlPB5Sg
mYubgfrxwc7qqztFWMrmoMXd0xUuatM24VoatWtFJYPEgaIpd7InIe0SGc4vDjsvcCwE2Abd+oqc
S26splYAQ5tNMzqvsiabmR35vI1Q95Rd89pSGa+biTPodhAxXqmAKxC1B3IxWUOeIpzC+prLpRvt
wbtpSXIH0Zyvy16C3T3FLSQqMKQrlBGHwmXrz2SNpJrirtBBloyhavY6lAgqRfQi5MPs2AJT7/mc
xn03vBkAA8uQskzAhaHUZ2UsCZHOAbQDM1tVAw/V2+vkOO8w1RErG3jmTRxDtx+4nsmYjqi29DF6
mSkEA0pXnvUwUIyCQAmW6NuYSwBhivFLXuREWhsHRCVwY/WIJbwxpGidGGTiqmOiwL2a6Db2xDJl
ZsCBZRocNRlyHynJIGDWMyASZWfqHirSMIOkjo+tG38t5n/Z5V9FydWEkBaxt6EFJlzqte4NT5Eh
X6EnU0lUkFT+dQnqLUvvFM93JPpn4tYyTqxMcT6W27ZsrpmveD56B1hL77joO5jgGNGgQlCW8EkV
ca+qsGl9Q4jnzNZ+dQzsTMs8Io848sNrMSvOZGe8MLpWJIFX/jpB+WlHiEzQB3Rkdvm8AlhdjOKR
Pv6qRRgEXQPB3HJeDSTMI4pAs8/53CkavoxPJ9aSiPOGU8w10y+/U5fbSB0bCYwmunhkEoRQO6kK
CGs8u8uckqN93ob1QrnIivva7S8Jhwx0qC9p9A02Yn6bWi82hFGz64dDFXZxYDM+JxyR9/GfZ2I/
HjVCiLbQ0r+I9YjXjYVZJid00RysUw7WU9qjv84n7nZP3dGTxNeGLRQRbL16G4aYTGlUBdvcjdRb
gedQH71lnNH/Jgx09s1k6/depf9OE6GElfnJoALFcznP50Q46d625nYdYVYPNAZUla7nx6qpwOiZ
/cWahkMx0PzBtzUvAzVOkc/orMFU73zH5z4JIaSUyDfR9nM51yAPSEzI+YJjHiRtRxqtVn7ZpQHA
A+IiO+jwuTX6b+mrF9MsLzAFrmMFDiRsSUfC9E6YkDgw+6bJ6Q3WesyZx+XqsfWGQ4oqUV9OgsnP
eMxyqFgkqHNLcceJyPuce3V0c3zOjsjelvOQ+wTVgbup4+QrdsPnKmugfol3qeKfJew7HktOtdTu
V0w11ohmIPM67lNDeW2NTAitZJns55S74D9JWJr4Rh34tdVsL1bIor6LSBvB6svlDV0eCAtDnlkx
fNM5kf28TYLc3d8e2CG9rW6eMM2B2o3sPEhZePTpaTiZrfdV694hEz7uQPMQGwn2LFl/h2RbQc8B
1NPbz5PHnlwUa/zMpV+oVdlwRCvEvDOAuZU3cGkLFik8/NIvBzP1Kpr9/XLvmilpPAU/zqR5z5Pk
uGv1NFtpmrz2OrViv5QTkxVuRYNb2avuwpqbQS9xS3eMuu1IXCt0eMBd+bx2wKWdOuqu8bSnfhAa
63jsb1QR9exfzcUbrGYeBJaLfVOSzD0QdSQm99pkXP43ENXtdolSn0io8qKhnWa2yPsbYULo+5Q4
wZpjKUQcj2Hj1Vn+mPthWg2tFWAs4XTAXxsUgD8qwycgRly1JudVEC5oxUgP/yZE2++WP4eJTIxF
U3jEDCMVQjLUhg3vpGBjqi5iJNHq9r2Wz+044MAjraoFQn9rd2pXN9emxZ3UJxccUcuUnodOXHbZ
yrMISDYZh5Qa2xKHw7buuSg8PE250/LmFTzD+iL/Mgvr2GYe9rGFk5Um5T53mSiSh4vAzuHXnv1U
bVRxssndCeKlty+0+ZJV9rdd06kQNoe0nxG0G9f+Ltd0Z0Pl8zr44UZrae64+ld5jmXgZs31ZMgC
3VwmhaSEhRl58B2teJFTIrieH7jAj1juYMjQRuupMe1khbzN4SneLuOKGIEbrcDy2OTiIPmknXdY
NLTN3OA+y3BtlM1nxTu3STP/pcNYYyTaQ9IBUEoKn62p6GkZIW+FrdB3RgM/M+y6JzH2r3LpsvLW
PcnBUjgoeEx7OuvyeLxP8XaTBJd8jSY3fSvg6PszHVtGWdvg4sCA1O4jJP5oLGckJTNJJ7frcbzx
kapB8NP+vZ3deOkYNBgo2KdqP8hSUTfylk2W9eQ1dXp1lfjNiy8wZtM7a1Do32dcdAjxczS9OJkP
VpaoY2O0Ge5ncjFtN63XyBqyu5TZA1GKAOp5t0EXFaQFGJX3xDpnXY6xGfAlCIZdRIm47wzuoINI
883oTy9Zr+LAbzNEOKpjxa+DN2V4OAZIejb6aIQXbebEMl317Floorj5cWsMrFYaf94PXXdv8DOe
Uhchm7Lbg0jGZtuqu46JF+nkb14avvql0ZL40W7R4Tg7wLPo12p4GjAjjCQhMdYgx1FaPc/YiAII
c0O19uJy3k6NvAd7hKlFkVJuWChvKo5vjDQDoj6zTy8dHfzaYohXanq5wP3bxxkBZ4+e5J9In/9P
J3xW9e9//9efH1bNjOdky2bkv/7HbwlqVi2IYkP4HrSG/zudkOHan//DP/gXmNDX/wHzD0K/JywX
Jsv428n//i/GjP9whOmALHQNcG/Ognv7F5RQWP+wdaClcDTA0PDvAAv8C0oo9H9YjruwIhyoSgvm
8P8JSuj6/8Eo0H3LopxxABP6uula1oJV+N9wN6qgtixdYkUbK3tj77iSbWxvED7x2IGsh/r21YPH
fObkOXfJ3J1ipI1rV5l/tNRKNhoeAhiDJPil83Cuvc+4UePBYtuJApGgQkY4+V+l+mSvlP8zuZ+y
1QyC6N01UxAykLPEfEaesJlqzzrVentOBoLA+/ElbPXsQNQpYqMxfzZ13XpQOCm0DhZQDco5gZlA
PrY27pwyxMo2ek8MidjqSeqkrNiZBDGdoxZnUztMB7smwtjqNYyseG63UWttwJkWoKBcBmiZiww+
d8i5S/W7ymQgmFvAYNNoZlVvBKkTMqqqhfXQlM6v6+RoTuPhl3o238y4KRNfTgfhdS+A66Otm3fY
GEPYKqKytJMgGZUwlo8xsbRr0rfBMAI3stnAh6XB4YM8trbExWSN8GX5DulWyZ6cE/XAlgt/aM+j
0CIS0i2ymb0UaNhQeUdDkgnJDoRAS9s9cHTmQY4nf2XUd+O8KROBD9+fEsagFGDKTk5tTSvnjSxQ
q1rNJ3ahGNMOStLONEa3m2wGPeCHrYTsKiYtjLvVF8h288wknPDKMQtX1lRexdAbO4gD66ktP0Xb
vSD27NkXCdj0cbEzQvuHwQgPmdzpjmGd5uvRVC67RLfYqTFz6FvuyYk0j71jjRtjfuwLg/hnKglH
QVW1vXSXJ2Bh4w2bOdbJbG02rhyggAnx17LKExAbeSoRGmJ6Y40yelvnNZNlhCQV7wtTUvCIsMJG
KEqtqR/FkKHMjeyrsMHu0x5N+6T61fjx1n2k40WfCm2np/0HDtmRsZ5icCvHwChDm92gcRobBJ+d
GyF9tQh7nQD5BrPdWaAOoPAO7k9Z2SRFCShxehT+GE4y7q2sE+sMwEHAsyoJJI+LNbSzB7skn2cY
m6UJsonxc4bPEr76PhfykkVzdQpDRFLVKA+FViGgisi6NJ0NujivqsI3ODR11KE7SPfW4AdGDAIj
4wLbNYagSvLebXQPJ0WRMmgE8BZm/dC2g3UZqnE4pwbP3ym/xGDhNggWWMxquII69Dq1K9qTg7X5
xB030fTpp0LU/aH2SfmVMnnrEe3R4jkouN3COevVtzaxosCy9xEp4hddMqoCs4WcTnVAH21fdTPE
LFinQUS7wFWnPiyv8Mi/NUaSw7S7sRAut7ZkArTCZaIj69IDStWncik4UQCg1nackUm0swUKB2VE
ldkan5K7XdYAfsbcRypmLYw9WW7kX6UziB2h95Q55JHt/DR7l4xLycq+RlgA1uoTDbGPeJ6FVuw9
tiMHl6FQYs+YJE0vOdkYllZNyFWTlp8GQ609IZ0TrgsrIJg7J4m8e0DR8FfAvfCy4hQl6P592qnE
1n89Jzo4FcMKM6zDYJk5IM3+5ueGO5+xuKuSpRegsvAomGxyvtiEzOtqVBPMjy7eyeRjcqxVFoKk
6IplUjF7m0lHRsShTQchUVrk8BNzWVMOdoxUHttKNPgpe6QxLBGv2LCaBUvBMoDUrzuG0MO2t53v
gWHjOjdS9OxOU25txukrlZGQjSYUzH8OR8tJ71nVQnPJM0hXY7QrpdMEhe1B7NY8uv07B4wrCk4D
J2QV6cTkZCRpavHWb+aQRPb3em6zLQ8qfO+UzyudhZpo5nNnlkQfVvOMxOHHjhzcTYSYr8wo2haC
EaZy2k9n4voRE79lIxGKd8zeil8S6UjeK9v50MoiyHT2AswUz35ijaRel9+krZ310M2uGZMFRuxS
C/QBYWLYH5KYH7ka8MBSbfoHNjvuiiK63vba7+ybpCctUUvVpLfAL38zl55dTT6NU2JFrzxzt3JK
7tlsJAFjujZIlTqnacyZVBZfwtFeND08GQxDULfTwUa0mlIb3pqp32jM3lojDY85q/9N6ZunOO+i
J78YHpuhtLfzZLVQtu2MyQ/68SkeXHZsKPBIktp6FaNAt9PNuwxnwauyCOfrU0nmm0kmIokdSyQR
BKiwE8UVdz0ReibjS0pJnfF4SYYMa+YwayWr9OZs0JRumCiAV0xddZ8xEuRiB0ORpPNZVjQJYeT6
R09AYMlabI5TbVuBSSvMvE6D8uo35v9k77yW29ayLfpF6ELcAF6ZRVKJsujwgqJsCTltZHz9HRvu
e+x2d52u+34fDovUkUUSYYe15hxzH5ktpKbqUMbdnaZM57rvgSxpeglup5Nrv0lQKLbzRvTO/GCJ
CgmCyM1NVXanOBiYE7yx2vla9uqRPondtn7VdWJAvBDbo9tTFW+msd90utoLmVQt2pnjJmcjXTnE
qTzY5cTgG7S7QUgMIdU5FyE7fimpW5jNWTTcJs5YJo9D1tJ5tR7myh+OpkaFMorTUxGjuTTjQw/U
B6tba2xHH0EsM3t9HKmH2GizmdFLbQfUYTMmg2BGntu1KKPnGFXUprERCWh1fXKJHvFrSmojYMat
J11/T2lwr6lSCYt6rtykau+ciAkY4QYtEFANkiwOtBBEOJANcJAvGnzlQ2TRSCDX4lPAThES51xT
2qWWOURshaiZMeWmq8wRxhmVTbGKksTBodHbnPpdXWnjOXfg/WYYODo2n1tBVVd9yvyxiVkG+KlD
52Efhpn24sVReKe3HhVN8CyYs+fs3DXTfiI8EyAlpsyaPjEDkJGDqQU352UZWYstRSaXzfUhnF1j
hh0lJWWQydkElWg22OZmpNpVfeyk98Okpk1B9W7Roi8/XZ4tenQXl5yLu31LtfxldImP8LoJ90VJ
FKoJMAaqBhpNJ8KcknOZHUVlfUvSSeKI6ceVRSlPMogd9FY/ODrlouUB6DEB2LZ/I3Gz2YZO/12b
g5oxDBn2kQRkznYGCspWkby5M3eHwKGUPRrVxo7CDAKLTxu0Swtwi161/+k1qO0WnWPqMg+kKJnX
WtrSYdemrdG2by1rcJo7pfbzQ44FUrjGJFC6DGISSzuHdlef6ius/IA/dkHY6EcyGl6DtE13SZfV
R7Co1dHwm3MCtWG/vApVSsTc4062uBAnpS5fni1i8+XZrweE7RyM2D90YFSOy0Pz17PJtLQ7SFR0
MONT5KlMc/8C4ic51QF4CRj3iG/o8jmErq2LBGlC6aB/ZLMudgAPnpaPO7gWiAICZBZ3QKbij5eH
nw6BX69FiIciDMTnRSJPtAU+8gqt7yFQt/0Y016Q7GWYWyWJiLKQ+8X0bUNlwaKmHPX0AqjEIqyD
48z1phufjd6o7zwj50/1BgXi5WnmULmp55qiuzqtqUpA9sjkJr9keVx+YNjl0yx0bIbm+DWsAX5z
fZbH5dmvB8uPq6M0OTC2Tu/InEtccwNoDeUfsHq7OjrqYXkpp/Sdthvuub9+lFbQEGy/Y51VKIG4
OjbOYpxYjlVjOmfHjIOd+amQ7Uw4gUTNMeMIh/CI/QRA5Wl5aNQzxJ01TVucyOXEfGZjNgvZo5RF
3R9HJCwei51DgLPh+OuBcsRwxDFa7lJ/fs1JNDhindBg4KhrLub+rKl2zkQ1HJcHr3cB3IjmHbrr
oOOGq2foE+5BY93x03CyuE68v5wo9L1xWemzaVN1RIepLCfLg2pHGluSUXYsHBn7uqZmVPfBTNR8
UxF3D4GUICPsGd1T0MgL2gbg7Op/9upmt+oxWrfUYan3zrhJoJohtyhzFuRq9BDKwiLVuy3PjMmD
A7G87tvwGnsDWgh1jpZzsZyoPsURKgr3pbESqsWIIOpjLfydGxtiv5yZP67fZgAZWlEipOmMEWD5
FZdWKcvmO4zsSER+Gj6WwG6CL5qDZEHw84Awj/9+vPyxwvCeJ7gF2E78PATLt1y+L3ks8/HXN2fY
LpCSQdqfgJL0QFwjfNRl5lEgHAubDBvj2WBH7NrkTTimZO1NyCHnwKZDGa49syfaqU1201S+akUH
b5oGOEVMam2+177rnBWvaVZjNkxfZArxA8mqvyoKZDyp9CEYTG16/+th9KWBmSs+NRjgfTvrtgId
yEqWB90tRzyBzqWPvGjT+fe1Vj+YYYACkr0bYqlNjbs8TDDvaqbAdWRfyrZ8gafJjNmxF6Po7OJQ
Xxl5upv94n7s75Oi+G64xlUPqe5lGgysYYg/5/o1iTBAE2PwJeyLL6YbELxrcQsYefIgofkfSnt8
Jm/aKetkN4z5OQ4HVJq6iVi3tz53DTtPbEsM7U2z61yquvrsoM6BAkF7j6WP238CAVWdwI/ct9bg
HSCBv9YG7TG1UNXJgVzraezeGTrza6i3d7TPir1hmfRdxyc/9z4lFrQkChEn702jTkCxF5tj5w0X
hwbQMOENaGwbYsT30Xz25kuVZfEuiDCG1Xl6jpzxjQ1Jvo417UHrQpxDdq6i+titk5RDJQKyiQgg
jIdQjDI01EnoPBYZmukUj30Mb3SKGECz8NbgpMWSj9WFvu7ZczBujm6Pf6K6ePIObcUeXmSxRklQ
crjap9RFo02vFedLnm2DIb/vypp0x6S/10dwhuie4WXfTywyWim5JYwJwZfcRKyZ8WVWr8QHbw2w
Kis9YV2FlvxuRta/wQtop7fG6T81wvvWcxDmqAanNyDT8YXzQqzK0cv1S02qDNUFa1vJ+Xtqsqfu
Ex/VOIpnOyDcVeDckZlv4guJrx3xblguX6eAPh3xWgUGg3cpLUlnvQaoFtE7arqnnMiVCNCqPZ5a
P8FSnX1QsC7QIfrRBrF1ao7OuaZw2+D6hLxkr6liu9vEIc670ptLXmliNR3MhJI39b232cRf6k+A
f1Jxn012t/LS4uwG48EqiE3Op1Nqd7u0pxLf2+N38i2Q0ctXDKovqeF/9UUX0DI3MBvPzh2CyHJV
1R7hVvm+0LOHIR3oteLxlEJZBPMLnxLhqT9Re05AMkRsvPD57EarmDeTDpQPjPAqL5nb3HjeaJyG
cHgaM7qW5Jmiq+lBGiFod8GTSVQAPQ5K23FBYflP8dh8mSfAnA5WIar2X0BbBquhSe9aE35S7gEX
m2XoAk5I6VjFdYzQXvsqkfRtYBUwFdx1bHrcsnF3gYcRNKqxXJkdg5/WbR1yTFmDMxzgxKEPm7VP
Hfm5pK1uopRWVRSyVtaymCQd41PjFeh3avqHUZJvErpja0uSoMpRq1knx2uZ98OJdva08cjVnJw6
WjV2i+Rk0LGX98Yat/BHVtOt7kX1xbNNMIC9vyXG6L2d/Aa0ZP9AvwYZsU4EW5YRJ99VhE+Hfb3B
HTKt0/gCnWs6YeiPV2G/t4Cb0tOJfLogosDSRmDPUGtn3QzPkY5YMRzAe6FIh9NMrFrjuBc/koTU
AwvauGBHoDS5u2QSH6wswq0FXn7NPYo/yADqeJ0auO2tmM+GHZ9LP2dlLboPq/PrtV9TkJDWbXQk
EURS/4pvtaTub59QLIC+qNEuehGNM+uHTXtlOyewWr0QCFNaEcRcIC307sm9RNQOjtGeBVTrhG4U
elT60ih13aB4han71BRUY3O4b3u9tY0jZtkrswb8sYBC4FScm3Bgq+YOJOnoFx8ChdCt4t50HGRJ
riYe2sx5BFRLmjiZWJBrnJXEb9+nCEDyiLJAm9OvDbyPBIrMlm2Is240kpQTN4YK5xjbyKm+NFSs
zwxr5CJwNp1QflD2mHYSwZxlp9VBD4KXmjEIPlX9EWUDvryA6TOX7yjDYZ0OH15CIIFWnBG2ttvQ
zp7jqE83aQ/E1Mn1cyu7R7vOfjDFnBsGsl3OOlDE7Zeu996Z0mlbogrF3mwfjRxzRQJkXUzbYcZc
LgbmxoQ1WQfny2w8lX+zS8AA8Y0pgzg2vT+NKHqFbMQ5NEvKkiiBckAynv9k9DBSHI1RhlUtxh99
wLtqezHrUe3N7cBYVxNWL53oS1PGF5k6+YMohh7DB8jsrhtcuDD4UNwnsuxywLRVhQhhsDZIEGV3
X+JrMGz7myTJi3VmN+zLHAXh/C49bnmSq/D1k1tuGa0D6QVgQNvDz6V+vh6a7ghu/GupK2RBi57P
WUf9UDxaczM9Bw7t/DCP5601hvp2jsm+s61HuyM2vq9dvrCZE0JhZLveFJcmqTCJe8TZ13DULPxj
mvDeACbca+zCNsLOq1VhfyrSOWbXkLoUSxnQwq5/Qji97mR1IHUwgbM7Yhnq7XuLqzqeMQskw3S2
Cfxm+jKBLAGWAyw0NtkpZpRAWAuXzshqzEtl+DnG+t429omCNwxvJHiOcYFiZoMrtTJ357jD99RK
P5XdfVN4BALSSdjA1CUuqDMXlCxKu5kKHKwvItr3caDFT1O/H41ZP1Img3Sl+5DjHMdH3iCe49h8
ivKp22T255T69qpRe4vlwe0FqpACphbxhTYD27AZXOTCbmtS8aI4VHVhSaK7E+8TGRBolzL5hx/5
GFSnYKCD6gZw3ZpOqMFwPGhWds80BwKx8xU9QKyysXhJ+re4PQVm7WxblkQrtwLAF1jWq2xRXlcT
3mQ3vfmEyK7oRUiiV/uvszG+sW7aGmH2TYlMhzTzngNi2K2edYuMn62Mz4MP68cY2XdUKs9a7tnb
3AUgGtg3x5kq8usrwUb5btbZXsVt9t7Z7qVEzrpqG1jpVvJWmfbbTMVjU7UaCfQ2W82Oq87ztHsz
hpjYlgFmK0iKa84Jw3CK5NENWb1rneB0ov7W0BsPE4nzlEwv8HyStaxzwBHWtjX8u0CAPDIz1Krz
rEpJQ36VBv7/DswCxUzrTlho0TMSPqexEEeQRo+uEdXb3EswKOS+2DQxhN82S3eEcxZMjAhN3T5j
hSLT+hyR1YqpD62uGzW72LkVfV+A5/heV22w8TmPeRWZkHyNkexo/6YAIQkBcCg8qTphXNQxpXuq
YN4ZE2Khh2GmaOHLEk2KC1BBm4C9IqE9tlOG7LYKK1yn6rUOFoxSE1uva9aAL5BLHYH8qO64vP71
gECL4QI13Rq4I140o9pHxoDcjcL/BiBTc9R0/iDhhOzZPK63iEhtqd6oGItneiLjjgUP76B+9Ouh
H4YZLgt8m1K9aTI6WXPobQnUJblP5vyrRyljW2V+d/TcjE0mZvRj0RYl0AdvdtZJ3DOvlCl0oDYM
EWvTdTgO6oEPcJ6NsNgvP9fF18S0p7tYufstZff3OhaC8+QYmyEsJQFcDZFhLZ2R5aWLK32tlZVQ
xTIIBqrIEel1Xh0qljMhcoM72l2o6YuZSGRVHnHUA5Wb3x+yVo83szkb2CbY2NtqJz8G1sVoM1Zq
qHsJ25A7ZwyG4/JQV8UIZjvlawntEKiNc5JAd4jUw/Ls189KfXhqYScQFmFQlFc78DCY+qMvDB/4
hHr964d4STdkEhiwagZO7dxuZSqqg+awOZrxADK7w2fYSCehJy9x5kNCbY91gVI9qIEGkP3imJga
y62W8O+gkjTHCpfVcXlmq5fLM/UbtQk9AH+0vWlam4zwCNuQmxydtkNpa3WJd9QJFl8nQtprFmzm
MRemeazUsz6pwzuXzmePrPMYpIMN9gOh8s6V6ePysyRk5FyeGaMCVgG3pvXTvRuWNW4Lp2Y1oUUG
4bi9cZfWb8uL5cd2i8GKOJNVqxf6cXmQfz374yUL3maLxCpEvMSn0soRYQ2o+4YvrHel9fNh+fHU
tsHdWD5jn3IQkIko3VdZ8mDYES8JgzFJW+QhZZGA1JPgsUp9RizMxlGoh+Xl8iBQRm1qeUkrZuI8
4zThaF3e/7cPoT6O8Bw3x7DF51j+z8SFgOmDO3xI4b97SMblo99PEIoiQgocZLO1/jkP2awAQULL
GeG1T0Y2XgTS0+OwggNMIUtW9sOcYwvJVYSchsQUg0B7NkyCiUYvuaVj9sYaCBnrNKwmMxcbo4zf
Had4LVuukhRyHgYK6EUpWDGBvYLEeQ7XWJQnlvnsJciCWANZyPH4TPXOmuxTy46mHQtnn/b8OUmM
8Ye+Gdlv7ucAi5ApwxNFX8lP7mRsvJZG/w4JVnHp0JWFicZRcEFxsVLcyB7bUSsQ2vT6C3lY2PsR
+f7MZfh/0ch/EY2YOrKKvxON3N+a5vY96pr3tm1+V4/881/+Uz0i/H/QmfKMf6o9zF8CEndRiQg0
JWTm2Sa/8UtAYv7DIwvN9YQnHLqEFv/rfwUkxj/QxPm+7nqWQBSq/58EJH+GlnieQbyFazmGQxb8
v4Ul4a4SWlppLP3l8FDaWGclq5qosqDowoeOPX34LylG/+kdUXvY5GoIogKtP+KZssIuSGAxWIpC
mbRYUnrVqylgY0ETGQLm29/OydPPsI7fQxn/CJaz1RfkjchCtF3Ttj2VqfSbPCZstWCWFXsbltB2
VhZruHfXak5vop6v/+e38izPtAEGCr6dqZQ6v71V72bQwCUrpalJP9Is/WBl+xFbWy8N3/7+ndSH
/j2XhC/FOznEA2ITACz7xzFsRUTKojNWh0Ab/K3vMak3EaqOlHn7vxw/g2v+396L2dP2aJi4nvFn
5FeIuNouI74VLnRz3Vv61avlpvLEaaTMBYwAt37p3RmyhfrOGOf27oMV1tsZ7fHff+s/U6bUt2ZW
9E3OpqFUVf96fN0eqHfrD9XBZ3LU0wBP2nSZSAWgAXEdq/HS2O47NIv/dgT+wyXkCUsIghhN4bPu
/9f31QynxE5HwoqhpXcJFUjT7SH7DJe6xVOikhaK8JwU8zXxEL+WWnyTBFtVE6iw2JYW9QPxKRHp
p78/Gv+W5rMcDtuCcEpyIFl1f1wEQpadmUVFdWjtBmBQ5hyEy7tRQ1Vp5e2PTr/vJJrYNgkyFV8H
8iN7nlLKmRWGZI+i8jR39GdDpHF/Sef+wx33H0+T4xIITHK9zvDyr4dr7pKOxCAWjVpXy0PVY5VS
7dFpotY22NwRbgtuof1ambg//v6tjT/SPtXdzoD5673V///tFvSIb+u1LqsOo2M9UjJC/41jE48H
8WdyvI46lSiomYdBiLc4fi1k0P6Xq+U/Xiy/fYI/zsqQ5hS/Cj7BHJnUkt3xCmjnNkNzXycMCX//
fU3d+Pej7Xt8ba5LpIGm6f5xcZYBUo+8rEAJ6tXOrYnKLtOPAZTxatJ7A8V5vsfU1Wfxa9eiT5oi
toqZqo1L6wC3DlK1Pp08/s2UTWTccO1Ymk+P3d9VjX6tYDL7KSocvbvYVnchPXx0ys8jA5wfJzdh
4P1pwFbN2c4vynMFBELkFKxK/o76/U7gBaT0YA7lvpysl2kK1lVpzusGbV8xn0BpIZxJ+SVWyjTG
CF2bZY2HEqDvQO5EACVK3VBjP1xsW9xRBGFPFx0yA/FDhB2AM1rcuxEVG802yk093YZmfMJGt8aP
cgzK8W5x+hS6YI1WPOE5RekVIY7Mid1csXK9y2sqnAE0jWS+tjVuw+ZH2iW3zNVPqYXUuPd3sY3K
ghXqltydD9r4H8j4PtT1ZPpcwgaJkGyJni2n+U7HgNofR4ZdPxwjs9lVA4kBo/ldg4mywkn/IaJ4
b7rufUMCDBb64WKM4jCM/aespYzrNKzqxusyeLRiPEWSGr0m8b8SEHCDuXa1JQfIZMQbfMkfmKaL
EXuc7O42aHw5j7wcvParrm+R1LhcB0Pr0/U2YBXk6ABRzxR0SMojkIjLcvgDJ/kYoLeYpfYJliVH
ssw/ZN7sfBl9tG54b1rQPuwpBw0S6aegr777ICztka+qDQw9cHOufdw/JD5AG9r/jjdco4F5wpwh
7fmMi5V/rCPjEXEJOkybTxJ48/MINsllEva9/uIjxIYxdorSnn/vN/72OW2ACIoqvPmoxFZFUAOU
+1H348nWs5t6Czahl2hQF1pMyYr3i6f6W0OBANXKzZr1k6OOFIufh7ESD26qX4nnoKanfaQKFZXk
t9514OmN1xrJ6wpluVeGWNLQApL4cUk80No6SvE6dNp1EHbPaY7b1bcgAE8+16fdBHBxyzNAMPQb
HuFeIqspZkzXmU+0LiLIpFVMDGed3JI00tbMjo8i7N/xsMEKsjhZUvjTvk4fyvfc2BpPDkAChSs+
cl+dl0/vpny/0egvat5N6gYr/M3EWk880m2g3jhM9tlvAbiORlasbRMLQKRf1aU8qMnZ0uEkdQZe
7SA/JAbnJmYA3dvYUKHGXi2ZVLsG3zN7xOnVIMjjbEOMpuVL1AbdZbWGEVhtSfsLFFMT9lhoJY/L
5Vg74QeqD2whMHdXRAt8sczwGW2TSWWDt16GEi/OPgYxXv2Me6WEiR4Q3TdcrYh5ytAYi5Hsgcma
p11YBqQw+9GNlAPOKMJIXqWYTF6amTXhMmz1aqqP4I8PI5dQBT1+hMu0StrpaqgTtUbe9j2Y4aO5
z/o80rp2u8u6S6MPt6xqsBsMfa0kkbxKX9lb37Qa12rcfnNiuPrcA8CHVkaY3jwQaCtdH/eiY8ry
B5bAI/oGog00a7/8gt/twxqNUOf2V/xZxHNpfKxR8NFRCfFXeJeAeYjtnfXQeDU55fBep/ZczauS
Tpd0bXs3y/Gky1gjVSy41zuOjY8UYD8gm/H77ShdE1x7PO7IlKEuC7F158jxHiVFCQHAvAoQHqtW
lBV/iA5l29FrqrjTRxkRu2RgVKko4m1jamllHWSb4H7hN6QaB6byPJIOwImXNjUjk3hyPaJCRCOP
Hjey0kpNkyWwCE3nbYWufeLeoogqtN2kwYM020bFSuDHiagphpX9EvUEMWtj5W+zKnkdQ4UuLYD5
4qSlJGDo2wQXIhcnx0oM03WxmC0X5LJ4wafzoaYDnXYhUsODpnNoGOLaFgrw1Oo/6kB/SaJi3evG
M1kYp6kDvzL0JcV+r13/PEVT+7nz8/1Ijtdy8XdY9jYedS/Nw3nKBVUkxc0wUnqmGezNZkrJnh9I
Zueyjsa+xLfevXfYGmHoiZe68Ke7IYDn4VvFLs5ntFtwy2BcB83OCuVr3XFEwgYAbZ2fW19zN7I2
3kTXILiiHEAgRNpSDDJriAi1udEHrnkrpAcsSmDuIyZLx9QIaKJtE1ezSY6Warda4dEduH0cjfvQ
DtpNH2IH6xIYp1VZKU/oIaG6zOVJc64G54U5zb+LC5SpEaKNTe5Ga25kisyivKeCHK29nmW7N73X
XvtgIkPC4kceVtC/Cz0vtnnNQcKHvaoyyDWL6M9yeDM6we91ApDNQynr4MT/ee7KjHuon9uPwr42
9HrGkculzaVL1pN5o6MHNFqPtVU/10iKEQ5GGacdb8WNf/hg2g1NTXcAKhHCCVFrItscv/uJwyaJ
jhklVUA7qYXeOpup4DgR1DpA5ChvyFzOWywNai0bgKJfd++jno/rgRTpgi+V2OWFDt+1GLkFoqB7
mYvhmTBEOIXiYSYBY+003KLhYH1xi7ZdLUOQ0+VwnA2Q0+CnOhcaNXMbsV/X0fXeSfLV1panv7qD
CxekSBB3zxWEuNiHYTDwjLOSbVpCGYCysdIik5qNZksnLQR8Fg67tuvIyTNJZA6LTy1dqa0bkE8g
EjikNvPiZp5EeZjDc0OnkTuchUHHvYwLnx55V9DqKF7MFgMwRkQOVNncm7P3fcqHZ8P1hrcEwECU
iiMaP/Et3Ha6u2taDUYbHKK+h5zN5jvekGb9xWvwCeMfo11EwCIl2GBvlcnJrPt9HVTxfViP2J5F
jHWa6KKNndGhtaLye+xPVIvrJN0X2laPjasPSk6QBrg2x+w1Zird6PEOiGB9BzqfSVDHSo3+Cz4y
7SuKXKSk5MRs1VLTN9Cgps1kTtsSG4GMSKloiCoZhL5yiWdkT25z2Q8FGeGdSzIiGLAwHyWVtzNM
YYZMx3xycC1QgCsfUwHHyNE88psrOgV9sY2wL2zjybsasGLu2rTa1Gk7r8O8e9KNnl+ms52bTXiy
AdehjqlVX4GiWjthMfQpBSID+gEY5QGhV7cezXYXW7G/HyuMg75N5c5JL37GVZRfkTgRZKeWDPRN
Wb3qjQbySaPHXootbkLM4yzzHPd7OzJ96CRr4ghUwKzyUVrGOXDtArGJLHHFbnSP9VY/2l9sTYML
FjKSayGJxEnIxqS2Wm59wf0/+fahz1OQOmW0dy3ekC6iv5ortPFxyhTQmwQyDLFXrBOMORgeHR8Y
yDz5IEWmGAAGnWBgOKj0W3o6g6BOKxPdOUSj3NEyoxljNEdkjh0z0rjrcOnuwXI+pgNleQfHyaZo
7Q1pii5Nq8lhHdt/bXDNgN2nbgtMnWWUl20KMLl73yRj2gNN7bpLTjH0Qj0FpgA83g9lvB86AHla
EFAGL0dCSYJpIyqdXpRG9mzIyo98n7e+QakB/5kBQr27aNt969Qxfe3ow5LukXsw2y8zHdg7NpkU
TlvR4ExXZdMZ/M8+pE7AcObj0ikuZg3Pa86jY+yFFjF41iZiVtiTQLPBvh/dIxPB8RO+ZkFN7Ebf
vGW1FuyQTUfYB9JvZdb6Wyv7UmNXguDd71JDiXpbmHc2WWZeKz4hn4x37N5Qksb9PfitV4gNxHbl
PR71GE49khUIIKwN5s47eGPIArFgmW50ZFYYXASYLlm8G2QfEd9wctg+rDzfuJJBHdDkYoehsUx2
0NCvpiq7qQnzZ3UJVa+CBilLYwKpAYcskmMduq1Ds7U0kQ+rRUHqzgRozdqpJGNs05iss4TOzgzv
rT7AJUjiyN8vy9Y0srZhBVnXaD5nLc3+gN1M0rfVjujFpxH21lpHQ60ZI5/U4gQNIIZY462XYzJb
3qeyKJ8Ykz5DM3pYlrptwjbTM6GuNXFyNT0Wb2nYXgykbCZ6Eb631OubX+3VSrkMzGuBUBpNSYg9
TO/3sU7vMNa+OowdDIIBSouw2M6Wc1D/+SZfGj7ixyzhiPZRUmzDLHjUssjDqcuPqgHmQF53O5Ol
nSxYaORERxm1Fx9IKPSkCv3egski8DGGb2Gjfuztjr/P6sJDkAWYQKXX5dy4iJ40o8YSzGlM1GYL
QQ4baHUUIuUu7mL3NWiSt7nUr04C8ya00ptpc/yHGYVPzj5NEz4JMZwxIN4JwgasEmbBwS0Rq/Tj
w+w6L7knHgC2fFQ2GKIE1IRXP5SBusWc+eowT6+ruN6UYBrJl6hfsL7k22FMP6E2AV1ZI1cyvAZh
f1OerL44a66dE1zjjdsgLr5ixHZM9pcuNtg0YK/HyBt6bE1h8bDcS3n4uaRqi2c3YZwr2HwBB5pW
VYNQZmZCVdtSGoXfcBhoNoK02CaHXV2hIWK/lfTnE6qvjVcF40rmnGv1sTsPDwQh5MQas1vo9exg
WjqcBavcCFqcRAROGHngAsSZf0grZmoD5wWyKXDxkXEIreFiDdMpliyOO5cDz8qeDdouj+MPzffH
bdL1l7Rm3ZNn4THMy3tRQodwmh4PlnldzkEX5wHY7vkQqSYoihVWhKXaW6j9MYEMn22i3zoSa1YV
sJutp2hhroWufdklW9l8GF3tQXdYagmdYvXMfWj0sHeWD2EqVJPa2hYiv1eLKY4TC3G1Wa2S+dQ5
r27iy5VWTkcwqGdBZsMKYedzjZjGdadTlraPJmUI2JBHjRyCdQqxbaX+tKp/OGH/NpSvtpBoGuAY
gQl+APb+5FPSs0xxKDvvW9UjDqqM8WyAhKVJFN8stUUfQpZkweel/LZ8eEPNOZXN9Qq++UZvlMiM
2PxoaSr+NHynOXVev7uj8qz2u3TQGi74NBYPQU69xxhPXm48wycVlGDGeythxoTxqvX5hiP/qgaM
rqi+ZDqScUYbdzRI2sI+s2zbtJqNjpc1ZxYaLILZ63WIRKz6Zakm1yHXkXS+aZ6geGayvQT8fFLz
stmG6NuKd9lzT6tNfV+yZO8wcLhu6Z9t22EGaFEuB0Rn1eRGsMTwt3AKr1zB/IsQy1ge7g3Umctd
O6vqWK0jVWqR7CzXvGfVp+rnjbbzxmPRNd9IUyLXTt2Mn4u4/yHr/qKGEnVWI0wKonRAA0e3xPie
4HALG4EBKCsYZrTHyTLvdR/FOJoe9vCUIPqGuyccx4vjfkq76HttEMlMVUUKM2RWvwMbqa1ndUz6
4Hmcxy/qawpN1ZQZFKtWPDgexUwlBlsKlx3gwZJVKxPJq8ndUQsKFYNtk9yVM3MtvQGrBeoRtDQ3
g4BkU82YrwjPP8Yqu+AO3s0DbLuI2x9nJJv7qLgbaywTqoGRGMAAJcEoiU7RC+3vJBLgfOQVbVTB
xwmjj8mmqoGRhRSmRruj1bM3WCS66tJeHmKpilNo1UDb1nrcrPQpOohMPIwjl2CjAkhpWGCFAZEt
0LIuhYXoU4b8ZRWYHqnhAxdeGLMBb/28oY0crwBgliZQRbUS6DoDzRFW3FVK1QPJ0s+KB/CAWyG7
hz4zdz21E0FG51KUM8cca4PYxw3FOeTVlM+IJvKtdBV5wf0AOmhqGNV9Dk5i8jX5iqMc3igebmtJ
emQHWBGtCWOSkX9pe+N+uR/IH+IUSnb2xA3irIOilIsfpAawFyLyhw0NfuVxEzreZ2zcBw9KJUYc
dfs17ieVsbBZttpBjPbSynCcJB99yZ4N7Gm2RsQWqO09831fhx/AWhwg2zOhRWyLhJfeyaG7ZMO4
nyoTSzTFf+iyNiA2rDjLitqhCrvstEJVKssgO00Fiv22BdrhqfmRhstqqZHmGrNurJI7nPOgsVtN
IlWFwWa7Lnx7jWWE4lTECXEyLsl6JsCZQdfPI3KpYyQiJUVKksygJY3Rvu7IjpCoflf1FL80ovb3
yd1gEbwH95dkbjbIulU+A94g7atFzhI0QMf42zXDa5+8tmFJqm/DEAN740che+Nh2XsWsG/jBJlr
hgsZ5VWODIvcH8SiREV22jprc0TzjntzjZwVw0No2Q+E63wsVRoNldVGZvGmrtArCt2DFh7rWJmY
2gpKk8tkx1Ix3dZKYumwNfYdExhHwvJ0cn+4kSJZqZJcHkD5jxLv3QO4spE5XfkqQjmmCmJVRTVa
Why71M8oO7FGXhX+U5nkCHcZSia17618ekiRUXy2R/HRjTYFRCIwSqoIsRV9JNVTPjGFJDMVpbn8
0sztYwUxZB3AjdpMuMxWCHQoJxDcxibvtOyZC4urepnbSJ5m6HPFe92QdaKK1bMqTZkON2ZhpS4r
xkeqDCthsg8QpC7I0IeKzIIE3QNzVpffJIYfb9rhx+zul3u50Uz2qNX8uKzmli/K0mvaVI7N2Mwm
j8ps7quTbrX8UVsDkmHGz6FRX0hSfPNpMO6z+t6Y9K+Bw3KbnEuKqtk3N4b5aEWWyqExftYEhM3q
eqjvygLnl7rqx/RS45dgCZxxV9bFvinIwQhYq1Ru/DD7z4ML3biKgvaEsK5k5jWLI/JD5lKGUmke
SG84Jny1ow2LzoPzEsjpR2C5nzW7qHZsz/dO2DG4/Q97Z9YcJ9Ju619ERwJJAjtOnIsaqFGjbcnW
DSHbbeZ55tefB+xuud29v46zr7cvCIoqWVUlSDLfd61nuUjGKhdLbNWegzLzINr3o8OpZcHqyRBN
h9WXMtWUF1p3CP5Omig/zYCdtpPNWtdvISzIoFx4BNqG4bLfWVN6GYzIuBlF372bRPYhS8iHgrx1
xGEBntP1Zmt8LN0Qfgzlu20kQBx0E/zrrtDqJ7hC82idCyyhu2I2MYeaaQzOU14yag/diFhT9NUt
yRXDRkv7ErlZj6W+cxD1B521raq0gXPFtCHuRpyGprgaOaaDPpw94dCZK32/Pwbx8L7uTHXKiAMB
RZezPCKs05RYID5YMvGsDEl5U2ovbeEuNdIgPs6l4yLLS54zuEOHobMSjKuDcSBp4R7WGJQwxxKP
Chagh9GrPWeL0o5IcrIMZqs6xXCUAmNEv7JsfJ1N9wlIrX7mXFA/NlZB0lc8Mf0Xi+8wyE3bQ+Lz
gBxGndeNSjt1trhyhiAoTs0is7PS/C5dUoimXtsvjjMQkAP1g5B6MURfLphF/kfkg0C/Q5ahKnDw
Nmn6pVl0Rl2GArykoUDatr7PFk7u6rNcN1Hif3Lryd0bZmWdkYX/vFmPwa9x9mGVfI6gy09pMZ34
NiU+hUGe171fHoInMw+BVZ8jlJ2gJrpxr1zky1oei/PbBrQm2mS3jPd95VPCgZnXnOIcmbFf7i2g
iEdTSwqu/mqAI2ozCpjRNQnMd8RWOd7gdjgYxhHeaHRd023WTbcEa9XNcl1R8EfTS+zNuokBP+zT
hIqGTr7Ded1Q7je+73UJfi6cazxjD0ttEjEmV2tU3btQF7kLiMcm0QVS1TjwsIHbu9BXpzDP7Wti
RB9MVVdX2bY1C8coO2qpCBajIAalYJuNonwnVH3l6fFW6XDuzSSNT24KPc8BlbtVzkJEy2vzwdI1
A/E5SUQqDmGQuzm0A91qPMmMgEEHGwLNX6flhFoeUmiv7gd+x/poHBDEU+En9sNdsss63k4wTOXj
bGbl4yQl5u6COsV6zGYZ1rqdupdEXiWieJirW4pik2fP0ScpivQuQiqdbxRmVGzhM6CsRHIj4uts
Oo2gh3UXaMNXfQyMvbIJnSexyzyve/3yV/jpmFCQ8wL50RlmsGcLQWsw7E+asFsPJFt1kbkdXBD/
j240nkHwjed1b+zDdxTOZtzG3MHxoo/nQKXfYhrt+4S24Xk9tG7Ekm217pU1vDE7LdM9g156Mugz
GNQkz1b4wht8SHrOcqNoYa6k8nZ6cEkKotvExpmmL9yOsH7bs/9uMg4wKt9ZGs70upiOYHT2xnIV
28vViSFEHDrQuVVGMGbWguzV8taj4n61JmLKMiNY0j4ssW9BTXd1cgGXBxeuduttxFCzw+fCPLHe
A+kNvotoG/DalO5KcgEiocNreljFu32iYBxmy2izSngLvzhESeceTFnF+pY4eaTSRoj8jzXlIR2N
2xCqJq1E44hRvcQR55HsfeG1RPSoHnXy8l8plOhenDl3OPrDS5Ji3YxmhIT9rKEqVvkXZNPdeTrI
juCxVcS7inoDI2GOse4KR6IydwIInoVD+s5iQLZnIc/r3rrxZf3jYWSVhpe5DnfO7gQwZwJegKp1
zYudSK75vrces4IPQ+DPJ6rHAAP9kfJ4GJHw2pRRAdjRafcGWtdNozcvk87XGtncoqf+HpHwxzSs
gE6NmMnKejrqQfvBSODtQ4QMp0nsE05mCg9DcPUhCxmdiRez9ctr6VoU6eBlSJY8eRqD8SrFZ9+R
hxiMciyICxlf3Kp8mq32GU+Pj0nPPA7MS1n5GvF5MpjCw3z8QMox/bkIMNqshXcip4bRYMBzNfki
kEDCZmm+VkzKW/j+i0m03H8zgVlHOrbwYXCsUzjBVtFtZGR6snOUXe6KJfLStZuPsZV9bvBFsDDZ
WLoNfqQLPo+V/zrJGkde85gHWJMwhNEPGb1AC0/LBxDGcGBe5iyovtA8zAlzvXhicts50P9QXrxv
w2FHkWVb9oEXMSDX8cjYBvdON+3bNGS0qxWgEvNTPS8cvzn8Bvwy3gw4QSOYtTvdyp6DMijoaTjv
DTf4bNrtZzPXqXs9RAmOrjRgBofhx9jOWf1x0JLrbJ7nyqAZZ9DvJb/Ms+acxezUGtesiD4yCt0k
IqxPxEBtSMEqD0bX3RtVmRF/0U3HGd52Vmtyb/b4sIaIG9xc4EvVsD3UD4hQhz2z2fo6KyrgtKK+
xQZ+5rXKI7VulxfisnyMcFkIpPH73q7J5KCnLMd07ddB2Ta2cQF0s37QRX/qbJZPa0UvdoNvSylo
XBdUggqLk+Xb1iAopcdsGVvDU03YzMYCDxIjtxAoipEzb8m9+4Y0n7JAXFEgsev7pBr2pkpeI1e8
M5ksUjtkzexk8NzRCju4jhEcLCUkpAQdZaE0Sl8N2Imbo6zc83/W2yzcrr+K4VzBqgBZk0tX0NTl
L/qiZp4DSaZDejQL65hPrFVKfKmAkGpwn0zhyuwzMz2fZQwsm4yU3bXc5dJQ6/DxuGEMmYtZNwWK
CM3xsjJYv8qAMqMEomgOp8BgOcuUZykLN7djrOgyA0jHJsZ6G/zL0E/fyDWlXxUzJxSLxccqSYmN
XotYEZ1SfVKO8Tpa8YIgXEoHqTczXDPlj0lj1nBZ9fv//KXoi6DrL2rE5UtBQ6rb0lr0j7/q8sBd
Tw4lkWOd6U8dcqI6Ycm6vCXcTDe6fZmHY+DiJxqxov7n3238w+/WBaJAKWGwIYpFJ/uz4KuRvZVR
6k/Jvqbjnfmsv/hFevhkUWbQDOu2MKZHhVpkGvUnxzZO7jDgp4++0RZ99N2AbGcpUIcLWsrtDW7X
E56+f5Olqb+JwlyhC9tyAS2Ca6Np+Nd3mdcjSZEq4bRZAJJhywLRaZphwzDMYnJaymvwW7el6ly8
teiqkIxVQ/JtEXNEMJg2WU53pEsdr2BFjNbg1VzWcgC43b1d5K9xnb2mlAo5JzxpMCkL4vAFEBmT
2/tVghiIZd2+lAPbSt5WH+NVQx6wKFx1GiwTvtEIVjs7DTdGz0LeSNLyEHPDDebxkizv0jFDuJ09
rbixTglxl8dhAouZWf3jlIW/R/lwh902fVwWbNR5XlU9PKZ1AzZ2fDaWImOkqpOVM78NX4Gn9Ifa
nN6lY3j8z2eEbv5NHMuXbemGaSnbFiTM/qKIK8eo0ABlJsdIJSSpCrlHo8rqd9Gb1MtIJptFFZWV
J2o0/SbJCdGJU2XcLuR7wqcKbgdUlIkPY2acls0FH/JwbHrtkC53bjBorTdjMQK+QkgKBe/+Ebu0
7pV6QVwHAfW9mL9ls9YzuLWFp6qJpPnlbxJSsTCJAc/C14Bke/zc1KvJWntdGop5RJEsHhj7a9Yo
Ao3KxsyYdRkURM3YOOJ6JAEOL2BNuU1xC93H7f0Q0phKdFxpWZF+tGdWxPS0X2GHIRQifRNUHOJL
335J8aht1ufBGlHnX/qtMJXSmBw6ag4a2Ox9nLdfoG4u5fosM5gpmOS9Rwfst6+dQTsyM8XBCVta
XuCW8wC8W2zCvPXDKPCGXHxgoke9ioqPpDSXGPVVo8iFhoFPbbnt41prL7XiVtrJKSy13wuD04dg
On1X+NYnHf8xSFCIMKBP9+Q7IWmGol/T7t3kzXDQMgPucVyVHu0SyOhxeSpfDTOezgOyKVIzrCeL
J+kQnINi+CyHsGZy5uHXvjFLIF6LSEBF3CdqVx3NWnsJMq7z5a1Wp6AIf9eG8REwT383kSS20QF5
krM1Ppm+hVijAvkxtDX2xObDv5yu/3BH0S0okkIoZYGo+mUAI1rZj6XWJEdz+cjL3cDmGHM496sG
KY/IKhWGVJdoPm98qNE7qhrUdBYl3RouUbXpv+h3/674BtHOTcLiOjKoSBq/vKV2UoMqIz06plbw
qczie6bPp6X0DbgCLeJ08hfFGXSRp0V6lTnpqy+qZ9Ox/uW7+YfB3XTRWxtYJCSSyF+v5C4ijVDl
RXRsQ1LTx46rqoN10ECELdEzoxT/UrNU62fri6rpvwRIzsGWsRRb9GPoKbYNYTG7DHuQ6KL38OOn
PZUwfxuV478ocd2/yeRdKRhzUMi7um7KX3W4TLDh5aRDeByTmGQuuugoKwCbkZ5HOs7SzGZZP5ME
vrdQv12IowwNHHC2kPXe4AcpUF+nBAI+OSvZHv2EvTWWalQEMsUxJTzmcCI+ukGYV3TuEzYlBA84
IFk85oW2KXu3OQ3J+CGb4mInFqiHkdUBJQ65czXLfXJZC5F8YECzStJ6v9bEA6JYmWvMR4NoPSp9
7r6H9aelz+QjJMe0yrt92UWhx2VBDnAcfIAQ5qnMvVXhNN+4/QzUlr6FBtgtkCWZ9jWXjYmfb2vo
+uxFrvZclw2UcuS7nMHi45Qi1tXM41JzXKWiBJrjm9TehzRwBfeI0AjvyQMksi/P37ng+xAcZtMu
g5bkCus+74JvViG6gzKPxAbXx6JxKGgXY+xVag0pqa6VW5aP6ZSzOE0YrbKpHQmviH5vh6j4Pvv4
X2vUv1ijdKUbzHz/NAXsXtvXH7jd29cMEu/lNW9em589UT9+5A+irvyNWFfbtoQD0ttlffonVVcX
xm84rwyhkLXjqLe40P6g6orfxPLPVgYjFM/wHn6Yokz12zL50x2uQbxWion5//0/X8b/Cn4vfjgW
ml8e/+wZYvD9ZVhmmoZjCIeVrpYprVK/zNgg1zkpvmx10X3/ZMapwKDUiavdDnhV8WoGIlKHnPgp
nR58f4kWYJhsRnSFqy+2s51Qx81fbBoVEYKy2GST5TXrXr+4a98eAqzd9m1tHdcnc/+F+2B5Ghi6
zvoC61r3iG/Jz3XXmae+wsv0x+G359ZjKYSRBG/3H0+3RYM300wuqEnTGZVCNaBmD/asT/aZFn3q
s0L30qV6UGkn8lCycyKgqFGkW2aoIf9XR0QV5ao+giVehAyfVXlk5UZzNxPvc7qZR/jluyHUwktq
RJQvlfrWtx3RNKig5BUd+dHpyImbM0uc103js24DKvgMAUJuJnNUS1xQ65zKYLd+jxAzPK11tIM+
1j+Mxfy+8vzLQ8RXL3MDNKGZxzs7RZpmhWje07m7Wcs/euOfS5TUh9VgvG5SC2BHDst0I2V7TX2a
abie3G1skNW+brQZm/Jm3YVbVx5TPnORBfDzULhv3t7G+l7m5f2te+uG99F6jRge3MX3XC3wsrfN
eoy4zN0I8fBIBJR/BLm1sRbgXYwXRxUpQLWtsijFSg2ipuk40ADUny5jwSirF3F/HAH9bdoMUvrc
ppoHEv3dWgIsRoTMs/CipdzHVKeijkcAMyUj34/qDVUBMj9n6jrjHIFjYgGBxqu5ruboKDPRgZnF
cbwLtN49wwaNgVnEiOM600YcAmxWNGiZSA89RxUa0yyyN/nsgugtCaopKjcHtMD0eNDRpJUoYd3C
Ic0YApyPH+b7xqC6fiTRhDYWh6KicDynC29It3SWIEXIcuvGj/7YKyarP+npI2i2Z3sCWai4qqI5
BF1V6co50bLAJO85oR8dc8ofRzfu9q5P6zCmn/zdoT+UtAeSgnzE1atPyQ9EvOF+cyuCamPqOFvW
4XiSv7+6zALy6dZXyub3sfmEiiVqhHns4yXcR3QPEgaQh+dQ7PUeW0djThjga1Cwus0EfvGsV9B4
aSTMNMfKvIFiEJfMQWrubsvXoSaHa6laIBbr12AleukJ7lm/fHYY+nwfsBEOdIBJexzANLQLjI/c
p/y87q3XppUN7o/LFGYiesPcOnY2s3VoaTLSvtZ9FXpaBnJzptnbQikYGoQoVei6u6ZCDO5PAjkV
ndstciRyq3rEvqoLkTF35XtWohOnGKVBu+4/0PqaPCqqIUm71SFJomNdjN5o4C5o2kGchwUgp9JD
Iyp1YiJWnueFBaeo+QDvDOhQOFNDqYaYaET8kqJQXhW8Ab/e+52J/i8O613VW8PRhvpX60N9ltKg
q5szUkAfJtcnG3XsKwFrHGqzK1LBqN3U08aA3DNO0KJ3533aKtihESm+fQSFwlpWcn1jHdp0POh8
f2cWAD/4BuveeswZdELiVPxlvfqdBbxXISJNaUoSYNurJSyv7NFVWIL2a4OvvzJ1oH267OGKkk/y
/S0l6Xis+pYGNb2u9ZDtmthlNIC0PYqhBcOwshgAsPXnReASZzMT2qY42pWFtiLnz7meC9935YL6
7FR/dBfaop4UL26OqTQxffpp7v00BQb4rRk8D+BduWutudwYS4k/DvrbkG6lZywUzoR1Fqiie1cv
DegeyzeLzmSSxmWICMmdKCYr42HOtD0SALC8sJh2Iq2B2Pw59IKdvozk2Xwfl53FSYb7jDteTeqG
0EvtgOr5ga4OWcN0lWRZ3kSFjmwj6uQ286Nky5QAZXFdJMxQo2BXj3a1Qyh3hVIHBp44TXgaUDDW
PRMBytbW2mPWuSUodv4cuitqgBSM1etD3+i+VqLo9mFYIt1YflUbhQx7tvn7lJiEWDB5vgyhSC4I
7EDBnOnywo+NFzv9urtuWG/xM8vGNpoY0jLDZh0U1uLncCmHR8glJAwAAj7JrzDM7DKLNLtMepdd
OlZKe7JYoaG1FFNVTjUyn0CCjFUXn/wM4BpSSOQWfojsD64jkrazEIywAWeRJ5PsMWcuXLUmCAnH
eYBSeqzn1DiQUdqezbgpTjZQOddY7gXrMWDCxs5NBbrEgXEeotOEqMk62TktH6vqXX3bcsUffLeE
UjfYp0ilN/0o8DwO43zuKEsMhCBzx5c+kP9p3vimFeydRD85BvR1XwaIN7T+EpdGf3HJMarG/dIn
JTXb9xQYMSIulr9UVtPvWPfWTchE6GDa4xl+btbCFGqC7nGclpFY3rZRHxy7SrKQbWG2nkGEpRXX
wbrJqa97Zpk/ddh+ztEy7UmXCcy6yZc9h0UopSO4YL7QELEsx2CLMyzAr05/r8fhjoCz4Wro9K9D
mnyJYdAGqTFxFehogfC9GiGFwY6WZpn2z1FQvE4NkzdzqBP6kDgBxSRAYkJonOx3WenqB30wBWtt
pMa0WP1xeEqtkARl1ZGGPjyT5dHsrW7FpPcoD2CDw7o/Y6456KGpHWures569T7x0X6FWjNTOZk+
WymphaDCBi7GzTxFNzgy0X9iputgqB3SRYBqEZidkd3ZDvN0VKbplZP5DXDtbTFBsOt8Yz/2Dp4L
PZqpoActpMLeM2fI1XZdPak+sghbebLbMbsFKpiZKETyiPQeKw7J2Jrt2yYRVxEVPS2M8MUukHfO
5M2YzJ/2/Zy4OBmxiiEX3lEKg27hVCwEAXimdtvuijHdFU2x3AdeS4JktyhhrVNL3vm2rfY6a9/W
uK9C9SEDzsdvtkPym8gzowXTLncfl1vL3CvcfCO8HIlamulqt7cTUk3tYQg3o8zeR4ab7MpoIDtl
pmjbcE9yevFNSfhqbqp9aYWpvB6rHUxEtfFnNWFvY/Y3qq86wSwbdOnvdWhVG9grwSEo4eKhK9jF
M5MMd0Q/lBHSXRTtIegbLjo9uIzlyaeESv8F9lwkspexMT8imNQf+jAjz9nYdKxWkcukAaijF8Ks
w4th1Sd3igbGNFx5xIfcGQ0hdnKY+Hpd/9UprLNsIZXZdozpMovSnXkPnjN+TCLUFIaZQjXP7JPp
TLj3qBTuR4W5wnI25RjfjAoGJW14qnMW5X1yHj4YVYUXdprTbZOjTmqd+MRd1cslmpsiV6aXjnIX
znZ0iML8Uw/uL4pibnlxuM/tGrE1ZkeKCCLdSa1/cbpWei7l5cFa0LDqcYBhd5SF8ymZsiXEVN7m
oYu590YZfbeV5ALu7bEYbjro8jl2bjqTOhIup/X02f2Eo/hGc3mn/fsueCCz7RKqlvAR0YOpo+65
Mafwg3RM0skacSTAF3lVVNy3JlXvgqy6jRx4+UhVeWdFDaKg5mWIy3Y71XurDMeFhP4BGGy5K+f4
2lopU9KmpJtL+IY5mPOxMPqHaUmStycAljUdltFyvxIZyUAoocnKwk4OqvfFAWuZ2hXDcfTVXR8X
LlcxpbQ0k85WQ2rf2ri6ym6Ey+cmyNmsQzoVIesTe9qFEFYD9G0xfPoh699BgPuqaeWh1PngonHA
n8V78t+egzH/HIQ4MuYBQg0AOnfT8YfZGGT9FfaI46XvPulCpp/1Vr32VU+0o0OKud59rF1oV8oG
P9PmkGQDy95BNgqnMjvpNFA3bjZmQIgUa6ZpWa71Yxx7ktsGSywLMY+3vuBts77o7SFOIn5yFbOs
B395+n94LIvqG1crowXt1+I5RbLJqsZc7rj6uFC+18frJlqeeXs4mMkfTyvmjB7xEze1n9fnZGaG
su5hVChPAUpk4E03WsaaYT28brLlVW8vfTu27inVMHv7b59++2/iAgXO+pCs8p5p99t/JDQrOE2h
2KyH3l64Pvz+C9bdddMn/jJdpNPD6vjPD1Awcz74aXuCh+ju57J6jpd7XLRM4zETEjOytKDSdbW9
Hlw3b695O1bgUkiwQvCD//QaHOagKIBBpyqm/v/ny355LQR2Zpi//P8U9PLz27G8Q7S+/f7Kf3xn
eGgggjs5vo+3/y51ROslQ/yAutyc98Vg3yM2H7xcByTWN5Q/3jZqmXCtD6sJl9ngk0VA3Apzrb5c
yihvz39//M/PyT//l/X1yeJ9bceCtSzaNebkvDsMZlEvQKetS+EULOJwt+7O0mZRMeLyG4nTQJYG
a3rde9tECzf87aEgXyRlMD2+HVr3cjxbW0WnG9vfX35g/fl/OsYVEwGl+vPVb68RrvtQlgXyvEVh
FWYo4sI6/x0d0bTvSkxLa13uf0uY/1bCNNe8rv++hHl8HV6j6C8lzO8/8qOECS/pNzK86N2Y8udU
MF2J3wxJAVLqDmhfsRQpf9QvDQNyk24briXwdyvDoer5o36pO7+B8SEUDNuLrfPM/1/90vxr+ZK4
M7otElKNoZAryL9Rj4RyMdAi2Xsnylg7phO0bQ01IhEN+k0SJdpzmiMUIobrored/ODMgr4v0kbA
n6hje1wCTaPpu9TPh72MhM56TY4A5LJdm1TaRQCE4wrV6wNtB387tnho8VGchg5pYI5W8HFA5HUl
Sek9ig1PtNHRlq12hvnrn4WfDjtNsU7hnrG3aS0ikwgg//WCZIihOU4QMV4cN6SWR51lm7pM4Rxn
MI9Ri1pkygf7iAAC1GPfzPfU4JCHqoLJaTgSCOV0D1XQx9tZtLAjB2a+dC6cm7ajXNaoD1Ue7gy3
gXI7HiX5HftZa61LAENu7ILjHDOXcAMkQ7nNPMwsLrqMU48To96KyMfUTyQCiIdebEI5yLumH740
dYk4vJQHYArdISsHLPya+txa0zNI+vp2COwHQ9blHSVeBw95sR+qJHuYCB87OQ0VyCJ2JbzYyHoc
iFxiud8+N47/rYLSQwuDfvJoKuo6ksVDBKq0yvQdop3maLjdRPWhyYkriry4H7pbSwY30E1JcWBh
radKnoti/FZAY7kbOu2jFon7BvrKI/rjCTACATd5RGyhjX0vrGR509csTIwyhUmai28Dn/GCNOJL
3LrqtkYbsPNHalmBaNtjNc/vq9EOtmUb5oeysKv7LEh+wOf+Upn/uRKvFlzOm7ZkPZEVDjAuDjQ3
1Pe5mn7Wd2SzlDFKb4UHmsFc+N0RQ4O1D0fsIr7V+ydLL1E4RiTPp/EL/iZmQVmBMkICX4S/cte7
2OY1inM7BYNm4Pb+YOejtWvm3rynXKTc4D1sJ5v1mIP3vuyRYmE6nENMtOmIa1BH2T2AFU/1hJYz
NiNXazOQnCOK0Qqnck00hV7Z0c5EHX/t3UHnKtsLrWlui6w5hJPGhC5FA6ba9Att/VeCH5vnBgOz
O9tPfdpZj2Gps/YaXowsD3Z9w6nqBgScNWZxRxEErBWMA7PDSgRt3Hhfp6iFcpMKgGoz991PfZof
rZCfv3D6LL9+41LYyyCEVkXQfpG/dH8BezmBL8r8nV0l3S6cWjTY9E2HHss2KZVb17ee8yAM7tLr
mJTUCSbtfiz7l1aQIp/QWQXCA0Sy7OovVodEGYBpfjT1rL6Sl2KgqbyhtRx7scNsNl02AWKorR5M
M2vjQYeGCvin9rGUdbF5r8fFqQsb5xyNn4NcJue07J+bBOt3nEYsNRcfSWSHu9kBTksM0RCM0Qfk
D/qFbwnzo2EenC6wz2k9oL2oxnvL8Z8CORqHusqjsyopeyZgoEmYmVmT2+WnQTTXNC3zQ9bN2kE6
16aE2jwBCEUlO8bb3ik/Rcz27xWabvroGRRo82uuuutQG/rRZnCjABQduHNX2yqPi6cpGK7SN3dW
Jux9K6HGm5jqOoeApRCg89aMBQFtQQHWYsq23SBQVa6KuyyUdCUozCC5IxdkMT8BRTZbi3inAbG+
vdX7Qnl1ieKsid2PttV9KWaU39gprqX8kDVF9M6S/SlpSZpK6eAujtRDWISPtFec7UwFG5UYy39B
mt4xA2sSk5vUtIBgckHSQJxqt33YkE8Rz9aFZsoHlc93nSQfVTTJuCgjiFpsIpK1QwfBTYSEgRxC
qqXzdBEzyg/iBZ1dWVZHEoTlbRfs7HoaLlpIggZlKobpvsS4FoF+Agd2tlVJ3FzQnaRWbH3XGUgx
EqNX2ZpzxriCdFQvCUiwpPUOXP6x7ClsUgC96VGBHbjQvwLDNIgfQkHTGUQs+07yJQ+b5og3zADT
u0vbFipabGJOSHaGMSfXykIDG4vygtbgZJRzfjMMU44NU/d88pa8CrHQ3Tg9mGEm733yy9DvWocx
svBgTVZ5UK5d3qwbOy/BAjCrnfhkZMDDHMwzi+gDq72RKTZ3VoMvpoFaRqBy9vRSHbkIkmOXZzAM
rOag+TSt88EYj7EwwWXHQXI2G2s7GIF5kLNsdtNsc3tKYOIP3B1JQrrH9f6lq8PhX1VUfx14LRR9
hosqxTR1OqEGDde/DrxG0Pt+0NvaI212VIchHk4jpxroYmPdkRl2ml1ZPySVc55G4sJrm2BlFEeh
Rh4nF0uzR2YO8yaaLQglXF64Z56CGumGzu39BMrn6xwI612UnYl+K7tuJCjYx+xVnZ0cix5WQDDj
JX4Ore1QTJntbeWUH4nnSggoHrvTYHEma8EUbQeU9leXjArWzQe0xK1t7wkP3fIn16/kn9GdagiL
zgxi56WZ/658s7sg3XJQG+gteZr+ahJG822QVBzk1yocCc+p0xGFDRnkwxihEhfQeDBAG/7nMTOD
I63L7FI3ctdREwP8C983tY2bqmfsHzTMU5ZpTVeiAztKX5qxn7iwrmZJnnYrWKXFHQvFQqXy0Gp2
hpGnzbyWGsvGzDXsHRNArSx86cvos9IC92CQPOkKhfBfrzfIj3XSgSfrAkCccqeaPXD95GxKy9i6
6PAwddCspXhE2STVLsolNTToTSp+4I6RULfyZsjNEtN2JvaZOzEvs5LgEgX8eVuy1Kj8pTEDQHIA
8QLEbFG/uWVy047K2NUFVdciGAg4CZKvBaKdQzU9RtBLPGlb2laYWvNoxKK7ppV6b+ZbXxbZVcdl
USBLvlIHCe7XzXHsu38R4ajlpHybLSwnrcnk2RYELhGMAD/1ryftUOmNFsy1/9j4o7tzeyI4SQMg
h7M1mqOQmGhrLCfaPD721pd4dskotzyMJAUx9HP1KnzzoOVpQhpgyizYGJtdZBSGF2IEuGbo/jba
/KhNTXweW0W3o3YeNPLYPjl5QyvLFeFjmdnAPVwRHSTSwqgC/GuRC4RztXa3rkPkG4lv401VMJaZ
do27KxrTqxGg+4TRDZYlIvchGvRLayVk6jbzvm1MyvcPObjwKzWrBiZCR3xFK8Wj5ac1k2j+aKoW
T27o72Z71o/Uw1rSEgJ1pSPRcuXcxxSNENml9sGGL1dFneb951mD/EVzuXzxwMXIB1KGMG1jEW38
PE3LoR7XehjYj6kCsz3G+nhblYyeHwky8O+B8swHIcOApAbLG8DvuMgF0Kd219LS5XaSWvyYFVQc
LW2PoG3yQPWrXZeUT8IX1gVJKS5p2bu3GmYU7isQ2B3dwgUtsASE6UVnZnDyC3q5xDYgDCMjhZIg
Wa+F1ZeXdCKOgB7JXZo45KmEBbTxMNzmhp9fFVAVh9v5uzbwAaYQHuIxSz5pwN3+RTtOM+rvZycl
BVvXMQu4xqps+flLGrI6qmc5WI/MEbljxolxF+kPDU1lArV6ceB3flQGsXqqH0HBd/PIcoXIjKrX
5SnrGeooseaHpOmIrbeoNkx+xrQWmtuutMtqT1KMvmtjHX60O+M9zxeoSUbnP8/VySkjuo1thJsz
fiZiRKKdulJeuCI1LTyKqfppMMCBOEHntWi8Dm5jf4ZDYB0ZFef3ttts6tF0T6UpLrPTRCCGsp1e
OgioBVnzJTPGneFk40534uk2lQxyCXWXixY1niYmVjhuIc9VmzvXTBRgIwiZPE05ZmonuY2DKPwI
ZxVNffQMwJMU6U56E+i2G1uZwY6Ad/le6NC9zWRWl6yBu8NEgoEE+lHU08anz9AbWCtD2PoHY/QQ
qQLQaXRIOWVM47yyPqqBy3JgrbMnQZKytEMAAn3E4DhkivZArvRLcTJ0TD2BC4geBH9zr8sh2mtu
XZP1k2Y3Q00CXRhGu6ZQ5LSk3WOE4EJrSUuq2grQVOHbuzgS4ZWglo+d2TBsNOPWLJLPxji2r06C
4Ld15k1l+Q6uCXNHl8lewjm+9tA8RvKg2glWW54tMfXIZg7rHUiG+T2igepKhsgtWZR3KWKAu7rS
aqQPabGXBnq5tLmV1nCqBE7Jgi5gYRc62WnbwgJQa8S2RjiAOom8Dp7MBAMZHKfpASnHuVYhTZNJ
PGeto38YRveEQLDZ5SPprIK29ZaM6GZPNkPjtZpDAqNj37cl4bZZfEdPAoV9G3qoSXE24VMGufT/
2DuP7bqRNsu+S89RC0AEAsCgJ9d7ekriBEtJSvA24J++N5h/d2Uqu36t6nFP5DIlXt4LBD5zzj4I
DXtx1iNL0brvzjBfffS5RBdZnYvXXYU7Fl3mglNPn0V8imIjutReWO7QCsZ4yfktMaN7N0/eRZmX
x2mkiuOWou21NfU3FlQv5W2XxFtTLbH4HtonIaZ8Fy3MXbcNfSBnoXnlzfV+Q5jlMPv1LvaXpHXf
8pxFrmsuQri/3sVEuuVwTvr60WHvSZSJn+CB7tyTZqJy46H0iMIU6Te2zzs3NZ7saHHV1bpCTD3W
+ylYxDOJoqKguxuF05xFAm4mDu6NvHiQdlI8Y5FSdjs/mHYSHWIxsYSWkQ1QiFzqGFIxphez2Jd2
9dwmnrNHN4zmejlnRdPmqzjTwxGqEp8EQuI7Lw0+eq9/NDPhP4dhsSv5mDEMg1u0raTZBQxQ1jwz
PRYtZbXGPjzuqXDNDdOZDtMW2Gw2cOkG6kRwCCyipMcID4BvBCDhBnfXGJN3NmbPuwV1yZI3x4Ba
EVbMFw6LO6cTZ2OKA1on1kxOEXbf3Gom9yedn5XF4iMLsc/Uo+2ggHjoi9ZhIFNGL2Ku60MaL8kx
xpg858GT8pf/25yN6xh42dGXOjt2MeFkdcDpZrrhA4N78xr45rzJTXFJAoCEg0eEApXiFw3sa41l
LF3AK8ERZRqskslMCNx138F6Fo9hByKW7Nnw7MLzWVXQKn0xnK2lnAkTSQTe5Lubakm+dSiZHlt8
gC0zhL32xxZWAE+uuOiOIqWhI8qGap6x+y7L+j1AMVxYbh7c7Lr00RYRPY6IoWUlzM6xbY3ipseU
ucZgvMZQTdBRVea+mSzOONXRZlB0lIjlz4X9bJpRfXZKtmpBgGE9KDEUdSpaoAHscfNBrfrOD3dB
gYh4RfQul05dt1uP5KxD5oc4v8PkS5TgNwD5Jojl0QQQhiiLysynh9XBpU/U9MD7sHF0+j6QnvFU
wg7Yg8AOTzFypjsFfIO1MQsqvMbvlrzjiRt8N0q4IGw/7EtoDdkxLWPBQDE4BzJPb7EXn0rivV8y
y/mDgY11rZfftbV/9sP5EfeJOME0sJ+zok23IarQnYpfc5ADd9rU4j6IhLsm0TPbeRrPWGDmHh+h
nz6iWBjRdtF+S2jrzfCHqj31kLzagmCoSC8r5EObwJlABxW3kbdum8Yj2dkJV+Qui/3UO9DazNJ7
kXOW75ki1mR9ZOU+Hei7eAy8GpqQhqjlWYmdWm2CwgRWwPN31DnSmDmPn7OJ9DNYd8kxJBYCe1+3
75aMjcp87gUBGmUp4m8eSZx1c23nEI9IuARVl+2HJRLvPOWEobgtwK0ZglhoRfHNZD36MISkEhu9
2oXSKDheq+k1DbjsKI4iony/1vCAV21KYg7hXgWLUhVd8qxID7L4Vo05aVbYYw524lx6WZX37G5n
NFBjds9u5qlrvRDZZ23sSsfPrnNHtJMfMJ7s45GazNDTKewSkDe2s2WR3QOGhKyZF4PJ1QIo17Gt
6GtuuTUhkb17nzgVM4fmgzkFntqw8gmVRVlepFAGfDdTe9nLRZtjoTlovedDQW30SLVyNIrZungy
eiGIxYBYcMiStjmA1ksYgzn5WVUTZSD906ozZHDIDU/vYKuS/p1Y/SO6udx0yq3ZanggBd5XzI7B
/egwOJUwuI95iA6rQ7uD1ilveKPicOUubpmCXFdOnaHftPXwFJZZdrW9adyLfjrl+SIdWMrmyfne
ZlVzpHl/mnGWraeJSMOCiKxbHG8y0L1Vl7zjocl2Jquvi10T/2HA/0MGF63LUq9DNQUXbHjzDZAe
LKUKM08vJcWsaXmH2RLf3MI9WFp/I7HZPpj5NB59iyIhbRMF1M0dblZSvxHY025NUi5XWHIf2SH4
vGn+PTcLqlWzG25ZNQLLKcTPrA7nbTpawKym4o71t40Mq+ZMkykhK43a+f4rkcbFV4/Z+YZIOROz
a6cPitr9zyfl/98s/WazJJhXs475rzdLX2L9XnKFFX9dLv3rb/1rueSpZbdkO2yX6GLpHBnSDj90
+z//h+EvySC0WQBThIfNZEkj+N/6ePc/6MNsZPP8F/wyy1boX/slaf+H9AVJH45CWu+BjP9v6eP/
3mdL0kcc1xGAHQT/nKUEr+GvNRBFcpQS76g4vqEvQjUd72T7yDnUHBwOpp1X9tHNITK5smZxLNDg
rAtz2sYMnkEBDL/JhfjFgPrny3FZdfnSwlGgrGUb9hfqP/gIu7Ir8OHCsb3NBBR0l9jvPe55nOXf
/Sqo1kDy6d776m7wh+w3nd3fEfz/+vIcp6xmfVTZnzamv3x5P1Gz9m1Xnpsx+FZ6gF7ItTqoVhfn
gWXXdmBOv+mrlgkXJNK/XDr/l3n9LykQn1+cS2UZdzjKxC30y/fO6I9RVmrJM3t4B3rihM4FoxCB
ed4maWL72UjCM6HFKdzpk0HgosqzUwqM6JwQ6blnUk2yV8QAOh/0/Lsp4t/HAn++OBwUXG8e7Mt/
GLhYdPWTaTTynBE0vU0wJ8OOgpxZQ3fNNZzgToP4DWW4MZwCEHic7zPiwsmTtJ+y0piOyKdJ5vN+
N65Ydhj/OSf6fF3cDZZvO8pin7Hcr3+9YNAX6NwdY3kGfSZBecPm1C3I0iLwf5ppGr5IM9kLG1BV
QsO+0VnvoFXMAfE07G3Sg06kfRC636msnpjaty49LisLOETJnWmdfJ9Bz9g1T6JkQD656DsUju/z
oMYPFTXqoSu/qZohhZ/KQzxP9YbCs3xDb/pikNj2SCTPPTdZevUtEvFo6R+UCfAaDMKp86eHLgx+
anaLDwHSU6TInjhGCZAQZX8x7cK//OYSWzqav79bigEPHhiidBROvF82QokFTzkLA3lGsW/umJPI
jXKIIE55G1caU+xqHhnlx3R2K9gs72UQ1RAL/t9eiGVx8hBHY3FD/WLKCRNhIoUiQ8vxkNl3ZnTN
Gdk9zt24r+z2aQL7Sp2kzzKQRwBnR5Yc4/O/fzP+eeUoBN1s9lnt0/05S3f4l3s9bqvGAC0pzz1+
fMM+SHeJI++mo/T9e8lei8/od8fbP09bvqbCJOXzM4+EX65WE+sBiZaZPAuIvWNTOhsDdHIZevek
fxi7hJYHIkxys1uIxunsXtkVr5raEq9N4/zm1rGXo/3Xi0HYaBSUWBxYv/pVvUAQcmxY4lym7aVM
B3ERfnv1MBeZSeY/mt707rgGdsXCjddZPPS4B4qrRfl51HPBlpRl57WjFl9pxGenAfnjdrGNC7Nw
juVEFF/dpMHRa8tL3mjcBjSljtXna2637jfNvP3Pk1uZkueYuRye8h9O18C27CBQqWRGMZXnYq6C
u6YJSaAYI0DyiUlz6XtLPWysaxg4x0w73TYAty0IFHiEBrEaKuCEdFcEx8+uQIzYpJuyikBhDOIM
g9e4ZRrZgImaXkENZNEGf96YQhdBLVtS9lXTyqlYFya+bn5z/P49aWs55fimJE45vHIIUM1fbpc0
89WYpxXXTerUh9GACoK7jtCIoivPdf+1C8dy++9vD+vv05E/v6ZSqE9AkAN8/PX+GCuvKRu3FueY
gdBjjvj9nmHPvVVB8/AZgqNP9KJ9lImlDeMHz6ZR+YDcmv/moWz9/dnDg15KRAOE4lChuP+8Uyua
tqyuK+PUBilaWMt8kuRQ712FVisa43FvD4m5q4jWWeWhIa621jwJNbE4nq27vZ/Bhg4bFBI403/z
0Hb+fqIurw1rIdogUpuWC3Cp4f56ilTpLLGEu6Si+PlaGZm7tRw66rRf5nKhP236Dg4fr+1KzJhe
NDqbChfz3fJcCYfM3tq1ay47HeM8OHGwUmN8cPpQ7Cy/PqeB4++bksu4KBz3wHZu61OVoTaDCjja
/MVkAgtkT8F5tDrnMsIqufpJbUFrVvVhaj36Nxk8mCFa5BDKW6GdU9tUIRE5Hir5yDSZElP3pVHO
mjtlP9uU+ZbyKGVBGdubhABtCxfZARaeeT8cYjz8539/nfER/v1Kcyh98c243Lg+S8pF6PT397Dw
EAuzipNMgJntaEe9mDP9JoAMY6eK/E4sAaNZ3ZmbxGg1qzDYUKVSZK56qLohVaX/ShetiWvcxh6u
D7Os6f/ERMoXQQSf2K64HZIdZddbLnMEnCkLt5H40Qhx0GlKlDj5rnoYl8lyhh0Kl0/Z45SAR5Da
7qnwdLIf1HCrQ1bvdKM2HzapoZEMJzgEJDHPsMLArC0+wgTN/IIgJC318/fYVMRG+3glzQZq8bpy
PfhUc7MmhSA6AvtDNVyhUIojEbPCaPwTEcZBN0y3grlHkOFOsYdwYe4oaFuJyyU0pGcyIsQaqcuB
cyN+UK0gkEIki+r/S1al/XGOikeWNEiRzOiwlEVN1r9N+DqnLNJPkQ0JoY9Me8vsYIRXooK7lDQ8
iFryvuUMvQP1RHhEPUdbZLvDkfp/XyeRZgzOQKpyQhfjUjat3En7lzZEOlX6AzZ9x8Y4Ao0UsXQm
1+7IMsHMjYL19xLBbn91Tbaxcdhla9GP3zUP4acse0uK5CsI8Gy24q3FRnXjMr8AwTiU63kwv5R9
GB47y/netV22rXRi055PUDYtwGDazYrN6LJAavNenHblkuIkq1genf4Wd0JdNc0+oK/+XDQanJvv
Pg3hDCtVBTuyNFrkO4E6TfP0khTxcBkTcbAdMzqaufpRjF6/05EPK3xxB4gyjnfS6pCn406573sL
FG4XHwTS2jf4I3fSK9gGxP2ja/OZD4JCvu0eVdqnlyAr0FM7yN3qBNl7WkbPMq3dh8gKmrUXUngQ
z74fRtUeY6/Ga19kP7XS4aPRBz8D0w7QlqcIMiI2mmNL3K0GH3stwte08hsWBROe2yK6tcHnPMvz
vg4V2ICkuNbJ4J6DSFZ7CtVunQbuQHBKL5ibTs1z12O0bKp9B8dEeHp69PKIIWE03gxHrUVOSPjM
TmgJuyiIUElZVLoG9pqKIeiMPCpzZhLSCrEpm456xuKzYYmOV8ZmU5yxLdjUYVf9eYU3BWw4KOx7
TKa4LuuA7LFGn8u5/GB8yCwavtL94JU3TjJ7U0WzvyemiOACbU4nwH3WRus/DG6Nl0B8S4rh0U9j
+zIPVBaweuS+imRyHor+CgcRkuFUP2mBcUQOAfKKdpNMmrCSBNmdr8DcgFVz8qbZaSJ3l2y0kjHT
fNaZC5AjSaKdmpPwAYfVdylGfWjYnB90CCIDHCEHhn9j/lPf8w2iAEoa9xjYwXfpB9O5zcufBiGY
17CziOEshbfGqoBxsAFdETpcYeiVNPEWrzJ4amw4QGHXuR/txWGb+Vja2lxVHoW3dEVzp4t0M6s8
P2UmJClV/2TlaFwzB9d+1tZ3Evgs8qY/QhO1QEHcAxEvgqln3Hxl+ZlltftFl81bbAVsupzoTpVQ
KMIAZPfk+ek1CAcGf644OZovOJYuomv4zvu5ZgCAr/3WyWbamwaflpmzrWEzbq4L10guZW28NrTD
e2dgeNhkLL20X77nlBSrFHp8blnVfZWG+th76YI4C64A+4D3zMWTOUYY0HwM8Mb8FjkLAaeeXBiV
bnase/Tedf/WwMztUN35hXbJMcPH12LXWPOWqgvRV4dJB9fEH/WD8HdF4EGzaBd3i9Mk3Hal3jYa
ajOkOuuZuVxI+NlzZ5FR6mRwhmVCTDvQ/Ndayh+hOZK0Pk8pbTSvpMcm/ZBV0MlY4/uveEfKGwZN
QO3I3zYYJ50VD+viECM5B580r6yg/jJSoa2ANWP5W/Qvee8/R0vMUk36hhiZrBuR2uKI8jY1GDWk
Ic70HF5Gs6e6liZE1tC8xaWfvvUhg1gL3KaF4XeVj85Ra/z8fWvdfwZs1bK7BFp7V2O+NowQd5/N
WUFnvLNbLPNJ00TVyvLict90hYvgaM6oF59mDbhkHGV99DmdHhZ7TFmMWysHQTqlMwNIdD6oZvpd
jqB9C5nleRFznkNCX7Z16r8FuSofc2Ak66RNsEcOID6gwYovvbT6XZWwijU4nATyATiQ+sc86XAD
eLY/FgGyIINuaDU4dbctkG7SM2yiSBIgo9KRi8R+CBlUr7FrkvRgBxG3LjJeV7VyWxXZs0vQ1UXo
y9Q3xoGcvm4DVCeczt2MY8euxntEtsC/SJkA/+xcKtt48Rtw8gFT8iVWHZFXV9HGpygHowbQUdYt
q/nGW49wpE8jKso7m1yXVerqnV0P/tdaT18JWmwOYy67PWa3b0ZNmR1OUI0CK1dbM0xz0n3M4JDO
7N+qpbnw5KA/psQOOSBjIgdBY+E2Y2pUy+InuP1o4xmOQJPkPrSqzu88dtorv63GXd55LOFbyHvC
nvlyPrLRwNkxsQbFoGW9QZ9dngxnV7ljcTIi+hcxIWSaxU6VETuuQkR65wlzi11XwZsY6S5Fu5G+
QejGbJk79J1rY5RsCttxvPRNkgDUxz6vBtDC0YjNXiPqQP3qNSxwjZMzjtU57uEVNnM/nDiHzYKW
2Hcnl368R1iETJuQXHXXlHW97ssEJZSM2uOEEu1s99nN75qP2hbTG5BJCjBUmuhnr6OWW5km3U2z
1NsEFoCoBjFIUgsGfXNV7scCh7XXMvKymaXy8LeTHSuZZpNOHIthn3qHoMzHbZ+Xw9bTNut8wjRX
iciDXS7i5DplDBxWdW0428+vmNRRt68UnITU+Zax0mKf6JtrJnmQLJalSjT3QLfyxr7I7CTyVuLX
mqBSRoWHlV2l15En+F4o9mtj42EfwofNk9HaDrP/w229n6SEDkftybe+UB9VldDuSpPVX9Ji+DL/
SI0gpiUB44+a7L7HXUwcI7jJyCaYsyFMIWjmiyn6G8JTGhXZfoNvdmxHtq1c37lV/ZCO9UYoF3eX
rVgXjottO+bZId/LaoAx0edfuzKNDn0ac0yTbKgt9TjmI+Aiz1EbhPJvSp2XYRg4TFKHypHgNOfn
WKB37u38D8/tvrAjPMJgY1uH3KqCk0ER5xAqwJ6lmfXTyC271aCx10P1BgU83ePen7Hv94h+xxZ2
QxjsGhSnzdTl6yCyrqS4Bwgf9dUgJuZgFruis9qd99wPFqbsUbx6/DxZfGyo/t6cMVW7OBqPnlOH
aAdbMId9+Z01yvfOSg7dZL07W2S4rD3N7KmfiMKovESuZSUPefNqdDF5IakPddvRYt04H3bmFGud
Ntk2sWqYi7gHRj6Mktwy0njsGrEgxuJqdG5TH5XroQabNmVQ5kSlq1WRQENr8LMNUynXUVg89GYN
pXLqtpZAsiNwVHgVKvYp5u1JVlETp9vIBVk0euMmRRSw0gPLrQJvK1UkTlui/jIT3SfooluZyJbM
vh20V4+3on3qSLFeZbXdHze+HwcbU6L60JYOMVNm92HbZ7t+Bs+iJurevqL3CBHOOxXNTovJwk55
yAYLGMFJt5URcTmHqCfmSsuVxRpuXY/BhjwHMurMPfYE8g9wAKwTPwYPMd+RWmmI9FuXmm95lHs7
qUa1biHwC6e4M9xm3wUocLCHhBs6tQ01orfzUXxtCLVeEZ33g46XXWXUbhsZEFDbyFceDPfUoh9y
VpgkcEUnIVhX6s5hIw33wTNiklM1fGfc1btirh+zwipIdClqON/Rjgp9NbYEupaYULqRU841D5VR
/5gcWgw0OHuOzS9NMADbZ5TksE/btiFcxXLxyUScFmTCEqrllmeQDOT1iPSJruI0D7rculXRrnmh
+yIUE+eYOvgdfK8Ezy/8RgQnWefm+yD9AAr+Yxgdnhkoe3Z6SvbT6D7HQT1t0zriQZAEW9I5xEaF
4cW0BNFirb0s9vp6TY//kFfLvnx4rCiCOT9gLEvDf+8Njsq+YUzP2ifc+eNKecb7WKuN6J0nMch5
ZQ7By9CID4H/4Sw6Bue5SwBlHfeb2t6NfroNgDQRzVtSOS5pm7qFTW11EGjv5wyP7QAnbEPCV2go
8ooK5rtIVDY5NA5wc39kxoIxKEJ9SO2PtB/01l9kCBl+ZNfA+z0V+kLi02porW+9jV8Gu8MlpBBE
+tMDZwHCIp3K5aQdoy/zvkU45GHgWAeDH64zqR9sm3/TCKpoeSFHJ+C70CZ+7B5xu8E/NxO7Javm
lquMbt19KBCmb5QgwcC0spOjvjmNZa4cWY53Uw8dzLZWAhLwOukjAxgp7zGXrsf7n96Q0+bbZhG/
S4ZVW5nLk0c3wVHxR/xWjkjd5DgC1ETrYvhUymRXrbxO+CtUKi3YTunkydpsJFDymsCGInyUqkOY
m4oOmElkbzXiy6Th6ZpjIE4z9wugkDXqnz5sLPR0INpV/71xvmY2oXN+SnnSom9vV/Y4kdOm5VmL
OEPL24h9yYY8btB6RLhuNpBxT6AND24evhZm9RM+9svYjTB0B5922EHh4GU3AIjbwMa5nvrq3min
CmdyuibeKzm4aib71fQfh7gCUVL0F0agrMD9kgBa2AtbzFHQAOYa47VXlDx9MH6jiTsIkjPrNWIk
dPnyjYmniUsWTTHrgmAT9V12sJYghBTUxK4zCmOT4VVd17ULJ32I7f1Y1j8ApFpXpYjM5Rg+WTGF
9sZ3d2bfIC43Sc/z5Jjc+HeS2+evMlQV6Anye9zj8/E//1y3kriDeSJ0kTBNOipkXqAMwz9/+/ln
NCUVPmvFE7cSMPgAkKMT032777M6ulVC4BxpS/b9dTAc2+XPms8/m9rog1DT6FCOTXgbbOMQmto8
uXUU3j5/cP7Pr5QIzPUYTrB/Q+9FDOqrzER/6NTI0AkVln+MQuPCzoffukN9SSuHSwjMq2+xJ6iR
IFRxVr1lu7LqqpU2shz5I6S8KZk8DGi9t+6wpK/t3HyjKx43aASQjULXSxUfoRVuUT1+6IKULi9N
2rUO+gdvOPgF/Y9bktpQGQbjFQJ4SMexzgAv+CCVe+JbWrR8JDZMa0bb18YZdlHfJrj9JkBCFK8b
VxkfjgMXWkYa3jLzMYfHTOp0T0kS3pEWgFi1BAJkWncMZUKA6HRzPkb11YotbbqLE0Jlmn561rX4
PsVabWhPfnYLpAa5KjfQMmMkaG406ghZBlPqNSNRBumN2xy1nKNHz+ov2hbRPfL91Iqj6yALXBdM
RIVW/WU5KYdpEjy5CfwTRYLMLMQ3hG7QPDop3WA565z0Ud+D7tC1F08v4oyuuNNzPN+qEI0PD6lx
HwtuniCJjUensw7SHuwNTbR9BKDvnLN8/phECV+rnK8uMseL59XAPSogJOMU+HeqIyxHNw9m6vqH
htICDZblPlkOD5MgtPqNEaX5GSXLnXYcHtZhNhySfMoP5Kf4nNjtuHcLn4qm4haN6vBEyGZyHMtk
Tcou5PZ2jgjBIRcUS0t5bzIqA2ZSYqaA2xUkM+bJ4Uu+oMVZbzgXDTNR1fWdEyfppSQMSdeuug4V
BEfP5iUXoe3teW6C2qnv8fe42yjwrAcnekwzr94OQRx+6XV+8yoLTgG5KN7I0A2S2AbKB/gsu+23
3C3fyK/JcNRAL/vMSHWnDBCj+5K4Lcc7kJnrwmhJrXLXjDwHQijvT4Q4ZLYszw6pok3d6DuZgfWc
8VIxCuTpajtg43v3dbbtkQWQlZ/51qN9ldskIY/hqRzEiUI13TeeVHQoUp3Hoti5pEen0g+vw3Rv
z4jExnAIt6wk8alUimxMbYHZnTiytdNMjxXlfYtj/FyG5Re7zGG8jhnYPXSaF68GOEkksG+U9c5T
PP9bFL+XMmd+gp+UcAI//NJUKN08G99Y6T1Og2zQ+aoXK3OsszXa80oxoztVs/ECALl8tIQ40m6T
3FIjcv9sPu2yDo9tr65MivBB6DAC7YxYKMWbts+ZH14rszevuBetK5hxTLau9HdamzMCxOUPP/8f
5Mv91XtaLLyGVPohkmb0RLyT3sXsgBlYUQKsh4jKpMjbh96XLQhDQE1YVcoax4p0LmUwim2uxARR
Qhb9CsW5cxHdwHSkIIzMewbn1JxkwhhjLicAI+W0rWl/oAipZz8QPnI2wJxuCWWXsei+GhChejY7
cF4ley17MI8VAThop4glccgc4jp+jGbrqzl+TZZYC5EB64ErctFQQvgMopLbgAwDIySmgdQWWD7Y
W+lDt02zEjF3I6+WQ85GuZkEVHYEOA4JgWt5GX3ECIW5kja2LEizDeSqjp1il0t/0zV3Pg3Zahin
DNVjGr2LBSI3G8Z0SmJclpHyDx5Sw5O0O4Sk4eunq+zzB+6jx1km79IAJ090Q82xy6hl9pjRdwMz
+89fleMyw68SW2/BPy2RjWF5RvE+b3wBPW501URd7vCuZB4jzWguh1OfGWuqsdNs6fjc98tSjr5/
aFekexub3rNWztBb7IKAhcDKg3JSMT/xxEUhPz6bHM1maIy47qxjLiJ31fpZdtTYq1jrqKdpUO86
dJ11oj7PV+t5qEdn31vVAwr2fj1yXG9HZ7yLk5CZFKr5QPM2C8IKShxutJOcX1qQ2IoH8xQJkG2u
aPU26n7kNRFKrtRIfgd2VZTqG5U7x5TshTWxlj+dJjXOnP4IgXkxopPTIfX2cUXLNykx7IuuyeA5
+S8VQJSH2CUL0Al/dLJGtD7xikfHgEMESprsRqhMWRNeLRwvqyr3K3ILEqosLJWgsAJiJSKiPsGq
1JycqyoOplNUk6QVgSdn0JSiC8wpDhlFrPCivYregHWWGU9jYy4TEHL0QrX1XYb7XtiG7Mn8OzNl
QOVnzVtPL3lMYgbrVsYR1XNxJ1PQrzq57UYHqS2Ztrsuy3m/ExOyRFojamEMNtnTibZzJadkvhfW
Eaq03jPl34dKPlastNYOYsst2QrJjIXeaWN/2yXA7RJI1HuInLTYldwk1CTmREyY5c4MNg3xLbZs
c29kSEhlkx+z0SK4tgz2UZXtWSkQBJ1XakuWNqM5g26NkZ6iDGW+iGVYMqisP0yGRFDLGeHWy8hn
zFtir7+7qR3dovFhjiZ5ILb83gqrdo9yhriIwrvFuRTHEg37pvtUgw8dusaGNbaVbCublHuGIT2A
qRzykFmee9XxvZHOxtqK501FApnMu53rpw+CPpvGJwEyWH5RPBh24UDXY8lD4ATfct8ctrXl42nJ
+3CVp9gGS86l9QzOfTu6m3Gir+YfY5mS2kDjqvIBDXuAi/IPzTD8oPzhUEY+pHz1CBGLXG47+GiU
8cMJlyQTJOMrCr+3GD3PyvAprmXGKq126YPiyD2ZdYXfhClvZOVPpu2F21AF3zCGzJuk94rd2DAl
GDS6hpRjf98U7Gna3D1kptj6hXgNwpBkKDGsK4FJpcBCvZmmGLK5j3WioFuNQMFmacAylaQz4I09
SpkxgxDLhF0L++ZOySuiUzYeCDWTpnufR7x6/s8hplqoWTvhwqvOQYFRne2elzAUITlxNr/OTcwI
P4bsn6VkkmDI2c1+j2llofmHeXqmgVfj8O5Xy4iDjfRmkOk6aep8b5QhZTrG9MTcsxHmiZdhSa6t
6WIxotghI3txxiLbDDp7dVRTbWIqqxXAf7Yq1RKQl8OCSjP1MJPaMplwvZT07FMZk4KoZLn1bdGs
mTsPmynAz6LEcnkbP51kMmF3QaBVk3T2DKcZeViEcuO+Y/nKGT/VH0jEuD08/WEG2t6M7ZIrkhD2
TYI96csMgQb6cR8eHA5iBhmmt6uH+QU80IM/e3uSqNrDJ5Gyrvp6W8lpvMeLlCyFJMMv6JdxzI6U
qTaLuBGbTWglTyMt/JnIP4DT3Wai9D4JItMxMwCCQlmTbDhWnbWhanly4oYrqJ6/uWHbvhCe7NwR
LXbX9X74YOvg4DtD+owZjcVqEzTqMmScCYFRJXsbu/VuwCy1zuXUAydkpOFifelyrEequuh6X/jO
S+F531VWVgd4dAcglO5dRTwAPqQIx2CToDemscht2idLkz819+ecjJ6nnJXhChH98xwawTmSmK1k
F1FfSYxGfrCfO+nvK3dR0+c6YeQk6INtuqMcKOQc19tSK9b5UwFrvva4/jqLTOxh3GpstxiaT0Yv
wydnjn90hmCUU2KXzsvx5nTesJ9sUW/NKn8v5p4WI8F2LQzvO5It7KeVMF/tcCZBcjEGFOArqjgG
QeHVLNzHe0JzWYsXTF6k/6Vclh2BHb6JsfwC5dAi2mYID1Sl73bJd1P2HdTwHDh4OmO0aBO32IJL
xBSorHszxDxRuBjRqADbA26pHVjPLEJcT4rl4m+DRVmQtOczaloHcWmyCmZL1POFnp2wwNLavUsC
I8CuWlenVN5FxP0hRU1ybHAXrkuRrTPs+XvbykimcXhCs0PyNjrC+dFFiNgL/jrid490gy4U68FE
tS6aztqji/mDfTRYs6R+8DiL9wLK9HpSdbU2dYP+sCA4CAMG6D4DzxQc3C2YAtwlFRuuUZIJhUlB
0IkSundiEg8sjdOtw2FL+mVOtSVrGwLZ/2LvvJYjR9Is/Sr7AmiDdAduA6EZQU1mJm9gySQTWrlD
P/1+YNVsV/UoG9vbabMuq0omFQIB/8U532k7il7rgD3msVeeeY5isiTjyRc7hKmhbssryT/xYZ7z
M1qdeDfgQd7UVc9akn24lZQ22EoO3SiZ5d5J7R/RwCuXII4o7KlBZ5BjuEG94KcsRRno5ivLZBm4
2wk3cfETaYsamongVmf6CFo6OTs7mE5mwT4zm9qE8Ak09ialSM3mJjTRpa7wQeYFcpg5aoQD7jG2
9jY0UIK2kEcFi2huyM+5yWV3qgb1XeEoPwzrbtA1Rz/0ouw3hrYWpo3zPnm5Sfj7cnaLmQ4dG/+2
0/OBcOHionIXleJEbIBMk/hkGLnxFLUHP/e2KpVsDDHo3mGdUGH1KY0qjKfGvdRYn7dIVLDnG+g/
hUceR72veJXuDHLnLEdxeKOeCYlkOBq9TNmejQxbiWeZ2ax1WrdhIjAt1lg3toxBs40J2TSa8Pgg
zal2GnOVU/v9KcsN5mm0RbHNStxAp0TI9zrJkUm6T0uaz1i6O1vlwdlnYHyPiOrZRJVG0ph9W4yu
sfc7KrjMbqOD1Vo78d2eSugi1CoXl/06bqofdNkYfjC57SPl/W5xtO0yH8kgiQ9lWsZsQNL12AA3
0ATjmQOUJF1iP2hL7zyNvcGw9MVWCoe9iJHQ9s1lEOpKMmG3d+r5xh3q4rZdLPrPxZJMDsBydGjJ
N2qeoEquDioZa1Di5myB1W5fJDDw0DeKl8bsQWJgDGVQoW8Wndi4ZypOe3gDtz1XDj1Nd3Yl37rR
g9osgb9sozlmqZZivVqaY0wouRO0Nh0uxkUGEsQMNvSumcK8LV3QtNB9gvOqmie+lQ3KTNZYZpU1
Bn0534+eSdFJ2ObO79sLqoVuV7nLvSEqvXPowkLbBkuwyK4KA+2Wt6qx5sMAkhXmhJzw3na0oI4f
nXOyMUKhTftO1ka2nSIyJuWEgiQZ5KbvW2dvu4zd54lNTjOwM/HL4TFGKvhUBvZNrrhurQXTMzKD
sJn6nTaglnL5QjP2lk2zgObA245X88VbsneCEo/UhT1Hb/bXf3z92fD3D3z9GamLLSeCA1fJzKEi
NCyjVwbaF5Ask17yVzbZ10da6Weh1mIMe1WpA1lrp2glJH+xkv+Apn/99z//UILyPf8BUP7616+/
qSPus6RjyV5KSf898rQgo4Ic2a9PLKvlJqo5JnOz5mf4+s7J14/z9a9mWYFBXFFVK1r6n/9ohxlT
2j//W87UoSkkZyMDBwzYqD0vhJGqcW73rld7B8PGn7d+7J9/wWwjQdva+JgAQad//bRWvOg/YfBf
/53YoIdlP1yGNs0o68WfgOev9MGRt39R5vORSMT6zFr1qc3hpn5h5YIc7Z6Anf31sa8/Gn0H23Xs
PrllVvIEjYE+53l9Spmwdgzhl/JQO3N6HFaaeQvwWizex9enf7HiGtdXB6t61mQtSnuiODYwbIdf
Krv/tfA8zw0pFT8/Sh6Fqe5U+qv7qxkHkoGFmPY/t/Dcfo7/5/yp9Of8H3zanx4e6YB0sxEpIsF1
vFWq+P88PNL7B+Zhl2IYbaq/fuDfHDzWPxwB08y3PQwjGHiQev/p4HEgxPHVTJOPmK6FIPx/5OBB
Lf83IbfH4x0MnUdcDY4V6ZKc8Xf9pN2qqgSlpY56msKvpfeCYwXv+8SSTyF60HHKeUec864tk2dD
CWJtUiRFusRUl0ftc0yqUx+3CCzJbLoQ0tSE6Qp3YH+qN5OvyVUo6myvp8ZifSLeXNBkN1Fq3gKN
B7sxL86ZKGje0GyR20CAY2YyVKqbQEOqq0uX8LqyT7dWN5R7tw/KrWPPEFBTcsPan5GVvSu/zh70
mtftanlbgdxcx56vDNkYfxlIYQs9rP0Vo4MiM4x9MhruoS+ae7/qult/KJ79ZrnO3qAPakJzFBcc
uSYoDc6sXZIDEEqm+XfKMAT+St/2MWy0KUbDSaKvC+qoBd95iKfybkiD6Lmv3F9U92+tE9SHmpiD
+5Z8zKbtavYLg4+ahQE0JZfMiQ007TQLr4p+trad7JopWkttYrv3NUbNfKrL/Ux7dqIcec44Rvct
FkY84zwt6Tu2QZyVBxWPL3MP0aQaD+SbVyia10BCQZhQvN751EMUWLV5Hoz4e9xgAtIqeGYwYG8S
+Uw+7wxDPL2U6F94UJM5TDMiGoWwxJUED8GqgUPZ7bIhekburTcYGRvyIBgrWYwHDAWzOGG0NQQB
f8xF3KrBRfMfV2wctf3mphjATAgw/ZwdO+b3XELKW90B9PFRftU0V52cyr1s+OJFlN8UjvhB0m51
cBzipbr6sTZTrhv6zFCrodsNPCTd0iQsY/2MUSDKySKUun5mNZsg489KRCnbztP3XTcfUTk5xLNR
6+vJSENal+2iXk1j4kVJTjNU6BXE5W+BCh2XfnmtmKZsvKXY+Zl04MFJ9dThxR8RoVmLFBcfx8M4
Mtd2Z5ue1ovijWMN1Okoie182hmTrLAUc3mH8oV64JF+TeyZxjqbND+jnCs2zmB1OxbKXFpuutRy
LmTcpztnVQQxy+5xGCULi3BuNeUWB+7haW8XlMiEfnaLf+7KrONsaE9OMobZFPiHOCihyLThXGH+
AD6SbqGf+FvZszIdHeMOksp3mF21iy6raCknZVfckvE2IY9kljAhRc0Dwgta0kF30DPehfje4K59
6o1vnrVk64tKId0bvKgwbzKVwaHpuEj5knzvdWacnRENpppjcXKdOoOzVB+SzK5fW5nvKfQEa5sR
RmHNSwAXAJOHpZ4YwrOTATMXmp2/t6BvP9j08iVL2YNgZo0q1D4gjRwggiOclBDlrwX4lk0i1tkB
0GUyMTYBsbRWmucH4kmcQ9Cyt4bbRk/rDsSYEli/HFXZXAxyYZMB93fhTAEDJpXuul6gVwmODinq
wrffrM57UA4PEhp7xqcLscTUYGF8P5cGcSYAfp587BpyBuNjyaFA4zPXe5+XdGvq/lPUUbBFYM7N
4q2uDnv09rkhgkMkm3CZxmc2P8kmnYZhE6GjZrPLUB/IOFLkAXii2zxMEkHoVI1gv8riPaWxCUny
+qjjHHh13D7nOiKpwyu6cIE9Rz2LFZtXod9KncMyAdax95xwMKz+6P6O/TrdRyOvsx8sR5IvieGg
i/bSoLjMHXOgRib53pcDIup1LO00yw4BBjyA2n81xMgt6lvLQw7KajQ+SQR6iZGMb9H0n5xyoHKm
FAYqjnGu/vTr6thElXdjmyhFkvTdWCkmIimOXd7YJ6Etsojr/F1pAAkjSYFD6mxNaTCU7awh9Agu
C5Wd32G9T2mfQGoMU1lvmSjs83S6KejzdmL9S+xYS65QdaQ0AoHRomfOPQQ1lZi33pi5u+w4wO18
sx0gIdC3HVZ0rcvOrXz2+2rZj858YSCvNlW9M9AXEknbpi5SGtn219wKbv2SMfJIHN/WhQm2RwiZ
0lUBDyf1b5XgxJ+Z0Rz7fn2oph9xMlzjph3Y1Jns+ax6p/2ZdsFgKzIKsF96Au41uGTQx2ucrQE9
rKrj29x02BNVZEqL1P+dSsO+COjlh6USP3RjiktraXtflDGBd+yXb6e0PThuic4SPQoz9MIikplo
8N5B31PaXXtvAwbSVcGiWjUPuXSbOzkY6aUq4kOiS8fc2LrbBot8YA89nEY+CF6FsYul8gc2BhIZ
nAL0YbQHl6nRA8P328DJwEzINN9Xqf8xGc45Nuzoym58OrS9/XtZJXBkf3j7yi6QBwK6urYabPeS
82jqeHtWbGK44Qgqaf3+RtfTDxNfy5657nobHMukozHPGNcOVR6667nVM2YNMiA289ShA+HvzZAr
QDca0AI3SS1uE8IXNs6E/SRK3jnt4f6sX24CxT6pn4MJTWPIyTLx0SBsFrNlQq8mK5R1+hgsXQ7S
4NrPsTpQmvELp8mLbpmnlV3ZE+dljOHXm3HpWbk2HaCzMdpNCNq3HtPgJneXozsQ5pBNSygm60dh
w2UTRXArIwzPgXq1tYFyNkCXS0Ma1opHjcmX5S7ON1C+bvvKXBBjRb98jEuEhPhokkYkqNWokeG4
eEG5nnBCCNF2hvQR1A7qlv6JrvHgCvJyujFFgRR4Pxfbf+YYQlbcOYgF/DHdIh8msNStEK7mw7AF
0UumSDXaaB2t3xzMrmXNt1k/G3sl+tsyW4XQpNWnXWdvIHP+cBzYvZKnbU7Gt7byeU97wfB9tt7L
KP/GrMC+sKX8OsqcpOrOJH1tjIYCyRtRwEyc5tIq8F+Y9qFyRHS2EkwyY1fRnRPe4qcYsLIfOjWB
VGWTte/65BmCyy0NTrIfA1g1LhcXjwHujAXf77Zo3G+NsYZnGzWJ47B4ThPEo6VT19ry9mhsziYI
LyBSBbUJQm8eDLsksPtd0ZwsGyiWMmCXmkDGuM6ZgG7QEMp1MWaGUl4/TqEpWmeHnw1iUkoPyjq6
vlPaBkG4zMHj7He//MV9EsAB7y0v2yud+Y9l9VR3xFoIgEg3qBLGmxG5UsDmtOZsLjkbH6vFIa81
75ADQNw5xN0+NZmLwepMIW+0/TnOF56ocei7DNRtEY3PyneCS946H1lULU95fZknbT710znT8fD8
9Q/AwC/zNGe3o9TDsztVwArnGJUTEy2MNvayZ7RqHhqV1USNN8gB+Eqd21QPBjYdrwYQVWPZ5RlI
alcDKOIUNZ1HcKLJoe1FzxyJ5LJGEe7eIWkRCSJZM2NbnnKXpE8/I7G7WjrCKiLbu3bMvVngBDur
mo2d7kfrkVqZPXLpPZtgCZ+jPN+bpFc//PFHTO24yc0Kn3SzRrS5zyhKqMnaemBlA1BFjwxsZhay
pJD0QJuTbnqxDN6+VhFle6/kV8B09cubk3ybINAQdkfgZftLN4G3tSe7uiKFipgxi/Q2KO0zvMps
kMsl1+d0GdFsT/CBV6pqHxOOMuBErMyTL+uFJcnib5AuJ/4jgZXoUgQZVwU2m9pRMztXi2wr92GW
+Z3sxyg0FiBao8pCZpPxEcvZjNS4e3YCoMCt1q/Y8GSo8pOoAsxZPSqEpW8ioDHpa4FMaJWXYHFA
84JCnBN6HAsir2rr22gqUJNjeyhsOoCor7+LHAW4gdKQgZF9XHXQC9kKsZqwN7QHSLFV2R4mTq2T
FVQviKEmppI46Zvk6PXiUAqukEW5cKyU3d/ScDyAXkKNRlJuGwzmtuew24CgNF1/2GVNL/dJ6rt7
HHWI/Ab5XLL32Y+pIhCIzLoDGdt7lQaIpWzrveBBgQGhI8DcwdwEZfqGfGC0gf4E9XQhoDc0SNMI
WssL52XJvoPgpECsycPgwdru4pQh8yR8eGc97poR0ZE5DR/ZmxZL+UAtglaAm9nP1cVzngnN1TdS
etm2WyuUwWguzNqeK3wldziJDl7ivVOcdzuXMDpe6p5QrPFd543zwOPmRrWC4ak9YoLxO1isVqwu
dFOTJYhccGznyFaYaGOkt4HMf5cJYTOT4C0g2vzJzOyD7c0nn9oE+S8o19jxPz3Be8Okm4TsZm81
oXOgdAlYGx8momOOk81bF/QZtjxSTb7Hngs1OdWHAd0bU2iFjG1etooqbgsg44lQoe9+wytS5rlA
n06wCRuKTTTE12qZKBeH4omYuIuhojcf1QlZqvppqCL283P3EXPuLqNE9cdKIxyk/d1vaVDzRrCZ
nZp5o5MELO8g3+ZmoIud7B71CYgY8JD3wsBWGhTlGPpdLsJU0EX8wbGhkOC3i5k72Vl/YbuE6dSQ
qNVBEMTOY0ttwjEI2GD0qWXj9DfUo72tl+HQkpa0aYsaF9aHlOOauFbXIZhnmLbCRebBT7y10HKG
EaHim7KrzE04EY6tyIbaeTXoVgAdQKb76CVf9YRDrk7T4kk6qDEAsJHxISbqNofE88CmLzKdYkvU
qAU+vtyOTcCWIG4uwiq7u7F2f/i2sxFpYt+6dS2PeR3fMSo08Md018hkjcRQTrI2WRFOgSzvxkXc
IZVIuVHqn5QHv3Jpk6dJ/xCIo0QGxnSvuTGlfoZ1PoaUcIp9qtGwfO0BrnkWb3nXePUqtvAjb67N
1PK4SO2EE78sOeaUoGphLp/lFg9JXdhbI9Y58DO0TVZe9jvB+iX8klKhhbqiVssvnnoXsu9u3KS/
OgB3GfJSNtgiua3snhWUW2LQSXk+9O3iYzzvpy2jpTGUESX1KlgDFYdzsLsKo70mnEcn7siIO9S6
RoZ00BUKbJIRmkNrRKZhgJKM++DFcp12S4H1WWXN+2Kw9OEBjPKQdyyCT6qwsUM/32cDyWSB+ey1
v3w8UgQy9ZgZ23bLwLKkSOCHMytwdVqQFtD3hIfRpy4Gb6bF/GFXVnCeAjK+vdGx93nCUY5gjJM5
cglJdvV9zMY3bFXxo04P0KDq0FA1oeoxsMnHudfi6Jqy3hXKRyOCiBmSCRpG1CGkQutu08F3RfGq
ztOwa1oobtAhipxHOVWYZTImRICFGwTVZbdtWQzJQgeHJUhi6pQq3tSauIS2sB5u9TwdaFxfObl+
DyAaN0EePLSOYDxsEvuoeXNHcc+IamRONWHn1HXg7LqRGbdhuk9wqeJQupTki4lt0J6+oaGEhYMA
0LKYoKmuomBYPl27Mngnpm8RBXhlVMGBcuTnAH8MoDAH+0NWR28kd6JHroC4OQXNhKd9nhqL+2ug
D++zXu0c0ejQTN5dqwTn708GKzVKNB/9F2uMdL90lIa0fmuyKXH1/Z0n+6dO1TeimLKjRSm0zdwV
mWx55CuAXM1YmrH/y15TTS/TUxps+iqPzjhLSROSb4s01Y/8rnJNDyadgsYl+m6/GL+SjrGUjt9I
zIZgTJ0PPqveWiPhpYGz3MuKddKAf3kZ6F6FLWgOYmiiiPFoSxhn7dSMZGLyAMIl/AbWQtHksIcZ
8WAh/sneF3ZsqLIYxcx1dlOJjvS5PkL2Y0MDy5voefYWALNp+e2ri8taNrWGcxtxmB2WmEW/hyPJ
5Tp/tRK+jviqVIxJ+9IpyOPIiIMdTPlzsjyMNmMbo8bioEmIn9FilppUvjhrq5BqQoH8FShYKW0a
0MKHpY1uaM+8fdTx9sVc7KwztC94bcmoBlBwc6xNgJcxR/9OtyNyr1IMJ8TN75kx0N6PhKsm9MiV
zX7XL0+yeDIs77tCWxiakpa4arFSI/iL11ElPjf06mZMikUpnoIuh8Y/Dqzei9Y6xm77PPsyvoEr
cB/NhG4WCSGItS5RdUC9KGicrkM9Vwdcnr/Gok/OkS6e3H4ubuwsw3o2XvohsS9Kx33Y0XjvmJIs
mwoLAibYZH7ERvWtR9bCaB38q25udDr5NzVBoiQzkjrcWz05tA0UxhL1httMT+ni44Yyfmkkh5eY
3C4F0/cPTsD/bjD+mw0GU/2VjvOfbzCuP9Pq86/Liz8/48/lhRD/CEg1cQUID+GzvmB78CeATFpQ
xtaobWBAtghgwPxzfSH/4cIrg8DN5gPolgnJ5t8AZA6p3pRpIKqwr7nkeP2P1hd/p9B4DCuBP4D3
WANCwNSLdbnxFwxPR5dsdJOx4PHaeLR2m4wHXbflUWz/ss7qrX82Tkx7iYQ+Edb2lwv1HyG3/oXe
wTf3LQHJFSAPvw2A6r9/87ry6haZ+3J00EebKSXyTTHelpxK3YERIDJRX3xa4//vt12BJ3/5nXsX
uwxFODPN7z1ygvKuNw47iAjYuyJ94zV77Dz/9W/6d9jRepX//ov+C6YkF4GKfPJ0j50T9suDRRVG
Qk+0mVNW3a//9fdypfPvvp1vWb4rpW2Tj2RZ/8o50gUCqXhoFcbrMTon0Pyl69xNHQJ5p/LbKzjY
ZMfAXm8IbSGSA17+NQDLzjaDSoMQyiuakGVHXgy+ZoFgr5qJeGZpAQ5Cld7W8vHncHr0e86rb6T4
WGTvYHOdyWPsM/djVXlOvPAbZ5TVsYpzZ6uwdh7yiiuct9Euyca7yGjtbZmNV1dYaAcXZFTepKut
aP39wP/Y4pxAz5gnt7bZjmEEXExEwNOMrmLxEDaJ8jYippbwZ2RvrvqWB/jejXR6cegDQmOWT5ME
OHnFnDixb0LkPC7mLpImNk9cmlairaNQPylIuPOcnwS38Ryv5hcP4ytkH2rMwjvjkSAcxNFXxsoh
7LhzlRCZYHcAlYNbO8I4iGrx0yv7a9q0b449vIxzw6ZMXw2PdFN7lOwJuLJLxhQccco2x8DUsz7b
CE2DsXhIqsR7n5LngEyQoMPBpUWCsDDprAmbRr0hlF5pDnVYMfwhuhvAHBlBkGowspAz3ua/rMr+
dAw+D7837948pbHnS9lx3oS+X4ZWtTzUVo20nKwfRf+947IdjXb+XhkI8FmHdR3y455IiZJGukqt
CWxvunPd+g1JHVDwfCf7+TOHo54I4lfiKUzV9MLJnYRF1Bxw3kKPlcun45QvcfOBceZnr2FozL4P
tCCD+sRhP+fs5yUG1oiuzpBkFFZ0yg6TApKGPs2xxk6J0X/9OijZUP57d3N9LyD7bHON15EshrTx
/C1Eq40vksfY43FFmQCy2+Cv1Cu+W18Qglb4OuBe9NTfqFgZNRaOQ6OtuWp+YzNUNn9rm9+RSVjN
GKF2Pw0WyQerY25emgRJG/eRTRUhs/S3RlhHeYIQnpTmC1nI7FacBYNZob5njssYodYfQY0q1kjk
tOvz/Fzm/G1jcT6pSehnYu45e+FwpzW2CEgKW58fpCUzK1yqBZLUEO8yOuRrEaBQpF2mZuJnlrp6
CCz16C7cJoVFAEeGv28wAipPEwlYYSRsQ9ke2Ja7H1vuH9SNJKMXFdmm5jaNSI9M8lZxy/AJQwuT
lxc6YE46t9FPP/Dv+VpAzTue8REXY7TVoTFck++OcTqBntHYDGzSP27fyg46lIz1L4jbA2V58RDP
WbYZYr3QGvgQUSPCV9FZhpHBCrGGQ7BhN7b68/LTet9Mc/UMWPF2tr04dIruzWpFHKLGIUC28WBt
BAZyYlKyB5stwMS2p/L6z8JAPEdo5HHoS6Y8y420ZXbqTSZMjUOXn6v7tJqsg+711W+6F6NaR1Y9
l+/rzoNAuOW5yxYlbt6wRXInpMh1M5yjKX3EDvTFRNVNOq88mIS7M9AhOXfmPdvCDz8OHmgRu2Hv
EKMy7hbenXnMjsgwP0urewJ7dZvbGEFd3qnEmwFB8Zwy1D3PeBeuSSDGl0FyjbHMvMl1+S2D/kHN
jJcyimb6jpYeMZnD4TUalE0SyShp5MsmxNPtgmPwCHMq0GUhaV1vJ79mdTivvp64S4mNTV8K51W1
trs3cYRvvFI8eITVZuz/h4Rd1lzPr13TjGCeeeWTiO0mHCWo7lyHHK0942l2eN2199ZWpEj6DXRw
ewQzAlGVGzt2PzvNgwryJGmNPg//adyS9fDIrp8P86K6i/2poLFDnAmOiyMeGdWw+E5fUBlPmyoA
F+2mD2oYD2idXgw7Vwy/8Gzjx/z6/Gnp9p6svwX2+IL06EUFpd4a0Z0puJ3NdGJvmE0vPTOzWKZP
/YLeHz0wM1D30675Oftxfcao8k2lHgkPrLVpz1GPf9bZ/GJ73I08y07m5DyMbvFgmeUDw67fbHDI
3aGet9f3scsrukxcLm3kexR3/cb0yzn0UAqFEZHgLoiKaNHX3uRSEP/R0KhfkKiOm2l9uAOD2wCU
wgTRAXDw8gzB4ShaQkNnJpjzdFXI9MMliBXtsf3JmopnZ5Y+F93d0B/apXudcwJceH4aAb8ajk0U
H/A6daDe1kuCWh9oi8sAn20dcv5ixhm6fP2CllF4KCeS89cN7zXdW0ugShXIBpHnTvM9w9niHE3R
aUnd/eBEhp1lJzuV8YJDyol2pi4f8KBcOdrfEif+rvKEQSpyWiFJdJo5xnupdxam+ANqltUL4Ozw
nbwvKKzDbH2qeZHJfsLKmZIqjDcFi4VNStRDNLIGwjuCkVLNx7rRiOIblK7M3R+yGT9CHSgoRkoc
rMS7qIapm5UwKrbG8oFkEdIhpvEea+QtypAry26cx4qH3nryJV1xdbLuAURYz6QreeKMvuElJIV9
qM8qhwDijy/NJBG7eHjJ8qwG3sW4oYvJIlOcAEkJUMliYqZ9foUOS8EWO/8O+D6ydN6xZz+twMl1
80sgWdYIuA48ZY1Dg41u66N2JWA12jMBUSMCcUwczLU7TBx060hK/Mn/rlqEDz1hUJtkDS2QAyMA
xjusvdOwi3WxMz2+FIfqhyb/qgH6leGz5gCcLjn/r7uqQIjcHRt7sL+NibH1yeWCVBYaUUYQRNb1
N1iSuEu9/VCVMJgMBihoCwi1TV0YNt4PIbmV23rkW03222iNaDUZjyUMNGq19KdBIFIf4+BuUdND
siQIzXv35xQRuZCjPAkxpkdhUZAV7zv8UuA4uJyFKKFk5gwMSc6zyZHGk168GzXwFl8snBVDDNKt
N8ikIKuaQVADJY4l87TE7hkGTr9hPnSiz3cI/xtFGMuHXkTvLugHSN3Gm9ExJEyMmauB9ZwdQM2Y
k2iIkTGBbUPi8k8qQPOY2d7G142Hinjay4wCjl+l2ZYIE+GBLf7RwFFoL+0dXuLqhuCx19jg4cPY
1sCSjePGxR81mEfiQ8u9sEjDxvgRTlCVKcuwmrVWSUbc4qEa9MdfC8yC87rb9Qfa9QFv+NwNz1BS
8APZBnDDoeYmMtmtmoR4OZzpyh0NUjI/eNqNN2KYLrGD/a6b+mLjj/1zZvWsl7zoZ92uytGvH4IA
kXCYvaM739nGcgmm9M0qg3TbmmOMu68YeX8k1AYrDd0hroHVebzPDPMbNr+OLJTmKNjoHpemw++O
LYJFHhO5rENiShOKc9l9np30EY9buZWMrs+KxTLjMsvaYWhAeg2ZAi2Now7T5N/iv6YOdIjTMY8Z
DpJTimdk50kstfI9guq6LYzSZk+Gan36GCRvKqgjzTXNSJQgsnjTdYiYUVATQ4KPgMVL/UgeFFVS
q39p3pq7uvlIS24I9CS/EJ5hsVwksaqFiUssQpdFxYv/smN13MBPIOTMHKwdy5SBQgtbFolzvFt4
5LaYkCjw+OG/7igeFKn0U94v0RWObrYNwLBIVrCkBLM6ujAxwyLfV0yaGBEeuRLMkwTTvcQiPj6L
o/QyGdF94X3EmFF3jCMJGKmqKylSxc7tudP0RJ5U7aW72Y/anZOm7zmEEJbnKR1IVm7cgOFbAEts
Q3NLZUNuyCZiw7xZWkFAQaw56S29uoDNl9SB3ByjlmF5kIcBuDACE7yfJQ4Eiq3Twu74vkxnHgPw
F7w4OkQc4XuGpFRXY/d7UhzEmAje6YqG0FpVWsxmqYUB2WErYX7WxJzo0BC5jdn7ONAA4xqtgWm/
erbdrm4cf6ti5nRWfYtKAejIOidLI/YKTZI/NiarnlW2ltd9cgistt8ohIoIIdp6P2Q8jzqS0kj1
2iK7zrY1fCU3zd+Tivlku5x6aRPDWNgYJV33VtTeR0/DGspVcqI8mzgN2i3lyo8ytn+jD8dF4VHa
NivOqLV5XYXLFHkS7UkAyAm1mUGLyPtvhRge5apcs1Zimhclp9hX3AUk4D4gwNwO0hrhwWS3Rtz/
9oCJ77wGbQBQ3JcVfLw37HE8UaNCVi9QhZEFlq4iYsse2htNadFZe8NsO5pNmA3UlGITNSs/UbMQ
WBiyop8otnQKOLtYSMUy2jtqGsiF9L93uYX/wTWe0kY+2g1WrtwocS46C85ZCViBncsQoxXDu00R
Ozf6EGXHYPDSq+NFT9G1QNHyqPNahQmbnW01YE9xQ9esGQjjSRqY6tJzSG/rLV114r/e5dIlSIoE
+//BxbTSAcGeV5818DP3G9mP3c+pCJ4w/XYnKismlpOINlw1sc0wfoXccRcK4fKAMcbbBmPA8iam
I2dkkEDBRH2vICXAa99jPniGqnxn+NO7qwpcyxZ7iyK+zdg1nSqIvVEhRqJ7p/c19IeHIu8zS5tA
aCIkFShZyQyuSSYpunFXZxnGOjcGtjSi3mSNr6H4AtJlYP6HMM5FnHUUCMyWEtWnPS/B2m1yewZo
uaZY7UfJdmgY1zutcM2t5ZkHB98O33tP5K61USQ00BSnBCrSY5gp8pt+As3J4niftBj8eKmSOt4y
gThWPiN3IZk9EOxLpsbOIEFmY2QSHhV6E5CKN/XYXLuCSXEg5oONrU6mDYt0FxOBmeybaTK3onJ+
VFazMlHy8ypAk0byNmbk6v5iK4EzGvtd47U/a9egL0BPlltkeZnRpYcvtfjTwRhayYykfDCX9jOf
oVJyBIeBIhKTcM2Z5z/3L/PCo9DVD3OOiceoLHIim4c6NX42MXtP6mz0mwCThtkNq8HiTKPM2WgR
PHYJGpY7q0ZA7yj1YY45KdMNRFDWR9VBpu1+yQk8ZsMcoHd97D062airk3AVnmUOi0yzYh82uw0y
eTt/qlwmh/kyH6NoN0CH34reQVYl/RtQk4fBe/1Sci6Q5fZw227tVUWHt2ibQPTblRVsS6MNcUov
e7fBEq2bR9Ian2QVvVZZjO8D7vDGT1ZuZ8FDVRoruNvYkuaqTqlXf0N6YZNXImpIWzu4jRQ8I/RZ
FtCIB/zlplkcVLSyOnB1L5NyHnTKEllgOVRmnR0yZAk9UsaT6/LTFAKWq+deggWiZh1nVyNikpLx
slHVOveNUfBTxohWgOWi0kQA7dKhbGVe7gk6eTEr5icTCg0AYcs+15Az4qa8F9rlycw0aTc3tHfd
UOGkp7DH7M9DMGrwlLbDfeesXi/BQ7w3xaugSNpb7K9KhfhUur24cXzzlN4baKGPM6qOTZn1v0WC
azSDe1EzoGu4XLaOqZEki5liASDkFCCTVInVpbWicxGRrtRHW5wV1VGwww3/L1tnstu40mXrd7lz
AuybAu6EpCiJaizZkmV7Qrhl3/d8+vqYf+EOLmpwEk7nSactBSN27L3Wt+g+36sZAeV6vwNs3aAT
e8h0MPCxRk5UsL0lyToYxkjBxBT1enXuDR7HCITtMUsof8gb9EtRfs7G9s0oOtFV54Vg33w+p0ZD
8OPUyxQr+hbhx+JFmur2EhE7Y0vE0Ryzha0qxZThJDDzlIjuaThNAPK4tUU1oXdLu5vzeSRCloxx
AQuspfC7MquUR58Yx74eR0ZjTbFV1aUEo048NPMiWxErkI1a8myEQo7nWrsqtcIMlCJojX0klRqb
clB6OLhanjlM8JERABaY6fwqYZg7tRBqO0UktBJl/VfUNrexrZ5kIzJcZI8YHuf5kElj4+E8UHmc
rdOYLw3z4myPZvkpq0vtwFTfRW46bivsbChQRacZIhpO9YENh4v9elbrvZUhdMM3FXFrsiwObDig
lLqBYdFOE0HWLfWjxMCCkJxaM2Jnn4gM5KrFwF3Wif41jOBirXCpETFqDuTBq2SseZh4ymmZn6Zx
fAQJOnhdFlHtzpFfWaiHS8ime3TK676Y3If1m7ckOsV6S9cV4PV2DAaQY3KewRSj1Vprj6BcFGzx
gdPozU+VC+/M6bFqplOGVJFTIUPGNK4vIMSqPVZaRK6l6VVW4oTpjGkWoS5m0qRxBvZechA0ry2s
V1ODCKupvKYYWWGnmqmXIwRIJtXP5uaga/k1EugatrhzKXRKKpYUCjVvBFwt759unVVDmnNKlKqF
DFgVYW6ROO7NQ49ab11fXa/EWxQEMwI9RF4jKycThJbr27ceqLTrNPnVQtEYZ7gHiU900ybkavSu
N8AKQ2zZDKynptmXuST6HWJ6u1hAN85S9lfoiBDSKOk9TaMsD/qu27QSa57FPWGSNn60vqYpmPGd
NYJ6ypCRD0TF6UAgC/gTKJrl9KJWwheU2ThMDVcWq0+rEQfit5sMGS7Jg+GHLvzJS2VtjYwNOESu
gogzsrbamj6mDAwVGPFOkKGyeY5OEjaGf1o9fhSqrH68xgrx3SoXCGtBSFRb6U8xsb/PiNW3xb1c
pk1uVMACNcRTtYHjgxQ5fixkDFOvkbm4KvNbIz9qVkR7Diu5bQr6WVsnsQlT9tu/2XOsjJrTISXc
LOTU2kaDdrnR6QQBN2MDCke6tMBE1q+MUP32T+KLn9RNZcLRRqB91pxf4/lzWWHRdFGQWBQCRfn/
yLgF8O5WgTwLJyTAXfBPsrE2ARd64+VYP41EOFMS6yiQxvI+dqpghw3jgEDilJD6tbaWyfeWdLja
NKA72LxW6eRDfoPPFASHBVGek2eL4cyRdq0x7XeVMq5vmqcNkVdX1R60xmet7ecmXSf4XMlbLfgi
udALEvNMceUhht0sFg5SA8eHHermQ5kUlACtPRgzE95OOgo6bey6RRPE8z7yU5hl85k2ckRHkO2U
3ihy503ZDD+WTEs5lrKznkYOocIU7gkYl/J50o+KPgu0+Cdh02lwLQt8fXbXBF6lt8ewCkrH7KWb
UGGyNIEGIhPnhYSYKGrRNSyivdaUEp2BdfadKo+ArGS1rj9NGVTI1AtXKtTPijT5uZ8fSWgemRNc
W4nNbkSzFxuZvcjN55RCZxjJ9tNBnQFRLD9pDD7iSbmBMLiNBMzF3XgSmDnaqYJdIyREGTZB/ok0
7QUJ97va8IlUWD1KQL1mAtpogFUbXaiesyoCQ89h+U/jjOgem7f01q2Wlyq2jjlrAVlh+a0IosTP
zX7WAERw5leYxx/1bPKyqPKGqSa3xFSl4Vmyk/c51Is6cwBKgQ5Z94Um5g6cGURrYHAJgGKpdYJr
KB9zHN7RabCCjcS1NmM+5IL7CEkCfi511XoBR2yHMZdAyKJkmGNRn1oToFJFza0xZtFBhjhDJ8du
s595JB0rCIatKJIKN5rkyVVJMl7LoQbVM33ISYDnVnlq6S9tEtVUnUqfLlwkUaJouyLI6TXJ+inF
zHSaW+OxaPqbqAMulpE/OlEEoE4tzqhDBs7oBrEOsHtbDHuKTjw4+uqQila1979LXgZuWlLRwnWE
4ERC/NWk83Ru8SK7sYC6Og8TvgfufgTp4P4xDIheVvkiDYp51SC6OHMIgRKfQLXHv1t7etBZ1zHf
ivnvOFhfhalcBJnHXLPq92lgtyDsADQJlreJfw9Vr03WG6PkECcKhdFCZzozHQwBTBOTmZ7yerHt
lJ0WoECXeKwyBV+3kWPx73gLEzbIKcISmurc9nvKEkMyboMUPjc1mkhhGCOc1lh9+ZO6pkWECis7
aMIVtBug2tq4TElRHkcmDldd3A+K+JqPUuy1jaiD3I0fSEJDX5Cy1ktnxRNKkWxlZnWgb/S7Vo/q
LlMvtAXibRPowSGndsERC+y2krHHpM8DeJuzbvb7ssua7dKGyVaVtolJ1CbRirdonn5aAScFOvz5
QLHXHJAiwQXOLbcQGMGQIAo1buE0QeZvE0DHIR/o7FS8ZuhikDANza3R7tBtwj2hMuFOeNSNO0sY
45bG9APYEPRDqFP/nYWhwBdI5GcUALETTvo5xAvimn16VqAfgstC8p9ppxqbtfuf1KjKuGmqsuYT
R0QTWhY55y2z0Ykxosib92+jR7FQ2O0YXDutwuyET+Xf0hVw16hnaPSina7SoCyi7TcKf5mEZFpF
l03U5EWUgGHmKbEAS+jVOcIoA4AVJrThQ50MfIQiDYX1Oee+8qc0vO8y3sRYoq9cV399GG3MgC9r
tVHiJFWpIIqPkLeyGobMulnr91iu5VadLm63qlTrcq2I6CPWSVm6sLeYic00QhE36RXjXoQbuyku
+ZIVp1mUVK2bKAsSGxMZJwFCvpxYn9bImDQOgGFn5rxLAFjYiZETciH160aUoM1f9VjZEFx79UWh
segjiaZBh7VrFX/FWb/Q/OeqJhIgsnAqL23P6LsZubILf8kwzr40xz3QisUFmMAzqGBFg+eOkIv7
hryMwq5D52fVXJ+4e1E5rhahSfyLiQDdWJFl+IPhS53+g9XfIushFME4IvKNjG46//uobwfJZaGC
gkBc7VlBnKFdLpCUUgrEIkdEFw4jYRbQnMlaK+HvmIUrzNVd69J0L6WINq+ywDObdLlG0BlQqmKa
S38mONkJpYccBwfmlZkvDQJPMkwAYkvBGlaiEu7LEd8nvQaXxFRuPZyPu0aYLpopYtC28vipE7Nf
yNGNN+lNT0sBy0YgZ291omwb0doqmfoOYhm6Etp1L4gvEZ0ZpPrJTyEajEllk6mNpLhqv4r6BINx
P9T/Kv+AVAz3YsyoGo1TEbnL0hMcq3fJ2bLIp64X8pDCuH6gwaMbxWVKgByISSmSkreZ73wVYSYH
reFuV4WWG6dcWjm0jyViavr6Srfp6yqGEql/jwzgNTnjma3i0sHr4hVjkr0bZX0Z1wNt0Z6UqhE5
8JLQjpRk2DAGK2BFzH99NxySDrQIuojLwD0Cw0/7Do53S+v/J6jik9AVkpspIq23CFEtbIOFFA/A
S0YYPMJOED4MgMYwx7kBYUgdemhp7a/FXN4V0Cuq9HurzgD/ptBqUZOBApnRqqsCbvM6Q/uQY3nx
RZjpfFNc92EbPklxfayKiCFSPrT7GppuXmEvKOS6pyBpvVJhgCUFw6cwFsVtNVpSWmZb+lr3Yq7K
PaxSR6ZiheOQKg4h6qhDFRAqLcAjGmNnI8XNislv3lLdrF3waTjCk442KHGLSg3uMtezaoB3JATR
TVIbwMw6KE+rmNV9wH9lU5yZjvuBLmI3MxLLDwvzNEuoiKpc+sw60BQT4sztyGp0MxavF6RItktj
aCCEMfxUi/SopPOfzEDE7Yd5wY5jpVs1Ld6KiGGnJU80h5jye9HkDYE+HuTa2rdAf7e61lEdyfJ2
SgQWH/gc5kQlnLEQ6lYi9CJqE4zJVbhqJyRk4gaN0rkYXypxLl1d4wilsMGxx6zPNEAwAyOJ+lrf
9qV1gbpO8wNnKVMXfVeAh/a6ZHhK1VECipgDKUvlTbEENFO4D4U1MbhSBtnICCWuHVbU+v9+KTnF
fUUq4OiiNPh/H8oiC0wis1CkP6zqXl205//8VeaH/NG//7fumkV5+/cVYvGWBDI0pGW9WcSF36kg
2xveR/rxfNkk72JPSYI7xCBtD8johtetIVqdvHkJyvOWmw1Q8kGGmAS0/WrxBKyWkJnE1MraSRYO
zyLExBY+WVEjfD7rCzDEtrWC82ywWAr5q+iM3/Q6h4K0j4FJetUcPFXteEgja8ENpMe+WPWsa1IL
TByDlThYT6IMY8jCcjaHcnwtSH0neCBKEcD8ahr7WC6qBsK2lPk+/96LxIG+mCBsRlxHmUXYrLov
tK70kqp6T6O0o5Mwvie55GC+H04imKrtaKoQJ7hoUdcop7BRO9BnvIdKvNynauw95vqFo/RQYPJ8
2mK4D928yrm8wP461WVSoGiZIOBw15MpmfKk8GJLOTRxkFJZp895XjaekJb3SUaYkQQ5oEQs5ZWC
u4T09EdXBkc9rV7mVGBMK3cXfcWzEJSE5qRtDvSk8IovBBzhm9d8QRbYYqRUxVloJI4mTusNC8m4
SsySUf7RWqRI17KHVeYuRitv1II1TslvQqJlmhqTbXIQ8/VJV5HnYRqOnwulPA+jYdgRncONFLaW
zxR/X4tMl0e59LrG4uoDLz7JgSGFoo6kb+YUtpCCjfFoesAb2jNAW3g8bXdWRDnfLouFO39KrG3L
WI3ug9bfUelgflrIbI7lak8DMH6KRGs3Zk7HjdTHxfA7F2b6QFCBolvyhyic9kWL9iOOmDbXxTw5
M5ENdjEAX9UxuHlpwWJHrYXNIq8PfRsx+iIxZaMH+hqTzPOfVtXPQmS2V+FrqjAsuUnFFJdY5Yua
rDKkIdKSgwqDIcsbIoxkPYeSMf6h7Hf6NenFYnZnLOVfomiv2jh/91GNrChWj5qhHZi9uTSGaEZK
+APoLD2Q5UFi7Isbi1jDvylhBmpgwnbR6qC7wG3vr30scu0OaViCDnQVcSlIlgmAR0qjsS9ynQF2
nm8ypls+fjgyK+bBIMxdHbeakdE040K+I93ePCS0i/ZRK1g+YHBrXytt5I8aPwbLP98T2U0yoVi2
3EHwLOp9sGCTkpVTElQYipVBO5cBE/YkOrUA587ooeRNA8PxYkhELJEBVYACEA0ULo3pIrsPnyX6
kK4macMzHdjeHQVNeMa4iROJAs4M8wmjHaP1RujiW60KKgaFWrz1Vj07oWrkdyQ7K2iwpACOdIac
DMr3UrAGdPOEOTpWnteRa4yTJ2nzCjGAFa7F1WsYUJtOYl+8gkqHGT3p2atkmuBOR+bCYoOSmvZl
8tquX1Sem+iVXiiiOSkNX4OZ+VJHkXqfCkQEWWKZdzamFVpUGXfkVaUjgQW6BARpxHMp0+FGHrUm
96EQ4LdJtMhnLSjFzRS/9ZmOrH1NEgssEpwIlrlECX7MWG/HM5FAw7nr4vE8FpVy7CPmmOvnuxoT
eWXlA3MqQzu1UndoEpKue9187VLzDg5ilZF9ZdPqXk3X8QLROpvcDN+TpdMArMFlUsPWcPVJlXiV
kskr8aNhN8S4Brmjd4WplFy0bt/MK2cvbhqNNrWubrAV0rYSpZnkIBY0nhVlk3b5J8EYR1GUygvY
rHG7VOdxJPIoq1PjsvAdC4l+LMLEt5I6eyYpnBEvjXB6rxb72VCgi+L7h1RkHNIRt5vUMhFUK5QS
JF6sgh2hc8qooQEubJo4Iry7M4aTpg5MT8bA9BHtKG7R9M9dmBywWhCL1oIoFbT00sTxrm/GxCc0
jHD7hU0eIuxq/86OQWmOTrf4QW3oGxr7VHaUUxwC3Uch4kZiyNZu8pno9SCh4Qbaft21w6zCpJrD
VeyL3BWqBtsjLDfMwWC6R+SgbO5sIsXQHuuGowHDG1M/HUMEQiyEYDh2ZQDeZqRYG1SUOgFm8GGt
bBBZVeZyVDQdgjHFJpcmiwSZuT9I6ggshhYwwKvkyOTr0DbNYquBWXqQeuU9G8K0Y/nBgcyfiNip
EbFiyh9imufGHPJ3QS2pxkKVlkUaEHWdO/1EDNxMHULaCjeHhMGimtxbXaov4TyRGEZTjG172RKz
izcRsGAYvy7LsDyHtBGORo22pVDE4NSSkuwAaXN6S7R8JHFY8RXAqlHGVhISUdDjYp4negL8kMs+
izq8KYsk06k7maKUnltT9+axV48ZViHQB4bpq4Me231MlGAmAgELCdSBC/fEVBChqqI8hKT6hYx9
jxAys7LmJ538PfQbkkIMEztu1EKDaNm1dlmo0bQs6dX2TXIEP0ZTICHZarJGUgwpidmOibXJfc7+
ALRmVDig8x7lxHxkFq3ZIcENA+mkjiTfcvWQjadOJTqkjRjY9JWcE/6Dn2SI+uOEvGxvzkDmE7Os
j1RmZ5zDg9ez3hitp44iRuWNa52E2kjHb2dNfjepDb17eCWV2m8Yx/YeNxMiFwyh2YwzSrwyfBdE
C9k7LePt3NeXeco5Ghrgrpyhb7LMNShSCOdZ+XVGc7ZkQXTUNku8ojYzUjMAR1oB4qpOD32sqRye
VXNtMSs7AwWBm/dgecHTKO4yTcxiA/FIZTOzGIejYXTeOGXNYWr1p38XR15Ju8lhlUQ1dj1ICrQL
UBAMGml+oX4V9EZ26l6Dm8jP42WycdIM5LhZMeiblc7g1aKMMlwIz0suY4dfVqOwMuebXFdp6wQW
XULEeM6YoxsfkuRVCQMitZdijxNbP1h6d5wTjXCTJLlo5UyXJAuJxKvVfm/EI3ehLsykQ1j20mEZ
mA9W6+H/73P/fhnWPw0WC1kazHKa1XmrubluKLtGb3ehZogHZGym4OhwQNWgzvfKhNE9Xv/g30dy
wZgfiOjaEe8C1zyZjadeh26ryc4SuigVdHzRNipR8zq8jcjdb6Fb7wEtXYo382P4to5ETKnRQyKy
iMYvLjFXfeW6oF5rFoK6Ga/mfAo+lQSL0hVgKQ5/9pu1rTI7xLNEhJq9h8R7bZOduMu2xUb/5hNP
5YvOX0VGT1wnUJD8Vb7G7RmGKi7/lFwOR7sU8FJpX9+NIya1kyB6wu61AZGU0OS2lyfowdaNEaH4
Zew5pYjbfUnxVnlq6S6VTTSpW4Mp/alu+L2t+kT8+xC5+jV8VfNdW38N1YkNgXwcoHsto8ziILWb
GSiPjDPcg2PRn1BG59ioSYaEYbxyq7kxZF5CCuMWKYz8XH+Vot0Dvz+Zxk0QoOraiPM85Z4CZoE4
XdjjT71HWNIxivzEYD2dVWRa8Ap9chTTW/5C1a0W+1naiMgV2TuueEj6ffGavAofSAloJWF72JTb
Xtsor+pXJgNWAXrhLNFvd1Lulp+wVKFroz3ehQwT7eFQH9G3ZbWdfAyfOQ6sK5lhF3642VG/p+34
qCZ/eItu/avkNYqD1PYk0JNe7PmFUw0JETZEG/y3bg9nsJgVsXyoMOziLpYuahLhlmDXTmwclEPn
Bt15eYLomxwtUpXQUOJIGIlecuCktP7yMu6wv5Qewx443ky3DkZEpJA9+8Uxf5WetFsxOqp+7eUd
lKrgpPpEQgy9vyI0XsSrcZNhuLNwhL3Iuq7dt97HG7DQGyYS4ZgfzBONYy6SN/IEpnUFhNw45l34
YGA3eMVvc6rfhevkZyj0twS2btTDHeHkJgJT69YPiPMIaugmf7eUvJ+NS+/vLP1MtPttza2xOTw1
nHEf2CEebMA57OuKWJQtyGeUGHjq9TOhHoiv4V3sZ1yGyj65m6IDrEaafIMmM4+q298APp+5h6Ml
mLF/+tFrtuqqXd4R8sBCvNtHwsf88GW6Q1Q6a9t4b9yb4qLFe4ytQeg+pKt8CfbUpmltF4+Vqfbb
HHKHbRCWy9pb9ULQNihB31u3fGsO+F2jR++prvBMpFqBjs3udlHkoSaJzkTZ+M3JuFTbT9hu7VHZ
VhtUubUL+uqRfmAIeTGuaFzKNxVAqYtThfCQONxATOr+kr+MDMoRXIONCPEsKpduJx1o+owfbGXK
F3O+VVCPAnxL9xtPqXJWeGFQau4IVPgi7qT+KO+Cw8ik2qq37mCOyB120lf7IaYbBq3WRjhhEe4d
VKBQfhzzrd6bL1LkjN+6XbrNtn/KX1ZHD1JcUo526QshGsKNXhFRabTAele8qZ783b4lnwFjqo2x
1a6LYTePCmf4C/fE5Q+/ZUdkxVF8Ua7WNUr2tMGC/UID+cwrxGU98WFLtV+C6gI/30TFhjGR7kd+
+aS/jZ7xERybQ7iFdPTXAih1ki+IWTNA5vxgMD1ZSQqVii/WDsodc7pDbzxnV1IeY28QbLimV6Yf
ipM+JaqrUTThtNkRt4oYGWnd+BeKJxW9LtEJTH1+0HHCwDbN84i0RoGXbDc3PAs1Zw2LRkYOZleA
dgtXo/Ykx1jZ88rb1Wv0CX9mEZ32mxvrtCELDXUiw1h4m5t2J10i1MdbgHT6AUt/w5vNYiokZz2a
Vu2DbT5VVxFfMUZmjqz4IIxbQ3MQQCOv0zetH9zVylFnco+IC0EaexFeZOaOz8kdPbdAK9jO8i1B
fdJp3mG8U3fMTKFNfA3f4dk8VYk7uORtHYWX6WIdlydCS8gTMk/WMdROwS8I3+QIJYYOMBPRGyei
RO32pt2Mi/EevnAkvIMf+RGO7Y7nL+FST8Mgx4/mRLvmtfHXeGCUoo74BGXe4bPv+l94QCYeMny1
5XeJRv+arGMPzEh30tkK7XjLINfy2xCdgoMAWFTIUduYL03uNn9iuBH85AOXe/As7aWnuv9Mjvlj
dRZTg6NXhl3ncGtDJlO6/KbsnjK2sjnY1eyH4rhV9y0JjPt89pI/q3sVFtt0tZEjUz0BMWDQK1hu
qLk8WRBRIb+95/sWfm3P1dk2WOd74lpbaHSb2VUQyzAA2S3XqNiKsl1s4BkTMLYxkGZfldmWve7V
OkkAYHAcu8ASYIMc9a3FYyI9CW/ppttRusuX+Dc8JaVr/ojDXmdPvUAlR7sARCzfohOmCFK/i113
YMaJrzuu77C+5tGRC2c6IPONNuW5eLfeqNGlYy3YhuEwBhQ+6fMjxw1+tHM62vIlhfQbLOhZ7O4L
JAefi8RTE7AtuMJVfwmHqz75yyFz2y2gLgxA2/oU2sNX8ZBv81vOGOWL1k/km4finKub9h1c9Lxp
v3nkgJV1B+VLeObV9SSfoBBeMGN84oUAXhG3bnwj0dCyrslo99JeZowGcFrgXeKZtpWHGPu6uZlI
CDpK9rCTtgsijbdut0KZCTuPbP0Ha38Kt9rRxUNAbNNp+OvEHSQXWOsgF4vXFsGgM9yF94VXGsoL
l7En8xATqj1tivk5O2TFAQA8d3+7PkY79Uu1rv0TwkTyE53Za7+DvSIAgPP650TbCaPX3gUcGLnd
BRho7JwX74BBcd7IOMOr3fik9UeiIXBjyEfjr2Rtx7am2caJmbx27TnuhZeZegMU02tzHZHJfxVo
LjcCTo+L4IVIalDWGiiTbZD8PJjw5rbmLu92zfLECmsvOcSkwo1Eh4EV8of+kHWuiRWp8OVn/n9D
sMEN0X2an6fhANNv1VYCNMMzmcN585TCMzWfO3usX6kUkvKuqyeiylrzxkVS6E8UbNVv89xZL12y
CyhDPxIovlc2KORPcnynKVg8t0/xU4Gn0h+BT7z0j7TepgxeNPYojEOusTcpXKpv0SBXzwlftSdi
zBt4uvoGZYC+C8szRHSac5RzqJDic/hpfsgnNonsN7kOHwa9u92wUT7KY72P/P7QvatE7G1nJsJo
Sl8IeYIaYeOBipZdlLvVpgbI9dHlWxNFUX4oFQCLT4XhYgGMHDN4CpeX8qf6qCKcGzZXv9ikNP8l
YBG7R/GHtytXf/GWzW94F7FhZbqNSg7h4Cr4BgjuGU+NbBOh5gm3YhtDSHth2hk8BJKmT8tfedRf
yreEtLqdeQspv/ziFQ+qo3TOhDfvVGkgLPE9uYnu1DysvEsstmstOQ0KFCe7U8d1xSdwi5LW6Gmi
r/fg+8QcinmA48tP0XWntvnMxC2oHtpwFS75C06ZSbUpx5leJ0hFvxB7Lr8cbDXGiENIKWGbwUF8
oFt5abl1+AL0cmbtZ3NH1hYv37A42lU7oaNPXmcvoEb9YuEL/pD51K0Yflwa5sVHXLvNb38EBMMj
w/GEqg5B/iu8DcEPdtQtbn5NDwp0e6/0M8/cxyeTxK+1HgF8Z5wiclo24QfPTHYYSr/CAgNqj/jr
F33xK8IRuDMDlTM30E4DrDGsNs3Xzgb4wAN9dfoUKrQYpPxeyhMhO9UL418YFWxYVFTQutlnD6TW
ZK+B5BIy/i58VNOHWF6JFanf6DrDZQ08Kqh4i0QBITXl2dTcyEnems8k/ACjyK6wz2JqH9G2fngz
OFVTynguNHvZFk75bbqbBDp+WIbbAHmw6bL/zJqt3TC0MJ2USJm9NIz8vPoh7ngbg+cASdHIeUeq
A4pxj0awKe+iOw9oiXLcU/38Gm4R2Zrsn362z47l52Da4SG7heeKK5RFrQTaLvmlEfCsfjGf4SJK
wWpuVpzsEcVySNAaSyO+FM9829JF/BCvyo1mBv8s7ijuCO94fQYUycjZD6XLmyscsg96d1wUst82
OCAgWafst/CH3TgXfBRVYHYfGHa/kr9mlzDS21cb9Ts4mpg1gZricyDf6GQ942Wkr1cdR5/gLc0l
augnh8PIGTXsOhuVzBuo8Q1nFOulf6NVwHndv9H66EgRx9jiAsF4Up+F99wTv8XZq4iz5VG9pOyH
CD95ybtPAgDV7+aPU2us3W5xIMWO+wgG7Cb4Dg7tI2wOCWLevXwUXMPPsblFLkCL3tyLXv1u6exE
PKG82H9I6AXNtnx8IMD5gNhPnra1rs21uyPmfJgz6XMuXV+edK5lqTcfo0+q6uSP3U8COBq72ddM
gy+0f4cKlaVH2YQ+m1O+e/TXSDlmP9obq/M5/gy2+c4K3Cl2rYNxlvAX/jBbQHRhLa8RDcyNoSCF
t9UP4SjuaozyG2u2Y5fdXz8wOnEj8MYIfTbJnnwNLPAX6WXdbFaRGHc4Yy9dqvUSazJh2NLPC8/z
XXp7qyXG8i5tH4a2eM45GOsPmCeyM3nqmYXDmxRd5UP0i/3VfCamLP5LbsM3h4DwInnFe3GbwZdz
TlyDLXFRL+xRPBTGD1O3o3IkeAuj8HsKuiFzlhe+2PTehW6/7NWUmHSqNCfaUxEHvyjHua6jvU1+
gfPkVEbqhrMnAjbpiM/s8qE9Ybc4JXhgbkTkfiJHt45rf1Ng6rMJnsOXiOfJDh7ZL2t4eKOEnn30
mOI1fmI7ktlysJzBT3XaR/vQ3tsH22P0TFSMHV9qb3xwd1VPxVHyjMM+vYob4w2MllcjKC09Nk82
S+2d2vo+fIw7pjGP6o5ATXBndKT+QCntzW9c2IPYbo8VOsnabT2RkR/DvlfLZzV9NddaoC3jpIjC
Cne8mW/zdLDc4Rx8j9MjaSGLbTUCeFXuljaq/p1xTmn989jg8OESN2JjtMX39QGazvV4qP4CT5N3
i+rlVAC9J9a7cMv/WG7JbD/DBqXSB5bsE4T+aLbNs+ZPW14B8ahsWgaCdzzGkZ3SDypeJzKY6Atx
UDLcOq/lM17Cr4KyLNpMG/GnNrdpu2EDfwhs5Ktwwa52xqn6bN+wU5ArNUlX4R5rcLE66MFDr24N
RNCjlQW+wGjG//dROukDDtTKcttFTFyj4ZFGvI+h6SP8B4RU0pHI6TGW4gNe2UhMD/G/zxNaSHpz
V7NUrPTQSoO5SRrOcTxPgRsnGKag+74JmUL0Qqfxc+trypuoFXwYmqmP45CJX4K7JKb2QqWMQnQk
A0VMAPGREONG1YDVeeZhIDhA8hNkN07PZAOP96Igg2uPqjRRLk3l//wymc2pVysdFl+U+dNYMKJU
KSizJqt969f6LVtrOFokZPU2ci6asOgTNnklcFP594u+3DNiyUikIZjWRmBcbYDXUz5E5gORZbOL
KgpzdI9YEGk8q3hPUXLQop2XH1FLbkJ6CelYgFcyEQ1IWJ+b86jKP3IKlrRIuMzp5jXg5/VjKGdo
mXq3rLlzBQL3bwt3dx3Ov0oVnIKO2L5QDXvMY2+JLrc8KiL+Y96IXpVhbgmgvcaF43G6GjChtgtW
CzozDM6C6lVtH7OKenX9OCY2D7VI+0PGy83Kqpdmap87YUnZI1UHItXnqFe0UOfHXAnKtlNFOKs6
dHjjks6E/gjyWeHiaQ3BcyGpL0bA5Yi4SDvVZ24sjbKTs+AaMNzZjJ1JrswCeTlEDRRMy31c5Cfe
DgqYUg3oE1U/pjBExLn1LnCnb1PWBN8KSA8k7jVQGgI0p3bf47JinyFPj5gUNq1pN5LmeG4ETCeY
MeZtUPfbQQxjJ1bXKWZrnMzMmg5DQZFpgapXauKwJWFRt5Ylf5OEpWwg8MNbQ5zhhlKAf/Sx9Nqf
SlozIhGeurTPPC2jXOjF3sfATrJ9xG1YMv+T5/A9/Vf4W/5v5JqV6V9mc1gW+5//+380FdS/JRqa
bgE2lfhH/z+giz5lcjEIZrMbVfgQpQWmYOC8kIN4D9XfzoFKNv9N2pktN45k2fZX2vId1QAck5t1
1QPFWdRMDREvMEVIgXme8fV3gVG3U0Gxxdt2zTLDJFEiQdDhcD9n77WNcJsLos7zcnj862/C0ImX
/8x3mV5dakJ1LDpExhE3x+7NvgbxV66J2fvl9gbobI/SQUgVQ5kESiRlUe1S8Up//boa2KFPb1vT
hS0dk+YWicQ8/oGco1ZW3uu9VtJpSVyI8Dddaa0Cu7sdLLzwo4qaPimvsOFdWRI9J+1kdraZ2BjE
35w5lOk9Hn8Cmm7rgiArMiHk0SegRaY6IA8t164KFiEsFLAQyrtPcvZaufFvvJz+5ASEYfj2dM/a
R9Ml20OyEm694cxwINLi07HoGlpU4RimLo+PxQxcTVeygF55QSR1GnKDn7AC8ZC/+njR3CmC9uu3
L04NQB2Lh43FRLUM6+iTiOjYjXmulGsrpdxnd8mjLUx0kqy0mpH0y+n021r9Pc/BDRPwVOFELXqW
9sgBcJnEWwESFokxwQJYaWeRzlrfMPkjNwK0D3/NK8snBw1IPqBMrRM+3ryhBV5AjmBDhDiM7PD6
7ut3deoz1YWwscg6E/XqaFwPnpFzVyIZ3QFVu7DAw8ysojtz8RwG6fHIAUiqOqYKf8u29T8HcY/T
eailXq7b0oQKrNwBC73sbIrfNVdMTgnW7tK7MW/BMUi+6JxNH5pX+D/grnbxneUzogCz3XY713B2
fPar3DHeZT0xS0ihLsqrcQCgkVvFSq3cW7XxfxH1WC6/Pln6J3oWc5DQLVNXSfuWmnGUOyJNo9c8
XbAdkCxNPTuDVmChcaLVMiR8pgQaJuvEFpse2pM6lZWdZVrGT57WIXCMIIxY/bsn9XcnKh+ribkg
PGgFY+fduolTnrlGTs4dwqBxNzHHdOvw+Ie5Q1TSyuyAw2VkXTQaVBsMVxfjhJ3SkvYxoqU+efq/
9+ZlKKhdegjgqMnMYketzx3LqatHMHGrBop6hKFHQ8BDWKIpDiDhyKR7YhfRAA6WGqxPTajQi5Vn
cj3VLS12jzZG5ydvX392Jy9faMa6ocJ5sxiIf45Bid/k9xjsERTNS02nyNwGiESHR6cJAcGLbFZN
Vx6+LCKyJ0qMaPWH0KGuNOFkemxy2Nj7d3cCooyI/S/qUHuvQe8CLrzK4xx2DxzxQtbY+yG8+u4P
OBFE/1IYUcJ2O1GW6glD9fUb006fWceyuRvrhvNpXkKDygBSCcMho7qhxG4JXIGo1pbkpF4RbxNt
RmDLMYXzEPLL169+6r7ICJuIZyrAPXF0TzB612gMcPzrYeL0KJQmOgxuXLThSvPsx9AkyqXs6jPv
+dSsZagQkwz4PpDsjnByUd+k7RB35RrMcIzwvfxuOdn3r9/Zudc4emeBWev4RBmwiPyuRgCwhpOc
mXxPjkkuBk1Irgua3MdjUoawWvSai6LQlgLQszowi8ieAWZm6V1/wAQZwcIsmiv8MneYmmjGox+O
413sFpdB2V61Kv5QR9fm3RDTpbKpGPiD/z3IvSWZSOz4BCO5UYZHP+fePEzAKM++J3L4xwQcc1xU
Gl+fOG26lP+c7YWqmo5wmHskkv2je4ph5o1QgAWtPcTps5rb+MyIk4WOCOoiTLjM7Cp+xN1NywHc
jacUdE1ylr65TOdfH4o8dSS2I1msmrpmH086BZlUDhE2xbpIfykezXZfp35t1xp93OGuL2v3UgCs
8MVvdOf/uFj9vDpBNekgrLMJYBHO4Qx9mHilp9VjGcXFehz9ua1zTVac7IssB4YNT5Uew7n10DTi
j845788xbYzzpjCOV8fEMgbjMDi4wwwHfgTKbJayL3kZPn19Rk++jqGrGh8ws7kxvfMP78xiDydk
aWdrh9rN6OorBYZtULhn1prO52UvSNkPr3O02FJEbLkIR7I1SIpakcRK42xbVBa0eGQBWmbQV7yP
g2yTVWHPvJ1/M8KNXYR73j61hrZplwpsV8pwCUhha6EJX12GrIRmo59wxGRY8Bjkgw4FW2EAuGk8
akaG7LHf52q6gh9KPIepouiF7tPIKRja9R4Ip5rruss2PyTns6i85dgus8RPdh252TOttTOo4gYC
+IyEqWz8ic9c2XRsKPFMdsgj6eXnzc/WIXHajnyPDTF+MYAir509Z3tKq80jQ0TGzjfNRikB9jHH
3ATiOdsgQ9L2+Bi3jud/I99ZRbgKXcfsCVfN/V8qTLx55NLBtk2HGuYIK740zRd1qRPozaa5WLlU
WGE7kxJiYbcJI8QDTu8/BeO494Kbr0eKduLGxILSNpkMVJRh5vFqKY5HRbBNy9YhwGBqKt1DG6d3
otMfnFL+oBpBjs4Q3WHneZZJeFtJ3wDS1GH132WBuR1S4wHz+oupFQvNzx9HJf6uWUR/6KIuZ1ms
r8gVoLBTWPNA9Z7K1kr5cN3mAlPiitTKt5JsMMuO7rC10aUy/KespXWqAAQV8kfcdQ9mLa/HunnQ
I0qurbs0QpK/lURel4W/MLAR1gZ/EBIzLfpm7nd4OcO7RDd2eEnu9Lp9wDLnlW/hkG6E0N4GT1sB
Jb+GBxPNRKm/Nqm2yntajwGn3XXpYgWkd9MNKMoRcQWehYvpOHWji+YVGGvf0t4Of9dauyqr7lDf
zqsWQoWOnK+OoY0TtmXSFmxK9bUKydDomdM040Xo6QafxTYO0qvR128907jxItgQfvmojNkVbheY
O77/6HfRt9LPx13tw+RxPeW+Tqsro7HfpGlRzXfK5ww74m3USrxb6S3WuOyePShjagppOzNCTtwo
dAktleKTiSrTPppMSP0t2BQMqKPBkGVeOWxryKUXlqQOmZQmmbHyLUDAjiSjRM6i8rFHVU8T1BXd
+syxTLfzowlU6LYBbkLC8pDHWxSqLG3b5Um2BgeCPH0bKUowGdWShYNerrG0dovwHiJ63r32dv1T
y9SHqkRZ4/uOscjanG6io3ibru7P3MS0z7sOwQ5NtawpcPFz5aP0hlbxG4v0KCwDUxS3g1SWxgvi
cu/S7ctvbjJCJ7T1eF3ZcLZ8pds0jeqeualNcOTjUwTflvuZ45j8f7xXrIfI6dwBQn7qPEIESFb4
/xIF2jwgDEwdsz7sh8s0Rpwosk050TTqKVbKaCWyYrKiHdX6aSaXMXaCiXd/C+9vvMpcBfkTxhKd
aHddopx1y3o+WsotIVG8l6DWIc7B1jIyUs8ba4ZlI/7fb04E+yMBksGktqHrR+uwKqpzyPrkcylF
c13rktZ7+QqDatbG5b7o0n3cDEh/xAgsJnv9euR9XkEb091Us0FC29I0j9aZUZvjbtJC7CgO7Sb8
SvN+GPZU65aBVew6PbkfFcRDX7/oiTHFqh3ctW2zMBKqdfSO8yrLGq9t4nUWIflES5hH1etoNUA/
SEp20UmneOT61yS071BRv3398ocl4J9Xm6EK3rauGZplmccLMy+I89SIi3g9mrVBb7FldFg60jv1
gtLqTRhbdy3mANrbJj1p4qQ0gtxZjhuzXnWey0bsm+lhJ4huhgovf947VEyy12G4F80VGL9tmGHR
t8tzn9bnaYIDZ9PBot00OfxpSvuw/ilM6tZWk3DgmO59gRt4dN5CTPggKM/sDk4NDEHRz+I0sRIy
j17KRyrsOrWM1lEE14Cc+NSzV4nZXNnovLGMsaOs5fPXH8znBTNvD2K6AHI+TTbHyy4jB6ypOBFK
IJ5e5q/ZoO1BMszVXHs8nPKIXHdDt8+Mx8/LSoNIV4bEtFjnhY8uArOiiFG7dkQAebMd4nZtGNFN
YKm7r9+eduqckoMNe9uBLKgfl3FZdvVBwHOvvdS8s1r28BkXGgU3bpXZt0IRu8jQl6FKqDVsAaNi
li0FTqtm2ASIAoFUmXDgRvtZcc+NrBPLJc6BprJ+d3TVYkf459DqFb1PwxDbb4kPaAz8B2H2zAHu
rg7qy6b9RtIkIp8QRpR2bqiZ0532+Hqcpj7bBBLGnebotbmB1BLKUbSWJnAJA6MfFRBYC+STMK9n
3aaG6TbDoAmuARJJKkiSBW+Pq8678THBz7rWHcniCa4OwFtHwwjocFELDe9xn0QQa7gTeMGMy56C
maaXc5xxiELyJl26VXofG5jI+4kgc4CO1bmBgR43CT6xeHK07Q8sA6VwFmYHvOjw6wDxJOwkoE+Y
yCm1goPruu91ZW7LFiTDSI4ttQFv6TuiuIB9DJIj+EFdD+VbD9xPIcMLEBcRHFrxCuB5mU/bgDMD
brpIP51YR06lGc2RxvGAG0MYrr7BRDd0CsEo6OV8c2EN26REjVYARHFNUs9TSCSYpt5w5yxEXt1+
fRAnLy4iB2hfkMz8aTeaGAWLBy8jUKtGbJbxttVI2zt2fWbTdqLeyAiWFvteJnWLWt+fIxi3m0hJ
aIvXnaDphDbRaUB2ME9XRbtlCbWHeYAenM+mFuad3xDJ4ba7zhnPHcjnlcpUoddoEzkUPzn7fx7I
GKrYiEGzrrUK7kXDP/O+JMvlNUqGF3OyclZV/KMszOvJCJ84P/73J5yzYHBDNxxVPa7IcRlYbeQz
mw2R+zad7xJ9GTE6ZyZr/fMmmSIYMyN9Bsr3+vFV21dRqo0ZM4YV0WKQcP5ncR6jzrLvokGD8sCc
FYp6HbSWnHU1oxwg+axFY6KXUMQjDA/sHNajZMk7te8CQz4nMHN0l7CBHnlgpSFwOj8Nn5ptSGcw
2OHLE2UZxyodEH5thLKz2SpdvVXy/JVTSVqMvhvUs7P+yfOkC1h3YC+cT52bmJNkW1S/iJO9IWUW
JHKUvzaUTUFCOihr4uBHE/8wAL90CriqjhWpVWyDFAHM1wPDnq6A4+mAD4omr6EJwkmO7nOy0QE8
eUW0xmSMSwfQvwP4AQJlAbUyQPuFSSqrq1uf1QRLgjvpVCvV+WY7xj5BW5O99x7WlSBp1xXLpZAb
JKhp0nlH/mkl4TRdb16Zcoo71fdOTzEjZzCoIn816uhJivohybNX2au7HFA9EWt4mcpvpWMuCo9w
I2yUr5SqKUHK/agV9wJaE0mZE3j4PchotvtOIhaZbu3wGN+3AgRMbpeXBNaCt1CXdPjnrm0DPLWe
04BtLsNeRXHaq2At9Z3PcJhFZgBr5/vha9tKFoeznBdUVPzsR6ieu6saJz97mwor8x/evuOlfelW
U0kh4c5WlNsU2JITtduOJud8uiDKrkMf5A9rU2tKNjA/LM50KLV9WKavoVf+bPxqM6rGXiEHDcsQ
E3ZRFg+wOG5Ho+xYlhKhXfo/wx+aBDnS+IgSrOEWh9c6g0UWTZwpm0ApaljWW8vgcnKzumgFusdp
LhY2D6kQ8MFL5bh1WpwEmXdfV/SzbOXMbeDUAkNTDbaRGLzltI37c1aM7aYPAwAia6XWZlqf3nu9
u1XDheYVj1k5vKo5Wh03vpPZcGaPo5+4BWlMhtOimWatOF7v6xpXtYF9ez262hu4thdg/0+25i8K
mT6E+fdGE2uxHt6tyVhmItzxX9TM3pGF9uq09UNaANRzcrp++VSpWlU9AgrdTZfUe7BUyfrBL+PN
19fqqdmVmpZmsd5nPfZJcNBCW+1LL8vWXYiizU43RUN9J+keyijdjHm0VTt7KXwcWqg0h5SDQ0cy
69TmIa5RR9g+1hn/JrbHn2FvvCSO+jbCggudRy0ZXqNKPbOnOvnxahptSXox7OmO776GIsOgdKps
jZ3uurC6EtHQk1cT+acGdx6LrTTuF0PorQbHPJsrdGJhzWtPlWddMyVz9Z9jiymvqyujYGwRnnKh
M5q13thx1axMArGV8AFnPUFk6lseq2/UqZcQ21Zp516bevOANX8W1Q4yZuDTQk2vvv4kT212OTi2
M4I1GDu3o1k3cUloDDI+SQJBX8CNLYfRfAlNpkvPt2fsT3dqSm3JM81ry5Nbo/eezhzBiX0Vn4wq
hWOxwXKOl4G5bQTEXFJdKob2Yfp8OkuuvQqIef1iyPZBVaOnLLF2feRcB/jJ0HlkoXgJq/Gttr07
JTVeUiD7ioFr1tbOXJ0nbsdk2LHxEgb3pE/d+Ra+ZTpSh0YJ3bCvzt5Ns9jHFQMo8Io7AsjPNYNP
DRZBzJZuarrOdu9osDAy3IzIzXRNdWBZeqjh4ZnMIK/Oc8t/CP2BH/ZnLufpMz6689KvV00h6EAb
upxmqA8b93zs+lJ1KV7hWH4e0TH2eMPt+gr90bnCt33q0/74WkfjTSphFBrGVCiT8LEq8irzUIPU
xQ5HC16LPgPA5iBrNMTKV4vrMc9I7a2dS2eQXLTWHMv6fiL6Joa99OjnlfmwUTPjGVB9QiefdBJw
S/G4yrUmAMOjbiol32OJ9UHoi5piLRSJS/syb8r9gXyMRDOh/QibL383UgK0BetCswW7Eo6bytc2
RBYu0qy9GciG1+2FrFKUdPbWwYNNyUXvs3WdDSu1kJd52ZJTDPRFGcj1ra6VrthHAHwIaWTbzA6s
vUraYSMaXGpF8ysM631bcZReet2nEEwSd3wwYzoluiTS6JA0HtggbOJ+nOU/nA1pzPTJDAnzxVVf
iLL5FpGTWYIsUwYxXADSlv28VQnJERBplgV+tAPhktR3WMGoJHHjGVsLTZAdesUy6VFKq8lrjjSL
yiIRiX59SXZiDAs15T5iFST5ZIxA8AIrQ5AL65AJu+UKxglKq2UVegQ5tnUHmw5QVDeEBEQ00X2T
sEgUkjB08PmkDWcTdR9ZIqwE89rvbX8FWQjJOBXsGSEML26BzjqUYpUSC+Qo+R0YPTw6jPrRSe9A
nc9FznrMVvtNlXIrNKHGRfiFW7KDZPQusQfZQbV3XOfSdMr3NsjuvJKE7KpGS+GieTKwtGc/K0d7
1mN8i2mUPYX9BpYhcUDgbmkcPNvAkdwckzeQYumvfZPnitwrlVCrBnCA8M1lrWymIdFbxZ0c7EvH
GjCRcpDTPAAkfYW+dSUiuIeuv+uC5iWzvX6eNsPq6+ny5PWj2bbG5CCQrUyb6g/XqlVURT1YTEh6
5c5LixnZ726HnMQLVELGYC2akRTp6Nxa8dQihfoHu1fEFGiVjl7W9AcYKoQ5rmvaP5oqr9MooZ6f
npmJTt6OTFaYdDgpOQO++fPtGYiDgNfLdN0Nct10DZ4oSPAJbl2qKRlyOqCb/p0s9auAWJxCO79S
ODXjc1O1Lc4xVdjjjaMk2DbJO5OOAh6OuEBx2qB/7xRrx4+vEQqw6XNmrjfeM/kv/ADFK0jEnVoC
SHYoPjYE8tR1eRsRAk/h9tJNdDpYJrBklyCaDnLmLNFSLsHKXXtx+pZ59X3je1u44pdyaIEpkDbV
miUOhZRqvkdQiIeBOOma+ZBZe9GAgYuYLpth6hHGyoVeQiv1h8nppA6vIh3X6Ujgjm9faNK+TnwV
If+bXkUIc1oM+OR6zWwR3Bf5XelkaNgNTANqPb5On2YGGQz/Vx/NndB6YisVJRbQhgF8VnhXwluC
3MtK5LurdAgXpo6dz7wh4OjNNS+gUNOGVw6LVLIKQnAKVKGqxK7neth6VBnAOGoghGM3WBH5QQoB
AvU6zt8xUgEmVWFzk4yN2BoOkmcQaVAb+7zviuWA5t/Oaw+8g8ShrcGhoPdot9a2UjFRxqU3a3o8
tm34NEY59I1kEonj+QxcXmDCCn59DZ66X1qCLbpE78ZQna7RD9dgoFZmkkZtCv2QHpP+mFjx5dCp
q0gjrub/66WOt2htDrU/A/m49m1IiumUcU+NHUziRVcrZ97WyVWyxb4KXQpyNLZzf74vtdDzrDBK
3le0rnzS9Lx04ffZclq3h9rwTfOIF8PJDm74zNs8teqhSkNJiqUW+7CjVY9VIitIY6aXnrYvBPQk
wfJS19e2Ly+1nM+X778+sadf0aSSPwWbfqo2AKdG3QLHcF2GJQawcg9V5lVzh+csLt9r7iFQnRZf
v+Rh6jheZ036WGqdqJXtY/HPWOVQ/UlQWId97F8YhBy2aBwxW0qCRtVyNtbWQwWbiSy4Ln5wnH0R
QXEsB9YIJcnOJp73KK/vFG5UFWZXfKZJzYo0GFdyQNpgKhnUCZJH7MS8jBC9UegiUNwYN1ZuWxdj
OZICnNcXtsP11uFKI2uA2vZlC0d3zrVyGQTwpWjeEsjsPpQxxrgaJlwixTpL9MdeFrdEVw8zl0os
gua5X/vQhKUSzXXyE6jNdriOJ/d5UQFNQgBISFh2we4zvYDj/y10oE6YwPG+PqsnRy1jVtAKojWN
BvXPUdv1LllpvkzWXZG/x8OThDYSueMGfN21bizqZh7idxzPFTJPDSB4QBQyKegan3YGVasMfq5b
yRpC9Xs48vHJsXod4vo1mTQYfZnfwf3Zf/1mT9396TyheFenfw6r6w8zjyrLCEEy5MOIW0gGruZC
otOabv1lZm5DR7uJs2I/rU++ft1TM96H1z3eP4ejEbeZqSYYm/uVEzPGQqe67nTtucza669fS56o
UJNCbCESY1vKrHBUKq87h0APQpnWIg3v+77t5gGydY9qrF7GNTEu+S+TMDe6T+NqUH287A7MDOqG
Gh+061Y20elr4b3FGfQjy+pvQk/cwarsExfAqYgR+Snam2fhxarIkY9d81uIRnKh68jyemL3KhiD
fgg4xxwf6wakyRg9MDfC7oU8tfTTDWtabNG4TSrc2iS3PR/MJZYTqsQ+YbuT11GGG6lQ2G9o4K9n
7LwoGGes9ZV0T8xGhSWEurOrrbzWJOOurkjTIxgSKdUiNbtv7Wh0hMCx7dFqc4Xc69q1PEjOHfBL
Mk24BdcwJqILT4chHIn+zoj97bRuLkrx7LAi7ivGBpEKC8/vnw1vJAar3odZc03cQ76wI+Wyj8xF
B342UPxfylgOC9Ovt2TM1tdm6ZMWhfmVhN4zt5hTF42cAqhpPHC1Hos64ziv0F3m1NVzdleZeG7B
UdSq8Wzm5iUN3+eaiLIzM71+avBKNBm4IWxaxcfjif2lR24hE4QV29c6wHtkt64+16qLAhJuMKVD
aVMLrgrk2nJDIg0T97oPwnDthclD2dDWzHXavgmpHXr4K3XzF/T2hFu144SWiC5h8cJLaACqg81a
xC0WYM2EBvH1dXHCKWDgsUDnoTPdUKs8ui48ZYjRVMYwj9xkiX4Kh7tKxbsvtWsj4V2Rv5XPAkx9
ygB/PVJ8wvakRJg9ZFTIPYyIiqxXbcMsXKcPpOqh38LqRKI9XKUBfjuRHvFTK5auJYDH5xAva4UA
ilidoqFVcl+D1l9//aYO9aWjeyKrfVObFlMO5Z9pxHyY0aQ1OEmti3jd6+GioKgOSs3Z1xlRFqXe
LzXp5vMsAR2e6Nreh6/AHj7F3uuRDVKn0SqI2AZArXR858w8dEqIgWib1tG0SrA/FWa93hxzt2Wy
zR1/1wTxqxIXd36GMdo0MCLXZJyUcLwrs98Df7zx+/rKpPU1a112nnVlP3XLxE/f64gPCko9Mrfk
fSCtwO54iiZ1LgmtQe1jKL/OnFP1xAyKNgKpAAI3GjvHSgw1dD2LslGCPrskSCnC79cMTBuuuiX5
GY0IZ7cfs2DT+VvZgR7Iwmi8kirshs5/U4dCv6GBRnc7hhgk3CmfsylQvWnDqzdyuQzxD/Ih00WX
1jfQUeGekKwoc2ocqcXVYgatMg/hqpLbycU2QB03neCeyQpAZZrZ6ziSBmm7KXspR2wznYQc4VMX
njpfcFP8LQA1IH0xBYq2nbim7js+xfvnqhA+WkOpLNQiR3mqiHvHDJ5TZEgz0RjarMtZKzmKs4vk
T7tjCrbC5s0z1blrsppJ2zVCtnlhfYdY+u653rb3YD95oTn3RHY33U9a+5EYzO/TorCOxXNVlnut
ad50en30zZ/bQNfo/vPEQq33Pmv+rms3Mq9pkPuXZuq0cy/ofl25qriW3A08I4xWVAuxpJcFkSnS
viMOme0jRECm2BbmV16vx3jijg7q9zQbfp4ZC6eGAoI0oSJaYVN73FUbaCbEVS2SdR9mMVhIMQPv
e594Vb9iP8f5CeRdayiEeE7zFz6bKNHOKEtOLFowCDrozM3pjn5c4CXuuiiSaYEmMz6+Ls6fLBvE
cCsLzg1y0rUcisWIj3QWwFo+dxWfmP0pldDToYzLCvG4+p7SY2+6JEjXUUOIZJ6GayODYWYDup+L
AntVhhlp55gPJtfAMnF94KHV2s0zcp/92lnpaXjtNoW+EcMUAdhKIITkcqnmpm169wpa5pzApH3g
EBzK2mLFqoY1YVn+vov95x+6+epf/8X3P7Oc4FXPr4++/dc+S/jvv6a/+e/f+fMv/nVFcltWZb/q
L39r9Z5dvybv1fEv/fHMvPq/j27+Wr/+8c0iRVcz3DXv5XD/XjVxfTgKzKrTb/6/Pvgf74dn2Q/5
+z//en3jI4BGjO35Z/3Xvx+azK20TFRW9P/58RX+/fD0Fv751xUA/Om/PA9O/N37a1X/8y/Fcf5B
e48+B00YzcKeyRjt3g8PSe0fWFZNoU2NuTQra/+ffwnzHwizhW2Tas2YYaXy139UWXN4SP0Htypb
wzZBg95CLv7X/z2029/3td+f2mnnro7ShRvcxxsgskZkXRyZJaai6HFlLSDmDpd8FW1YYQdr2dXf
GwMcXQKN3UhpQqJZmUulHVdUZZx1GJCy2A/RhQmLel2iSEWRxJVjD7dRKepLKccbic1+Q3TNKw52
loha887KVwJ8GLNtlKBy6LzuV5vp6Q5vAE24MIPbz9gnlwSWSUisykBEWtksfKW9FuELiPhlpBOA
OpIsM1dLOyYIgDpQLX6VlNqXveldGl0ClOm28TBsq3n1PSFjCUxBYS8HFqzzEVhU89PzCRipHePB
ShEklYERzdn/EtM4UiZW4ccn0Cz7Jo9WUi1h3DiBsra0TN6EUQspUUlTAM8kLylufB1NiN3erKCr
jW21Cvogn40QW7cUCn8qpUZhNKnFvq5FQM3S/YYsPbgm/cm/tl0vmNeaiiy4d4ddaI/dooTMO0uC
ZGMkAk9RWuXgo0NFIeqLhZ60Pfh0fcWCP7A5uKLyF6bwQe5wZwzY8l3pUXI1yBrGSdQSjAMkO4vy
VeIG3W3sjw/UVAnOwG324Kg/+jbbtFDA30uw+mPlfuuMRmWXDb1W0dxmNYSAqQtuU9hWqJ6znQl6
stUiS39Kybqd0zDea3k6rGRV8kREHxdTunfmtnCDzJbdYNffjlPEXY69aZX1EXksIDxNTAI7QlO5
AfDECLLFIiDvSSAoP/z2UPvXZkb1GI564saXjmsUqE+mPAGeMEwKE5WyjOady/5ikATViVyRaxKo
tjC5y5UjeJOq0NAoWv4lHntv2dXBzwOUvJ7I5Krf/fsfikvRh28Pjx5+7/Arp749POAaITDQafKd
nkmhOUlmFh2jMmygFB29xuH58sMjhy/HxJDLwrPujw7jNzp9bJ5BjieA2v840MNzmoxqQooKMf/6
8A5/e/gLIxKkiasQNw5/8fcDh2+9kIjm3498OL7fv6mMT6YVpzOPnLrZh1/88OXfB0FBaaG42FZ7
PaHQ4mTwc6d/Kmx5U+gie8RuUHedF7UzoyXXpx2iemtKk0Wd1+/TBFp/G334RxmMaIdWnp8pwMS9
2CjncvpZ39GNFO7KLrpvh785/LRxxmEmHH0k6p4mS1c9l2qcLQpdh4UpwqJaD+3OV4qroM+oJEqG
koYqfsf6WNkdvhJ+4hDRRvGk1vv6Mrb7Ldmt46YM9W5RF+qMTgZoPm1tJaPYsckTO+Z6vjIDfUec
KIZjoItN/MzOT6wOj+t4E9d21ZL7qSC5V+DhomDwlm3eGTvPs4zd4as6TqFKoomWLQk+wPZchYE1
6qG581KlvXBVzuHfP7N9EMmNWm7ZppBPW7o/S+kjoYzEOug6i4gPyvd+R8iV5kfZ0pjO+9j7ZCGG
uVNiipmlMiSbraTfWZnjxYiPGEwzv3X4R7Vi7fdXwvFDgimiFzT58FZDOBqwgFcikcADiOzYjnaz
popqXlY6/w9qsU58kE+ax77NSH9GLhRDUYQJscokYCd29JTmtbUqiy5ZVkhKZgPFvIXaqLQ4x6zf
0QjpARv7zkom7BNJJthl0z99qLPv1Uq5MKff0Mvbjv0ufdcuAczvX/u3QWdYc8VFMKNSHNpgCNnQ
JvJ3eH78XduHYkuCwIXaE1xN1ODcqQQYCJsnbAOgZQRKZFci/Y4jN96N7krtQAGVuImXXUriuEJy
CszsctxVYYJLN58kEvzo8HM8vcUM0Uy4PHwL81r9/cCPwtgic8t2Q7zpFMcHd1owTxV8BKns2PlG
uX6TGnAS85pwAhWEssam9qJF0bJzyeDZeSxE1y0wRrN+aA1MNcwbu6EfSbVNCCQCZZ3PTQl7Ps07
Bj/ZnKtcmE+HgVUK8t9BxODSctz4qjCy5GqsWmB8xlAuD98aSkXWo+ECLVKH5KqWZTbvbIBTSgnE
pUKxE4TeHTyL25Jl1yKzScPKIojilP1qiJ55vGmiAbKSAnEWQLd2Y9Mgy4SInwMFdalwwxvd8jXw
KU667c0QHINvRhkk3jGlvMMPBxd8vld27XLscnVR1AKYYDj9TlfV2fbw1e8f/v394Q9RoPn//s2j
Xz98q/PxLKVobg4vbes1zOEgwEo3PfXff/DhqX9/mSbxY+Xq/jL7+0gOr3d4+TFJOLyyc6naWUFx
8eEgPvx+mRKIrVPRuPBUrT7kupdbpZj8gAoX7eGrwz+RHn762eGBpjX8lWH4ccySXyFIunRVa4mt
4Fo0xYLSS7/I3JALzvpRpN6P2vUKmufFD2u0v2s9XmN88vUc13y8CscXDH+LnvMKzdjiAjJInDHw
38/7kJxeXUP16sJuJPyBv9ABS9VE/vZjkC8rAp03Sa49K7LcWCjkgmrEsK7B8PA1Qv9sMolxO/kg
KWt8HzN3irLyFP9GoUXaYGuLTBHM8wyFK7WUmeJZ3cLyyAIwHKqPtTaGmyQ2dzBC6jWxrJXtZnNN
Ix0B9vPYOcUmVoK5CqmH6gpPn1lAB+wiX5ie/tKlQEYVP7SXib1IykS9svWCbLu62msGVFr32WdL
RJ6VVRPpK4Z5h/CcOBvnOkTSGUU+bNNE+U7kDL3NgEBur3dgm0U6JRQtmWcVTi2nDZpdk3CrZSJE
/ke3iZYhwXGAU0vwSmQbyE3Gv1iVR9iYmbuJan9aopjBwi36jU+qzYUewDzUCxqwwpvQuo7Y+CaC
DYQp/UIrKihiY4FFpoKHXci+mGJSnpHCAoKLyRiNhH2n8DmUQQXZ0gZhk0RAwUJS36mP+JyELn7N
iaGKBnNFDlxFCfaNBGh/magPlkYoIeiQq0ER6kpPgGZ5tOr/D3tntty4sW3bX7k/gBPokXhlT4qU
WKWmJL4gqlMi0XeJ7uvPAL3j2ts+cXbc9/tgh8slUSIIZK5ca84xCXftCeWAbTKFEMJIaDlW2KBJ
OjTCtdGnL4hRR5oySbXrZv9G2p58iM2mJZOtbqnF/Ovk6fxcpM2teAsI79jMHDYHA2R1bur31o/S
TTgGP5C8NFt7JM2So9a+8oFWhOiZGREMG3swKCpGuQ9M5NAL3cI2E7y7l0AM14rU1W2kw+xoTQDl
BxTISIEJGYGOJbpv8xz9jnV4CEr4t0GEHV9p/xgCzOKKOZemkOMKgv3cZxeahk+dCs3NgCaUX3Pk
jA3XD1o/5ECzeY1hLYeoL7ryM3Ab2K+RNh8mOgND8b0sIrUhov3QeP06njiZhwR4mJWOL4WZ7cOG
K+j4I9AXeHGh6pmgNeGDo/qja/toli3nRtLw9MV3yA2M0+aiBu4l4UcHHAAljU9uUFGZT8zMn3N9
CnplrbB3Uj7PHli8iEau7y5rcvgaxobe1tgh1kkSQch0sj1OPVr5fCEOcKaUSW5AviwgHsvxnA4B
eE0/3McAnElm2Vm2fLXq4M1NGh6pSAJ4IShdD/YBw6IilM8g/jO4IKqoNyHI0GWIVlrlUzDxO3qo
mAukiNjMIb7JRB80vk6iVLQTUWXj8SBs59AnEfMur3v1HfV99OGVjllKqJNvO/tMP9aOiym8Y1nx
FGTQQpBn4/sZGLvJC7amEb6OrfOWpLDH+ypjVtDQkalAcMHxC2d4uFRhe69wnHWUcwZspXQfkvTJ
t5CH1Xg7Seor5nWFmXF0geI1ChJkKN8jnZnHoR3fh7qst2LoHmMViLMeqw9SEJ88dPvbLutiFMKd
ffDH0Pg+MiXcFbAoozkhi3Di9yb90FkTfaO2eTiQooNH3ZPpmwdIbWvHDGDsKkb8wKx1p6dpOzmJ
sQ+ZTO3QDFf0FSWZZFF7WUqcJWjU9zIiCwKg52jICUrwiaqXMiOKZ5o3ujIus7dRwNGa1Oh3RFga
oJjl14iJDKGbPWGLAfej4Qti7Gkn+hZu00KKK57HVTGS8D5+FxJTpG+IEBsyR7nEVhRS4Hktk1K+
sEkKIK37KMxPOwqiA6NWsjKlhCWXYuMpdPJk9d2iveLS2ug/W4LFpoCACxRzLD1khTiqopd5Trof
wiHtwR19UhHUeOPECl2pB4VdzEseYEygLqVdxJBl8fNEJXew018aQrZsUic2huvzqkgnLpZmPhX6
/bELZ5O0huFrPAcfBSQiIGhCrPJlxWt7WZ66Onm3iobpBpkYgvppRqlP/U1AnuF2OQt7Ro4QGAKv
EQF0dPeX1CcxR9Fzy0VfyWtOItJDNEnyxKX7GdPCWNmd0gcHPvoQ+ydWKuTm4YdDtnWTxRzTDfdm
G01yIlOBAzLYyKz+aAo2JbfrPitSWtc5F3rFukoSwHIcje3hEhOJwpKjXpqg42SR51cH3spKmflP
wpeXlDAQqA18tNrLk8NAFlcpBM1A74sMaUKnhDbCTtmT170pQ4sgmAmGZN6S9sWY75G74OyI/MlU
4msxpBd60nLQF3MzZvVCECZioumw+bKcmO6HtLM3MssOs0+jNQT1mWQQjmlt7wt/6Pd98bUitKv2
oEhCaoJ9APVcpmKXWJa7HoIo2U6Ff3Nz8L648w+J1UKmj3/aS3iodoeOLAz1EAU1sTFtqDY9+vvU
WQ/av7ZtvzTHMegloPtI7qp210qUzlbU/nMhzC9pweNnxDGhYkX7KyvkYVAZsN3R++nPKIZc47dA
/aNbGX4daw8pHqchf/T2Tm0dKq9/bxIKCzFdB1tS+efye6G5vYwUTRKjJkpkOKxdtbIrd8dlR29g
g1+fK/V7qN0Pv6NvwiIyrpMqSoFX8+WkXmclfa1M2nyIRnAIhRERopsWG79n2a288jtuJHSRPvFa
ZRJ/BMpD7YSA1GGUcbKd4gW+f5PI1yqff8WI0Mk7nfRO++J99ivrUMLgjewZFRmfK+OwteTYALt5
vHUFUIJcEADZkq8Qj19V3RGdWPz0iUBtkr2oK14Vgq9Z3LoavYPXGayJMIpV0jz2IgGzF/czcHXU
U7U7zY99xIicAMtbQY+mMNOv01DcDCJqiUisNhPonH03NR6dOPkqEpRs95LLTlG+ug0btJVwOs2W
s+/shTW5NOIU1BImLcysARJz2JtEXBmY/Dyopb5f75Bm7sI0Yv3AVRKWqdpiY/pWFowEe58j0Iiq
I+uq8GkSEFcyz3noMWEpJ/UB6IcRbp+QSDWi1zZtE13DbHyahk8PJQOkJKNAbZS6OzHXyRZpzjcN
EASMrPtcaPNtYnKzFzFH+ERfrKx0HqRz8hxzON5SkJ2r0AdapRoX5Jt4sMeheCCtKF9Nbv0eBmyq
uRf8NtCxSJtlk7C7cFXFykJYBgk1zgnty6LHMnSHpymn1WGE0dovXU6fsVBHVxzdSoiDkGAqIHjM
cLqG7tx8QR1ubpRKiCkV5XzVs7tkl6ERqxeKbzX7D3UVvx6wNt4qfyvnzDkaQ3JVriTBJQ9HGAvL
kT3w9iWtDjLeUQ2wT5IkwgNtB658GhyHRL5+3ZK196y0+2nnJuo1JT0WNsh1LMX9mhlQe6auK1Pr
R0zRpKMx3WIL8nZJHaBa4FC6Wyl3nC9aOmQspwKjWUvfgbc+JdBcdPCNqDKqazvvIem21NPO2SJA
NheedyrnBkJrPqgjVLGLacjXoqyBd88ChmYIfQ8X0YfhTc9d3yp22trcemHzQTPcP/pEhHY7N7Xx
8YTGxrNndewc+w0m6gMIjnBjNYTWeuYTmcnWamLaZ8f6IUw0m6IhL52sHvuWHBTSoiisvdJFAVSf
EXUcdBKVSH9Ckrcwlg4lgRpemnAf1tfeBsIbujnyQpvtauxeTHn2Lfzabkv8QDvOW+a8XH3b8NZB
SBa7zNE7u6PgmjDKplX6rY0Il+yG5aPghBN5/mPQ0gkcquTJz82ALjDZFtK7QrN48KB8WTG/DkXV
hesEBj16smN8zH4HUWAkggkV9FsVDl/Tyn2rIcrwlIQ9Cdjp18xiPBtXk7fNCIsZolV8y4YY3Dsm
800KTbb0SWXPnP00Dl9VEgmopjGa4Tp4mHXibxjt5smpFfsptXem0xZHHdjDDiMG9sPGO9ZWnzxq
XTxm7Qh3l9WiqiZOc07kHFq6/DExavZ7KGu0yUMebyvHXoTiYP/i1KGUluQ3G/avyjcIr+sgqACP
fqoaquSZkCjw/83IywVx9WBgkz/kCJzxcYRvPb3rb37cVafREfOaiSmyruKXkz3rBT3nSCn2nYBS
bVdqO0FL3eZsDptK/s4rPZxrqdF4EYucVOPGRGuGcUtw+Goy5K1WAXJ5LPJdWYAIQdJiMGGkKlpa
WN1B0CffcuohRo+a2EV4v6r9kNRiVPQAU0mwYumI6j5d9zExIy48/sC9pIkgTdjPvWM0Di9oSa9Y
ecQ6mkhSzELjJQhlu/HNksN0eyxlTu0KinnsjkOSH+Z4ehAlIqHeRTWRWPZ5zpCdGq2r11PbMBMf
bBx+Li1SCc1kz7Hy6HbyMzL77KBIBmAlxzlQQNeA50PxMYenWs/gkHzW4J69cIvRelyDtkP7WyKy
aVv71MYcenJm5A953xyZNTCmMA3OhQFsfYLW6il5gddDcmPdfR0DQnlkj6Kp1T69OCsHvp/v+oDI
6zZie9cEauu2wBc0UQQXiKAhxZuWA5XZhtotMaZvifHMt9NQsQVWSQ3MMFr3IRB8zW5ZZ3ClheX9
DkxbPZD5+KGSg+jSkM3OTXax9m5dVrJ+ABewkM6tVBAANieKUhDI2A3BQJDh9Ii+jSZMm7jrieQu
083CNVeMo41DCsI8HPrRf2miwthYOgDl05n2zmPpr8z8Q8qRUqUQxF82mmtMQI0dojhx8BCuzMI+
pbqCc9jGXyprxvFA8spomvV6rm8OLWurfUOKXcPXbsvLrAgpdrv3dML+IRvjR0OTwjJHh753XRNE
vA7gu4mc7EMDvT9PCzEWBSIHp8YVkaawMWf5hiiBVNmYQAGeIbWyneF7WbX5LjYREdePMunkpYmL
8qqytN7N1ObbonkrQCyxn9DICTB1dG4N39dk/xgLa5XmidjUsxnt+yF/ITwOg3dHWWqbxbcWCjGc
TpKP0/kXR8HZs80tEvpLNWVfYj4xetwJ+/zVGSihO5MeBIl4Kx36X9w6+UxH96nPe2gTQ7ANfEYe
VlfNG55KZBeS/IvvLSSBvVH7yBkUB9LZ8Zu1O6mXjJPZETf2Vz3bpyIY90rYF8w+yZ75X0Ulz1lV
ETHq5DuGk290Rcnfdbuv3fKQ0o/cTJwXcce5p6GTCi7pKv0x981yq7monIaJMZ0ThTuVgWrXBOfo
2N2PxnwAqLo4OwMMWx13JqBCa28Gw25I3LfBlx53aMupLJ4/58Fpt53h8uALc13/jGS/dwBiiR6V
jBx/ebMe9/FknBpRv0d417HjVCF5ISH9qyj8zHUwoszzbrOTWQe2TZiUWTutmbI8cVt02xxa1kpg
v8ccTOx9u+yOYjKu+PVDUux/ZK08N6J6cXpT7dQS06gri1Z0+sU03Zchg5eOVz6nZx98q+2UIaSL
CjZHk25KzsDzD8tFoD7WmH2bkFQzj6OibBZWtVlsM9dPzlNMogBM8fUwlE8VtwjPdRiAZJAx3ePs
vXGcahtXlrNms21X4HuB6EbkydRFGB5yXZkrM49OMsA91ASU1iaaVveXZwQvTaafMsMG6Z6O3wtR
oXCcRL31nXWQdO2F9uTGkG12MPLnvv0BgHp4qB3nlndkYY3MXi1FeoRjtubRH39RYybPaMzyjaf7
h1mUR93DtuBycygfgLQn29TzOLQpTflMFwz5ft8uU9HfpHNip3G9RxsktlO3LZ2X4mqHDJ5j15g2
cYNGx2LFrkQvHkOntA5ewtvPTOcX+qRiBw/xV5cyAo9rHW2AXTNk1BGDK8pLzD9E240GsTgZC9rG
6Mhp8Inza+Yy36WzJAB7ImezoT60BgEAV+55gFZWMuhTmCl1NGLibJSrDlgnuDXq6XXq2mjNvD7b
TY04dqpOiP4kuCJ3mUGVot7Hmt+49GZv1ReWOrvGBawYU5Umf3KT9jwVNA+bIC33Aa3jk4ODedU6
38po8Agi95g/+M2jonz1MsbjmgDhzhiuhrKCA08MXYMu/RLqhD1zaKC9D+iU25xgkMQaVlj1u31p
hdcuMz/gtfZrKy53SKHCs+O/Zgq2d9Yux6NEEOhn6g3r0z43i++crC6zebRnQzwNdfg4TlVEW9C4
dRW9sJ5OAQ7XHMhb1l4MP8b8RC7udvJ8QH2xSfJQ8dgXv9QEtNcbjnbLvtk64Trotc124v5E9ErC
afnsZNdBTyZNcoN6NpKEAhtBsMWLGa1rbyqISjBcw/gqnMNwB8VYpMB6KRl6Y0Xf3LwKuqX7wggL
bqiBoj5zLsr1X4Kg2Xui0/uGiNUNAstgXavMPGisIyHZVxHtzl5jm3Uq60shpgcvIWCjGoP+qLLx
You62FRItjeeKtemWdGN7inRR7V1FOzk1P7ObMpeETNZTuMub0gysVIyfuoBlpIyfzRxKL+yNn8G
cUQTJWTQnyR2v8s4KG0b66hEkF1VXp5L1JdpJ4tzoeWpjZYsmjltDrbTX5n8t0xxsNlBrKFqiEhx
BC0aHXtSLA1ZhBdz7L/FNRdt7lIucKoFNrqRyJ8ufqMScfAAIbgwyVivM3WcW1qqE4SUoAUH4/bv
weTvDbMfrqp1M2idnbGbTFI5xh54fdQEel+KeD4NhqSN0EuNYFvT/mzH7wF3AgOJQ2fGPfdHi97B
zcDV2GfPGZDrT+WrXuZEnVEXJ92q4uTlA4PHP/98/69m+es//9/9W4QEjQROhO+5//n+X3/7GsUU
ez17Cmb38gqF3asZFiNOIUPYz395mT9+6v/4kgKOysoEbLX544vuP4fdkCH0nz/8j+8MkuKhK6Ht
MvDlTBlFhz4VkoJ3eYt//n5/vE4B2wMKWbj7y8s2jX7gzKT2f3/l+5//+ML7O2mF9z0eAPzeXzqm
9cSl+L8/5c8fdb9w9z/GeUHkUQHr9P7HP68oGCSCoxwLfq3xGvUezYaQXiW5F7cMpxd5Xj6Jl3Jo
aN6RedBnBieXnh1ztG1Okimbrm2R5N5zKKZm/vKIJNDciNEOjwlBgb5Jro0khoOKTb9mrHBJZ29c
S/7kyA8FqCSCjy122CbEbzqKeNYhZHxvk/sZaUgxE0hqvyhe0YNilUXP4oEa7X8ArzQRmOTdGizv
o2kuI5MpAKlrBAXUzrNVTA99nfxcRhjNZCy1QnWpnBmv/5L8U3vA3MhVQEuCZxdG584oDILlsINl
M1Z0B6sptMeOQEP2kyGHYu6woCYBCgHHU9z15JWKuQrWPLDFHD5hVafnCjJiLr2HGuIrMkN4Gg4h
T8rfa2bxJA7Fl1GhN/V98n4raNRDl/+YGy5vyYgLj+9WmmNBx7B97QobC3zKuCbgpl052XhkYztA
G9zTSCNAy8d4Ry8PkNE7Oh0YKfZ4RpqzdujZriBrZWtPNXs4csM2jp2d104fyHI4OXS7SLTEFRpk
/o5Y6dRAmrXpVm955v8qBwdDbz39QsnacUB0Wbidsl8lkj3Q0l2+7ef3WNovZUZ5W7GSIZetSOD4
pk26oOOMt8jC1mCqdWMo7zCkOtoWVgLZtGGAnqiZlCLicGuz4vXShygiH7qZ6Ay4TpEtmSjEK2cc
N3RgWUey3cPVbOj3eiC6NnDTlyGirvCR/jLs+ZgzOJxFHjCOan5MBPiRhcSmtgWGKHZdYRAW4g/n
oLE3yvWea1qcNQiJnR0wlc/n4pFlbBuOiBe8zjBgIUNt8evwZM7Rl6pd4r4IKdmOrf9GOtJ6FGTX
Feixdx0pS4h7N8iQZ1TK5VM3h2/tXJ28FCfOqK7zxNTSjfWHOWp/61kZENsuCHZ3zRPGqPY/2Q1Q
J/5N0OfbuAJBuWOlQ4yyCFL/omiPI3fKlKY5NU0MXfLeCE9BymRBWdk1M1F3KDd68ara2ZKOQWpY
F0c7IekK57q01oZzbBt7zwzFWmspSWDPjfCLO06rMQ7yp5QboQzaZ5aC/8ip+DuAhzkXYnduB0d4
WIv/nhsxq6LxJ3q0RwbB6dHwsXEWtPNWY8DkTCcdrUGyJCoFucNLYnWanLD8Dxfvrkz/dzWkT/+D
fxYppKDK+/eLp2qV+CNefbDA3fRUZfYxtZL4SOVnrUO4L4cSrfQu4nRg1JQM2jz5T3NcVB9/kZD+
S6f5fwqdX0tVdO0i+Pznh4hU1F208yZepL8bEtNymtwmDeRRV9EEJa1xj7pjPG+yCA5t8t7PstyX
mf9iCVlfRGqNB0Wzpa/cY4Uf7dKHXX2moCeCSgwXiWCG/SpjR7diko4lyzSKUOsSLZRS1zuJbmgv
2IIIrQuYhzcGM+kii0rwuNZ3X/T9YSxJTgzhvtz/pZb/6rL5/X9/2/Y/793FQYezFccDDrNg+fu/
3LvahDTS9bE8+pZNLDFk7m0SphMYHKI3yBlHoN+ce2DN7tTPB8+ujvlYMN/PSFesx3ORy/6Qm4N7
sLy8P0agRcgQJji8wUixz8DvHnBKPeuodHb33/z/y6P/kzwalRPi5P9FHv2dUvl7ATDnD7n1XVP9
xzf9SxsdIHbGUGRiKEL/AHuEZ+5f2ugg/C+KZWIEkEEvcLy/KKTD/8Klj2tH2KxwIS3gPxXSwX/h
UMTA73uBG5gI7/5fFNLW3/344QKJW6JRKL4QXP/dPcDpJmnyOJ0P1ayHhcZAV8BtQb0QQTsZOVFT
+OtTTHzrug49gFpDdMpSmuuiRlow+b9CAORu0QF5DpL/4Oj9B66AXy5wAoFqm7f5T3oa3OmYzCtK
JaPVJ8YC8Fp7Yu28jmlFR26wmzdvkws+I+/3Vh4AY12ECX/5PP+HtWr5FP59w+Hq4HwlesjD8PMP
f1sHIbSvvXg8TF2t9mY/mVj2OZtz9qOJHsE5yVa5dB7JYfr9IykL1Dw9vjHjm5nyK2YR583QemZX
QaLcuYjiVE7TLrtl3c01qmiNPLJluCn+E1p48X/841eHIWUzF3YFcnoz/Pt6oyeh+inoDp5DpzXU
3/ogq7a2g6okkvk6GWnsi1w9BHHCKMBsvI1ZM8+aP5TJu+wMjqEjXrf7tZ5TNNxm0gBk6+hc2u4h
9aC+O4QR9Zb5Mtpxc1KhP1NDfnCRnEOSdw9BwY/pYvWFpv9wqHpGnSMiCGlq0hC1Pa3tWqiDgiGw
mg9W0DAKGjXySSeZEFImmAAzhNai+mpDuVxHrpXu/NndRHEybKfAYEYrM5Qa5GaSiiaKlJKz2UZm
PkDMpwy2esoXwSikmSKsQ15xdHX1LKVxNUZJmnvJ12S5zydTkMiXemIdKPuQNrz5LGJAP2bVLSAG
lMEtqpw+3ye5SVNmvh8bhpOv43rjeMuVXL66wY7qJ9cqhJHTzVrtE0MukkjG/a3LUcRK5UMVOFvL
MEnJa4lUpjcli4CeTEwbOovQQ/a2/AxlmRyHnOmLFl68tyN9k4P7XorZpp/PzRLZoAMBrpukYTvL
FKy6Dark2qUPwAZ/Zuai/E9EupkMSX/Ie+LbJ/pEaH5qG+l7wEQUOVyx9h1ctyp5czVyO8X2jwSW
p6p0zkFiI02Yq2uNfZ52fkaIbcJkPZwzdLLUpO3NghwTiyfXNVZ13U77DrnjKhwYalUEx3N6z1fo
/H+jzQeQjKdgRRwJ2XawHe9PqdGbn4v2ohX8EB4HKbyX2jVgCQXDt9ZPbl4RP1aF2BCmcGvo0Ti1
E6CUCV+0Y0H4iT02c7p5S5NhwkAw8SKrqZEPAzl4KMsgGjrJt9FLb/e/yS0+JoYA2CncZ8D9LdUs
6buovNZtOtvblKlRH/ecQ3yDvNShfXVNRHsT/VRDplvEbtlucbilbgGsMC2IUOXaBUuBW8/xJz1x
JL3ZKyk5jGO8eB1rNCS+oIlaIppJRbidbRS/AYHni0ysCVg8GszBqzSuHyOLG7EYcIhZPiGrLlQg
TnwAcUhxHkqLZbkSm/s7kIpodgTEz+6Ax4NjGLq5hhxes4dtuHzuc+9+Dj4U42Y4O8nwMsx5Rteu
ZhbOR1cyj55bDLkVy1JjtOnXAfphNG4IHQqOxQAFJfKbXYEWm5ZudW0hHG2x6W9CL7rQTuAKC7fY
oKnZ6nK5MfpAbsPZRSAjc0yxTZltvGH+SPolAN1cItBphcwM2FftyNfL5Qhf7+3Aq3b0o0dOZtNT
P2dvCWyckz04P+Bek8pEbb+TefnaND4ZhsNvqZsKkRDVezIMbwXN7XVleEyxaR8yZK4ALCGDQRRJ
mylEigcC8pUYM+zHGd+I6vrQGB0BSW3IRyrQJt6X8dLETdkCkNmZ5E2uu6E8Azulu9RzK/ExBzEu
m/viV4OOWRuR/SSNN9cUP7WHQQeV2Lmp0S011jpAW+SF+k1brGwiYY5x/2wqzf1RhtltWrrShkBK
nOzrdqHQax6SQXFYRJIBmtfH8mpV1sW03B8NVpl1mk32Fq8lnY4KqdjI45w89bDumCuz/bopj/b9
EyFhAXHREG/n0fjtjfHXZmSNmIgzF5SR6zFL8rU6CKuCayJ5dwW4ZI7ZHasbrx4P6T4nEjsu+IxK
/Ndldb9NgfCAxWbOVJKtHjTMcV9nzKsuwiLEizfLQbV6/0FUKTzR48nTjr2tudnpOau3VtRPDtGf
5FvzsbM32FuJ4Gu2W4WMikejb2n7h98TLLJlLd/vtwijCjBepvxsSzJKs9iELsqoiTnuKlBfMaaK
FYqtGzI04tSt9NM22YCqls1DJ0s7mvHnureyJ8+DSdMTG95K8mHHpVJwfCBHzSbF7RSh9167kMVW
ubkhRmDYGPmEY8n+KR3TXIG/XrJPqqsTkZwLKr7kPXBBhTnylx3D2cH91mZLTt4YHe83ZjSxeSuZ
fhpRbKL7KZDLAToo5/ZHpyJ4BTCnyXF9vt9FdD2HDcgAnEHpU9OgjqK/Sy4fH2e93OAtKWWYrvLz
hJB5rRHwrnxSfIRGQlY23NtocCBI++XNzkIEdjLdNb3/sVjnQ5tFBafTsuYgl8mhJ5gTjcDaE/wO
/F2VV6dU1j+LOEBYnKD7IWKUQFlkhDlLMYPBtblEuRjd8kI96UiFevOXnzyVFT239CnHUlCxreLC
nlZJH7305NWtvBzqYlk5PXsDSzJHTw6yy8YB3nfHOQrdiGTfSepkYxnzk+UWFS235BcwL27iqn5t
ubaRcJp1oFNC5D3+2NkSCKe++cgNG7q2OB1ahC5Ef993bAuU+kaH8e8EvSvAoGGTkXWy9nJn50be
a8+73/Qiv93rAGPkvh9Ntkk+k9Wc26z3xSMBoHodBZiDnfFbV7OpJCmwpqlNP9NKf1RucM09VKRl
d55KNNIWq8ucpJ/F+ILVul6PdXQzRm4udIRL6Xzuy7HcstWyDdJuAHHKpIuFzJ5zRErTOqZq2SzX
zDHld0wah/sbQVme4jBbZwa70GxSSEMG/kkPRoX015aVcwY7vlK2vQ9YbfC3cHH/KEEsxfi1zjdF
yDpGlgOllkD1WKGJD5KnCkMRStVdHPOYy6F+7rv5LfThdKB3ke6jkxZbBVwU2XZAITuS/4xn+OD6
8aZtwZE3DTeSjowtyB5Y4emlcR6n2vjFoQRcQMajoqMu3WfCfmAmsCTcjt9k1vBELssqWQXotiuu
TlNWN2KpslVN2MLafvRbWKVODNhruRatNtNNlUcsPlDm10YwrGROfeV4/ArJeIJoh1toeWRtJCIy
8WqAeTzLhuTF3GD6JYWJ3sNlIYWnka8pxLx15xm/Q1wBRMSOh3SusX9HS6m7NmdJiI+F20C6xls5
ZJ8B6gp6wNw/pTJyio1Pzhs7rwrjTcMWPBX2OyFppJ/hkwKH2cYtnk+zmfbzUsePbrvLu+ylMjBq
OhNvsiglAuTp2NqsygaWcRLsS9po7iHMuZ5pzALaTwo2RApxzSf43c65YYo2/9lq/dWuaZnWisfc
CbiuifdtYSP3zkzuyke7LOxMPR6UKANUO9Dv9PCG8Rq9cP8ZZTw6s1tL1GgaVh9rUmx3NOxUsYqy
+FMsPz/vkSWkkEfNYdhmfn7VTXZLkuJaGT+yEQOIHS38z/s+Wl47iQsWnQRqjPSW6UxsipJ9yGi6
E4ph2oilaW9z7T5MKqCtOpo7uQxYWyeHx1JSIiK6ud9+Ye9CcjA2edlv/bn+ns9yy0N5CZZF9V7P
lWN+vZdByv7IBlLu74txYomXew1yX8STls3VSswvkdPxbalF3YNg35aQq/kotW5fw4ZucwGVCk2J
eKlydR2L9pYsKj173wfj4xi/MtzayJkyI5Tszsz11Cpq05/32jfwCX2JDPZwx0BcQg1eLWhZ1gPS
3lX2CaiYp3uZFrTpB0ILNu2eEtI3o5PS6lNZ6S2OGtZLZgN1xIAIzXbpnqypuSLX3ZV6Yv8TnLST
pAUAkRJBspSo87L8zynhELXPdC9fqg3G6LQGP6KeJaBp+kPcerc0ZyMFQ/ichemXIuFa44i5Ba1L
cH1D93o5u1trcxAvWoUvY+GwRnb+Qzd5t/vuOC9DZdvXj4i1TjUlOAcK1eFrvTKpui0Dr1UZzL8o
UDbBUsVnefQCGoJikPeOgviMHOLKUIT9JHepPwmaFWXySZXIMYR9DytOvJp4QyRN8DVpeabzQRFQ
n5vWJzyJ4l+iK7WL3zhUWIlLHzmvfUUWb6S/7/d+4A9qryKF/Wr5igwdE7UyU0mqmEK3zzmBq0Gx
7C/pTNGi3pd6AS3aSyY4dPeKethBuJ0v10YM80WRbbHyxv5H2d3Smg3z/jHP8ZdUQ9AIEzmTVBZf
pSUOwPfOA26uTa2Lm93yuzY27WRGFXvYNYQ0tD9BtVgT6snMSD6XIxJ8mmVBex5mVrv7fbzsw7Xr
HsyJXyvXlO1pfu0HcR6sL5M5oh/Hr7CfbP2bUvMGhkbvWpgwuZd9dg7Mzb5HbN8s59whht8hGUJx
5DspY/w6xKl7RH5Zmbm6VFX6cHcPu6XY1f5sHAyj/nCU99qZ4nscho9BVl4zn+ertECHZX72q0A6
sYdXke6eUpMlpu5fFNpdFiX00u7RWA5/NLDZbErbZOiDTWVjex3WKdAMdoDMY1GHguRBkM3HsfQA
EE3b29JDe8GQ649DZyl3PjwKyjwKQqta5C/Re1BOZ+1UPRkelBawG199Nkis38bI+YtNcgYeVeal
2teMYcranvaVss66CjUKKLJQagszdCydpyILP/soIEJ1yDZJitk2/GGXdbePep4aLaPdiNBkTU7n
mc36LAWVWDtnR3vBqTLF4GH3UOyqgp7/QlwxGz6k5T4PmHLXfRLgZ60Y4eTdMw9jiZ9XVacuqLBz
jYyZNyV4CzRVOYO1cQ4woApG5CGaxVPqYH4brky+SnPb58LahQSW+KoqT3/+q6LwPJkF2RyrwZ6t
VSVLbFlzxP/Eg+DmgXegqR7v3Lp/dZYfff8lIptiBR4B33v/nxpDH0+qpfAiNdUp69UTrA1/Z066
P/UUYqfA67qVdAK9SeeJsY++z5yXf5mWvVWZiA9//q//JuzMlttGsjT8RIjAvtxy3yRREiVbvEFY
toUdicQOPP18CVdPdddE9Fy4SgtFgiCQec5//uXPQ7CnZhi9yAuXX2lNzB/CaaMDDuUqk+O/P83y
kL8f/PeT9Woyu+ghl58t3y5f/f0zBv//OqTlh38/5u8H/uNn/3jWpICZ14PU/PX2iuVN9osg8+/X
WQ6v8bxw07YZDJf/PbJQz09xOglQQ5ShWPRxyPhx2cW/n5TglwiS8WgJOZ0MHQGE5WpZs9YLG+P6
GifQda20GyggwuacwYA6Ld9HnvvcVb7chUZRnoKwMfeQnPayLbuTHt+71mt3nMvhFHYR2nKoZes8
zt1T59mEjbl+6544bue0/HD5j5RwjZHaaSsnsrQTKFhEF5fhQtqM3inKU/+0fMVy6p2SSl8j9ob/
YzTXtgrtnZgi86TVlXmKAWRO4dQ/m1NASqVLh4lDzM+M0rcKaTiOUR9A5+jovrxi6xoF8Yc5lLVB
T/fct7xBiBCrQhsgBiOTFAE5gDG2Pm6ZZUhaYEd5gf2Wa27wq5u26WSdiNeTmwg3u3UUQrMxSSB0
3MLd2mny0Ata+WPgzDrOB2G2l8x+p5A4BpOgOaSuKFGwTGiINI9LeJ2cyBP3qsVNn1BANHSdPZHe
Wf9c9bhYG035qPmQk8s6eAx1AWXzLdKj05Dj5InJkmL5wrxqjDk84M6wmyATZ4xMkybBYtZzfzZh
dq2UpAv3vG7d9jMtTQ7cmUVQROF8r+YwehoxtLe66DprONVqojvMHdQKP8vOQ55EbHR+uSM4/rc5
2T/90rPXmtQ8cKfiV9BAr2pk+xOubj/2I4w2ZqWaU+1F0l6dtHtsKnSoohgvGG/TrrgsvNIZyOyE
hs+Y4KFsh03fCJpSaxg3Q/crN6b+pWkaa2vZZNlV6EaxXMPHmwvCzyFChUZ+HJ0Bj2lYe3Vuiaex
8CRLNRXgFHmHokaf1zLZPhTKjcxFHcXUEBWc8MqNWccvY+G6FC2ZfdZRHq2mHJvvyO66VdxgXTn4
r46y3wqItjFjvMXK3qqYE6Cy9uGyzjhjr7GaBfMtpse+0IyDl054NZE4LNHzrm00zI4ffUhJTp/d
9NirtAIxjjUdsQzdNPBKdNDbVWj1d8OuQxCYHungq4kuBCKDeTaHHvF7Nlyq1vK3beWjPirloUJE
tEIRVa2rsP3FEdCvGGGwz6zq7CDgK3uCgWQCExdIw8fee2/rMZljhDZFMQqjIECHkaCKjxIIx4Ep
HrPZu/TtBm86Knzcn8Hj9HVqQyzSW+cYSG9j9W0I2aT6SWt4iCrzbrM17jMqMeyz9G0XIvYMMzDE
tOalJPHHqRvv0MkgQ/V9aGHZAxcQcrYaXq6Uyc7U+4PjzhtvEDaMhpacHMe4+9DdVnVkP+lDuCsb
reW6Nwq8YoZ3t42vwAhvbujvO+R6GJ/KKxz6h8LwbmEIJIJsnno1eWq0YbqhUPukcQVScdNzp4lv
RtzhN+p116oZwbKMYZ3bFQKupPePpeJxDumB0JF4NU9Wp7JPH702SNfZAA+krQdMvsYjncon0NBn
PKcPvWGdtRyJQgL74NGO025XR8xJDPQUZoSTUxNetJyUSxd9XTlqz02R/UATACDbRFy28Bxd47Ec
sS9uXeCqyB1m2Hi4oFKXH2rpITDw8ifT8XcKnSvduTmiiPxdBBA3VM87m9MlK0ERinnchipLJp3H
ejMj9q2tqj5IsmMmM761VfEQpGO6mjqFPQbG09BjM6PIjahr91aS1WuAb27UPFw5qX+EUoKrRmWu
umFOtl0F6bW34cJwALHT7MOMHKEyT+MHc5iO6aih/CiyKxqfirXT6LaCcNTzs9VD1NASurMUfmAY
w7ppCXnpImIs28l9d2znbSzXfkj3Ipp+qyGeaM3hfZqCK5XcJuhdd4V1J0wcfz8nzY9wfkB1dyNP
dM9Sd8M4Y4293joRGLAz3FuTx/it7cF7pXNoXesUoLAqzJGseS1YORQkmYiINLPka1XA6GIUFE4H
vHp3eEsx4aBHLJj1xYm5NquetGM00qZ3heyMIIRNzHfG57yJf1pKiR2KxwlTYb+bVjpVvByLtTTy
TWZAl/cxOCJJXLe7n2k8gk1IYa7bIrhAVPpEx880DIQRaJ1JCTrRbMuU7HFuzIdKVLfWNe5k2z91
qnxv2mPYF5+4HB4cdUkbUbq79L4WX1rUeBr86iEK2aWLS8uovWkIssMIwNOuSVU/QTB5iGV2mzSW
jUCIh7TfIHb8jE3KYFPWBxw+3ofIfPbQf0UtHz0O7cBaDkR5g7Icl53HsZHnLI2YA3QHu29P6pwX
NTkos/ndGKurkUcXMxnwjAA/cDyA9lmYJ2G3kMuLZw9DjDqiVoPbNKTrKM3kajbKlIIcmMpO502T
ey8WPdeq577M53GVxOM2ret3TbfOBXhEadvv6qNRT5UgJJAqmhJkzKwfUv+7nelrOnaY2XX/Efru
z1F6NwLrAkQp4+i95XwcHbrhiXtowNXcN96cMP50yD0I/GiDWp+JFyQDI/eO0YyKVCtOgdFBZoKN
5NrDAxg8fHZj5wOBd0hCtPE+TmiVLaDTHJ40MdMbMk1+gKe8TC9TlNMz6qkNRQ45DYYkOT7l8Ry8
aAUTCpaldp/nklb1jBvVvBk48VPOypZ4z41f/Cjn6NSKqw+okyP8c1J511Kyj6xY+9GwkiEHyJgy
FTaEXTShTO4fLI3ogId2NC+DlrEHpnjWGjJ7GZ3pN5jYN0qVjayqn3Vy9lMuQyS3NOiGf8QUPdva
xXks8PbDD1wPmvM8y3CHPBtLm8x/ngA4PMU86Vol4LDxLEG1BMXcu9oTfL2OVhJQtMApB4mRbjtn
F3jNCOqTxs082OcW9ei2zB+pq6MNtLAZWm14Jyz7dzXiVtI2wRr5vrvRja0sNOc8TvohreDZi7JV
U6Zq0/rjZ5PhkoElFlA1F6GeMWJ1AJWrS2FgxgDK7WOuGMNnGZvhK+7xL8XadN04ZrgKy4o2yok+
Bo1rbZgNBquUB2MwbAcNS3lEcPNG79oaiUzcrPg4jpqXvlkT/ZEsTCzTbNoL6EEbbaSlKur83R4s
7+waIMep9gLC/exq6NvTnI3eHcFoTRi59jScjNR4mSiSFPICSx4JXB/SDuKqj55tOKSafk7HzN6z
+v00jPDdibRk31b9R0cA5A58CXL42N0FA9QYcp6RXIWY4aCVWIOW7OkV1khY6ewdjR3btveaEN96
k2sE0dK3LgA4zfDRRRM/QLgEbmNzfTAni2t+6D6mON51es5QS8gYkQwuHGWiveHXxDnJ5ZvWTw9u
Er8Versh53aE7IkhYTt059R09oNrrovJfMpCcBM0DBUjvGTLGCRB3dR/4VaXr9ADDlhF+vFNOsF1
KPw3pK2ulX3aM/U1tZ6rbDGmgl44K5LnlAD1IbQPtll99N2TAQ/UNz7lzOSVfxO8COr1Nd4HTOCG
nev0rzrTd5wYBrT2zooZL6iYLAG7HBsY1sbPI9uqP/PZu82/fgcNdW1T3tfkJbPLMXwu1g0XiM5L
uDy9eraEGARZGfs+/lFjQvqvPzURwakjEOohAbOrEXdmXk44wUE9RVcy5wzD9eR124mno5JX35pW
ubGSt5mIeJ43ktPKVDELPDjkNboYcXVoZKyEHNVolaQPdOsku/l4ISDdrcDOgjLDYQhaV+xuKr62
UHYuX6vf8a8i1SbgyiHsE4oyj6FINWSHjlkpxj6HQy20lYXXnPp/xXiXrgI6zh6GGH8XEUaH0lP9
ikB79bW6HQOeJ4VmXvfYYONF1ZxN+4l1aG2A2PWt/qUOrCSymhElMG8yPFepCTbX75CJHgh5CPi2
LwIgHHwCxn2FTE89Qr1eFVenWECy5zWcRuZI7MO7hXGyevEKz8DlDTC4trLxyCx5hEKqnk4dl3pZ
Tb0dqPHLe+c5pLOP6LbUX8c+thxMso0CxISH4vmzVqdHvT11Cv/1VgOOyhyp5sDN5EwzQSBGwmBN
jPaW9RsFBVcbP2uYgE0eIi++Vo9RykDd/dRpW2wBmsFDm+zPwwlS3+tJuA55ugwxtG+i/wbHAqGQ
sbdTP4r4tWj8g3oIsS+buaNDwbfMNvKf6qkQzyEJ4mgA3ae6/hxEeVVPqR4TiMd8flKPUMdUit/x
478OKuKH6oAjDLTUS/ESD0OfslLP27QxlpdTT+cOHfapjxYEaVqUl2A+DHFB9ZJu3VJcippIOIZY
fkksvQmwWBN4j5i33pCai1azlpveZNIRWckXLuE3i7sqHTS0StB393Gka2z303UZ4Fdt+sV2e9NG
LtfCQfsWF7coJfhbLxBiMDE3B5NxcKpzLYFF6yWXIqzBhzQMR8wL7a8qaA7jyDR7FgiqyixcuYMj
D06NZkKm6Ed/pAB6bDbmM93CJxZ+BQN372mhQSB367j4HtkkAcvUUMSWN1sgyiIYBalRMwkaebS0
5JzEZhEfrah8FT2u6rMPWwczMkmNA9yQnxrRP6t/RSDNbaVoYooK1kAaMpGH77D58LCPnNlEcKCI
v3QE/bvE+4lJtlzXzvStDeueSQ0QtZ6AfM9UbEQmmFskWG/WnH5YpeevXVmj41JOyuwQ1X1y2tcs
oh7CToY71WTaZClzRrunjdOPHsqg46Q2rDpVEWv4tK3ditrTj/TbAncTOMAjRYJsa1MXxUVT80pS
8TjbBQOT2mYek1iHSUPLhHlYvAZj5fIGFJ6K6YqxAg5daDkjUtlXGDY4a72FQdGU2U+7TpotaTPn
wBw4/vK38AXDWiv/gD+BG0xLxcRw/zjUxkEvGCCZiZ6t9RCHsOpbWRnlZbCzdBOiDaotG0kkg5bW
78Ta7vRXki2Ykpn5PRQdQ0hZ4nHMkEJEYXKQFr3OMpykdj6UHthBGQN0YwkRr9rQ2s9hyyQ2Zxsm
hw0S/bS3XFHuzLE/61UOo7bWz8jZbX6VYHChhpmOKS4LhJ8fC8FhLswrAVVspVcD/L9+l4w4Z2Ig
l+wNNYZGmVxtc/EahRSpy4XuezHpTqWLridwtvYYdruCTmbCEwj3FYZ+ZVE1VFjMnTt1yaNwcunH
nXTnyIs7OdZx0vhUu94nM5W6EWPCQ+lMwwN+2xvGKs6T7p0Cob3P4fgz8Wdjm2ABuLy0HOFfuJmW
bEcTHUhvR+VRp752ShWtZUMiGS3x+ItWUPWVHjxGblZobooOVpYP6Zwgh4gIQUMQDPblvuejX6+r
AeC0y51drywL5uQpFCSTJRN/6aUOUn4qKhhhN0sxMwbW6BQ39VEjTgwmw74k2K4ogZrjwcOsdApP
lm3mm6E/5h2fbfLNCYW/kqAbLkbzu9KIy/0w/qTiFCQnTuYeTsO5xWoqHM3vusFwIh7yC30gUs9x
znao6a54jf5k3h2vYN4E29iuTl0or10TXww3/fLzhyCgNJJ5jcQYH7LlXgg7rm2tGN/gunTrClkg
wwd3ZfY0EYaOP5RxxN/f3I4x7K2iRBeoKH1/xqlqoLiwpArB8VDkIf5M7u5gPRjU+14ORQR1M0SJ
lGqw4VICtomDWCdgidLIdgdGXT2FXp6cOh+pLeOiZWhQ58zlKD/uGQXTmjwUJkh8p9viil7wpYBB
yLCHwQ03cFeZj21nvTspDVyp7ZXOP+vFpXfllu1gp6cuM5+hy3Y4jV1m0ZUYY+2y8DrqHQAujuLz
DC+utKjK1IsMTKLL0PiWV+Le5M5rhh8ZrSi1jJq7DwzLZrSdRcINXLhcZrmf78JC/63mZwsxZ+5Z
h3nRs2PBmwArxoIqZE5Lj2bHBD8lF3oPUCTV544R+JvV+2hosrtp4KZTKdOhIP7QhhidLUNts0Mt
kw8ovs2RBDksG5yQDR8ZRndpWjpQffwWR81HrGAgp4fJk8Q4aBEiQjU0ZjdjBiMqeYf1WI30JFa2
TuOILVtZEuNq8guCmMVQlcCTCIgMRztuhA5OhFsPh6HDbJEI8eBSaL5iqF8Q8r8Q9pIAHXKBuD1v
IlEfko0wnXW03gopmi1eOK9VE0h054Q4i25EKAPTQ6ToNonMfrKEc09d82fVNZ86idlba6YGKHXk
Qz0fQYASRkZraPR/xozYm5/i0Kwh1eEqDqenVbld0Uopf1bLFdPVdA925+9IBToUDOfqqHnPxmCf
kgy+rj1m2l77Vab+7Q95amh+lNWXNjxjqlna3TkjOmO7jPzyxH2YTeOkK1pno5iexGlv2sQAN6l6
CDVNDWkkKu9qYoc+BQYOw5vtNCVfaijo+tV7Yw6vmREA1tBv9BNXL0AwiSaV+8x181LWOIxpOP8v
szNMzleVCL7Xw/x9GFmARMrsUwZ4BzlGFSEQSvf/ndC8KGT+QwSiGy4u3SbUas+34J3DGv43FUJt
cqPBgW1xYYdDMeFJx1CUya/vp+WGHfQVaRMfcAOMaKOCTedgvXAX0o6TVGpM3RU9Sm9Z+EY2dsVV
kkjjNqIWV00xGb2IsggF9nH5zglHdbnnd86JPMWRuzfj1n2YMBdiNzmleUf/1jOODNQAT3byRAP6
Mkect//+xp1/mvWrLCH1ti3PMXjv/1TgQOMSBe4N7YE27ZCzcOA7+hAo92mNrXk11w9Z9YVy1d9g
m453hm9g9mIozoXAe8Clk4MVQLmCbShNF3sDvlgscVn6RRHyQ+ILTMUcfPqyh3Di7zqHs7fsogBs
uB5q5x5joKMZoxWvQ24EKMihlnypsilW1ylpcKwJCO//4torgkNZAgWFcrpSZX0MNdWLWuGwoKMl
inv8ziSi6/hc/ZbJjO1ebv8/J836Z7yAOmm8UdNyfaSQwT9Pmu/5mddrVnPQEgsCXBXeZmaUBF6z
lqlZ7li/tiZjsYVMudAjmLochQ0cp7YWGpaLJwKXNUh765EdRtLcLeSYhdY0zywenov9nZHk2Kzg
gN5jtLeO9fgZmPTjD5vNtt56kznuTIukyA3RkBzQAz+T8MCmGh9rQVgpoLS6A//7NeP932vGclg0
UGH4MBn/T3RahGeLGSRRc9D1xsSHAUdeX7m+sE0UWsR8q09gbrNW6GYKJugn54Wkp1l8lEmhSOCK
TR5O4ZNTzRdLelsWv8PsstQh4WkqKJZLwTDK6XmEaSDUphLZxX3yOTP4E9zKvOAFDeAWOBCsPxqZ
hwMzomD+Qx1CLAZljrYir3RcUYZmi+Mt0Rs+TKp0hOGRjwdPJxVtnhYeUopv6MlpqqPrk3e3SPTs
2Aj2TmIfhSJioZar1pggbTsL+CihBccYEvZndtdDuEfR9JZBTZixBUIPwO7KuApzeCeT8Mn5xM00
2MDjBgCzjxIm1ua/fyKm7imV2n8uYJ5lIlqxEGZYKi/zPxcwB++1Kp+G+pCKghWSYnXf+um4MQna
KMrh0Z1dbGBaj61UdifXlUi++viLPbnqIDabbfQ2KU5dpXhWpSzP+GU+kEztEoHOH2lJ+a02af5L
5ld/FqXGONput2oQ2W5xr/2hD/MvbGXucM92Q5PczCD/8jMWjkJ7BfhgQ61xZ1Gssqx29XUjvIfU
7u5zUVXbSeKWqbsfUvE4sQ9MtlofJxhS5dvCQ5TcxkRY4gT0FHjjtp3bsyZbfYeR7cavS+dcGoNz
dqC7ZplV4OOJbxJPfemLEZ/4vuYnpXHEdWeTFPKpAas7WLhWUng1pNWJRodNDnd2Uw3AjblebFna
EG+Iu+Lge9IF7GTBU8ywhc5mtTDQHeuXWvHrnBpJFWlunX/lQbRrfdYmx6YKXJhUy+9NCjmr1p71
PvrCehgPBYy+zObXUlBGRXV1NSaYWAQSs6nuDEXcqj3nNof1RfXFUZV899L6GIjwjZXyrlpTumhr
PSlsKM7b70PgfA91HFidDkpvj9cD4tQ9MORFzlRcgUaNMCPjJY/hQxGDqPjXNmlNOziMX3Y/Psui
OJt67NIkwqFPLKrwOfg1ldF7VOeHhanaxj9E1H1qpnqumB6CQB20yahniwK7MVvb9hlXyhwzsdM7
sdUyOtFElpfa9W5kJ1AVQIJSFSdeKaYig+RrSOUXP4+PPhZmIdk1FjVwp/qOsuem04uOPrKWB8zc
weG9mxcDdSgCHabJ4SojwNhWsQ5mU8w7Zk9w7+3q1hnw+SV2hL5qhalktw3EyF3TWc9+SPavWoW8
mRfXW/meSPP7coPjiINeshyf47SHAVBFCGCkea1S8jBI8DCYqyi6No6dfv3Nj4arY2ksNvQ92Fak
e4ee3NdqSjkMLCFx0xYZnv4ySvFSJeI6Kd1Eyyi5pT3GFgFOUZgTMocsVwM834SGsa4tGfxpu1sN
4KQ3gAJmyntD0R+Fxh8SIRwnw6WLfoD0a9py2cbx2TBqdg9mRrnlnysXhn9KBMW55iTbcwVJoiy/
D8W8lT5CtmxgcM1k/K3LhHHuoKeR4YhJTJZcU3NAQOwPB2EGAD0eOazD3Ie4m3pAFsQsY4LMfqIH
zt6e46tDb3nUMjffVKHOANAfLsM0fzrZZL5mM1hy1l+0GC3YjIil9d585JrMYAodYQCIUwLfU4+L
Te1VLfBWCSDbJvaujFGkDqbVb+nQfbwiN4zW8z1SbYfxP1YgAsU2KGlLp2ozuGsriD2QNMuD1zjb
hRjUIuuZiAvkk9iOThyeYJWdrKySu0zDzH5O3E096hbmLvODCWq+j3sNIktZHot2Mk9zMD/EpY2X
42xetc7AkI1wQEwjsv1sY/Fnpd+rCWcoulfiJpzmazT5qaOBMQjTsE5Q0qyT5zV/fcXYEIOr4qSZ
+vNsuOYO+tqh0i0cRF3r5gZiPgXt+yATF3wJKgpmeFgVLl+2DIO6NtmLOBvhK0rtbHr1GcrDeJDh
rJ0TL/VO9fy1fNOonyxfoahjCFrjlJ+VU7plH3cgAPoPM+T1g217wTnsZiwmS+tbIgOSFvB9w721
2ARG4TCamvRzhOlVR/9zEMP8GHleeshT1OFJTmxIksvinOOWsBZ9gjuXcJxz3JtXSHQOFpMc5XIU
lkfAYGk1XyKEwxIKvH2hzDFS8SdjHdKGrvEacPaF3+/NaIqPLnZObiuzSx6mAd4FvJwuknOp62R8
5wDnBsPDrYWl0bmBIXj2i3fZQa8zneiYeTV5CKoIwXEVPt1I1BRis2c7atvD4Ph7zwBSyag7GbSM
71gk7uZk2uBf8csa0mybdmZ9tmVbn8fY+Ckhp++KUXTnuBo7EqqKaCfcaZuNvXH07JJhDijheTBt
D8cnxoasxa9h5L9nSZ8gstOhs4SIjnD7JzKPmDArPQ/Ts9NOj2XD7RIHxtXUaC1ATOAPajh+j69R
ORsnPznNHEA3RyXAEFGNkJz6fWPkp6ib2r1euHTJUs7NCR+mBiTDWvUzQ5R1OhnXEobTCYJ9ekxF
CPcY5QIYoYGXGW1hhsjk5LNSs/Gk3mZ5jggq72FAlrE2PVLF8yR+TGCIU6wAgdKMYdJHaYbN/Wlh
AGcNShQhWphZuHPWTQSs7sWHRcIl2hYEOOu/Ihe+DoS1y7JqlUqbAb36Vx67b3Yxvy3VRdFPYsOc
bD+YjPOitvneR7AdfcZ9MLnzu08eYzaPLabwHI0jANpTG6u7EPcrard8HJN9jKBqcsgJrrNPLI3P
Cz27NHEQ8yikGdfV3IyI1gZXe4QftVuOciFMK4hoDovrGG8gNZ6M2Hg0bAnJhHp97gLGXw0RPmxk
NSZNzMqLfZxCt8rDoF5rHd0ZW5QB4I2T9vysts+FQ474BVZ/zdrPu0hBKV7mEPS3aLL7oKjBOrRz
yvT6Nsvirviwin3uWjDQETYxShw3DZKABBFkKGasLEHNh2jasOtTSrs8UzVAzSFOrQmpLltEiFbG
HK6Sa6ycTym44qrreJ0W6nMmIZ1pnaS14ieLSGaOKn11X7j9fUzn7iU7L4eKWmTD3uiG29xiZ44l
LdlCVvxQ54PY6c1u0WwtBGGCtIt1rdOL9vDst55EWQaR8suqIjglDThnYdHfynH2SVQrTkaL8jXF
8Z573jyMmnys9eAWOTOzSvNKd4s2xB1uDszdIk++cMbnXmUE1Wm3bAQ3c120A/V0J9eSoBFdbs1J
XqVnH8rJRWjiHJYG2lNs467xnmBLPA1FY+36BhZX69VH7AdB05QeEI/lOqyvOiYOmyKakERg496J
EzFLuDZbr5hzwZpT6hotBY/RZXAe4o6ixbo4JrwpOv2+QfnC/5MBrHLCQgc3dIyEdZntJHlMoMYn
DDQzBjJIMqLwdx+TIr9cEXNsgUVSRq5Ss3qkiB5WC9gyhvQnXp9/83DdSpP6O9K0Y8R8BV1xNmz0
lKCPlINujkUHXcUeqZ7KiLrIRTBgdfOMRLe4N5pGeoP2bXmByMFLX7GVLTxOce9ubkq0Y7M+sNrK
b6r2XPCDkJjXVjrRRtXnjaxfM0bXiGSofQtAmzSlrY81ccEMqFr7g/eST9aj1NqHxIMFjZ94hl1v
gIlqAqmW+a0bcOoCHRfIJH10TBeLWQ5N75wbBlfkeY/fdAM+tOlxg7QDH09EkA48BB5ogD6v9cn7
BbgFn39QIrBCqE/I/e33gdj2bhJcWiVFTZQUKdQtDs1mTre0iFijQzKOH/w++oU9rEBzDlr9plvh
V6XNOAHBn8TFWuKcKKjJh/k6lBxrOKU49+CYtLZ78YS304bVB6nLmG8TLfrENwg5L1UqG/bWnbz7
PMj7QUzBh14UX4aJWEDdt60RP7vE7vVt9TsLs6OhAJAC5Bddr05KQ/2rBzm11DGO1L+Vh4tHGsx4
weNAtk4JVcCCRoSnucbQAuPCdevaOo3GYdC4dQIcOjaaRiBvbyFu7KS9d2LYutaIM6NCRHyYDpEW
Ek0PELixGbovP9ZiUoV649XP/B/+GDyCQSmHmzUpGVu990PFteIMKOmQiO6lg5f63GXYlc3nTDXs
f9ayiA96EOk9GLMffhT/Jv9dgkZXKKm7coOVfLkbjR0Og+gai5DlsEE3MTENtQaKamtfiY4GR2nu
GiIW1z2RbEq0ovpx1ZI4E9AxNRkvQliPhD8ziYlWQenrU+tHkk0IBpXCY+mPqphdO4orxDNtjud8
cFuEU4sCw1AXlZy0N8ySDiVy6gWAW3BrU1XNHnkTOT4nhI74SnmEA9FA4VconNkeymxtcaNmAJGH
bjSQ2WfxnwHAos/R0TmuwgjI3+uh0qquwzYxXyQfQz/WmPvjni6uvaHZaJ+f3eCxm9t9gcflyoB7
ckwanNga12eKk+SnZMINsEzeOtvlw3DOqR3hkWk6a6vx8l3quvRjEP8R6WqP/ey+tFUZEr0CFqm1
Pai39XNSq2xGDzq0JDppNcRz+jX0ZG7FTVQebBwpYyiteuJ6WxtDt5ZPcVHE6mSAbIoy2CKnHXOD
qPWSRr/AAn+9HIKdsuIS+fRhxzr6dG5uDfNPLHXZXVmR0oJmUdqo9j0AWr2hOMgGeyvD6WpMBgQM
VBfdHJRHq8IKWUwIiRBrnBaB6BAdbKejNWo3SD218mkZcC5Nrtmj27O8S6fhhxqAvteF+LAwlovE
/NgM3KiL6jb0mFc6cux21mcXjLdAa8ZNayNQS8bSPqY6KfUZvlXIIHZt4V2qEgItPmBE0U26dRRE
ZIoY7EE3UfqGh8WmY+q06cG033NiWtfF0CMsUdMMJ7LR/DU+DnueffICtAcjS2iNK7nIiFlyvIyb
Dh/aPL+mCSwhn6pJKInhollelCfxLI+saLfAlh/LyG2a2Ov8dvqYA+OS6vNzj/vcCio8wFiQKZZC
uZFB+rEo3hbIOYq7Ty+cn0Z424Pwbq0c3+28JEHbxf6KUAXh7H3Vv5J5UcAaQ7OlfB3CSBPbQqm8
1LjZlYhlOfhljKvp+DXgzZditpYB+SQCwrkkg4z9btn50qq+Nh3TY6aZO6VAXO6uzJp2tkqCKU2o
S9mbHfFWcGs7Bh0curBd5aq8ky3L83LLFWoisww11KCo6z89khRBwHW5z6f33KZ3b7m4LDzPHf1X
2XFfalq8611WzqDA7UAhx74H11UPoH2oLdnPok+NsMhlhPlnJG3UBDt6a1dporqZZDfNeV0mvctn
CNWCWX0K6FwzzK+rGgNsZhONd2PQxM6iaiShszJ1PnI5+NfHcSxSFbHzpena797uv7fh8AwcxsAh
i9JNfMBDjAIBAGO5GrQ6qbbLfbFgCBoDFkY+PCH45H7SvRdVM0PaJLRQTS6WAVbr/Aj99nXREgVI
m1eEFuCYnpKf7RN8iQDnPR41KA1hTPwTlfRyrMToIoTPnTWjRp4+A4KSOY4WehyiHuDkACRiY6Dg
jHG+ROqCrPDMpGxk8mnhp0APSoJReQ18pe1l4TVyFt+GmimJNBgPsL0phMaDpXY83Gmp5Nr8quox
S4ybAusapRfEG0JhX6rSMig9l7Ocxva3gbrTJ4Zks0i8jDdvdlOOUmcu2WjsYtkqotohXfI82dGX
mvUlMfwUjI6rPt0vz+Woqe5cMUlNa3mj8f8qNSTRhB2ffD759SIsVkHcatUHtiMlN9kvGNAI62TB
m8fIgHDKTEJNXeCfEbBGtUe8T7VL0R7KoZ13aoQJ1YyZl8/HUtRX5M3fG5rbWQZvSB8YXIBlwKg3
H7I8/r7cQ9Iwhp031ghWPLGNxLTFvJqLEkBQSeLwQ+by96PrIqTFAvePmtfTfpG+RctoBnu0JZQZ
6s70+/wOcKTP9MHLStEx0DYmfPUplMbUVCfjfRlxzAWmBJX7OsVv3W9nEu4KL2UIX94jupx7SUu9
CoAu8GdgvFTmX5ZX3pMCV85gQm4Z4QpIc2N7O2nBPV70k5rPpmpW7JxFU14mZSZAPl+5q8a9jR5A
2PQN6mKdEmr7VqFTqmxhRpZssKveLapCVc8lygrBKpC/KgXiQhtxMHDGDRrIWDLUhj6lrPoOliew
WLbcLTEZwMYpV626sRj7nJzRfiYFu4L4MQ07G7HzUNkHKxJfC2EAij0z07LdDFbUbu51rRkwyotr
MncUKJF7RwtzUKeMle67Hkw71c4kSltrN8U19qiO1fBbrXppRXRiSpeaychaDWP+S2GQQ0cNuSi4
2T/ecR7FGVhwXfsZ0mAdrY+q0yug3w6d6Bw6x8H1k/XyFv6HvfPYkZtZt+y79JwHNMEgOehJel++
SqoJUVJJtEHvn/6uyP8C3ec2cBs970lBXlmZZPAze68dky24DgrSnspYogt/uW8wCn1tTn74euda
ZNiseUai/u0ieLvFZ1aZ/Tpz7c9gpl3Kua+Sknk6PNDnyWBxVkMv4vdhC9CGVDZ+1ag1JGJgPC0C
tzktBKR1q34m3RQ2MB9tC4RxDir8sT2IYAMjMZfFvVjBCfVYFD4+2vivfkf1/xY7DR2ZdnS0tvnP
TFoJe8P2rFq5bnYpmCAvbpHv7mN+k8bU2hSN+u7z5KorpyWjRKO23eVpgqu44NphrfJuWoxhQjyi
yoIfby8fdY8B12PQIXUh4drCgt+xnO9nRqt96WmKoCnDP7nCx3IOm2nHWHzLy6XRY5n+jy2eymYi
0IV1EbNcC8JSIxmTlkRrrak2MiwVdLuR2mjyBWMi1jva4aCa7o/JwoPEsmBtDxwk6i/SUYa7oXfs
ieS9d2BCG27djjgLorXxgJA8b1XDb5kCauVyv5+JWZrw3/Xp7r4PkSauf6J3MHtj0dJlphn7SPnd
336JBQKmaCrieO37RXhip7kea0Nu9Az8jizwE9I2Uv92RxVY2hQfz0x5SxezlKKGvN8/seNh4GDM
u1K5crbNEl107SU89qFVtNymMQvXbdKg4vPe5rqtkHG/3YcJ9zmG0c5QMgf75Q7HaPIZtW3WovbE
DzRkHKN+ENNDO94pzssnJ+bKWXjYSNuPdu3rInh0E9HAnMnvsWv8nQUApMzAelq77kvMBpyIhuUw
dVwDBXlKiL0Ha1dmh15jXpRXXo2eiCLWlF/++OfuUg/rDHkJUXNkIYRbnybVrRJySFtO84FHwYKv
KxhtkgIQBnR0RIzhyb4YuInKkDFkzDnkhDWPa1K5XHWKsZxFcbHR23fTY/o46EfdWL13HMl6sqII
seRqPNR0Rh5JNFo8/PfeQHdL++I4/fswTmJt8/kAUk2IpuM0ClmXEJOHGsnZTOMU054jvh1pMDyZ
/cmq8jjnJiUg0W7C01JfPahHXfZzTtSXHXNEsJ0b1uNictYh2bI9xBkGJp2k3ooKIdeYy3MSmjOS
OvGktOIjH4db3dgL+5rkJnw0WEDEGYxp8VQVUbwT01gwnN0OPFqiWQoQtEzfaqakG5N4uLvkopM+
nadLdglFCtkPnMfh8sejsEWbg+ul8MgC+2fruqgfqsaN4TZQgBqPf29K3Q13KMKuTG7v4qFYoqWb
I9rTNuRQEnn+Y3Kdu4qhtYYvQO6kdPCSvebTsVnIukhy1/pJrndid/JOIlmA1C7/KNztvwbxk/cB
Ch91TVXycYerJFl9NcrhRT83azToDO77M4QqbOS6hU/ZDgGpp0+M8t9lT+4MR+j9PCvSz0TSFDgV
WkrxkQfJngzokVJrghbcNFeP3euONv/TiN0t8RVPcf1n8Puvqmav7qd8ZrlNyZagqltPHgZMJ7u0
QouTOGjuqBCK8WoFzY/566fu7oooOPjJuBoQ6jiFZMgT7evlYg+xxgOQe+yhX96JKjgbRrhXVvbr
DuVQBiec0qNpPASrRos+otB/DToqsNChAgO0udHTLw8owF3TMS7xafSTHygOGe5Nq/uYs2LVs8ZP
uA8GLzncwVB3pddYrwj1rJnncXfo5V8mEdESPvQHyROVUdiHK1Fnf+5gIVfyRAlKZ8MT+KNPxZ+0
zd80wEg/Ns0yxaRRNt9+2V4RUX7f13Wo/fZzW30sPnUQ1J1KB1zCbWB8pjVDQ4fasmWzG+ubr+nK
Vyyax/sC2PLY2DGgWYkgeIQF+BAi99tiyuCojdC8d+GLbp+mifKeoHv0qdpuNniaYEV1qLTErxfq
KrOA8MfC+HMfDttS24mngfFUv2ZDgpCV1IaN1aKELxrAwDQHKIgidDLs5zAV9bsB8dv6fpGyGB3W
7iCJT4MfyyL+uY9Rz+p3n4sbXQ8LSNVVF8aEF61Vwr1wuNd+996tNG6JCrcLkTFcJYmLZ8TD/9Ug
fESYrfPvkOgm+0lk+y6VH5bNkYza9FesJbWx1WyD1mZFSh3iNP6zT097Sobqo7P8esN6Zx3I7obW
DCG8RonpLm3SSCT8fmIlkp965juoHHSAwfBTj9fL9hWSPVB3TdnpNGnsvkbte/vbFUWx6d1vnYR5
NjROQnc2ejqa8AQsWngMzkQwke4+c37b0/ZZLQURSEPSwX+Ye/MalwtSAYf+TLj1CVonx2jhfekb
IlVI04jrWOkq+i6Ay1oqLQJQf9YPaUNDofQ3GusKoOsfjINsVLENJx9KiNWSJkzLQkiCYl26Qzfv
0wHasPtYt24l0vC2dGLu5dDYFTPGaZuV1bqCymzZ8lVPx5fS+y6M5ksTrXTPyOLjDU/Loc7rR80U
KRP3sjD0YIhMzTgJtqfBC9jSH7gI8WFyknPcca48qsV8vbMPc/3yA+MymQYBxCQAbFpNo4Mkovah
g0y3PTPE/LpPWayJkyNuFxrR5q1kzo/xNEEGmDgb/RbOS0bMXDo8+/qeLEtCtmwPEQytlpMX77l5
36rfJZS68bzfuYum6+ke7D57YkZxcqhecqF+O3p+qt9lv1quqiJ1rWJdt8jfaqyxySDRNdXfWTOP
PPFtJ9OT/ngcV2a7mPUmwweWAZLrkE/DYMjEzqb2qA/5TEX9jIWPBzprPP3bNiXahEtjVevKSr/N
94pYj9Pv/fXkcdPfaUX6T8/Q4VCLUzLfO8AOvALO4+w864NCP8HxHGUd5L1+ShFJkCfTz4b2bTLZ
doytq+iH6Ro+8SX/dFsOXqORFNxwangnFl1qE8gFV8RPHuSEX02rPJcexXVT+8/3J8mAygfckUkp
z34/rahEuER/SoCFalEnEUYw2zii+mtW9D/1WXN/9rvhcnMQHm3RiYp5p1FsBObio4mSvyEcjJVr
Jmergm2YFNWPrnyZHff1TpDSRa90lk8y0s448DR+0CGHMIo+upvZxj8rw/munsQuE6W7aYhcuFcV
94eN4eMGnecdkkifgOT1fXph3whJRIM5DMe0GElBrh+Q6L+3I7FiuOtfC8IvFZtkLBGvtW07OrmK
oysj8Y/6lmQLY63CVdK6b2VTk2Ojp3GWxZ3lujgb7cj5RwX5/4nG/zeisXUnj/83ROPkd5wQKPlv
RON//tJ/Eo19+19wcEkUEoF0fXjmaOb+k2gcmP8SAL0DdDWuNF0hURMWSEbi//k/hP8vyw8Qnks0
W6bjWqi6Wp6F+resf8nANSH9CgtVJlzy/yeksf5P/nd9mA3aG0A8eHjhU0+Y/xURXzNf6uq8tc5G
aL10TV1ew2Ugzs9x6aODXxOB4idUO+T35Z25LW2tnKzn+Bws1u3+s94q/ZPKg6cZrfwTrucfdbmM
5/vPXMbKK8OK1Q557m+B9Bt501NpGOISFw1dplXhcyZn+WSPEtxlrM5RRoRWizedEqzHgeEq6+DU
Rf08TcNPCLeSZQMgB9bMD3ZTOG9hunB/ECl5sj1/OpYjkaiueGw7IECFJ5Od1EktLKKaeNX0KsRJ
Oh3c2G4fhN1J4Bd7ZUfRk0XK0GaeSWNljsEIB9jBF6qDA7kP486JB5MEQat4oaOI2R/5LJ70lBle
PqGSniOeFpNwMw+3/BDaxotKyQN1W/NpGkRzTlyDF13/lmU0vnhKjHtyRvpNCixEw3s+YUZVa2zG
2k/lkjKkoIoKG2WHHRuMB4BBzak5vKioAnnlBxc8vfEqjzOFoZtWjI+PKgAh782f4S5YYYtRCVL9
xRfDg67OGwx2R6szhhvq8l2Fw+PPTC7ahUFr8OIvqBFsVIEDZR8BMKn5UNqh3NwPlWTIsm2UtMNF
dvJFMmHc27hQsD5YxUNRosJFDHSZuvlQtgnYpnY6FXqz2btIekv++A1NwWBEzWPCDG+xCOUKUjZY
NhrZNd/d0fQj+YjfOzzHbvTkj2Z2VR6q+ZCBKUvg/Szt7gambdoaDkQ1Y3TdpyDHU+mm6TXujM98
XtJt1wU1gb4kneT1e6S68mwNdJmxWYFsJbHZ9ZjKzUPmnyfmMJgDPPs4+FFLCKAFW8LOYMib1mMb
TCMpNSmyEIgxq9l5QOQznv57Sabl/NcbTnCf+RwJ4DhcF6nwvwsy/bYf87BZmvMI7XeLJE+yXx0u
iAcJAOqTK1z/+Og6yUsH8OKI6uCngBqwIR2PVjmiDv3vX49NqfR/vCJhgk8XrguHIOAk+PdXZCS5
Uxl9GZ2DKB6POeFxO9etjHVejc99psTRHMADtjU0P7+Xn8oyjaewcs8NEv86cJoPZv9yHdYWUdrK
f8QCsSDYDaPPUYwXspZZf6rxp8fnxr4qjV6D3xUxgRvB3Pt8Z5Whv6HSxUqzx3UQYjZ0V/QFxnrQ
8rqyjK+SjPm6ZLTX9fzFSMLGirQHk4XkyHrJJWPRo/vp3H4hsxycRq8O1Tx7MKqQlxfVA1EbEjGS
k2xNCyJ32kTTTZiEjIbqF2keDGFDw9tLMDeNWNLXqAdjacXe2Qvx1ZEx3TFospyjsOQ1M6zoKknS
huxAqwrRoruqpnixyUUag2h+9hsdPW2+Z3YqLtBQT9I2xOPShHuCnGLswqRGBOR6dmllvxLDUAJI
FpQzeIfG56my00MMnRE9MnYzEU9Hy/BYJ49/FSS/PZbEN6uR3NwJCzvsbMOmDeIbHnpuY88sz1GU
XphfBVtH/VSqi4hxKbCU5UG36ZT1FfgtcrRikfus7z/I74OB2WXZMR1ryJJBfmStGEGO7aJ1rHOZ
VbvgQlZnbI4GE8oSzWzmDE8F5uTWLo68pJKcu7LZ+kQzwOnDUF+P02UC9bNlWZ7A7q37Q+pZK9sa
vtmdYZlMiZtHuEvJEomtrTwihw0PVX9angdEpb7Xtuc480nZcdmfuzRRuBR/Egpg7vEe0KlHUu6J
UYH+3C0wRw229FXPP5rqe6RxjcNiItFpw/kDsTCN+5xiJxZGsurmoDzXIlCbqbUxxKLIyYMq2HYt
ay8RC3G2l/mV7+lh8cIXIUHtpCIZrqxssc2CxszZB9/uGyvdJHiBbx66uENnFQgoNHeHn/1OTA5Y
Te4ONAyht/MInpQNgUF2GXQQbMxD6TvBxQ29J6yr2S4dnQwPEiD0mtjyCzKIB2yAxqrz32qXayAP
5pT5S/jlBnSZURCxvrLiPWgYyRT2xeiNEOmVV1+FrrVVkD2jnohlV2KOKoN9MA3VpnA0dKJHUzeJ
eku65GvbWdOzz1zVIzSARRibzznC7Cum4kgqe7+aKvfFmSzxQCddWYtzbB37t1HbYLgWnIxZAptV
eO+0QWplOAU2cJFsawLBLzNxacj4aM2nR7jP7XoGIFulJEaFthlsQzi5tBzOepDQYHgUAzdN2Xp4
YE5X7Tw4mLerXdlZ2PJa1cPNToq9oAqe2acgSGHwrAoEAiieNuT2uC8okQHUGC3Cw/yJmqQlWMgU
G6YKEV6jKdj6bfkWDfMvoA/NQTjRY9oEQHN1nBbetOcpKTRKL/8MDG301ScPZu5PWEMoTWLDXrtu
8z4UwVvLRBfw9KL2U8F2f9TvQ9m4ZzM1JubY2AbyBfMheLz+RxMMoAGsx84EGGNY9NxRD8ljckC1
0vATakUAyWgmlzJGnxLnsDfYevxGEwBt9rda7JKagZA66nvhWn/HRHEtEhPotvE3GC586vpmLMLw
MZbNARAKybCDXn0mhDbpM67KWBw06GYQOTiXahq689wlh3yq6R4s+noxNii/xvTArEtWbNAas/us
VFlvGh9O/KKNs2ie99mcGutAm0xTfefaYj7NMFq21YheJhyLnaue3dDxwEBgc10m99aNBRkt+o5U
TsKIOy5vntecKsBMh6b1msPQ9DfkbNUT3p51JJbmUs2MVGtUolseHJL9RPeHgXh7U32PN7rXcekV
qRGW/xiYUfDo+zMm04hNsRiZ6AxOf5n7Tc1rY/ipnJOs5SebK4Ae6K+e5WycRTW35zyihC2T+NgF
FXHR5IfrlRXLdhm8hrkjD0Wldk6+eJeaZLM6sRHaEZVbRIV9RR4koPzHxmaMjRiGXXpU/mKei2x0
d3Pv/R2JfV7FqJI2wk/M81A4f5hUpgesDkyALQbOEun/zh35E1QlIY0hlDgw44g9+ug7C7Liqc4w
OeKV/QnHMT01Tv+EyaI7FxwmtyZ37XPCantlVDohjhi1XEzusTN1KGgXbFkRVztjlLeyuKGBT48t
xFxH4T7P7VCzljHFCiF2uGa+jKVniS8dSFmLFz16UXCdE5OCLJfthU3KCHq342H0UMQTSBRk5JsZ
+9S+7gWMDM3zK9RMJpBV3UYzJnYI1SrLuPGr71gl1R034d2Sj3ZiBsHb4YOwgh0z4JRgxww5ENB7
0rK6FnBKzANCMOyoHdy+hsHNKIzaPXpNwxo7rZEM0Z5fjHR8upvR7z8bM4NoMK9i7LagPep4xL7k
dnxwsTUcalf7poFODpqbyTWGD23gLLegbiHpDZ8iVJqmuXd8P/zAPoJhAjT0rpvMB9MEmrWAGNgu
rv+Vg7LcDrNWIM60JUPb8X1H4m1uPquQsOhSH7CJPmr7CI2CXNCNBNxKR6uffzhqiQkhDwdmwxbO
F0LxorTFCArP7RA3sYZcP3ed/weHb3nObMN6bQf0MeTLX3JKWuqW5ttKEdv5nnWrHOuVl5Meiiz5
M7ELfByke3RIRGDQItUeK8YbUDxJpFenR19htx9rMDmD/tiTkQXDMk7v2dhDq11FZjJumVIHJNEb
x3KuH4ST/U1MYpzjeN6bXKvCMJsnluc3ZqI8DBbrd6R9uhlppE5skxfmsL2ZN7zQaTvrN3dO013u
FcYzjy4hZ2hkjflocuwexNLm6HrZCjQxcCSsPj/xOzdnZp9PS1wXz1WDwNSferEttbMjr4AwucH0
nJh2u7VSDgsnZ++UGdJmwt3s7CBy3lrPBlGKVyIou0fF6B9sMS7yuNQeJf2lL8zvMk3540ZMA9ZE
8znucMQO6pz2xPPM/AtrexmOfYdJA2lTyDnMd3KY6gnBeluw+JYuDp57A0mw7PLMTjRJyJ7KmEcd
qwROFTaafpNQDW7MIkTkC45gG8ZqOsRLiNXAt6PDEHYPOfnNu2rsYOBUekhYsTZWs+wOi8r/hKEM
MHcT+jKgwMNtHItj4iFsntAGB0lf/bxflSqK5scBrjBaioegqqtHgjvx3U7kQ9ju9CumQ8Lhgb8P
aY29GwMq70rM1a7y6g+b7k7LkVBSty5hywn5bkMhxRevjJfXMQ6OqOlR32YktwyzTRbCHO8WZzx5
+uhn3Vdso77C3mBnxzIYJW1otYmJOOK55ZTnsnDg7xUVbNm41Ff6cggM9SuEBXUjyLFH83Mj3HY2
icNwMkrzdpDPjpGkW9/Iz5ER/CbMxjxBhvgjkvIXLa44QwzzDsy1wFn4/jatsOBNTYoFKRvlLmBk
/jkuqK6wQpFyaKLxmriV+XW5bzqk5DLsLWbqGmvi9sE2so/OMFiXobd/WTNVTiSCtTMzsu7JQWbo
p5F5SeBsvCQEUhKTToJCgSeuz460RFfEltrOoUb6T6FgvilGRsRtO4QX91MvMm9jYT07DCIMBvts
3IpoR+bCMXfL8t0tk2kdEtiLcdZzHqbp0+7yrfNUsr07zGh592RH3VCSu8QDHJAONiuy10nhbig/
eFY4p9/Mrc0bDDBUnUEtN4XkbLf75ZiwAoUwChlS+Yh2O/ul82Gd97VeGY7exeHN2tLg2+j3I8Q3
adEQQJJa+1aIv3wqsK2rjJROPXmPmqNYELjg/HdWdtuWRzdWT32dvodJKdmjd5iNpL4LdHiRsDgA
AlX/CrEAXNyeTXMrvLOVpfOtOwzs8a/5yB4fjY1zMElQAZNhX0vwjmde2FcIEvjJDW2FXAtinLJd
82pScwN8pbaOxGNXosxK2ibeujW3t6MS8U6V+wJDePDs5jgV3Y0aILv4YDv5gw+z5YCJxGj0aDLI
sTyUSFXCmCkuUlJHior+Pwf711Tn0UWurILp7NbCvVqZC2lTV3OFHXrrOI2ueeiRby/pHIyG4UFH
7b5VpoPMaG6Di5mx2U9963z/AtewwZHwEMaWCS1Jx7+C5vS90jwAe5V7/FPfmc2dNA78Fza1Fe4j
43ks+vI8Ni1GDj12w/LO4IvpMrUCw5ug8WC7NtbRKOfh3JTCB9eflZxTMj4nU5qc7z+qLbUJ4Zqf
AtGBNSohsMR+WcOn5cJyLOshScz0mflk8UDgKR0aBwHwPCBRCK+LjTf1X06YZo/cKxmYh7hBRU7z
WNnZzovs6qHOxvASwrKxV4M1UYtiDjxT6mfnwudh1/gADS2CMU8oNwL8WZiSKdHT34i+BFvUQj0z
ALUO1tyT/tkZEeaedVIrbyeK8GfYd9AGY31nFbDlRA+LFRlBsh28elqLxjZex6z4oNLt96h/Q4RJ
9bHkklznWB63dZXMD5ZaGlhLYQK/Ef9RxuwhYnv2DMSMnAhHZ2EgjUJ1bJ19ID0Pox56GZNzGyam
7TBXon3SR8lrhJn/VHS8FiMx41dO6YUki+gb0kzivZi1573ENVhXwyrkMZ5dsDleZ+95jKdPJfyq
BGva2SxzOpWGs3FOSWWw6s9ycWINnmTyL4dybyTKfuz98GWgY985boCBKu4NsCSlcUR2cbx/08hi
dmWEHHxu7KsDL/B6v1Y6kk/php9GauHHqsqX1X0IWbEaPS+MMjYitL9DOQDFsfwcK9jwsITbGXo5
dkWGJUvWwpKbmlWC14p62Us3DAMpg1tWfvXb4jULibgd4RWGfA49qrQa0ZIoDZP1RSAu9bXr/qRL
jAdg5FhigdIx3LN58DYq3TeUXkD5Eu9cumGznoNj7wYRQd8gTDyVXTw7ndaZj3ZlAqPI6q8DRRbx
LVkJBt2g5JNq/fa1oKA4IGLuDm2z3KTXdms8neNVLX1IEk2d3Ix2aYl8csarY6bVxiQ+Z1MsoxKr
JMGqM4TPWMn9SyYEqSEc6DxttZdvsf4UKqjO7ZhjtUpok3I02qSbOpCpApxrUxcydp3jFRRkD0Qx
X0Rpd/tlHF/cwfbOg9aI4x3uD/cCBFvnaYkaMMntZJ0cC2XEsljHEuMZkCOTBCX2+HuqFEelFn7T
8U8VFM+TV59HEM2IWcqvyGlLqocq2to8oUCN+QjDokPL0IPtkOMfCcVQBzOdwCIvQ7ITDvCqML31
bda+B9D1msq89oBm3wp1tWU8gGBIo5sqLOvqGsnORDJ54JFBtCvkLoSrrf+IljOl3vWfei9YNoG3
ZJeAdF7XT5xz3VQPTeyWRE23P5yK7akfjOD7kPmEUySO+JdPwi1fQ4X4SzeSZavoG3v1g7BO1qIt
za2hyoMvugLsCN9+q3nqpSy/knb5U8Z+swvaD4O93iKldyST+BpGJuRKn3JH5dOyTlO57JcSvduc
97jIyhNAgWDLhwyZehqOFTTPS2kMT6ALk6sbFT/ixBipPAPAmbR4ipQ6XUpPxeDyHmNfZqrRyHCD
9HM5FefWHZkppPTqoraZN4VctEqr7wTj7J5VzY6DpkXaZnN7iS46iwQ1LTjYek8fZ+98krU2qK22
5MDPb2kDrseS5A6UjomPCSV9WxUtExqw9vfPn9Jt3oQGLiEpqg9j6Iq9by+0QvmQ7izZUDc77+Bf
u4dZ5beBKeglgIGFSMC+LDnrBVaqYlvlrXOdC3+HKQtAY1AImgqa/CaDm9labXVBZ7POeFY+xPN2
zFAq8D4ic2/M6bEtuNGNptqTuthtWJn/HW1ZX1tOprb3oUkw6dwPkRGR6D26J2JU8Yaq9MAsCZ3z
yEHYQJijJMDB1xTNxnBJmoMGJEEbMaisEueVAAZi8gjI2aQG8reoB40Z+UCe7HhPmzAiu1ZM6rK0
IZuWFzcTgYNwjLj6gnchYopJpZOcsHHCwxgH54efmcsNq+oz5rOGeV707sYISHLUHyvHYLrXlagp
RRt+Z+kAzo9hUWWq5oDjl5RIt54AdjLmgjqcI/JKPZ67kvESDEf11yusGppyZLyAyNlJLDz/DFMA
QP1g7fFcTdmwXYZ8OChAdikxIutZFulJvcuYaTjSv3HlNJRWQpbfTpOc5tkekFbTXRQGGmW37pAj
xtUhWEy6Aa8wCWMIU0os63GGVrORCuM/1cw+n4BUeZKxjRTMd5i/91tVA4zACFdsDfmZjdiF25Jz
ZyRT4gkJ1S6q3BOVl9jhhx0w76iRYEdGQSlJUVvswqjdvuJuGD+Dzn0tOTkWCGJPaXhFWFA8Eeqz
wfeIGwz/Hm2mVf307ZHUsqAY4atayWYYkMYm9mtXWcExEl1ynvoWvPEI05br9MfEOCthCnqf3Dtc
156o65vTJc+tpNEOFpKOO9rcoLSB0Sdh8I5l59ZkC71DWHGANqNx7ktUFPeJRO9whuNXNnEVLohG
clAVI/svlutp0sqDZ6aa0jsx8V6qhVyhIDkMwsG8PVD4cXwx45LxCyY4dMg1UNIoREIrnT5+aWek
U+OIX8y1KkxK+oubeFdSULr9vWiJ7ekJD5ixC3LSj20uHUQ5y8DUqFPE87Qpr9uvz2mVbPVMoETS
JLOjy0+NwFYXAk0UgkDjXZZA9bsmhsMUjOatrIMdRNv60HXWU2bhHmqdv77RORDnhk8nanymGYLu
qfaW7diBp8nbyDszJn0MR0EgBJ70S2uDDJmr6LSk8tM0onpfllXK9GAKn9ox+eD5/4soj+AF1QG2
ha72NoKKkggnPKhMbfJXwoNwCaXQAtJCj48Ce1+xN8VdwwttvMH5iJfudwZUlkg83Lx2KiMSZNS0
n7J+xB9WgFftca91VstzXKqtaEgoSKdSvS6mOtW2r46doZ2YU8/+N2TFik7SfaMEOgyIJrbjMKCb
ys3wmvYN8xk7gXIFYr8P/OW11bazNGBtEHgDbmzPf+xS9dnARY19036txXfrm3LjRZ75uKT1JRiT
fFfbidpl0InWYmQK5izdm3SLcOc0FcMOa3TOll2+mT6Xc+AsbDR7ZCnRtPzIUdpsHfeHQ64jj9Sx
Yl2rkAiOoFzVTIESDGqvWAaeTHj8KXNNxzY3suxYR7KlvSyBeIwkbzUW0uljrMO/pErQDjJ1u/gD
8DSO0h9FZT9HKbObrKiw0I08WPiIjH1SJe0j+kxKFPfC3WFd08QgPzLskOsUVLVLgu4kx6YRoYZ8
nqJAZzma0Q6tNY6Facb2mcY/jG6O9t5QRxsrz2GmtiRcDLkHcl2fkkFHhSkLlFVTWFc/KzKozkFI
Ls39d3lmshc114wxi4s0ShRKLB/X1UI/IbSb3ZkfekWTlvblvnbnx7CHmRQZsX0dSDRN5Tw+ch/C
h2XfwVrMXAvf7d/C+AuPX4eIKBTH0GdoQk/UbFhhVVfhzsypA2p5OLWIxMI2/XDL7zmOUnZtJUNw
TKecEXV8joiH5dmvpvOE7qs0av+J9o0hLCvApZn7rVSLuBayg+8WplByU9JPSVfzNlODth8VNSub
mYNrSSlI6qZ9GJVyLqb1FzvrP2vtLKXCD7L+NeyS5sUfP0xpP8o+YbXJMYLTwf895B3T7wSzctw4
3cskMf0yzHk05uV77IvuOSI+ovODjStq4MnLHceR/p04qDZN7XwVtvkqIxkgJQqy3WYScF7nwEDZ
HJHI3k3Og2gTQv5gHCZp9JC6/YuwEQHRfGyHHn9KwGUupfEdRq3YxIaVsRKmlahdenKjvXb0tryX
7c4yDqZJgMnUcvvEpnWmv8FzZsDfLDHj+YVq9xDOm3B48rK0QwIADmke1LdlWhG7h7VepUhrgXlc
+NPGUuZnZ1Cas3z311M6c9MnA+sDI1fMxHtij3ZlQsCvUSUATNiR7wRsvMoNVnKsL6bKwmscy+B6
/xG8tEuGmOnYyQkGn5M7wwF9x48xQqeOBxA4vFaI1nHEap8v9x/dvxgklZwG2zgUUxPdokLFCM3j
79pxMoSReR3fyGI9AlKdEajoX+v1r40tWtVO8Jxg25riAJPWFoNcZa60kvZ2/2LayNJ69Dj//Fq4
zNau6diQeGJKb2bkpzdK/+UYReoxm4r09r9+/f4jMm0kNUGDhtjbmYnBOIXcmvREPNIFkzIdGmkK
PMg5Ymtv1jVktu5gYZDbR9Ib/763joY+PzgMhDc1IR3MWDLzFATik3wZ7h4LJJRp5ofByDSag0RV
e6mbrRVQ/GLUXLaGX1pbuJnjS8Zo8gJiA+Zk8CzlEqG/TtKDzYkQdsz7mMU/Kt7ZtcEh2Pr5LSmY
kDmh/BzpvCDoJW+lWf0txuTdGeMDnf+JeXLHUmKmea4Z5XSzs2+chPF7I87WxGpFOSCyy+7klYr1
9PhdFD+lHL4sln991FiHkaBai+jV3PvILZe1GkmTTSQvwcywmN6Oqk32gJWK6Lllj5q5qPyjANb7
wuRshZy99UgxKyU6DSMYVjGpwGVmfhVT0K7iz9765bEvopMSp3KcgE/U+DatIVLbIM1Q9eFwEYOE
ANfnAENTV6EzsYkzJdtXlNODaHA3C/lzsXLS2n1FcoBCUuF7T0R9seKtmpu7kCsBvJ1YscZktiZC
xToaSEAYVjHFKpPo2O2fQkbiuFbJ54nz/mZgzJ7iD8etPHQr1AcpRaPRCeZ4XX7BiNZoDcPPAnky
4aItxy6Y/4XdXEIWr9/yb5q57grbQ2Yg5S3KX/ngggJwnXIzLFiejFCuU2/L63A3jpVBWZ8fp+AX
tEYFp5m407nEDBZY0lqTR8XYZsfWinpYoTu1e1BF7PNocpzvZQQRNQpNJnL/g7Iz7W0b2bboLyJA
slgcvmoWJUvyECf2F8LpJJyH4kz++reoBt7r61x08NCAYSf3RrREVtU5Z++1n73K2cRz/ANvs+0s
z0WtRxBYCS+wKuevOVYWRIk020fu8JRV6QUQ0iOzY8KGWrw6ejqqnV0HJ1M4PAUhxZnlTmvkN9NW
KfniMibynJYWT0QuihPJn176I+0cpqYN7sm4EQXwiSqG4GEfCIOfNiIo9riV2/U0NOUWiL7P//p5
6FUDWUOdzAQ6Q1M0NXWX9RyZYAJwUuvbCt06e/SSClh/Nct0P8ohhoikfkpHB7pp7swU4zJZIkdW
eJrx0c4sCj4B4CvbfFZPZg1TOp/lzoUkvBea8+g5AxOF0Kno/y4mHKiD1Jk/jFHcupruI+jOjSii
dqvLFuFV/NPB1OQ2cbdhWAlRc0zIWW3CTRvA5wycem/K4trQ4BH2aDOlz91dm+rvDCXfeF/j6ipG
jRvc5qYqW5fjfMuAvtO2TK3ZY0raKFWD6yMkzrPU+HwCJBHk46DXBSN4jNrmQM0JqymUDGEqmvag
z4DHgGrSymw3TMmtWcKSsQIZuKQ8b0MHjQ3HLAdiRZv62TY5Njf9jnjEdtvHhPfoVrMpkEBv5hxh
UsZ2OIQ1A3o04NXIVhE66hzWMSnf2JVTk2aTnq1zZRsbNHXbGHnTNnFB4mnpY+kmFmGo2byeNVJW
Y8Y6U6dZLIQ41u2C/pZniAvjUHzsxowF34bnPHj69zaDNwIoBnJMDegt0GHfVj+mpBTrvKJpP4Od
RwH7pYQhkuX0UmqjDkFiJs+doQiu2OFf/CsPM6Yr0wfKpo+UFW3lwGXCRDIes6a2d0Ogv6uJlg8d
DNxw4rUboGA7L3lntLu52JEbDwrQaR/KnFFtYNOIsyZSm3AuE5lMp2iQ7TG2e4xuHOJ1l2homNs1
kpf10EYub0/zDCMap0qBkhL2ni9jPlRbt3dWkx4p7L4mSfrdiIZyJVmMi3raevEQ7eH4vUzjCavm
m8lKtGkZR+3c0XrSaddHLs1ly6XyjdNvYFSibViBhi3D146njvglJOIECkCVn9/J9vnp9E0FduEU
kEsUVvVbboNGmkXPqGE+l7WgdRqZNCNq8NN5C65Z629GAzki0YL4QeezyIOk3WSYeCg+yjP90h+o
A97Dsh+Oduv+6mfvJxmBpG5kGkJknHv/Lk9blK7/qU+1HEfwn+E5ELc99xO/UJW5QEhd4aYj+yKe
3K+VXbVrNKNwLweUzqZA247REPdEF2zTbIQRpD2kFPqbDlfC1kqRlYMZivYhp6M/XJzzXy5OSnS9
NiJfx/I+0WGtYI6ciFmCnzSuONZL+8v2YuyxkbWlRU8/P/MePAEPg44WVDvoIgCm1oA65o1mcC4b
5oASJTfOyOj1vTk9/eECPxE5TZd3D4yrTd/KZCnUP0n7+qi0u8YLA9+izCN3oOY0QWBiOsfaXnHh
uBmGcQV1BpHfAsKBkwTdtLz8+2X8pjHmKhxdN/gcDeF61qfP0LBwfodID33UNAwp5pSgLFyRuXwv
bQ6d2fJhVhFikpI4p39/6eWf/gf+kjfAxffDJ+MK3UAs/UltqULPqVAH275YRtIN48Ikjt2tHFDx
z8tvHGIbQCGD2fbfX9hcPvtPr2xI1k/uXN22pKvz9/8gBxtkvZYYFSQjqFhdkX357aBBASNJoQ3j
/TQATjKa8aWY3V/kyNYQRm7T/bS3JKEurNt8zLDieT39t2LEyT53pyyp+wcpy4/c5hCP1uFP8lQh
f79sobu665jC4pb5LE+dclo+HidjX3Q1/RVt9odFQVAydNikwupvwlgzKagPCPSsWSiQ43N2RoBL
7rXqMTo01M4Q8cOUmbtGakXdNdMhNevHqq3aU6dX265Gv+cIbc/cGBH5/CMf3G4/NAkDB0YTqxzB
xbkyI7Ryjr2mFZ2gnsAOz2ga06BpvPz7J/X73enif+Mu0R3HZMj46YMqC0vpvNOEStI3hswCu0gX
aqv67lsjOAnGNQ1gw0m+1naq7/79tX9f3XhtxwAWbDP7/I3OmgXmgPq9sX1Dxxk/j80OkSbJJaRw
Okvb9N9f7fflCi6vZ7hS2p7HsvXpObRbYSrUkrYfm9rPoay+YBwhJYTufmrkv8Yq+Pnvr2cuy8un
Z0B6ltCFi7QYy8KntzZVuaLzUcolwcaBopSsORLvjYbkiBK32t8jghgv9zrUnqqqLpB5CXbb0qUJ
uIxHVe1YxGpUT3fRaF6RoVcIqqohIFBS4rhhwZrbUF7DBoC6Rif3D7/B7wuoa8tlEaUSE3z36S0r
4j6YMO5aJKCSTUnPotgnTX0zOjf0R8cbD4ahfRMMwmyPy0VQ1YEsGemxLXLEwUUhUhX7JgAGmFmT
xzjDfgDR9GrGVfgyF18CqeY/IMv/y+3smR6jXd529vvP7zmJGjEGVmn6tBpo8JOrzGwHqxcKwKMR
lFj5F6MDrfAw10///m7daeifPm/uZMcWNKAdi9SU/1zzHJq3vHZu+ncunCrmaWW4KHf6Oj0Zgmk+
MSbTg9G6eNaTllnXoqkFXDGu0Pj1f7jbjeXu+u1q2AAMS5e2LcWnqyHZuBCRZxs+mATWq0U9NC+a
nxv3X7Sfqy9U5TxwnA81Ryv/8GR/Bi+z83i4dCSCOoeBze/LCrMuVy8i3a90/Y2eIGCCSEzfpLvP
RfY0x4yghcTGlcMKxLyaQOHJQoYkkf3uxOYhyDTje204h7kr5bUXPp37dWzU1aaeUTOEdkKuCIPL
62gZt3lBbhFf64deZ5zSXvW+lDNZIb2+b2Vhr9qIkVuFpvYSxiE2vLlZLeT3HQnh7H6T7W3jMvM2
iZU/9aI9dMorTgwllqVBTlB+AlYwgE6oZo0pjAB5mEi/Go7pXm2wlxnFe6KHT+bsNrvEY1BIKP0h
bNcuN8omdkJiWhPT3g8jzsWw0s6G6Kf3cRAHLUGVpOXpEyFSA2ZXvNj9MDMX8xh2NlRUSafjt3d7
F/ZS9tyG6a1rIoPqrDD+cLv8lw3b0zFCmR7bHgXEfTH7x4ZdxFSPE5R2Pxws9zSnErRa/j2JGveR
pKoTpO9TnU5oBhKDQqaRREUkxQuZBPKozzXDZVqwoUJXbHbZnkhQ+gRoGRmWLLAhJb9IvMwrHArm
Hy5c/v7Ee7rDKsvx2COj4H4n/uPCCZpCtsIZ0L/LRCUak1mbfnVhKL/nef3uapMPLsh5SGfifMmu
ZCZddDcSnOHyVGynSGhyzl+sWbF+DrJ4TfdZoB6sxzXDTnFMQ2Kv7OQ1ZFq17Zny7a2gxnJUMWto
GGsZ3jdBhBPRh1punUTGJN9Gpu7DZb3dT1Ytdf8ZjEdBimHljeY2M2N6yMyWT1YuHkfozJus/qsO
ED0Tlx4zKWTJPCg6ePUweTvt3RUVppQco+2d7zRzuhe8w9c8GPNVjRvsULbovKQ5vP1hSfvdrkOU
rcQdx4LKQ2x+2sJ01URz77KFZe7Bo9lzaZxWbZGz4S/yMrEK23yiEcdIMC2t0s8UQIoxQhSRelW4
r9M/rO7Gb1uqLXj3LQMLke0Clvt0PSpuGFzW0+zz8Q5HhzhR13G2Y6nXl9iik9A+pi3xtU6F7nHU
q100o1QvHAZvcVQ25y42oj+cdH9f9bkkF+sgRnCP3fLzAcqdTTTZNA99M4oFMlN7RY+egSHzhjQy
aM/AQWbKqU/kclkTQN92neu9eRKGI/6QwGD8dt5frgWtsaGL5fAqP635Oe6cqgGy4cvQwBeIO+HY
tGofMwaE7MGHFpgm0lfmnpvW1oyN03Ft2lBdwzQrVpPKb8z1A/4/nbVRVLsUk3FyIuTj/Q/31e+7
k82BYilKMDdRIHwuzTIRxaNdOYOv1QDK8U7qxzzUz6hjcdgzdjzQgB1YYprgGgTeQfP2quTR9uI8
Omvxk5ihxwyO/BKFdX0kWaEDYeTmZ1j/D9FuROj7VKkxX7PcXVqvBURs2jlpzSaGo4H8lo5luEyb
ajNZab2dS+8tKEDmzMg/y0kEO01vc3RWVeFtogJBuEwsmouLsDpSQb7rXYmy0G72AqW+1TjyKJUg
Z3IiV7s1FfAnzEInGdHaRpm2szrX2XcNSai94RTY9VlWOk6pu7ks4k1H3MKVZ7qgKzn49EYD5I04
p0tLFqdRMBa+f6naqd3BCLb29wKkZKCH+lW05xm3JO6Qwr7OUFg3/TbvHPOLMXGcT9LwS25Wb4Tt
MrmPs61mtcYRB+evWkcP0osZNlJRP4SRbNd213nX+yKa0DQ86W7/PKnujTw7vBHadkBpdY4N7akx
gW+HgIhzxwofwuorA/8EzwGIG7ueDvdKOg7qX2OBgj3xet4NdoI1kawwhbOYPS4PDo0lxz+cOX6/
+aVBpY/f2JMCdNFSbfxjI4gLHDKouRo/TsGIp/X6foauBhj5Quw0xQBhmP7/T780eOwtx2JI4YjP
58021M22H2GTEuze7mDbPGRd752gbGUAJWziCV2xb1uimxdVVo6Z52+9guxs9/zvD5X5qcCxOKY7
rslOiBlM6r89UwXWD0PV0mI0rb0oB2IjDxFbsKRhi+x3j33DOtpR8ACeb4IylqxmhztRlo73mqTa
LqoHRmXu8EDS9HcOIjSOTbLiETqOpO5eQo9R/hw9CsZ/8OZjEvvKeidTsuzG0fzTSk9QwX8eYC1+
F1vYtuB3MSE3yGVv+sfnaWVMKi1E2340KiLItMjw51zqft4k9LXvP2NZBA++fEmLbIkgjY8DkEg/
aXFCr+7fugGSJ6B0ebabhPY6juns37/EnOKRuBPmndVyc/8jmP80D2ldQHhoZ98EQ6IUrHSBEI4h
iBKwoTBQXLvpWKuZYUpCNnYsEy1fRdX4v9/qKFMgmTH1gPbpJ5E7baXd/Mq9SfPjch7Z34k7rPOG
TByA6lDmgx7ZUiZysKDpIQG74veJFfgZcu3Arfi1R5eQhOXbCbMQAwm/WL7cv/OamIJSL3S+4k7m
sCr0x0K2mGXq5LkNLNzSgQoP1KLZYbStvenqyGzG6Fl1bFqsYijm1Eve5giNQVUwsprBCX6J8lDu
HYWdjVkCenHNjldmHZFAifr/b/sVekEsd2G3liN+oG5iLENKoLpp8YfR1n4gcnWZLdBwbR2PO7Hk
VetNGR5y4u3XI1oSk+HGU2L0xksRdZsGLct2DFJGBRkDVmOy6pOHJwhKCj9OueuenVxs6D0Hu4oo
6fvxbBqqm5WEIOrC1IW810aHFqPY/SqZgT8UzN6PXQwwXHdAZrWpCYw+5W6gfGEyj0RoY2dae9ZE
2Z0TxE8UFxWSe9Mi862l19QW/S0IlP6ShLq3h3mI5MYLnvH8r0GK8xtpSrAvNZW2iZy72s96CIsw
u6oEwWyZosCyB9s+3u06bFvaCqJ1CvejR0zRkno4TdjlcWsR1UmTciwixKtCK/bRWFMvNJTTngzL
XdP8hXf20IrBeCH/Uayg+JF53tKSn0oJea0wFrWTPMsU5VmIj2LfInLd49wyVnFL/eQpMpPSwH5B
MAZcEnXNvszxQ6Zdid0y1pj/hK/0iK5YrWhDAbF1s8g4mrl1CCn20ajDNAVV608xefHxKi2U8a3I
5atV5N9cYFWbqIuW6N7cPppdvdN64p9EaGDlC8ujTXYnqbW4+ure/IpwlrNzkVnboQY03ETbgRdN
unq8cZmr1sYe/3eHUk+RHbr1U6lQqWMke7obU6dFljsq78VE38UQhl6m5Oh3LsbuWhpzty60pNi6
A/KqPou/ooRVQO24je7u4gCF7Q3ONcaX2I7/qqMPPZztvUemwJ44vcXtlZHwnUQltlbKdVwG3K+z
+TijjHkZ0Iiv0jiLECfxY6a6B4w8BqutbqMbobvgdAOilkiMNwInGIL0SbPLYzc5NEo/e1IrDqLH
95xkmBdHDH9bC0gNLuxAPKEX4OXn+hm8qbPRpb5NNNhP1sI5S9h51y6Zi155tCa7eobMEK6rWnUM
TyzioWYmrEW26I+w3m5annwdyykCguxghaWHaAjYb2NNIWJbHQlkHZ1plkRHK2EVanQeCCBM2q4W
abMhrEzf9AywHmwT5C7BJydvcNnwHSbU0LRQ6OEsOA37Kf1ZpUhF0fZVZz2OF2UKhpMMYeXZKx6p
VNozrd5sSwPSWysnETu3JCQi08rw6PZkQ6V2qF44165Lt7AeOTFhWfGah6LtjIsntARPxBPGHZBP
dcca0zRztulbj4aKNQ4nfv/ItwtzHevueEtkMd1QUEXcAfOqHxy1g+ft3rSwMa4VD5OinF2HiDH9
GB/80sAd/F5p5wRMZRAyJOv0byUBiCH6gRcSvQJ2ymnatFV4RUDsPqfpX2wMTFgb4fptTtVDJalC
E9smYl5r32Ky6IMeIdTNG43mhba8sdPVRD53VGT+mIUnApimlKT6TrUf2VTU+5gU4nVYpR1x1X1w
Kkv3qdFHyVv6EXXh0cMn46ceIrgJ8fsuZqwNIpIwUln3+Zc8/dI1AuKmGZ5i1OSHvq98pozJSZNs
cbUnIZ0XFbpGx+JYSYbP+KSlIZg49B9GSeBhqzu7sdbrfZAmj1ZBq6+tePDLqrA2mo4nrUNhfozz
Qj+GU/6FLZ+FCo0q77ZOo89rOgxJ6NvWnIlJAIzglGUMg/dhB6o1hOm3TFOTChWR5TanCul0vOpI
kFQVT7MuL14ifqXkUk8iYh5rMqUJ5Ci3MaqpImTejXC2PE05x2UVbOzCeiflzoRaLM1d60rOzVl6
RXXPx5BU+qaB9MAEeMD5pe3DDKMAbrH5wkiSRps+exsDN/Euwra8xRUD52pWeCU8Iz3V+oPZ6eJC
2YJWDT7NdaiJgwiQtaJNMsXWpWe/HwnZKR3TPSOg67alLCOolrm+532Fe59BYFVEbkuh8Jwv/zRD
4XhtLLQWpDtErTjj88AqtCXeFkVuWT8rMyQJK+xGxBM3Swr5rFgqc6cpbvNUEu7at8N6XtLB6j7F
4hN0sDID3djyTiZbcl3xUk7NYhmJz208oMqbx+RD917t9GLFnfNmw9topMrwawFVS8ahf0altr5r
f8s0ZswSyY/csVEVJsROeVoLx1yzHvLCmsjNqm+UlEC21MHtvflo6BuLoxSF0fgDOQfuw7x5dByQ
WHppyIPVOZcsDS8mPe6r2Uxvk1UFmyzMzmajewezJupoFkhtYYYn6y4cjD1HtG0Xz/ahwTwBzF6P
6cVRdURkYZLtQkJb00dUzfYxT5WxKZX1fB/LdK1IjzYELa67eBdL8FXb2+e2UCdrEVuPIbqdLD2X
iVUfzbRjnByEGK37Fv6/R16Q4FWgJBKBXZT7OIyMs+ztExTxH6pNvEuALEjQ4Nm3c31TI7hWYOkQ
/YO582Mj2ETzqQA8e0FfhqTYqrQjk2cgL3rtbQmj12MgDbSCIAhMyVPpudGDxD4BHt49q9reuLMA
mBUMH3dneQve0yW2AApmc1YuoFvpQZDx2nZ9H4YQ6aStuh42GBRmaNBtsh1jekQljegt83w0rfpw
TBMCu9zceKzojiTdX7rcKcQIVh14xxhNySoKKrLJdAz3VoH13q6wvg+LhRGHKD7hWjCoi74jLR4P
VStuKFqLzZTUFSKALvAp8tDJY41eG8qtzwH2zH1syo84EOJBzs1iVEqOpp59C8bB2jEPhb6cY15w
8PrEetGeAG8+e1m1Tq1E84OF80XC9BKnOTwTi6SfOiuE0WpN63ayCprFzcHA9gustHyit/eST6Z+
ymb0KgPxElmcScbbfb+dHBFdkJPshhl7M4AS52x0LcaToScyGCfPFlNG5tMWzCmYJdly8SvLeO0P
NI+uM5uxQN56FG7EAtKmpBZI70rrxI4RUMZMBBFYMvZTTf9O9696tB/vgJMwdcbb/RyKaHqXeSI6
c94XLONIuknjq7caTz4QvBmkvhOiKey4OWdrY1ltd0Tk0WxC4faPmjccdXzND6DYG5TwEsoQMLt9
ETnXRLfqvZaTyh3MCO9gFiBUaeLvTp/Ox5H4aJQP+VNtpGxohArqoVXtAUx7LPcJ4hM5YAaPg6M3
quqpmAElGJq97Jwhqa681tinX3vRPKt8fLWNIXiiW4QeqkrNa4/JmvYQgJkpIWElSd380KRULXib
sOb18wmQ6HxdgHKrOh+090lkV5xIna05v4Io4bet9Q/qYRLUzZbsFKajaqYL2qbGsU4LzjcW90a2
mKpwgDUVpiOAmsNZ4A892Mr9Dh3AxDl2Ui1TsjmYcj8tIcJa0hMYN6A7/S0CboATIB5lnIq5aGWr
afDh+HxR0txGXlU8osYuj3HkEjAddY+uyJ2PgQfMm7EFdVlTECRl6U8VcNua1eQYhy7247FLMKiT
y7oY/KqRZOHE+mYrjfNg0SBJrprK2LRI1vymUvExyqdbqOZyZ1lz8M2OUNuMRMWBF72FvcUzlzTi
4szsyjXS7ymOzFsgrKsnRzwgg8jOE15qL868F1fgcUTe99Ap61QNU/0om6p57HsUkT1E1PVSP9zv
2wFN+HqoYbg0HcrfzhHj00hs/CXphPfK7uNt5YQeHqPPbqqI6uvRx5It19Ubb5iOs0adR4X9anmD
ddJyHYOlbhZ7PpmvY10QtViw2gaJvq6gJh+hYIePC1KmqhHHT+loAWgS43PeAi0Y0v5gZxi7aRu6
z5n7FswSAIrhPQ/gV/7mivBY10vwN9v6Mi7oTGxP3G2YF8uAMWIBuKWxAGMvMTA0ztBcFeMx18ly
cGsLRE3fj+AA+m3ZcR7IlABwkaXz3ssG6AbwQs9sNRN8CBMBUlX8opXhbZmqmOumzru1Zo7TUTdw
RQRgT3cJIr0HUYodYp70lDNsOrZOezbHSPnknW1cWd/45xD/JhMS5jSt9q2HVGPUW21fTwSPlYH+
TOZucppoSN/bW3MT/VX0zHA9nK+rvAuSMxZrlmYAnozgX4ZiutQari6LE9xUNAmOR4lRtInqA2Gw
Xz1jr2V6s24XllGTyNc4xoOjSIbcBourCat+c61U3+zB8uKzMtwTC0m/x1/t7kyaX5u4az5AjwqQ
ZP3MNAHlDljYZQ0rCISBREu6EJWBTZhM5poXhmXjWwYFOZl2eZbZHG3HrR0MyNvDqqDeKprL0Lap
b7SBn7dZeXIVhN9WafssHHF0WEzBSsE87I5IatHPbpFtRUC3CYaiBXWBibMrZFM/ioSDZJDU36fI
I5QhQJflxj2cZdImUpO5ix2P2QZASnvqw1b4eSxpmJWy8zkOx2eZE2U3hw+jiogg6AmFrBmVIAEH
c2IzZJUR72GBimpN3wK72TgcO6e2D3EwXkIEl4fRNH859SQfct0933GdjYUnRU3JcIiQZW50Tbxb
KI63NhUFRVM/r3vev4NTvw4uS4Mp2Na7YXi6g6A4G+k8+GRTQma7YyaQmhuXgIjFXkX1gya7F4Vq
cd20db6tXMjJqYq7bR8a2QMt5GAox/MgR9+lhvArEGAdyrotit8UqpZdn4jxuhqD2zxRn3N7LgbZ
PL4AZvfd1LOu+HJPZQcnmXZMeKN/v+kTT22dMNQ3rYOsctIida5V1a2zWl2Nqpu+djs05Suyf+tr
gxDdwrXm9HNzcTp5In+RTx48BJjW8n2o+R/erYcERBH13RXXFKvQxghRXxJkyLzHbV9VJ156bMjY
jEirkASfJgGYMBhEa1b+77kW4UHLTPUw8JpHb5CvWum9c1ZZKcvN9thqOebS1NgTmYKBJkseFOmI
9yqzLqa/G6VZZYtj4Ri7xmD0Okv2Ln3pWnp9dlFmxIG3y54D8dMAxoU9XE0cq+RBV6X51Q0+oCh+
D0c8M5YzBNvIJE0xMyj7R1O4W2yWxiZo2nCHs+0Q4o5JZ9FsrR52TORFDzgHf1gdBzmHxsDKNhRp
rC2OIATTuNXMl1TQEjOMzv4xr+3iXZsFcVuQ2efcNV68jJyj0H4TveyvZpwda93JTonKn8KawssS
FtyXYHwcJgvQuqOlpIPbLmT7yj3GrXlqunDaNoOQH70Ry602yaOdFuJKLXrmli/tZjyiBzA397Dt
+wmuZHU1YqYXMapjfiUPQRsQRqcv0JS04X7WnV+RQT8KVyZG7w5ZwDDxrDYoViOH+rUcWHa8Rnxr
uNdXUTi1RzH3I84qrdh6+rRlmYh3cTuczIkRaG+oy98gyEVABvxp3CSEkWFwoCsxJla2AdovdsHE
vdl36IyLEjtLSrMyT549e7FXNggHUfvuXWVpG/Rv1RpSP5GAcWBjmEkecI2R/xDMBegdLELzPP50
bOB8s554dARJK8QruCzozY+KwLgDLBGs5/38XdvD5cHx410Gsxt8ezCH9SiifnPHd0EVgJ00ItsP
zbbyB5Nm7V00yaA49W2al6tUAnSRIYEgTk0XlrLOLapmbw0cu72McootyO7R8xYYy1dtn27NsCz8
vk0/utaOHzjKq1VtQ8p1OTcdo7J9HFpPHEXjsKVMZGDQNKWTt/yZXk9nA9jwRsii34VD/zZYdbsb
2oysjtSm9+k4cLTdgUJvXCwq7YDQJmr0w33H71pIEmXZ72qqLSXwhXFPYkMFajdm+fDNbsxjbOF6
dvQLJlpdjtWxGBmZTQCHgK6sgZuONySezsqpmZTq9XbsTHEMWGQ7125Os64/zm5qXEiVF5uu1nBs
DwPPDoWouxQ7WRt8rweoCS5ZhatGAdlwZQNr3BsSnwhDQmtce58tw0Qdbx5lFDR8s1R75idLrAOZ
DTPEjEMwY6wyAvXO32F+MbttG8fGuRnUxRxG+6hNGMDppd88v7yuIbbYdIsqulM4XY5JqjebxiAD
Cy79c5WZzVNWJ9Yxt1paiVp+qy/2IK1HmYbn2i3/0t3M3Va9pfYu4gQaFW63o+NrvCi2qmPB1KOs
yxso8TWwOdx8ARsCBvMjkubpKc7AW6STu+g34ofkKVOuJAA1MzYsHzfyH8AFDCpcmwlL9BxN9pmT
aD9d6SFvBLEUqwTa6SOaVYZ0yiYt2R4ansZ0ugpcbhiHK0jhlRKP2hJPbJmNeyAsVoADx9FIrSwZ
RSx3roIKg9W32wM/BdAli5BBeGMteHgYDdUQAeE3nV1qdOxrmkm72ovtt2H64Ua4s7QqoMQ0x+yi
1/lH4BXvnaRpMmUvTW6aX8x+xm2K/hGsR3UyZf+Dmj/aYJrKmVnM0ZXdamPZJtnVgEp2Atf2irY2
TIXQeqql3M4snM8li9EUub7k0LSLRut7pab4Fb3BN5fMFDC/9U9JvzNMv7iFK85dp0cPFguygabs
bHaMD1zaLQeA4z+HuIywNmRMrkRvvQbBGxXRS07H6KkkCmoTR+m1JQCMSUY87eYowmA6xOmBA/15
KGina+Con+tK5/FpJ4nHWxHKEQwS5B09qcgOm0c8Xq8mR6AHURF2GOt7og+Lzp+itGMapF5T2TUb
ldbqzV2sCMFQjVelSv1xMIpv+Omq21Q2v4oOGpk5JNk+HTTn60zGBW3gWbuUE96PdJitnUnpdWg6
L+EApTWXcLx1UJDKvZMFG+EkiIJpsa0hkLBW2QuoQALAJoGzmf0gnmkALqnMWGTw8yCTPaLkpNHl
ZfoqMovnIRm/BiXxbBEI3TPJMSextEbsiYzDHs/vJi/r6YKObrqYLGUbbRzp6nbTl7QLrVs/8Q+v
LC5NqYHTLmmBCzy9f46wbB7sXufhWH6cqqB71j0S7zP9mpXRvnRK40sYDVvH1PO3munKPgNTsatL
o/3iqHxJU930Nm731TbAq8z9CKEGVCRRIdX0NgA9eY08bOCu55KFTu58SybBjIzMy+XRaaFPUcW7
dnsqIyIePF4bB0i6WkbSCX4H8HWdvd0/8d/Pn7d+1a/wv/Mf+/UW3OEebtVJXsyb+5J9tX/QDTZJ
UBxWg8DgD8mFsdGm5QQRb+K1hUWH/KbdAB1gOoA3rs+De42HZ3TspKIk9QbV7N7abLeX7eXtgrNs
9UF45zpYjdtxa+6kr47xLb71r+438QvsDadekPS4kheoKgUYa8CTaredZPRB6NXO/T4yrjrox+w0
3Yab+dK8EVHMMDLFEwW8vl7TuA4aEuu3Wrvrhj29fNyrKEFwkOiXaCKqRlbRS9RVuwYgGm4pBpVd
5VYHQIj9Pkg6Cyt+7a0TMWlHdygu2O7Ki9tFb0OZjzyoNnj1THxPOQiQiUKDFLOucwiL8pyl/fBR
VsAAulErH5aUy1s36K9LJnMzENnKN8l+7suQM2acfaWTvJY1EoRURgpvuWV9Fb1NxyzhuJkUJ4Hh
o+Ainr/WW3uFx2ba3UgEwZHp31LAVcHzzXnEV6mqwd7IZlL+/YuyKuUrcJ9//+hECX3ECtdPYia1
70Bt8wPVELK7/Hj/Lm24NToSsAzGaT6TL9LXzzmd250yx9L3KrtkXs53n36smY4cZtlvElcUfpk7
kDyiUPHVYF62GzP36f43c0DyYyxrOsRGXvhBIs4OA8Ld/S+Dsi981Yelv1zBMJjaP/68KhyacHhw
isHI/fuXMCESPYj58n9/dv8OrM2y7LNnZ7iWjeU1m4L9OpgDNa/vly7jirqSme46NCpsOF3lB01Y
7v+HvfNabhtp0/AVYQq5gVNmUlmybMknKFkaI+eMq9+nmzND/1rPbu35VtkoJIIUUne/3xvmLmva
K70y+z2xr/xJZAipY7ZtXJznPq1LagycjCZr1tRJn5eijnaNMBEytVHcbWjQcITS6uLEyKc4tcg6
syJZ9vAYTV49ZoRCiEK1mem/TtS6UDQZkF55pcmzribUY8FOYz9lOrkTdjfEAa8tnbf+4MS4bBGu
ckrlF42U98/cwf939v/fnP1RZsCm+Hdn//s/CyCsbHgr4rf/cPc/f/Avd39hY8Yv1TUQzixogj5s
vb/c/T39D3gxZAGYLmxSx5Ksub/d/c0/WOV6sAktw7dwefrH3d/y/xAIAZAEQMnxYR3a/yd3f1P/
TCGBhm1bqKd00xaGAWPwPykkBIi1S17pM0LViiZxXLYBQw97nhkyEBOO2mEXasZdkekyzAT3K8+0
qdTSCW2LzDn4BHo/VtTCWxJklw7vGaKKeV/FdrjN3ZCkromag5sN03Up2ofRRwOYa121majdb7zI
XvOqGQiTagIi5vOe//SRtqFC6aZy5xvfCtrADc05sTY20IGbUeDxLO3WzKLuZN/WmRPclz/QvcQA
piUORwgil9EnfzMKXYyt6eenhZ1sWrIxNnbae/tZ2MWaAt0338I6EGfdHlPNDFes0U2u+rZ7TiL0
BPjh0GnYRxhkHEJTvFJUQpqAidPchj/H1t23lsGAGeQrmyv/2i4NqXecGDBk2QnAFuRAGrfkQ6av
a9dqd+1EnwQXSLL5YmqxWULACA6EM4whCB26NqVHYTY/LCJSogDPKvo8zy44DtYi+kBICk5VQ+Yd
c5wHNzF6QxFktO8JvBL6szepdTNOnVilBAQX0RCvrQJn+8BdUO5BJDpOKXYrwu+pupv6uCWOO76d
ozlYJbDSSne4iRH2XBnujzYi5Ii+442lWeLGFVnOSBXVZlNVKf2cMV3rbm1uBiI8d1Zrbm0XsbOY
a9S5FV0rTCZIbtYxR6R6ou2tJP5GXLEP1IsJRBli9RhXGNiUC740i2gxIakQII+4QVbeAYOq1IPu
rmvde2CUb83kxOia3LveF/mdY2MuzcBByJIr5pttd7NkmXbMyvCO0Z04CCDjW+jbq6m0X4WRd3d4
vVxPFa5eGl0l3xfGAXsoDCIXb2+V2vwFDwu6N2CySTr6V/PiCLKlSYGXenwSsp4nHxmWW8KglYFK
W1lp2xVdASU0jTCjcYmg80JoF6lr4wbkmdOhz0rp7Tc6+zr6aHCoaOKgWuU5Nn6GyHcOeVV1igNL
OkH0brCiwbbTeuy8XUQv+JgsA4WApL8u2pDIuXGqdjp17Gs+Uq998I91wHh1jXCq37igWv0Q0oFn
GHhcqgEZ7iC+d1GUHvSJpgBgKNy2NVbtS6fjyxNX68EkRdCe6htd1B9Ii/jI1II0gE6EbfA918br
XC+elsjgjiviG6Sk9mrEerxglL2F/axvDNyX/CZ7ahcGk2Y4L5u+hWAaaPypGeP/cnZvsPNaGLIN
k0TBzSecg0GPivHB1xhcG/Whd01z06Il22fYhIej9qcX+8UqBW9YWQ5hFKi5RJ0+gb1g+NyB91ZG
8TNvUinQoAVcAov7BZSMsrxnhM2143WIxhvDWhct7y2A4yt+rPXAWf4RJ+MJFqmxxsuvh1ouftSi
hNfj13cQ5r80RnMNrwrmuHCwz/Hz7qpLn/2UziySS7tacO4hgeIh/W5Mw0fKCBQP677bEESPNYmu
rcYKwjfpLACNEFVBYJbkhbAD8ncd+BoQC5Zq1+OiAWMKNYdrXwXUtFd5h7p+Ip5yM9f2D8vNlpNB
N6KYhno/Ehy+xvsl2zmm/6WQnvaGIBqySA3MJWy8ecmC6FMqg8Tb65s+hmC2ZAN2os5DY4XDbTUx
OsTzFTdyW+zHBfoQudGkOE5UDYpnBv7+EWLTvvKvUhKfIgwQKWtgtu7v4ZWbBzIHN3GQ5IwyahQp
I7yizMJgqCDCVbe+lRn8r27u410/zNFhtHDOcgyHesWUfqUfBiGkxWfKLZJxO7THuS4gB3VO+3Uh
xVwfuy+d485rYM3wYCy8LpY8uhpqI1i7Vn43m/aDGPCnLQFzqrASdPDn5yoD5opF5z2+LPB/QMf7
hcS1I4N6SQQgYxmLXTGl8Xq2iF7w9JOVZPo1oVWObZ3GMU1uF9Tcq74Py5vURV7aOe/0CjWGdBYj
DQZdfi7eNd85mEUe7DUz5/7FJ3fbdnaAMx6hsO540jCKW4TzYefGo+4IfGsDxgCNMNAdIGaqy/gH
TouSylp864BmMNZLYBzroQHoZjRU113vGBxEr//QB4IfOyvaawuS+qoyDmEJxu0H/VFDBUc1DFjD
pLweWj9rt2BUzQtjbnwDb7GYZJyOopgXGIDiOg4BPpD5kj6a5cyt0MEiChrryTJxwMOoAt46IQuY
bQqQR8JRoJtT7Qg3lAYTsrPmHfwIfbZyeAMdo7Qc/S0c723S3XZD8FBTGrNz4jctn5uocvelb7zW
UQYG1mIBjCdZstIwDej0cT5FptFtUVthkug9wXaAyi/MZed0GjJifTgunmfurAoDBTuzSezcwEiu
1nHBOaa6vK9TOh5uED40BtU0M9raUfUwZcuxTLjlQBlQdQfx90F3nJuQQLakJxYvdhiaNhlZuRDa
cQ2xbnO/OGhtuqylDI78QHzD8U4cAc7Hd3wqEnwL92YSvIWzePZnItIsCoehA+tIX0qqEPN7qnm4
NFgIcbVl3Bu+vUFb9D764ti7OaZNzje05u8IgAzQvq+tp1He6+4Ne/wWDsu8Ser2TkuueSkESEP9
q85N7gJ+YFfglW/38IvthtQu66Ymz+gYZzSyghCRgnfBug8oDrXdDJEQORS9jT3y9mM8HJ0GuDHE
wJ3Q7fYHsd85Aj7kmtHJxDHMqGq6IzZuHfj4XueddVcOw9d0ziHqTN5N2HFzdXAQyiAK9wlam7We
mMewLL81PazMhrfbWpRiT27IM9kpwcqa0w9zqnGL0gDVi+F5gWSEm2FqYKBH2vIkzKuwww08JCQn
CrVVXTF6H3v6K3W2qbLssYijZ2LlPrTB3aV5MaFudvdI0BrYxl8gqidoIcUe6szWjTB+xyAP3V/a
7OJpVdG3qiyKz7lDPGnvMvjBzu6EbxeqPB1lGC17uC3luFBNxg7yW5/lJUEsHQ3uSBUEv77sGITj
dGook/4yUevcKRjP67gB6HK6A56I+AWdsn8mSDOqE8U6fDbD3dwyzkqcFMNJgUiKC8MyD2d2HCi/
5nXengI5ul4GLGP6KopWOHjOx6R6ytPehg3aaKvCnLpTG1Z/TdLW/WtObXDkSF79IVpnElYUyOGy
LwfIkRz1zh1aFdto92q9p8bS/0zUHm1fvzsJXWy1h1p1Ocb5mJfDGVVAK1nNaXVM6h+YyFknAlfD
GMAIx4B0X2npbRQWDp4aQWxLlznrJJYZZyovOKJrpDJFQmtx8paCWXVctRz0SQ8VFNePVOICjRzb
NwocULNq5WXyaZ06wqd16J83UAlJlpGH+t1HvYARcZJg+4qRRrohCBZGm8RBGjkJ8cA/Ve4ooCvL
ZVs4X7MKKfAor+DlsiahiT5LL7m26jJneMYTvSt3olb6NU+zYIvvFOt0EZaQRH0Zdf7XPaHmPh2w
SXFkccmdJ+K1qE6XiS7gH5pyotbFEDehHEjIW/4EdShyqPgd6oDn2TBwv5kpJlPTvBSnXqILai5d
pINq1kFT7qz+Y5CQhQ8pGV4PziGYcQusdySigTXdUVoWOiBzsuaiLhsgGJ8+z6tzn7i8zUunC/Cr
n/gFpP2Up0qiP2rOlRCKmowdjKRcP5qLnRJyLaGj82yIrSliuHAPV14yKbpv6jFSEyESrkIlnyj4
9xJGZFBjkPa0XqCEcTZ4iObZ5yGSi2pOl4tUDGqc6eQsLi4pI9GOmBjhHqyqfNV8r78qY2KJJtbM
mJzes3rdalXzxTEQPfIqMbv5e1sHZJUs06PRXkOzSB9J2947TfDSwFcCGRuJp6ErTThl3cCMDJJt
3J3Gwq6+FDLtDmrPQ2ERu4ynbLKPypnmsrdS+b5kMOfG87ZcZM/DJKPWdohci3o6aLWXwWkmlRNx
THIYINhZVKnJtBbWyUn021oWRPzYoq7Z+MnRILZ8hTXCUVEiW7dNr0aMQ1fGEOS3mLTTQroLfRfB
0Lqy3PQUiBl7o7Ai1G7aoL0zr/ppeB3MAn1slXUb0Mx2m2SmtanDmcLdWBDjQFg4Df0R3itenVoc
HXqcxXZEqSDaHWEtdu191+q8wFw3PM7abN/4HowNWgUAviG+NS16hEbT4MYTuRh+pWZHGGXCUBOu
XHHK5VuZJDZeWUND06JmLys/7aO2+hLRu+xXtu4rarVq3Vj4o8htuDO6vGXkLHLLfocd/j3RaOVp
8eLqRFQ6WJ5cPE8Ylqz9DIC16e3qhCW1scChqjHm1vcuCgY6Cb2P/zJPoDb495OOuZc6UAtV6HzI
JgWdS5tlOrrT/WVbgEHUBg82QkDkd9ZyiK/PLq7RfLCXk8shLotF62CoPsd4QccSzUsDJAxz2OJH
A25XZXgRrdTsZZLhnL4f3fGYZDV8cacgdVzd/17PM5IV5B8injyvu2xQc2riNv5I8HARVvu+wAhQ
flZNwnR+MxEI8SL5exU8LRu6Im1+Jc+XOi9JJSgYBNCroPZzR7v2NYpzLKzkJVDXwfViNqjrGuaE
r63VrCmbJN1yviEpm9aNrpm0oExmqfQxI5xFhwZN3eBjYUFxqVw1TmieUCGYB4+Ok8JoL2itAp8/
rUNnRh74iG/jprSDTWjwZxSy+fVH9SenJIcIl+CIYHko8zg+EmCFCTGdyHG+weCLF9XAX6nmhjyf
qbqOcBtMWga3mvdYeR8YuIbbhkcDQ6o4RjcsX3uLeiGW/yDhzWibGNPr0UZ9++TOGDlVqPYbrT4l
mdZC3f8Od6Y/jf28ryrd3Cu023Rj/Gs978GSR21V+4gMsbtSyxjGleDIgZ9skwlBIkk0OcWUcJlP
dtZMRy/9U0HLaoKTqJ0fetki6LkGiB0mc7n39ew0ynVqAlcTmqHgdCs0Wn1ObeiRZdFyqPYDgSXt
QJ82ZPmgdTqj1+e95IEu36i+S23413VeG3Gsy/eoOfW5y7rL4uUwl593WZfUPKyUwWoIIIRMXI6s
dhY5pnZkHsvffvlMlHn4gqPfuaw676KZAtTEwXOmr6zhtMz9cKqG0N2RL3On0PhyFvG2p+lliM+j
rPB3wKuoPNigJye1EnnaM4SvaGcniXvAwnUtlqA8lWEZb+zGMtC0yVvmU9lE3dKTwOg4iM0dFg2V
vh0fEosijCey4RR7NP/jIvBVKxD9ULHWklUn2+EqETQmqjajfoTeDE+j6RZIfmayN5HEwSVtTxD1
xcbzKnR/OZkd/AlEyXYnBGYQL+0GHwUNY9RjLnug8WzcG1nnx8TbMCgw0u6kjkErvtDpWJxu3+CE
WMEb3sdd/pNM2vr/Cwt/FhDQ5/+tsGAIDzj/3wsLN2XRvRX/WVM4f+avmoKh239QGHCFrRuGaek2
kP5fNQUA/D90B5WtbtkYVBg63/R3TcH/A86ST0nB9VB3uNLb5+/EYPsPCwMqYmhNhs0uVmX/l5oC
JYpPNQXdcXXXsPhn4XyGv8qnmkK1lOjrgjm6c+f2ITAgzOgy/K5AdLHKNf24FKXYJZl1hZFVss2G
+LvXetyqk2ugBgSFwu+31+H5GAvQf1/89BARZlXnvJpe9wi3LGGwDIQ6D8hbDHzTRMd4v6/F19Yp
H/KR9KPIhK5Unjz9Szp3PxZ8mEuRLFsjJs87bazXKJ3eC3i8rg1InEE2eoigYBeUDlIt9SghQmJz
3OVALuhEUJmNvzpUZiu9J8/pq+bk36gPx/vyZziWSKabfeORC2H0doFEGL5tnU39OgyyfcjHVkYE
STyJw5csG3o4n/PHZEP95uxR5bbDAx2alW63DCnxSAiHt4l+5AMptdvep7zdLk1COIYAwo7sQ78Q
p571My59IxXz2I8/4H1dFUNGscRB9TtsDLPV97oHxDnB9YwlVwBHQZia5bQnkhTlGA5POqmU+wiw
foWVxMbx+MvtqUffSSJn6Lg7V8tivANzb9OPELeQ8GwSE9lYtiuyybmri3xjVqmz6ezQW8cWkSlI
onFi1u8xmQYW03DrXNII5mn11HIPwPLHcMa0sxejaadtbWZvULBwfaVKs4t9TE0jyOV4fng7K2lf
fbqsKwIKym3R6yfTL8frCnTU8OxtYpCtlGfEWMVu0wMnxB/UbvAjn8R3Ixse3YUIOxO50Ro7kRn9
kEllYlkw0PTmu3qMyFv2sp+oubXVlHvoDGZ8Mn37MA8cY0mbr6LCtDYXkAOjzHwLSwcVjDPg14fd
NcUn0LysDA6ZU8sLO91qVj2sweo2U0wzZBXoSQp4a/tYov2uTjCJ/8MIkx57MvG9WAi+KKOQrLgZ
Ch2chBpl02hVbzkGxRutQzOoYytfGw1BcHhv7yYLrr97Qi0NfNUkFOCyOibn4KevRxWU+v5Fp2uz
bSZ0eZ5jgQxT8LcQE4Bah+BOKIYAs7r8lBDMtXIj1FI2EPu1rotoTb3kgWSVYhM1Q/EYRV8DgMQr
u26NdYfdDb+HiNckB2RsjQl0DWVU/Di1VICiZFvb706N/oJShN7cMX4qsMSvPNqTNYHeSQYoimc7
RTEDM9zGTo+zV1Jyk/xah3ClGNFdAwt8o9niLW+Cj44X2FpfDG3dzOYupiVq5wnB0uz8KYrpBvY7
x05Gupx1T+IcWh1qEchShtYocMxNCILEc2fwq+qAlQGSX0KiAKwpCpwiI3mpHW86ispa7puxgquD
e26DU/rWzr1tEwOrkkuG0UWRYwyZkewgpdqTCPc6jPKV5+nfY0r7paCg4Vk73sDYtzofnPGCwbeJ
qdJ433XlEcI517YTw04LGbGSAT5xzzbhAXtlc1XopXmVxuNb5pq7skXP5vQxVC23pcqkw9aHHZWS
O1PS7Tejl4rkXiLCcEv3hCQlccvFKfo9OwOz9grSWUqbmJqk3M5Y6FAZKCYg/RxT3GDc+ZpPkm/2
ElKYxOhhsiCIBnf4D0Vasu0hQh4pQFiZTc+f/OKdaWtvyD4e0yx6c4r4rsgt504TlFxGCMBy9PiQ
9PNN9BzH2yyjaok9ZQfqjpMyaQk1xrxUqmJg1UiVBgIYNbCeq2mj9Th5ZM1dJK3zO7fzMeLE6Zoo
tVnqu5exQfLvNKcMuiZDQPgPfqhfXVapPaiF6XTQz585b5Mf/GWZoQUUmaXiHvW04ZQu5XhScyhH
7hfN/bDSYJ9EwN+qp6f6U59oGGlDhAGBlD+7YRnhjIh22pPmdYd/GEBIWmIxPjk8C94Y3rVLe3RN
0viGYESyG9nXCy/qjRvhH+aZQruN8AfWF31Yx/TyMbJlVOQpVE/NqklLv3O9cBogbTNY/sQxuawz
KBVtCoJWYG8v4sGgGR1FiD+1fBMmS/NoxWA0hITvQnP5gkKY8I7Su12c5RC1MQNNu7+Dum+c1KSS
4y07jI59mxOoLVVRtXPFfZWeIoewdYI1uiB/QFVPGKJBgaQMb9Da+UdL6HJEWYX5oUnpXRvyyjlG
DSU0fJrQqOmkY7CureXVbObxOHbPZPaEJ6/YeCkuj2EeH+BChrtp8t46OsldYtVX2ej8LJH442Du
JvtEtHeO7FBPEltLJSCmi1tGbcvRtrSipDzDCE6Y7/7gUkiZy13ohsum7iJnpYaCauJLJLbPyXJa
qVmj4/XYhEQK1NYsDhq2wXWHH7iYSP/A3kqAF5J44IYauGsvQQw1eACrSU+Uo5zpydbz4ZSXp8gV
0yp2cckKDB0XS3c48nB+1w293OUdWP5IUqieGYe8IDg2H1ui82yG97CIgcnVHWDp/bTubGr0vxvy
fFpnhkiRWijajLS7XN/G8oxAt5jWS1Uma3WWmriqtnlc/3ke3aohrpwsCmf8Z/G8NcmbnXD0x8Fu
+pOaLN3cbua4GbiZKIqv7Zog4qQxOCejO1X73CcjW16NWKHfcmIFMO6FYb4U6ZSp22HReHxD28LG
Tjd/miTeEGqAaW1B/qM3x9GPKIvetSnCCbyW53eSt7wnwYTLYp4ORX5QWybBWGSrNmEeDfSDtz5o
g5hT8Ca1h9pG0tzOHtooWbezjfbw7wMPBfV+KD4UneT3WPLxU3Pnw5y/Qm65HOr8NWq5z/tnD27y
7tN+6jDn/S5fddlHrSsD0tRnqkdkhYjvnzb+66La8OmY55/6y886r1Dn7Jc/45dZdZTA6xd6IFM6
XWeNhmeG/DMvh/5l99/+Jb/f/ttdPx1ZLYqcrBABQGdndMxrq42uJjuJrsrZmMJdrSNlbhZUonJD
MBsVpTQ5m4dximRDzqplJ3/mIeGRj5wnQbDDLlwYt0JHJ1Hj97NtRRdPqxPorwb6CAPJ28aaOpKM
BKkBJw2vCMir8ihqWU0MnKvIwABFMwajOVSZ14FgTv3Krq+KUf4R9kI9tCXnRacZRfcy+CR3uvlO
QeCzAoRsGqJNiFW7yOtzoUYVpFR9RpVgJgWgXZbVSk3e+WpOTS4fKQmWQyRPt0gWVy71EDVnpgla
k4R+ACai+UkdpFTYm5odgkiKryX8mqu1avaXtYS4vJD1YG9dyRedMdTeemX9StAHL+OI6J8+0bJj
N1TIYhPMfbewhp7jIXrDvIFxkHy81KSTcwmd4ZUjgSpzzn4UcK1xKeDdt0xXqQ0nrPX7A2GbJT5/
JtUDfw3PFkC6DM/lKavD11fLj+qADEzz86Gh71KpFEc3Hj+gcd3XOfk86u/A9uYpqMd0V6gXglqn
TgPvXnHkc5ffZ8oWEyew8lyiUueOzAP656p8lHu5swkcGGeNRPPoKb0Mhm5tq8UHEVO72BKba6zs
pZoMZ6s3GXlUqjADTwuTCU/gEWY9Tk1CqIAxbbrYXefwPg+qJmP2WJtixhmWq0yY4PvyYvlpd4tt
iEUhgbKY+kkBgr5jZ94tVtHRe7Mezjv+c2nVYtH379CR4UGVpcxzSChrX2pA8NA5mMLFVE3oXA4y
8kNVppKt1I761shdoiKdrhhveowiD6rAqeoxI/r7E/fCzyrK8/P1VVeileWlTxcm9qw/s2GmP+43
GydKfZ4S/PkSVTDzBiJxI9rSilOmroy6rUN9sNbYT0QBrgrqr1Hb1EQVpS6Lauv5hpb37+8W1c5q
l//5UPgRTfQ9bi4lUvVj1GJeZrTwl2U1d165oMxf6SHJGOrwoda7B50cDrWL+lrGmrRBahZLdB61
86x6vtWPo+f39wOYqi+6/GTEosiS6Cdqfv/FlrC/KjJGGtl/JIfwmACbgPyGs/0doWu196MhRaMa
RTokRnY/zwbyQcEb0+npU6iSnLpT1dxlclk3L7m9mwFDKwNjHNkMqj/nMukGgyZfLfuqd6Jmz7++
WqY7J7mZSphIA/NtOS87l2wROscZ4b+ujfxc/hC7OZmeqR8v1WY1dylDq/KwWhRlz8g8dLTP5e3f
fVatu1xGtfhpP/VzL+vi4rkn+p13mCw7y0kvInyj1bJ68jjjKRQvuen845fKAEjRRn2jjqWu6S/3
5fJGMEBxVLdrDMH2r3Jq1Pd0ZdSd8vtZdYjzq2pCTHcgGBJVF523S5FXLZ5ryHLDZVGtc2UvWM1d
Npxr1HJnteHTfmpxDN5HHBWO6vvV7xvUDXp5ZgJVuDnfzGqtj9/rciZTfN7rciLOn/p81M9r1fZf
Vv4yi89DjJ3cFwNp4lq9ZlQzoubU1/5u3WUXtdVUvUA1e5moS3NZVHPqc/961Ap7alim8llSE7Xj
p6/63bpPR/30TaF84U9EPPdYtalnFqXVwRqw8FbP+mWyeFZFvuE/7IHLlsu6JZdVQbVcQ0T6i5Rw
ft2qg192PX/8wlwI7HBYGVS0zne0q0r9lwfll+XzrHp8flmrltX+F7pIYPiQ+DBT6NPFANKjc1y/
60jmTN2+z5bUZfDUQW+t8IKpAd/88ZmcLNKV215/5nVChO9UiQdw4XIllr5+rgiosWtLJ2vJnV8L
u8DOAsYzOXH+/YC6cWMGwxNmLTFx9RMZV0kaHXEFnnTXeSymhIwfC6Zn2WbV9TLHRFWHHeUNG/MS
EQM3gpNIz59w7Q0QHTG5ooY+ubtfmDW//MHn19NSYNYnB1W4CeIQI2tLqnlVDetl4l9a21+aXDX7
u90/rVNNt1p3/obffe78DWPqX2OgqlOIV5VVNfEuRVe1rCqxE9D5X5VYtawK6eeVv91+Ody5kCup
GMSEIP5DvA1qI5+L3BNFcqf2HNK6xSy4flAbfqnp/7fZOMzgR2TluxFjOWRgugCGN66zsetpNsmS
TsboXRTXvVZxocuvY2KLQ1y8oKKxdwgkIQm34jRC0cZCyDkNXmd/bav43pCR2ZN/axXDGyZxFZ7V
1tZsc+fV6Z3HYNLfKxPTFfl63sZ0/Q8j8Rr4aIgIz/CCWj0mFJvewLlGCzW0iW3fQuHLs02edOCa
4Iz7Tuuvmu94Ajo7M6RniItJx1fch6SBHgLsXrfZXBKNveB4NEblsqM0eyCtAzWug3k97eyBJv4l
dSV1thTORtOCrxjGvobRpK3DLDc3ONBvJnA2UL4BFAwgHHqIROADrAZ84fJgTBMBqMF8O0QhKIVr
IV3V83IXpJjYwVLZzhVzTm+t7HBc8NNqyYFug2xb2OWHZvh3tmYjoCPuDgn4z1ybZtQWZrytIn55
Bu3JxYdGAMzVVSnuhyh5i+YhPIjFWgMOQGIOvvVu/UC478ZLYpQNLmcVd8C1+cPyi+62n7sFk0R9
5yTOTjSBu83y4gNX2aOjDdWqjCZpYpn3WxlViuIT57TZeBd+pJ30UngHATd+IaMbvTAWmdkQween
uNkW1a5GDQFPJtmZQZGTDZy1IDfZlmEbyHkbQa0t3AMuyCcN09hdPukNDGEyBnWKCL6X5TujiqrN
CFN9gIyZQnvIDZu0+g7EUyusJ/L3vCtnru2NKArCGCE5wiLfCEE+me35T8nUzWv00fFD4vQvUZTs
03zSvpQ+JJ7FM75oZeGvseezV7ygkIkYwU2xNMWuD/EHqKxxPUMGvypIOd8WA+RvmcPs+fXbnDul
jLQxN9WEKGJ28/YaJ7CRgMvitfdui7md12bWtVgRawDlhnjGWPKN0SejSjszdkU7HKYADi52GIDO
BTBTr5Xr3Bh+uJBs175dkvGpude1Ne4sUaUYkxCQR+EX4KXjjisI0Omha2e43fbhPrKN/tiNUC2R
2uu2tiWz8RWvowkPQXgUfXPI78i1HhnnUqvwjeYVy4eP3HfabWa4X0g4g4RffIjKiH7Atf6RVFPx
hO1aciqckpwLEiS45YzbDqvlFfUWBGrjlU9+6dOIkAGTCQr6drUrx/AaB532MDq0KyUVtt4sw/3c
/xmKuLhPx/TDM8ZDjPXCFt4pxbnOvZ2bCLej8cmEP71gaHjDmyIFQehhSuv2a0oSIXpVXv9NXb9k
iWNvY7+h8t0QW4yVjDNzs6V99LZ0brVC/QO7MiP9O7BfsLEsR1QZbvvdHSklJPNLOMKtWjrzGmuE
75qHYWOpxXCQSGFrH+fqvaid6AGj3WZVQS/dhW0D2BRp6wHa6rXwmm5tuOOrKSjV92DEcxyH3NLi
3QgidzcgBrxzsReLXUK2RGng66CLL3NoEw3dmuW2DCbiFWcT70DeGKbOPZsghR9kLTGr8npdVf5H
DtSWTyPRDvNynUXYONV49HXhtBXimLqMNY3smx/TGpJZXGC2OmuN9uSFfIePn44phR0OEksrfTA9
7Dia+Jbmz3VwF3JrcQy5jtu5fir1xnwPi1U1lN/GIgo2NiZguzEL1m3GidSM7GpMcB5q+LpNOH81
neEbwhltl83zdsJsZyUDBXIMapAopTJeAkZTRXinZ3fuyqh5anvbsvjRztfBKfVTHXxbFspHmSDS
sf1q099BuCBG1JzmldfAK7ST4MEM4m3ZBMnO6zsUCgiJkCcBkusaJ6E0brw+PthNNd3akxZsEEnR
Qsy0SzkmVGsKAPM1/Rm87hq0x7Z7qAd41xHU+qDy9oNF5kFs2OC0S3HsJNctJ+H1WNuMCF3T7ilo
SolHaeDNbs7jvuOizvU43gTIQbB+bCw4hKD/ftUc4n6K4Bbn4CvQFPdRD9k5A9hF9I0eahFSYDDZ
3cbzX6uOmqnZUAoK9fCnFnbv4YKrQmeR7W2Jo1UOOQ+UuZvsFKdW6O6FE4U31mI+O3pVr4o5Ta96
zTpZ81uN4e5tRkx9VkXZzahp/Rr3Y2jkAkAFFz9pQLLP8CkCKChWIh+C9TDk8aqDR+SFwln14P3f
eD9eIYrBfFPnRi1mXHgsXlamoVVbS6SPoMubLi9hwXHGSIDyk72VRt8To7xNSCRdEfQKOacplxVY
/o1JftzSJVc+7jebPnB/MGLet7UUZyE2okS0dhIpHEppjbQgvEE8Wa372rsNdA1JW7MQtTkQwAcc
9eDETrTHTZk/q1wOMGn9q5NRUQueeByvdO05Mzi7ITA9ogrXXlvxN70dvW32FuDtttWWPttN0hcZ
+Qyp81+RRSCQ0h7qLI1PJsYZEymnFObSKLR2gEcW2seZkGke8drzt/gDUb2Z+u9Ut3lAAw5U2rlG
MIsBZct4TueoewgDKOxmae69CLeljDNU8HJp/Ckhahk2vxagq7sep9Z/JHhlPDYka8b5soXfE9Mb
GNBeleUm8MdDQmYBEngnK5Byh8797KII6EYcF2mhTmbuExaHMdZ2IACyMGOCm7t82gaxTGxf4qfe
nOvVnLv0ppWFdYG43tBabEo0l05aXT8Hxr1YstuU8N61+G75pLDNFtY2nVlvrWiZtrqLZNOJHIda
VFLBiUM8WCN156bur2DN4YGWXtnayzymYh9aGLCYmUbAady+Lqjl68Zavkyzdh+3NaehkJp9A7c+
2q59YcJbGj3ndYapMeXV1ahlxjabMGmypjw7kDX8FVrZgWyA+tglBI+4Il1o5I6BwB6v9KL+6Luw
B/2QDnMc4QWg3Uc9juD0myoMGS2jWh6x1QUZziINgWio3woN46tgrHd+SvHJTOjuN/MbSFuAsDr6
qIrlerIEmYF4Oc9WbOyiYwkPjws03C25vqmsJ1gS2LHGjraZOhpUzIoh7zZ0MIkOoFWiEtzXPILx
vAry9mWAfbEJnerVc4aj3wuoYthN+370M5/TV5gm6NnAJUhz6x7N+b/YO4/lRrYk2/5KW8+jLLQY
1CQUNEiQBNUkjMwkQ2sdX/9W4N6uvJXdVv1q3hMkwKSAPOe4+95rKxBYtUED0Wl+Rnn6RBZQ6iGI
IUDGMDu/zQhvCCXtMTJecuqfNXL75sDTPcztx1w7GcK7EUZkW/Sc5mfhIIzLeMRa9i7Ogu63JeeW
EFqyxGpaFimW16E9kKJr7IyVOpESYhrPLMq1jJtjlgymvuPgSD1C1fxeVpRkN479szmTlEC6p1Pl
ukIkec0ONZ8GZADwPwgCMjGINBo8PsxMZGtXu1i4xxINLk5nLzZlqKMG8dFRAhUnhF+DM00D+qVR
M2Bc0YL9xEu1zcAh+8JrMcoc1EurPMg4q4rc3LEbqo8xq4Nhop1urvlCwiJtqoPYENMsWj5uyR9L
r34HRYAPBglQnCAfytUTIdt4n6oBmPxg+TDYXL0nIabUrHk3wnwRW5gJYb0z1lkhhDxviQFKFEnd
uCIphXh4xdjLsW9VGYuf0o73/TShTk/B34jZZmnnzuWJ5H1vjRzCU3EjTERYKZ24nZJcveSLi+iF
QWi0tYTorZibc6uFzbkrZqQkUSPcZSER1FUBequqzh0FtERe1DmFE692a2kCIIgg7vc8lxkQKmnn
VLpZ8+43r5FeuwCRdlNQPSTGvCkldaMOXeb2ylTRjCWUJ9PHY1YsXshY0k10+XmupZ/GAqG80hKK
BczFfqUpJHzkyYay4bUucblAOXYzkVgNBNCGY8JWRMleby0AzVOPksAiaYb7jxOgv46IFvZFct+L
a+aZiQ2b1PEPPGhHI6YBpMGtd/Be4dqRtOFAHx6eQbgjG6I9jGAPz1aWP049HitTG19L03qp4S3Y
rZL9jBNSInFOo7YxoNYpvL8y9dykmvycNcZLi7KHAankdaGeodqVUbQrJMR27eiLE7qklfUPaf+5
6tT8se1GjRxbTM5AydwkFq7FivBqxY64yTknuZUueiEtL3oE806cMh909kbQtYR3Dry3kKwdL5j6
yCfBD+VKWbkmwjScKPuZKJ1BUM6jMo52rWQkrQKXsYsJ/+5QOqOcSRtY4fNWJyoXUB3JtDoO+BgS
my1P04iBVDRdo8FhOIQXgGKpLxgjc5iMLTdF8yVpiE0NeD+LhO1UDn3gwD3bGT5HUhFN0PiYInqY
+95ItzNj998347wd04rs4o4w3bmj+ZyZx1TE2Rf3nfaSUy4lIaP8ElUafBICSgIkbMsAct4Uu3yr
xBqpS4zFpmbE3ZK0g5sTRg+xrLnr8M9OGcUHK1mWtnvNQBId5fhmsnwOCCYbM0hPqLF1lSp5MNtN
HrNqosHezm1yyXWjhAGF4p5oYy8JYu5KZ9wVQR4QcKuQEgDgmeCi4ZIAh9QCxFuRQXiM2KBOE7GT
EQ/T8YHjHehLMas/7iVpH4GcXQlrz2KisMyzaWFaEDaWETEdMaNg35QQQdtnM36I1O6ZYIwC5nJa
Yl/yhyLRd7waTQiDPUgcwQp58VRzcVNQ2Z3eY1fuDMVWSuxOZmQ9g/OLPObeF0kO9Q2KsmJjwOUE
ipXiEyRoQlok6U6S1wRd8FC21GCEHkPgvNF3xnPp1GQUbqo4/YpH/ZP5/Wa9iztcOe8aXS4cGdm1
mUa6YXO31SDWWXmC4jcoyL7uX+Wg9QfDOsZAGzSld9O60w7fNT6cfRCEPALDfJApQWwlhDikgrcC
MASNbuElrbTBp66ww7CNzj2Bo7Y2DYlLYxgNXtOzDfTXRe5fgbDJ55Jn7w7k81mEacBEoDToghTY
Gfqs8C2cpwmwX0K4jdCVMDLmwnzXk07kt1Ay3Lie4MMqUugZfZIdTKn7P23x/5+2WCHY5l9pi89f
439sP3Leg3FDVOcfv3T38+//iYx4/cn/opaIf9MlACOETuky+a9/qosN+W8IosjPgj+C/FhaJcT/
pS7W/qag+dUgKCiSqmIi/qUulkGgUFJYK2UEPbCo/DvqYu23uDWVsDJ+E5wSUxQR3elrxNFfI284
rYa1aYCL4KSXxvoJPaFnUuFe62O2JQ52IYXK2AeyRwe5f+o+1B/hU/eMVJauDx+tYPbhJBvCS1cd
+mAjUX4Wm8pipSPVdQsaMafTwIDwmhKxUOyq4AEejyv7xYeCYlfxgHzkYM2v0s/6YLnGznJxsf7l
Nbn/I4DyP4o+vy9jnFR//8/fk7/+eIzsiJamKQb/QIb562Mk5o6BXW4uTB+N516SHqIeSbGp3Cej
+qNv+m9BgI9ZpfGbFksP//qPg6bht/8lFfP211VeKSycoiHSk/znv05qzlQnobJszSv5e+J3+dDc
oTIU3zs/B0xiF5jov41H9aGkD3AgwCt9FHzzZD2CzFjuVvT0RWpOICv28kd+XnbphdCG9hw39njp
K4cM+PP8gReZnifaDohYiYtI5Uf5HB2Ve3FTmV/oj8FsWctz+pWOnn6vvlHdQwMu0Rfb2qkD52bY
tsDW9l5f8+vAcYSMplWz6xmwAxcchY7UrBwxzrHtEayUL/4Ev6Bs4aMAVoGqzZifYNHHGr6XIx3a
jblX3Py9vFIrRj+SJx6OP70U3zCbSOL04xMcMQ6+gII/QnM7Hvu7hIOBn3zN29zt3WX2KBrSyv6W
DzVsYgtZnrAT0W5/cuztDRuY3GdLUUJYxK55H0w3l73mCiMwU21Z9mRO4k+IFaxr0G6y5DLfL4ZD
joiOT/2pvKRfQDgo9YVT+aRtlgcEfsVLPj6BKC2hsbFmH+fX4oPM+tQJYlv7TiConQjUGUh9Cr0i
ccJwO5j+yIkicUG6KSsmxtbn1wFKoXJaJHSYkleIF1X06aAZl+Yd4P9neR/cdeVZfgT+ZtKXLqEE
OlHnWA/xRjjj1zuHe/iH4b1+4DgzkxLkkLJRfWT72uTYYUeX0lW+Ey/05d6nTYY6ffwEyp8OfoRt
B2qZE7ziVq7K+/ipi06gmplDjHA6nMTDDH9YNqofeSj90ZigLtfepJ/BCWWJflpeEatYbn5HOvh7
dJJPSshTS1odmAYOQzkc2sVONsYRjStuzflgvoDqI6xjLt3sq7lwmp7OAAfVO/FNHjztIdwZmBvZ
GWOnlJ0Ri/vTwDNBHUS4gHGsO1veJh/9rnHyO/mBgE/zGn7q5749dIIdvwRX8wI4nrc2LYTOpfJT
dvo5v4NZ31ElHI1Lq3q0s6tt8Tn6ReUk23qbvZK0gQd+G/VOcrLureeltst+AxBh8gAn8Omws6/h
TNu4P8jJU1I69R1T97s28+lCgWikWwONdXxFHWhcoEhQYMjodd3M6z4AO7sZUy/PAgrsEUKCQeBC
eGlvw+2tHD23tXGHpolD3I/GmdcHqPuFZ+wI80NQSc6VNG6S0wwDf6saNqzMM4F//S464avEMxBd
FSAoIj0jj2gFjK0DJnryX39m18hj7PlGEzHbgKzYTvc4hPXNjLNjl1y799ndztvoqoqOwEGAztKd
gdS0s7Wn4KP9Fto9gAD5NAy7+aXaT55q2dYFlOEEpGQzNzuAUtNmCp1Wts07pb9al+HUvcGeB4j7
Nj+IL6KbuxEn0gfpjvTaf70+sv398+poSrLGPABYlsQ2p/0WoQfjjXJEl+ttizy2sJYNPdQXE4f6
v/4z/20RXv+MZskGGcG6Keu/pXg2jTD3YgApR5PGp/VPWPO0m8Ppa2ljcB55h1C+Zov/h8/of9h3
yKn6b7srWciySBi3DhKKfOI17fovu6sS1iryjpZECWG1uMSBp01FsiUUqLELXRHeJQ1ctZX5QfWc
hEAxJPOjVMbCDagJB0Mgw6uan8ogGLaLKfNRyxiU9Rp9mFgRj2k/3U2Ek9I+a1pfUmb6sWKseuYk
m34jS5W/oNoGv9GeO5BGfkaIEQr3A03+5K5YlPqojrPpKomxT3UfdmH7LFe9Ri8opu0g9haDjlLw
FHN56HJqBt7lhhDOW1kZEO2X104z+sdQa+WTlRUHknAoXVJDIK0srEgQao+TAaZ/vrGfxOrNGsod
yeGELhtwjn+Qw+LUAEj8Rhdq/ANIy3Kaad1ezFNpo4jLzqA89nVG1qCvyKPQg94Zm8apLFqXI805
jhrDPZR5ajqLZWHtHRVW69eNJOxLkZY+FcSLXDVkQVhLhcE6/u4bkjbkkUlhXIqPqR6op3ioVbtY
9IGFCjZnqQkwEeatVjcXPYuhcxEDNMXUc6tnmDtpfstPETxEJykiCBwolOww60r3FoAqA5/ZqHUO
5EMsfEFG0ackonHqWuNEwAxTdXFk4zPUu7lRZmZW6udoTerZ6hAlyTn8MiPbDoMs0LnS2l3aSt40
JvewtX6QPS4wElqeNEw03F+7NPOfDY7drVbBnwF/dZcM3SnCTeV0pc7YNdaf+5j5mcr4FaYr2Vw6
h4Q1/kpqVMBKuv6oLeGjWDXguqSzSOsE6Pe9NP2sJ+1hqQRlg+PnhdTU52rKPqI7OLm5107twxQV
j0kQPsFd/5mYEz133sCL2qcEDb6s19XRA2Fs0uQhS0vLFTec1vmDKPAQU3WLknssMFJpC00uWZVd
VWbImSeJ4jRJeI4q7RrLy0mAS+aoK2DWlPdlUgpkFajCtsFXkgxMlxTmiyR+jM+EKjmiCZZ7qkLT
F6Yv+p6uKGRPUyX/xNKPc7cg8owUPqxzGyHtZxt2VcNGod/T6gpJG8F1ch54BeYg5BRBk385SXMF
RwgAzPgI/WJNqOJ+pG7VZ5icok0h9u76momBAJzzy8pC36B5rkSaOxYGoTqZ05n1Vr3Xq4IdFNoc
rIaiZNKU1sghwHFL1M6TgTR81yPlyYmlCKR3bSC7phHtlINXoX0lTNemx2XQUN8OV7Mdj9TfSORF
eAQgYunatiAOgFA7wxTrh9xo9APIP5WEL9hPkZYw+QgM2UOgw6bR9MoxEFaweWicF8VNSmwFGkQm
0gwhj86FVO/olc/bJO/X4BWVvrQ09Yeibh4ITws2ahmG7kTUEbxnQjDDdpH2FSsfI1uzdc1BDjF+
DXvgz1j/Amg9zPKIQxXj/VzGvtHiXL9d6LMs77O44cwmW120qTvzPujgxheC1rqJxPCPyCcY2JGY
onge072hfyTpqna5fSk2X5Cko+KLc4Zl6zdpkQXcYb02yD/4RJAirBWaY4RAdvNaHbwQ+akddRnL
52RlwT7q5S9S1ARflofYu8cEhlzxbnloV5CewxGg2ppueypRkdrxBoIYR8bgTb4uW/ktqbzWbU7Z
aTpJHwRStAccgbrlWlhjbNbu9G1+5LNfH6fImb7hHHoDJ4Sjcjbf7PJC5pj4BsBJvYs+2qPqT+hI
7eBcfuYHjuyizRhTfuU10l/NQ/sYbeETqrZhsM7fGdXGIGmBGM/VB8ET5YjoJ1RSLBzjLN7Tc8ed
FMIJwZKIy4BIGLrCxk66mEg1cEXazZuE05OsItYEZvccEB2dtOFP8978ae7qr3h4i2jHJK7aAVbi
B4dvEja05xEwtoOgR7CcIuXU46Sdm52tjfFckllnh/emPT0bG2Mj3sUbo3GgdDHZti7Kd/a+JJvC
MT+Xd3BuxqYmvhWjf2LP7E1seeA3Dt1Wgp5Gg4jGJdbvPfA1us2OmZxxcDfaRpcO2CZD2Z/HLcEj
hGyRKq20B0ndEVw082nrDlbgiCdMF6yl9F8QyLY1eGpvhR/RPVdtAoX1e420cB7epWZtOuTe6MWQ
AgWbnpQesp+QRutMtdvyHFZe+JJ1m8rVOJyeiedZ+1I7nLPNq1xtFIQEo1OStYblX3MElNt3Mv6L
HRcnRkplyyzK1kzfJG7KhYjPyZfP17yhodYomG4cUz9OPcBuJ0GPNHiQ8THSx158KXm2OF1+4edT
mkPzif2TlwfHPiOj1Gbymd1Z+j5lFBdu9eJhHHaT9SacWcKss6bt9TcmicOWtwUxJzzFq7szfDTO
6s8BB1XqUZKBcW/W4axEqoEjmE/4gegEJ2czPug/8Q1dlufgjvoJHDTCneKhe2JSxd8O3zn6vhbH
ajf8pCYrCIn8Uvz4rJ/yj750RGLTXsZrPDmot60zHxsiJsqtOZJV4ZRXmNyPEaUWoWNvfAKUz5xi
LXEHQuvQ33eUm059XQ2ErnZOrxpH1cXFCKgnnlV5dDtfBoMg023F/QdCw3H9BFyezyRHKIT1nW2I
9hMjRPQlRr2pr1Jkz+GOh8mvHob7UnpFLIPl0TSPoebGqZeA6eZ7KSTPRDdrR4ksk0OwN6lAycMs
eaV8fkedurxAmFSD5z59DpcNtDJisrL+IHyqhRc/hNK2B9NvbWoOYmfrbu1xL3Y+nabdcCSoAT41
71zVDgB6bZpDn/rTvtunpyQkoNDOfs7QsV9F65gdA0zXhq0HGG3hmu7Kz6a2oXaVdsTZJLSNV95X
M2L1mDGYAzpM2NI5/Ow/E0/dYsxsj9G2mDCLuOlrtul0h8MABRhG3me6wmDqNwFWxpGZst1CKUf5
AU2POAGTt4gD2nU81hTkhImc8CfxZmdpppn93gA9HJ1Jc6ILFXmxT9OnYcMpj9Qoy+lf1jDhaWM6
yq51pFfJlzf6NdvQzHnLkSKyfeyyU+wr14K+gmccD9g+lscx96Z7OuP1fXahnnnrfKCrANBP5I7S
46xcCEbGT2hP4TY/Y6h8HV5R/7zzGC5UumaxjfbDZljsENjoMcvdxYO/WLrTXSg5RJJAsUTWI56D
B6QDHRRrmxJwhNdhdw9w5N7qg/aIY7J7NXHr2u/Rrj0gvfA4JlyCybN6im1nGh5JKDI3C4v+zvKt
T9nLn9lCu/uCNvNx8stzeG5+LIo9G1RXgBKtO0FxVI5b1+qzd7UTK6z6pJzja3oIt6q8D5U94YbB
Cq6xZ2Zw6bHqdpV4r1/Uk/FYPueEVJGFUbiQBAPeddq2+UlpENFQaXbSK0yK5Y6S7swOQyuEGjH+
xPzZybYVeogcWsM1SN5RnTx3q2DP8567jJkODL4rHLOvkuIpRPjemWeS1xvJJ3VhCLaRsJ0kn9cp
iHweS5leRNDC6k5OHIpU5i4BET4n2ipjyWHhSFUp/WzrT04VFkTd7qheoifBBiAp+eZF3liPzGhq
xn4M9EQHgzR5ijECXrvZRbLL4Go6xggUPdM61+cmYkM61wgb+VR+g1tVdrztwpflR36+LXOqF+7z
d7orY2JL73m45VhkefN9vsHJeAljfGifqAcS8xISIf7O4GnMDkuzJ4Y26Q5mBbtcP7H492AA0kMw
PvUS73Th24YJahpemdyz/lgzZFfrKd0TLuBFP6QXAZIRj/eUva3Rda/SHQ2QQbGlu2y3+PWF9jps
5vwSvrMvsRgoyoc1+P1puCsf4tbWfnRIl5z8BfO1ablMWNALUTYnbGWsj0zK2Id1hvHXqQK9xync
SbWNtc48kPr5EqvdW/LeGQ4IFc6ll+k1CIAB0A1zyMbhHZsgfETr4S3kSLyHYBnQNBLM+Vlfy/cy
OKrPVfyQ3JvVAfSmtk3e1oOn4McfExohbJOxixEx3SeYZLYLG8WLtGV0senJtrEjGiJbcdPtKE/7
EymdUbOpZb//MgETMP7R3LC2RWZrb7Aol3PwWGwNL3jrv5jVV5wCnlYOK7mUjcsHJTyLXn7FJAZO
+qI64UNFrIKTfqCsrb8Vv3+HNxh+z/v8Q1YueUwOkTMuPO3DYWS0zSH8kT0vviD0uh/EjRbv4Kx4
87vau/WVVZ1RKsjFkN7YGXXS4wAtiuHR1nxmFs4gxrqjofSh+OIXNyRtM4ZMbxnVuupELAEJKIjv
nOAJSXdx0B6Y32kRwRWX/EtZOMV6+Ze2MnovC0BXyRc8s0AKeCZHcLgf9F3AtjiL7yrtlkz9HBaR
4kREQvq66IDnUjYo1StbH0iuHVPYjior3Sg7KRqdjCNQHTcU6p4BgaBNAEZvJNlWTzMF+iuBdMGp
Ub7b5kcTuc09jwmdCbqnYBd+cYYp7hoOCRdM8kFInLFT7o3Oa0jqSZ3qLek549rqF7x+7EZaSvlh
MzfG60nQyNNwHH4aP8b3gPRjCMaf9RdVowU5unGC7xYwAhsNI3BzTy9Zewknmz1LJKJiY+yX0+zm
x3yTc7p0wWWOZ8hnb02FTHZTCr40uBUGEJtsJm8R7Vny1Z/k9oLm2DRoKg7qqd7S8GN5qb3wnL0V
O3hvk9N+9pWHojh6qg9li0DBZqe4Mzf12TQP4mb6Gr7MM+9KIXTyp+UUnYof1lN4152InFc/CRd9
bo6ot+if18/T7M/Ft7Tcz5pdZMB7HUJBC2wojT/9MEwGxf4EulayoWvMOZJlEroUZzBD2VGnWTws
ssrzPNVauF+oYiPNEA9jmEkH9MX8hyR2pyEnhU9EpeQRktTa2HSkw+3i9n23a7cfM0ZI0+CdWxbl
XjpYUyzB71i/myEgVLX5Pgu77Zgn0aUVJfQrk+IqpmjHEetMV7eqayIP9KC8KhRV4bTJK0LDkgm1
W2Q6MJXvUEDzwc6Zbua4kFwCpC6xFR10zeS+WR2dWzUXUUSygyyGSGZ1gUq3w5BuywOSJ0KMWTx0
eB9ywolKMDrGuaLXIrFEZAK4LrA0HnIQhV6XdG9Sqkde3bfjo7QmtAFT8msyF2zR4sDdMdhy6wAX
JRngj21LkngZmB9ypLJxCRXiRSTBWRMy1ic4DMlh441EJLmTTCCdEk8ReYO+ViN1gOsr+YzaETgp
QePX2iolLNgKS5QSDzWnI0IqEfcksO3heDnZhPQa/dlB7dnXq3ShkWKOhyjJLsKaUDGIKIqjVnnT
1WVg3g62rsfxUMx0MlUheajgGZiVcTDYnAICQwYmqdKSdZwfOSGPZXABpf2OkrPdd8SdDOVE+Zyw
/rWL5mepjwIAk5ZR7tLwQH1931Vi5soqQauznKcebDoqkZlDBSCSXTha1ygHEJLEvR8N5r41wmNQ
Ta8ErMm7YRSYk3UkuScfWd8QI2JJX9AGKcsGE3nCnCQbMSChmAYIiSrZm2pSrAQpFtDFrBBnLGvq
azA9LOElLwrtFYhJK5Qk5ojdGwNn2sujGyfBU619IzNsGFdnz0OUsa+SG01PzfqGKH2Q2gmGrhDQ
OSm4D6imPVSU3iibAqXv8iJ05rDtJliXtRh9L4FGG4lqyETjEo1DtA3o5dX9cq0Z6G8xvmIJEMCV
hMh9Ka7Gl3n9Y0R2h6mEQtsCozxNhOk2iwWutvNVyRKcOJGRrUfyVqxoT8PB2Swp8ZkpVBS8pYd+
eRlr4WUoorPOHjpYBBQ3iGg7vJh//GyeaN+iuUsl8tWqkfqdflpsIAWZMvOOcDoS0mbxqRPV12JK
t33t6cR0qhzvkZpyuLag1YwRSIqQe7BKi9uXUhv36MUStyo4oipldy1qrNiFihneGK3PZiLeO/hU
dY7G8dAj+eLAXOVMENAeWuqblUmvqDNbSlAGWKRlE7A0H8uh98OKkkGOGKEkdYzRIiOgsMnD3UOk
MVQC4bCqxqCESzHFTCvacm1crNl4FpKRsskARGmIb2k1fkIfBkAKGWC26Afl3U6DtNnIUJytZNBs
NbnCEMXwpLCkZCLVctQC0o/ixetyZfaINu+2ZlzrtlXE+n6Q2ACM8KmHqrQxlM1AXZp0A8YMQUTD
2fttizhSiJ/I2/3QVIksIAlJjNl1OzkD4Km0FfuiDCtJGehbCKECZ7emoxczQWSJ9JQZpWYTgLlR
mLeFfXVnWsUlHpurVM9rm2xGWN0S4yx1D9bYroz08UqmWmLHMvLo1Jh1GyYT6o0OA0zJOBmA7LZC
rhjqgo/78KLw1PLulAuoKRxptUZt0cD2L0lJeESQMYthDc+PVv2sANKg7k/eYF4xviKs66zil0hC
82kYkyMkGTeQVWLmCnFDJAJM1CEieFIQYFKns3xXMQcURJLwdFLO7AwDb2qRN6ymE5oNGBlSZn3U
GZVrGeXXqWdHGnitFEtp7HnC/KGm9Rmu6Kbrgq9IV0kS7F+wTN34CwnhHEniVWuSl6hO+3bYm638
Hk0cZKvuTdQP8IHOzDW2lVHzBujaL2ticE8oq9jWHPCLE9hxejN5eHIeSlPbEX79SCrseaqazTDq
TNo6ErzzpvlZod2fxQ/CqtlOC8SDZoyISiAHlvome0sFn4APPu1adMpKlHzMEjjwUOLMbx86nC0g
Yxzs26h2ioE+qSLIR4KlI7sR1lrVHB9is+DgkcQXsVktTRrKp5qx71TCVy+tx7BJch8OFxtrWm3b
dtl1+kC2USMeygZ7RiJmD9PQvWGlBwKbg2wJ5ZBimTMRYJBLKQgf04BPJlLuwqE4IJ24Gycr5NXo
W1CqlJKkxZuCMflZG5HernFTR+m3DVASouhCk4ZSh3NUZrillV/LaeRLFW21ZhwOWRReRWNy23Jw
0laTNvWYkTU5jnR/B3nTsprZupnS7hiUs7SgmxtmfROTjmIv2V4jSO5j0eKDFC7CDtfBJTc5g2Zd
dR2njCJa7x4nFLVOMBoX8tY5i6ss8LK1UQCNuWafUTcxaw3VVdNnaJs2qDCXKKS4VFtFETZxRaNP
ySzJiaVihzDuMJjxo8DjfyY1EHBb+poaacROjAi1YSOTCnTO5JmIO3UQD6KF6FhWclrIicI61aix
H1UU9gYMXRvEPtu+0Je7hASyfkEaK4ZJ7AfFMNyl2P2HxDRcfcQkE8owvpZR8pUVLL9qEdVYpjTU
5w81taAmoT12yirdLSI8l9LcqUnXe6YgCcB90d8XJa5HqLcjig1MYfiHFrl1WpHXXw8WX4moyxBt
EtqRCPez2uVEsUH5akz8OD22rhqc1CYZ5e+xHmjjwvocnwZB1DxTh4sxJ5QObX9q5Shmsht5Cx7J
2ewe29ykr9k1Oyh128wgS9ZotMsIphujUb+LMcqlPEVOHBjHSg8EF2gxmknIFVn8WM8tn5hWe5Gn
SnPENH9LA/E6NhHkU6wlXWy9GCLWBHmYfI0IeRwMLZCGUH9F9kbXIRFcTVJShjSFsaZLYL7IRr+U
5Feky1gjdHoC5tqz1uTsYRGEQ1Qtj8DMwHgxkVIRJ/MxztXxiaxT/BOm9BPaSnNSod3Sx0cJDKLb
H4LuIWx3ZWZ86nJM3nyh78N8/k7KkPAfHV4eaGKnVFWvn+ivSQIntliNZAeWgVOTT+0Y9Q8D4Ruv
JW+JiAhlt5ta3U19KU8J1hwK4kBk6RqIfXgcegoFFXVEGRArkyXxI9Hovc+AZhWuogoiy5BuKBKI
1fUXWC4xqXQq6WuEBGTLCicDFraTIU74Ry0srm3pdCDnNnEx3A2KL5gyc/moVzYYxtR9m4/g1Ndr
v92cMnjxANqQHaefMZMhT1JqbT+a0V8vbl8zG/jlsRi+3/LQbhf1wCeABUvy8opTWyDJb+LK3G31
4geemhaZu4XaXhRQmddhByF0oMMXhRSlEoVsYiqkGA8CcndSY9SMym3l1A9hWO5Uuk4asYE0cbM/
L/q5ugi5YvggM/R9m8xNYctaaezlSNH/uCgQqO67N0uajL3wj4sYeQEemnqXrPD7bL24MUm1uu9u
XKKcWBDJIef1XgxGGQ2llh4z8m82t2n3/yWb/W8AUgXj91+EAe5H9/GnEvD8kX/9/T9XkeDpa4p/
lP+sELz92D8YpAo4UVXX2PhFfdUJ/kMlKImQRtGtMUMzVdWQdf7rT5WgYqw/BLCUnzIsgj5QPfzJ
IFWkvymyRf4YgWeGKEuq+e+oBE0L0OlfZRrUcuKqYdNUTZPQ0am/6SdqopUh8xbJscVsGtZ6UNpK
hYouzaZjwgLyJxYskjGzMgdrFbQ/kiMInCZIOifbPNJ+qHmEmEA7lmPDWSYi/eV2oajxhL4QiI6Q
z++5BJZOqSA+WwUp9PwVrhamNUje7SoBqHDt1y/eLlIjqBHPs/3euM83mHSl1FBu+tFfP4Iw67iQ
2haF2u1qZRnFLs5/misO6Bc7zlhRHr9u9sSmebPEAeaWjXhjxxXjGo5xIx3crnYL01H097N7Y5vd
EMy/UGe/iMwW7XPgJsv2hvsKVzSJsgJIfl1oPSftXtUONzzbDUF2u7ixyUZBE/wlRk2x4g2qQJsA
gZmxUw+r+5JSiEtdGOi4DWX5kDE59YNBAXmsDlC5/7hq9PK4S6cHrWpI+VVWWNEfuZZrfsPtZhIn
BThX4bvBmTkeSFSjYdMajKw0IZkOqxcmI0UNlTiBPdXws8vne6FXRvZr8kRaKz91UX+HpXIN9hg2
JjY22xBI3m76uNtk07BWCxspaMStZOZPfcRoBRf1eZTofs4GToAqCe8xuNRdc1gKmOMg9ZmW5ORJ
DpL0EXC4MhRhbaWqgw9Hjly4dMmBbCxZzBk3Wfkpt3X79token3Nlo7ceIZx6vPt9QsXpIdpq+Ik
vVdLokEkvWN6N/b04AJ1JsFY1L9Qq8NgCOJ+D/Gu39+ukZ3w57VfX1OqkW7qr9u37/l189fP3b4m
WgGzZ+oAr5l7cJr/+IX/y6/5/b9vvzaUIwbEt6t//D/9T6Jk/nJfCT7hzv12H243//2vNWuaRFos
HHDXZ+V2kTfin9d++9pAe3MjaJYPkPi3P/XHU/Db0/TbTbRRI3O9Ftfz+reiUao2TRvss/XjEq9k
pttF8Y+b6Q0d8ev27b+bYkU63X7m9j9/fNOvn1TjhYhSmjGRzHjof/q1v33t15+v5hWN/tt/327+
+p5f96bo6HoKAMLd27fc/uN/+r5fv08I/x9757ElKZJu3SeiF4ZmGq5l6EgxYWVWZqE1hnr6u7Go
Ls+Kqu57//k/YaEcd8dxMPvsnH2kv23gVNxW3V56W3f7brd1aWvcN44zcYUvuHgiL1/BHoU05Elx
0JYoh6otG30jBU12Qo8Zs/w4aywJDNoU3ieIpLGE1q2+0QWNB0cLw5U6xu1oHxbVsehkEMagtvj8
2VBbLG8+BYm17wJIJ8tb/9Pr1Lr3F6t91Ad5P8Jt+fbqD+sIEjYOFC5LDHRRzx3yK0WrHFwjPcjq
GPsZCBm1HGcOWvWPs/YEFijLltvox02V3OdmvFOUmiUrDVxYgfM8Jl7r7ob0atQj4ZedQrXrDfd1
21UBbiTE8O2U2tfkr8FIiiDWipg7NA1wuZ2hfat1aj81Z7fjUsdZXqeWFXnstqjWqYkCkam5SGcA
yC8MImGWs0MYAaT+ZU5N7NLHI0NezeqXDV27jI+jtMESRmLLXyf/tK5Lge+B1pZ/puioOWP5n6q5
d4qaQrWAQN1XVi92ONf9xa5vkXTugakWRXz9uPP769TadyZbN6MSJ6mU8jftBzWRfcCnr0ICLCNX
0df+mFDe5qa4POvUBpFqDExW5Se9GfuDvuA11cRQGNYiMbwNdtfP43KqCHFdwlpN7RhSGNyMXktt
CIElBT9uTrbk9jcsuM/bRK2LSvs7MT+LCNiYj6MbzMd+mRQ237cguU9FVd1SqhKMZb1VVodJevZx
WCYCbMbOoWsQ6flArao3mm1ozU/NQnybqACv1G+uft9poc1lwcwFo1ZKde3YS7YVw6BZGPN60yBT
ucCIHXRDw+j1corUiQko0lK7Iy5s1q2jL33rqOYiimXvc5MjSf+SJU79vEB3YC6RDQQcLGN7SybR
e0ZRBMaXAS4AJ1Pd7o2xXdsjCMdnTlR5tE2NAm+FdMm2sStvAG6Hmzin/pZGKDZHqgrU02P/mMHg
QIqjITTw0BYYxXznjdqwUcQxS7XeFGxMLdMxJndarVTLaouaFAo4WBmZQaF2xFuhlm/bf9lJHUQt
E3nqoAHrLu+HnGkZEqyWUDbSzGeYGcg/tW5eUqq4ndxCp9CEYuUjOQ04oCNCG+Mt29WEtNc/5ggE
XAZEl2X1yts+naaz5cPut30ah1qHMetkOC7kRDWZVRCGmuUqQ9hVLbTFf9w+OUjHy9Kjav3XfdTe
/4d1apf3d1EvCcBHhn64RBH/++OoudtX7ceBisSU+yv1pdTZun3dD4vqi6bazp4fu+WpcJuo6KHb
Yrg8QVQIkSC33GxGhwt2ebSU6ml221HNjW7Gc+32mtvm98PGmQm67s83VCvddokX+fC2ap//uA6g
R7kyM3PrgDGFLsGVriZd2HCoj7NqudDEHzt93NzaSzLZf97+y0E/7vrL8vvsL8cejZF/HczF90P/
bbvadY7L8tCKH7+8xz/P/vM73T50OomXya+gDS0n45dj3Hb55RBqp4/LauUvL3/f/suhzGxntXTB
SNkxfplkfy7mJUooDJ8Yidnjtv72AtfSEVTN2dfbqsDqDOgUBHev1KzaIjNPvL8FlmUCuFCx01QF
8MpExTzNS9ZTmlioiNSsWqk2U9WlN3zbU83BahZrFTKV3DY7cuksq+2/HM5YMtuMgXgjEFLMqu3v
76SWk2Z+mSt0Qa2UPjSZ5SOpl6u5X455+0i3zfzcT5oAjipgMW36xnhT/5XbP0ItWqEjUHao/4XT
L8k6t730nFgcghjh/iwP+0HxAyPVAlI0s9vEK7po5RM3sXLHGm8Kg5rdMSnJ0FETrZ9hD6vZfE5t
faVm/Z+NtOPjiO+fh9ryn7GW5tm4NOdui/m4TZKj7XnFbtKI78LT+5XGDhWEyUSr0cqfk7R+BDzI
s7LejWkZUmN9JlSrOZay/4zmID/FLTqFTlhfo8nySV7lsk05TOmf/M7MCavi26l+/W2iuvRz3GCh
CiknaLJITro0UHyENHCj1Dw6Jg9zZxHv1Jj+Ua/vBgs5HN/FtsdTu3irdZpeXDsM9GWUpRn80Ox1
0qT3t76rKkWoXmw+2sOmdhg39Adqf/+/YPd/SgwyhYMP508nzz8W7L6UTfqhXLe86N+GXvEvzxaG
h6eHsFkHa+ef5TrX/5frUJRzLN8Sf/h9b6Zefamh6TpmX9Mj9PPPcp2l/8sCDm37+LU9m2qe/f9S
rhOLregvllPbMUndJC+Ixj1jGx+qdaJ36l7n0XSY9DC77/WsewoMwivxEA4SUMYsAujLPtG4YfC7
7aRE5mSMlf9y0v7B/iSWWKKPn8Lzhc5p4lwoe/Ov5qeecZu59hiQKjK/Bn4RPPeUieZ+Eld7Bmw9
5c2lcdwVA6roA4RGYHD3+zRW0S6yGXu0DFA///0jGR+SlCzPprZqGTTpXcvwUdXwkX/xYzWaabgV
1I+DMVU94BWtW+tyFhQL3B95l+gP5Azt67LtdqYZfrdst1xJzLPYssCj2NoTGZnuRhaD3Jm2jUMV
mMedu5B9Cp2bjatroMPMWpD724Ubj1odASfNXhugssHhJHRmfP3v30gs/rgPJ9nWXa42jwsKt9kH
/3ZNus1YtuBpdX/WT6ZL58NbcleqGPV45Vt7I2jiXZuOxl5UFgw+CfJj5ZRdBQCyeIGsaNwXhvcp
MHR/8798Nv4Ff/tsXOimhcedP8lyvf96trsWstDgufkB+t1TsGTxQnI5UGWbdqHuO1QNERxOZo1E
UTJ0YeOlMYb6kDmIw8wgne9z7T4kr/R/+1x/uzBx1utU2/lg2AGJ6Prr50pAjlcGQ5t7MnTqjix1
AiTwUmqYoypRnEmJu4M15W9mdAE7Ixzeqhz1a1mQ1zPbs7jkyA//+6my/+ZPdG1lTMTxz29Jsfuv
Hwm1gz6HwdjvzUQM0CAD7eQ0CMnR3mCui5vnLLikhhk+MvCcvBTC2Uw21pLZAkCVN/2ICQkuG9RK
hAa9Jtf9mFnHyQzRwM36p2ZAPd4HzWU2M5xNDIOv7NR6caZRnJ1eP1rS2hYiwWU+3ieebR+gUNmI
txf0Ju2EyRvNDRTN76Us+pWn+SO0o/JsUR6mc9cebLP8EnUIkUdoMndZIvam1l7NodG2ZdlM14a4
kmn6PU5qY6NHjlyPLlZB10Ks3gH52Tg+PMHZn4e7oSCEaDK8l/9+eg3r7/8Tlxw31vO/J7XNsD6c
4CInkzrJO7k3GIR0jLy8mmFwqgvfxwlsNkQ2o25Ia69/GKFYMdo+n2agaQ9JVFDnRo3sdHCdCsS7
J79vfjaU/cHTcYIm+QN8Kd99qoNTGszBKQrc36o6iXdxPEGc7dHrOhaFclervgQd4sII4Xw2Gu2u
DAzorIb1kHrGiz9F/SFqXf2qNUzUXOqHIWUs+dD7yFrNaHI2rSaiezXJIv8qAo+yV0kiL4K+k9sW
T/yM8pp147hvO1u89FYxPUbBPVol+VB0udjp8IZf5hYDT9tE936CUmaYdG1Bns7rNiTlo8xWdgem
qNLtZiVQUq3sEj1JFJYAHIrkQIpDeun8Kr0Y9vdJGoxzjgK2XAbEcJ5lduABt4Yjmmz5c8cr3WjS
PehgC/AjnodzKtCNO3gzr12dxRfBeHtuhEjXkk+T1so9j7YW7c88Qf/sxRW5jKFN09Vx9QfPrrV1
XzXeWhiFfx6iujlYyyhppo+MnpeVOPBgx8NPuAxViak8CW/x+jEGdZYxRouO2E8tssZzm1WwrKS5
T9vgG0qGV68qvaP6jZwswskRmQKBR9ttTVP/grcMr1tNiZBOrn2GaXMwc+3KgC4Gby1zzzxVD37t
xo+U/k45qqpzJNL4MdB6BC+JT3ikXhNkSmtU02rxTIJswJ3ZK1bOaG2F4YRnm9rytfaK6TpoXC3I
TkcYRtPZIOLZQotbP/pksB5Ks9F3qH++xl1YnNtRLBQO6LvShRaV2uNxcvHbmBNP+UQL843XW4zi
j1lytpZJO+lEvQ/RNZ3dYEuLnCp4KbjNeuNTMhREH9givh91QuQSiharWSKzKpyGUPaIpC8UzfpD
gAYrjpP4UE/y29jU04OEjPvQd/mbDy1xlh3KcjGaT5Zea/cxLjO1ZFr6SzGPnGRR4pKZCqLsWv9o
kyMrQ9+9VxOIXfEB/CwSvGXd7Bfe+4bU5nt0PbhBtS5KYiCXpFPtcqOcz2pn09cRw3qFtfFzXF25
S1hUFbbhI7Sh8DEDZXbgT4IkaVmcam6mjRmNF6txdmqVpRek6Q7i2Jr5sEImFe0MIw2fER/C30vp
wnCD0Z7URE/sY5RN81Vf9oBgJWGqUc0zkS20pvOgJuhGi+NkTb+ppbzx5itfbz3ScAQ331eI8aPs
WU3GPvjizW6xnbhp37Wyo3iloRS6c5GSNxCdyEqtqwdCWFCqj373HOIw5QE7n7WKMU5p+m8CKj1M
TXS6QC3XogzfyN1zSQxxpz3RtB2ejFZuOomDTfdbDdQC6iQ5G5hmgxqGHql7sfNjiNP4tZu4iHU4
IBaMYyzqGPHKHBOhhYxK1haKX2P8LSul/wAClUSOr15uIowHvCynN9RMJ8uBuhBFzd5hPAARb7+f
OggiCIvXiSQRLyM5deR/sdGwidpyyA4owupNO3Q25UH7LJvAh5nWNLsUZO8mdGeQgR6WJ78eyBfO
03kbDjoIEnzLB72Kfze4tW19hr24c+HeylCJrhvDw1qym0vUmhFijLwZg8coy792JnQxi5vvPsfJ
AYzJu5bakswXIMjX+3zHWCSC5Ml4TTrgmdy66gcHGGysDy/BqOGUCn2yJ2xYV74oC1z5frQJvPCS
RbF8P5s4iDVyORusBwamwdQagOV9sqXsHvTOQe+JPFXdn+bMM18mruWm/ezpWvXIk+qamzOI39hH
fe+Nz+6SiS3tE5VRaCUZa2m6O5sG9txxGMavVmvNWyturwzyhnCSuUkQV7q2ZhSYbTXAN00ILvOw
IgszWvUc4EuYzc8Ek1nnOGz9TVGY5S5F066PA2B4P9aONUpNRpJXfiTyE7/fgxfGw6kL3QeXEIu7
VA9cZKOphsXe3QMop7NLiLSkKbwriPS+szxsBny1aQsFrkZtT51MiyC1NZr4rmsF1Ans31WS5BjB
ZXlKehNReNxFICLFqYu84WyFG1MU81XI/lSUiQbBdo+kzFoPSGaRq2bpnoDn6yzxZtAhy3ZuvYS0
axEjGxNAlP5TXBIF543BCyhVVMe6/ZyG09qSER6FTmhvoQy9dTQS8Cx7l4HucH7w6sfGTsQxaGPc
3NVY8fYQX/XO48HazydvbNJDNCGhGweR3eu55xx9rOIxis0wgEma1rl9rLycFviiQZ2q0j9HSzsA
eu/YEeTmhJZ9nFvsxDp6ivI33SMnTR+qZG/K6lJnRnnV/Z/RQKByEOA+gmtxSO3mZ7zU/mvdMQ9a
598LabpHe5ohyDq5vQmzZMA7aI5PqN3FqXAtHsceo5uzATtU78bmoZHIqvrCsb6VIKC/xG701qeD
zeh/gwcQL/laZjlIOFJoD5YMSXuD5OY01c5rEWl7cZ8e9Nq51j2+lXjxfpZo5tp8X6TOg4Aft8M2
VVVVeaj9agKpWUJlSJIE83HQHNSH17qwfaykfynDCn55HYPWmVCpdzLWL36e7uYwBwoKKKavG24D
fXwwO8yOtJajvR0nX+po0i4del2LbwZ5ubsnCQvfoxXnpzEaQX8mMsB1w4iWBE7km/V91vTNfmyR
LGvVoezBU/bjz8YuystQesN6Dprfqxkh2hDyAE/sapXP9QHMLQQm9P37rDRNgobSYmPx4wHvZhzI
CcnzjlLXXbctt0IZjJ+MvjIJR+ArpLju16lWagcj4WpajtEFjE8VGOt3XEEHU5r2nT8nEOeNsNuY
eKTDIbU3YwhalfuKDwbaOTMYtwmCSjtnC2Vybsj3lK274TIx1qRExonzM2MY+wE5pxEDpjQ639s1
iYUdafKOspIGshsvITPV0e96vMet32cvclgzlOZRzWtqTFZrt4zMl0aKOw/bUI44+VMwD9UWyeKL
IYOFzU+k/FDDRi9qhONQKdEKesmrnPTfSZmHfze5yVMjMcy2k/mt77UZWFBebYXWlatI63G9dX11
ymLeB8UvJhSJCVp0ydVpXdqmZp7stWgkJ3BZlLIfsaDyiyNIPEUdz6jeRkct8/yQav6mrwfn4pHb
eKocu7/LJieAXYUdzjXS/LOIggcNavZP023JwNIvHqRq2BI4o5q8cE6G59snn6LpBsUu1mLBH4Q1
8TA4J1LQprt6RoWZZDH+CLWlUq+SQLB7H8vI4t7IinhYmO/VWur48Yq8A+vkTiHeHbpJVmOwqAU/
fGFk22Go9G1s518bOmSnHhrxWc2piRv10XrQ8WvaYak1CNwt7eRDHqyN3gKgyCvaOD2ONZajcfZ/
dzsD7LA+XTU7ocqoOcb7pMj49eq+hsYNXALTLpXntrhLIG2U2b03x1/0Gherpl8JnsSFVz+MmeM8
aDZPnxKYqZ4Z9r6mgnOn9VP1pNZJe2xWYdN7u7YyNZrSGo7dKWqelihpRP71g1pCDymOjof6UC2G
e7sgr4TLuFjXTh5viM2uNlwy5iMRDubjlIJQTjMwFxE58XcN1ZZDbYIwIqR6vOpDd5Z6WD+HvAeP
jSdXeOGxnOp8b1l8nKYR9dnz01eBRPosOu/gWYO7tnToHHoYiacuFfpTBDbXavmAAfnDAPF1emBG
uKE0Bf9TLn8fr9gYlbunu1GePe6/2LZtpJiadi9aXz9Os64fh7nE86uW3QrnnotGau2hvE7oIJ00
xqpXRp5Nq5Yi2tHSwidTes1uNkfvVCHNP/Y07OQwzkc1IbVKgmT9czma4LB40FA2BueZR+bk/IxF
O20csXfcOqqIk37MKtkfXf5EJ9rlmJcgSeR55TOy2iQnNwqhw7b11QhmSGCx/VnTcTgRx1fAahsO
Y4Fjvoi9bCPDHGhD9rkpne8Ir8KTljV73YfrlOfxuS8B7s5T+KgPyZU8gWsD+8DpjBdaePtEyOsY
81EnYXHsXHCLNLNzx1MAXpN2l0zj1zqLcNsbyScNrISYdbLLkvjFKeh6NUQh0EbrF0w4lfWYv6D/
mz1b39zZ3Q9e/6oVMLr6GY+4M69hc2MTfIkqYGt9l5S7YgFVRx7m1gH9MeEO+8TqHmmcfALdWx4y
a9iRU9qSYLuu6r0hkkOYHYwmemCkO9h1aOt1A56ZKPB+BgMC4GwKz5oFiNht19DRj3qrfyvlE+38
YBOg4L6bR1o1onHFITEDoOn9uO8tC5t/r4l95vCfqkV8inXMkronf1qaK7eMAn4bU6zTEGQ+GYQi
HtC8jUSb8PtmzoFSG4nqGSZ/URzd5XapJiTlOU3k7EXi/2xnvmci211tOgfhdfoGFuQjIXao7iEZ
GKQYkLVREWsOSG7oMeSnpob8PIGd5mhPmhlhMq17IMFl9n30seXWS3kn91Z16r3poEk3gePh12pH
nMi4m+5sRMgAt9Ff8+hcxYvEuczF7wGnuhoCvP/wjdaaoCHQpfW39IuZVPlDtbCUwnokhJoKMsmx
3Q9uHPfchpakDgOrrYZSvRjcem/m5e8DAgAU+kuW/Ojbb6FjXv3aPpRx51MBdcSxyCKL/lVkvjp+
hTcqzo5xRRfYwhO2inxsN0YNUKWu3McUGyQu1OZrXJTVJ36Si5YFb03d46xt6m+OxBSUOQRCtYMd
r9Choq+PMODa3EMUEMZyxYh+3qRg5prRVct8sgUNsNAYPbZtp7313H6KmF57MvXepqp4fHlB1UCe
MDHGNkG07zING5r+5M9XWcXlrnWr6jGOqRg2410uU+fOclyXTrmDulpMSEyC/NxnFa4d+aqLTj/r
BJKvuYTxhRY1J9H4Q91YNVZGKENTL9YqEOZ297WgcHQ3eO0RKWu05b7H/cvW781MuA8RBepCcx68
5NBbmHUqHb/uHLrWKcmgHid68bWmLbVDWv+oz0D9AiPGXI772RORuMt6396Co+822ctAUXmvxUm/
pkoNBK+On12LjMw58M78agSw29STAiinG2/J2U1wWblydk5Wyr//4I5pje0XzJx6boSa8epPtnmg
oXAu0xDGRMunz6zk0XOG4LVMim1ZTW+gSAfoBgYivwnrnRc1xNcgPF2LIX0UGlTCYkTaIWDlCvK8
YmOAgNgGwUpyTd9BU7vvy/aaajhVIhI10SjRpo31IKBbVO+HtjbIc0GkSm2CgCHwdiUx8mE1mvCI
UO47uUv0jzu/KmEUrgtvXqnZd9FVG0Bf6MhCkhlwPP2lLPwtXG4LUE7LcHCVZ8YxquhTVq4FCfC7
N2ffEwoUOIYDDIa9YXtHtVxgTxijOCJzE62EUlI0f1VhWCog9D9uDhbRw01oMbhQzaYhevaMYicq
sGm988VNa7lqgYY5Gyhi23wq0n1f5/6+WXZYrAYz8g+eJtNd4zfZWil/1KRPGPmcfkT0wU08ojTW
zkEm40OmgT907mXFaA25Go9FUJ1x7XhHosuzFSxjsnfwJWomJOxcSu0IcazNfaLZZs3buOkCCnGi
YRuGyfwU1DkZGMFMjtAQPrqLjDN/jt3+tdE9LIVL3qm+xGKNoQ/5GmvnJOa1CTl2cJ9lw7CK33uf
9DEvX3yYTy+zu5ANcYT2wwG1IIxG05uu0RTXa9vFzp2W1V2I05JTkx0DPdL3YYc7f2gllYypOMxW
gBJp7nKQJ6OWHz0kwxRXreeRG1dFVLdfzj8UhH3qNftgDQsoxkhQblbTZ2Po/CvEfXOX+U5FRxEb
78zTuGlLeoCTte5Lj7JuRmVFZmFJxGN78coSJJ4sdj5X8lrTC5+9gJqaYwSyqd0Y3px+dvK8OQUF
xYYgbot1y3jZOc2KqylK7a3Czrwltdk7ZF3YPxKqCrLNnrvfxhRb5tzBP+msZ9eNyh1/gWIfRFHx
VhbBqSgS7ZsE3bWyPNFfxzzKrjyi6SgRtUOeB+mzFTUeCZnTHa0vfRg9Ird1f+bRsO7xXxvcY+6z
wOzPRYjZrtGnfW21zve8APNhdViRXJ1CeiajJ39kQIdMhhjepcA4F7bpwdAGPN+5Ne9lAM9xLrh1
TIhleLZ0GOwoTJbVgKG5HneUOBi8LwjdQjzuXMManAPFBAKPyA44u40WrqcWKiKd/d9N1GV0KJ2D
U0MODt3iPiVk+IViGxo9BGVZ7k8nmx7cZJbRc9MF0OVYwrQEXyjv3GtnmAJc0Aw/zpLg9qbiJaKP
sEokveCwgUCReH25s/QOs9mUrCUt88cxvEyJDbtvCVzRNcieXjsd7K/F2JHehalwHDFR2rpxqkwo
b64PkGpIRo2ggd69DE1+8ZIiPuMCzRgeHE+MTpYH7pmXXiTy0cidbymEFNzy+bqk4vuQ6IBFjYiH
lBi9u9qRT7LlYdyGgOtHbwa9kvd7K7CwZlJcRSsdkWegM4DbNNE2aUI8e2PcXnC1DutkQKStAWQY
0qnZSzl9iaKOJvrQiKsqS/m2uWPYyHkS+rfaJEOqKElW6Tvvs1Ol5BpUkQmibbapYlRbaeCmDcaG
Uc9wfounutgT0/PMrzUdnAJeR5z25GQbElKZB3bKx3NAbJg+bwUXGLeIDM4YhvWU6nBbsn9kNp/8
zs3gXIKOmHR56rPuTJnTBjL7xZX5fWG3zWM0Y+4ryEK8aABycotHWjO0486evkz+cPULf0mNB/nF
6T2S2/EZouhw6h3nlBiJQxzY8CkstBKSRnB2I7Cn5uAAdRwZskkn596voGikBtbUOWzvZ0rbocuI
jTXIeDuXdXTqYvk0OymVdPtHbY6bwoYZM4Qaje0EnE9rFktPvaMyqXm0j/ONHEx35zg2mLyh+00f
puiExiNet/1Y7vt92XTxLi9HeYlqMIgZcD6icy5D7dk7EyjkWq8qCNxL5aDNc3IZOtCTfoiT2R2K
Q59ip429WuynlNNhWdY1JlnwS/OKZzq3g+5+ItLzOPXpczga8TWZKuOUdmLtIMHZIAmyUV5W5SXQ
VsKnF+kbhrPXFr/nRMczoqA3SKmTtkH3n1Jx9Ym7Pa1wPQEOlBRfu/lA7NZR4tm5OhpjzTSSwEnq
TQD1LaQl5DLy9BC13A7NptPOSaNxUCN8GGyKASTQXzwrgJfVQsESdELgYpHK5cycPxq2zikqPXmS
pf+KdxeGl9EEgKcL89UFZMyNhxdVnQ3FRfo9IyqJcRqD5GdvZs4WWgJ0TPkUj5783E/6Z9khxXOL
udhFgp/Yyiyxq8g7gkuCsTRifB5l1/QoEsfclSg3V4Ou91cieUgfo+GXdNZ5DiuA5GP5ZokkOsM5
JWWlMPxNVgUmFJE25CLU0kePQ6xjb5zx0CbBTsfKM4erfiSJkf7/qe0iAG7+5JxK2oxBR+Eo7Y1u
Rw+3vthohI5jRNXUJmArjpw3ncD3PfeqN4YqyE+BF9lux6VpIRoGfA2vpb5kcPUZHsxLfxogf3YD
vHaf2yuDJimFk0BAK1w6p4sKubLSfmfF01nQoDibyyQ2uCM3oYSIRIuw0uHsSIaljrHDYHMVi5ch
x5GOxzZea/WJSmp+wsMvVu2g/Z4FNQgMGVQvpuX191qa7mzvi25P9kurNc7LTNG/G9Ivsd53FzcT
zdmWwd4dYGqIOQmOnJGZOl380k2Vfa3rmfE8j3T2gMLZKSdS4xSFhPAVDT7KWtTFadQMOojg1LSE
Jl9Eqvc6sx05ro0w/ukkdbaVkW0dHT3zYM6+4Rdi5EAk6GbdtM3vHB7slFvJtrxrsnA+xmkFTI6S
BZRGbhh8wPFYtIwKgMIR27EPKfq5CWYgQwv7Q0JdqBnqoNlXsq3XQW+PILJGg7Amni8zIVWQe7pq
uEa2J7ZJxkB8X3SvhhkP+2IIkokRbYaYssIcLmF8N/vcktPWvW/qpr3vlom67WT8g9GhpHt3vGfQ
krZ63XnF1V2Gqa1RtBd7BAZlk++WcIdPCkQ90yTS+2iZc2PtZ1rS6S66wdkPmWBs1O/XfZOxLigu
Ttm3ZyvJdh7N2FPjjDYKyDQ7RElOTyGKGGV16YH6INqajMekpesbzQoAyRehcxm6MQFWo1/SsTv6
bZGf/AGMSq1n/Z773rwxcSFSjM0BrZfzt8g1Q3rIuf+MGP1SdI3+JTDB3kaDU4DFEw+ypeOf5xJg
NicS6FNd7Kym1I7gU74OwojW6eCfqoKQc0bN3TcfIxvt/aOrm+FL0wkKduN0Cm1kd1Hi4ic2vd9A
ujQ7ZILDRouMU8S40ZdRD9ezQxheQ5P0KqowuFhkk9Ec7jcWBZRjT96OcEvxPSWwao5zRg9ohBYe
1T+k6A1jmwaVnV1vGvZdXrf+S1L4Ox9Y+0Db9Txm1BP63DgK0dT3tV7eU6LfpKlRQSHQf9qhxCJc
lPvAb6eXivI0pYWXuDLj/dBRXFLXg7oyAr3aWTQ5NlUHkcOAsnzICMBccXFzxbfpq9WgEfUoZ+za
wmoeIRKsp8gI7nRzAlVDqYxxqK99BMpR8Nwg87FozmEiXhgA19cZbpVNT99tS2WLbh/DncDw2ico
QNahLqlUJONMKG9Tjm+Fb//U2plVWQZui5zG11nSai1mYwZLwk3YLBlVij3adPbY/TYgS7nkTavv
pr4uIccystkkhraTmmtfsA6+RWXZvRS6b10i03hL60eH8f9nJ7XjF78BeRUVsdhFiY9MYBGxWkrz
injjD52tiazpXf2q9KtqEa0mMqs49nnWkbHbxYl/MC0fri5JKfVRTYpi+CSaNFuPSDCsxbMg3YqR
ez3T/z2bMqx9GKYLxebyqCb20lPzl26XmtOV0r7sKIDzlwcXtphIcceCV2UgFHvV+zy0FBCFjZnY
SBSyg7KKKuGmmvgqWtipT4LM1ENryh9pl9ebZF48ZMPiZlPSUjUn0nKJaHA+Je6iBu8XOer7rFKm
KiNo7XI3ilob3gnuyqNY7Aaz8hwsi2qdmthuFG/qlLFaZThVB1AHfD/U4j9Vc43lr2c3LPc5HTAM
cym5QvY4vKmNqVqnDpCqIGz1ET4cMK0QZyFmfFNm0tIZ+CG0JPrDXFou5tIw0oC6IcpYF73ZrrwM
wpmy6jJ2V0I0obt/WwwijYYqIPgP69Xp/7Dutnh7vak8IbcjZ6GN6ww6BE17fsDo9iuqZU2rFjdf
Gx65+HUGLmOcLxb2l4xEI3PV2TmCDD/dDYPnUzp8VjtA7PaNtjqM7li1J+UYVsd130PBl7cI/rQW
qzkReS0BQ91vame1Sk2UA1nNtT7RTRMsqdvh1Pr3Y5YjhT+rQj+njP0KI6DM/mpOTdQGGdMDz1Jp
reLq2Wfw8wCxmgpu72QbH8vpMYMMc6RddGeEZnZQP3OkLrfbzwrYql/+VOqfNC7+IjXplznLmUD3
zXG00cJhPNZVMR4NyvMU9Vi8TdS6PJrpGZLrlqRdUIHbyYlgXb6I0jmryeQ2EADTZkQu4hWvoIqQ
OqEXAHZR3KFzae4WXVM03plps3UdoEJTTLnP16eNl7s7cnVQbHkv+JUbEpucXZIXI49owozr+kce
kylTFE9mSgmWjK+Jofw7SucaUYUC2cG0o4FG9qlNF1+kUEPp4d0xdPiaxcZ9biTe1phIzPXp7zAQ
/uqUvGHeLSOLBN1rRfnJm8xDX7QW/Lko3LWmebG43KD1IdQLa9RH9vhm1PZ9ZyThObQwYs5LsTkO
zsH/sHdey5EbXbZ+IiiARMLkiRPnAijLovfkDaKb3YT3Hk9/PpT0T7daGinmfi5EFVldDgWTe++1
vgVQ7cLhDXpgVuf2K704ZuUMRj0EYGkV8M3whGgyvLYl7KkL6P7PtaS72W1xKeaIWlIYhLZ5FUgJ
zKu/mtbZcN/lXmsnN7qjyP1oA59u3dDVzEj7eWO1/YvMyPCbg30fEMsSGptodj8q66WzgViWncKc
ln5wtt4wBOTzhPE+0Vz0WvX8QYyAB1OOr5vBrDsrktAq60mMzhdNB4mXJ/7kdB9ux5xlVg72LYN5
QdDiws1nJjiRoFjgMh5jSo4sqFRxD7ZHCzCj0gO6CoP4vY7rjNIjMzxDTMcSsUXC5GbIqS2D4DZ2
mSeGM0v5gmhXp4LmSi7NmlTKNIeGDGiE3UgDVXZAtdGjLJRuRofUwX3ISOE1TLZcSyUGZmA44rFN
aAzN0Y4YV+bnyngr7T3ggpUpyRK/Ihq6HYK7uLsuwCdty5wEaNUDgWZds+mgBlLTZi3WKpZfDAKh
KErT2JOyTSBNXfdMrOhKChFfqcZ8mDuh/MDueh9txD0tqis+e+tV8xq4SG7fzonZeo0yvMRahFfZ
xTNH56fRbbqFPmnSMuBmgX+UITuXYYhDsJBL0pKTuAzxSi/Tv1JAtByywmg27NvJhvUhCdk0uCbi
OauXuYMWWZUxBJRxhtSqb1BIBtvFcuBl5sb97FjfAjvYgDmrUuJeGmjwXt/oYhuInFDTIg/2zSQP
ZLFOvo5yZ6drdbrrom56EllPdC4wLGz5tdgXUaFvmrokBDKclC+jTj5OMGhwMhI+oyLUAHluPS6F
0d4xVSd0hbLh/KcwhQjWj8a9XswaVyGLPNh6eRN4OK7A25GhmZAfTLo9bMdQkKRsTc6j1kdEqQaB
vmOuiKDTCh4n1MVHRZHolXXBAWrGYDxtCyJlScpAwCdoZVXcSbtYHiLyzcuGEBhtDljx6Ow2Co0f
uhb0SiZjNDoT7fA4TXNyDXbqiQvF8Hj+0U0X09TqDwBx44BnSmrzG3lSihoLyKwjG7r9Oo7pZPme
xRjZRTzGt7GpuTiMd2YVCM5VmTo4Djy2oNVgSEfORSTNy5LBrDsQ31gvFjMCCFpQse/NznTuJyPe
zdky3OI4eaiL5gODqOKumV71bBY3tuxIhNKN8egaqclZg1DXpjSA0+WAOnPV7EvZAqeishvKogNG
Kb6w3kl3CW1E+n4T6TaFHC+d5DmvErjHxdhsA5jjgRgfEXpAXB9A5BmuYulUsSzM9KuaXLErS8wS
yAJyxQldw87WZpsjOYEcXNkZbX/Hj8PIuJSGvKsHopo0mzht2lWQsbUXMg2IHOvcywnd1WFZ6niT
58Rq4JSoNk1M0jVivAgkc/d9zsQDyorooaM9HwVd/mSPp3lp1YMV2ZxX0pfcmMfLQM3VVaIZ92fV
Td3QlSTq4yJcmsNg8/L/rCw2VsfAn/T3Lqorx7Rwcxi2/pdgmWUQiYodszqkhpsexoGhd5eD+kYz
+OQiWnyY8rYhqXHeWau4Y7K7+F/egviL2wN3NCdU3bAMEDG6+YucXQVR12Oeqg45efdu0IsbB8jQ
RhvBXHEhe8sE63MEAdVOlUN0LaGiKZFDZ6mgmbW1maOMC6PTKjbVByO/gYr62DFcPlKu6terCvTc
jfrnDSdWwfUvG46QCh33BDp8ier9z4p33AyZmZQTG0519jazDPcYDsG1YQL1QLwg97AvIXoPxnGw
CdugbErfQBYbEpQT/MSglerLtK0MNwJppT+XNHNo/ljfEahYZGo3LIHpxty2pYV/GfTg7+6pj+n/
hN/L29/f6M+hcuIv5ga2uhK4CFxl8zHOgvOfrCRzm+CZMeySU13B0l1q5SbuWj6E1TBkm/UjqozC
R/I07JbMeR3smNODvEoAtBJ/UMot2v7L0f1qkaVxWGz3Va0dEEJ03jjybpOpqvYQeUe/zSNr3yXy
WnZZ75+/hP9lNj3OFeSlL6zyik3cdk380f3JzSWFyYH831vAbqL4z7Sm3x/wh/3L1X+zDHhMOlxJ
y6BLzhH5R6ajK39zDU4F7NDnbEYDz8t/7F/Gb8qxhK1Mw7H5n0VY1H9oTe5vJpgmw5WmsA1ntUr9
v//7p12x/eX3n3dN+WvqlKMUhiTLWl1mqJF/NZMEI62rqMDGARtog4dtvgnUBADTon+eh9ZXs58p
iL66g3FfKQR4mWL0O7Tua63QUlpSglIYQ5LU5XCsQwbaDfcrM1l2Kf6IrMwtgLJTcFFyATsUyDst
1dxVHAseNMw15iwXPrPndGNS7oZxpI5Lcl12ggB08ESepb+lqR5tncIl7PuxKPcIqQndJeLVp1MH
rKkX/2L5EX+zSYTONmerCNO216/lZyuSQqITGKOSx0Vz1CEUsQk6XLvOqnjew44ElSdoSLRVsJ0W
8xpJ0UEs6btm2AiWK5jeM5+0q9CS9YphIit6VaEuZ9nlCSr3nTuwvg2V/TpTpxx/2vP+5kxj8PX9
eq7EyYe3y7ZspCS2NH8xeQWRyCq7j+tjEAaveU33uTLzu3xC3Jd3qtzPi3FD16OAUeLPFXDV2qlZ
MjbuC7rZke5NaHoTmpQ1NQuUXym29ogovEu39pSw8nSsjWhjyLH116HC32sK4IalG5I6QfnVWtnJ
BJfq5cB9DLHcAbRGyaA133MLMWYVdCd8HGTxldNpHsIXsoivGJuvscXuqxjCJ6fqgCvFKLUXWlQD
UheweifbvQ0BZnht1fe7GG3XgtoxWA7aII65BhUwdmHja+2WKxB0SzVtUvrn+iK/NtGCAtMePmbw
IrVL4gGPIxIdHYrRbFsS0RhED8qzu28iQtKfAW5xIbuiEgLxGYn8kEn7pR7p9Rtt3dPRhbTKwLUm
M4PorQ9UigApnc66ibL+4Ahn9nWsi5AwI+rXXr8E5k4sYEQ4OzKKI7DOx4KEbb+ZECZ0PAlJSTVF
jrwD6viBLDjxxEhmRgKZXM3Gl3R+nAYqoHSSX9wI4Y8JZqzubmOLxEa9ksRyMqdivnNKCRJD2/u2
LPZWBbgiykaCnpFEFsR5e1XLBcJ9ZJKBsoi9UxRflnR2fdvKdZ+11KYfmtfKIkWkHOOK0hWvVV0S
bCTdTddEpxzEjp93BLlaCVmTMd3EGxH0qFGIagiMy3Cu+7tUe3AZJx4ymOQrfJtsbOivw3SROx2q
MuwI0bJ4sNB2UVx80ex84inR5gX6UFCGLXehS/7rXM1vOcP/Ya79rC6eq1m+N1371cloiMn+1XEZ
dw5d8a2FECuipvKMOL5p0o6Ui354sWsui6TsSNIzOmemCCBnO3RJ2ZDBqVp08M66fKUxiBJKXNX6
QjxVIvbxjLwWXQLiJiPcO5VBStiKdweMgd4TPZge0fyNyFDohpt56PeR6C5xT+47LUE4Ph7btPlw
xJ2phoseKCySv4xMxumLZlgg0enlm8l2IcYCLTE/yOGaVotQSGKPOzs4y51so0X90cK+Do0j8hn/
vrip85ilMdLB5TKpIp0OR0K+YhLqh0LazKrnmyEu7xO7/VKK9i3KGN+E2c7iSGJV2b937sFkYuGV
+AK8wj20hkGinAoM5tMJSXgBJ1bmMCWtLSf72rruJzLd9yabL0BWfwGjU/mi44TuEHKELuw2HqzX
hO+TGddNGsSntE72XVM/YWi7qIfw1rGsj8DiAxTyi5zHZu8YjGuK4N5NWGivXFRwsPQHrPtMwp+X
aDcYQJDACjfWX/Jhn4fG94Ijz3MjhG2DzJ76dGZqvdr/bdLzLD2GV7XgITBxvcStvmaZlPdOl+2M
FD3o0kFCZxGYe1Vm3pSFvSmpi3jmO7xOt/GU3iX2fK1MDQwyAaCViwjW6knDzgZO1wpEXHs9xxB+
7bCUcGHEsQ36Y7JWIFnwVVj5JWrEBzUjfcAR+VRltkAYbmFXGfXb31837RYiGcsd0JhDuEBpT53N
enzPLTFW1DIn5APHgP4pYX9bAx/pIsM32uIz4Pnpe5aHMIsDwjE0Es0645YE+Lv1jkQ5rymsUHsi
XqYL7kM727RjgwwpINzOdd/dybwM3VOQHp1WhUQ0Dq9MYHVqvtpQpFsF+zJbpm2sdD8C0e+NGukc
emXvS6LLPQcLKXI4CzmPHT0Go2Uc4M8fBYJ6BqA27hAj3BlyvNFVcyw644U8d5mgFULcjt2ufAlV
c0oRmHbZWrovst7YX3SniDd1PF0CAiYBVtFB6UmxTSL0/kVLDkhPfkTfOY9tgxDWMiKfBndyHPGp
o4BwXLyEWJMr89mMo0OWGdCVCjHuTGneZFXzHETTre3gjsDg9GwAPU/SliAgehWqN7+ZCDHLjpFQ
wY2GmaE35ENzvmtW9X0l1WWBNWeuXOKkIvNdoFdaqqzYII3YRIpYCBbqMIbykgRLJh92uhDXtgyf
k9mju1T+FOZfbX3SL1DajofYti/VyByZaUyzK82hoito3YQd9psZVXqZ9Y/oqkeybmbOL1x7ZhSb
Vmp85DVBZGZQbhzEeB7141uKOZaMeopuLXhpov7KZIpN4E9ZIJrWIT0zSgj0q9yJIcoQ9chUZqap
h01OKQrsStCHnt2HxJo2muu8gixWMI9VtHlPqhhl1oID1DK/WCxEkg7loCY6qIZT71cxJsW0IQDM
xWC9kChSV519u7h8QIZqJHVVnFlGLJpx19xKKOagmXLPiXFDuZXZ3USCGBBGetUVQl391LXht8XV
H+uJACY+A7pZdnitxS3kEJTT6+UGKgFNV7v8HuvM0zIDRNRsttt8TvahobCDw8XLOzNAU/HYrcr4
IUBSmKEbzp1bXY582XL8tsQmmeFi3gucWFHTMiikd8fJpcbt6DyONN7S0L0QHRon0lei6sIuLRoq
9LBczlvB0n1B7M60il3iamdlydUY9C+LK/FIl7kNme9yREGVTdbG6dLubd10aIdBvPN9YPN8Dev+
G4LYmV1Jfx2dEaF4QU6cdF5CI3/IHeSvfWdsW6LFnEZUpD/GXiezb0PB7K1itd3FqMtRMpxUpt2O
/fAuuSBi2kZMHRRP4JknepT0neu6fHbJCEZifR3Z9RFR+L0mxpsEwQK6mkeWnxeYkEFoxpZnSfrd
waKOhvJaHkVD23o6fzoujz7jYyJ4Ztr7vKxpy51I1QMKhe9tgpJ8npznCpfqwCe0ZbsdyeJ0g2t7
rm801fDGcZ5GKJWCbFUguzGhKSq77Yevy5CjjEmRKjftXuFC2toVE1SrHY+QQJ1jNzEwGcb8zlxJ
g5zqjVls6wLAeTe/LbXTo4Y3DpMmcfZns/AEzh+/GGPHp3i7mEqSASRRoQeEX4GnmnJX2RK3yRJv
ZZXTrFLjLX1dsdVK5LF1IdpNJVB1Nky6AKlAZBvQKsrsEWvAACCOCiaVJh3phNzAfKIrT0+bKe8T
3EPWClpMZIV0H5OUzlGxwJzv+s6HBP9gkHFYkE8VWMm+L0MOfxpqrEv6A0Kj73HYBNtiobXnJmz4
dBzjy1ksArlrQ6+2Ao2eB801GQn6fVEwNzTC+K7O4VzBD9e8qpDk6ua4dStiqrP2OIUt/TAw5cht
zA3SUoNgFGNZWah8idDZa0c7ZZIZBapE0kBDSSZ4kF85eU330iHlkcCSzTrD7zMmry1zZ09DIcYp
zS79LIiyA2JnRipEDyMwa9GCQoGrGH7zQ19pjz9+Pd8yUKk0q93wfOeIIJJZR1Fvznf+/gDzNmuW
iZUR09QfT3G+NeND2DmDdlv38M7wX6jNXBMbKMx9FC72Uesdg2CWmAEhGqTE10Q4/46VPAMgz9TH
8xOdf60mcVskybCrV7HoNDQMXs43MR9SXwQVsHP3bVpFpEVkEppnjcQJMYE+VsIg0wB2r+mQBBhj
5j86DR4eCjhMJV2B1BlWYTIHj9KiBXx++vVpzrfOLxGegUbn585WEBAcGOD/AScmwD+YUmYbI5iR
E98z1eMlPWHnODigenKMVFUC8kQ1un4KVE+MVYTtN1FrxWRa5EZqLd5F6AJn9z1uyOhmciMipmbH
4TzQFqiLUCyGRptcR0GYbadRNJuK3iFHJcF5ExeFKejEPT2+jIE7TlZWMKzmMpx54ThbG2mXZB1r
GAksYcQXhNEQMiSRRs+rysnByrGNie/JS8x0ZPXg649HZrJpot+kkba1h/Kd9QiQ8lDFl3HUPHer
u5vYii3mxN1s5PWV3uEF13IWD25ebDH0IJQ2KsTlBq/fEl5ySSP0jf7Cx9Is6THPWaW2TQALksFJ
Vh2x+JLprFXyPjKSCzX3vWdZS3xpt5wfiopLRZeTRtVGFtmhXJDcBOVpVg3NCZEGaWXuYG7rsLnL
mX+dmHs4W2NsHiSjo6txoZhClNvuur4gPJJWR2Q34Y0xIRoQhXWkxpdH5jvJHZ04Uuo4ZFhqFF8H
tIe4zC5KyQWs1fLiVBisxOBCtE8hg0cv0hSrS1w5fhAN2avjhHdlQDadSBPCAOMhfByXApkq5++x
rXxjarqjGgMTMd74Vqf5tHeYj1+xi7gbV3QFxfga4CkwTkN2OY225pwQQjLVvJ+7iuZJVrzShaHc
q9R8I+3hNk0TtU/78KtVdvOxKuXXbHIioBNDup1s9EkVgojrLujia81EGBaExHb2wr6Yl3p+1GzN
2KQF41ArE/eASNzHUGsL1Kh97pdkzVHV27cTEkTfTSscRUPCirVIXHHJPEBcDrq8ndHx4dAwUpKb
EYhgL7wlfyY/xP101c4aBnUVXI+JkR1cs2tP4TQ+ZU5GSJliqrg4t+6mKHosgwazEmishwg3SkRp
cg8OQJKDbBkXYyVfY7tBVJinw260TPcY4SrzRjsUDOu4qur1a8BqZMNFzDy2FqOvbCjJT2iq66qG
jCzzUB7tjBRSy7zFXKkfoEqA8ldZd8hapJ7jo0FbmDW6jTgqCm/gBbVkeItyj/7rIpZFsYvy4Btm
p+remHQGaoOzR2REkJphscGM5W1oSA8CbK1NYGf7Ij2Zg16eLPZc9JD47cynPB4uoghPhDPiP3Wi
AnOlkd47Rb+Bgt2eRlyytZ4TMeGwQwwLSUbArk8hXRnHYwvDRimC8dpiQHJ07ekung2wytZCqpJM
rYO+UMcbVkUwXytM5CeRdgrkqRvceds3IDvCvv+eZB2h3ZP7FuTm86BYyUxLs2cM2IA+cLyoDvML
g1HB0i/m0cBMVA0R6qyZcHHWEoI+RPxuxuVwX4fhVuvSC5yU4R2a0uvAJLIWRnhBAYJnh7Rts9BO
lTvz6XB1buXyvOgZsZkM5fdxgqzbFbReOmeioeCF5QwjYEz7E16kormz4vw2ZklDIp9LPp+N4d53
e7MiJa7QT5E237CeTnbwjN1joBEJ1asbXa8GrtUZ2ChnvoYWJC4a5IPsNuSmYDWyry175CzTFPNe
1wMYN3bxZGnjazcY+lXzUjckGPVTv0npctwyQ/HExIIx1617PTRxhIWZhIlCBpbA7+6wOu/W3PHe
HtNNbrZiO1mEYLST+y3M83m/jH19mrJl41jLTqwqVXqlOzInaK3Z8gnjendgsEd5RAcOEoc6VDrh
GE1XXDbpUyOSKwA9yCG6MUD05LtddcpL9DNL1p5E2ep39Cw9MLSSWe48MtFVtVIXzvrjfCuOL6ua
S7JWaw6l0Xpzai4pgQOujhEc2wEZ38yMLcGevQ10eklagz2LEEHkMbPZ07bRsGVnUf0JsxFhs05U
d0K/2COhoN/GZ6/N2Ubz+814tdWwoMku8vroFqMe3IhsVfm7c8f6g2MNb9ZuxCB3IRUFPE7dnDEP
WewREXeRwxCeCsP1z386/0Dq/zwRlLdLu3I8R8es+Fwx/HEzxaR01Ae027mFVXP9cb6FjxJJ3dCN
f/zezVm80RMU9enKH5YrkPJ8q6AOZ4Uv0T/ZU2hS7xQ4UldEcRy6fjnhi2zWhUttrxzXhDRvHd3S
738LzkuXH3fbXPu3uB3eOc3bwJQUAIf/euz5Cc4/fvnbj191feXCjgjm/CakBv3xkNphPRsWRAj/
+Nfnewm+4SE/3TQqWrZWFOabH4/+6R+d/+hq9uBzOGXkuK6Lr1+e85dflUsI0RSCvznfEdWB7XUr
R/THC/zyiPMdv/ztx6/GxJEbk6NcratFToQEYyH43gZlbKIUs63Ia8uIhKv17lq6bPZR8SGT5j4O
Hf1oY6qkqOOHs/LgaZ4iQj3/jh+3Q/YQ0LoLsnILO4fiDTvNsLGHfrUTaA9Z4T7aKi99cUaSjsGH
ouWztUqYA9szlpSxxn9YpUzLy50rsgfVLRd5MMHpYe48nzIwYViUkc2Hq14tkfr7VCzHZhi/RXk5
7gSJBWhLe1HhknIyj4UFF8jZwlzgEJTHXuQBqiDBfHiSKfaqJq0e4tj5jMrqhpTFTWiq29IIvzCI
Lz1jSK/pxH42PQK4+Laeet2b+tjZVHZ8pOx+HeIq9xgV+EZufrVbxC40fAj1bvD7EIJoo+bzk4V8
gXr6SPOcfJ1qmjaRhiTMITLCa7r5yiy1T2y5ICWNh2KUT0k6Pkb1XG174d6eJwjI3OjwZuOHSaBu
WFIZ2aJ6aeR3gHGpZ6H6hg1zEIQY6XSA9IYwOowl3yWh5ZFJVESUnnIt3AsjfMeYH9P0WlHavjDc
E+mVAQvEiFcbNx3rv6SfdoAHCC4KiwfiIk4I//0ux+haI9yw5I2w+mcAUWZEMz2rn4fZugdGhQxT
yn0Xa99aJuIb1cY3op6ANS9PaYl315CENDeqvOya9lBpSN9Yu6VpkF5UXRAesArdV6E9XA/Bp1PO
LItq8pujkQI5aPFJIa2qkchtYgIi2BImlhb8EI1ckGxh5nVV9jSZLmricdkhqWax5VcpYb/YoTgv
LyYpnYDmEV6F1Av1fVc/zek8fgpKUwZpQKffZ23c1VNwNPrgurbGgxrUVYf30+vMdXl+rbvJI4GI
uM/JRiN4LEGsaqE164YrjCIHO543qnsfxpag2VFDjItxbDDSfRnK5yp5rkTyMgVRQxO2N/dulZzA
pOZbNY4Jq9f43hUi2Lh29bU0c94yDJiBE8neTEzHn3sz3o21bZEKPY3eKGpSU1FVbAKGSevIy+8r
hhA5NitUidZ0MA2OQiQKaGxYyIdrIWOXZbCp82+NNk7+IobSbw/otVC4aQUjB5hbZLKxAasRlY2a
qQWp1C9cAi3ne6XBLQfK8c3psxvpyM4XU5D6GArZGYM7PCEIigoibGkpPrqmPW8dK3gCZLgv9PaZ
ouxILYHFHR+TJ3WSlgCuIL7hA1cTisGgWU5llH0vyQKJ0ocyU5/uqNfboawgfWRk8yGOh1Qk3luk
Fp5sp82SVqRh01H1RVb4i2PXXkIe38ahfy9eyoyoJlTBNIKymIlEa/eeDqzJ45SSHtIKawHzp0n2
rlctcDegbuDnSV8RPR/7KfZpFFXewiaoClCwU/GecZHbifVYq+ycouWisozr9T/8BOSesnSlwWlu
047rq2Y1j+zwnGnsiF2rIYU3hX/UlLTs6owuQ7NwcVyDiOVqH5l0CEDQQ/wyIqQwR3Iej6Rkd4uN
WEiE1zmjAq5mQC4DPbw0kfPZimzMWRPbLOTKnWFBKrq3lnbPqYUHsVtA/PBpycAsUzBRSwuy3U1f
wbzjDMgbSPpN/RBkDrIymd2k7UK7SXvNJ4cB1chxZTs07Ox3UZIlW68bEkYK8y+Ut1QrTLVghsr5
vbXUR0M/hG/DeHf3YTMhTiNaKFmm7x1zyCZN72NVbnFIuYjtwqd1IM20C6cKMrW9a2d79GkwKfK6
9JwUKhB2q8kPApb0RrrAxrPQMM6Qk0wX0UyR5yQjd+vH75x449as1BuwLZNy9lkdUDFL6sEJT7lD
feK3ln7bacDqwa5+iDpq94mYw+2q+WaQhg2DXVBIZn7yc3CphmvrZA3azbQ27Lv1iCx6EKkwikUf
26uc1IuU9iEiSHlZ+QGdChD8AEmnolV4unKR71gDgUfAOeK9Yx/U1FVHAvM+ao6ghrazZhjPQ0zr
ppvjt2D6nLS5IgPAJL1wzdthvKvR+k7Z6XRap7r9mdIy2FUVowM6Mj7JmEDDluJA5dT4OcUMInm3
nP0lytOdpAfr9bH1FhtMjZP0w8xEtrWyhY5ggtZLhePd0rgfKefQSrOenNQ4wdSp0ISKGy0fpm1v
yC9di3eS47vxu5b3lJVsdM2McW/bNwj9et8uWuW5JKdwtLP1gRj4LBGS+vxVyEcGayQaqCbnRDWz
QwR6s8uVdu9yWHp5hRuiG3CIFYHaT6ZKN512yLTvTbaq+xDoeL2FEtDIoR7kU/2cZjdZqUA5LqOA
DuebZiWu+r5G0VY5JCBc6zo8nqqftwViW/THnPgSFkn1wuJAZOHhPPD/X1XOv6hyTCSW6DL+e1XO
8/cmR5r4s5Lnj8f84DJLxwQ2ixjurLD5IcxxzN8k4MgVlYtOz7Dsn4Q51m+6wZ9diUfUhKf1X7oc
KX5zSFFT3IP+Qrek8z/R5fyC6hWK7DSlHN6gNB1MPb8q3oyB8ExSWA+hrT7c3vHM+G4xxskjVdr0
ftowfyMaMdcn+5O8DlAXnxQuMNhDtsevkpF+qIVZhsFhbgyuJi5EKGeYTN+oTZRxFAL6t7blApRy
npqvoBi81tp0pPwlkmXI33OHdmhGkwSv7bgZO4gO0xxuZIpd3y3ip5gBUEVn2kfdd4ozC/aXqMFL
rXmpMgWONzlgGKz4sgxdwAyIiTE9l9tBa27/+YM6f0E680EtW3d1xTfl8PX+WdkT2Vk2mSy+DjMQ
9qlzW89MXHBZMZ0iiS/IyKCZxuIDQtwnSWGHChaaHhPx2wVFtY2rbhcG+QEx7Wcu88ssG8aNS03h
2421JZw792cbnTVMVI8yfGRCZbykfUSWA524TB6Fi8qYUQqyZCm2ZWdeOWF6lSWViUVre66XNaGX
O4WuNrbJusmWiAF1VICYxF+tY0yNNlkD8gJhEu9U8rZp4iCGRzzpKQTZnhN2r3NtQ8QJazh+xlMR
zzpNyyj3XZUcEheHrkJBxEPiTyOZD0U1nnuKCJqIeRXM55bvdVbfpnr4aaeC3kYaP3A624hxGqDM
MISYZfpG0Dqp4mr4MtRW4ud2Nm7+5bv6C+WY78oBvG1YCsWksH/ZKfVGolvqFnWgI0EsbB08Jmb6
rroS1yRL5yItAq8p+t4PZWJthnqNrm2gtNnWodWckmkjtlnCf8LUdH0CbXVM0faWVEui5WPk6xFK
TKt2X0kmzUB/0erTh9lLcDquq4J9UwFsaaAp7FyMvy9w0WnOhPEnLURGMjE1UQ0jhkwC9vua5M5m
xD63SPUVXs10wUrmNYuKS4l6BC+DReJN3K+641Muqud+LG5JtKURP3FtnYfL2EhZtxS3QUsv2roo
h/E4CxusTHYN3fmmR2liOWCA8wtTbxHcranJ/AOgr3yLstAtAEjqTjdY9QQzqrkoSW6YBG8cplxT
m366TXrBF3Wfry3Rf/me/ubc4To2IkKXYSjq2T8fUq00gQUQbX6IzWrcNPqSQTSyZqQCJe2ABzoo
r//8gsbfHcSuC4sbQrsLsv6XHcMajDav0OchuzdPFYSyxQUJBQyJkOaif2Gwdm1qULBit38ldbv1
4pJvGCFbCo3dPTZx+NnSj6nDw9C//fN7+7t9VqFLYG8BzK3WrM+flYPCaIsiBxuEDuxS0a2Aa8pb
40qGmNJyLL8v6bAULLL/xy8rdUOaloO6SsDG/fPLqgaVRjZq7iG3ss/Jch/1ivOBWyafbd0H23CC
Ndj+Gyfb0Nen/eWywVRI5zK5Xqb+co1KQqQ7IwfuQe8MeLDhDdauxovG7DJYBY9IqNZcybTz5VPQ
Oo8puaBePYkBlIj+aRjqlA/L4CsuSxx2+ZWdlEiaOckEejrvY54mMxRZKg5SpmTGk6lj6EBwk24y
O7+VJI742Ry/FI12hxbqohjY1LPDoCu1y23N626ziZEt8r1dUo2sDvVbIjcgGdorzzrLj8rmAhCa
p0Ivba98D2dERg4YMBoIE8pHUgzrEkie7TYfnf6UVmAygn68UUGNDikA68ms+r0bMZZZvLORTDp6
A/BJAsJ+wanIz6m3TsaqbU1i3GBVPm3dlHhukG82OpF5PfFk0wK8lIuBzhh6mvnaSGDWbMrdeLKp
iLL50RzKp95Y/y2XVk/NM2onrjm1NugsrtWjDDnwAsXGtWrzFXIX/ZD16jAzqBjrGve/2ululB4Y
fntU3fSJJITVDL3PP++GyIX/ai/QdewFFjpH11bKWo/dn4TugQAOFC3NdAgVXKPR3DEOuSEKhaDH
NZh5UHfuGtQcGdWVuUY30+S/WkZ6mlkdHucJk+mwzdaw5wiOlxe4+gEeX+8RndDvcrKhq4A+uEVa
9NgTGw0PIbwshfHUJ63hM7xEL7jrOaFvMDngI5foOosa/ZdmfcQMPeEwEGXRoji2XOjigAvIvXKs
bWA4fmsuLlcQIq4jsq47Mq8dQfi1tNTXUj820XivStzf8YBoZ818EKlsrspFfku1FvtKQMlWYeXg
nLUt2Z2IYo+r5cHUo0ssivcusG6UW8wIqzK1UBiKV7VGdwsyvBH8OV7WKwLh13zvNeh76VlioRs5
dqRv+L0BlZFZ2C4atBebnPCpITAcjPJTu5RvQdlbfkOmeLOGi+ekjCcJitw6pBFL/HhCDrmbAaCk
BXhdk1A+rVHlQ+fc8bqtH6wK575BmLGqHCN40El1EEO8pYEcb+z0/7N3XstxM1uWfiJ0IOFxW1VA
ORqRohF1g6AkEt6bBPD0/SV0unn6j5mInvu5EKKcimQVkGbvtb4lb7uFKHR07Hu34KOyXgYVlT63
02PV2p9LC+OMZlqI15wWU+NnB/JMynOUJQ8JC2uKWwMb91yEwKGafaEi2meQGjN70IO7Ugkgxb1Y
agr1GjImMKVjEJk+vjsWX2S/zyoEnop5tjfIhWdp5sFFKBEtIetkdUoZSUQHMiPhHuKcPXioBUZq
dfd936ThpOLncUwc2sys8eCiMyTQEOKDiqsvOkAmUkXYmyrMnnap0qwY166yddqlTM4mijHg4kPg
WQ2kAVH+WGwkZnObvNDvQVzVXtOsOWcO0edtDtgzQ6RWju2paM0DPtZQuvYxsTgZ6FcedLceWeTO
NISKU6vDtIHGjydx8R/82IElq03f4771kXt0zyWX624S5kMiXe089flV9Mb6XsHoyXkbphLnSGv6
xW7tO0dv86AXicYwZFLWYnZp55ZR0IgN+CISahmWzjp9rvL5mglA3bLWzV1dNM+z0bqH1S8gLc21
CctAHN3S6Ii6YC5NcqyevubOYYKwI87pKFXAD0HUwIVe3fs6ba5rYiopbNBo2juYmgcWrTtmG3dH
CY3V01y2OxFNb5NRPcY63z9ZsPoVEt6lp2BvTKxQbVYrtd2UYTVq382IkRlHy71vwbDpUXCTB/+Q
eRXXkycfe7rPe1hi7KiRY60dulZHcFUPIoNwk677dje/mVw2uzlH/xkhHQLyepsrsnBeHhFOvXWQ
AXY9Mhfq/4u2A2uKI64w3/3hEiXjn5bR5txJrmM8EEhkoruibb9Xnn1+CKWf3DYLTklPq26pYoUO
xK8GMnJeTh9o6MFR6tGJke2un6+j074N7fjk98bP3CK6fb0AicBk7xM7lkPCpUFYZZQH5Wth24dx
iFh0D0c7b+/WGXX4WrndLpsoxS2kHjZJ+dwVE/KBwn/PvTZGNjh/L3xVlnMJaDERqLn1NIUFQ31F
4v390NFdXAjLwTOt+h6zOGqGlYe606P+KG6mKnqSGjxt1FR3U0+cBTmIb1nFp5NQFNZleVNik9xp
DtFiLG1ffdX2BjKfPzSaT94XGQ80BdoH4r8I7mB3kGfJSZsH8L4L5VfaGZm7oA40gCQVFk5s3vMZ
qEjP7oMWMSk+mcXF3NSGj7h6eHb96kEbmvvcHLJD5U0KSIWszPOCtjfbfb+6VIc07BQV5bZmRhW6
rpRCYWDkx94bz96QFIHw6XjiHH2P0qeu9+FvLAyaiflQxTo1RNQb8HuGmfxskWRPbstImnXORZnK
GBSi4QSAGw91rgeDwlTYruUG02gisfWIw5TyGXEFHgQDV7K/olIT51SC+soXTQmHUlQDyy8t/clV
3gdRRqsD4cTL2PsPs2CujrEt9E13BNLC10/k0u5B78r47PSwVdrUDcxkqQFptd2+mcZQL2FBeuz8
WEfSYR/xwqzmD1J63lSNrylHFnjMm+k0Xm2nujRm/Ns0DlMR/y4tk8JWC0SL1dTz0EArG+DNoTKU
FwrTr7rm/47K9IQqj21EpL3kDnEqrqgP7PWnFut9fhp16wei0qeS4WW3FN595oItHNxCdR/ArrCN
zAt07u5nlhkKodnxi071q0RavXMdEUAsuavN5EcU/+iNa1HRM9dzq95npg+WcEaxkAAmVf9XLml8
SJne+tUPoKXb+DdYGkhhI8chibYF/eLG8jVxVMVN89B3ZxqlA9fyTt24PmtjEaZySk6VXwDy4PkK
j/wy5J82Rjp07bk8iUW81oj3D61uB0ZLp163+svKGEctQode7XlXjNWfs/phhHpyqcXFS9Jgk20x
lCxt/JzAjp7NbC8y+TZoOKEi94cRC4i63UOW6o+lBLCuuQOOdm31oaQzxFddWb7ltUaWeXqQS5Yd
cZXOgQ2Aaqf54gNIZ3cZl/cKja2USpFPFeGsNfOPwY1vBjIDkIeGfqUl+9rWnuH4WEQhDMEiG6iR
LHgCYa3WgWmgOIyuhb7milgIMw+AJo2da2+FkQOtYsuuZQMIykYd7NUedlZNA3Rw7AeWqyt6ZXNG
yrOU+3HVqOvMKPN1fO5n/lw84yoDeLv1dYhVgaLM8pFULMXrUhAp3KDHhejqI4a3hsx6yrBOy/p7
WOu7RXX3k5aWaVZiYweED4ZGvbk3GABRi/nY2vHJ8nw4xgA8i2K4SwThdzkOkM4r07DqhuGSkj11
NqD647kBlZVn4jiaxm1j67c6VetKGoiEBuM2MxLO0PKZU5xp10LQP4DKgXnFasSekApr6OB0Y7iu
KC/aXuRKrPeBE/SbXOmFMud82KK4dZMHXF8qtxGNcDSDEKcV4LvJN1n3z1Wff6cXeC3H+qOT8zU1
LBX+9e6Nzk/r4qnt5+TD2SrrDwq/3wz8KcIgYgErHOkyIsUJkt9Oo8O8Pj7PY/HBGuo6tWqZYiWY
wlemPophnk57aPESrOfU4YuBn4I6FTCTX/5k37dcbH1cYFyOVYAHnXd1oKWhkeNyNVAz4jYj5xqD
qILIgHSvLg49ssAe65eNGopNAc0DX3Te29e45BLVUkrs/eJFl+1QyQICf0q7WcoojBQcZB0Zxgpp
HynStJdOz30Aq2Xn0PqoEcoOv3tUsH9PmO3Wdq4ABxSEm0ess024asdIkJaZqADi7ZZnjSZlHqcM
kgS3Qec/OQZiJxBgvwyww3tAGOe009/ijOqPnKqXyIuOfzVeWf6ZTfj5Kf1YBbYNv7JvjCF+9s2R
ME7H5/fV7VNK9hlDA+Z0McYXb6G+g4KGjesEcIGL4JyVLOLSGm5Ty9Jtb5nDHhanHdjG+gczy3mr
YQ4ZRkR6lH4MfNGrBRu2lO5nN/5g18bySNf0wFlvnYgIPZ4wGTcD6bA9ifh4uiH7pEfFeGlrH/OE
I7DrWGoNhrazm5nW6VqqdsHcXlC47zqk1fj1lTiavoua1lXpb9skRjQZGwfZo4VUyKstsdu23Csw
O8xQ5JDQ0UTaWgKCVD8ujcxngU4HyhDnByW8rcyllf4TbK6f7Qr3kU4KcOoi+91H+acFchxLzdmZ
+fuy7i7R6cvLuJh3BpmUASqNx8zwqLFJXuQu99qE+s+vmV2dRFT7kfEwQJutwYfbN3O8hmPV7KcB
aqtwcCE4BtT1KWV6ZgmXpc07aTjf7a46wVJz950J26wY30tnQfaDwa+gRH5jpDfkVnuHEqkZxlED
paYhT0hpneG9r9lBqTNmXhPn0Ko6prMaQZmEk6B60CEQhe85H6yOnih0TJsyAuVoL+Lbzyod/bvN
NT6qsqKsE58/a34Y3A7SBRWBSi5XHGGs1ycKFU7Wv0Zec3QXKhz45F/EiMrOaiNqGLm8dnR+D8XA
rC07uu3EC+youas4GdfY5xq/lKMN3+bpXPfXUXBxb18P0EFwfqliiWY/B76IYFpBe9DX32VUBqVd
30O+wp2mgygmeOZxtWi2k+XN5ZGb6DdBOKP926ctq2nP9x61VCSqA1mgmPef3EwlrTnpWzqmD1pE
sX076/I5CUqhw32bWZ3IWd9z73NdWT8k099CSN5x8qxmXHF6JWyxqC8mkfdUZFBJMvUcu7aWEwrO
u7F9AWaittSqEuOW9kPXWb+LhtqQTxueQtJHSrhAZX1PJpxQS+KH20eaZqSm089Thcol5hq1YX1t
71bn76xtYe6vU3LjlqqOq7qRwPjwl4JpkUP+vZznu6ymOj/V7OXK1PJ2I8DxQ7GCJyMj5LZo8lNF
sWFnM1EEKyf8bh74XrfidkUxjso2xgRJ0zCnwoMpsQrqfCTvZy1ZL8gsMGYKw3VjpScxFANFJ4ys
cWmfx0G25A5kP2OLKozQbiZBUQJICAnl1iNq6TykfM90nLjXVooEIRFI+GzyQjKn4LJY1XDyo+9J
36fHBMwgvz3Fmu5Exk2JyxLcRiHZKaz+fBbpcu40XCa0HtgVNNglIpKT818yzuEAjYhBCm/9LPXn
QZ3A2CynvebnP1MZLXif2B5X/JCcupno9AfZuMfSpDqnKyvnSlwKdSFKFpx41C/sPRLVrSdTaNkn
5RW+Zuk9pYVxV6z2Qx9x2rKA6otyCFwEAdgkcA+qc2y1KglJzQwFnHwuXVyg+tg+9L3FTqDOP/WV
kXbsbk2Gyp2elkBWFsTdozCuhmERH3EUetkeweGgo0J7XOo9dTXCWJZ8yneAmgsGmf53FEW3qoob
5TdDuzwm2IjJ1rGRXhnaofDh/Uy9qqOxCo4nDyiQnRxoznf8hf1H2+TdfkmTK9Rw5JH0+MgLoEDq
43DSGFNI3FsF9QdabWU89QiD8HnL9DF35veONACm2EOEG5QNP3Yv4gJ0FRygu6wSZ7Y52G2jozEQ
kuafyjo91+0JOg6hRnWYW/IYN0QS0Cl4Tcko0MkqqKlICahPO4rYA123tj6KKuH7eHFQNpG5GusH
6bx1Ap5DXCzPyLbIkHffJ0/7jVQNvi3q/b3BCq41z45gWUjYGqUopAYd+xul7WlU9EJKBoOrwhh6
UhmAoN7kpWBfU4lp5xdEVE5Of4eO5WQPxlNLtgNumju9Le4wgzyMKvyhIAViVXEQEbkQOBbia0tS
hCAxYiA5ggw1uGGTnhGKwvmo4iUiFTQhMAQSfRGH8NbvNN9qse+nGU3+zD9oOnPdgACPE7W+zgvL
FGd4SC3qmbt0PC1ruQSGbX5Eq9F6ez1qV+yQ/KqRCaVzO8R6OxLa8N/3EXFRSKzlRetrpFat6LBQ
xCjIWZoKFcPhYpcHtqot1x5SMWNJezAZl1A66/qFgJulRMTSYehT932SEIVJFC4imZLqolndRDRk
VxUMIlRCCMUCknNATyFoPTqyMEFbmuIy5Dkma2ZMgRgnNi7bre2Q5wgPU+buoBgWQsfVIRqLhD1u
zmpNhUJ/PbEmoKDZyQVxRp2wq70wi83vMYKrm+YQt7KFG6XltbG3KIuc4K8jscZQAtH5DL7Ys686
EesIvpCxQg3XL18H229QLlnjHCSAj66a1f3/tOiP/1VaNO1KYBL/d1HCfV68J3X5/u+qBFqL6j/9
S5XgW0gPBHIYwxSqD+vTov4XLkTo5n/ouuO4VNd1qCEK1fEvXIjpqmdcWCEefTjacMgJ/gsXYv4H
CbZIEhzVw+T//j/hQhjc/8GX4AHTpbdFX9Yl1kLhR/5Hib+bcq8ih4cNZupei5oim1zQ67q5f8BE
9iKhQzbzqiFynI0DRb3cE+a+HvFEsdvebTFIqNnQLmlWQccjHy4tDlI9s6yzH2nsNCh1XCzrAtW3
MxGanhNZpVeUiY1uQ4qeIou11fBrbimgrD1+2pLKH+kMB2sRJz/xkR05PjkLZulfsDxSSUpY1xm1
414ax35pMEBRLgfO2YFov0z97LKB4dbXgQEVHDaAcBUR6fow4NXz7PWVj1jdbCUponkZE6ii5S8+
HsVLs3Clb4e4b7iqO/T+tIXM3XYXfS3tG3glbHv/68XbE9shVf9ju/X1BkulSmU2I80cZywfP5Ne
ooL2SrAnelFet4MuxvLarZFzsjNWlothQN1Fif/31lAfypwgKrzLEx4xdzhH44rkdy2uGHQxzvu+
9jBSeArr6MbyVgHWxcE/xXLv+nWgYkxWioNMY8mjjNEWBMBhAm6LLdNorkBNb3Crr0F/Vzo2YRK9
kR2rvKb+15XfDOn9Bg8PoxRPZQB2GeA6ivUkJThDpUH5i/sQSSr0JP2ynWDXjVKQam8XuwfP095G
DyalORXh1Go5EPJ5PdVOeWN6cJpkNxLqNLfGbTwY4naWi7XAZoj42GJHh2+fnfRkyc8a3STX6OMZ
O4VIbrTlEzx1dTv5SK35bW5lX52onVy7zBxvomUMssH4FUsWUHTgVC1JBxKhcVeQE3Aw7RqtWmcj
wZikh157+r5goZsp/d048+gH7OfwrGh2cmuAykVXtxLvVfj9SVrmqSdl885KfLqkBDEfTRkjYBQ5
9Qi7I6vSaknwsij/emSq7oxS3hD9asHhJo8TYxCBgrV9oxepc3S99WV7jhhLPj32nOyLJkRwvMDJ
HI+AI4pO/Om3C+zJW6F+66FPXibNWMIuTcLtOaI4zFsnLeHA2+4h0ddnJ84AWliEzyx5td50kj9L
Oimfh10cfXAn7ooiYl2QD0oQ3Ud7GW+dURFhe6WPz9AEh73T/4/HZPfWJfkdGbSKG5uUV83w9ROR
fKFBCtiFSXu49PxwNrzq5vbg1wE2WqDR16b96wxEcOFDpeaVHWkBXbd7xow/NQcFyCzueuwtgRBp
aRS03cNqx89zSpWcc8O4sueAtkH1a+ZiIUTpWwHXkjTvhUChQgvzeLozc3++jPbaoOjsrIPRpmqj
gLHn7M3fcoAfF+VuCyav/LkVLqSxAOn36ZMMBrrdWory8vemin1BTFWfyNou1v3vwmN5w5RLBVYd
ZPFu2Xxzno9tvTJwKpQ9JoVuAmebF/Npe8jvWNYLMrWI74RVw5BQwV6XqlatEuEcpNR6TWxv1+YD
K+MWBHJuZOjXnex3Pk9TAEq5vWTqsCgm63Zre2z2pmOWF/axFxogUFYLh1U4p3Jw0lMz+WtgNdT3
3ch/Nzu/CPuYhJjtV2JL9C7SThBBqD7JEeNg7c3anhpSd6kIKErNWZ7o2bcHg/RzhJxgPvwKJe3M
iY1ql16ZPpAZbcasXFxtYmzQFZbYVFjiQW8dluvkk8Ki7/VKvwyZWZLcKUOd2mBasXwc/SQsNWcJ
p2x4NteF0djz5tCoqycn4kNPJ8UL0GTPilFIamZ6hel+5GscTP8gcQvujMXEINvT349JRZ7aJLQx
B1Tm5J9TaFVjZZ9UM3LLnXFKyVSx3dxqZ70qoG23UAUDyEw1SLCsZI9+iTpnOwGWzR6sTgWCzx8H
fWzCrcCVKtyvY4OX28PWg/w7qsmrgPvgRxlbVxdIdZoNrF67XF6syhp3ZoFYOh7M5WJMxm/DdXXq
dpEVmmv/sNm1WtmbJ4T0S/9m9x+xMPsLvmJVsETDf3H3hs2VWvluTnRPQuyk53wS9dgF2ysplZmH
GarX31fnToFuP2IDHmVj4JY0gj1ppCfbHMJuObfV4mHGlRhXGA4huy4aEVDWq1E8SvAO53/87dvd
iZhhFE5rfEulx/v7MfQZMjIddtP2oWwHTX0c9uzcFMbyS1b46ldiEi7WRF6GzRYGWo6vY05OXSy2
NAV1zo5cnaC5jR9xWfFTGdjO2CFkmAYm6n13s2vWJ2Th4VZ/9ACdU0Uhog3vI+oLbEWjn4lDJOiU
b0q7jtB7wCGXTNCd1DEhzXaKt45VgD4l33VivcKxbGKoRlItst3xpNvTgUgCPnB1WMmrQF1RkW7n
2qzofRVg0pwTKgdbgRUcFgWiNCIfjrmgAfq5RT1tFdivw/ZYv44PetwN4Ta8bQdTDXtfd+k+Npcy
1TBQxG53SOqYuXWEjqiu/pgUsWK33dwOBFf6kAZcBYMYbrIYLFOjC6VGiCTeNg6DANVg9NHfMahc
GdKTgSJ05ac0u8htaBy2XriZtp+7jbfb7/KPu2uka0cSZsOt+E+JW0RkL0Z543ABtQtKfa947W1a
dJv/bjv0WmEd+pJPpNZJGBZuy/Z/sD9L1l/BnGjJVdUF1qqZT0b1pEVOrpOkyZmZkPhbo1OgYaUs
+X6fgDCyFMPGGyikbXFRMmrx99v0UfHMGzJ+K+iUZ/xHMlFk2LsGAzPFQjJE+vxvedxQDr9yY65v
Ny11fyucb4ftMVGe+nEk9/a/n9se3l6QRVZzdqefW+fDlZl9kih1tnto2dCkK/D8192/t0wnP5uS
ob11oE1vjxGLhoZ0+xwbstWma0ZdwKrQE5j8xZUBTJuQBv0mI8jzxh7989RoKNtddsxpV32k5SQu
Qm1A26YmU8f3gQ/hbCxioyZMXOHi1a0q7ZAhbTe3B79e8396zO1nua8RAqCg4R2+DshXupNoJ+KX
/uvxf/z/7Qlnjf71v8a51faahqNju/QaGpTyfrvZdk4lgGnRFaTmr0jR1mGkdNLiQT3NiLf+bQr9
urvdmlYL4No2w273t2n2625ptgfkZstlmDtC6oU+B9uUY6jJB9IYKK7tvlTXEcrDw1T2Eumt6kBt
B3RLPeEKw+iRnEZ512zGm+0wuy6JBszIe0qsoEZobu4i5FHMyAzRl2UhnjOCsNWfiEWOjgtUOTQi
lIlwljZke0Jh4ebsq6mw0ER9+edT//aqdMwkyTwQwv6+qgog6DTn1WX0oQqhphx1NXzFCoyU0P71
TEOXt7tuT7FrgUux3VzVZCUSpwaoq24u5szl+vUuBga8feNSjbvGdZIf6pa9AOZDBdj4++b//sjX
W27xBts7bo/NveGdR5foMto9/3hVsiQemgH1zN+b20//+4tsL93up63Lq7b7f3/i11vpWdXuDd8Z
qqtLXf7vi7af/Y/f4u+v/fXjv979f/FYXV4zt9W7KWQjdF6jZenZj6ZEz6DUbYO+MdeTLpcnCCK0
kFNpHGbR3lm08SCiAKlXJf0sRdlQ+81L3pi0D/zVpqupW7SH3W99Pjc/2Ap/skR/H2huBmtCehSh
N+QhGrxc1Fa8LwF47NM+eZ5t8NljlkcXh6w3KxkpH0c2vp0ek1uR+kM4kKhhotI5NF4/YlEHv+dM
0xP1K7T3rf7q1Na6G4TYu5N7JV78qiUpohOj8veYeabQmtkFyLEPC42Jz3HDQS44AFif7ql0dlwL
Q3/I+go5UNcUx6YaPqC4pYqFF+0TfXozhhkblfPDywYXEHuWE6s57a2uC5dZ/DS1AsBNOJFuxUIb
z87qaObZHR0stWt9yvv8ggGQrLbeuhIOMjL0pW+JN1R3SfJHLr8KPzpmJiJw1ABTiML9dcBjCj4r
OVstG9Kqni+xaR5NVCWiiQnCjlvKn/H4x4mKQ6P79tGIqEhkThXGHTu3sRteNdf5Y2uHzlEFjHJh
buW/7sZ8ecznKDTz0O4WWCMNMWtW4UDYN3+h/39AwZ6/TOUvOuHByJLrfhmL97JjrdsSZmGm+rd2
cekhIIvCbux2SDkrdhwWyTax83P14axbld+f6xyulV5YMcmyc79nl32cO0rppaNhaKSdA7WAZBlv
eNfXPjnMXfwClS+75rhh9xROECSxfQyo6h41i4StmTbxjJkuTJG77yHAvmec6ZeMmXoPuXWFB5k+
rbN4jlxleTS029VhAVrSmK1sRxznIbqAYyd/rSF4Qcbiu0df62gW9TkpW+uRbst3rynupC/Yvcd5
zvkU3489UMB2RotvaAF90gYcXlQcU8c/arJtgrgcb6o0i/5ohA3xr93jyStJjCLhE76MHvSWwCOR
MEymrK1Q4R6yGpyobYGGWPV7nzbwOY+H7qK7GRjqZbn3ydYCBFoA9SDjqud8FSKq9xZ0u6ltD6JG
42ZJun8e9IpwNtxhP/rym0GaohVb7aUfhl+GWmR5ujuDLH/VLI9hlT5vYZKik1mg6CCFsCYa7Ftv
JQ+Oonm7M/w8u1rGZB4J1n2s9ma26KFWCBrTdv6jNe1fdm8/Wp6u/2j6+rVhiCLml8hZrx11xFcA
NoxVTre6fpvSOdi7M7tIy6BLBH2B6QC/I2bzu7oC1IO1WubiwanH/ttS0UtJv9dIiK+MrJgqE8a+
J/cGYWH+2NFjaOPZooCl/VmFeKnSKCyS5OQ3aAscPCD7MnaGY14Q70EzK91XU/8HAJRNZ8P/Duu/
P7VXNLXW0cLAgKOuRUQ/EtRba4VimkVcbvZlpaoFrMUL6NCAoJqimx4sCrSy8YNFbrazZlPpktcd
QhMgPQUJ8yNWzrL3L+gbweDY2V0biSFw4vxnnevMAXBbidfqFHcRLUzLInSg7mM0hMnnSfRaRlO2
75ws39vFKZH698bVIkrm9NlcQgCG1rrmuts+aLOFhIOc2JBYrz8EcvbHiDFqry8lcIqBPa41s4se
+rsqk9/iyXSAHh5l7T3JEbyr71TDwTP0P6ljXG0kf3tDpu+rLBB1J+h+DHK1AGlGYeVPt5HRvZid
jf1TX6pwQYOXGC/TVHw2KVoMMkHcE/zAytY4fZt3yhT8TfRJdpbI3/xohuZdP4kEDAcW2T9jjSkf
nVJxpCcFRcgyQcc59AtxpIN1H+Ga3fSo/Y59XTxOi6iANTlWIOOhCAbihkN/AQ2WNWR/iJWGwPw+
xvLn7LXo1eTzQGIm9Sv6nz3sgnR6hiOV70p8EXOfXBdtvq8M5xck1gEOzz51oS1NwNtazMW1K5ES
6J8yaehHienTE9UpTyYULb47hSTnXd20QffZN+sdbGZ2D0hYw4LWGBxPQq5zKwo0UeIHz5uKwInK
OGB/Q641pr8aGXhFDdt1nI5wXlDMEHaGDTY9eUxVBUGq422Bay0wfXLR8N60e70Sf5aKRlGW/rAs
NO52bSHn7KdfY4+hk9YH14XygJDHogKCDsbPyVWJv03unqhDbTR7Z7Tu4j5V9mW4pMvi7TA0OwOm
Tr8k9nHVkjeLdKoyupsbj/K1rNOjFY1vlplfanbDYSft6wiz/o6W3W2n0wyMfWsK4YTcUW+mYVMO
tCBj+v8j5eFdujQP+KxPzMJt4A9WmLmpGRjZ+grXgiz3DLb95BgI11k0InGp6YPJHNQkFqOeGju2
hHfLAGGQ8Y30ffEC23hmzWh8GPW32KYMZdULDVi6k6X2Qn/72r83SfZsrdr74KfE80RjtxcrHUC2
q3fwbqH2xMm9OYlbC93G0W7uy0p889ZuOFR+1oaTNgcrlqt9PMQCdjGDcYKleZzMZ5Im692YMC9T
QHi0NPPZjRgg87TRH5q4Go/oW03KPNqjVUOpK1FzThOooXFAjpjUEJ/nDDlJ4hMgOfTfSPbZGS6o
vXlcb1K9/EY4B8VqvrLSdc9LvDA6EMsY4Oq7alWcnOu6Qe3TFWGEliwq8ntWfsM+dt1nGrzXsUq+
uWnbX+vJ+qX4DqLpoHVhGUlpugUkQRK6nHlEotCxj4RendIh+i2S+Wlc+Ry1rMVKEEFbZB5TcAiC
FP2WFexkPArbvNhxdre6ZDhq5hDoiYsCus/iA1TcgzVVv4pa1qHdIolMUKZT/AXvaXvvyNRTiqgs
AU2/v9eXDqFyAwmRCNDMA8hm1/EHew6q+FY8+q+dVj36TUwTlURGSsINVsSLhIAuK7eAOZOyfNJ1
P8gNM2xG+cgul4maq46WMCOcTYDIknCxW7EOT2N5YrP3HUhwfiNT5JnAC0qtmhnN/dtEbUPW8tFm
13nI9QkVW77eLmbzIFJdXDVAAfAGrn02+DvRNeNedw34VmvbPPhTR63ZE8EaA7YgBBM2QFtfKYkD
hMlZ3brsFLUfGv5t/PVzB2oRmGOdeyHVpupbnPru/QI6cqj9nwxHpMywmA8xZZOcOc7iburya6fT
jFUq9VTEqASx/wVjkdKBkYG7AM2qjeWxUYG4rqmTBwHX+0ANPN2PaYM1n8rkyXKyLBTjyYgpfVVl
fV3QmgBfInSdOQkBY/W7zqw/qcZaq3Ahz8UsrXay0Od7Ocsgl08VS8KjUTcEaBfjuZE6isxKrHjQ
EOFI4BsPcphvkrw17lfk4gApD1iy/IBlkoYFH80Be9h9aZNIbpF6WfG2u3qiQOm7qLg0HXXGRNpH
llrdWYouO5pOh3oH5vwRoocDVmQ/GKkT1nRumDt+jQ7Z84RKELJnoOey++gmQyfMQiv5JNM3q0RY
Mr+yjIxOdtk8ms538obFU9QJAmllH/oewUgopey2fesnCufjYLxYBot73zUfIP+/gtY7UMB7EJ4D
D7KthmAWa3yYez8CdrQ+1gYRInOJ3lfnE18SYHciitGLNeQ9z9dpzJVTQaeYPD+OjtShN0qC4eeL
OyYgMkrj20Cjcz/o82+78pbD5KHBISOIF0YaoYXd+uK5al8QGQEQK6gU0Eh2Uut/jjGdOaKyh4Pb
6Cxh6ItBoSlHoBXVwmyDKu1pKcm0cdPyj1m5gpwY12E/5vUHgQZpV7cGZbsPIymHsMXKdRjy8ZIu
PoG7QPw7l5JvDnXnhI4FEbVLCmhB3jy7HLhzo4q3LW8Lh5+M6Rm1SQ/TRpr3OhJtVl15AGopgz+P
BAuC8k/skVACxnQ9JjlCjiEbGfA8sEagZUU3vjvz8ASj7MFqqaq3KzUGSKX7aA06kuaBcc7vS1Xy
1xn+64QFinI5kqymdXbjCi83SxZS00fSLAvrij0w4UpF/dlTACoJooNnrv5KYxfb2X2EbG2CVtuX
06W+Tmn6ywbKt5sU3s02XmQmPzvQ7MjX7dCJpw9rWe9KNGeBRU4B3xnbNqvaF2W3YIaonz3Qqrul
9F/zlbRcd/oYS0KekvgMV+bIsv49yhMw+j6L5cp3HvW+uk20GRtgtHMKbbgM9nisaswp1RraOZIu
rE+oE2cLe5I539axvNRRBADNfTdWBOGNjHHYNsAHUzD5L5DUepi+tbgZdQN7k9PO18G6ozUUH5wV
PUWyls96TjzVinSOr8w8LMVyz96FSpCtgSYOBkZhn3KNPowvK3TlO3YpBoTEXb/ykTULUOOqs8Il
IY6vWD6TEUVLv1J4jA1Obcd6ZpT4g6+DXNzSPIopbrkwsDYMPqN2ZHsH5md4xdrEJBojuqSzjuSU
1oJPsqivtS9OrE/hIdNiJHss7+0mZ5cCPWjxaOgV6R99TdYdSro3iBr9ssL0yXv34Ke/3M6m6Mc5
2buAnWba1citiB6oVmJ4BcXEvqs/ST4gaT5ZgJctv0Q1YFOasnMUqV9An6qTSPBsofXJW+3HGM/4
t0B5s0Z4NQfzewdr0qy0B0+k937Gt1RmMaXUEtIToZ7twPzERr4dkY2nafIcuzDlsU+EZpx71HGQ
QjnIqdDyxt98oya7s0xY95GCth+LUQREJFSswIEg94xq/8nemSzHjWxb9lfqB3ANnaOZRt8zSJEU
qQmMokQAjr5xdF9fC8hrqfvSrF5Vzd8gYRFSkooGcPg5Z++1R8NcD+BYrNQnRMxk966GnA8k4BZJ
4OmmL0QLa4zZTTRW5kofkavFcFYvCR2GWGgJq3b/Qer7u6e0dQahhhkZ2tK0l69kKESm8R5muIDa
BrkZKd/A2Qk+xEh8MwBupxqDksG5mpYrziWur8FGvIqcAqyafqb7RCQBjkp4kHp162BF2ui141Gg
QutPqQfhpzPNn4UiXy9RODc0ynge9U9j6e4MnB7bLkm+/Jr5tFYhxMFjuiOULdxGbspe0+qh4qCa
h3KNBWMc3U2qFcVOiaeh0F5U/+VHdL0d46UXlSKfwvsxo1Jch7uc1WF8LtxDkFItMicCk8IKAFSA
WSrWqTXDr2NUujdR6tV6KkLjko9IOxU71Ura7BwgWQ1FGa8NWDzQwdx15jX3SGMoWCU2y4O8+wSf
EWPx0wgDcnN5CRjUWPl4zZHl4bNlZm6wHa19/TrXqKhSAzxfRsUFyVsa9OG7UjXcdJ3IY800YXcJ
tt9OhRMSHn+LskzrMS/4Ybk1Jv8F0u1XmxVfs6ZEZPFDlxfGikol4Dtuqvg1AuSEf99bJ3HK7lx7
gwwP27wR49WNP+00uyMYF0doK1Cn2Hd2E8whs7KueqO9QFxnSuyQYdEF6KRfs0CtB0oBFmNih402
+tS6MN5VyWGgugctVj5z07xa5fTohpye2daavycSSfB3dNiSHLIZ1sAzYPiHnC0oFCEzxJiuopK9
GYlrvfFeyBltifzFco6ldCTcM/dbRAN6RR5aIpAYpEF+IvbsTj8ObHifkKLA+BSZRdX0z4ign+Nu
ehqG+DFEBRq35a1tsl1d30Rivhe8haAL1271WUYUG712b4BKNpZ2GeISvc3k7ubCdMJGxoXLhjY0
Hqwk/DCRhE+mMkBYqb2S1ZeMUEjaVAld1no7ob14/niYfRWdInCwjmdGTsDbFRXuhql7NPm2rMDe
Qo3XI/ubN03PlU3+s/HOUAHQD46KFtu97LJdm3HG1HZe4EWsySr0t7Fe/5hc9weQJVoIxlU3si+M
Uj8spX7m+c++CSC6MeDIdPIng/ax0iogE/mXyYtNp/IrhMaViuKZnNhpTccyI3rQJWs1ifdNot5z
NtirKWZJktWYrKy2+EhlfaxrclnRJnt2SqNgONpjvknN8psQ8kw48XfXaL71braLBkbFhRc8ktNO
Z7mrvxIvwab52tvqwWy0S9TKIyrjz1JnqlTP3G1N7ZCMuGvSgOxd3VUZuHOws6ZRfdfieznF70nb
/M7Cm9XUSJnKErF/610LbJKFih4CwksrzYLrKb6EkTVALeZmlWndus4s1szQ6CKx0waGB2XqFLTf
LbuBiPtWD6F2zNoRXTeloAuWOY2fpni/qNT+hzL0f6EMmTZdzv9W0Ff/Dov8v8r5lh/5t5zPMJx/
2Y7j65bjOWj67P+Q85n2v4QjhOPqhrNQhv6W89nOv0yHv0MACE5YkIr+t5zPNv5Fs8cGDOSRHWA7
yPP+kfb136V/Gf6CvPkPiAOcojmPUJjwlKhB9X/yO5KGKHmslvE9D354etWc8nmc7ZAUQkN2PIwp
SSKFeo2sKjjRqAbmAILWG+JfoR4R0Qxjdu3PRp4/h7+iiqV1wY9jbADukFWENmg54O04t1VBf2vJ
EobZxuirnW+Tg3ZNQ4Uodj4UM/F1yqS5acHoUmNWR8cwim0bwVmTBDXsnQEbUUYU5q5Jup7yO8Oz
aHXnwLI/ZaoF90qljEAs/zX3YNpPYnbDu3c4rXXYj3dVVfFj4mFUZ8toDJ53MZvsKlRSH1lSfsaE
7pbBpJ1DG7lNpfX5DmswzbJlqoS7Lj8tj9Q8bcNO9Vr29JgQRNNLycu9SMUt6fSEiYrMGVDTXB2C
T7KXnNOQwlwugACQyeQwzvRw/fRd7KzrQO1yg4YSaBNx9sEvMSj+6CGAnyuqqk1ts1MLeTeaPIkZ
L/onuXp5ugRbE2L8PCT0Q5dE6Bxv7qF1h1UHkvmcTE0LvJmE1bwzMMoxLFzeg08DC7E1xPvEozO2
vDngO6R0UO9su76Nt7QFnntLXiQK/DN+JLUZC49chjpxT56K8C/r5gOV6wYtOlx3FBSGhi5UD000
/DR0Ie7qXcPUEPdxD6pPzWqhuHWOYeA1tMpz3LVGS89AKIck2t6tz8GEmdUFtcmXTLxyFrp73SXf
ETPNf3z0//gm/nw7RZzYW61WX5ad73V28gcGuYipvKHcglFWp+WAJomI4kL8xpw/G4D65hQ6CODU
bJLE+Nqclkd/DoMWNSczLYK9PeLt4p+H9MNheUP/eMqsB2vchFy1NknfiGYVxV/J8389nAbz3pOj
vo4N892eZw805Zjrzo/+PAUZPAe310RvzCSE+YvnnvHv5Pnl6Z+TYXk0jQPzDkHLabkil4vxP+LG
lz9czg7UCW9WRgNyGa8uH92fw58/syKs+ok8Lcnz4Xwhp4s+wprlD8Z8WP4mJbB645U9jq1ZWpD8
fViSw5frPFvkBs2cNb+kzpsd/OTamtnGSzz9fzwnWdwZ20e7QfS69ZbJMKN8SuL0I0x0dWq7AqWX
5uHRIG3pRLLhdALKBo13frocTB9NFVYCQnHFu0S0QcN+X3Z5ckDMZm1QSiKANT1EO4sGGRgiD9E4
5ft8aM8wAL57BX2mwtQ3bqy0k2dZz6M3ARFcpH7Li7K3bRynJ32WLy1/YMwr4XKw/n60PAUGZOxx
TewNFxHYOP8ATmxzT0F/5QaxIebMOCZtWJydjFGapmvhVpt9DfAjJhwE2gi5u493kz28xVntn2It
ik729MInSyB5aKM0CCwOXeQrQgQqVu1IMHRqwzNG6WdCEbLd8hKXyIooY/s5OGa2Geah//IXRLln
1Zur4/kdIboaN6OXz+PYEuRo6M0mmR4bH89B0dsAebvmJqfhZ1ujlbY0on51IFYhKezznW4NMPZX
7BvpkQ6hsauydmMG9bfU02NoXOpVt6uD7/VQfnP/A5QT4sM+e/R3yq/TU4ztvc/idJdX/B9V3NKu
L6aN6jFLNmN6LT0333vD8D70uAmH5D20C/9o4TpCR+Rhjywn9nTzqTAMD1bNXNRQ+jtUrGBbGJBf
BqVusVmEuwLyG2JTxSCoi5t9yLtjc1za23p0wk2O7ikB4JWWRMxyEcUXm1BDlGaZCLPrDCGm6TCd
qT3R/trxcWzNq1FBFY6wevYC46aeuf6ql8RTjor7m/CGQyX68ySxPJfeHAU2RM3ZT8ZXcC6MBaVG
yzDKfyUW5e/gqU8NRdRpKg3AAF7qMbRpkCt1j4GnRVvT715iyvt9KXFfSq89hmPf7aAQUIWnY7+m
+H6wQPSe3UZkxzzx2pVEjA5QDv1UBvls5iYI5nbk37SIVIqzVvtQQQCkrMEXVPtGMZK1mqDdiliZ
m7B/KEJ0s8Ku2rVloyesYTCwP5brTmBbUxaFdyo9gzW8wHtkW9bOshTxEFnyezQmfR/64zOxwQ8p
mTHPWDrx4lkaIgXLJYevtahSJsw3NJ99w6RTKwGoVCW/dGzSezvhZuaLH85mnmhk5kT8cPgrGlPn
5qVauqmCkmZSkL0MZTtsE1caO+QSPwpZYj2atFNuLSmQbXgf0/JstZ6OZZfQba3WbgpRGYUTU1GV
dWLVzWwNNOmA2GywdyEzK9dTxtUryX/JDMAHcNOrnymynCXiAdYJAAIz6s2151nfodRHigwiTNsT
Xv4i6ja6Hv9KQnzoPcoGfOvalTnC2hircd1xPz+0AxdQl0fvNObKDR5Pd9OR63IkQIoM9tTfmomj
XXkxv1wbS2xnGtoWT0VjT7+M3Lq7WfCYl+41SflMHb34wbzzHYUbvk7/2hfZyXa5bhOzQskkw1tv
Rd7BTF2a4lyqeDJaiNwRHcBAXZrMEC+TG2i7saADIqgtHHKZkpFyR2gnVQ/GzrE1tUkJozelrDY9
gBk6H9FrAacyNSW3Ex1ZtacL7Ta1W7zvcg8IhGvSwOnGzBb+a0Q0vBrV3Z/1AZ0vHHYG/WeIfBim
RCAPU4qwpj1GjvF9pkFuSs1+p2o/9fhSkC2+tDFwE+KhvpLaFY95/VyP0YW4nmEL/TA51omDkNbO
zVNedLxcGRwaCyBJIJJsW8KM0MzhbpJ0xQu9x3Go1g2yhKucacdjeGwy57ccrbepDM21U+kXSw+8
ra139Tq0yk0c2Tf46e2OSR2AkkxpYB517ZoFPd7bND7rVvU184NWdadHuyJ1NEbRkBktOjO0FSvi
zN2f5EE8SM2vdoNeXUmzwKjVRc56SIxLqwZcdwzlSQp5NF3G+XqawNZon221sZrogal9fY6cbFW7
Gf1EUSBYSDpjlRhIvaiAoUF5wNhZ+mfGEF3lqqSN1g3N9z6Z1KZ8iItknNszwD9mz4zTpHsrUdrV
myPhxA8sf8G5DqocGynkH52rvq1ov2dJcu9dtjK6jZrGYOedNz/p8qc7lwEjBtNdpPK3KIzZiU80
cVMEx4brf4885N8qRl862YhMol4dVKmfNThBG+BvQHO16lfOmPHIB0HonnwoRbvyIbFD9suYb64j
Vwoa7vhQppLbEcajFQo2gPbFMBJ9E/qnhWptld7K5I59HgkKZHlSN+6l4bpU9xq9BcOJWNuYOMdV
PpIA6xj1ir5EcXBj8EFwtLcJSkPAVQROMW6ApjbvT5bny6Mw4W+Wp/0chjlqbMnm8mU5sDdFO/L3
U26JOZbH/HWwaS93WS63HAQ+WrBkct5ELYd+kWL+16eFGsQxHJDbs9+zuJugABu/WVatI3TCsQpj
NT67ioFNWTEBXKTTZPLN7kt63vDEa5hT2B7y9MUqdMBhfjNuoVSwuWEGusNt+LmIv+NZK76oxJeD
HDBgrjy2QQSLBpusypCP23Aryfpl+DBbH3IraE/pfDAYaO0xrF8W/AMtxY8k1MatBeYfEEu3/4sK
YeC1J5HjkEFjsYpqPDkh+ktqDAwXumg3wsrm0wuBpeeZv0bsUVsP0Tu7wbgU5AXA1+mho/x9aOdd
uRlmCNEsH9sKW+HlsIims5L+nL9kL1SEyi2C6dYWow7oked+Goy7JHMfFhlutshrl4eL3HaR5S5P
jQVHsVsAKn3SApfHSFNhHp0QfuhsDFW/T2dm0tgQ2RXbxjdhFa+Mn7sDdxE6lYMeXsOuuk52ZkPm
C+DdeKRfFZzchaFB0Yl/qchK9rOFjCmkIkiiRLUWtHK4efMhIB1hSp10t8ScaH1GRmhNfYQcykcM
0RkaXnH9R5zPIQnOZxySxmCPhHWhjhdrMZ8i5JVXtGoz58HoxkMAPWabR86HKmxxqch4SaM4vOV+
SWmaIUjDlIoa3GEm2NTmBwSclds3xRPDzKz8plUFaLL6u9HK8NnxNHeFzkRsqMahtYlcvHRosimB
STizu68RN8O1NVpgACkarGSuF3XLtLe2wOPku0b9EKmwfugdwf5TL1AJSDFbfxljRiyZTmzgYc2K
ySFOQYAQ1qLhavrj45A219IpbnwRDOlSIe+28ZtWWnKzq6PMJ0ISo9LZWLmsaU2niCkmhOgZ0bC7
xh/nFMt4fJBT1O8MJ1h3iUFqRjEMj5mykBoP1bXrM+p/ThgasIxiymoJjhy2Ojy1sxZm9XEARhLk
dn3zx7i5qYKgppLGLPqWWF4bB3uD3te/xUjTwA+DPWGF1dRiukIWOoz2vYm9gmTsHsGhRiWTNbx0
YYVrm5BnaImcy+zv12WjT2dWhWPTAU0mSFyuCOAyCTdpflUmVjJJhPhBg8OidRGAiQoC/Rh3XOXG
eO9JiIVNeo8YnB9HpCEawZSPcoiinZfgXvfDH1o+Wvd2rDowDOWaKDPtKnQr2PuK6TdWtT2JZjaa
MF09WjqTnVEMzE6Dac/24dYZeXrORcd+zlvn2HjQczr5qrd6wC0JK5VE475WllE9ZOga3fgBKf4F
i5h9k6Z21pFRHuwh+2wtaPjjnPMTeVLeYNiEYO1T0p4qsG8dN+meA1XzeHEH/NPsKLZd3iIJrA3j
WKdvoycpTwq+1xQz1yZSRCWqPjA3USObTcs7IgWucTm5ym4fgcaFhsWrAeRMU3kC7DaNFrQH4tJG
LGeMQSA003Q4gFH4XjgUslPSXpxVqSUBgDP9qaJLc+DXkmoXEokK04EzsyZDokiqFd/blgSu5MGM
Ca2Kg+DiBYNF5Kt9op/8SJ+5v9S521+WR5QoMwhE6hvHqfN9SkW9ytmmUveQPd4zgqbqu2oRGNMR
iZecVSWBLs+dTw9IK+TM87cNqBPoc4sYwDyGmJXhuP1OktQk+26rV0zAAZ6f7KxyviXwp5+QTay+
V4nYI+WZnWj6PplrHC2UD8p/GEhDogHfvURDoD/p+btqub5IoN5VXabfOqcItqyuyTqvfxroTtfY
LFq0bzreUjObjsyTCZ6AV74ZeiN9aBB9PXgljr+0+dnr4awWtupjBNHquZzCE7Jf71jV/IpUFr96
gyB3zyHBN2L4VLfo58K6uOm22EsEbquortpz0bYfbmpYF19JzFMKa540BN9qiuudXoc6iEL7pUp3
3Ckb6ZqeO69JXXQI+eU31fr1zYgE0Ws2+od5jW2m5ilEmgDmQfQ3Q2aU9yMWkBlh1eb1Wi+y8QQD
nBMBmumm9QyibvvwqoS5s4omu0eWThJL/d4EBrY3b3h0PYYYccEZ2AZqpUrCigQUmO1o04VAK6/B
UBsIfXX9Fxaa9Eji6ZES+LMUdXodQ3SPrQNpMUhbd3+cMMxtUR14m6I3T6YXqV3qzbA73YNLxhrJ
GfOW4Nhli9kiHDWNhzjxDRx9nbWhawzMNsP5pDnQzfwIl2Fp1g/D1KunuZs6HFIl3c/W6fdt45BI
buBMcCr4dgXBOHFT7MP8p93rOpdDd0D0b5wG4ydbjP6Q5COGRiFWmYxA8TkeSQyqqXY54FVyUoc9
Rr+Dn7q/Jdv2F5vdvSLLcM080cGCSo5nVh3GfPyQbgoy1eFScjpibW0Ge9xWzOAluUKoPsrYSW9d
UohHttfEb9SJ3MZ9G0BjGhghmf5XM0HMyJ22ZauL4tx1oGOHGgyeoGCDrYz8ubKgtk3kX3pRj1x0
MD2mUEglh5iAoMZkAzs57OYXi01Fivaur83bsiljCkp6qmiRIRbNa8t8dxPVhXHyhfVSsU6DrJjl
hiD5hzLsV5UKE5SRxYXJYXgRYMCSeKQZw2a9belbCzCf6BHQEZrCoOmjoQyZsn2o0s+hHv1NNnbw
fM1XgsTbs6XZZ1+qlvAUs1plU71yCa+AriODZ6WrWYP4YfdTdO5TBCDlCFpHT/DvdhMpnmgPr342
sqk3IVRlEb5g8koYr82A4/rKsLvsCpeNb9DtCGYav4UIz5IG7gmtKJCCCDm3RROgzovT6JYK9t6u
PSU7n/K1ivVVDWOUOJ/sq9ZxkSFt7T9EXT7FSZkBUk8gjzgBSs8heJ7GxKKtqYHdJPviSswBDQdf
vyCCCba6q0XHie0PugGfqtX8RiX11U36cHEbBMlUjM26KMwvvzVpm5jWkajMLbEy8SZMgD9GQLe2
VkujQ0EH2YLlAbeJZMuvkWzBK8hf0IsND8oKHhzCQ6RU320lubNNaQ1QsvmEwRwZZGe2N62N6ETl
QpzzZtxZut09VjU6ZA09EiuMHexFUmsbu6xpcjbGU86NLqwy/xJ20fcx9atTX81OdI2DGxTVOQNp
0nS2hsMonebJKdxdNZA5Fs04Olyo2iUUEJdgyNeHzOgPpYE4P59PWKsmGdgetrlTDlfbb4gBzss3
vfLqS9HL6Ozy6ge49muUX2AeaZsd0in4yMKyfBm5EOOO+WAk/OFJq4gvLrXwmwzIZSEOZ5PlzD8M
iSBparxiLzxMj36rNn3W25uU0nab6aEg5AB+S4TgnJEFfPuEEfeh9/PuHNX4JLjNa5ugBbYXz/8K
Y0zM8cbEjRRxxsZjzJ5kEqtyK4xni3H2xhka4LMMaygfKuRV8qlwcn9LmIG99rrGRJbCDjWpipsX
3oa0Fuc6qQMUl2l6bJP00dDw/fo9X4DrE5HYhwi3mEVzA6DEXnujpo4Q99ZRGKVXGhN7iIsa3iyz
OeOma3d208EdiAbJKMg1jq1TfGJJHug1eO0+0GC7EviGI70ywgO7oh1mfD6RCT1wPAFys82uPIrC
o14r6npDD7LbuL1mbaJcy/fLB23A1bHAqt00gOCOFehnt2QfTHmGFGc35fHOlpV3aCEWBLFbP8L7
WvdlyXLbC1pdPzTbr9a5VzyDXZsOIrQ0fHnIZEezvRZZ/96BSGSVRfMcDDYdxUxNZOrSRr30TfJm
VwOWiGyyLkGW+ftqzH62WVIjJfFdIJ16Sj8yZ3ICtiZ22FyQvl7DS6jleVanGloJi2ZgYnlMENEd
hc7QqZAP3JPDMzi29OpkNhqlpLi1eruzeGd72DIUhiJ8CuhtXnOkG3H/Fudxf/GStlw5gVXBj2qd
U+r6FGmF9iSkdM/Lwas7ya+r5Vq37OxBAHfe2T2Be17IFrLKvBriu+te0TjmV962p2LtwZbOuxDY
G4P5WevK94Hz4UxR39HAZy3oLed75mr5DTtFgdjRJKltqM8Lbn2kZt26ybAtzbF/yufD4DfbNFdP
fkelSuR2/VABu3V9dbYFqjCKB/OiuagWpgrJdZLK6jzFhjwWPmCwPDXuJgK2b4iyONdHNH7xMCH7
sg3cIHxx66gp3aOmpLeOdXtXCgaW3VTH+9hj7+qzdq2h8UvAIdMDFhXjUBTDT7ur4oPJl3rLw2qt
ZWN89UPlrdFjG/xW9dkPwoYDmW98bsnfOkBqUarfNHRvN2re46S7FHWo1XHzsDlPj3Yhmgff8NJd
XaIUzBv1QIOQKDHEI/S37eTs5GwbBY3bdERY74HH1ixuBpSmK1hpmzwR9bHMWIQzVHpXf5hx23F9
91pOIgs9LtvMi6rz6urSOowFRre0tJ57YZ7LuvL2mgzjY+gh2DOrluFJ5ScPZFw8kDfYnVLagU3i
9yvbB46Fz4g+DRbp3ka7KpmvNgY+YQaY/gqsNE3mjBFPi9R5axS5tZ2tsKwfPtd1h5Fd1r8BmFV7
Aml+RqTe902X3YoWW1kvAUkTvqW2op5uQJ+j9YTOCpzsTFNmPrwfh6EFYcmtXlI27foMAJ3Kq3IX
a+Xeq5CMRmaoXjNRX5TmWEfLZd48jW65HzNkmXraR2eRtk+6pyAbFi2vdWCbXnrquQx870ID9zk0
uJcg7mHWG6NndpR7dGeTQlUenVm3TM3NyaGo3kakkJmgt2tMFYFTJvaytvIe8c8Vh17gY9A0zcZf
K9j1KDpKcP5+W+FQnPPK3Ya6KA6xzLfWTA1pVPM9d4p3NHKET4/9h1LsbL1Bbpf3obwKE/Hkfu+j
nBM4DtNDb6iXyIPiHYH+ZOz2MAWvzmCHqP+riSXQoUHsz9xoBk8kotvPJThyWx/ekJhDta1tYr+E
Ov01y587Wsvw78/cb3m0/BkBg89RRWIy3VyavdncSyrnaaxqCniReKOLyF5DZI3WDJ/yjQYjn5UA
s8wCijCAd65Td9YgLM9l05BPB0GZ5iEhrz6yR8uB0WL0Edt32x5OCNbTbWzHkFH08DFEZQZlS8ab
ZW7fzmN89lD9AcEtGvAYaYKefYAZVLRlNSBnD7JGqhDOHuB+5ikQUuwSlF2CJ3WM/hSaOXGq1qwy
krjmlkOUylvQtvEe6qpxakbgHfbAyZ0xxToHCQEAbGkeuVjqVedUr2LqTWqWGL0YtUxxlqkRrhn6
Zxvd92hjQHQrzyNXCEGZ4zGdk3dDa4KiPDv93RnF6i8CtwmbFX3QF0NqYOwlylgw24C/ZiZIHOFR
pQQBdzG/k+Xgzz+azk2+P3+mWabcJWPx8o85dGCxS0pm1uQMC1je+fKoKLGh/3m6PHLLUW5qi0kS
5SG74JlksTzy/n60PI3mD6wwzeeprW5RlVnrrIR4ysKebkcB97ifD36eU+JbJB12dq1Oy0Fw9zpO
ODO82V09AcPCKD8/LLEJ/XVYnk4mm1EpCx9E6nDpQBufm3DS2QfwYcyvDXctZ99mkWEki0ghYXWm
q87QmGkFG15p1dR9XrRvSv3NGC0NVxVNUwK7m1Oy9EvZgzQn3xWv0CSiXc1k+ZTNMJflUTI/ivJU
wKCQD8sfMUgcjpH72s5vp4jlvw/twnPpsPt18/WzKGVCxztlxZjPScv+anKqn51H0yxHmA0DGIjU
n0NnFRdlGvW+mwlyluhi6qq5I8xw0Nj6lkwOWufQRqSTGQ/23fbIY/gfgdj/E/EN1BqSrv8z8e0p
Kn79/l/HJv3If/0XmdhfP/hvmZhr/MuYmW6O5fiO6YE/+5v6xl95PuE6PqMSx3PJm/s38428OX4C
DBzMN8fWHfM/ouj4dbbQDUpSgz/+/xCIoTX4Z8iPx9RSty1eA6/Lcv8RaVTVpINkvk/T0QU/hLPv
B9GeDr1JsN17PSjuCCcBklt1xzATkFvvD7hUcnmssZswbnBvEopldveq7tkrmJib4o09H1iv+OI1
s5UT1muSfADyv7qFvus1m+bdlcDkY1PcLBE/Vrl7Y/pfkvsy7DumNr4/A7wLz9vTsHmC0uWdjPKx
7e0dbfqErXoPoYDk3jBLb8x1Who4BS0xi/D5KkFimyr9VU1Xt/YQkQwYcSuNiAYLPqQmocro0Bs7
Q3y1lX7ONZypEcrKSH/VpHPz83aitwyzaS5AJcrwokMTm5vyS45YerzGvZUpsFJzMO5Jmh5a2/3V
Iemu/YwCuWFI7DT2wbey69yDSGB5MyvaV7V6bmmDrGhf+m72uyfkR6tqCADh71FsXMpdxpcVCFs4
/bH2zeU2B2SiuyZBcQ5pPq/cQdvkeffIgPUat+m1yO2Dygt+pNzYFZ0uRG9x7d7Iyz3H9JgZUN/9
QH+NNHGw8vHOXon03l2dGa+1xug7qdEFkcLkUFu1JMVhUiJr9zsBZU/kaj2biEtUEm4BTgTN1i28
m2sN+2xIrk4iPwwxnceet5nk197oniI9OJrh0U+oymK1w2V0JRPobsvxLGlD+aST9X58qiXQpUle
yQvkrIivpYHJHg8vkvrWZquJ0N1M+71oEwYy/q3HKVS4zltFZpqrjXd9cq7t+F1PQQT7dvTFeAkN
sgNaVETHwDHOQWUf+jzcjuwZSFQgDBvh0AHt44m2B/fPATx5SyOltQC3ozQS6SXsYWYb9zISh7KN
TjJHxWaGJ71OrvM3bAQ9+Q6MUKbkp52kXyKMvqp2eJo/xlKbXisA7/RQno1qXyf656grmrWQAPUB
TD6YO+QSaZ4cqwS4q9U/+TmhtnWBSMQhlyQEct9YPt23/j5MzkGN8SmzGPOKWzGJmxnxCZbD2Yjs
QxiO5zhKv7yQtpWOIjseEFTYydUSmKg4J6dKHHQyMGyoRoEYPr3SvJKtMSTDsxONT31pvzGVOk29
sbbK5FpX8mP5N0bQvgMjg4ZRI9rydK0quLuNR6xWPuzDIf1w9eHs2M3W5lvBxrxJCDizOf/a8d4h
1oz1+E0o+VUnDYtEu8twFevIeMATINuSVwqeQ1DAFanRwSC2zjp8xnK6x1NyTXrcWZJzVau/JdRS
cthD4H2yU/VcaxkjG5YD7+cQTa+kcTzRmynC4cnkK6md9KPp3v0Rk1E/vbrV9Dp/g0ofz1qa4HXN
PuYPZj4fjbB/cmOwz8X02oxq0+EQ6MiZmN9SYCn0UfWKmMIDG7Z8xX74jiLh3po94dk7c8iOoVXz
+2oG2Qk5Iu5Wwuzue/HWEAEC3uMAIeGnbwAzYE2gJ/iN9JrNfG4nhPHMry0NWct6hvuxMcBmNPdS
5lcZsxTQeT47Qm2mgGtdZeRfNYS72fY2jt96DPVGPDybBl10TibYbztYda9Bi9M5e6XHvbc6922A
gTxDw1FcHRvN/xaWza4W8qTJeldYimV6urv1cI/E8JzpYtPm2zIb7poaX13Z770cG0xQxB9eqH1n
APF4aQZxs2v9M8JMHwfhpiMRcW3pzs1yh0+fZO0cI7wv5Febj2fMBWtgvEzP4m07nooQn/QWQd49
6IuLVXQbpzd29DoO1ZTMNhrmYdBJKv2OaxOgGA8F7LHpTHq9TB71Qp7a2jpUZnrNKl77wOUxRpwS
fNJOSkrNj8aqH5Sazn7ZPiOWwh4JLywYzhMXwvyfFse7Am6pxek1wDMRoXGuhIJ4P9yHGXJmq+eK
hgl5EeU+iJAbuliMWaxi8BBofRSMXiz0iBVBJKtneimEjBO0yJ2tldMrc4SPtqpezOAVJ9wzdQH+
c3v4NKPfTewz03cYayREsidX3XdvbIF380XUmFxjhoE1uQu9N6VKMpNy7jS+/VYpQdIOPcVOb58c
m2uehWqVdHf8Bx8t/0aas7pRxEcDTX+aIVxq2Yf0e66P6FJHt/nfykz3tlxxxoAzH9FToNk/Wk3D
tB7MbtnooYuRxjpyxh2NsymEbmYIde00aDiKgOXh5mSQzcj+uyerDwyWDFak8SlDJzxWvlgRR1de
0HoNcBKck2SJveD8o/AaGb9jxbISd8anti9pPI2H/83emS23jaVb+lX6BVCBYW9soC9JgqNE0ZRE
Sb5BaLAxzzOe/nzwqerOcmVnxrnvunBFZto0RQIb/7DWt+K+2TAQbLB6JoR7jxcXOcppAq/TGs13
in2xsnyn9YAl89BDApXznG21dS5HanmUfYdUf/q/gSS/uFG/ckR+/btpjqbdkLXAhuxvURib218o
OTLP0NItULlfv4A8/uc/olPjbQPxphVyHar5caJHInPwhZyGcdNb7R12Vf+ow6ZFipL6a4TrkbV2
65mVwPLLsMAws1i0W3+WLwaz1Xnq/KPv0OYW6QuA6MYLWjonBzP3IesTDHB9tZ306GYoIzxMrImc
cOYI6fR91dpbw9G8Oe83/Zx4udA8EDwrngFgBl+d5qdd29sEft2Uy3U8tRuGAcAWJ8W/aZleIa9h
tww2h9i75lQyBPjvXzqakRNvbt7PqjmrsB63FEU44gDohBiwUy285IUoPOqvm7NyU/k+S3cf8hTw
qtB5r3ODKKaud44k9XyPRhbAWhx6oMVWbJPwUdvkBxSpYHKgoNCUw9K42HjRiUwzWvQ8Qc6FPcfm
Z6qRRZrLM6lqEC4gSCS1sy/K6bUrF4UUtznJAuj87HM+ddfMna9BPa252bwJvBCiA+ctJcTjgVk1
cyTAM8hGOP7IMvNZXLMB1+yzzIYns56eCBw6pzY5jr6zm2X0Hgl25/VJIFn4Q1H/JxHKxn+Wya4J
68QWzi/IsrHkOf8h+DCKScOJB3bznUp+Vgke7vSJpe+T74xn7LwzyPGKOmpUlfc3f/N/Ri66JpJI
3ZKs5vFi/x7+KYYutyeV7/3AuODZz1k12od0Y+NtTil0IiZ5Y0oYh2ufl1Lpb/56up1/DwF1Fky1
o3gHOiuiXyGhf/jBmdmOFlrNYm+2FPGcNSQ9bbWq3Ln6NTGGq21F5HMcWsLhJLBiwalGYRvG039b
lD7H/x38KP7sG/iP7NXljTimsina3OX///0bCKzcDZ2Glcfy5ZOGcZVUJql2cjBFTSWFAdM6BWeF
Adi6M2ovT7trPlXAknj6pBSsroAwKrxSvfz1R7T0aP/5EbnkLCllSINYqn9/Z2UCTTienHzvdrRQ
en6yiCTTGoxoCD8pQqXtiaT7+HV5IwAhInv6pBJ7CpoLjJx33R0/rZAD4Fd56Mj5EuxMW4PrP99a
Hl1Ah9b2RBlCbUeq3U5V424pQWx32CUgCENugKVK13E8O+l4zcL46GT6Zbbkvua7GAJngykap3B/
jbvaM8QrO4ZtxcPPd1DVdtOudpprNQ37tJUAHDB4Qo8IewA4dr3VAdpVFnvlLLhpwfSZzPoL40Nk
MtZaMUFxjO7qszWs3I6Xj99rUAI8w9amUFhRuWpWqQ4kMaX/I0IQqtzQP7Fwzf+nGblcHoINizRs
Q5fm7z4nEyRaVpgi34dmg3RCv3RueszSj1+V9Xgz2vrw11+7Yf3Z9y4Ma+naHVxWv5PS3QG7Cf8x
J8Od4VMaP8awMWPrFhdkGfLg2zoieZ9GDrV54R10/RPt7rESpDxT16e9PBjzY9jkh7yAQtNfXRe7
qpk/WGq5GHQK0rSfLtZADrZjPpCyFrVoAuwcxyNR7fmQ382ch6gdT8vrDk65hdUge3svKECXriDl
SnBD+H/meGK9QHrufOvpqph6AzqFHJ59t5Gza4je6O93ICfvc8RGUfPBVp0yhewv11bQrw0Sd1S5
j8ik9sYB/gXyjGVvCgmbyaeJYaBO0Xo5/j2hTR2guuTTaLuF/PtkAgTLuuCBdMrboPynKOrWPS0Y
Fbj1aqZUx3XhpdJ6q2lHizR6X4rWthx2sUzP2dS81N302ZuUY3lEyx5eq/pAyJHsgkPPZwz34D7R
s/vQEa9mAY+zP2ZiuhtJNtHMcm8GcuME3XYq03cj9cl83bTWBSrLPpwkjOrp1LfOq92z+qHdo2I5
TZ7G7Yre4FefVNh7s5s5dsNjlX8bTR5a/Bwwms+uvUitCxSw3UYZ/Wlw9E/fEWdlMCb46yvtNyK/
cJZLG4WJMhCAmJj4/v18mZVWVAB4cqIpDCTEIxYw9WrclF++LD8yG+V9/jen7Z+d+lKn5HQcNCvS
XP77H0792pwilWKf3cuEhqyhMS3+/pH6Jye6snH7o1gxTLw4v/0lUbhwrXXYPMLpkZnJhiFOOj/V
pLVUrNtQE66QV1XXmeC9yWnAk+DWD4mZocqu3fkUw1OKLNdzJelhJuMIzTwntD29KV4VB6HK0yOW
NpDz9bqJ4w/H5q8hOPoe0fRRQARdDuIkG29dANIr5qiu6wQu++yVU4bkz12NqrtafP+dn7wjUzy1
LWKlnLdJX6as+Ra64pyUAnQpJTn8C6mu8zDuJY3O8iYldQg8zfNk2U84ArlkvN4pn0FcUCziX4Y5
bsX37tA9GYrsn2w8OXZ8n9fWPcspT2um09I2tWF0r8+KuIH6jsvjNAcPJFuxS2NeYNZ0SUz3ViPZ
jISWVCs/BBqKS2Klm9FPyeNCm+hJIoLoRuwwSNpTvkkntaBDIHDmr9NrDpoes1hud09ZU3tJpV5h
c6+XpsQdEWzzXnwfTwcnuKBf++uL29D/pMDhEnOFQ1ekCyF/m0DmJpaOYsrgVaQ8PvOM/PAKmWfU
0jfhbbLRguungl3l2gj5jrQxAnECennUHk13nW4wq59r2jwUaqdO2OdOOPD+brLATkOHvrRufX9p
svEaasFd45h3lRO/uWy0QVoyktNZLEcvk5O8xyavr0w+0iHvDgKqXsHgL5covkzOvIoRQM+dTzW6
FBW4Ja6dL8/LqVrN/ScIWOTOzSnyh0/FyQ/g4x1K9b0o+Zsm56gJSfEx7gyGC0zvfG28uk5/Nbpu
08lxmxXflyZV4cWrtXEn53ZbMhxprGV1SLXD/AXpyK0K9QsN3ojIArXpbqnG/KTfBDRzeAXOCCMC
ozuKurlmmC6mDtEWRZBslpGF9erC5LLJTcIruwNPfiPSAR1UwC1h+SQhHuvW+UgkTK+ybTd//UX/
ySlG4bb8z7BcJtu/fc1DUKmUOD4kKyy7G7dfCcJ1kSIjuOYit9rxIuyjXwZ/c32hCfrP8syhfOYJ
bRgmKu/fjs9KWCD+RJfv21DeMvR4y3MOBUifdt6g82Wk2b1PfvwyP0vifoPFeF9T8JQTgxcmnCY3
itVIODMmcjhGVhTZCWPNGnvNUosZ9ofNIEUU9WqplxwGpWq8LNMNbFmvvdtshyo+LkfGEN13mrZr
enuHEErh1AEeRhWWTZ+Bb59D00LA0dH2Lamk6b3M9Nty7sZcdHHOCDEf8KJIRHdeE2f3bPc3bN2u
AUUP9URRzRDkeRjlfJuxuLOxVvZtcp+DeYJOfh3T6ZQpzo3lHg6s5H35ma1Zv82GfotRM1Xo3prk
Q1MoFgVtH382iSANqtozbU5fzHtLoaNG/dRy2Td0rmSTdoRItTjbpP/KPHBxxTivy4QiIHOuDUMe
t+KMx+7nMg5xehCEVOZfReXu+my8xxTMNvcnLBPgs9m9Lag6CJP/RBRv+ZxEiba2c/IqR7xG3JVL
WYdT7H1GiY95/SEIfZvTj71wWBmrGQ5HQ7tL8MFxQuUcOvp9SezoFKtzNybv3aTOy9TaYF63TJsI
fWUzL7xlCEfv9bn80GxVn8zEuFRadNQV07S4uy5P+Ih7Y+jlOfCny/LPaE7QO+OFTY91F93njJN7
CDNhkyBUR4QUJWjc/HCC8CX2y+m7TNaALD6Jtn/AvfKriZ26J2caPo0ifpwZzuBjfNSOy6kL0ehe
9+N7k9UBKRzvAgW6kXc0m+G7ELwrkuJIQyVdoJ/WpKNLwi1OZAS9LpM2Ut+3NXdvrstXHuGsnHl8
UF2W4WNc2ejTeK10ugHbe42D0CugbyEj/OxDHnVUE32eHbU+PoYuc0SXDA9czYE6Rk6wXWZtbZsy
XqywjO+pbo9lOZElwwXP0mMpIxFs7ceBz5PTSzAVEHkOXYoGDEiNm7YbZohoiofD8vDJRUsHKYmn
7jd58Kkv0X/LBbdMX2MequVI79DgakOiwgqC8UKj+hu5f6RyAWnqyVJP5x7+K1NnjuNlTjiX/o+/
PrUMS/3Z8aEk+kVpc4jov3V36WRBKRQSKryaPvOGD3IeDpb/zJyLgQfWuNXSjDpdRjAL6hru0YQb
aZk9LxdWg7RihWYKKigGHty16TVFqL0c279eQJkfVUyBW0c/yab+jB2Nlc545uH96JK4pNtOAOUo
qe+YBw0ecnONGBidXLgx0uAI9jxzcky6np7ivxi7aW9VJb7OrrtkiiY9MAn3kyUlszPf50XEmpsp
kj1zm4x2Vm8Ns3ovayI7g7jUiYhOn+qCWWhbMNvUrXJYnXNgE2sbc+NoQiYEgOgy5Sac5eZWtIj9
T722SpCm2c/lfAlnaH1xjApOB2Rkn23RnjyTw2k5cx4R+JE5V6+KOnzXMec6/XDDhXAdY7FvywQY
+7FHwLw8w9Oo5RwmfwlxSjVQ6i3P3S69d7kil/uvUe6jYT327DXSWL8sr7aUSYG5tMbRMXlAvu8V
7ASWqyJR4ry8iMu8v2a8vEwGNNYJLPCPS6eBkvDJSGxE5tPnlPEGmNtnE44419ju65IqqOiu+l1U
YeQ2pmHXJzPHEpzjqvmZtt2TZYMmZCrVqn+V/v8fzPI3YBYLVR3P6f/33v2x6Nrwf62ZJqRR/v7H
zfs//+i/Nu/OPyQvxTb+F4JlWaL/M27Nsf5hScVEz2Ku55jOUpD8K25N/sPUJZZtE6eKMPld/4fP
YrGVp1KVHAj2Ik4G+PI/WL+blvl7WYR6RJe6YGqk25Zh/T5f6yIzyesYHRg3XgAovldcaBTiwiQN
dXypWQVdOWlgaI99vwmFIe9Yq/ZQa1edtJ0d6j+32Ar0eGfIyD7A5I2LWmhXaMbRYmG2EaHve/50
nuqy3gOt+oxj9iYctjEKXo31DhJuBGwcZoM9FpvgDIgi5vDRPSYQ1vPkL6G8I1ZuY+78zWhjGEf+
vWuB6m5k4DjrtObZIIBSo+6Dy64rhpIyz+O9WfBELkd3CxAN9SkRsjZGngTRgwcQH19tGxaeW6Ny
LPzoiOd/3NT6UK2tOnB3eRl5CY/kLTsvdqV03A3o3aYp00eOKUxkUJ33rPv3kdYTbB8Z5Ukf4bBW
g3PI8DXtzHB8ZmIIqRg01J0md93oRKeSHn6NlKx506xxBKNn7YI4doF6RwJh1xKAxvVytIf8q05Y
TeQsOjc9IanIGjsiJY2xwI4jSUiNmte0iO6mXgtxEZBtHEeL6KGy2Na5B5OriuARZRzTwfqoYcyt
nabKD0ZwUJEhn2gisHdF1SE3IRDmWZjdBaA8O+DTR5x2bHE8pmXT+wxCPbOeJQ0U7gGU8THxwBaJ
CLioefQQueYAlSIHVUXMarKr3+IPTrRGPJCJlR0aN8B0HQIp8QOln2SnnXBPp8cQ7+M57l0McG75
3JMHs7W6qSJ4PJQwEQrobyGAVpjfflOj34SUCHty2NYY5L7NhfGSl3N1p9fqNhaw1i3JqGjydXXF
VImJUSvWCA4mbG02BNQOaTDIiRD2ckFygi9vfsczBkIZaNngCgnL2lZpvHaqkqjMLL/oYE5Pll3x
lDOjBPSozfg2IbVrbOW3Wll4phs4iK7NRASEWqm56bpxkaloKTzFtI/tzVyS3pYkBQlRSWARAPBl
8OOuGCuri4DvtiqstzIzyvdpDfgm9fv8G467hUbY9ABdepvFDtOkmClRXpJ2Wqj0QYG0xURcBlz3
NpLDarrPQgWQrX8C9FiewjG7OrnpRV37KFwirqY6ZPUThDB/7Du38S2wHoPcV8oiFg+deGkibjTy
YI/Brb6LRh4fViusw5JQG6eoW1sHqQT6SnwismtOrTZ/q4o+2c9ugnT5K2arfVSRTj+aZY+ARs+M
QadvReB/ZZ1D8DHjfL7X3FliEfJtWLlUx5m9aNhZguJHBFFnjhutzIe9RuN+Mv2ToX1XE7nhUV09
JBiFY/SkfFG4up3NFDt3+I0HSBuNtmKb5h6TOnnWUT5r0nXvpjR/0JegL8fqHkZzTB/yXXDGHXIq
7DE+jZajkdIAL1HEJsZfh9GN1vQ7EITDVhbF0R+hPCQ9e6dmxNI0wKhy22rrWnn4VJs3GL3rjDAw
SlsjOhONZKxjF+KHoamLX9hPHEHqMgwdWYpWuVK5j3y0yAqPobl9t6QcgF+wPLfrsMDowt7F1RKE
mxQgROzqPAaRuitaUidSRxvWU4R/sWuxzQuHNVVZIQAFG7VxWFiusRJYHmUwyNHSjfh8zO/sBQRm
g8Td6WH31bAaC4jj2WlBmuxji8FGK+ofqmNtOoL537QsZr0hdrLLhsAA54QN4jmNfXMbWUmLWLLA
emUjRC6mAgtqoF1mVirePIZL6pvzU7j+rbbCbF1CiFhFmi12xQtqxeg8OWAB4ooIZeGMD3y02H2m
7FrlPzJqlee6MxYEK4kHNJ66IAhs4Z4YuLhGZ1i3QdwfasPMPM0H8DewYtnAuseJz0OAbI50o6Yf
fplD4avgTuEYmrdtU73E0iAqpa/tDUlaG2Sdr1g9MFIqwOtAA59zpUO+HIkJaaR/B7Mdo4Sef84O
aKXCaDeQMD4zIyCFN2GzW2MzURMM4SJNPcsgYz1LjR2zf7ChpIoQg04Cj9Gi9Q2mLZNKbkrkW7Tr
9FzW4lOaUVQH4Jm2vPX96IYH9uTqTghtZFsRaqthxu1rY0BXKHfzmYMDwj8bjmDIOObJQcDdPXmN
9iKi4HlqYJDK0rUOk9usy2n4kGM2rllTMR6wm+wAeuTNDGZm5qn/ra4PLEf6K1oTtpXym6OLCAq2
YWxYq+M6sWMJXIsfohHRtzpEFTBO3Jp1ZgWbbta8PBH3lj+CKcmVuzWSoFwTDrjWSC48pkYL7xrv
kDeTzc284t7p5bz4JiCHlbm+d/L4Y57xVQ+M51czhCxOul2hO6jK8OcHjczPmQCv32bZzMY2zrzM
Ns2jwp3LIzuW3gTZ9WjPleeDIkHfBQhmtuoXiwZmb7Y4E408yr14yN+B5mL8dOPDPCdy1eKA25hy
5CrhAksr5oyFatxDUV5sOw6ex0zbZ+MSeRPM+2YWX5NS4f0chxb6X8nh0/6cMsd4yps95sxXQw0l
86vgZRlqwCUIPBjyoOInAlsX/0MFBIcwmRjc+hIpa3T1m2Mn1b5Kg2HjYi/e+LhS1qpR9s5Vc/Zo
mO0h8TViLji/FyS0ecGIT6XhGN9c2/biXIteCRONx8bfOyaRCSbT+K3IR/8o7aB9SXoQmNH4rcmN
8BVCC3IFQLVl3Mknx9eeOZaY8YXtizLA1oi+WdtJwh4+Yt/mUsEA2C/0fQKqYJO0XfqI3bQAIA6H
v9I58/TKytZx2Pivoz19N6e2PRvsKjdufGcHpnjvdXZ4gxr8Uwu4ycGtdwrDQQcH0ap3GTqvfum/
E7E5HPSFS4CHADdaQJhEWM/iqVc1agfidFsj6LeOUwVXyfJwVYchqVBTaoC5gvPEbJKhphyvIuv7
e5wghNXPWrm3UVrOfvgDRif4UruOH4nE6ZBmYdb2O0s+xAOfhxSFjUfPDOlAw0OZDOInQCGOxvRu
MKcfDGPuVKjKA7x9OlxosXNVBrsB2TuoV9BdNWkXRw2iq5o6zNn5Nclq3JdheXRRbDy5LRcxQMX+
cyzshS+LTJG8LqDrzQH8m5cWxSMfFTuuJgJm3bIGsP2ZKNm0xu+E3C0KlL3GrtXxpUjkaEa1kWMU
PtlYoamz+mzemqlv71SI8MLNqmeevVu7DpKDqiImtLq8dmVD4u3BL2rnu+MzdG8g2j6it7CwVsz5
fbRMkMKAfNd0Jncm8kFzB+Fa4JTalBCKNtpy4SCHiL2kCLSVtvBdZG79jJtB4iwWJHTm+sXBpzE3
L2KQ9ZfVuW++WUaveug76x7g8GWIBbAuOWwtxkt2UNxGvPAMUErSiDAqek0WF8ja5vDNv+RWdO+r
YfwR4D0IRTi/TY31qCn50bh5cSUSk9CH7p7ziBPEsYjiEBWDQyd6MLgsV2M3tASfv0o2nYCxqEqL
tVt6xWzUP/yW71E1WPycXpzmMNPQGv20/C48VQjLNrEeL3YT6Ppjw/TQUAmgbU2gzmXIDsfajy62
2GRBpN2cTuDtGYg8hZXxUPj4R8l2+SqdJNk0gzHtC398qdCBVKU2rd1pdt+Svr73K95+rJS+l4RL
jJG4+Q7eEaWbPxEIjSvqHgDyHTg5K0pygArFl0UgQmKbHX7QHlHQwoI2zej2K2KQ1gPCb9FnEK74
M7/+4LDo+EMBx6TI+L1U6I/loDVIkHEw0WPF6AoaPbxhwFU4tMYvgosJGDZJ9kiR+qwGB6uNvvga
S6uHIgjy/NcvnM+HUC+/aS34uSKdGbdFB0dxxZmIkAsDxgoF2P1odqxeSiAR0PH+mY2HkHY8Rv3w
ZgCHgOeLn8TS8cqzYFHrqfaw8w84dGyGY72ZkdjAuCyfgnmjK5yX3PMKys1ivknK0mLMHL8YBEhv
O3waWqOinSHHHGoUlpLILDGNN90pUF2zlqFo6DgrIBzAnXCtp9NxoLb0kOEuZbP90Vajxqo3VoRg
A3rv/fapGrGLNE5ETzcHW3CRxSqbVL9pp/BbJZWNRK9zUEhd50pdCyxKKvywkz65a79CBIn0D/FD
Jjusq9Hgrn2DvI8xDQ64O8XdSPZeHoE6aG3Ed6UI7w3ND/GqA5iSTvyALgRlWRh7QRYryDfKvcdC
dytCRNML0u2aDOnOqOw1nlMK5DCJr0amdqWsfriAnh+12CfsKNYSLIWM7wjHhjo192/aoAH/nXOd
oavzmpsoZwu06TuEch3GJDaNzSIkZuA3WO3jHLvuGv77WzwW+6nuw72ep6/I5t8wP+7a0rhTQ/iB
3RRMeyZetPo+FEi+WojHfoX924x5aPX+/NC10xu+ue2sNyt9SAPaD8yqge1D3OFkC/Vpgb4faExO
SR6z3mSGJlc+WRhVam5wEyCboyuumdntc2yW+04zd83koGTjmYUXXVLu0gOucOOjRa7KdRraS1CG
/iDQfKEqvutx9h6trnrv47kjfUNetQYgJCg0Ymv9LEGifEsGh8QD68K9e8m75MW3SvvotmgQRv0s
bEZ3FPa/Xqggl2xflcm+8uujaEoeHKVlENZTr6SaXwABmSe/4D4OYQB4VQ8fYChK/ATL5dcl2UAX
xPggdNOT77rmwYegVGQsPKcMRWOV2sd6cNMdO4QHlMTrVubi4E5Z5akMXhWTQnUkF2NG62L2m8gl
OkKfukcOnm9RRy5tnFFEErpNWAFS+dGzBsDnQwYGlfiZIC5W00M5xsahbLD1opqGwygD/6C1Xxph
GOvaVd06w7dOE1ifnZE0oSgh6WPKyH369fODcOjoepZMKkcehVXJI9ntEsFGZ+0kr1eWpJIJVOpr
fUlxnpYzze2GRzFnb6ndPpgdQajdMEybQqOOopZBh07OI3HA5CkHrID9MPikGqqp6wPiNUK5Qz/z
PIy+tXF77ZpDL0K8YzhG4iUtu5teZR4hrmd9JmQumMt4zeP1pttkWml2eE9A3VfmpMaKdb3YavoO
XgPpiEmKtQCpyYqlJ0ndbBxFX7KXAe2thijcdMb0Y8jfmmrMHk3zhz27t2yMkFcnJNhAsmRebsHw
nhxzl4YP2QQUDw0eOUcaSI+02fjhaBDN2H4YlbFncA4wy1S71nQucWB874xNk3fyIDr9rWUGeCxA
IcppVqu26+J9Maxmvwk2Yczw1zLeXSYSK1m1sDEm6QHSp4uZKlx35o9Sq9z7cze57neTSRm8wGqR
ZQ9MxgInONnNEvnZwNevzJZws0lHWBkI4pvRcifW8NAC4sEZjCQVJsRujLL4zqTUX7d1EzCfxyHf
NyUhRR7c+xUhoMRRSeNrGFOSReulB2AywnVpn3wtIGkrJjKoWFg7A78rlsWzXraxh3MAN7WcN80I
oxIu3LhOiejyNEHQk2qItXDYwm36DogvNPdolRTgGrVowjFIB1xxWe/rFNP0nF6SvEK3V/yo6HWJ
SyKAW/XOWkvHh/I5VO1uGNHrh/XNRU6LQya9NEtITxN9N0NSsXWZAu+dEzzq6jlsOdAKRiGzeea+
BlZTAujMfpTQ7namVZ2EDw1R1gMRIT1UVx+mhjlt5h4omSjzdx3dcgXOptLjdB2yKEr8BdwkwJhC
aSQhZdz3Fk8512rOJs+SVUYbBxbE01qMPkryXCioWSzC6Og/IvHlxOEXc0M3jB9H8gi9xLL4gurX
xE7eBnsZER9EzTdnYAkWqttJX34jJokxK6s8mCjIJdiD5JijU3/YJKF2QAW9D/T8ywH6MRZj7iGW
O/o5OeTAUjwyuBaAi41LqtUPYlFM01Sd9Fi7lKAWmfY8BHX8FPUlCFEoApzw25j6huLoyj0CmPQb
0qsftpnFlJX2S9ATC2jz4TCiAHN0ZcB0jEztI/Ite8XubluiE8CcTFgQxzzxXXufXEWjyrYcatqK
Rdalbm1s6SMnbi8wyBQvs1ujOxQ/4rl5zgRoGIiKsTPcGt+GkjF+Rn4CWrieENJbH9pYsZXM1n0c
ffW6cVXzgGe1P5C8ArjAwDReMD+SCWhQsjBHjfWRO4xfbHQxLrXcPnwPNCpnYTI2pU04uJFdrJDk
P1u2PExlcggiPEcNhsyyfSsq+TTQBQxFvE05zBGp7JseiUNgQUbTduT7bEJVMHVF74hS2uILhTOc
lEYMNcb6ckIXi4dB3ikp34xt0htect6j31wVXYjeV/wndmugY5vN5JQfjIEv4UFkrKItSNj1vVXD
d9T1hLD0AWYNm1M8LtVHa4qTLyfSz/Fmx2N+G2VAyIJB/kBCXdbqCys7/TGJQ675XOHp0t042X4S
u9Fwvmp/eBO9JIXZoH4schLJyvyhmsuTZl2IO8OjfMv52YukvbhcUwEhFFW08SsMcDMUiSDxTcid
W7HET7TEMZBWQDRNA9bZJpeYJJM0XJGmB4Soo7YOpfaYh3RBfixuifWckNXi4o6qCv74zAy6zQEH
BfX4sxQJbVTiPrM8nFZQq95CBweb9K35YMX6OiZ1jC80/Nnk1rmVRM9UTLU7p/PMtos3VpgjGCh+
TMzBllVYhOQVJSmwU7u7VnMmDuT9hMw4iNVMJk+Q2HST3bVZ9ESp0/uH1g3v/aQJ6cpB4c1+7uHe
eCBkksKUYU5eRYtVn6MXxS14wRy5Ra9b7I3BdM7++AGt8Tt2fnIrQKeES+aDz1DFyCCSTPXCoOrQ
TlHC7EVZsSPW/ZxeMdjgnMa6XTOWEiV3ndaR/ajHpOe6PPGchh6zDkEIRCB90dQW053GbWVCtMJH
DIguNeS6UaU4IAsFZJ51FJ54sbU8frfDYDiMOok8mRsRWAXySI7kuiAejVZmJO07ZG3WCGTA1DQG
5hkDfkXIu0MN1KGv7+VzYPApD2dbGu95+ln5vfXshGwIauJ9TdgtJ/JNsBopORygeOSQtHTUWSkb
0a6vV34EAwnqI1xp4YU5lVbex9a2McmLiLuCcbmAIlwx/KzQeLp1gN3ZDwm/k+W+7uvuLB/m7lMv
SSIb5sLhKTdRNoYkq2tTsRn6/mkydRdSwXUu4bM0ipGErtwQrTccoNxdFjvsvtMCSXqZYB4jrnNv
jh060TbB9iiXPDI/v5FDeamD4KnEg7DCrP+StOAP5SAeeg4t16hMXInuRa8EuZlIXU0IUPd2HZKv
GKTWuu3ltWwI+5hCQduS9B91GDy15KKtRBNw7qBpGAqz9vSmeXTS1uE0cNWG0B1kyTSTh5ZcSXJK
uK/ikidEyaB+W8/cnY7rAtgUOrWIFboXgY5CGlRrE7FPLdfBHZpDUvxac59gf+J9OT/z2M3WUOL2
9mzkKBLsfVgVkxfFL/WklRcRgL6tuQxbXIldCj8OY4MXkjobufqNArdeq1Ihy2MmQgWSfnaFZq4K
8zlIVHVIXJow6WYkjwXzdzDPNtc1IVZ9WG+ztHrOfAQqFijqtZyIbc2HcqNl/nvZzSkDQOQyvYXK
qpzIvCJDEkk2/XbV35j2w8HpYHhNx9HKiE/tN42JPHHW7Ddh5w9zEHh2URLEZxH628+veZPgOHfz
x1HxpvRvjoKtjiOJipdcd/HdVMOjkzPCcA3CfUvJQCHANKvlc7Wlq6gAduD+tzeCxTomehJx6kkv
V3q0jUWe7o2x2bPT58bXYE62QOEmf93Ujz4jnYjEtJWCMoOcEe/94JODoh4b2E+UBYz+iZphjJms
dPDginvcbcyBXhMEBEgXhvVWd51qkWC6ZZbe6Ol7yG9ORPAzm74kmnqlQxU0StZ+xC1cTTgkbkzx
LXbZFJ/LrP5eDy1XbPomKXftcbwDtgBtjLm7Vk4MwxRgM6u/JEtvYKG3wvnYZi/2yOaQNDhqLr2C
9kkYWJjRpTDusnYLe9Echxe2izh5LBQJCqFN93PmI+ml+OGMKWSvklcZgn3GtRdZ7xbyfjPJvjJj
Mwbut2Kyx7VhlmvlDnembrN9heOd9fa3GpPf3CRrN0g8ZQcIP5vvjUq8GtQZVZ7YRp2DGErda3a8
CWq61pWO6KPv2tdS+sfltWqJZqwQJyrWHU7Zyq2xMSwrp/Fo8GyNxLDzo/wEBLBS+atrwqXU7SvW
h03r7+y5fzVNdcc36RL7ZILbh222aaSiTuH0gZuYGzuTI5JQM9QYhfwv9s5ju3Fsy7b/8vq4A940
XoegJyVS3nQwFIoIeHvgv/7NA2Wm8mXdGlXVrw4GQCeRcOfsvdZcm4yLVNPK+YkKD62cmepUE5lM
XCrjnEDqaX6MRfE6UuhojWQ9Ov05t2F8D+VTZj7yq+G3HA8EDm06+iHN6F2sobvI/dUpFHTz5MKf
vFVTNF/2XdCK96GiqjUn5B3ZHXPtERmVTEpXgn0wDHvoyAky5IZbC0LylUltvTIa+HdTfWdn3QvA
Ln5uwR1Av9dtd6W0pKbZ85VciQ0gmi3t7LfEMsSqTGqI+neFJm050aFxp60dZbuCYfEKrNhz3Olb
PCXHoCtusBuSl5UqhMs36HiGO1yi4D1JTlqVEWGRWZY8j8r4k66in+UCfimkc6NLwdNgM8aQvh9b
bE8ZfQMBSCaS6MuqNy+1jmqri36WGQ3XqIafPMbP1J4RuGrN4s7Ar062h30bmO8Utk7Z1CNyxIvl
9cle9cJdMej7kllyPq8HLo9mdw3tcdNyjCjadBOb2i5OokOXRI96wsBbMbZzO0Gdq/YBlHFs5nAA
6bpUBdLOka6StsYhgKTJ6h4CisAt6XZcdnejSYgyF8WzXsabPC4e5IHfKriUM6oe3NPK/nYgWLQ3
avAjzmuWRqdG8W7RUm1E6z7RaH/FnbUm2/DEDJvLVa2+aDgVVur0uzAQUY25uJs45VeaHbJz+kHx
B604MfSAmWsedLXZ5UJDHRk86lQfKsYvZa7fwhMkRLr6oH39JkZ3ryF9WkV6vnOGz8IsiNH1zqYy
rxsGLgi2j26r/Jg18bPLzadJd59ERN2dYsTPorUfp9TeKAq017Z+po/5DrPe6oJ31QJDOovfaR09
FUW6Ta30jp7zYQBflk40WtFXeEVyUUl9L2sM3d2aJtU29rIfukof2DYeCjy4MRpoyjB7YjOxdX80
inrfZOIt56xXiurcRcmrXg1vQ0scXmga656oZCK+rzMtWAhKlDd1Av9SbkAS25V72L2TNfeYg2uH
T7qhXUv2ieG6P/lfV/UQwcNqdiUZjHTSbO6ftZZfk/GR/tKvYHJv61C/FVn6nlU045xkn0XhOZ6h
IMP5NhQgYIZ5Qjv2K8Yx2aT9yVK6V4OTyrbpQE1avo7pmabqXSbiNwIyj1mjU89jgttxMeEEe7EU
62zFMUB9QqMd1GhxdRs5AFZ7milqO1yMuboMenNsZ+NWyfEiAz7gUABpkJ7BTj9SXHpouKesZjoi
pUbC3jRv2pJDm6unpakypvEYkGPaVcyf7hHgKSsiiHNKkXbXnkhqZ/bVNBsSQmbnYk0gHXtS5Jlo
T5EvD5ZAz69BCEWg2UYkTK9i6ldcZ+AmOoL016CgaAWIPMiNCfVEtQVER8T0xeyzvdcWj7BBNr1B
anxpGUjy6k2rVhewMJvOeTCS4UB0OeIEKvyh/mpNhQGfgRKQMz04tqzGDB2VtOYy9+ZNMulX8ih/
GGO0D5tqF+XzOaCLKmaZACre8y6+L/NHL4oC3PAOYvj3wJsOIySBUqnopGg6oXTpPYkQ8/g0aPXH
gM2iEYDqxGtkTm8OkY956j1HLqdcYa4yU7Sfkx7fmFTBaYvsKrWki6kznDKa8jC2OvEu4T51HEjC
LZ0NdDEwBU+DRy0upxmdljdJNO+ClDESV4wN+D0mZgTeOTi7V2hudIkBRYutgDk2H8gjwq3uaE90
t268gjxUNKvMcfaxmT2bPaf9MId8+nxSKT+QfLsvtIbDj8KTZV4Z8/6aeD7AA+t503bULnadP5ZZ
swuNu3GOX8TQPNiWRc4fQ3W1o1xOPnBF+nJSbRUlokBNPr2tmb/l3wW+e6ca3imqo5sIiMuq0ZHq
yD+YAxQn7hOaY+SdxxBSXUSyjOBIieInPde3bV8+O36jzTeWBuwLLiDzkKjfQeskbIr+s3zRmNcv
nQObNIp/6SLCspDjL9Gruy7awuw1wIiXxYOLpMQE2pvm3g9dBCQvG9a9OmMQJmx+ZgKH9T+hMjwK
2ojzs4wJTCyY1wr8ZPIXbZOiiNJQ5GawAxRFp8AsUgXeR15KOt6ahON94/QXL7ApE5qHYBCXSXFu
ptA4hFG7S9CCmq99RxF7euzJLR3jae+63cWM30JZyhzKX8ng/qDaSggFPVDCFe3Q+VF7T7Ro9mGQ
/QpM9yaICACf7PrgquJjDuz7IE82Qxcd3IIKDgEk/AF9pQh4yjOXyCpPd5TwfMTe7wXdtLVFhzzL
yqOWDvyUaWduZu5avlM4cCdpq/pJmyNdQDZAB6rwyX5nbJvrb/KSGYrxlQTDwqf7Q2i4uNhuizU8
UesjTmBP5/KIauLGmiJcJn1/LJQv59f/yj//G/JPNJf/lfxz/ZGW7X8Qf/LGP8SfHuF8poscDwOd
ZZm2dGj+of7UVPNf+Ntcw5SNMd22sBP/CV6y/gUMSaUh5Ook4joGvjRRckb/3/8Dk8l0LarPNpl9
FJN51/9A/akZjvSe/D2dz+MzdFXVMK16UnIqxed/89l5hCa3ZCArp0SJZXYGvOuCc8TvcFwg/EoP
Ao8DR7d4ZcY6+eoUHJEovM65cs2mwKGhDYIwGQj27AFe6P0Mf2Y/pZspMyV6c7iGZLk48bwOTLIu
GpdKh4qN3ihoRuOA25YypVZLKFd71rTqPOKly/xe2NyKZzKTUBRQWCpuo7HY1bV71eTZQTa4dTAa
TRKeA1l9flMb5wGE1BP9i9sBIgbDPYZ4JpfJfDqZBaOiYJSwoLOVarhDI6jA0j2s6ul92cY/jGQO
/ZlbmUIWnyruU/o/wCVjZ1N18AJbq6QEmm0yfbTOGjNawU3fzXF99ErxO8qynWqOp7jcFhVBzKK7
QuSFo50JDKJusw4Im414cZzFFSIs86kDijt06bPiUFwkSRQBP2mk6SAQNlLbSzt6gl6of86aCXNh
QLFa6/d1hl7dth5gqQO8qKRvrPPWbqO8t5j9qrr4aFFKtflakKWjJU3j60bAVLOcN8rYPGkqQnZ1
YHLGDcRCEOnb8QA3y75RHKddaeOzmvQ3fQmlScEIY+V83ZRfQTBbR3PTX9G7lD4IbWYjcbRP1YNN
UbilLO7OCIW1Lj3PjH19d4Ajq+jxB1OOfqVMMWU/N2X8f01D60K39cHswq3NZ2xTSSLp4rhZDzSh
dYOsqLAP01UCOiRIEYTF1vijydOzEgHqANobb2E1kD5a2Z8qXpehyoZjy48wVeV4P40oYKc+3Xg/
3DQ+KVWjEswSPFrjfIU64utBjH0g7gHRpikQ6do5aCbJZiiUNo0GQCvKoqfOGNx91LQ3aaVXpwr3
cOnC6Ymybq/NVrrtHUb2liDIgp256gXh31OiveRkUK5tY+nTpGcb9+BWa/zKRK0Dnm9viejW6LWK
kQ23qqgvXnO3ek1RnqwK9dl00pcqrTIfhU+/QvXznBbF59TDcClu9DwlWoG+T23OOjMHB1HXuK3a
8qEc7Ps5d8l/Mgmor4ZjA79f2HlHyTq42hZtiuLWAY2z1uiTzk45wsrZW7PHgMNouo3KLdUoIVLC
1PeN1gDl9NdC2LG5Lgu+Yu6GpKKlacEJPUyvNCnhU9EjddtftJzQMrhQyuYMoexU509VxS5Curqh
3edrs/lWywJQG6E7K5C1rCtyQEi/vMvaHqSUqjDjonRe902yJuNl7TWMcq2WRhTuTzQTCFgxbJO+
J9e+H1NqJqW0RWQ04LLoTBkaKDeFXJMX481ouq9/PEkHnaMnR4fcmd/rylxZ6xz03B/P/e3jcu7F
ZkUqeKWb3XEcWvIzSN9cttKGn2mjxfTiDV1C38aAJkmdO45Eunug5qOeyMr401GZplYddpM9WEhU
gpSC8yLynTiAepLI0T6tQACRXtkewxmS47I2GNV1msAnfj+0PA45+DYeY2f7/XrmMn+8c+Jesp6t
PCethywa3SXhsTLmXT47+q6JdfJJl8dU+cTykmVRhAFJQHRR5Zu+37m8KsYGij8ZPiQXN41GD+/8
+qR2+bzlARL97kOvx3LYcHRbffkgOnoFaRGbj0OunKZpVw3g2pj2O/Q9uNy4xhtlk2CmN+PVsbur
S6e+anJwOLSjeUL3tevqNjkNffkIo6656fRI39tacWvL7CNEIiHtmiI+wBwpGHahb5o/0KQCiV9T
R6VMSF1sa+TSw1Qnt5gU0GlM/WMeK+Wm6Et7FTgzIU1z5h4bR6/3elg+CSm3dQwVuE2F5DmpnE0W
J5s2Io1npu5D2cGdSJcK5lcG7Ez/lLfZcFXqlc28G8ekvS1TcUh1tTxWs/iohebsFVyP+3wqf5gj
yWCtVUf7iMiVp9gL/Nx20j2KN3tTKSTEKm74Vk/dryLqxL0tiYc6Oc8G3VdHwdwzF118nMvi2gUj
MedjW1LeSzf5FN3nSUROi7CxikZ2shGO+tq3TFrSsHaBhXHDFeTQRARXjA04t7uGowsSMShXok3E
USsQx0xFV68DYs3A7644jbFc9SGqcHOso52NHtuUJ1YiM6SiBgPBftl2ez8xeu8Ai0HN94t8aVkg
rr/0Pe1/RhP5cYxVJ1217RKyacoKU4/9zhSCM9JxCFvNkqM9Skh66pJaOXexjSYO+nIjE0iXRUAo
zzHx5MH4vT1Vqr6rwIZEI30lXx+bihI2CxzILjlZHKHN0RZTfRwFFgVFKQ4VbZjjkrDV/LW2PPa9
6czVs1IgIVIdPsOQMvKp4O6+mophEzNWwB/uBJSYNN1fnjWrMkGkBN8pb2Niwm1NrKpiig9ZB2l4
WVia4aLGk9tL/JNrWC+23bubKe7qo8WoQDd7TBl12B4pArTHJTXrexPDeS6dEz26cxve7ih5sF+r
TOwaCFpsKwMQ4CStPs1wFsBqmd4n/J4ckfwM4KFhl2WTM+2H2fVbKb8qJ7wJXtIDeJL7dc7lxTGS
q1aV27va9rbLXo4SIleY1+37aS6O33u5k2BjIRfL2vJENqVkE6kIYqgvHktmaV+L5UD43lzWZqwZ
fluN0dd+XyLGlkUsD4PlWKhyh9FL0NjhNrfrp2Xfm9qMTmBZ1Rg3UC5RxCsNcGuDBq86qPEPgejk
GKgBAsWwoJG6/KzyJ5rlosW4sekKGjXL5rJYfu8wEdrOGlss8VCLvxdLdtj35rK2PDbbb3WZtAe3
HWgdLb/pcrgta+hGbdRaGJOW4+178X0Mfh+IQC4OKifWrldUcmrDzL2kRTlvv6PeEPGzXxYe9fLg
EFcV16f61xLu9rXvvs5RtaQesKzGcAX2eopx6K8d54QK+Vf/bh8i8WQE73RIVdhp/XLOfp25X+tW
Un06CZCxZcd876Jlj/3jMafwer8GOYmFhVN4OXu/gtSWfbdsL8/oSkQgPY1WLVP/PHkbIZN65bYg
wIW7D3KgA8O+VVwgp1otp8xyKkVI67/Or+/HtFDDBKzT9ZbZz1hdpAvWtxwBAE8j5s2UcOLlua8X
yMfKEJ5sb3XEBKpcD3FEkEn319o/HlOamkQjxu4r05WpvjEzh62TxVR2gaudvHje6cuFo2ems6zB
i9I2aB7el11IdPYfCX7LZm4GXNOWPVrFhb0XifJ1Ci6nZCmiiGS5UONKaaXuhjZjuG80mRD+dZ29
9aSnf1k3bId0sjmhZyVPSVtQ69FEFm2Wk9OmWvjHm1C33SG5B80od3RR2zZIEHm2LovA5Z6/amoc
7WlHb96TGcKeZfLuZU//bRs8J03VTGXgWYwcc/+IylOXB/O+JWKkTbbqX5dnS0ZPL5vL2rJYrtvL
YwGRCEFRe8QH/Xm5zIIZCehy5fxaJYrvrfBCrBmpMLeevMnk8svYU4rwzF2+wmiM8ostz+lhQxSa
fMWoMT7aL6vLU4zD/njvshnqKhIDqFc/+qqKoh9Bm5KhIyMAexx3x2Xte/HvHisUrDar79dAU+Gn
+XcfMTJX2UAS/r18TLa8jwR2DPRGvPvb2/7de//xWBqRZDcLg8NR/q/Ls2rmfDgDZu1lqxxb3xZE
n2tN+1Mb5O2o0Dh9zJAb0LLoBT/392MDxi/Gi6qyVekM7sYhO+VKl+8MW+6L5R3hFLO6vGV587/7
mOWJv73Hm5yNlRjnQn75qDFetEinuiz/9tfHfb22r2Aarlx+Dc0gA3J5flnY8v/9erafTcKPOVAU
s+IyQWmU4a5GkB53t3o4CLuaNn1XFs2+11Jq+YClYdQDFtSLYjfLcxTCZnUcl5t7Zch8cPzmwGkf
Sjk2UGRCZ72MEiKbfyYM8tdGhZ0SyDMCj0WwdauBpk0oL3A6+qE8DorzpATNiotMcVy4/8ti2XSX
K++yTbde43JBd3hBsH8tlsv2slq1BoeQK4PJXTJRUDf/zM0K+oW8dCy+NkeOgpdN8yuhoHhyHXDS
yA3LtSmvPDg1Cn62AJ0f32V5aPlCyyJMNBvuRbZrPWus9kIOBiI5SojlrRF+ZASEmVvgwuxXuDFI
OSzDDERxUCXHYvIjN+bat2DqFzb9sibaPDp2HIjyAmpl6psFmGPTyThNIRfLGpmeazyr3b6Vl94l
6H5Za+DlN1ow75eM+yXUPh10DsEvnLy81A9mRlEJVZFJRh5RFPL6ABINhZ9umVwlg9e2n4fZV+Rg
cQkX+FpTrfAo3Va5MeNbld8TkGNzXNYwbiCAm7ubpLao5euyicEJ9FeAgd3R5SoC0DuVHFRQyeV7
q3JAUTKXx/gRKTMOxCBfJ5hgjkOkbCMqgLs5G0LUyPJsnJTwWlslqWvLpVQjuh3ZNtdTT64GCEhl
t+9ce+F8mC1i0lXqWZO/rC4BEgU1712BiNSQY/BB3suXNfYR94XvB9U+UtZdUyODkV/ie5G7ibOb
hUMR/c/HlxSNNkSC0oqAEolpNdtRUe6WT1vSAZa170Uox4WQU1+6PHQ3ywdly71rWbXHnB/eBLNu
NL0FjZzJ2Cnow24f0Sm15Bh8WdTLoWZFayPBEqemCjt4eUIpkS24bf2xREksR5vr5djBlm0006xG
uGnYucaH3uunIg/RbC4H37IANg5ZLi/C3xT76g2cL5WPxv81o+E61DJDwguH8aiqJiFT39s0eAmc
I3ViyZBYsjVKgkHwIpJ5ifhd5knEccw/ZxWf5EQQNuGRuwaAhTq73PwPjyWNr2Ds9vPh3OtFeamR
Wd92QWOuBIiTTKVQRHICnrZgO+dkcba28tC7eC9iNXC2kW7bvuuVxc4p0GaBrJEM1zneNKo7X7X8
flILMrU9siOq+qESs3tC0v9I5DHx0zHiwNaw34i0jM7S6dyUs3rtOq08Z+G+CtwbhtvJTTepxmnU
ELUlkKRh7W8QJLWbWMM56qJ9opr77CIwP6R9BYund+4T9C9UYVqSI1QCcFIKlWPSB/smmO/SALZ2
LRwIsEN/7g072A+EuypIFbe4bMf1TKp45zD9mERS720H6YoyIKv1RkFrRmS3RUDSOIbeYmdOHNF2
bXcHVNN7L0RQF9YWvBtnPidxp1AKnl4Gcj/8wRkmgkUHgk4U8pR1rFwHiC0XKlv1qUmQ+i5rXVr/
EkZOEl0tgAdHyyCXGJBUGYGNUOf050rK3TpyBbDSacciJN5WCVA4WpkZ32ZZTuGT2fg2T3ys7uhU
DLPcJ3SR9wWK+rl3aCRh/ja62IUyDfufgAWMMoU67EJiWMkkIo+cdF/KIKFYWzRt/IYIxskIu7Pu
Sr5Z1fVrw9QTH7ct+jjXvTEAtG8dGtmriNqMSYQSpcI7q1IeM89od66DQKilkJobtNrj8mR4+rCh
1LrriB1FHMECX1S+NkZvYwb9z1JGOU4aXVPEWXVgPFrIP26CikRqomifRlXH2ZAAlBulB6CKZneT
dN17CQ0X+xIk+YbK+pSoP2xBEbfof6JY01bVrFLh9/bzGM++YXc3hTBRjRiS72+oVIKz5L62yQvB
iQcdTJqhgSurd8LkZjkU2XpWC51gQpIdXe4Uvoza7tuQlCvPItGKSO2xxipiKVAOFHTkjhVWK7Km
jW1KdO85nMJuZTP03xqwjQ/VrE9+Poa0Z1EKk4gA0tFgCHueleSXqoURcHNqnKpWyFZmBcQnL28M
Q0koNfGHKwtoZTZp0S0a4omxrIOR1CjdddvRzIjd+ldryfGmQZ8zZYKJqbhcd6ngZq+H3M1btaUC
ke9io233IeKiACf62igxvQQxQYK18Na0mwe/EO6FYLOTB7YYAly7V7MqP6Rp/aNCfeKXmvEH8ex/
u3f/VfcOBAuclf+8e/f4a/wQ/x+z5esdf7btjH9Zqgva4IuwYkjg7l9tO/tftoGCTIXXsmBb/mrb
GTT7PNskrgHVqbb05v5s2+nWv6jsWKZrqpRil/iV/0HbjlTofyALNVJXTGJcHB20DFCoBeryt7ad
Cl69r8sSoX/SkAwu+oe6F9wCwpwTxbFvbA+5gh7gYQ4ZlXrzhBnAwz3G6TXxEj3jkhgQ82R5LlGd
zT1y4A9cIiQQqM6+ov4Qqf2jZyJHoj11V1nuA1XwM2q5dRMR9Rj08JiK2XxKFbv0U1UXZ5oKHwVi
dAXCSg3IY4xRdWkOskbtqCVY3rqKuwapcXj5XmYy4LADFWfuvwl3euuuxleBi9L1y2II/M4b45VS
o1DvsG4WYt4NbrqlQgPznwSCcJ79RvnE2UYrKdWd1dA4dPUoBzuaviZmluaAhpPIOaDOhioFm2Xj
pvOu07rnnFnrTC+eL1bsFCV+FJ4dcVMh6w8RGSUjeIRDPBI9E040kPKtG4j32iVppjHP3SJ516MD
9qCWtslAzBMBvSVxjMeYtKtTOSj8Azrtj6oP9RvcYGQ2kte3bFFS1W+WNa0h8Q3y6I3rmNrtPPE7
w8bCKQ8qhG9hijOt2vEkFMOGWjBra+KWlUthleEVfXx4LWuFbOhhPs/AwTZN1o7Imwk2CGeL8UqO
2HrZ7Mqgvsq8OzX2toY+RUi0KM07vdCPpdObKyvvI5p+wUtIiPsFuV217cK49x3FDS7LAtWgcqn0
8qE3fuTe6OyD2SF9ndRNhDthiZE1pxRr5jymNjX6OvZyEisJzokcD9acinJtWKWBDFDX4JAUDtBm
Dm+/VVL3PBSOc24mZNjKWJ2sfnTOqDKadcbnrOOsj65j48S38ZBhve8yl1Jb1/mNCmUrG4qrh7X1
xk5xzYEijXZTGIt151jtQ9FY5p1GtLR3AFjUPKlKyUJ9J9oseFg2dIa95lD2V2j7K7Lg7Kc+d1eL
C5/5c3Yy1J6qtC2S17lC4TmpMLQTYbyOpZgeA6N97hnU/0gGOg3jbJp3PRKlI+DpEU27OviE/nSn
iWOaDpzyq7YVDuCxuu1rzQT76JYblWka8WO493XbgOVLE8FWB5gbjf6A72z66dZkfwxVh48eVpqG
/e2tHDjFM4+kFxORF+jn+4juyrvGIAo5Zelyo7aAghGbvRWD7a3coifLIMGaU7Of7/A49H6cuta7
O4eHqk+DH71OhJ8CpYOI7iey7Od9BNV06wpDvKYzWOTA1i9WMEJSHgAVjYSarr1pCJ/xdeAAQra6
cUcvfM5Tg7m8Farb5Vlv0HcaXTk/MR2XMXY3vThCe5lSpbwKk+DksUFZ4AYWUmYh+p/5h6JVwX1K
IQMKSH3K8t67FSMutVCzvV02xi7MDj32kcRXj5GNMCjhT2eC0SP5LT0EhEYc7V5/8nQT3GkWfuQK
ttgmNOdrqanTTZRG3KXzkegnTrZTXRnOcXSR+2aZNz6UyjA+FLq+7yxAPoMo+m0iHx8icFJtTMbZ
8go0cx5OBdq8TBN8ipPTXcqI7s4y2wFudXz8foh9mTJkjU+xbUNJGIvqBWNDvpvdUsHMyeY06Yw9
IkkjzLFuDn32AsPkQlSNuLPmLn2aYCDZ6fBu15DzGNIXj6LIbuNChJdlawwHslgihvcp5wQ1JfeR
KxBkmXwKz1Ocqi9k7iIQsKxHgqO6a2N5z4yV0RzZGWJDPbtrmWsUg4AUYGNFZI6f35jNSHQO8HTS
W5KtixkwXVV0sE6B/mjqBpF6setsSyewHirTbkgCCOpfkcdIKmEGUEO3thXSC+cMbGnBXPvC/oPR
3ffRzplA56te+RyainhQCi0Hlquqa5IzyC2ndbyvbOMSqn3803W1i5upyue47TSiBpxwelHMwjqC
VKeXITfXZR+Z66ar9UMjTPS4HFWkLqcvJvzXkzNbiL7y3H1FcYdBjsNrFQ+wd5Ckl68gZwyneWXe
GJwopNe+VrW/e4XzSbe1SzXk/bOtwBtTYy0/NH2A6s4TjOwJAEdNbUnTGNztoHWctdvX5rWZROH3
KqdwTdguIpa8wP/YBHvbjKpnB+2WnyMcOI1xcRuUlQdXqCO0PHTCI/9y8uRYBDFG2fSqB5IuaIbx
Q66W3Z3b56jd1eihHkyu1QGYbSBF2VlP2nNau/0Vu6vCaZ50L42lbGG4Uf0FwfM0imbwTaeATFHH
6PqaOqWBxTdanoUrSFgjI4J8PoShCjnWdpr5atndnRbOuO2Xx+Qm/p2SwB71GQRAe+PKxbI2FPw/
0EijTTsinB0dvUdHwBpu1tCHk6URwBJgWQ65+44Flye1EfbajQGUxbperRNkv6scyMU104a9k4rf
lO+0ndeTdZqZuD6orXEbtDPCQIJwq0GEY3Rvmhw/7t4Ic8/nwMceVr8Z5GQe0jjcR5naHfIyRmSb
cGMfLEY5jROcK/QoWtEmt/qxSptrrrT5ncJVVkKHZYT9L21mQGRyU9jl6jxhIhL1qZd6DDtWH4Yg
Tgi2DrT9bAT22nEbb1um1cEw6rfQy3fwTPTN2KfD3hqaH1yE59VUK94lnIAVoM99qemj3/Tm+GFC
CzW7qiPehfsDBXbHr6aHuMc9pfeo5Zk98GfhSIBxao+G8+lMyeOcAJ+aUn9QCBQXzXhH8FnISv2b
qYXfdY26rm21XYlWuyotuABD738aI0GeYCdXOZ4TBO7EupXkRO+pBTG3NRFvefkKz5nFjTTTt449
1oCByQOLomRdedVnKFIKLEHxjLVgRqsK39wg9CPMN17sPRu1/qnlyk3rkBKsBqPfmW9uFe0Gzb3r
Sso6STbAmQKtXNeoUeLYfgo78Zw61k7Y8E3qDlNaNf1KK2GvrIzE93Z8sYLqk+5873uoYBlqOMag
YYdX11hmAdpGd6SbYjvcqoPab4I+eC8Bd62Kn3SMOZjbjricCrlYF5BX32h4s2F9DIigrcwSfh+H
n3pKBJGaW3dkXYKh+CTb93U2rTXeGPjUDQbymBBtLTvWUuM7W9pL2aoPgYNArPM8epCcT+rvAaLG
MD0HE7HwerquQtjJunIkYusSzMqxQUbE0YSvFTlZfx2F67tNTlshUu57Q/mQEi81VA+oQNeJYu8n
p9ynXIlXrj4+woIEb6JU+DqpXa8QA9C6nn0IijinsnuZ9aLHc76eIUhRRavXnP2IWF3708bkvnV1
TskmOdS6JVbSQDkOEBptwz7XKZgGs8aiAPPO414PBa6qL3WI3KiJxJnxEx7qkgTYYFqNhDjpxeCt
M3MQa2oj1CF0XERBvYs85yI8VEyNQf2lCE56zZocdse4Djd5+IqXoLjNvP7NyesTQJrPAsH4TijT
o8r5uG6bIeFnNPa5Pp+Hijgdq+ZERKJI65zAg8KDbTxBFSJQtPBbGPPSWQIxonuY0vyUq/j8Cldt
/EmG0ASNtuVQZ3bvQkWbQ/VZLY3bVHWK1egZ8aa2kre5NpjzQ6ZthRv6HqKO2dPxHIv+WeTGG4UJ
ajya9RY22a3RBUDX0I4R+vWrNjlHDKX+7Kt4WIlOoJd7cnLv3XG1H4n7kzvANWgAPhgV7mewREzu
f7v59MO09bPeYpAh8KmBfNZdU0FkGYk561iB8mO4z5Nm/upxgE9xfTarXwLHn5+X+dksooOFElp6
eD8jcikhIgDstaoPDYEO8KKJ29eEbY17UR9X7wjw8DzW7s61xn0ZRTcMmF+1oX8JOwsFpX3rVt5d
hj0KA76kN4xv2LVvShqdJnpPhkYYLZroJxV8QGkcgLiNAuD8Ytt3SbOaK/vSpDYKmGkTWogKaEc6
2bp0xZXAaU7KpuAgmamPGwZbynBVtOSaVOa7pQIc4/5rKzBIynEut73okDLDoe4NyHogx9RknTT5
tSdtfNfNDpAYXAhNnl9Cu+OSRdJtIzOpuygEvhutK/fdTJGF1PP8q3MHvMaU+oSNpyLB/BkQHdbH
+FpnO90bQ3wRmQ41SOuvLgw0NPRYCbpDqTjJ1uy12s/Q7xVjfNPVPUaiVtN2dhyuNbNW91ONm0cp
iQChEGk6I9UzkEa3zPcxQFcN441SZ7TE/Fhz+Q08cHjA3BEBeiK6Og3hImXzO50EIqEeFICRbQP0
wZ/hffLgdsYDFsb4MS2NlyDg1h6KSlkr5Hb1lsi3jLLEwfI4pAqvG/czMSxm3dIlM+FXwYPEXjvh
zIFm1KxxxkaETQw3ok7UeyV7jGnrrXSrMteZgWC164EY1ZAhJq4mGPmnde3FR3OKALrZbuDXfWLt
lNGNuHbbz1EblxvLLS5OOiXbXhrpqEefUvbaSeGbijY6TEYfbio1uygKcey15V6GwRVo+GTgjIfc
0Wy8NZK5ee1y6cdeM77bjdMdmCceLEwdUD3wpOPse4uTUj82ObP4Qqi49ZuGk1wBLuah6cMHkTAg
nraQ5upXQau6bdDKMPF/SPO4h6Rhf+gGOethybXvnQKh6buROe9bl3mzzc5f1YaKvCl27qIp2DKt
df26ce/pgjOZaIxnVbe5XTYZin1UGjg/LjDp7qaACzyF6hvRKQTAJ4FLlQ4koorM12uPLg7O/8fX
eSy3rixZ9IsQAW+mBOhFecpNELLwvmAKX98LPN1Xr0/f6ImCougFFrIy9157VdZSOXfMZ5TBS4hb
JXYyR8CMBfU0luoPGlPCK0UCCj8rorXWmGysI4DwPUO51mbeSOt4mVb+8/vlSsOznzN9dtaX68eC
QR9Kkv97u8ufUzU5sBsj63N5vBbsSZXQjPjrIS9/VEMqQnNSry4PeblqbIYA2esiyOVEGxpReWTm
3WFpQsaEqbIzrP3YVteppJFUjt9xQTErpPpCEOIpId8R8I+uiH3ViRuTNCOXtg8hGQOJ8faLlQwf
WT1/O6n8bgxEMb3EdQmz0BjH7zlDc1NV8RJYdixiv/EEPJxiGQFB2IATqH9LKGyZGwdtrZ0qmWC0
+5rnytnk0C+QaGhXTY1/NymxQvSG6jvY9/3OJcC1ABeOGYIfg2TYe7k057BNhrFxfL1H19KPKkIY
/nj5EQtRbEAbnJsMrdeAVLmIYfXAjdwNo7kEkTsktfYT6FfhAZmAU6eaaGu1JcGv0dF244dDTXT5
vWaPf6h7DNn5XYVja0suAolfHdSXkG6SxNB0yOwcSJVFdTbrxXNuzvFmdtA5NbOGHDZO32aX1vJg
RDreIEP780P/55JN/49SKuJLPIE4cgc928uRjrqePuQLSajDXOZYX7pND059EHr0xAjy2GVFAC/x
5FntJ1y/s5NMO4AVlj5dF3YwZsUVk5i1rpQHU4Oll84nQxsrAMn6VaQ0BBApK71XycQdtnig2c8E
OVi4kGODTcoiT4eNxBCxq/U1RMcMXevdhTEmUVDazlp4ylujRZwZnBLhqvdFAMk+IVxyKREsXP2r
NgwcL7/rNevolHjkmjv8SKe6BAMGmwdRBtMXxO3AT+j9UeKTIYJFs+njN42sCKMRfJfmaFhE3nRT
WkGzQb11S68J4vsy08Od0Y/XHnFWJPFSSOWbuTOP0AdtkJuZUl+ZaopfDf1v32ic9/UbPUxvsoXA
MqU90bkQHwY21CslyXibDkdw2eSPVU/jssoPFrsoN3+U0mRjqIfPmjJs8dWxv2DcqN+YTgsCKRcf
octcq01DiwSH/FZP94YqtJVp1D9ZDUouVw4uyUJHXfRgHukIuMjWhsmrrmsW/tVE1WK51V4vJ7nK
66He48JfT24Ndqa/aorwXNW2GjDZvEkbhxlCfSPN0t225qsMwwdoxIsjPT5U6W1vYbgSXe34sRVb
1I0aekuxLUrCIrIu3YxV8Rz2JPYSQ+bnSUyHNU4ea3PbFw4iKYzTNKkYfriwIOoWMgtEPtcTut/a
uBg6U54Zf7OODC0qqeY1pu3gzlA8XUjZbfdpVs5BmFmzTpP0M60KN6BxS2dSjoE+nog2fpvCvj0Y
HQdnGbUAO+odzM8YEi1xcCRZfElp9NeJSfXIOGnKOI3lrvecEkoE3aV/TGFKOHbPLLocX5o8wVaV
f49296yZcpuSLyGgYq9wZFcbS3dYGcJxX8wPud7qqL96hQBI6Cmqgp6C2AMzRu4qex3ziXVUE/zP
yX1Bzl+EXbgU8m6IamWviRfCMHaKeO6d5GDENbawZq/m5n1aYhVWHe16RKjoI4/vfEipP61i4FoO
1xgEbqoGqnURnnI0uquZhBh6KNhVh+9mxp6W3gJees7RcARljR1RLW1jM9qsaJYlNsMYX3lDGL32
dfWp2dne6JSryexvwuiJEeEd6MwfhHmNX7vhneZNXhBRiiBPfWg69dm00iOMvYdIxyySj5yjs+Pc
AIRl1FfAtQAX+Z41EqZBwqyvMiDNiKx/jU0v3taz+RGmNi5IbPHEuFWPcZw9FHP9E7NQ6HPzA8TK
V0NxR+be2XG0K3imDi3MD8KmPkIWBU0rflxPO4keea3jvMm0fuuhKLBOBZ1Z4jGp6P0PWlVsRpi+
DsnXaJtW+mtrTunOm+fHztUe8sY3QxMfgnKu1PEud923GtqU3yW46kd0K7zA+QTRfefJc18IdxPJ
6lAupSr04B+hiK2qI0I3QgNtafLeR9qN6c14i4CvaLLcVLOzQeUEwWeOTpz6NnTb7nINT7z1qXMK
q8Mewqr+amjXPdWbLUsys0doVtEdxIp726Qom+kUo4pxrYYk4uzWrMaRt6LcTNDoOssAXGeeEg07
T2I4D01qp34r9xbuSTq+Lt1p7XVUvfuYkWXkJvraoTZUFwzP2OjwuHPeLuRGPm0Yu74uqaDztR1R
8MzVdLd8xH1RP3o5ufZQ+inl440u4k+I3eXimKHM4S3Er+kMLpcJPEhEkqm71Dvrk3YabX4pgaG2
M/IFGzjf3sqLWzf5HDpLnswk9laWpbzkSf5qYNZka4UZac6e2ghV43geSybPdpHcXL5IIufQr38o
Ps5FAkSJWO8gFSp7NPe2seEfjdKj267ouu/gyad3pqykOj07Nm9KD6nZFfgWdKQ4TWbzSdfYFzFD
ZTzGYw0AfDliOKM3vs60axv36kcYI3jL4ttk1D5yx2WR95rbSBN876GHy6rmW6nzAbYpHexlu12B
VVOrSLuya+b0WuZd89/fD2WZ4GKjHaJMpCRHJm2jRYoeuWT3ce7wMeph8LLOYCnfJgtRgaOdw5gG
xzD+UOM+9fkDZqtqk0h0JiPwXY4tpC0GiDnGTpxXEhflDugz6kiJPw7gA5u+H2u01TVBAgTxyvuo
5vlB4febujc5oer6BwpwwmgAgksrPFl9fx5zROid2pDD7jEBh/YPbORImB00epuNNiyMVdFLi5Yr
dWlH80l1V/GgMXSbIeI31SbOdUaHZZTSodNeZ+29GNMnyQhmVWQhfYZlhWwILZiGd9tAuOSOMVzz
Qbtyc+rQ3MUXz6HSrqbKEqyj5AaHnFuHqaTvroOqhSwoOf84fgM1nbHXxu5xohEWjosux7xNgxvP
EDzyoBYxUIc4unWUmHw9SYiwGcGRErG7GXNHW5FzAEYc2X3XtpA7vOcZmZQxis++cU2IVLPkOxfd
OLl31+l0SYXxIJrpuTa86yFilpE3ygsdW0stIczGVbkrFFqUNgRUveSEliTyI4nlLplhKbHN+5mJ
qyFWij0rcz5fEgkA5YsTweila/rr3j5MPmjbO3yFEDOYwGUN/bVbuimcNr4mV12bhcM/Ls4yAoJI
4dac+5XdiQHNT/UUm/26EryAIVYxlrd0lWevX+NyjgiNcIPe4xDXqmW6OcA/aApj25iDtRGa90l5
c45Ig6YSUoKon8kEyOXPFIvPglAHkTjUrl6iAyu32UCGGzKbqmtN9E+ax/6p724INuLfewRRRsRz
Nd4oVWwE/cAguOtJ6muzswNvbRUHFEs92ZJ2Mx0HFfBLHlXaVVzAnkqjMH5SiRSkDRJ5ayZsBQ3y
d3O2QQoNcGzD4VROZhKYLpwEQUbBau42LM8ysBa6LzMoHOgevorpUc3qkxOx5nkVG7QslnvHq99N
nXFSHO1FMdHEGr7dWoXQxL5JS/UV2t4zeBi5SRqVLnycbiy73peE0hMSQOhI1X2XSmNhkzE2hMr9
aPWTJphLo/OgmZckH/Vx6go8WwNGKMAEVnpjFzAoMul+951L/5+5HukGcKeWFaAwGUGP8N5lsSma
ol0NQ4FgulQXmFNCUe7hzuETb6PhnWDbBDnO2tMIaBZGT351BSOvc+7Y0D7G4fgOgdJZSeGuDVDB
W6ESQlo4chuKPvKHicD5nP6WlsA7iyczW2s97jupwZcBQx6qkPVdVj5DARiB826YYpOmOmxnpilr
PeSUTsmOytNBcli3NiVo7u5wKB0kkO2gGKBR2PbXaKrsYBxStHuC2mCi2EFqg4sfuvSrYWTmj2X6
6MD7XOl0AvwWgNsKIFrLM+tMBIKBMReozO7NgiGwmgwKY5hGa89xE19r56dIIXu26FFvji6iN7t0
ZdCr02fvcJUF3MIFDOK70yFi8hLQGOPa6V5YPSTuGJlBXB2JsNvVwK9WIf53X9NaKKaIdmpdGXxa
7vey88JAajMevaYUa921i2BM1EVUQDFpPYeOcWdOEcCLhC6hq7ngmMrXKkqIBnnqU8hPMdlXu3wI
taPRbhEKNRuwgdS2j06tOwSlq/JQzOjVBPkIjPXB1eR8k5k8GbvUUYhliUx1EwL+2PQTJ5nabiXn
H+07YfPnx0TqxZ61aSvIyOnir833mZRX8diNuyKfsdqa9n4kG4PVsN1TS99VPcOedIxPcPfrfZLD
F8rQRqm5uo9yDYSCSxliE/jg4H+aSPbYKn2GxsxINmVHiWAu8etooDnBiNZPbTbkc6e8VK1zSJow
29R10DXVEUjr5KsRDZUFRL82JbEYwxKJG2bwS4eK6EAp5AdC1fmUq0PA9CwP1OI+iSayLWEthH02
MaTli4HotarS7KoMk4ewHyk8UJrTnl2sqxZ4Y03ZJXG2SZlOrkTb37OP3fSq6q21lEktYQM5oe3V
dk4OnV7eWiWDhZp99kpx8/txiLznEJEtcRS1pXzRnYPHb28BTPua5DRDJMFNqLtDoKRDsuX53uOh
ZtUEVSgckHwTVq2NMZQfoDKDqkujYI4d1ljFEGvSMzm/pNdWqR84hd7Xjr0fkGAGluhjziagxlKb
ejO0Tcy7Tk+zzflE/0M0bV8saXupiyYvZdqDyrPSQ4YOdHxG5pGRo32UStQd+1q5aaD2xo5zdiV6
sTDMSQhL4ZHmm5q3tIuqKN6zLTliigcQEdEOQRqxx/jtIzma/VQtbmU/XxlOkgcMd1aq6G6LNmPU
gQtXw27C2QEXroOMjuESO6bWmdfEUDwYbmn4TQTfAvs56LQwYpSoGOfGq+6HWPRsO2K2nINxTsJm
M5uLjJCh4x6/Mq53b8TQ7tUbtSPvISQYOVeuTUWgUdVpGGTKNaIClB+LvXAe6Euwh0O8kyD6nZX3
Jk7P7gsN/WOuPI2m3BsYz4Ixsmxf9zj1qN/GCAxFdDmWZ3wu9IKYOPTvKpsvu0YhhLzhbhhgmXsZ
/8nZmKhc3YJ0ZBv8K9Po50F3Gb+VxkbOdYO4ZcYCXt8NEilhHHkA3Qo4H0Zlu/SR3GvCcglwUqn2
9DI+EcTpXCuZA0vZQgRlZLTW+ldiEZKthJXDYR7SqDhhCnqlO8hORICItXWCfntY9MIF1UG6DpMP
8zofen+EmYAvZucUBTkRDJcVv7EHmGQ6nWxOt0e01Zpfd8OHXZmkZJtNGRjDC2t7zXxS+9I6t/FT
J8VzbajuuvD6U7F1wyEY2xhfWtmx56X+zfph6+WgeBrK2D5hS0VTvjGQUzKzLAP2dJ6/KIyJVGTF
thBPtwONb+IWOD+HpHAZJWyCNCqOU60NePAbCJFNsTOd7ifSUtpc2Q9Boi55AdR4g22s7SY5gAtH
F4EyNTY/ZDLeeJZy0LWUVC8sQ24ynEWVPqRLonE8pvhkx7Pk3eiDeJPJu7AEhjV0KOtY1YPYdkpi
Lcp8XZGRuZ6Hcfk3pffCwHlYoP/RtP4WnjbpM9AkTaN4yMxJIDkFXTZUDrL1KvvSY6Y8ql09hnAd
kE289ozf8amzEHkNlJY03lFJq87s7PIIzTW8wB8GVU/zAL6c3Z1J13YVRv2To02nhUG+CSXtunEo
VGiKBWjx/N0mtJWVUz8iKP8K7ZKKltqf+tZ9JD41Ru68qdIRs3Zz7XkLZCiJYSFE/TqkiQspXO+2
btZ9ZQC92XxSAecq+Wh9Yx5RmHrrQmSbxlHCQ67pDyhHAY9mDApVJL9x+Mxgqt3QrOB/I5bYUUgv
WVe3uEBlYNLR8JOJ6HTXEWQhcFpy44l13zuknMf9Pk+3dTF0CKtnbNDsJ2siULDMd9+M4qDjGgiv
gBauBvp0pSSlPtKMxYeLL4xhFx1N0yeoGkbZDC5/SDtz2x5tp6HTYXoPSpyTXjF0X0i72ETlABF0
W4qtNAwY/R2gektXthXRxUBHnmZV+WqjyTx0dbVvVS+7d69ARE1xeewi6NtVatPvjB5s49vO0+62
Sue7CAe4T/xQOMXT9TSv+Iqw4+oguRmjla2kPcMhaU6EawwQckGAuQZpj+SDqqvGFmBWu+rZclX1
xe6s+9awPiorI9sauK+ZSnXDqjY49xYN1q2BrxjPOcRctv5Mw0phneyCBTIDfE6bCQyiAyszstz9
VD9n3TztLw5G1Wo+qm5oDkUN/ifsb0VtCBYGSsxqCXeqWwUWn6iDKLK2sUAiKbs6WjeNuSqV/DpE
677XBilvNIfor0jgOU1aiBqzekPjgB52Om9bWHINizFhTg22Co0oqQS4paBD7wNkQB4/dhTYY3dV
JWn4FReM2Cai7lPb2yp2mG9D5kuBqivrvpnGBcW9nazwGrMZ5yyDw8Ad0msp7QetCo17M6/23giO
cYq0h4RZ1G5a8qqkwEdk2RrQQPy/DPYPZGZBDNHDQJ20s0aH0DKHeZOFquJn5agddMN9T2vajlAv
840kLBj/iL0iUYJdC4hbzexhaxd1CZ+MbranJk/a3MVA+cR7h8p+G7PSlLZSBLKlQ0ZGzhbOROdr
uYlmLcshBJdet0cHorKUvMF4qfFblMqG2TvIDexDsD0dsImJets1RcauG2ItgOjBarQbOLXrsfgI
VSt7ysP8LsmNDyuHV1EXCs3YoaIrTfy4t+nj8T7nUEBRS7YwdEx2vwosOvtLtOJZaXpvndjlJnTw
i+SVbpGWQWFUt192VFCYek7HPhD4m9A5Uw6HsaphczbRnnWK3VQZP5PrwOprIO0rCPyalh3nV+KK
8tpMkte64rxc0K5OlLJc5R2ZuhzUO8M1sQgRO2Q01NZjtfAr1w6Jf2gz5jeDzTBsSt+u02ytVkwx
EvES6m2y9jLx2ult6Ie08Hwq5O+xrQkm6MBReLjzAy+hadeUFMj9CLvHcTaFwvE6jz0EWoQkudry
YvXS86MkaXn9KWMI51iz2DgLuXJo1GeV6j5wgPSqEQTJZmkTm1VSB30loC94gpguW9JzsozAinu5
clichjQLD9ICkkVkxbnULfK3KhPtrG6QgTcr5UbFnYakMybv15DvrSh+BPlJCKWc2wpP3tb2ZmuT
k23iI1x5yhJKwHEun/qRz800gI/lDrxataHHqxPmhm/vUR2GedcEkEwlNF8XGUJnETKVhfvYiybe
qBkfL4ZYdbFkXS7RT0GsuThl///rdHbv/22pvdxQXkxd/zxMTSnk21giyqOWlg0hPzzi5Tb1rxeX
Pr6LOf6fZwyzGg3e5fdExvzpcof/uPj7kv78xWKx0d3978v961X8eZF/npHzXTev//OaCGtX4DS4
ro42+W5/XuPl2f+8kMuz6fgii93vE9dKRglxecYmsxcz9PLO/jz45eLlx+97Up0JW+7AQbr3hrcI
0tvBLbpqjzdF34vFb6stvJHLJXL1FvvZ/7rOnRcQwO9tUkRWdNX+ueXlUrSYAX+v68AUT1DJd5fr
/zzC5a9/7vz7XL/3++thLGWR9eAz9zWbPjopi5pG3RDd/L6QRleYQFwe6z8uVh3HKu5RXs/lwfH4
ED4xWWcyRNiaD5kqN26v3vAtLAlo5Ee6WP3i5cdf1/3+erlUCufKAX0Nqfx/7nq5dLn/5dLlQX5/
nalC2ftg+Pm32/113eXXnEYWHfjl8f96rMt1/3YXIhNxmHVW7NMB2f4++Z+3+/veSAlLZ/+vh/lz
o3972MvTZ7N38Lq+3toLPKcrKcs0rLDsvvjVCRPGaMuPv35VJ4FF+q8/jyr+T3eTekvHRSVn6XKn
3x9/XUcyE2zKybT832f462l+7/vXU/3b7TSPaDJUnf/zatEXNof2MF+uvtzBrDG+/nlnvw/wH3//
60kuv/79Z8Ur6p0kZfFfP4Lfh/19Hf/6MJcb/nWby3UxCrL16BjffdKbPjpfZIQXTEE5CkYfWmG0
4jYSY7L5s1yMxpNidZj5T7Feny/rQrXY8yEiVXvTyBzYDkv3oQA3nSm0FNmy2YaynMRgd2jau8B1
sGX62x4lMqSjtVyiW9eabLHteo3j29rynq+hX5Ag7haPKrk8O2I4ttk0PEKfp+Wo0NJ08FSvJsiz
qBeiTR0ON51WnfDnoizrqZm7Qt7KevjCXkkgAHoCIxXsPZjD0gOE9ZpLGajkutHyU8NtoalfXj49
arWXEXOKKKKYKsRFrbWSWpis9YIqKcpOxZKZ1SZqhXumjglsb4tTtMxhKoDNoyyuCw0tAENsWOZ2
iSCAUpgper02MxHe1U0P4V86oFVnFY84lMoZkoths12dnGdKE7Y2AqjZ2FHo6G4XbUjooRJjBj4U
bPX5TIOKvQo7vRtT1wgi1qSyDhUg9Us/BlMLQv/5bJj5vqzrEyrd2k86OF4j0JhK5gvonyxKzu1U
KFdxxEQKSGoUsGOvSMEBid9f0ZVgj5HSBlTUqiPXXcM5yRQgFGayGRs+O0sYu9CN40dwt7gwscYp
IelHNRvzzpU3RMr8dA4fjDt4r8zUGY8OHqa/DNhOzuOUqXrQ6nraMju70gc1RvSUsm9p4+dm+ElD
CkhVpSKYSOHahtDblVrshM74W2ndbWLafNIm7fS6G801tfETteS06Rq1gpPffTnJbRExtEcXyH1t
WslbQ5HyXl/wDv2oUJnnsw+d5q0bCB9gfF/sAAdmCBHg4ruzRp67yDcuGo21bvLGI3SNu8y9mxKv
3bkdL3qa0XxGWAEw9fOPBlgFNhg6lmZAPnBVxgZ8l4TOzj5WfkQI+rqdTssRpKe2OBEx/M0ImzK5
YzzQmG/wlMPrSu8/m0KffJ2vn48McFhNEqlcHBN7YKpk9oW4axhTjEGLNwQI0xTkyLcMM1O2c0aQ
gy0IlqUhywxHF89hkiHmh22GZm1APajxgnkuGyVZUIp5AAcwyEPbW+jolE0RdeGd1MRqbtwPMG/m
KlKjdzkoG0JPFtA1dZlmnOgnxMcYwrTlxV9wlHL0gTF97Wl+8RryjGxzpynfjgfHVE+MZG9oarHg
Tu9mQfqgIXOymIiB0Fz8ad5V71J9VwqdV9L4Vo2SfWYNkVZzQ2FM4xEwrvsULxW0lWKobnNiB4At
0QtRqqt5iTMcBZkBiabdREC81gXT1159txqTsoeQuHXfPnRZc0ZMn/senUrbq181MVwzQyPuwxAb
OHZPlRoaIK1SOuOYO2nSDOw3yBpbeRGxO0Iy7kideGeZSwhfo93bBKMAaGpMbGt5zh6pKxo1gPB9
MFyNmCat32kGgss8l8+w1d7DqGmZGldf6fwy6xmgMtShaoLHt9PPbhOfB9wHxzIR2mY8etpGtQfv
XWDnDWhXEe0KorOiILdD/afM0VOr9ms6WtfoMp+HHHS4zs0KbTwZKvo7MZvpekDSIuruCkobYMgS
mHoc22TalvFOfthkmYT5Y1b2b1pfMhcS8haqHjxLPIM2nURMEqzdJoOwBlqGVvY0WNsxiDgmMKX3
qOPSd2C36H9qhDDYLPb1hAULmxapsOwRY5Wa3cHv0+FurjdtAZscNYpYj6GX4gt2ziAHAqPsWQgU
Og55/kIYch5oHpF0XUs7ouuK5xrwlm+RnJ5PWRJE2TgHdqvSkAG2r6KyX3dK/mSn+t0wLc3p58Fm
6tsk5Gh0CCIS/atSsq8i0T+7xqDL0aJyV7HY906BY6anXCNAyk80hDTuEjUYy+hFQ6UwFeg6wcQ/
qGlz3XTYkkt5BQTw2+hoWOkA7nGEb7wO650qiAiZFHsBotY3zK0ACpGPYTgR+9Zo2kOrjvmPlJkN
lrshNMISdkRc2h7ayA25spiH8gp2No0tw9kTXfXeJSRjTuZt7OZFYKr5LtYcksNCIYIeKufGdseD
YLIe2QS7Npx1172RomsfhyywFWY3iPsk+oZyCkJD+XQbBnzhMG0Nsn5MOaJRIsyWqfcjHK6tIwoS
n019a83jKYvLczmpG1PLEaLHyENkk78m2PcrpXrx1ApSkR/F7sqqm3s0wI+FlT/JmaRmggweiYj9
rCb7Wa/Q1dAahve1saPpNLuBA4jZ1zqkrJptn6oaGU2F8ZrmmhPYJsy9EIVKYsP1VHCXoFR7ZWr/
RuT8o133V5NNMoI6InDNd52Zv2YTx0Qquo3eUxsYw1U8IyKS+NzUlqYWzM/bRGkDo+X7SeyLlQM3
QMg35Mz6ktFGYl8R1h5Zb1JMb1HHTNDJkYS6BM4ARXztiuxzdJKz0UyvxD19pwxph8jYzkOy783i
kfkqEzm1uq9xlfaJwnQ8w+jP50GiHoKUak6GdaYRE1dgeDW96L1zu33UY8uhuwmWl8jkUTjfndnN
RF0wOO8FEobSZPykIrdQyF9qSqLiw8UjJMq7jHielYYwYo0pajvZ3v616IiTaBhrVhNjekxqEBmk
WQHy5tys6EQ19uyXQwTtpqPvFh11U4flioyYo7A+1QLjkTq+9LyovVo/E7PTrFSZP3lQDlj5HpI2
rFd97/DRR9caAa6VpW9FOu6mKtx0u44WcsfHwiKBVCLBcrUaGRO+xZLBYO/U14m7qBcEMTWdtIPJ
uyI87iHvgaQzFMKkwreXRNPvPJ8OVTZaPkERz6hCrnRP3PZu7jv9eFeL6M0CB8IcgjZUOuavjueh
P8Ds6XczTS3DpDc8c2xkhIZCOaBsaDUCVsW0dhcIJPZCs5fzHphDWBXXeANQ22AGwjPD16V/tgVt
OQCS0Ouj6iYHh7zC5cOnaaLnNIrokdg0cucwrhQiH5Fe9+eERvyujZmqIOhxcC3gMUB3XkbDEelW
vELD+IYNJmDJJZMD8IfTDSej9U4CYD/cBrT0eYLni9G6QcoXk/vnIkOdSvImUWszgPfB4EN2+Bgd
BwdBgcoq6HUHdisedvosTFaLB/TUJLxkiJnQUK+srk3uxbAWoS0eOcFRSd55X+rU91cwQfxOVNbO
JUJVMSW7Oa9/Q/O7klJJsMv2b23nbaLBZaqRSP6KZI7gsXXLVIQg5CZANs+XhyKsQRPYRIzPmPUh
SC2yXTEP7h6A2jMsC4BDSHOGGh04tbEc+XpWAyfDhEiLajtE483kpRwuTXKvsfwEXc93LQwzxoTN
FfFtP+T/0h7XGJdnxjns3GsEJx/ahCplbjtKb0xCIXgOxr2nPmqONsViRJONaNdrSpBV2lonPcme
qLWfXNuofSsiwm3Wp0+6UgxbXELwXI9TjS2DzO3fI4LzUse+UyAGriq7QbpNqFM9+nZL79YaCqZN
NqmEEOIc3yb3Io2SH7KuTHG0Kg2khgXCU5vGs1WNa023JgormNOJwz7Y7m+xoTLsVbJbg944M9cP
WmLlljHbTUMYGwUtIH50uQaY30BzyzMKog92yo1vZQ2yV42Jv8NBo/zoof6eVNk+tJkOJjGAFvO6
qFXT92LExHlBITpbEYK7zPU9TDnpbJ3a3nsE9PXNaMfwzKtkCtdI3gOJU3qF1Wgthug2HUwTEUnz
OrXpoS/n+9mgOTPUb42poFb1EI1BszrXJpLRqQ7P7oiAtlEj6k5M+WhlMYC7aDlUEAKIUxivzLvB
lgD+rPe0L0iMgu1CaJW+MQ35qKuYl1K+gTGfMIG50SI5+7YQlAS5cFbsEWNwVolNjsl0YO5zBjSu
ropibNbFkj9vjuZ1NBUniZV52STplGPdqcusZwXGAHgUfgzEBXVHMulsdWIMQHydWZkbgsAwTiiI
q8G04wOVT+7i3R3B8mQZC5tiHI24ex1i4wNknNyE+vAAGh1aN3GAMspzP2mpCCG/p1i6pLemMIn4
hmQUVCRpJEj6qsz4MRhXQHTtvxlqX9bNVdJYug/p6i5BXU9gjhNkHrN7BWbIyrH0d8t1vxPmS1gF
q72hj5A5dY/Jg3bfWB7SKc1DVGxgncuA6XGHdZJYIkCAtZvcjME4pBQNUaSjDS51QFr7moeEB3HH
S6o1e0KcjgoCxaZC9Nfl9TnNy1Os2oehbYicXmK7BMFJmIeblZ0vlr80WFXdfE0r4KU2vySSpLqY
04CBFT6xrr9zyvHV6cbPpBAEvRMXrmtv6DutoCYklBDuhoSJFlvfPDIQ4OCpzQdSYe56hqGQtYvT
gGNJYUZJmJH3mlroT9A/PYbivjcJo/HYuq/K1gXM5YQBQ6VTTi6zqTH5zCKxtuHTBK3q3NTsOgbA
EkHMVMAzx7M+KGfVI/I0iuU9DjfY05NzV4Qeg/A03LPVenG9eyiHIGv1ArQzc2RfwCX2NArMBWQU
kLEdyNE6IBtbEV63FU6MfgjXc35ucICCTAt3HJN+W8fGekpBwyK346Z6QtKgbtN5PgCTQeTe4fOL
wEx5Pd7T0lmPjfqi5PnBbXt9G05yW03hphpyTC8Nkb7RID7jhgxJy9hTX+AJp8AgWcKiqmT3Nd6o
2Z5K2tori/JkSDwUMgMpcJ29pt5X8H14L2VjoMFz0y/pxC+xiNdSYkhWBsIsUvK09o58rswkX4cE
4oIhWZVDWaw6XC12ymjP7F+ykgl7yLQzIJQaiZndooXxiD5sCdvwnB03SxfxlZ2dp2mJOKkQtNYj
JcdgCx+KOLTomOhuz/EOZvVVhw4hvHF9LaJ4Y2QWFHE5HetM/wAEQTRJSk4xTXCaIZ/JKM8ZKraN
Unke6O7lJKI47A3Jq8Gb2V2XcuOBGZcyidB6CtjGWcQotArJdw3XZj7UK4BtDAZAzAdJ8lWF+ZXq
oGliC2axrbdqciq7XTwB93aps1dtpX+NBqaO/Ax/vdwifHtzULM480T/xIPgY9RfFTOgjVPlX9DN
3qmox02jx9fzf7F3HruRA1GW/aJo0AbJrZLpnbxU2hBSSQp6E/T8+jlZ3Wj0LAaD2c8mgTIyySQj
Xrx377kKoWrDy6q9ze+N5arjYOfdT+ymPIoXnMqfiRXBsBp+QbJcIuDpRD+2Z9PT62LwXgNzOs5a
oORoOMVXtr4O2kFXxvTPY3qVBdZW3FrhcT2fctfo4MKW/SZBwCgZNt/V9fjKM4oaxKwRuYxErmo1
b/k64rR6FWYkZ8Ele8GDKsKE6d+rY6EdGZvooYu/g+mt8e039DPPXtFTbUJdcdFZrNooSu4QdaBI
QkvpcVqg4OXZRLNbNdtGy439x5AW/g/7dSp6wQXVjxUX764c7QeRw6XtHPt9gPthqnEI4TYhkcwD
dcJC8KwWCWiZAp1A4ZZSGFAxghGfMywmRfxdPeFKXYXrcSBSKFYP9Q8Lb6QQ8zX2CfrcQ+5wUpPa
QrczNkgIjHf4utbdbFUXNx+fJ3QKmzlO7lOC3ACKEW/FTNZhDBtyCDyN2Lyn2X4yP5FSf3o4l1uD
GzNzX71YPlmyDPHnn+MAynaHBYUQ+lbztCis0/60a23jve/cL+EhCeF97TFVbXDj0oxJ2f+9JbHv
DGvYN/0la+S5ZQEIHFhnujP/RLfDqy/UadFoNSC3ZZYkFW5o/9bNdNMKvOZ9g5YhRq41AtQxDII9
i4i7hSqmLyt4XAZuKpcJchV1X6UzPNRxD6QwdTnT9E+gho+ILIjwEZhY4COvfCaW/GICmGuR/lAA
mAxlrI7MuepvXMS71M2AvscbI3O/Y1/Tp9K6Bvxqqs2UbK25vmQym1a6yff1MOEnMep1U7mfmdlC
72YSG7gJYGr8t2lnf8VR+aATd82vcOzJioaG0C7jqRTQbzKJdCMBfzHaj1EncGdEv0spnq2bZw3H
zrPIPgY0Du5iEWZv1NRcFtrOog7tzvzr9d3eCpIniDhqX5XZdxfdLnacf8zm8JaVWFVKG6dxW/Ge
k/EyZ+O5SpMnLBSflBCfxk3m7FWw4ur5o68JNvKNW65vEWSreKmc1WJ5yJv7f53KaTuxZIb2TGvW
SKwDqnW6CfFHgCXoNlM9Fbk6ooJ+LPzRufMMYPFqPBkNcWYBgQ4s4UBRtl1VITEYLVQ18PfG5D3J
tbP6bdz6r2vnX1FdRxTw1UMhmjskbCwuEncM6QgbCeAOIHmE7VXS0cszsz7aOcnmTEFKDw1Jifpl
HrEwxWb0lqaoYt0e8ssyesdkIXbNqBHTi0ptZVOOK2PVLRNhXV6SbRblHUlu+pRO84F0/DoUkb9O
uE95Qt5wO5Dy3YdBWZ0JcVRbS6crMr7U2hPligiVi4jKQ5kPy7Zx7TVUZZv9B0IL+fG+xdOFinLY
uQMK85ueevKx2N3eVG0Hj5NH8wZME6dyKjru4vJs568QZEjlqO513L3HA9rX2y24zI11V1IebZTk
RqGXf8Hut6Uj/h553YXO7TUCbMkpwRpZnUygs/Uxd4qnLrb+FJN0OOjFlLVjvfWDZR07HRtjmTyh
XmAfNm65rYZd7ziNPXVz8U7k+V9Ov8+j33V7Dz8IyTVRCEHg3a1Puo7+UB70+zimRIlo1J+E7xAn
gv0esT1E1cLakW9MWy+dbUqGRp2KWZwqrxYXzppvU0Fvd+k9QhuTMkRpMXKmR4iDoYbOuJNnoAbJ
whQMCPgGMKzEX869d3M/PDtJ5O+mRVxqTuV7VWQ0MYmWG5KRQyOxWfbcilWdIrqvQenNbWES3oqW
uQGKziTC46Dmx8a2iMztPAfN3hU+cvw58Fc4wIpHMbdoaiBzkCLNH//z78j2S3kuGd+EgK9hfJe1
xV7VuRzji2qbx36oyundd5Izg59+Iz08VQ05bpVXEH/pex+SPrKJgfrOs3ux4/1sFpNCtQeJqQuz
WHG0eV1y3W4HKnQ9socNmgZk0j3BBf7sOxBQiWT3WcS4d8wh2HrRr+fNwF5yRkMNfeOlbcgmwLGJ
9DX/I/q5w8JEaS9H8wc3MA8NFXYRRV926oDNIbophKrkBFjkY+PGLZcsS35zwDlya54LRJv+zou8
v3FgYX5x7tKZRTjqo729JCfDoWPVBdZbkF16pAh4hM/N7ccltwmMLUFtjvHHGPivvgMRwyc+Af/N
apjT02LIx6K+1ikYBpQ1JCjicMfItNe1Q0vTu+JhvNMeEd6TS3ipguTl5g/pbXQQiIK24aSPjqFG
XBA2TwSZf+ve6A79gO6xUYANqxnJGkI3Hmt7Xw7OT2C4nN7gp6ATb7KYTqiM+jvTq1vuLJvEohnj
HQipq06Hd+IqKYdgfW4ju/gdk6U9d1m3VbS3DZeTsq0CNtgZCAuuqnUQG+/J7J0D9YsKKj0a+uZF
4MBZJ37J8pg+FeNrZGNLGXzOaLFCHlth/SbNApUw2TR+kHJ29pDlwZDZpolhvmUBq3XWAanLaLFA
g3K3ZnL8x7iUg3PhjP0sjeKtLfx8LTQGAzL83l1FCnfhE+F8k8KlKDL5EAlO94ydQ+eQJhU6Tdqe
GH+XnFkJluYaMDzRw5fJzbItyiC+yjrazMI2hi8/FwyJxUirMhoYrgyKr2pvjLdu4gwnbAhLJTnf
mZSgkpfh2SQ4nnlXg7MY0s+dTcPKrb+ztLnXQTnu8vnmLsrxjFjOvis64nwUg6l2ofnkedlnT5OP
3aYSmE3pmOVVvFfpcCugrT+uxP9Kt1Jt+d/63ijQLI0W8rbb6Cn6aOiwYFwS1K7dCeMApkEMlSqH
pkcx8hCBeQEyR7OzN0SwHS6DuCFoir5eB6WrqfkZe8hh9Pd9Q8cvWfqReRk3TGCrDAaHDhHPkUyn
s/6hIT6XSN2Wj2asiBVOz8qFq9DTt5ly5MgjbU1qqXqfDrc4cnaEuHHADvSJce4Yu+MoZRHzLA+P
TXIuHeMa1I69dYy+2QxztV+aFIMGoUPxLbdwUWwOSjntcaTfnvlYGtJsepUlPlCje2FqxudfLsDm
6MhGSZse8oq2OudWIijQF2p72JSGrVdjUyanzmN+2pC3DWxgEkfNXQwDDFhgh9yTA8Q7abDr0r3V
n1XnHhcCozJW0jypXku52Ds8ZylLWDUfnPY2E9KGuOvNAt+Wl2nqWjLFiXIb1k7MbUEyh3Vk3lh0
PGgcs6T7WuTYxjyzjFa+syotKBHuWOOb5RFta//2SF7ziR+RzTzCdq7dleM4Niq65oS/9q2TXNvI
7CSUvQwNDY99WEyvWvKOG5cfaWUYzCYlWdYYyUh/eHMDlxgCDN8+Tcmjqh4MWijcUQy6+VTWcdZC
eQSJsI742WY9b+yGJdS8VVkes5619FGCp2rYORzc7wxRiLXVO+WWYbEdu+UmQIYZx2R4980niXfd
Y2FF6yGd38AxnOrBG6AmpBV6SqwVBJNigwcgADmW/yR+nQKMtuuqrxqObOj5/UExQ6VxGFiBBmBB
21zW31aXc4nm9H64OXX9yH/N48Hf4VMiD72piVVDgxpaTbPry6MuuZPdCNcUDxJklvrszB3LzVRa
e8/C2UlZ4XLPObX5PSn307B+h2n57svmIajTtes290srjUObYCxvo0+0e3y1Y0kM3c8RZKlwqlky
cyoeKcbhMjJjlvin0nhYt7H4E2hiU3tTGyvWOyQFjiBPaPH/xhmxjzFjL1C0VDqcc5y7mYqVc+3W
qlgri2nOQrbtfWpH80FixblLOPo4ZU8xq+CIi1ps8zp56kRubLR/bzmCwtCYX4cJQFVr0BUm6q0b
mIjIEd+dKsnwGwPwOlO+8Nurc9x2f3LJiMz+tYbk3ue0zyGYXXEYpjfH4jjQ41e7iwNBzb7TlRtf
VYUrobIZG9wimFv0vNXwB3gEmu7oDGaXrKz+e/Rp6NcpLfhBieeOpkBl5QGBvqWk+WG/DFCJ2eW6
gvj68VNwdNexN0MOS5x9kaYPkPyB0LjQbUjhqe6qgP61OXDmgxpH878ufwx7/OoGg4pFjjuTtWdL
Tgqsz/wLR3nE12IuET4nY8vTj7yjlLsKX5Gu3Xwb22A8lybMRLorDNhCOrLv4fKmhwpd8gpQueIi
k6IWHLmPypXZ4LWJu3G81FizHI2QZQKdFfef81xd2WFTqmD7DlNJAhO1RAdSb+a0ak84y+j6B2l9
byz1d9qiBeni9MkySH2KG1qvceVC6GtonGCg66+lXCWF+EuvffwgjZbpKzJ24VyGljHbMpV/PQ8+
qOdwNNLtpbk5c1LTWLYKqt01ub24dN8KEXiHf3+FT+Xv4NJ5qDPJu239Z8AFE7ljPswDJBA0iMiT
EwFkQT3MYd2wDke1+Zz2Scp9YLy1dTyGpmUR0GzvfIlnzFmCN5XEQGU0Pe2qLca1jjjIgH2nFrrT
U9Xsm6l9Hrx62VoYkNYDMKWJiHtmx0znYIE0Wx4eXMQ+FqWOdHk8BhMDGcEaK1HZc/LKqrWt2/4y
1P5jXnJBywW/am3qSxd09V2WgKTk6xHAi47xRjOmVx3NNPlpM+Io/Bp7Eyapx1g+7c1XWzYe6o6P
uikjIqIwWFegy7R3LZiIhVjYkROjnI9qsRkYsZq5aMMKaFmKaSuSA9ZwGPq6nzZF0QAPiy5Ayc5K
clbhWIYOtoYXKzL6MSZ66KCuKXKmH5ZcYGzeLaJSPzR9RhtGQuKYmX867Esq7zgJ4M2Mhvs0wjWe
uPYQdsDsNyIH/9aY/q/nDngPu9epQ2nmEJOz8mYUtu3M+mwv3w6BztqGzpr+epIbdCnyv80EScPw
bpHM8KwJn1LH0a5fdIaYouPmstrnKWuPgUbhg09zjc78xczgGniB89cZND552wQtF1j2KrK8kwXf
Omf+sh6U3AdIfg51Or2YCxY+VQum7RUXwHO+4QZs+1iscIrkmyny05DYkGcIEcxNPZz8yMiR083X
wWZ64DrRn/geBQqryioal3VvdaEY9BnwWL5FlrGfh+hatwyIPXoRmTkh1fH4ntig3orS/dHLdHbA
G1ClhnEUHzEkE8kmpUAQ1G4yB59WdqvOmKNcZRpj6c5aDJuDvWvcbm9CTOqL6UnMi3nu0QJZtcs2
kOzgUpCbHNg/VmaDM4YVISpSEfslYzPgulnNqmgQPWk/PnbM0ui5fVpO153Qf7La+/NGdF0QtnCU
Ayfmbkke8goun2Ktr/S2dcy9HHK2cgDJ69ysP3KZYK2bsCtZ4ke5/WfmZF8dRGXufms7NnwuDqmc
+KCyjVxacLU0IdO0WAuRMkGz8fNZFUgQBxcbHQYmti6XeUCzjPCJFfaQdukLn/+j96XxS4bk+/Hz
fJr+bWDgO+RY5aqfqZ0eW8v7qfPujVy7J6YQUEhTobjoHXNn3GWQ4jlymDf1DnNUgedaOuCNjDjw
7/piaTjyG0ydvcg+1o35ZUYjmKUSndhtmlV2CuFL7gMLK2siUOVx0IfZnrceT1CJeq9g4Y6keIec
/6stnNiwrKdtBah5jHDP65/Sa9+CWtGNvqUoOBszYudkTSenJdgVznCeAErgnR0Znqx7P0FSZzj1
RlGoNrWXr92bzYXF59uzfhho+ut4Cc4TkrSwNJ2/REE+YBaODzCEDpO7/DOUn2sAYRTuxUkCCszK
pth2s2uskc25VBcQG0u5NcdJndqubjaqbR7xga0Nt+Lxz5yD5lCqukZglAc9UARNxwqPkSz9iSGu
YVro9nYpeN/gFB1JF4fylkOYVGsxj1gg4uBIZ4PE3fK2D8KNn7zyOa71vd3b4QTUgV8jCUd8tKFP
t3yl6flJgLl3DePyVTLD0PPs7JTK5oFwsVsuZc3EamKIMRUpzap823QCQEl97RbDhNo8bHBNgFfL
KMrqdleR44l3RRF6D3mnI6PHj5dzAr96FcVNuTZqsib9dE9OEQp3FEcmAMY1/Jq3hMNiPuF3GVpK
gE7BgaPoBwDxrRjoNWSyIoUSSShm61N2zdUxul0R5PO6M6l38w53CHW1WJV5BWt7vO+U/VU7R2Wz
ak7J6DEO+w3QOFSOC7FyCH68ufuk+eU0/isTlO1UKmYl2dHmUBoryohJWVcvna7xiKSamHirN/e1
youNSXtAFvJ+sjDD0Z7S27oxDnBlQJtp662d4N00NEzdAsxKR0RuUMpLudhPkZ0+OqwpG9/rtxmh
j0FtHiJ2csdPV33FgEyCTEpTupFY4FIsElZDIiwySv50S1BlCMQOBs/Y6Ip9UoGqHsyN13VUJTQb
A/Ky7mqRn5xJf0fp8J21zCrShSSSx7zpex6aGStM9Y7u/juZ3J9+qNYRpHObBIGtISbmZTMgw4ZT
u4y/aMkysMdARvNMXO1qeY5d7zX1pp1h2XtMmU0oOuuUjOKGl0Wj07Mhui1e29MvWup1Y9RsGK1e
DYGzcRt2WGP8QrJ+n2dfjn0DHGR7mroPWMJIbOiqtyUKQg36AKuT+RJUGjVS8IfADWwLSXwSYBLu
ENr1CGenk1v4T3itaHAX/ouhh1MfVdd/KP//n3rwf0s9cG1JUvj/OfXgNdGKx/d/zyv/zy/6r+AD
z/0Py5H8leXSPrGIOPjv4APf/g9Jtek5gee6vhvYRJn/V165HfwHzx5JBHRGpbRMI/jvvHJb/gff
jTBUT3q+ZRFh8/+SV279+yn/M6+cBIXAsz2P78mvQZgCb/h/5pXjSK2oSpS565bmQQb015ysTNfe
ye0SOEUKeRNz3a3XNNt88Y7dTTgwQHgsGIvgrMVEPqdjfyD2xsZvfanI9TWtiRPFRIhYVetsN2TA
C/D9Ye5D3IV9ChXry2JyBgO0EgZBDG8G2kpvIC6UQxiZ06OXoHvs/UNjtE/Sell8RrEtpR2V7Tk3
Mat78SX7XRb9VkcTbera2NiBCWNXTR9je5+8ahcIlB6PKMDEnWfVH2mrvqaExLMixnRVy8fEkifC
l80QmQrn5v38m7Q6dDwJ5LAtAcSQpzrviJ5YodslqMdQ+BYt1E5RKa9V6VmHtnIo6b0+zCBJE+QG
6J0+hr+HXs8K7LGJqhomRzCTzF6Wv16BSKPgixvNZJorPYYzB/x0yiM0ROmjNl7z4Nt2g2dK0nOa
BC/0iJkrWoQS5y1mDD6+xyQiHJhIA9qpt5fCvStEygTMhTuiCyxmFVKyO6cT5D7EC6Jfo2TDwTF9
E4+T4jkFB0nfNNSc6d9TMarNkibbbiGkJ0v4/S3bZqTJbU/Z0LyTTtE7eXmc8TJPgVef6kQe84a3
XfQ9hmWy5F3m2vdWz+LmRiVgCVfQAI0HtSFUcGcTIHAtjO6bOKOegwPppzFpza+zM5vIFdlFZpIY
qBzurLEgkGyMYG0sCrEl4yvwyg/YFyyOfwx/gVJeh1lHaEnzFrhC322y4H4GKE9kKtqSxV4cLNYv
9cyVChQGRxmTTA/7+zgQPmHSNSf4fvKRe06CrxvybXWjkrGZcvN/4DlFY39LqCpa69VNyhj9CmDX
ZNJk8spdQrtgBUFdhQR4b+c0/3HH4HmEqzOq6nvxxRfSx2ozoideG9Hs32lnneZElrX1ai5de1v6
5QlRnMblXUIviv2Dbxk0BVsys3lb8BoyJromgTwKcYFAc8Nm5CModKo90IcjfoyW1n1uripZPNVL
2m6gsXxNE3FF/+LXgn44KUnCn3d71NzJGUOAhnSUbkln/150gYx7ERz8/uXdCTVboWIsChsMlGN3
e3GYLYMpcne0C8rDhORUB38cA5CzRv6DPs4pur+Z729Vh1Ax1ZiFWoeo7ELTUC41iBhEnr9Fkvb/
ecsmLUqlCusx1Krv3CvedGFgDc/XWJLb9QRRGB6kZ+zH6AbEJVXw30sk8n0yL+PWvaWdtbegM0Kw
FsxzUxFVoSckObuxEJxRmBAHtcc0lgsjiuZMGOdLlna7FOw+HC+3XaeDXA7/LA4RRpf1WKL+qRIY
EpXRPuheIn1L5cWXqdwwk740jSu2MshDUaf3XqPplbhxi7Ad0o5SIxgKkCOWk6zzLl/2XRVsOmV0
+1n21zgNAMRZIK0GknjpRBXGOh+p4wDg7rxe6JVsHc6/Ds6odPDtjR4MdGgjQmWJB87rwRLcrBhR
4j4lKh45S+N9Kw3UpDYsuKiZxDoe408/bvsNAWVP/0IXdZERRJw0q+XbyILpYN1eogXjw/iYjV0H
R8Eg2QuGEuZnMOj+pVYel1aWK2zRxX7Cs9lOhBmbtxulEWZOgADKob6vDxiY1dYTHG5F+TkWNH36
2bxXsM0Jn0kk46r2i65zAnLDm2lXWi73UvPgcrwIhcenhADcO1BGc8yy0vmRYcwJomAcujQpt4BP
ldT3juXbF0Kv6Rp7Cz7OteTm3fgTZJWlVs86nsptTlbqXTSOHiuCH6bjzNjNwawag+yyXPAFRGis
Jaw2CEhzdQSAkdw47pt4xhd+24gm7ZxbRT05q3I8TVP2VCJ13kZt9pAxNrlMJjJijahXmVq/zrpi
3QLO9e9PqCbSDa7ghdH421haJry01rksbqJJ5hVqS9SluaPUVyvY+lz1CHy2CgxS0TPTOZmN9dMN
8aHQlX64RbQ4TrIa/G75tOLqEuusRmF3y3AbNbSgJrDfuLQEIc7dcTbqiVSBDnJq1p37OLE35WL1
yABqWrS5nUzYEEzFIXfkOKtgPPizxRgWVSFn5I67borAAjvihs5E+NOiVgBmJz1sJrJFNn9jPDD/
uFfxlxMt7rFqblIOkLFrEDv3ell8lvwm4bajXiZNKD9XE53liAAeZ4LRn5n+3nUhUVro6W7KrZMm
zmmLP6EKyyl7azvHOAFqhRbFdOFUdelAN6DNQp+RZiiwmqwjIlHQ/SJRttr0Vc6MJlIbK80IPOTA
no6xmMY/asT4TaJCPqmeTmqdQIHK6lHuJkCjh66iGzMNQffkQnOIctg1ZX2FeVXtGVpJhCXWsCLZ
1VxFJjbYIv8ubXYRpHcL5zX/OCZOvzeL4JkZpbEbqchYJ/rqCBne3eUCF7uJl/ts8L3Cf//AJSzX
Xt1vWZSYcifZfZxY9+nSD0+lzbm2atVjLyJMoWk3X6BUl+ea3isNwfQx741kQyzjs2KKKIT9SjJu
9NG6HIkTkCNnbdI7TjPygZaD6TnDwZ+WPkSCC9XLS7pPxre5MYpDvLTF2mZ0vE05SpGIkffY3hly
GTo9doODrnio5fQ4gsH2PHGfjlXw4Iw+csmh0Ud6WLbisDUwrJ08mwPrzKe69Joyzgx2jOefK7q/
nNdh6/tz/in64NEWsrhmiNN6d0Av7HuEXtQnZC42jfXIOvTedPa6QYax5qhTKee6IFbcoEPpJ1vt
fQfoNbAIrAiSuqyOxj/94qt7E/5NaTXB2u38VVlzy0aD/cRHdFhieaI67Rif1wxfTPE+JAWd7KAs
XuBKnPM03aos1adozDAMTe3CpPQpXrTAFzKiQoqwv+C1qo5W6zy5BvLGpNDiGhtzfBaSpdX/mEul
7ikiDIDJ9HZ7J96mKQ33OiMzoxZe/zLcFEW9TrFRt0n/0vuZy5qJ1mRZGmRgPG2zXzUvhfm+MKbY
qZGPpwIdFmvvbFYujR1Cn7CDeA4WMWal6ICWpy5JzBN+g2zbGZX1llhgN3p5DDrG2aY3uaeahBMR
WGy+fVecUoDC5A2JQ91CixvQS23oq2keDH4FW8T1tnYS+zQOMREKCP2NycD8gjPwpeH+WgWBO69j
qT41h5Frko5oBWnl71JFR6y1R6ZPRCbu0XXgqxv0NUjxjhC1/bzE8P0b1AXnjOilQ7xJtciPdQrZ
3KpT74VZ+QdL351dJ91LMnUbmxkTb507jiqMMeCkGv6Y5CevKf6maSWAmdOnWNLefce3lqkPJmwD
zYUBZ1NrAKjVDh5kdsjr3NuPwUxnlgUfqQycqbB2Y7khDLbbUjfrrWhRNMyLcg7q5r8QSOp3Jm2r
cMmYPlrtbD5VNd8uK7HToUB861rmZYby6hcyr/jFBif+dgdMmXTKX/QCwg5hhZg8/VKiL2OCNLGq
N0v9p02JNiB5RR3x2ljApCRxhEP15RWaDFNw7viKSxdoTPOC6AGQdvyVjvrqVkUIW6C6oOCVYTTX
NOsTlDdkLEBuzFERTh0HnVT2r3GRGfsInFDoujU5FouxJaNZsEyhtIrgCqAS+mkLSfrn6FE8xWzn
dA6w6UjuDq6rEPDoSUmI9pF+m1FsnRylOMqBYN8wnLb3bjE70HUZ7KUxY9xgyUJVlFgVes9/j4vo
mOTSfZjnAd2Ir/GKtCR4BaQbZ14zXaog/eS7REeCzn1sEejSkP1bVzsGjZMEIwKmCbpVNJnvTG3J
FlCPagJlvAD93FVFjHPAMNq9aXLdU+WsaybH9wwnGIuTwYRfAgueAXlik8eeuXXz7neyq/gpyxgV
oR54K/UwhmDq8j0OQQR2ytkvi30mvaODHOhwG7vBHRLB6H7Io4c+dl2eHPFbEki9l2IP2pfRP5yR
ssj0jgnRsuFGI8CrE+hX1Ojs/Lkm2bUVZ4swn5Tts2Wxp/OFBSf1kTihG8qPcVI0YcsVTSCHnKm+
rrQHORlZmXOnsRexSZB43VfJvnTdr3hczE2botQ0AhK+e9V622TAVUIAeHWecvmQ9N3zGNTZjvIX
WPRQY/yQ6lQ3BOl2llXxnbGfaBXs2oXv7DX2rxvRNWssQ4eBU6ZXlhvqjdpsH3WKhmJmdLwq0g4Q
XIDlAl9TBKfXq0NPFQPG4CYIZaQuU+H3l+gPLQgUIkGroUBLBH2TgaihYHjezd5D0opuN03EfMJ8
wuEtmVg4Q4YZKj8vLqoddia0ej2iiij23mc73hbay1/KyLgKfOZlERd4wpqezwex/JIyB+VTS5lr
hp07DWE1llDIMyaSHhl0hxKCnlADj/rIlj8WEGkX4CF9tnCRoR6LFK2E8LgxU3OdlAwB7Lr7WXqn
OQJx57cv5adWoHxGZ2hCj7CUg1hgXUFSCeADpSuVosTQrewfgJ78ITB9XjH+VVR9KH7Mysm3IlXj
epiHGI4gZrcstXfzDbHio8fcuQaSrmYu7hOG5esajfIt/qE71Ayjuzmoji4ByjS2Qbm7Jj26JhtP
XjReMS1j6V+ChyBP+/NQZc+ieHTtPn6SPtrXxjHvDaGWQz1Uj0JX2JACRZYPQrczBshTkVLoxQ5m
41gG19jFRUGgGmFPyXbuHOcovG+j6uajhUb/zksbPkvyvI3qaexb+5AN/FNkqXUvc7Uv8D3tfQtI
eGPBtFdCbubWjp4dupV4pqv1tNQfXUHmcmrel9qL/wwYu4kH2UyxdWkHyLVmpcsL8/V0ZRu62AQu
Mg3cQQKttylZMYtpR8gB3m/VP0xey907psYO4jIDHMSy8MrgCuke8TJajqHyu2Oa2KFJXOuJMJTn
OZjRIHQMyCQY5ZAobsLEUeauSyhHm87GesjoKO3c9IOt2sKZUjLb70c88wrhYOuEDHj0HlHcC0og
2stzRZfagj+IssQ6yBcSkqaponJpSJuYAsKxQM1KIG/xK1hHypqc58niem/YAu7qLzx90wPe94II
ouHbBHoQ0+EFge7u7JF8kzlxfhoj+HHzyYJbUPxFWq/3OGw3qB/kmcMwgwmJaxoht/VqO/vYDIBC
ByXxRUgOl2CheDVrZBo9LRXZnDu0tZy0mQn0JkwFxgA1qtr2iSvx7jAv3lfJkVIwfiiXHe5NKkQS
ut/j7tJY5fwWKdjSPHN2ODdO8VjYoGsqNe+JazkNQ/+Kkz1fm+jzyBGpGHcLLCpkkNxpbZaIdnz/
ocJAxwBzr9y2+8tLuNTZKmMQ9BSnNkLFYSPGmPrX09zxA/nc2mJ8Rrl0TZLWwhI+JwDaIPOIdps5
XNEZXziWL/1HAvO7Q7ah1jfblMKl9ViK5GkaKD2R5Ufb/p1k64Hje78ZtVmH/F26ptHWrkQJNFFs
mPiNqC1JV1JdzerWYfQAQb+LYeOtCporIe5+WI+Y72CQol6ggR+sBvOzWYpqfW9509swoijzpoqt
sLf0rl+MFR/5fOlH37ln6Xfv80LCuszZKGVfP0Rt5WN0Q2dsCZ+KDNRrg7z0jxUPew5U+QcEzrVz
czz0SQMGMbATKvUWj8LUwLdpYptrSyemneADmwb9F5+3Fco4+iYJPl8tWhYrR890Usnf2Q9p91Ci
2LlvhQ1o0ofcNdm0PYyg7XdLypuWiTDCyZ1byhoz3mluOQxGTK0JrLLrn0Jx6jchG5tOO+CWDOJ7
R/Xjdsx1x+6Pgg6EsXsOJCGuHn72dedbn/nCUKVR57xELTizofcuq7IP1E5aRQX8IzolWG2PqV+S
a9IXzy7EAtuQyabvnadk9CsGZ9ZRJz0SKve5ahD1Focp4/o38eNwe4ll+dFgc35wC25QTn2SdNR8
nDpQ/ig1+9a8BiL0+kObkpc4NdgyVZytgE+eLXIuCkTmjOBN0h9v4hlgxqElA5T+ukZGIbjDgJB/
iQHPY9C8mcCVm37+BB38oVW/1ZGL5FH/L/bOZEduJNu2v3KR48cCzWjsBjkJ7/twj1YxISLUsO97
fv1djCrgpZQFJd78oQCVMiWl6HTS7Ng5e6+dXaoeP3BBrM7kNsxzOuOJu9yhZWsvpiy+DJ7aMu7Z
JMyeJ/ZB6hzAG5ljQDKBsWXEH2hH2TufwFTfF07waMneuCPCg+6zb9U/VGjh58qDlQMK9i6h4rnL
RnkZPjmX5qbt2wNt6wrrBYbzDKo37/GT34/YnMqnIFH+Mg+1J0TfLmVnG9C6hSs9BQGvXPuFUAN/
2ZknlP7YaxG50wOw8Cy5yECHKH3pJYW1X0DrozeiUW+YfbopR2ZCGVIAVADkf+XTFxneBwGVQpG8
8ky+qRRBR5eRKFtY9ZcmUDgRhPfsetHXGNnJBn/roRjbHt+QvejZAKTCGw0yb0lOuLqTkbiZI41T
ehTIT0DjxQAx7fnhVQHtFe1mC2ZeZm/YB5pvz/6IWpkcDYIYBgVwLZUbhVAIGkb0pPJ6J5MESJ85
cMjMtWmpuJFLoTGWrmGq5fQs84qvT8+iLy39QTzHlkeJaSxQFzFiTqcfhB8dY39ayoF9Ugwrpzha
EGVxQTHyJFrGrvEf07/8aJ3hA5YJbWPaB8A+qZ1GfVulmnkQYlULn3zCpnYXqHE4WpbfrdB7myy8
4tUQ8z0l5zZy7BUwxgM1A+q6ve2WW6HMg8T9sVBTfGx9idR0JJo+FQDWUK3yqCE+7Jp+6/QmKWt5
/eaBMrEFsi994vQu3PowMg4RdrxVLul5XbzKabNwmIauHBGXVYeHqii++jaF3ITNvIILgWj84PbT
h56kGvLrxl2TR3gw+/DDV329Y7K/oH93H+mj2IkSRnaJPkm1rFGObRwtfglpNeYzsDkLcgS/kyDd
XyYG96nwv/ZSda9UKuT9Yfs1Q3vTe/2zTc0Nw88H2epR2eUGt7YqBqTrRVu+ATBE+KHZ8aUZaTmU
GmAoh89256IcbEw63qPLG8AX1y1Rye1INZNgRYDZ9L5jYP2WZzT10I+Zd2hG+ww8AWHGzi7b9I3g
zWiZaj+0SLb7duKJS+bugmmQe6BF4VJv0pGFCpffBBkMXawActi1T4E7DOgZ6nvXRjoeyuTYGJqz
lwlol7yjMksaHgTGG+WjSUk7CI2dI+M0CyfhXnUAJOIatTNm02aTqfKFI1n1JbIKzq1Dp209cwLF
p9VIBD0wRig3cDJ3Q7vVYpRdbkrgp2Ee3ay4Ut0RNnlPBoO7lFpfboRNF6bW5/G+66AlC8pdTZhB
NnTZGc/wzRoaJgPIZ1CsS3K+1NXqkVDmwJgmaM2pC77QTxShp72DmFSjw17m2v3Mpq9ZeCUKwLbN
L1Of3CYdeGxEJsIiOqdVCjxIGgryI5IcmCsXv0SnVHfTmyf1j1biE65QTy04x3yw3AgiMTeanhD2
XX/4vUjWHUlWXTtv6t24tn0TlmYNpycBubFC9FKtSWWwNzXPX5T4yTHTk2yXUR84LX531b8EI3lE
Se2vunYiy6cfw0WDARXTEQDmyiOWc/oxxuRBk7Tb4lwbrnHLSZIIIZw/dK1I2sX7gIWBtwcKh1lp
j3b5NhRsDCR7vgYkIls1XKqSqE8QuqtaIpqofPOQhtp9FtcEjADTSHTRLBVqBuGVxtmVxQdPRIqW
nTw91K7alM4GpvhEkhwRFYHwoU01T32HUxCIdHM0kmKHkxcRu4NHJCynZZpXz5Hb3Kwyx2tXMpRL
G+AjpkGFbiXvWQLEmM7885hjSRumUizbcJTrrhqto12AlGvsJwhK4i72coy3gJ+2VYiKntgA9jo8
7Jr74eZp/5rob3nQdWiMg3o7lrgVy1FDvDp1AUtT7W3LXWv1HHP6tYztF6NMH216zivPrYeXHqv6
MDHi9MLNlMq3PvfMBWTgJ9GB1YqEFm8r264xQEr/TZAcByomvdipv2UseccX4UAVDbZZ+NpRVp4I
rluMGj3YyUoO9ODThUcbYUr1XUEQxcItRux1RrsqDaaEcCf4G+RNY43kfIhm0vPYj4ps73vWfgxK
0ijdoVoX5IOVir+paEdrgWvle2aqdp0D2i8ImiXOCAI5Qdi0SCn9y/TSltwxwCuGL5nfQV5ImSVt
CRr04eC3C72bBi6DuKEmb2+N1PG0Rc7a62xmuHb/LbWCaq+l+ni1Gvva1axbJYGuqsLIalqz0k/r
q3Mi7IUzHsBptleMkLSqEDNG/L4q3mGvm7Yqc3a01MHkkN3tM3tb9H46kkdZrIuoS/cwH17cKnLu
lHwmspsoj8F+7Kb8ieSqByuyVyEiIj+2tn7aE1ze6fF90UEyiCgL96buPvhFpx8cRV8usLqzOQuy
DUu7MPuyCljcTX7sGjZZ3Q53doDpbUT6f0CPkL1mGguTYPGOa+d+IDOYUrtc9oGxwywpQHjr8SYs
2KvS8Dk2DXlM6ZpU5CPc8w5TAJfsW2w0i1oVVBd5AgpgmA/0pF2aFeZ4PBDLXqdXbhZnJ+tJZ+bU
zcY6FsMOQe21M3TqQlW+ttjYsbBhNXhDUx9uMp1sV52IFxgJ3LdQR4swEM3VdaR20IZ0cloUwmKM
Pa3iHq1AObqcfqY0u0txiHnmKK8VEb0I0/yl28FiUGm3cTS+nnpree4j5Ov2NHON0qrV173n0XdI
ij22qZndw54QoWCrbcb+aHqSgvFIGagn3wUOW7SsGbFxiGxKL308ThoT0RKNMm3dAeSYnWwawVIX
mPOhw40RY2LLqP0rcjLWdohLG4AIp8mVFZk1ktWJKQDjA2p4Hsyg+YgKIZZ2QFLS0BPhRyQPeti6
P/fuR1fguI5IP8KwQlFs9DB0OFSqWH5PRsrYeGI8GWjWsxn9aCPjez9VR6j7ajWAqF85foY6uqCp
54RYJSZ8QWUv7Kvt2zvQCjiX6dC65TP9tXTfGM2zXYgOHZ95CTmVMmtJjYubIqnsvW+xPbtZM1Pb
lZqNjq7HYQMyaVWaNyFYR2sEh87k3MiqAcmC+++IiXcnrV5xMu7ofVb516mNODpMsb/tCH/FstFs
ip4wLo9yF1llAAd0eO9IzRBdAYHBfh/sln578g4NA+pC6eIAm7B85PqwxGGPjjOckLm3AKoMAxJC
rkXnjkQpV4JirbqLo3sk6flry/PuzUCWmy6GDt56y6qfUHP6IkPO78TLZGzuNX+eXJkoUTtinlBc
ScZh/U5MBmjn3N7gp/iuxS9lweZsI1KvLOM8xUO4aqd8ieaDmYtxpff7CnyLnC4OlzUuwwGakgsT
YtuZ9+SSBK/DVPUrq4Pn0yQVg2pO9Rsn0wGHmcO6CYtzhH9CyyES6WMPOgtki46/bxNg+9azm3ud
kLk9MfDCxu8UJ6sxzyYjxDEmJdZRHGhNz7vFqe3Q7MxX82jvLohKmj5xueHxOVlldWFai5e/CW4i
9E9OCdhFGAM2NJNcOcxJlLDRSoZusmvD+sVznBVzjh4XGF/QNHNMEEBsIJVM0IuZzwcEI+XehJnA
ppEBVRrgm8/Bf7CIw2R1zZN6hcrXWdEDmokvDt2xqt9qPfneoywvXR68MvIjnih8y2Mi7r3MviSe
eS2FPGq6cWtLWPF06E4miUNIjOgFtaCB3OFrmpI7UowSXQZIWpFwArT0rlmSBJoB8OB9y9iOtHHR
NkbxStCMeZi1TdSu0Njbuu9WgEhxCYwA4nkiNpWut0ujbItlYPdiMzjYra3AwqJp9x3qeAuINglU
NE2cJae9+OgF42vtNCeAGMmhTNv94M9G9sba+6HYRoJjlxoGJChJfhAWuKw2rHpwiOrcpi5zA+ZP
RCRizguy+q0NODwFhCWTpvBUedZu8NAlYV5CNd2yaw4uUI/sff7VsEfFjQofOsaBg9eK1h4gyueI
K58xNYVFRwLKllKIc4L+OjT1s85ocwq0x7zp+mNSyEd9S64lO3l1Egajijp2s10b1Vj2rJsbpsOj
l2grEcRox/FBr8syWPtO2mEfA0pU+B39gc6nM9sIDcwQF2iPxWlqGQTMJbC0P2d54ZKjOdp1C59k
6r+XHK4XxojI3AqXSUtYRDN0D4OgSPJdBblAT9Bb6hZS9tqssOBF7qpQSJrq2IeYBNiYr42oAwGl
bEVTZbqP/fZk9zRFvTAIobM8mMg+VvTEy2XuZScvqAPmRVIQ+kL8Fu51iVQj6xBI9XF+0eeAwoHj
fe8n01F6wyHmO1mYTr92fDrYRta/9yNjZ5xH3CJnyHcdGZL0vpexgZ/FADipNJJFDJFt6yTmPau2
mhPbSxwlxcr/4sXDS0tCyQqLLMAQp3HhG+2TgCw7qz+ARTgFo0sECYHhm/mtxdDeIAmCGI8G1rs0
wHz0mq/BDLHjzoeGkcDhBZiXvCO6etQ7a1etYhwWZwvEXKUjiXWq90HE+h3n9WSFKr46SN2/tBGd
XWTf39U4Ed6sD9/IWFQdRzUj6txN4nNGNoquvVratkAktc0lLIhIJNuIIUyXVy2kiAxbACbIWDN6
8rN1VEcj6MDOvunK3IRUXMsA9wu/u+gw8ohwMZnNBTFjuJNeSPFN4kJTXTKDvhhv/oM05tZNkG2N
pjm0hrOpE4YK3RDwnkgCmPMsiVYRNh90fFq8p733EHl1ubHKp3bCrDfjW9l5wdHC+dDr8clNzadI
0i4cI9C0IC47m6ZR0kHdqu13grCCbffRjNbryPQBwS7ynT4UtyTFxGqO9EXc0PoInERg4Clxd+bl
D8REgzYPbzNUyIlJyV5yGrHz9Kke2GSjk3SI3hPM6vxa37butEtCa5UxXqbSyiYADtEwrkBZ54QW
Z9gwmwH7jo/pJ4PXlfM+gS7OXuMY7XsWfcvgpFc4lg8GJrzMpQgc2K5q+qBEUcU7khLG57E81dXY
vZmBCXMg1pFZ7qjFXH7e4QA281Opx0dFT54O80Pm5lejlTUYOxjeFR9A+dhcXd/g8OkOkL1sXNl5
y+NE2VXdGQQavlcaJPy8kiuT1Wunhe6mNX5ETqQO+teM8+kS7yAxhgXCTSuVAc6rpGURQMtFADMk
ILM6BmVMKSN+AL8K58HnoyAJe9Nb9mur2k2YWuJeaK24pzsn7jqfxrDBWJjR3rTwGMlh4TCBOvZQ
aofOfNWJJGX4oeuEgowBemzVm19SQX5KIq+Dew6bTL6wT/C5I2sgBZLABXNq6amQauPbqKniEE6Y
akoI/Ljgc77XIqYXK+qW05LLQobujIS/yHhuujePkeFhAmUIpLG98hSlm64Jl3btHROtoji152Yt
g6a6uA+7ySK7Dk5xyfnuLq7CFwAzQmvSp2pILw194nXWe+uMbWYVMM5bQFsgiw+nL+7QB5RR96M3
grBPMFenyW20nFNXZl8aGwugRUBwbEoUKzE+AotQCoBHjKPGOU+hSEiZNAyMEAiuUs+Ol3b1tY5m
f/W4oAzfmzXcSHAgdFIn7doNMSVk4TLsDmJML8babAh0UhYJr9ikeV5VnWyy2KXASsF6ekSkoglL
8DVw1utdgjqnE8ZgsdVVEvDmlTzYZDfVIwmOdjrt0sCjWJUmzeWWNbVDcLho7PyjY8Pfk1p+l2gg
r9qI9q6S2UvMukhv27ugRsnvep2cQLoGdZVu4d9lWwtZ5Rz4vCotF7R4Fu0ElN/AbS56zTthTLPN
EFTX1fVSUjOsjzToyk0ssdtUace6zO02KtpNkoP6YrJxphWBFSAgjuw5ZgbDQF3S/CO/a3QKGiwB
r+BIjij0IigLrrn0O4uVwNTIhk+/e1GEz2MtB/0LLiOmc9OAlvZmtmN3qOyq2WmJwOXZUd+nE+hN
4rBCA7qx7zqKODQL/dmyi7ocNEUnlmY2wW+KzHPQdIgY6aOxpXKAy5Dl8djNqdkBuTbJihEQpzH8
M4eJudk4RLciSzl3EUMt63dRYbj/1APDuP2kLQH2C5mABopiZSxMD95kiXZi1vxlYbgLVQK/PBLf
pzGNCYKYpcqRR3QCfapytPodgGdzl1YBDkkGhAi4SQOo9OoxcWWyTjRBkJvO8/I5UOsQEPqDF+/1
cljGoC7ZQZqQfKgy2JluA7CwAAeAw2KhlTTnhuBZhQ+2EBMTee9mtEm5/pR4ZiUhiF4tt6YzR0bD
0V18ii3ZCS5qQkLmOvHeMiS8XDcc8BOGJ1rPNFea4rHu/HzfAYvbBnqNfKK/2ITzbjyPBvhdjUN+
X8HtAFHs7z4vx7NsepL8I8Smh77S0YSNvloSFdgQjDOrv4FBFPuwa240u0t8wkQNaBLao955ZJ93
Uz8tIDUwTWWSES81s722XjFuQGEYY4Syo3TIK8aUc1enfKsWeKSFJVxa4i4CNB8MIa5RrDsIAta5
Hn4tnHzb97wcloYLJgmwtbljXa5c91tXd+V67JCMC2vbE9W5G+qIeA0exDpNby37MDauWVRKbk27
1+zsPddTSZRvYCZ3nXKXE8k0K98bv8xKDMY09uOkt0Rupag5SRT01cY2820bpOmK2Ms3wJAt45Xs
2ghStvsWhBqv7QkdesRYVL5lk6vvmRfxQ9nnuxDTShEAJlc+NQypIOLOUzGFFyAQS95iHctvpCpG
Ygln9fkHUBl7XrhhMxGuue/j8NXKkLwK/Ww18YHoWsZu/rCPQrEeTFKzbDQnPv9qheDxgnfwabLf
DcfvUHUgGU5ctTHMyGLhMnexkD98rSO4KYFhErueWKiEdDo0y+RAFSV8ciROlJkxhaQXE1YHg/ZO
mci2G9E/G1IQBsoi59pdtovou++92HP2mDiWoOQgW2HuXNCTmrW0wWh9JFLOEkayRwKc52z/Frzw
pnjniPviDGJYjKl9YgMM4R624z5PmPI7eaTWZVPekE73qzC1by7HAZMTCViMTerPQdzEXXMuSg50
nkvkTrx9UDjEQz3kz1OgcnBV2qtVD5Kzr4feOHn/VA7bVB//1jqPNFFJZ3KvHBwonsZ3M57NAc0U
z7i5C35xfz/p66z1z6i1ZxRZQ1gatbDvzyAHLyMLNu3VPssWHjE+e2Sna93kTWjZohlvCSJ8aGUW
pklgrJE8fL5VwqMb0kvyCwo9IHjPuzf4b68+H8tP1fPnD1OVM9n3oOtgg2i0q02YN4Y2rjwvynQt
nfE5ES7oqIH+pI3rma3HX49m4PEGosDzWn3T19B3Wly+DGygMPDH2vlqqxz1Sjk/KbqnRwcFCmSp
R/TGB6ufd4fxSyCMeq+VPv8JE8tLgZsAgzxbTO+VF3PiuFLm3mtmaCfPisKtwZpkdektwZ+wFj6g
HiZX2PSKzv8OfYR9roqoMRA4oxpN151FUy2S2rYp56c7UvvY55J1khE4U/tqK0cO+xbDH3IoaJj5
3qacFMpLI91BXlvSmCM90sMx53rN0t2GzIeR6g7faJCz75sZI0Y29M8X0DdYEjQJh9vRaFaHvoJk
OC9yMn5oRbsCw0bO0bkVZgsIEgQSPbFbFzNQdbvER/6xthH73LlFzeumcrRXdswZ9S92qPs8Gf08
+x/oePd5mDX1n3/M9qaf3EWubpgO1hsoU0rge8Hj9Fd3ke/C9paEAKFQj75P+JaXkUnWcWYxTBqB
091FHc+vdEy1R3gCH5903ONovbu08Ta/vxb+0N8uRhnCMaUybI4i0pwv9uv7Lcz8+dL/D4QLeCE6
uU+6jnzaNlW1huqC5CjWT7IoHziR4IauQMShvqIVFFQMPIxsWQtnQrec+8/Ak2NerSNsr+w4K6Fp
Nd8KYojPFp2yjHTCSI0B3SdYr33gZEtbBtpFUU4SikNbPAyNfZOQ/IixAB68IkhQgp5ZiDlUtHGi
ce9kFE59nJLFoOJb00gQs9O5ABD4g8n9h97pzlbIIkCXi9SILaflhWceq6cAUBqtVU+jucYS4EP6
CfUrMbas7n1n7pKYqYGZU9srk/oH+3zx6KuKyLgI0L1KtC85Gl6j3OVzF6UvtbMcGBamAchPp9DD
l8mltLSSbIV0BIcK8cERMBRA3M2O5FzrokJipKo+PfqBlh9Cg4PN6GU3raicPW0IbAVVJ+ZkPUJl
q5BlkiCsFXZ2dszJMS76PF/MBu/oYpx+pomS+MzMOXUba8eMzr1t04WpmUoguTU2SeIhaMsjZ4dh
eGKqnbgbyVK6ovHTbBA/iHWu6a+JOUHeMp2bKpPplNOMXjaFkqsyLDqe6agGdwU2dVDVR+xlUOZQ
++KRAM4pZKId6Rx+Y6sQ+3jkMuOIJmIvUuegPGMDbXc42hmLIFio4YRSUFukyrzofZl/kMHg3zlX
donsHaFBCJwz2DK1NN9dRI9LRxbPoTfER40pJao2xXPvxcdATWz0tBbzVMpHCdue0jH6gu1kaxeJ
s0LV1qAQVNNLiil0ERbJD6MgyllPeZjwo4zop+Pq2bWbN5EIsBIdrbB+TPSTsqp0p7z0vp3/KbKg
AkPV56cZD9TJgAazhkkDcc0pgUvYaNXoCDLtx+uNIc+35bD8/JOff4algI7RmAX//o2wPmHHE763
BfUA+ZhHe68auM4tXjYizCUlqUkmD955YxeYLl75oaq2SiBzGwg+8Z1nYgT7fcYgOgA5sch9e0Iz
mzzkY16echcMhB5H2O0LeqkTlRQqELzevJPZQ90f0A6l93pq+9vCIjwwcsaj6/ZkbVuIx4LG2lmi
rNZSq76XWkD6q12zA+R0MXB7ESEAmfdGvYmqGk5QyaPfth66X0BJa/ImsENxYy8NuH8MGrFz0qss
ohJX8GFpFt7Qn+d3KaytnQdE/q71cO11GYj9Iiousfmj9Lv+yUFJY4rGX9UxXTqUmeYhjPR14mF8
iR1CG6wEha9tRfQCR/vD8XNiTWSnjgRqPtSaX5yGjqgCSwzrEMzvuikqbIvtRCsvr5Il96xaewr0
r0kjR0NTgZVoWnmDdceoI98HmXGOLL3fG3m+SuK8PUSEE889JhJoO3igfg6NpBn6/mC7iEoZTkO7
s4sQvsD0QYu3WiD2Szb6mG+dxAmXpk9b5veLs7D/tjbbpqWU47DU69hif9ko4kpIzyJKdouigLAQ
/ITA36O9LtPoaPaA2/wo/l7xHOOYSZAMOGGO/n2Il66ph4TWaBdRclDKMkwkzFp+0E38h0uUsxP2
31vc7tuff5gKj6ppEQ6Mi1c5hvx1L3MqiyYfGqjtICJjVfsVsUAOAzy0XuQKJTVPfAr102MpVzGg
kyaRVKemod13Ub8U+jXJaL2TMJ4vuslpNl012Kc5ezPMHYz4vSFodDOvomdY3NUU9LQ6c/kPu6DA
OvzLp3B0w3Fdy1G6a7imxa//ZRMsNKT0+jjkyMay8qR88x4D3p3F4WNpCjM71em+yLujzxpID6vc
hEOmmGgiyGP16dG3F0+qCkP4zu+Mk1DN5aDZtD7FE/b7R0IZ/+VKldRBJgnbcP92v7Ehal7uVSjh
IwshVAnxsi50ayvJRcz8EocMHOzBr65l41SvjfV1IAHjaFsEmDYZxg7HSw+WAfwGRAyU5dR9yUr7
QIDIcHQQca8qwAMMLAmnNEMp7wYv5cCSFea+U3jITAagd0VqG5uur0g7TNON5EzxAvbtezddtNEZ
rsWcUD8kROCFroVbFqm/3tDeiW2EEXT24QZP20pnkvd5a/6/If8fDfmOEn95ipbvzfv/fM+aEBPV
e/r9zz9e3uuAco4e9B//+ffzq0sJOv+x/1jyhbD+RUFqwlpyXAObPUtR/71u/vyDvoX61+yEn336
FI//ceMr91+6LrGxCkdagh9Zm2qQc8GffyjzX6YysWEbJIIrKlzx/+LGF/O7939XGOWYvJXCFUpH
xYjJ7NdFcMqR7Wp1a11j9M7LDOjQrm78HQ5TWOVtmq1SA3od7FesuCIGSZYfMl3P15+Bb3XhlGu3
crcRDrMTUOgff7mT93+v5eXP7+Pn1bmucG1dd5XFDfqlfPbNQSV20KA9wjNcTjnuK3eG6To0gcNE
XHPl3UyRw6vJI/KiMEuAoxU4I/1aLezUCVexj6TGmwg8paSb45CYZUFMh1HbB5fWCyH+ZIQkW4yH
c+/jHy5/3kF+ubnEkuBncLDWWHz/Py98FZZlon6Fuk4u2v9qyqNzOSFyiO0ZODUpzNAicO8DncKl
/8LsurlvhDww0AyOBqJIUE7JnqUmO4MlXzhajG62Ac+BeC3MNWeZpXQgQ1lWu66rb9ImBYHZMkPR
GRdT6PaRZtH1Hz7TfMt//kw2fmLBGsmKbohfP5M0QrLQosS48qBnm6rWbfSFDGD1nmRcSWvUDoSJ
XaIX64IWyNZjsd6bIhiPg/IY5jrlk4Nn8GCnxtqNSgED9FGGIUrnKFY3yhJk1nBsBhf4/+8vfX5p
/n7pvDuKN4q3yvjlacqKzGtpQ8sr0BrOxFp0GzHTp2VFmkboLWy/Cw7EGaDJGONT1ybDG2FFDSM5
09QQiIfCXRHDRQazPw1rQE7ERMV9uAEIsCj5CAfEgSetYzI82rWLlCwLLo5mrJq81w+BwliArmlc
wHx0yTRlvebZoMWmAkZhjjR4JJnsNKl0OStM0SLukeCWFlH2Wo83yzYupp/ri0TlQOa8KbhyQiNW
BrRaq7liV47+OcSscfr8geGp3VnphnNXS9Wpn8ahDHcM85q1oPxSno5w28/HN5fMTXzb4Uun5e0p
0lSyYqkYNjWGJ6jjYh7ZNQga5p/1cXeP051kYkOrbwZOobNeeqRcuRtnTuftewDuVvxoTYosgSEW
K03gkRqjqqSBSJnXa8W30RrcXRrWr4AtenqejroGotiaKX6g33/f8r89qp+MEVAoQjeU/vPr5/S4
Gwc7kFdNtsfOpv+YOFWFA5thSZuonWPLc2+Az8jH+ingJLqKUwdNgZ+joZeeOAV5sWnJWxBs28ek
FddeI4esguk5EzYmYloAhrsv/3DZ82X9+oZZLguz7bAk8/8/X7al6ZCPzEpcJxPvk24FNzRZF8OO
U9TnCBtKIAt88T6HGdvJTgpTHnkzD7X7rru6xDYQ/vis5/EWGLs6danPA2y7ZTaRqNf+U4/jl37L
vEbbtDgMh7mry7Lw6xrdwVqNS/o4RG845b0+Mu0d47ewT45Bm7dEVGSA1jLgExnG9CmLj8KPnkIO
Ibvf3zfj52L5PxdCxYw8m6sxP1//v5SZ3mg3bE18S5DSH8oYH3z1kgQRbl6A/YGutc9p9yXOM7wD
U3zy5eAi4Jby8nkrx7pZhyP2XQATajmNhHQsND2Su6JEpF3VgpDBSDvy5fSoT7JtN6T2ToYd/S2V
n7OSprIniFPyBMJtuySCSsMjpEXJaxTD2Pv9R5X/5RExDLKoDFPYpvG3lUySrOSWNByv8K6+qraP
Dr1D1sxUGfYyiczbWMc/rNy5asw/VvBqkrfIMk5iRKFAJuOEHJBw8hEH1S6wJaFwSOJgOdI/JLVx
WWogZ35/wdbfN3Lbprhgz+B/Nv2wn59pzqZ6qBkdWrm6cZYyJeeNRXoz2e3XYmzsC0c0piMJU6HW
js0VFvr8kFaRIntBLtvYvBdY6VcqH76aTuccUYfAf3XyN6UTVvJpKDQcI94FMkL6Rx9SWh3SQvVi
Nb6z1QOj2sd5UNxl/A3b2aEWcOhapuAK15VuACgXdnps0zE96mTekPp4oP/AHEE62KU7d+VEldhi
0U3hf8BDcLpzSR+KXcG5IJtqsAbIewylJvrwdpGFhbhqrb03otaHXiweBEPvp3TQaO7JXDEdBa9B
TjYNX0ODDlSt1Pyh5Aw5/v19V/Na8ctaYkteCR0PgOGyoPx83xFPeq0zuuLq4gUl8XTqbiNpCIfJ
ph9iaXj1NZeOTUh9cRzHCUNeP3L0Iu2o01JMfTpQ97ZWDFHFBrHyuW2NZmEquheRzjQkQpdJBup4
KPyntqsJpnFcJhWfaqAWwnpDbZiN6sHPLHfdRdEl1jLr0UGxnOBYnJAHnEBB60wAvf6EnXU99fGW
wVTyQPieQbC9WqdkzKwH9kG6hnaxSs3Y3dFBaf/hCRU/d2o/Vw/boBugdJoBytR/uVPaINvOglF4
RQ78okpOWU4bvMazAakuhYLZpMFv66uS1Ks0xXbZ3AVMADCDDMWB/mXNDBJLjUGv7fff4ech/6/f
oQXLmS4FhaTA7Qmh6+fvMG18GekoTa59YeCG6mPcBCaNeTd+8kqMJ5WtHZGKwNssQoSe9EsBtyC/
c2bv7OfjWxhxx+ieIONGasapclCJhG2nH0fPPc2k8gX65wTCKzRVyHDhOq7xaTdtMK4yY+u3Sr/1
xktvsS+iniPLtyDkNbabdy1LUCp6dxkJNhvcq+UqV8iYBpB2Y4m9KyhxBMHYBk03P/wG02C9KwxU
vgVH5IBhTOgGa2HTWswUhIPAn4N0MQfB4oC9J8gfiuP3KB7bIy4vYJdqSe0B7TeXzzEBeWuYNhXM
iQJPqN9Xi8CdMwN8ZAtAopCPhrmPJzdM/mn9ddXPPQ1imfkeeKEMVjUJoetXhtnkxC5TpNG/anFP
hKc2deixEpiDGT3MXDtCoP5Gv7VZ29Po7Joo3LtGFjw2k1btejMm1omu21DFZ3MkihZB74TvqEBo
SukNO4ORIwCgEbElzPRFxNSv9jnbMLpYjW6vn/MaF1wTx/e6+NI0pbiBkXiCgqGf2vw+cuOL3gGG
5IbpmyCqvoattYHEiOnKMc3g1nfSekgbbR8bCOBkJDuEQ7R5w2GNCpnDUR62p2zkI3UKSGIezUGM
Pj3RecTVRgw3hwRgWpIQQ0+V1FnuFq/OInIYYBcBwxbLGbONXhU6XHOFfSiz+6MB0/D475/J9jqk
iqj3ASh66HlHEdYr/X/5Oq8mR5lsi/4iIiDxr7LIq2ybF6KqDZB4Ev/r70I9d/q7EzH3hZBUKlVJ
wpw8Z++1cX7d7HrY5iWgJ1NrkL5mqCnhNmGzR5eGrNdAni6e/XkgqHgNbPxcOMOS5CG/GIPbBJLJ
1wgNHlI6g7pmntjTslnt46WzVLvJLYo9Aqdk1e9diS2elzUZvku1odvKYgxX9yq1R7nRS5RbI0Uv
aoSvU2MYh45h1Bo8N8yfURz7Gru+XxkQ0NRWwVoJmnAYn0KPTrohO3kFziFp7/jO1hxz5McAk4om
5n3a1hUL2lmz+W8IOeii5oYWokZCBReuNzH2jS4mHghm+KIN4mXs/pcEK3LSycXK+wxAgxciAOnI
YZu17olAKMjS+Kz3NI5+GhJDaxMTYDEPJAqGen9FZGfe+1Z+V+b8ARIMmkYKA2AqiHxkrYSs0Llb
Tfi1IQT8jlRpZ5U5iWsGOwTKQWQIDK9gnGY7u1Q/LYbPh9HFe9X0nv6K4h9lmD6f+NrgC3glqYOT
EZi2Ga2XSWCioZqXFVYWPc1IcJmce8WhEuCVaS/VhvVPuPeL+OyV3S/PKMl4bJSEtjfNXMBNtUPW
o67hlKhr1qApyLvm4BlefhL+tKWdQVxByPXWJ50EHv2QX8JKXbqE3qJu0SpzMd1vKqFhqOJtge2d
bl4mAHB4cYW9ZJG9Q34FWJuTRjshjGQuyO4wH1x8N9ch+11mHGBj5vqBodeLcucSUnKVkRovk4mQ
o7MtZ5MIejp420gbZ8LvbTTTObVO3+2HZtEmpE1zI11d3awM5fdsMruXsZ6d8AAw1bYtFL+ok+G1
j+8Wv0U7lqyfCmTal1Hj/fdzwLSUKLzZ0u94xfT7NE/DXR7sIgfi1fIhPSghXQ5NIPcr1DZxEl2r
PoRQZNnnPHY+ujBNtrY7B0k7OjfEylhNS0VygK3ZcI5n5s2uSc554/+Y6MrjT/0ODVrb91JhlIIV
ssyrlb4FYTUfTVh5Oz9uf7mtHK/+snErHYmHR1OItZ17CmOyPfsx+4lULLrP7YBCSYT3Eo2Bxuj5
tSzUBXVUdEkcE7Ww3/SBETfv4BrEixOJUwzj+Zroe5feA9J23Iwau+1nMs8/p1BzidjNCXZv/f48
VyS+zZwpDaMZT5X9FleshVJEZozFjJXlz+79UctEMrmpUUuuoduQRBnGQVTlIRQfAp1pZVDf9RgL
ORE421j1TOZd5DRO6N67cvxeQ/fLYHS/WCm6C9tZJojzVztGHp3Xrr8ykIlv6t4tXweLJBiXVMia
NPIUg3pXyUAJkszcWIU7N+03ppOTfOYQ3m70jKjjXvsVt4Z56BqUC4gcVspnnmoY4k2LZ3SeXogo
I7ERZnWMaI7/uMnqnfv7UUDNYzVbkxoEapJlUfXnrkC48Vjn1kdPgnAginT3UALZOL317UNs9Oe+
HiMvT9RilkJyVONh/bMBLonhTbm7UeNj7ZBF/mPTkI6YVPbBLSz2D6IJ1Ba97U8gU83RMqmLGC/i
ErHd6ZgsGzeaJ9DryLYd0Qc1Et2HfgMET78XIj/ISJu2+dR//HkYrFfsiHRftUV3bJbNg/vZJbmg
Y2JLxIG5OuYM912W9EEyjhO+OK1TGNrZ/NFc6AgvWpLWnXxodk4GyBcH2rQVeGl2A1GAaD/fGqdr
9l7PcA++U7aVnlkcswkxuBnH/sYk7vHkFhwsM+S8FWzNF7QmxiYXeUYpdCy60T70gF14k+gmHpv/
uDsPsgCBWJOQ5CvJQBVzda+Kd0yYBcUBOpDHZnb76s+tx91m0qwApTX22xi2y7LhWgwe79+3ogFs
D+5EfiLHctcYy+zWxWw+Gi8SU/dBW7jfbuZq+4GTPTKqibwG4W86kNP70ilfDaicCGA7tenT6a4n
stlokDEabJxb1/jFgP2CWU+uTJ0Ai8YlNCj1CLdqSZ8i37UmrNNy9G1bD6S9D+RGDrK8Zv5r2zaw
GBgubzWRfQy+2gPIsRGyI4/tejINwqEiCY05Z1yRaxMjIFET6CrMe6Q/1vBFXfoVRyRyv4lM/fAF
EY8aM9ooZoWbttmhkcyZ2ygYVWohlUQRTolz9tKpOCweWq/m2p8hoQuS4gPUw27wCD0l7xlZnh0h
M2PUJMbssVZfvBvai2MnhJSFiBWaqAKOabhkUZnqRGsoIBiIHSIfACEzWeFQWzZcvg5+RMLV4yGp
1UtmGs973Ho89ve5f373v/747yvYMc3BttdiKNr/92/milPq6u+fqWo92S/pmv947fTxHFH32d4o
3GM1LZkbf18ckjy46bj+1SjgPoiAeRclpyfkydhW4Pmz1nu8wuMnf3/v8a887qZRJaj5McZHk7ax
G9kRMjDupOQIYZiIsF5jgeSV7U/8A3ttXPCCSBY3wkdnDjOQcfxjMwtUlp3UHzHunPAnYycmQBoE
/CHB9NF5eiQhr6Xt6ifdAb2Y+j0rDkvQDKvEj1gmziHRY/tY9LV9JEAcKVlh+zoc//gFOSNH8uPH
j03HOggBIBGAoq6QtRRmYq0fP+EqaIMRlqcGytn+8bzHQ4/N425uF+A6bHujlhd5PE42z79uVRmy
LxLdISctL/T4BSp5QktZLa/zavICO8xhOGntgZTv+Wg3XDxDTVdinc3E3+QzILSv0RC+gKbwoJAt
IvnIbuf142aRa1Bs1EMs9njgsRkcvdK3chF4EWgjV11t+sCLuQI8NhAr/3XrcTde9LVIjth1/z7H
+/ez/z72+L3Hs//jZcZIZVtfeZxjBh3YbecKmghi2T1Ty/TmpWZ/JQwm2QlmABRAkHiOfzdAu0h8
/Xt/sjEZ/Ne7jx+0Kin+8ZRoIqFh/f//CuVAv3IN5J9xR6/jz7PzvFxSlJf/ZzZH/ou/f1slRKDZ
XHJsq+MsLwin9QjJ+/N//n3a3z+qJXyOf+8+bv3H8x7TsL+P/eONP37yH78y+MyvwYj5ZnUHAErD
8c8fHzs6rcB7l48JybtqX/TlZpineR48Ppkq7YuciFAXja9rB4/v7O83+rjrt4IFWF5mbP/cfjz8
96mPW48vOoGcPdNkWX6h7w3sagVq+r2JCrHXBXX/MPvVFtbWpmYh3i2nuYa4ZIi7yx4wzkKqrwzA
+cIepw6nYXVkLHDZUS1pCUjK0wUiXSDj/bNplEfy3d/7IUlva02RCFYZDuL92WaFsbz08qLxckW1
hRHRlwhPmQZ53yYTMdEx9j8+1cf30lD47kRdvqJ+6Q8YEsqjWL7guX3LkpZsh//d5f5+O4/H/vEV
VY/d9M+n/vdmmFbsNknXffe66IdLpDY07KQ8TSVe7rnz8OzUbvHUjeFpJFBqk832+FymKSqsihUX
keMe2T27RFbuHhvoElPIDNNKh3TrIpbZVph0kZV3BUYkFptSzM2FEcRlrEX9xb5rTmieveIpNOzo
kBK/GEEQBKQK9rCLjc95wcHWpf5qQwQ4iPbapXpz8nPrqfYaEdBo+Ux2ibKnq+Wm2ZbgD9IkMqZE
qm62pahhRHXxKwQtlxLBepVDLXE3eZ8lJ6tVlyF9Sgbc/FrCtX5M/O91UxiEDJDkMFpmeNAn7YQc
jtaYo3/3Yw/BvpBz0HrGN+iK83YC3NAJsu1KkEm3dMZJ2JFTGuoh+a8DC3rNmj6SefxeQDpFmUQH
StdZPDFhEtQGvrNrVMoKH+/vCiLfePCN8QcqPHDXBCXtw0hFd11tY0wHhdU8yWh6J1kPb3Hh/izC
fNrh1PChY+BadnX/uS6i5BksWL2vevnW51a7ZTiMNXgC/GlOJWrxfLA/RE/DzDTmaK+i5DBwMBCc
Rbcqgdmzq5Py4kv9iz1hOSMVCYJBPqLy1hviqj0QHU3xQysIPe0roljJ3wnog945IdUna3Zi3FnZ
VSKDO2RO+oTwJ3/t+sikLLI+RzHp700WIGwtT0SYuDtf00ske9O+c/Cht3OP2MuLYFKmXAolMbTK
pGfA9/Fjds0rvmHkXRjeCwR+O6ZDv0FBMGXWQe/qqjDWdo3n+pgzB8JX7xXvHnROzXwdVeN9ZBEO
v0h0IjDKKAO6v67asTunDicF21D1XaipW9nKwBlp+Oe6RH3UaiN1djhD/OhBpHd14Brj9JzETWB3
qOZcvAmITGmhmBMzytxLT9Fif3UzyUKPC53mudfZwhqBdQt9bgGLOs72XfvUdjLddL3lnbO+eofL
ZxwsuIY1GXaAoOkh6jaQwiYEuOeRPX0aB+17F2Sp9TSNqX/O4rxDlxr3p8T41LDLEkvDOGFSEc6f
GQ9k6NT2AYDR3r/3KAWFB1Ie77NPE3sbgoL7mftRcpW+8c78hgqWFfrOQNfI0V1ex5odC8b22swb
wlMa4GTVgir4mBk5v7f+p4CbMiVF+GQk1neztkZ4pKF9LKfpwggvv9qu5CTm6/2hKUeYmqV6b8bG
fhF1esmI4j0rffwBigQyURc7F9hcw6YbmCP5UJtmhuuvhPhuB12OmKwhShaqfB9MrzqwPj0gitD3
iTmeH1oiN+kPFXMTCKHNqTdmf/vAYU98wKsmtDRSLOc3WWXNazquZCjGe2ruIidSTx5O2aZ0jlpi
Z7SKmYoaULL3HQRSeADjvsG+uGdoM64pNiMYABF6+Ngp92XG/KBe4qtwM67hjoBt4rrapC3Z1UhP
Ti0xZGMPAwfdIi4k0cFUmukRTvqcbczQMk/UUeO6yIUMjNoEgOBCTy46jE0S5yT/Oat9Df1U+1Ur
B7JOgW5eMJ/8Qh/9Na7cHU8pdia504zuuupUj133jPTgRTSCfgJ3N+G8ZPdQlTGL//SzGXVw5V27
GCrL5GrfdCw4VyBvCUpxsa5MJzmm2UyeUO79EHqJ9Vu9ttHk7aLKDUp7Bv5efS215urYzbjXQ2at
/vhNb1MDZFQ6baXfhNC1gKGbv3R5GAy/+TC+irCYL1qsbZvmUAEReE2m74lrmoeyt74PonMCvBzP
LWQFG85wgNkTXWdJNzePNz1r2VfFhHrFpKE55NOzRw7SloQmQgadYn4ZiFUdAUKvC9NBa8yqNXOk
9mYIPXDJBsukeI1Nb2G5NWe7huzN5MFd5xrRUZMH3mOK9EMZNzuE/V9mC2Q+IIj2avcEdJQlvGTf
fSEhoEGt19Loj8cN8bLeXoOUjnLajfaSftTKGZGmJ+SCwwC/2N3GarvqRSiPlpYJJbsb8o2XGN05
nz/LYWqePNp1nRheKOWc7cD0YISO99VU6cU0szNhtPGLHznxHs9tfaxVU4H+H+I3zQz7JxdkRjL7
yH9mB8vk9CMRaKs1Rb4XnhmUuyk7Ld3IgmU0zEHXHad10yNwjqq0epparmleRmYCKYh4vjO6Cd38
1LcWnKflkdCMmpM5Fr+whGeBY3WwXUryrcfi7Fm2FsyKGkrMSbxRIQdMVUpAJvwdS/bVJZIjVEF7
4LiAWUFrOJVvUwtmE/3revJyeSNUtGG3zpl4ENq1GcbiNkL7JbI9a7bsE2vliFOnuDCAQsVI2E4/
HbslNt0wVtGUfGh64x6iYjltE4W2nQqL45uiktKr8XdZC0u4mxA9dG0wU0PdXafdH029tA+jR6al
3tdEWeqW9pKR4eRZ1u8C7Np7ZctjCmkPoUiWPCskveBEor1eyvke++mHGU/lRfUFYDzm1McWQipD
QIeYL8mJfs/YhaW85YJqKcC+AnjetHRFhXPoS2d4o7XC7qsR09bY5ro0QSl7jrPUSsMHzXl9n0mW
8B6mqAt+IsRDs1j5Yzpem+EpAotsmvNh4FPYTcb8NXYaPDk6HspUwwxBzx9ruEXLNOSTwdrsvrWg
eta6RqIdnGJ3BeXkC1aEkIkemNt4EAqkxkRrDhfzrgpJ8tVVvJ6pVL9aVvbWL5YkAYjZD8kDm5KB
RL54fE3tQiAus9LdMES3saH7iWS0WkvNdIk5y4LBnLw9bWGaKwiideeD4Z1x1cHo8kGahG18Mwtl
4LCJfkUEgcGZENbTSB4KsWPx2fXvIy5QHGBo0iN25T7xSGc1OP1TwrBXTPMNQog8+qyVh9ZVt9kg
ecKJxncgwYQJz3PyGjrdJUIDv67tad7Pk48P3wpM6f9M6hFxdc/h2iIg2kpXgeBpifwjoFwqy/2i
W7+p6rLAF4O7KeyC3aUD8zha+E6F/tPUEhrJvvOFq1e1TSd3Y1joqioIEfGczx9xBB2rk0TEKxMz
7wgX50TASrOqRK3tfdeIVxowj4OC7l2Z+rteF59uRYpxQrpCmBgQOqxZo80Wduc5iv1zBQTecFzq
etQj2yTrEiASrDRARXVnluJgU9wnTS2VV5gFRKuke4ICnua6aHBG0S7R54Qpm1GVi0u02gEJ2eCO
6mgLO/EqzgcEEDJloYzw95sfZd89rIkrO3Pq82D0m4HQuJPeTmQUpoMeQPLzYSuZd6/IvbtdDPvQ
pYORDcmJkWBAK5u+ijV/q32sPjUnA8U4ZmN0tOFKEzAA2rbwCC71WaKZWWPub4NaI6C4dNLswLCK
3x4Z2GUU+3Fm4s/yxRlRAv1iC/+UfKtcULWtjvi8dXWESL53r0Z/OqZC/zbmWbXJDC4oLkNVcG6k
OVDTKy58QeWOP2vbuI3TrhocztW5G55qQm1Qgd6EQbPFqItDOrvpGh7vJslt9w5v6FtlpKekI7hW
N4QiFoXoYcn0ba8G/h3KKokmou0PsZE/y0nrD/6SEjpq3m8KHvOkNaA0gfPP4O2Gg8O17QZF89DU
A1VFvziWvPHDUQxgLK1L3mw9veWWOo5jSNkE+3CXNHW6TVuX7pJpc9BbLUJ3Ut1i8t699LtdTe4v
YOsfVvktMfXx2ZH6LevMbyTQ+jfXr77AMzCOrbDyrajURL05hEwBbTvQjO5UpsDjYtBXsFCMHE4N
K2AuLMgt+/yKFusYL6+Z2y1R42un9o3XPqtw1oQ5k7bZw2VnM/rSvWfiXbfZBLMpK9HjSxBfrFbI
INSrXuwNkj/xTsy/6Y0/x3HBh1WCQXWhHziVMwVzZHwrh/BCeaSOnunscfnNVz1BbdCM9z49g9L+
VluDcRexX62Muq42dlnOt5FvYlWZTbj1yG0EdbYqcZDtw6m9T63XHUiKOpbWi4MJ9WK0rb0m1rO8
AJJ9yjCwpqWTXPwwm9YVqqkdAZeE0OLbdz0v3j/kmVGSia2lxdmO8+uafoliyLEQEkbgZGDgAOYu
xXiqjdfPHv4Z8+Fo9ZCX5DH5RbruXodJ/TAwJ4M+d869NwQAabFikwK25lOYGAGTP2BCUXns48hk
N2mUQ7dLht/IEPexUfO7qcW0n2HNahSMq0nQ44Rtneou+4VKf94gw8Ekzej46KAedcLceMZh/h57
2pkpTXklpUurEGp6NCHvCKKBy9Rc3R+bFLHrpc6nL0PqdgGVXw5Azg5yr2Z9Bi0DgyVKpMxr17E1
5VDT7VcFfLZNv6rGQirpA+cLnSoEewOCcBhYgzzGTqXoj3IIzYsM6/d/tQYyzTxEqXYqeRA3Fs/r
dxNy09mu/HPBemQlWThvUi42Qep7P5n4A4d1ulOt0qc6TY1TJB1rF8rpNJlEB4Q6mAALDuc6rKH9
G6P2bA3TL9bXKoAr/ClG4P5SK+JgiEsYqhoLd9v+yoDPO3hp7CPI1X+WM9BFdy60HSZGdeq6GGSg
D5kebjgTMThNTFXCjS7Io5YWRs/Coi9U0oO3GvAf1gByg/z1mmyRSRzwGaf09sGNmOUEDt3FjFZa
ELtUURJ8y+ADLjvXgpyDi7zpKjsVmH22Uz7fnYUlughtyARRxwIWygpUCGKkbYH6aqt6eJ9ub36x
y59QKLfuVA4ANUFvU4d/YZ9RJ2U+t3Q1ntLUv5L5sAQf6lh1Y328T2Qnt23srNlNoRZFC+HR1070
F7C+yAIUJ1k3UW4Gjg6biSVhvJsrnxIhBK8m6LwehcQA2WeKeh5Z1w7DyhJGlXxR9BQvdoMd0o7a
dmlwEdYUu/4+nsDOocMc9hoOt3WF6vfEi01khKzdqZ4CRzmo3RrMRtrSIMla9bNK+vAyVtFdRERU
LNllY0sidVYQ+cl1lzDZCp5zwmpRRxh4LCyDkhSHeeAjFNyaboZOzu62TH3ra56V9b5NTbkmzIQI
WlOOmxLYJ9mRz0Sx/yoHZqzQB8Z9Gtrd2c9TP7AZlK2L1vitKd28uEueRtfUt2EY1MZJkuPMXroe
IUMFhcP4nPA0dYvDDIhfHqSqjM8VIy+EkMQrMR8ajxAthns8y6NDf0aLYfMp562qtItjAuW0XDCY
na8fEHdMl1b61qrNF7RSlN20mvx1Z1mQRMR2XfO5+zJ38c4FDvFz6F1oAj4pFVYn3kgzoNnpJK/E
jTP47d1rrUT93SchtbGyH0L4Eetx8VLbWhKA/9D3xBYmZAl2+VPnUJG0xMeFWhVuSwK5qcwrWCRZ
cUd+aZJswdGQ4X+lGFMr2TrkW9B7WKPWkRu0lMuSYYCvxchTCQR0bg+4oEYUVYqtGzph0FRk3Zmc
01B8FzN75MRqfSlK5AKwiyrWCIwvmbRXTVDHiC/nBLEjtrtXE7wgs9nWZGAQiu0o8WK0AIkWUpEI
vY0lOrJ48F4zwcDCoForYX6ng63DZlQ3fMZp9bVPU+3Y2UI+GybDEOh8kL/XD0uC57F4AaricLyS
ZNVH0Sdggp4x43PE6eIaa8XvfCEHmizJvRTzv4ITRpoiKljVFZz350wnk4vAY+YoRHFnyTEiMn3t
FoM8exOeJajthD1C1o+Nee+pN00W/jb1Eu3ACN5EzTS7BEaIFkYBM3uVW+4xbSfKNBKud22ZGAyc
rB1HNMkOzcOjtmlD7Sawrac9kXeR1LuTnnr4XVE3ZfeoHeNDtZxmh8nCY+jG1b7s6xcI0R4i8IvJ
CD9A550z8LV2f/prunqWPhV1U/nTbZpZLsA+kKB8wy9T1YDTEl60srJK3czhztUoORMC8/XRgsnc
YUmVF0aQfjPLzGCGiyCoXLccbrM1MkTs9Y2K0m6PGzRpbKhOyWDdC7D+dk70ThYOWyV1lPrZYK/J
4HmxVaGt69JGNlFPVAel/9SDITykFfC6yBxDuqTVb972k1knb3kRiQ1ZAj4UPRjfeMkojnq6KHD+
gfeF+vfWkHLjRamO7LbNSTMZ2XdiQiFFpx+TydpBBkyIHWeA4szFvNPisA4Eee4rRnDMwc0qexZG
9ub1ybM/kqURRcm4tXoKEJh3+U73S3KXcvs6KreD2r0udJJnwuloV+avDonF2cjtDQZG8AI+6glY
T+xuvgOeN9fGVQS/BWWKR05gAp257ox0jVeHAqNH46gq+wLnNz/JNLwNhU56LxkwQ3URc+ydzZw+
Ui5xn9hy/plqDTRDHVpN28wgaJMEylJX/nqI4cPR+yyAjX9Z0asiFMT2wr3Om9ySaqRuzgBcULzB
fxh+z2a5Bu9DNW1afdAbnxRcCYnLgr5fM2YX0yvvvZPQbCwzcydL5KkpRzMo0AGaRtdcysE72yAe
n+nbYstNHHdDNfXWSsIzGDejHkhs74zg6JtVVc2pjvBIdC75fk0WipVUGYiQWqF48EZGH41zdkJn
PeG4vjJhP4V9pzPZ9pnt+1H8OjGSQKqLPqQAFi1rxyaW2+wCpRvnOausS4gsesSpYk0vUxZXJDA0
0Y62EvbPpfUoI7KctPYu0pEuvTalCEDl15rFMDnU2ntP1tveQ/N5itLqppJFvOiTMmcy9CwGIzoO
/nPlSvf02GSaxT6ngFeQKo5y0/oVs0ZFOIx6bjUQ6DfJK1VyeS5wJX9JExfdabwlUAB7A/in18ry
XzIOhFOk/K2j/OWoTmnGjRktLhKxbyjh1A3i/N4P9Yxz/FYHbEej19y6fva79nudiLSZC5mqLmaa
6yeGLO1hmslUjMuYPFM0/0aqneusy0iOkulT8ykAuxVJmb5xdTbOxWL2buq9pQn5oqOs3+bGxMjG
sKaLTzqTNqdqP6rMQ8RBiPSjt2A0zyxRtEAfKpjGCQrDmPmH7jVJoP8cYy0+1T1n+9TUXoqWe6Kz
N4CD/MuUpwetTFwk9019xAD3PakJJDeIo9qVHjTDwaPLS5boaqCoda1iDPA40MOKBcx02Nw0bJJg
knnJKcgIAxQiC8MFEOmUe966JwFkw2LE2RDB86Irc9wPRrxrY9N9LtxpbwIvMkvPuOZF+r2dFwVN
X6nnIiUnZRhKZKedPFVAdQ6yoFFoJGV7wtC+L0eh3+KifOcjgOU3U4JPpnE3Y95+wYRyjbg9Jz9V
OmtIPkSCURHv0egC5KHDEmNG9mtHnKdM+9SG3iGolKA1l4iXXZW8tyRMB3EILaAtnJ7GakIGGUFr
Uda358wj4SAcu/zapJ9+WWwST+QfkrMpNEEiYQYvulRpO2wLYcodgTicjZyk3NgjJg5tMMyvdk9z
OG2/kIIRwo7VXs2qra4q4rzlWgZwFHzu8ejPTw2m+ns4/i4Yym/7mNUFLZ/pToSGvI1wQeHSf230
Sh1LLGNI84BA9ckMfjAsyE0sKniCNusHQQgCLIwLpiP74vjpjzyqs0NJONuNYf8LbnngPr7fXMcB
3jexAjSDXrjm+CDGcvekgCqpOFtpuDSD3n+m752+aNpvwLHlnplhvwaxYDwPVXrGfo52ElD6moAf
9jawTWcnNW/SKsubb7j5NVNvf+6Inv0CSfZaSxDsOVbhnjQTwapWDNY2sSw+ZBZnr4kY2EmMqD+b
rd2u+g6swkBgWfAwXIiBCkooVpSMisq9pyNvBM9xrntGViLSyvMwyS/dQCdPN/R7ycBKgZ/cZmNN
bk9lNHSiRPBYKfIWUP1KjZyElu8XVvXJs1sEto4LYmPu1q4OEzJOaN6NcrzbESvOKHxqYmO88R9Q
oUPPzQYBdjIsxy2a333Jl7WmpjE2qEMXz3v9Mefwq8YOCUcdGTBKm/RbtJxPXDcs1jVYoEgBk9D7
aQzQMWobykg3AOFIC7j7Y6RnbqDBaiJptV7GjgAcjADsg/It4rqIa7yhVOwCJDFyVXVcHGh2eUsQ
n78q2pSyVJUnHbgZ+SM5I3WFJotMR8iSp9oGd60qZHN9j9+M94QmsYUj3dGQi0bjvS9ZltXDDxqY
aTABfNmFQ+6tjapxV1ayxLWK1jxXg3Gq9FneWCdXLAUSew2Ri1lEUYEYziMarq1tvNLQ7+l002MN
bHeYXi1pySciVmkoA8/T3ellUDbP0BMPXRnZkNVSniXGNpzFmeYCRiNJtuBUTt4mbICQVFhoJqKt
XkGcoZOWl9wS2GtM2ryDV/1yzNQ6aNTF12Ko1jTiNqmWON9NPIou8Cq3M1tOTJ13MpaTZ+7qXaDz
vS1404ZwZYo/I900MmkCUbr07/JTj5oPF21so5Fe7JMJLUKGWMcyquW9p5+xdkZavaqVJGUht2Cm
6VwrD5LizILr3DgCU/33MXLad74sqLbewLxiQWKZHeoChxgPQ4+tXWyJt94sPy1RD9fQ24ucqIzM
ZgFUhT71h5M/g7ZlztnsC7urvglX28IleMkFYYda57T3uYSCUst1acfZ+jGZSzMO9coYvKA14Iha
Iom44AjjKix5cqfXzkKAvmA1OUFm062MRwRazvBtgR6dpR9uRGkGGiulc2Z9ashx91FHRjTgEi6b
HcHIPmzfKXPiU1vqnDmMNHzP43brxbhHCnIvV4QLAgFrErohEQrmbCYCRk1mtS9yWrDtcAItONxf
I8RKJ9uCXivfKZ3qDWJmyQW50bedMwdeaDIqWTL+CLp6Qyo9nnxrHE4Tk6JR2SYEnrS+NAhW9r43
f7pmVJx0Yeanx63SrorTkBrvUd1Uu9As52NksXncGmci/EZtopeUqQsAxa0Dmn3f2ugEGiOc1kIg
G/OSCOV0Vz4P2IeYJD/4ujGyROnrq9ItFobLbLxOTURorouNvYk8azUW8XhpGN8/7GUF49WXWf5A
iHWrrdD5plivxL7xrYIA/mzCMj+5Q435fSC7xtHAo6aLqSChGajK+SLgUzyZ8juyRPultQicgw6P
wKwjfWUBqUGNLgUYn/Z3meRfYyr/PeMHurqo17koz+6O2vbIyIz6K0+OSTR+tfSc0xzIjo3vmSwi
c/nx0EeM0UR7mtTly2wRxIFSGnX5UNDI9Dzyd2MiwnwJt5p0iy1tqI+Of0Si1VuhpvhttDaoFpvD
uNGdRa/SnnrLes/JvUee52/gYP6QyZzvjVDbQMI3jvZsX6zQKzeqxb3rQ3iRycTC0AM6ybjoBPvy
XHWkXg4VNl6rpOo22w67hl8emRm/Rfjej5RJzqZlyk33lKtD686rPxLZRlyTajJ3ySJcLjSvYhwI
cDXrYAVX+Oi26Lu9ncrpniSDqZFnHjNLrl67zKu3xLpxQgXqukYVkKxlQd5CCph7pUYa5o1v0FYc
2hBbekqQV971jPZK+ylJnAx9qn2QFzSQ4ZupSBO0OduvfQdFCoBheqPF9IE0vA50+xhpmnOhlUXZ
L7RtonTx5mXur7xGF8V1c58zeck7WHlwU2FKS3q6s01+Hxy9AGEVwDUkCEVM47nuSW3T9UDLPzG6
lPueqOeYhuwKZ4kKlHK2yhn2aSfdH0OgymY7zEP3XIrm9j/snVeS3MiWpleEGmgxNtZmE1qmZgq+
wEgmCa01Vj+fe7AqyLzVVbOAfkg3V0CGQADu5/zCDYd6VVtKiiYi8U+EJWx8SHo0wxJPY6Wta7dV
355jE9pyVrxmhNQW0Ikc7i8Iuuil06Jxzy7PATQxeRgf7ry0hfdiO+NmRDsRRF+Wnse8+zbGGnFJ
P9kbk/Op0kiRVE6iLEYzhi2OWuu6LS0CqqQrWUkjmuZ62pkNyn2N5+ehtOq3wFBx6Guyu9bSN0Y0
BOfG1e5Q3MbDWk19bIey6RAGEOrVXCUfRv6J/Z/APA43iumo+3puHiSfoDW1JwCexb7FhvTGNOPH
GHnT3Zzbz4ggpWytnQmWivJuDTwpsjCp1srkedBtBmh6ZJ2WdoqxX962X4K6ao9RPwkAqXWRtfkf
RZR/U0SxPR39kv/1X//n2/i/g+/FfyqiTDCE8uA3OZTLMX/KoajmH6plaOTHyVw50C6vciiaxpDD
rc1AntZwfpFEsf5QNcPkboX6lkk2Ebb/n5Io6h+eR9IQnQ2DfIILRf3PF3d3IVI2H9q/Cgj+rhIB
w1K1VM1EpkjTTf6PIYiiv9DISTY3Se3xvDcqDA6XYJkWlbLJR6BaaH79C+3U+J2g+5//7QPZv+Jn
U46DWF2cpx8jalzPBSFamAr3RD9wkrJeCsBTZ2PLcrxcmK/lOvoebKM9xFhM2UmwLMPT8KydxpWz
VxdsrQbk6hQ0J9bF8Zcv8efn9Ovnotnq76RHXixCNHxvumGYHiI0H5mok9ZobM9NjaiwCsxRKJKy
lmgO3mDgmGMKadQ+gP9YAimF4fwE5G7cK7A6CE8I+gh6pz85JHFAhh6RRmygeNqsKpO4qN5FCXtj
CvBKMfJi6ueqzMcDBhnjAVge4ZW4LJayL/cHG1uWqVxVMR70SdSQKauqfjO7GPS0AqoqC1ciU3MA
dGtTQ9jTEPDSSC3YUsknkWz3fxE4SrXHLaMaNlJEk73njCFKiXOAkDu+FhcujhPbm2AubiT7Rhbg
C7RtaQW7axeiklBgZ1awCz4kjwQNHEk1Rf63Q2CPz6UrUXUZHUzCBayb9bi+E7LEkgVigl4DOy9L
2SFlPWezj4DLaUhtu7W/NXBiwmTuJ0HkA1VENpv6VKArs7eaqYJHE6J/IeWPZYHmXnUgbQQdT41Y
UgAoOUgWz4XZc21jhOGxefNf0OsTOXV922tJe8D2pz3MlnpWo9bfyC5Iriw8kTSxUQSO3ly1ag5I
4fxAE7ha26Ilu2RxbWpV/GoNqD4rVYu/lmDGWKKI22AkSC0ETeW34tbBiaxEtP1AiPF7QYiRnaqb
lJtsjh+v71BPEFK7vG2nHeBTYW7yXgphVb9qCEyMJRfp9c3Kmmam6Y6fw1pyinAEaS7sItJSKEKT
z0Y1Oth4jvUsx9IIQGNTGoteb5DaFwn9UXCyQnwWObfe4lLSFc+XJnIFOfQtXVwJliBtyZq8OnRL
1VFrhcMs+mUX37i7bD2uebQh+YgqSdLyU/TFsaJGI7jpQVkEinNoPZhGJqKMKyWsomyBAspwGAaH
apCzlyXVGiCug5p1BGnuAEhniSTGvLsSxySPTF7A/dzdZ5bfbn65XiG4cdXKF9UUMDYbvz7LV1P8
xRuTTfzSi8OVUOY3IJCjAtJDP3HR+C63iqzgypFNWYxi4Nr8MAWnOaCEDdQTs+D7Uid4ZgHABgwn
sQze2l6x1TwuXTk6i9qHZu6TSvG8JlqBzILUkRr5wjB8zEnkIbY2O+yJu9fr6WVNwO53XdpfZtWC
ozOME04YJt/N0LB8nUQha7IPxylu3zkoSfITIcAHMXHWuoCEjJeuL8O/zGzV7woB3H0s7lmSXSRr
LLzK+lVWJ6IY0GjFuCwq1/oS8shYY6UMSPc6II+urp3Xs8k5iptppBFdjAzFJ5/89fHbwAr42ekP
XVgN+4rnLLLSA/epwBK3KC2rPKgACAbJt+YEXNPy/cpCN/pk6wXq8TJq2jP3u3ASd73LeIhRRVQb
L8UkjARi44RQyxoiFjcsOVfOku1C03+eWTblgOy7nO6XY3K8zLeotQDC1Z2tgUnvGIsf2d+d5tpH
xMoFq1e3705TlCsDpXhwH+xXQOgJkOsX2YpFlyqu1zScQQmJ5qBBipS1a/GxLxt5qNiWgV4Tn4YA
VPIJiOPyOfwxiTf/t8fKw64jhTzu2pa1j//q95cEbT1UPT6GSe/Rx9d/FNzN1tCS6oMRamtnLNMd
yPRX04+sdSxYFbIYxFOPSAC5TUUfy22vq1yi2HkncwEVZI5q7EFbHH9Be3bcKChcS30w4gypTnE3
vhaqIC9em7JG8v57E4HpkswlFVzkEqHMcSnZS/mA5Mwa9R0YOEFXryS3RBaSWnJt/tInnnqYgpP2
k9yW2PFVVAv4kPMBRmY3ES1qrHkXQyHc6B7qTmlXbJK6/czH0e8VTSWhEaZb0jG44PJsQffyoKj9
o3lrwto4yP/UC/qRI39BlVmAYUrYjLsj3LnI4uOp62Q9WZWD+yDcEr0lMAClqz6gaDqwZBPVEIjv
pagBBi1CG1dYl3TmOEw+eIpv8rOxDCVnk5iX877Rb1Lx4Jef0sV5wmluY2+Ot0HTWGt4CT/wV6uO
HbLh0+h+qXBB2QxIz3pJM+28fNWB2z/AZBVuW/tGrLBGoGIHz+kyldCd/wDNByt10ScuBxjo6a4e
Y15wo8zeftBBuPEIaSqngQSZILXnPbesdacpSA7RcCxqLTn0TWZvrSDcV1agHzTF0C7FDIQOwc9k
17fTDoyHS5QtX4T6/FRlfr+Jp+zQD+VDpLHAKTSnXlnKAP48d+7R5y+XkAS0leTjyOLK/rr2qYQd
lkmakxUUfDZZXK4AWY3shEVwMhB1AbTCbkO5cUJHh/cws3MOzRO+seTydThiUEBROwCt2Y6WtrCG
hPUypJiF3Tm39owHdala+NhomfYDmXKwYmKpJgtNPqWFjYJs5tCCt7PtbvPCfC9HTOtToz8kAMag
gVKr4gzL+hBHs7DgR5jxDmBiz3wzv7SR6oK5e+lOPAjWcszl1tFb2L9cu+SBl3MQy4BsDaeKmHNQ
YFAnni2VKNLUNWYo1VQ7E2qmj4/EyjE7VkTq4JEelFNLnBEu82WNNFZ1kLXrgJx3OWQeo3fg4ghc
iNM6VYXMG4kpu4SN7YpC2J/y8YkqF7u2QN0rW7Fmaw+yz1HAzy7K+sT+29rLLjkYBkMnlnbtoVCS
YNlXvLy0q2HJu+q6Jm+9zzvrbvSBOXGl8EjXYc+gr4GHD1ns5aWvrb8HblAD6GNlLrusDD8wNFti
4AQcdR24NodbyNcgTDTsTWBhD0DmUDJZaLhsbzVEndJtEG9a44jQH5zM4SVHlSI7DytI+Iq+Bf7y
lN6w7XhQsDIFTATe7GHCh3bctgK+tICmVtkHeJJT/dAMpzq6EbukeBUHh6l/7vQvfV/gWrtFVzvR
kWxFhPpWi7fEvDIAYfGtE29bnd8M0gdHtwdo6fP7PuWIRo6nbjxB+MSHK/OPrbJ3sfOy7gPMtgje
RfsEqt1ULOtxg1d2v7EPgNNxg+aJvWy/zTgMrLMfVbis2y2Gh47yGZFFi/f/2Dp7KybnAeoBPFby
omPDFC+CVfjJDhbVV00Bxg5R4wm+GtrqJg7CmH6Ta0D2fQM7zjS2jrqxs30HRgLVoHZRmbcgK+JP
dXzXqF/Ts7opFyfrUH5xF/EN/nD8RJe4cx3wE13Gn6cT6vU/po3xBUUsPPFWyh0Ol7Dtx8/edly6
e/1du8/Xwz55VVflc7WCt7DzsP+7NXb9DqDVIrpz1raysO/YdEIO2rur7Kztyq/kGML2Blwe6OYE
OjjGl8q+QZXghPlziT0TK+x2VeD5t/qKctMt1PHNjHDhErure+Um+D69h8/lj+JUnUZ2/st6nb3m
1sJmm/2pzVfWjf7UvJqr76Dqj/vus7/nVZH73UZLXjDrkENxdzDI1kKUAcq8hhhZFHgQrpBlMgiz
Y6j02sa7CCmeYK1X+Pls7Grnbzx84tJsm431AlKG/QgvBrCr+m4W9yFJ3bcAD0B1bRvA3Fck9fFo
GrodXAsAXqMDMAxc5AFXVsz0BIBIaxdq/bk+npx7IDf3+R5SyKM9koVde+torw2EoF+MeVcEgMPX
3CFnLo5P3Wb2T+HOu8f1+Rxsxs/Qppp3/YRWPphgAGJBtCrH1QRjYIWqVzvuSFYN/p5AYWE/CP+x
L0Z5VOfNG1muWL/PUfQqboaN+q1U1uW8Xoc8ScUfdP/pq/OOBgcKZIV1JO3sqEefpfCwNG7Rak+e
q2l5tJ56ZaEckRNd4TL/HvIcRBeh4Uo6+Q+IEjlvZJwnDEw+Y0uqGGLQPJqoJ3yenrzypJs79cTa
6z79jKYBAEZ3oX718mV66L+oXJXViXgxqx8y16ty6QV7jNBJXIcjKLBFBCKJyPNLvm37FVlR59n+
2t9nd+4ripbnDEUIUjn5iZ8/qGcXZM5jb2P0u+jeg2X9HUtJU1tDxfEL8C+btAAguuUVcvqUgCqG
62fjYNyTqBzHtZfhtLOIvqvn4YvyLb0z18WSTdqT/hq8J0+EqsFCdt3SXrRL/yZ5qV7IJd4THQg2
4bo7gsW1b4odbozza7o3b56nB+tR2Rl38XcM55xgSYbOWqk/onxlH8YN7qngCKdt/QlN8Ht9h73a
PgH38IxoSY/R4yLZN6txYa6VV7VYOhs0lhbdqnuKhgX3Qm3JriAmVZiSxVy1IboQey56jL4+Z3tA
SLrHWyQtucCob8U99QURqWQRPBZQ/exlsc7Ici50dr/DQl/oG0QW7r03ZNWfx7W9mnfJZ9BQa6WE
RnFrNLAx1t6Sm+YqOOTNcsA5ZOkvihM/N/DVN8iTAVR64To8ARQB4LomJIHTZYCs1Xa+icOlO26s
7Xj/zd8FJ3aeu3wHF2KbJkv3rt2p+4E7T40yygKN4AwXeBS4VtUjn+m+PY7A/Um3LbEwAtYf8R76
VaquYn7Wd94rmJ9pRC10WRkb3wbsCvBzUd048E6XLtfhFgH/bhusk2W1jd+Gc1F/Yu8VI7bGGVEA
f0G6EAh0SYLh5K6wiTr5m+xgP5u85i2+4LsxWWJ8vXSORONBnPNMAf23AjRDOBLljHj9fbpNTt4X
8y75FJyDbfhVcD1vRmQhltfHH/qbBHzkI9LgtoGGVLsjeHRQTafehoZ/o7ksbFqxU/GRBTmYYm/U
DShRRY3drSPdfbVx0m6snWlDZTDKEqtSImCHXhwia4HYkMgasm0ttopiePDUCLGCtD8mZgMpSsxJ
5e7mvz/aSCpWMY3OpgT626robHJnpL5d50dY5A4bqtCDl/VXEddqd8CMCpy1qMmBpik/K4WKX0jl
YjI81OYhmOcNipH6viFy5Q6KtpzB5h0uVSwvZ5RBSkz1bLMx103IgnOo/GIZuP0IP8VJsbvPw5j7
LjEI+Ny0fYchx0hXU4K0l117LKfVHEkaqA/NQdbaUGwKru2aoOM2CtWj3ePEA2p0go+CdIMqCkdo
DMjatQ9HomGLa/QdMl6rSOPitye+YLYn7HSrXMM+LtYUyNC3gbDoweeKNQjo930cIk3Sia2MLNrE
uhEG7ZtB0OqvRSC2gtemjsXxJuzVWxllG8XuUNZqKUJx7TRtbAecqBZ4WHaBto6/uYmlkAwHtyIk
KGskS9GlhZFChgbQla09pqrhb1yP0FQJIWg5lTwm8DusSCii5Gca3I+7Zzi2g0D+bxSwWttrAElF
xGU5Jbb4MUZdtogqRDWymUiM0dbc1T38FUPym3bXY/hmdcalqQ6RwPxb917vP0mvqjAbMWhDTfSp
rFEvJwcwHsgDjAco5sbWiNxdMItvuDatl2zCSKxPx2JeSmEgMzGQmkDlbeUKqQ1PfHPX4trX9+qE
8+gJhByu61Iaw+yKaTWZ1ZOKpJnDrscAGgyihwe2DNEhIoawZt9z1xM5UVOqN12Cx9dgMsyHzxbK
cQtVQTBHKUbjQPKTdD0ynLFdfZ3axOM3go78pmiMl54MHDs3ChWxsFwdunVT29pahlXlFyyLa9MF
b3swEzaGKmty+fWihVMelMnR2BhVHqDnaXCBmLmEdyoRdL4UIoZsgVricRSAb8RYamFUpGCVWSNC
JyOssR7Xh0sbsbPsou39P8m4f0nGaapQtf7vc3H/N/3SJF9+TcVdjvgzE6d7f3iO7mJk6RiqaQvN
5Isxgebof5jIxpKgs3RPJ+v2lzmBo/1h4EbC8wHVVBSIhQT8z0ycxRA5PUYNA9FZnczeh8zbP2Xi
DEdIm/4ifcrr0XTNMrk7uLxRaE+/5+JccPZYBqrm97lpf9TjFJzC2Ypu2AWnK/y6ZqARcJi0Nn6v
8g5lMHS/7mvgFHvNcfptQX5sDNFlDMJ+Xncd3qKeZRWPdd03910Est5Ny0dZBB04ti7NrG0YTOVj
UIGc7Sz3DlXjmD0UtueLJlF7AtccQXxoYpuNhS2e6OjylymipVEfnGfAa01aCLDfz8KBQnN2wxZs
+hQpLKSJTq2uw7Im58ha3yPl6uNXII6X3bnuP9dOhhNKgMZIE1baa+poN2D7u+8aiJtJ67q3qR7B
7o+WTSgpSSHuGmCC8Bt/NNUe22AHvhTkHkwS1KI+w6nEg6X1S5T5/U/XLtkvi2tf5abrprK8g+wH
s9Wchu4eqKDNcrsqxyOZqvGIRTZSVKLGlQZltM7+o9/VkfQcihJdNTlbFpd2MSaMyRNF7rCvU3Y0
KMnRZ12OgsO4R0wAY4G66Ul5Ng1YNSBOJmQSSXw5Kn1niY01sMFkClAK/liVir1miXMmMHknWde5
iyG9UGCWtXkoEqSrmiY+ilE50FbsinKrdTdqrISIGNTVWzQjEur3PeE22EGvZbIMkFx88/wy2I6g
rx2vG2/CMRNGV075pmmRt8xrk+VL3JnPSD8vnaGs3kbdzpHzB4Ytp2F+fF8UpvFAPnH45fAq6E1U
OoJwWzqdBQtX0aKDi8T6pelHiXmDihp6lphgbe1cVSCdu7e2rfv8QDDC7scKMW/Tc28drfBu8cnw
bj1bO4YdWgzX/i7M/YOjB/eySxbdPHsIVqJXGGVI3su+0AM+WARjtmnyeDh1ougJmEGV69O1MnJ9
fRiQU659TZSB1AubYi2x4o1hwudvqhfZ6mazhR38F5L8l3aopAx14FaOQP+AJnemsbrOzGt8oFdW
r//EoMsRtD7J67Ez6DFyeZCFmrZblJIdwM5d+9CxOT7CW7mvMi9+77XmBgp5xsaVHV9aesGnqcmM
VVQ4OnDzcN7ao5Yd/XgADgZIC1M7rzsGaqkMn8IW8661j9jNTdgghAlpg5V7P0V3l4LI5SmHF/JL
lxhU3MpaopXjwXP4c27EcuDuXR/H8OexYiRDhXMd56kJcw7HCch1qNVo3lPPG3qQBeBEBVW/0Fxf
+yJ/Fq52xjnrxvYBDhQsaVe5HORHcbAnIcimptDNk4el+Qn3P9mI4jnqL/2Xajg15mnyWAcFyJNf
RgZxWKwrYb8wQ39cA/7G+rhRwxt3CtgUV+Y5xnz3zEImvGlFP3QI+n2XDHw+Jeb2Mq+b/Z/jWQOn
HH/NqQ/brdKiN93U6fTgrGT9Ugx6SUh8Eka3CSE4MQki8nOd+KS3RdcYZGzFneT1elAbwnP4cFL/
coICdh04YIOvMczvXEgXs6p3Z4w18rtLV9I1mxjU6lI2U63J77xJZ/P/59xrvzXlzYaUDwRZftOs
S3M24iY8viHWPWIJVvYNKJ2ipPNXtQVJSfoqObsT8iWD9fOp8O8TxIYIcMG/IFDI3n14yHqYcuma
7fJnmQZZ+d8fskWDMFXbzNZ3m5zBruWDPY1GrZ2wpujtDbA4e1tl7ScFZepukZGHXbfRXGxL8Zl3
RFCnUbduSUKpD1oPaktFgwJAK4OyLwwIQzmgLg9CBvKsZfE+A3pNxCCOvyKrE6LVUm/LOfiSwH59
Qk4Pk6sJTo1oyWIQmkld9rNRRic1nKO7NhyUJ6vFb1j1PPSKxPQyCwb2B8iqyCaqAgTLC2/hxG5+
m6aWgnztRBAqVeOXOa3ugjCL3zU1ek2STvsEFRoCaJQ4UMxdlHN7e1kOsXoXxaazrVMjOvhNr53N
bC7Xtq/mn7S8LBdhMybbKY0ASHZ6cgD4izB835sPSkcBWKknouf4+2mMRbNP4TEGJ9mS01yC8Ku0
5F9PjWM+XKbtO41oAywPbFDdxtyOSLhAUoycT3Cybu066L/6AVpQXF3z3VzV8xF9bhQtsrH46mNc
iRmrljWEG9OS5U+b2De/LCL/BgsEQfLjReM4nmYhlO9aNqL+2oeLxon1MSMRH7wPDljtFKzlQx9o
871BvAM9cWIevYdOWlvdoQWebSa/adewT7MntcxwTMMFGP+ZeDwaVcoVgBbUkfuJcmQt6i38DJIU
GAv/eB2QNdkn58nmh77rsR8G/m7ytY8VJnbGo4NCl47IeGRa59JMlL0mKGJJb/Z3GZEEqN+K+To5
3aNnDOaPGghu2RjBNyysNWBagWGdhjAhrO00xmGoVaLgsh2yRMgWjui9VGWv3VrNVkfk9jJdHCj7
kdsg5sQO8DTEdryrdLXZl35W3noxsYYsMbxXFDZvJ63wv0dKvtVg4e0zz86WmocqfIqk0nqIMWJo
+oxmm6GcIqswqG5jBO1ARTBPdk2+XaxRVuIxlzgZjwbr64gWBHxqfmugNUMY3r2x9vEeuCfvktyr
ZavSx6qgJjd6b/RKcu+aYbaFyFUBiKBPzjMVuFCZ2wPwEofJYnBxgeri6fXaZY59dnZmY48mp7XS
a4BPTI8JqCbGp4TkYIam0VEWpgHaAYox/EaxQrgOyJrsa6JO0B//ZrirE0Tk9BA5kb9OKGutHjSQ
dhvjy5wO9cn2gu9mOmo3o9tZzw689gCe+BNycMMjcjfrDHPAh5Kd9wl9P2TeyXh9tR1z5weu/uIg
GEDwJEj3Azq1SLb03+QEPUm/l5bVPHpWVO3NySQhohjKS925WxO6xlfPDwhh6N5wi9ZpeeLpI3wA
GCBumifbQNAOc9MgbOrPwTkBCH2ebHC2Kzin+6HRgxuWxuEjPlCIt4fquTLt8FErFDzZnD6EuMug
LHqlvgNvrJ5l6zqjgjzxKI/66xxyBrt//3KONg7Afuj4u1f4SuCCKuzJL1VpV66AqkBHWziXX6rj
3TxMyhZeR7iG2aI8+/CnVmzjrJ2BIMOzaoC9MV2eBnLURvdIcVzlMUxy5WGAK2aJWT28qgtk94JD
/dvb1u93LUflQYfgqQfGU/Ns9rW/P+r8MBkRak8Rc9I93Hj1HkIT/JuvZRIe+6QW+i43WpTVQhe5
P8WtA+a7w7GlxfonTN05WyKwpq78kli+fLq5SWocmilMDxEq894mbodpg34KadEkHy5Bjv/25Rs4
CP66HXYAzdqupVm4TsDttz4aWikaCK8idYxvgaEc7RocxKIEDi7ozMT/ZduLwvCuqcyGRF1bEJkU
k9zKxdBVCCa0E5zKMDTCu1kF3DIRFlzJQ5As85F9m03wMUMMFyLrcQPUp5Wh2PGt7JOFjerPtolU
bHLEgCUKp9aDbe/O/jT8y+Lko2UbX5jB+zQ92xIWU3xvv39hUwr2aIbL864M8bny4ByOU85G3TVe
G6Ps9vkQ4KAJXvU1Vtmj9z1IWhEieKrg3cx+ab4CtIt2UWGgviKafle8p0ZT3xmughG8FTxejkYo
CuZrGKJzx7krr7hv8DBGtDgfPkcjGFepLqFKa2FZvbQRcDnKWmJVmJBY5dRAu+mUdTHl/aooCsRu
iFYTPUdkPe4sXoSJJotr9fWCIKh7jFLHuRTx2Az1QraH2K1Wc6lrCyy3MXoQz3vUEtdR27qvpgb5
f9SFKGZR1o/cNd7lhJr7GQk0xX2Y59TZ+wjQbZrRa95Si1xwhGpX04TJJhm5qVtzq38CJacKc1UD
FTD716Y5kf2NYatmjhmcEXgOz7ImixCJVTTj3G7zYSCCinT452WG/cHSS3z97PINjG9cxEzwZPr9
69eMYFK9MbbfiWLW9g2ezqRg7Po8Zipk5Gh6AMNF4XikeyM93FiiKQdSpV3Huj1dpgUNCcowSBFm
ETF5Td2TrgKkfB8riX+f1KF3VLsMlp3r35vSXUQrE/AuHuS3tHDIkOcDjFs7JukkjpAT5yB44Yli
oe+JH4nsx/5YnFV25IHpyrPKljxiEmfNIMohE/bnWcKpNlC7hhsu50XE5Kug2RiCYU0wPUE5QlZF
IWuyGOD1HcBDsImTVVgPK7U2rF2XJPnmn78FR6zlfonCOfiM6vjMWQ6+uIamqQIx/wsivst9gLLq
PL05cWgslLQDpl3n+jM6jW8zcg9ozqv6c2ggOxY39RNhh/ERuBPPdCahy67f4HXwfjkkbKdDjBwg
txkGp9RNtxbrmnUpTuGOBLlszKMBKNHMMkNAGJL+JEenSOggav6d1vo9oL0kuikKP9+FqR2tCiiL
T701R6fAS4kAxZb1VMCcvhN0YldL7Sc5IxhfigLQlxznPvjE/25vZCvCLhttPzU9TF747Daejc6X
YEqr9tavDZ5ipMEwrwNCIpuNgsZrksTxWjY9NDhXeuyR/hOTzdYGfAsQ/oiC9WM3ds9EYfMHB3r0
QxJMM/APLVj3ZacQRYr7dy3KYcaJUd1tuvM/f4Oa8cF/TXyFhuch1M9/0VxHhGx//QoB7U5t1bjD
GyqYpH2RriRd6Yq9vp815bqFuRsT8ERRya5zUvG8V5KbSMgX9mTd+flXXXXjh7Iukocq9sFZJBCC
IePCwPcsf6GOIawiLN7WU1H2rypWXwssSdrbAMXnxxGcGxjD/nXuh3k3W8KvmJU0KgNk8WfIQzcg
UP0nJZguhyM+0e7dJrJWhAj717KDtue5dnVGyb94ngwTfCmHN+VcHOCgFbAlmVbNGro1ZlafMsTR
X9yf/xPIb3J00fpAbpVZgQUEVIv79ijPgcmY7/gTxgdAE0f0Fu90tnt3pLyIdwThzbULp0dyvOPs
bGWfLPx4xCOJffHl0BSW/sms7BcVAtcJZkeyK4xsvNSufX9X++d5Tuz9PJ/3V+3DWZLIQ5YYg68+
UO+bHhugOIyiZeer870stAwJL4uwzOraF2hIsPadhkepOEwO9ISTlmZG+PzaBzgcyeZJrzbWMKPv
71Q3whGRXx7aPOi8wklEzW89NJH7EEKQW9p52L3pvfXEE5tcUK+s6QACqLoVtJq++fzP1/dHP0S+
FxtrcUiTHrcnIhkflgm5XeVDpLfhW6VPERJgzq6BftIaTvvddllPTo32WQ1cDMZ0fFSrZmz3aLfZ
WzMoilNh9jrgRPAvpWdxkYsC7bdpZSd+uJFNvWn/ZQdtQJn67abKQ8lyBAeK7TOucx9tM21NDaKw
bJrPaOquwHsioiQKqTJTOE67G/oGzojq/+xTcR889g5wNT0z+zdMSY6N6qZPtjb4iLE2qC4IUckg
A36SWRkwkiCuH5Upu7UzdXgra74gvdA60rEr2IJQ4/Xz1NbmBMfPjxHvJZJCmkg752JE1mQhJxp5
OywJoxb/4m3HYuv3j4E37pJWd1V2ShpP+4+UogAFwTTNe/0TT1IhuFgVp7FFNfxSdUQ704Pi5Att
Jtcw93LKtV825YwPfSneToC6TRV8Myf5MO/avB6LpWYPCM5BfBiK7YNh++4xtLw3QnRRBtYSiabQ
CayNazaMiilqjJyPVrd3ssv0S3Sd5pgotxiUJxkwUFw0bgQIqUvGB7WshvsivbNi+MBoU3NtBnWH
SIw4QJ4EpQ4I16UWHOVJwjHFAs+P8LLkn1pNl6z9EsWhtNR7NPFjhK6TFoSFKGStbUBgBUMKcOP3
Abyi2STIiTY/lSUbpRxVdnSMjRq5ypAE1pOT2tMNH8hDl/X9kyyq8c1AXPPxMm6DsckNt8Erkwkk
NNgltqciJbdtE5leRkGondLaUE+pVv2syT5ZJGL0w2TZJ0cRrwKNGBjpcpgDAGRI42/zKb23oLIe
nb8KOTi7nZrAeprKo2xfh9XYCDcYaeM1M3nuslNmZWOIJ68mCtWf97GGfIgrnrRqYyG81+a3w+Ux
XCjFxiD6srqMqlmB9G0nTGm8/CBPAlZVvbe6DZpyxYOcRVKj3ntoJrBQEc/yv/uvWj/tI9/8+V8B
B6uAkiwMWJAvOhWDh+7blChvjZcSTtRK73YwfPdWNgd9Ut70ATN2dobzqR/1/DbL2y9SYEfDaPlG
1jCuTM5IOSxsEpc3lj6jLC8H4jbWsLJqqrVsXgt5RG3Nl2myX3XQFEZ+yVjZ7YCooNayidRzdxOq
Nkpiou9aAGxHk6WM0kPaq8lx6L3kKGuyaBR/Khay6vpZuhlROo67MD3FAcS8FvTw2uVrQNShBFmp
mmxKiyhxyXKO0W3T/QjQv7ovhz5/bNqwR/deV9eXZtN1914HfMwwQejA/UE1tcLPT46G3tDd5PF8
UrI2PQemVS2NyXLxITWNl5G827qzmnkrm0VKCNKcp+S2CpvgGfkypAZT8yWdJ/ROfj/KJgaY1AbL
zRbmT6k3X/k1H5D6jJCRKOotoizNDveuEhPU6EFOCPQWVHHo23fYJ/Tg8woFjUqv/JpfTuCWwr8d
i7JjAY37rkPvdiEP9P3y3gTi/an3g3LXaH67TXBPfUbp5iAnwNHAaw8kMM59nYfsceab/dPgOWvX
V51d3Jr1xsEz/su4KtUi+TIharlhyWzsfJSxn02U/OVwDGp+ldh+sUVS3EYewgLRBNhVRkZlkFWG
W33iHblTRChwtspbUGKyi1DJpwwgz3EsEACQ/frYv6P/Vd47VT/d1BXKN32g+G8NLpxa1Cq3rdit
YV3JHqFVkLZEI/FBt1LtvjMB7jEme2rNKbep0GiUzRwzZ7A59sGwlHDfRIaxSVSteBXZFvlZ2CPs
/hBgP0qHlXYeJguorvh+YsRF8rzI3zTsQjedE6t7tMqrR8sM3+WEXAPvGJcQWtTGiw+KSSbOG6fw
MwIply9Cx3hwNbhFfDaGPLhV0ypnJ+71t1hWzCw0wd80CF1S4f5wqUyyMqho9/zsuQxN4LT/7Pn/
n/Of/4Lz5A3xTJYF13+hBLr1L49l/T+fyp5uGyphf9MxbOIAv28XLGQsvczuxk+mObu3SdrdqmNU
vWmdlm96x1O2spnb2cqudTQohE0AUGS/epsEWj6AscrH45RLlL+8s6Io8fZag+3vscqY4q2sXUYr
+1/c3wmKfVxaELmxHNsBvOLarvFxz8PeoalKzfSfzP9H2HktN45ra/iJWMUIkreKVrLkbPcNq9Mw
58ynPx+h3q1p79lnqrpQxAJIqS2JBNb6Q9Vv8jZlN14Z2p1tdr+ObjH3H2JynpufURVA/jStlnXB
1nIXWkO376ZZnCtxvX2nF7iOTJGx1VCc2YwtT55rf+K+h2DtGhfY5KNrGywO6srel/gpvZEQjmwl
YVUmsl0YhCm3Z7rR2P3Ih0q7BGNkXMog/CFnKb6Cf7tjgYyeZ1Ug2YpCvBUdi5FrYiQZsnJjmGHx
ppMJALPceEdr7gK6XPmGVz376YRHhtuz5tPyt2m0AXVQxF5OqOHBn/ESTFIjnjy2Yx/xZd3I3hi3
OAfOcfLV6rrPATTECIzaWKATVET6Ubdor9wmy/NjC7T3fOp1rjw3aXkay2A3wKEMfaPZFAaCW36o
wkpFgxmvdsioQ1Qke/k/gdf9iOQ3Wom4hb906NbIsJhUiAxdO8QhdkXWR5GGX4NoSr+HU/RhVrnJ
sn9A229w4juThBFFwfBryHPiJbRKbnWzVKhcGl0P5RpKH8HN7bSxrZemwZu4LawqrcWk7raUslog
LOiDB9upNVMkaBAaZD3uPBdu8GAYofG1sDzcxngA3xsIot37Zc1DaB5ACeOe8m3z4qrZXH+v8JTp
ueHU0Xc5nqDquZ6STNmbDenVpkQZ0mD5f58krCt6zS2+6m705oquexpCHYpBrSgrGeevvoyapnz3
k9Tc9q2N8UPhKu8BeF05IcHNaA39sdqHURA9ZyEJmvmCqm9WS2ecnNOsanuuC6zW5EDrUeAKtU55
0L3aO0xpijpkarmXqKe0jZ/Raw0SB1lXjL8t9gaFr41v6GUVx7ECS53iOPjmIrG6aUIj28rRsAjY
RFa4k8pRRFU7FO3evHoW9vdgk8hZMT6f29FH0a9tw+mtidqY5FtBIWi+JJKH61Y1ymel7pWLneVP
1xcGf7iz3aBbyZMcE83jxnPEzuNJcUI5imr8CIHVruddUxgZL7du+btbFl51ILX0a1R25Sjs1V/n
Nqmuv4Sl/4wBDc6hLqbbVLA9hHtmsUp5yKOvsygTlN4e3UsyIv81JqcpnrU2YqHe+couzjzPei+H
uvroDRWzmSAxd0asWS/4NO8SeHNfwBghQBfa6PGNnvUUT87jNU46nqxbNB6dZiCT6Qc/ZbxmSbJM
kSW+z/whuaQNzJsgGJ0vypgPizRwTChv5Moz2OCIL+uztDKWTwbMJztrbHh/8yHwXXsv+17jI3vo
TY+qzkMWypOJPzTmOdhJ1edrrCzFKVQnbLJmjXA7Q8t0Mcd87WGsl2SU0g+WrygXdVH4jfopeCcv
/Nn15TZ0HZxPi/Rb2rrJLJ12ZmeM2kweR5s296ef9ehR9Hb6b13g/piqXPvQwW8vfM+EpaBhJoBM
sneMPUB/Cwr1+Cp3AmO8XPWOXd85JLnmQzlJHtVGQ9XAcVL4v5yoVDknonvqHVN5DcXExMJXpr/k
8O08pw9H/oxTvu48KH7u5CrPqR77a0WU5j17XPWuVjRtl7kRSBLWZeANg/pJCVgrO1PVfUEL8uz5
E7QwZeWjWoj0DmpUYV4NJ/iZw7Xr+ykgralBjYjBZiz9nTDSmaYw2Kdmbkj2YZ5R+AK+SsRCpEaf
mstfTCvt9n5Qv2uUry6yAfrRXVo/PZXIeR5kSE4VAZbbntnUq9tcOxgickjBHTZNVGT10T8jGTvd
aUKMu6lDQL6J1G6tI7z47OfcW6ze8L8Zg4EVJ2voRRcXqxjlse9g+uDKGJr54ob+rytVoAOuV8pL
atmGgFEnlMo6kdrKLUoMztxJWIae0n5KpsXQl+GmtuHLyBE7Mclxt5kZLqkhkzWJGqgfanqEjd/c
RVqZHv2iau4oXP86Qjf+19GnURyc+7Ua+Ct8xNS9K3Hz8jAQ4OgVdE+QJWJENpbhZGJ9nRQOiBst
ZdiJhSa1QS4diAVqRsmbY7n63jHxU9VFOn7kqROAASA7YBnmjBqCWWfOA4A9ENtwW4qoWFtg/NUu
E2EOH8lgwA3rO6QM5+4w5nBycusZRSgEa82Wl8Gkt7UyBPYBpB7ysPa+DEIPl2meikdIudUmw0T1
iK1bfDBq5MjKye8eNHcal0GALoqa4J1nzDrG/pxrwrjR3DlZ9XYLySMEUMxVWCGXoCJUq1FdPJpO
57DpryEuZPgd6HNXxmQzFaxcUIbLh2XqWE+i0qqHigQYWqtVuwn7gkq07E9zf6j9/lefp/h/+n5a
vZlqRmULqrpaew9ppWZ/sUFcCT2zvjmFzqojNsWj0+piEzhFeBB26p9aZ+jxJ2iqlzaHhNRlhfuz
/ZYkcf5XpiMbVlW684IuPQV8L2lOfl8hE2inEIrKtnxk1xmgQ1wm3zoocPIsrSvO/sjdCvS/t+TW
+m9FaOtPwJVt2yaYa5W0sGtZmOd+Xl2TowxwTy+879jVjst0MvxDSq7PV8u/9Nqvv6XxtH5HEbL/
HpnkWOLwhCRbeqdhkbFULC08tzqyOkYfr7zSoyyFvQHmvfWuxbDYRoM1LfLgMcgek7g5S3cdzG+M
PdmCYlWAwV2GXWtsMRT31+yazBV2yC0KqYnKrYPLJVUJbX7TvmkgXlbNiN0heTtgeYpJOtmodmRV
AxQctb1I2uhiq1B4oyJ8R0nD6TLjPfpZAg9H+PAFKKa7NR3klnXRQaW0neyoakjkQGp5UdwpPQEZ
QoqjxmzBabt02deecrCjJ5Iexb3U+rVGlDpxQacwasbVAceA8gABYtYwVPpNqjvaCoGzleGgruiB
cN1gv6OieYb45mR9b0092wGMztY2+XE0csHckgFHcrIqWHtb7c6bwuRO7/n/okMOgxUccSmOjutF
O/zCecu4YKIOYC3iIkXmUQ2nJ7xyjxgq+Mcx4Jnv1PzBOz2215lG2VfPmmIzGg5OxQjBb0XclHCS
K2xPfPi3Sq9/jfM4u0OZt1xnPpZ9igIgPPX14jEyi2Ue6/opnZum4V6qhS0w8GDZp9GwH/rWPWip
b6KjUHaALvPgKY5ibh6DTsqRqj268WW1Q6BgpeMzJbyo2U2pezBCcOnU0N1VNLXfU7U0jnFef/MD
2LsBayZR5njoeiid7smG+wjwHlPDfKXsaiDbo9qr2LI6mKuBj6CgC4o2Agee5s/s6tJj4MfpseQm
PQbqY9A6LYa6XvEUmMWzZTXp3gp3QvPgFw72uY8D8c69dxfM+jxJfnCC7JQbInpDbn2r2T02CQk2
gTnlyAdTx/29grob2MpFFAECpB0g1riLqPKjedfCtFYNYEGtGm6iQANt6kwntOnCMwYdK9/kYyo8
Hw2LOM839mDCQi6j1zz1+pOHHn0d6+PO0Srvrh31B4f96IJbsrMrW7jIZCeetKhq72Wj20G4HMoM
2+OgMg51qRoHA2GM2jPsYxHjNtMLNNZHILgLDQXQJpoK9Ndnpf+Tj1rLqz171wTIQJPF3iuonu+Q
ifzAHwUkvj6goWjwMRoRdoW6YY1HdvRIRkX4rnbVjMCaHH0L7KHGDwlvKcX4rvblWqfeDc58GE6w
zS5Nzf87a9uaslsLFXU0MF/P2oRFewA3NXe3iW/nEOogsQ/+V6Eb3b/c1rQ/t9vc1QCm2GDsDLIG
tmsYn7E1EzLCbuVmP0L+oG/5mL+1QbW0O2U6g91W2HQFrK+caF14kb82O6v4CwdRexvwRDumfnzU
VGQ4Ykr5LYp9e6x1tH9La/xZyOYt2ibZAN1VkTADUGB+KmRrqp5UaVlEP4dCsZE4RsC4V/OHMsER
B+n/Htn7sVgW5IGWBXtH7HDghvfV1stcFTXi6RDwoFun5Kg3hiZA/KY925awSR9yFVcDdQr0zTTf
a7O4D5GVTPAaTPEdi/PgrRnVf/uL6zP84e+FeXX+P5iay55UR/3V/vQn18MsiQuUSX7wSK+WoVfG
57RKHl3ENPd24cdn2SC/EJ+jEI54jiHKRsbkXHlUNbiGsOfr0GTmjNvAUPbNrgvG90/xcaji+6J/
+hTGsSY+6350bPIxwI2Unpwhm1qJkMJODOX66rcBG/Wgdd02syL0f97vrzMQpdKxAll8GsgwUziR
YPrbCbcXUzSkUDONh8jv/0uIeuU+cJDUSLOyA4Qc0Eie3LX/+VBO8BBB4Sc4z/3b4d9OQ0u3hEX6
+WJzv1EKPGwKxV2181pdsOg6ySOovLrZDicrap/CwX/CWBC1bJKIC6dHqsYCGkFeO599DeYRKp7O
UXZHUlkbFmvlIiZpi0pZ0L/UuvY2ubX/CBdmuLdzmzqXMqkfCQrFS62LUf/3ney5SPSDjFPqhy5N
5p36X8j+STyiFlS9464idmhxKys56x+uqqHw96+/w/mH9ucX19UMIAPC0sF2/Vd+Mcopt/adnv6A
fsEnLLxhgtyuO6e4rzaNV8V4ENHLIz1QUQhMkzXcr2Ypg38b6aO7wUvKkwzxAwtVHFGQxtBcE+PU
+QqyGSbfvR7VBU+rMcI8DVOfLeTQdqFjzRFqQ3OPwKDzQCoRJKZtL107cx9kKGuyeo8rCqv3zHEe
KIg4D8Ukqk0aKelKxuS8uMEFWBXYoslYn8yrujHYOTOgItN66yCPbo2MCbzANkCn/IUcsPUyqa6H
/3Te34atuB/vFBdYPaWlz9f/ny93e/WyBqo2itU/TXUbUgCk4Un8qINyREtZOcqjMKxfMdRVtp/i
wzztFjMqsLjYgswgSRhtt/M/zetRml9WWDmuPg3keekhRzFftfYzCnK8W7jyv4PyigKyzp0Lo4cn
iHnw4t48QJaJDpOLEDY2ExulIS4HHbKFM70/tK7zbmfAA3rwPHWcH0O/LnI7TV4zMLeh94TBEja3
vJe1qjT9a6NbH8ZMwsObizVyZn4lrdEtWSSVWw++FO6NyboSTvnFGZ1plYwVWOe2tI9BzeJEmZWm
XYoYkoAgsOUg+6AmTwMr0Tu7ZD+bRcGqT0rvrHvTXYFpz6tS1/65SJqP1MvL1wg7jmNLrQX2F902
DOwdJSo8a+XctNW3VTtFsx5++dpXO8U+pmFeYnHX9hdjiFgmqmJCq1IJn/occh3kevuH6n5EzlDD
7dMgR2L+/eiUk7PrIget0diYkXbt9FiYNg/PqFLuZMyK6ukyhlTZ5hNkCNphu8mCsl35fjQ9ygHP
Nx5cNiYnOaMbcv6DkG3Wvlf2S+FG8NVmpe7V9Y43kGWHaQ0fZdRKSAXcD2UjR293xtsA5hobS4ch
dwv18iK3G+rtlW4xOVv7fXnvTttJPB2KAeDrGjeeRQJB3l37M+gOLSPYlZp3uoXkDNlo/4DSk/Pk
qLzyp8vdzuVPkPx6NVPrg38B8cnl1x+3XAvQs5j/6Y4FCuzT2seokrpyo7j+blb+ThdhcUwKT9+0
Jauhyp3UjVXWxfF66LtvDSukPXdK9TtlvOecu/irFhjq2hss91C7dn0CeIrGf4UYdBWXwQEfY4Ed
hOhO02C4zyLVN4gdOO+ZlrHfsU2xHuzAfcdX92vh1eKS4Db+4Ls+6RD34f+HA83c5D8fL5ajWZSu
HBZHqiY+M5o0N3b0QVez7yIaTJypBvHoxXhrsP+4yB5Kwvo2g1FAqn+krpeK/MHXAEnL0bQX1T7R
0wq9JdvcxCUqIrE3eYdhLD2wcRwVRn/u1AmCyNyDiYyfnTyUDXgjvJTwvut9y4MsKLx9qXQkl+NG
Rf27afB1G3jkwg54doISi163MBdtlQXLoCbbtfCs0D/6ggaGk3KQRzI2mXq0a23KJvPgp2lyLqbF
fr2Qw0o1XysMu3ucgssXFmHWxnbCbDNFpfLajOjDJaZX72XXNLQ3RXGts+ypiKAMU/PqDqpxwZX7
QaId//+PSftM7wbPLiGJAgMQHZjcZxKRhyjfwDZc+RYqVrFtM+ULUh7Zg2w8MhIQJ6MLbxOzI1D5
KulltDhHkT2EVpQ9VKQ1AYSmS1cpPX/ZeL64IJPahV04Uj34avWKd5bX0uarkpmD4mdW97fXsEI+
U4cFl7yejCth9YJ306qJdYBzhd/y8XvuoSW5gERXM20ST+iPSYTHTth3/de+0e5w2TP/cpJ+myXC
+ar3Av92y/WfxmhqUMTNPPzJbExkqgrHNpHf32ia5lTyVg0t/jt1sxKPrmsZR0ndRLW9PQGm+ceT
wrZRSedwAmAz4yivqzhDe5pfpUEiOEGvARvy2ytYSnkJLby6izJvHqnqtKcqrO7DWG0eZYgfxbgu
wfKuZVfr3HwDvcEf8lU52uJoetXPLC7yS2+E7sNgOE9yV1/NPq3twNMv81rxXgbtqevc6GkAdXiu
wG0uijnepTgjmqOT7JBjHXHcTcIVjJr8ALhqcwOXyKMb6qRqhhcv7uC+PQV6Zxzgl/1q9Nk0Pmkt
1D/IyuLRaSUrGZNTxiY1DkEdaNtYBdFe4dX1pn+v7M54U5tyPKUlrr+yqyjFsKkMvEZEFRpvFQ/I
BegT//7XOfiKmI+aH4ht0AflvWOUQLD4b3yvxWlSC/VLSH6+R6j52FVt/iRGQPhqlH0pRwtjsVAx
93bfjC/UJ+5SuJBfcEbRcGNEti3Hpuw9Qh5Azk8DzebXWZgssDjdtRbzyR8ZqpF3EKza5b/8AjVd
/cwp4VdnW5JN4jqkyz4nIy2/L6q0rfJvTs2OxigccdbmppyQwEKlM9rIWN8WWM2gLnpXkfI63uaR
ie0PXuIdy95oDg4UBczMBm3rj637hg3COur06Wvkoh3Wq45/lNZwxpjtfEWvLpkleCBlYkeKpb7I
UGOSNeysGsOr3zE5YE2CH3DSnTyPM8sKW9EqzXFFUHW2RqmBHAI0vv6AeYYJIRx9B9n1/SIqYceM
2IrJQxkVotaxiJjn/y1aoAKURNFA0pCBZm6us+ez3aqaFpEXC7wzFAhMCnkucwhmJ2oHDs6YqY9+
JVClmzCDtiJMCqLZDlM2HhOPY5HhRBOa2eoWk0fOPPo/Y0bcxwdPPN9myalwV0f8dTt3BYxUhRrc
2muyiSryZ4mNI7bwUPyeNyvevJURRYNWs4Z0xBwa7SQ/KynWDHNPhnBzT/YQBpFp1j38SGwQ2Tnb
MiOvx4+ySvw70zfKTYtZ8UcQBged5dSzl8QmdFyDEvc8jQ/GWmQOwHyMSYxH0nePMo5KRb+uRtvf
ya7ODoeK/YcVOQuERRZuhMZ9ZNX1ohuD4LmZm05bDxQ5nq6RIDUWfjIU+0BU1jnGpwZkZnPQh7bi
I6BRTD6bJOgjpJZFhe63r+6riPSNHA2mDtUBdSx2CguH1Rj54T3yEdW+HpJ822Rx+6hPKH+xYfW+
9WWzDBvT+ylE+QbXvHrr6x7ttPmkEsHwpfBFtEn8EGSgXsVslOShLJNeGwV+PA6Y7KGo33vbIqqG
Bdyy0ljplunADkVDDxtPdQu2tl44+KZKzmXWwQQmyzpuJSFTTbN+hzDF3kEtA8dbAdZ0cpOTFzjT
E0Qj/K/ZyJNDtvDGVoYVSJ0Ig7vJvgRm4x41S9nJXkmS7SKPHLTcXDUX904SwhZEGC3GV2tayNut
g0rpXaOHH/K+a2Ueioa3+3A6DWgOFvrhdpOW80LLeOxbKr0pssk8o1Jsuty8f7DzCOBJpYcviQsB
u4nT4MPMxQ8bBdLvQz7uOwxNfdS5HpQYE7M2piOazruXjVOKFD8nsVbtzjKuA4piefd5pr2HUBd2
1wGldfX7ouy27pyg88aJBpHro+w6TTIhhDr3q1rUd6WNaJucN4euo7LPz4Ps3tzIeXzFLvJSQ52c
wyrJV1oQmcuJ0idOQTQalDnkWB5FDjPUi0rMWURcbeWYnwekErXuRfZaL+ueyir6ZiWButQMqDmF
Y3ln2bhlVK8c5CHWt1grYuXce+7GT2txvMXt2J73cN1PXgnvU7VkB8a9HCfhwULXaw7KyWrWRbsq
yu6pCTU7BBqS99Fw7xrw4E851KdL20bfZDiinrKN06bF75NZHV/0RcTN7Cwyz3l2GwX9eOKNY6NN
nITI4GlO8h4PgYYKF/Jcjuaz7RO59iVXMMvNC24E2TC6lyKjUEI+sfoK5qRYIKvhPwihIydg9B7v
t+s35jhrdM0mRLKJgaIVuLf8pz8o2IH7uC6tujmWymE/KtpDLPTmoCHAtmsTPHlKyjAX0GiAsysl
/NFMS3tohu9wr4clYtftOY9qAeO55RmG/evrkA4Pcmaoq69R7zovljaOGyXxkr0bqJ+uhVlUvIxF
cbFn+8se1FO5kYfmEKOmKA8HE+dUKCg71XQ0hN2+t+Sg8YMT3c72RflSprgbi6QP77phql5UrHyR
yowFhaa0esE/jT9kUGtrOeqmPc99z5qdBhm1nQoVRgFxRXbrlFuaiVHDQnYRasuObcc6RXbxlVzZ
CdVRfwI/bmZd8NN1UU3xeuryqkfqwnHsL5GX+ctQc7C8qmtlbXmax3e+y/eKE/j4FS3RctOS2EYu
Drvj3s31ZxMn6EVjF+PXulEP2HIrX2Ld3MHc859FHTiXyRjX2PcgOYqa74cn6vSk4zrxnKtht7Za
01/mmUkVzk/GQ27xhBnTo2w0eLjXI9ltNTtFiZrmNkXxxLAGp04qqPHHjYazmIrs0kE25IGbgxlE
mBI2joB2mWJ4q1Rmi2VDj0Ls3ORuGu468NK3kDyalArFuTDX7pQUD+/QNMYvqe6eEciInxs7LA8y
7s/xSFXOSjw+DR21n57yx6rCKGkZjEF+T3o1v5dHql3l90k3/hod566MyVE3QaKi96rp3awDZK9H
1bo3xAA2CWLmUgGo+K0DyTwVlJ1HBNE3tZ52O6vAsrow/K/6xAoYGae7wG2q+3yMqnt5pJP9WrHJ
FksyR3xOisOwHKHoCunUx0ZXdm8D8uSxxg7MsMdsKwdk7HoFSw+fbJZoW1Ovjy6PMZSzwnMkK/iU
da/dURbw565H4hqni+LYV4O3z6dqPDRFX5IfsePLVHQ9+ViVt852GZntob3UjR3NdU2LsgkwrMyx
SjJ0qbWo/uwqleg33kiSK/2KCxlf4jI1nlU9Dz86wwRmkKH0ZTaJ2AxlYx7yRK0PbjuGaCurxYML
1G05lYJ0cBhgDGGXyblzzdcszFTK1/RkCBOj5JzYbbTE6BTshAVFnT8Lw9JUCjcc/rBVeXIKETzi
4ondKxCfDVJj7UeQJsi8iPZZCzuKgGoCFyItu48GNX1M6UJQPbqYnhrdPLmpAxkqy9MNsD1EHebT
ocUslC6LHkqgsZJQT4LC2UsSvWzsIHOvXTmQS+b9bY6ZeMEqs8q1prTmk25GWG93zRvUC+WQIoOy
9MygeYuMvtj0geJcR/ko0bMte/soR1UUJTMjdZ5NsIaXrERvJxrVE1ApanRJ7l0gD0enXMCynnsy
JJss+xgHYZxNBHwuk+IWuzhxL2qchatST/OdV9b1q55as5V7ZR9kN9GHr83YW/eyl3k6JqJl9Ch7
jrL27aF9UlOBnVtZroxCiGM99uI4V6y6BZqQv/oyGPYDtndVnaxvE+XAp25r5waaLTg9/L6enPZP
c//pmk0JUxfVxIB1SGKBuvBDyDJhswhJrMTrhHXzMjSjdK3Gb6NoxY+m42dlGhg6kkw7l2Eykzqs
ajkZhv/Yz9/WrlfHw5gU5KHzXttoIxxBbyDrO2jwP/FERFyDu8gX34rOla8UzzIOQvhXPNMSfGM7
71HvvjZpGFzKgbRbUQzVt8ZCezYa/FfLq1msZ+zB6tEZXyvyD3KCIpL57m8O5xDh0KOY2oLfB3iT
zMJiGc2YL6kizHUVOfleC5L+UQyQIuSpThT98PW0eBr82tiZrZ1sar7jH1PeLeUEo1K85dBMBaU5
074vDHAr2fyu+sS8C3J0gyn0YTAbodEWxP9ppC5bSmr9II9uA5/mferKyWUYIOFLMRsvPK53u8Cn
691eQ2dBj2IOKJhQwB6yMCS5q8ux+XCqTd618ZdaGEhTJXxMkebEX0jy4DBoj+RCjQmlgbJcy2m4
pxxdkijPnsDuPjPw3AubsToMvV0dQjWuD7duN8diR2lZ4MyHsn+d+PuUW6zIsQbN4woPy3+YHDQY
SlcWxDENMfEwNvgW6K723IIgBi+ZgSWgV43QHOMeJ4xG8WBrhzyygFI2qY1b4UDOJ0FtxRKh97eU
kzOEhzIUwTXJ5Lhk3qI6fLtmkG4nXPuR4oOhZbI6gUnlJx3slU5dUu9qA/aO06+jOaaYUfmXaaBp
Go4ubqk225K5kd1bk/sI0jXaz1vk06zJHKzl1CCaPW8XYSHXj/GsWTOi8QHErmn3souNhcniMnZX
GGNmzyBGM/RQlA+8LpxFaUxIz+eJdlK0WF0puZt9JCWWDCBTf4yD/WoIv3/NfGGtzQrj0wgf2lMb
lipWQSNiRQVmhTqAs53taTMJTihnYXa/msE0HSgeIt0KLfEvcqBR+uasthvZGSMTP1p7hIlA0m4P
5WSZNT5q+74a/9SQzA3wL+/C4GeoOtR6lJhdQTCBZ6E0ta+mPt1ODj4aSAYFy4kH9LdkSJjBSayR
Lk3hCjBzZrRyM2s8twKBN2MwYd5Um8Bz8fVQpuYb7mhSiSwsHXD2aRnei1ltR0Muc8yn/MFUEgS5
zUz/hoHXOWhi70VrQnMLK5z1a6xVL6bjPdaZKL4MtvUyzRw4yVhXbYeFAqjOrezKAaWq73AA6e5l
SLHBEFIKvjTGG7tlUABa8UOL67cq9RChtOtmY7j+gKNEPJ3ZGiLBHg7ZdxOI0BSXP9KupGTravFD
4inljrdeb13Kx89BE4XQ2JlSj2KLnzkE974QK7+0vePk6s4RnyR71XZT82F16Z18XRLifFFZoz5C
Pcd7Ey+5+0FMv5ocEZJD6nfIHP4n7jpDRDIpQnmvZNu0vE2+zRl7ygX5qKH9HuM16qnRNhrK4JWl
HtYFQ5DeXbsOEM4k4D8hu5MWZcvIS6a97FqxoeIrr7oHkmnBq9VQ7S/BUJ7kKP5q7ySk7XtupeEr
2+D72aT2cr0QZWcfEM2jPFEzBFaxwFJa3E2vz+0UMZge0N5CPrRlDHN7aoiVON1CMo54TQ9GrGuE
v2PDFzWPZtUGW2SUvmoN0Csex0m5y5PpO4Je012r1uk5L/mhlLlBKXLE/TqOa/fHSMlVxyuStZtR
37dkkr+EmZUt1alsHz1v3ggqSGAJr88OLsmLbaFlzQNZdXWpIgSFLzGK+sIbQbaUaKDdyNlum+xU
FRanDLlhTZ5WKDs8XOIre9tRrGlrRB3G4VjJ+a0OqDceTrLx9CYZF/JwdN87jAan2vdec88ODn2N
2KsZT7Dt9NHd6JkdbPS56/a4zfL1cndytDKSH0VmOvfyVCvpFq1KuozER/FoJNZ1kgCyeiyMeFrI
c3JfJHdZmvlrtfFBXrM0mXqzOvb56GqbsbDLNcZhGlYOCDazKwzroxrlgAPlUO7meJjO8w35EYBN
1VawPfA8mhH4mGcjgW6kD7KXwzI5/xm/QvRlTE+SXs41Zpy+DEnE/u9ryLgMDeHYH0lVveTY4cjN
EFUsjO1bKsq2noZvw5Rc46k66Gs84+HCzvE/58t4V+EoX/lsOYThHdquRd1tPtJTZN/0BA1NJSZZ
PowKhhSzLdX1ezuvPLGiNI5TXx5kyEGm5CK/spW3b6jw7cqiVCrKK/3b/1zeyQG9sX4WtRawLvpj
PXlbHrZxr5F7liY77yRNejws1A5B/whexNzFwvlMfpSFEM44J7+m1CPjRoylhFpNPNtUkT13rPMr
9hu+brwoQRoezMJE9TFVlY9Yx37F66wHwzXi+9Ct2AjMceGwkGNrXpDQcgHZ553Y9yoMM756JLp/
6ynWGha4STyCfp8lF1lvKBdPL/mW05OajEWkVpup14eVjKW2pa9BE9ZrDdgo0Az9Ug2V9RQldrGy
3Krc8ue1nkiaq9jXGOCQC8V8klN+nzAgOsRWGRsA01XT5wFToEm3wwegdugyVtwT8zR6BsAI96y2
952YSNtlMFLuUzv1kP9ML4OFyxVVfyySEtynfbFg/dCcxhmcJht93njFlv3uoXywk6Fo3qAFcyNI
ai3RJYop0FDCUyZPwebUH91Vlrfa3vCG07Ur84dmXJzCQuh72asmnRuqM0tYlN6WRZD3JBuEh96M
AVmRwnS9pynGZI/Fu72u5m7rsWIxC+WLGTd2BdO5wFRMGy9yLjw4dwmYVrlezQjnvLMdWWg8l8oT
jAv9afo+9KqolgDP1YUww24/NL21ASApdmb0CkDQ/Ev10JB0rebdDwp/ZWfihwhrc6VHKfh4OGcU
MUxxr2pR/VBlZvWgBeC051AGdeQ6oxka+14OymnzSY4HMtsZizt2gADK7BlGZoscN6pQC5/USsUm
ZPQnoGYz7EEOX2eW2jSt4CBAgrudKSdZPh4kfYufJWm1x6o2HlLTHN8ncKhb0kfdRnbR8fsCQ0G7
1OF0nYXZ/MV2GuTgQjaKc8Oahi/j1CFv9TuG4ESwo0JaIi/cmAoshWnRQZGJhohlKaIiB2/AzV52
ZTPlfkZZCZmfMi9mX515opYoQbCRhzGIFLGUh/LMZkN9s7j7P87Oa8dtYEvXT0SAOdwqZ7XUrQ6+
IRyZc+bTn4+ltuXx7DMYzA3BilQkq9b6Q13hsRP7bXUFi40utm61PwAKcaK237C4BAxQarAi3Kbb
eQqPJzxmAdq10hdSE+0PNVR3bqRckhh+SOIljbduWoMUekC2HxaFfyRWx4KqbcYn7L67JQpH2q1F
WTCJDfnJSGXt1lOKppJo61DCFG3y1HNqy8tIubf993GiTWlR6vozTsfNe9b6UBiqKK/mWp+SURvc
ZosWWrfmMZA/Z5qDL88E7jEl+O7EBEOzXjZJoH/rQAnNhiZRnyQ4VfsuKrKlgrIcrrs/lHzUvjXe
9JXjCksuFyYZoEuUKqYGRfPnpsKOqez405SVr+0Co+YHWsCjEnPHYXfGjzR49RXCJmqnZBuljiSo
pVbEohcwdlgkBgbx7edZb2YbV+r8jZYlEwxm6vJoFWePYaDLZXRe3fDEcn3WFxqwcksd1nkU9eve
id33HqtLP9WTrzym6qWqJIjCcHt+4WN6MrnxzaA64GAQju2LW/pAtaJGXjmD1L5IYQS5wkdPRbS2
coVOMOEILbXcel7YWNA0WnQ1kL1+gUJGIBj3i/1jpspCVS2bJqb/xEYr96UbNYcEOuTca7F/yUWx
svjypwM0fq3GWonTe8fpLJLCV4VfEuZgv/uJMwg9F7BnSODn5Su3/epXOcUcUBz8wZK3nbWBE7/k
puUBJ23yQ9UH8l4PsPjKpf4UlVZ/aa1kuPQxXgwGQAFRJQ5GX8xVv2rOokQEu7/cW8UAv2St0GKf
9JijdLh9x0W/e8wR6Pawd/zyVVQl3EpOSt4BEpokupFRs/aYz1j7ejo8ionkvQWyYNxNSt+iAfU5
uV4hzPPZUVRW+NMjIlrMxQT/zvpXOQy8a6HqNkLxE28GSO0CXL78qqvAMMxaaTFNqZXXVikKoDe9
gQ2mEm+HKbjuqSCV/DTIVnHqJzffcvAKakxl4ZtpfAvTQt2a2KvMh06Ob60R+Qcz1crZveijHgo7
7iZKEFRglRTYeoxOhMlJiImjOHscpMAmRSLKIbks+96zwht1D50XN6i8UZam1Ly4joEHjVd3t6AK
q10JuXkuiqFpxHt4TlAt5aS/wScCFaTr6DRPna1estEMwa0pNo3u1gW2cYQt/z2dSinhjhP0plfR
VhexdnaC/EkMjDxXexo8fy/aYj0wLoUlrURblufW1fVwAJhmcSDiPNfpT9HU6350U7gbeWEwzMNo
k1qJ/iL6pUMzC0siouLaFgQz0uz2wm8qvBMaM7253bCFfmMh2JZmt9Gv3+TMqU6izQ4BxaphHx1E
I3/zZJ44ZbgTrZKFLpHOihrfISbKWuIEad/LKz1UyPvn9h4Bu+CY/9fDMCxauVPgiNA2NiVOXqY+
fnYLFcRMsVZYNF6gVgvRRw4l+oz1OG5itbx8FsVA0S5Gh00or1xfx2EmxzchNzt5x3KAmBOPbCA9
RqwdNChrc4lkOhxlzeGrmiq7onRBYYpOdgCuWB4JLnbqeHwcxt6Tj2qoxxixqltlKolGUR8NxL/R
Z3fKNV69mMBPzamCujy8Xqa5D86CAA+YZlrQSL/aHHQbKV9wq50SLbLejA/iIEg9bSVURMXRburk
3pQU6TUYrMknAyj1vY84FWwgiw87s4Ye5v/QztXAm+wmw+o1KHi6947hEY+hWKrFdYzk8EmUdGgq
o9YOz6xe2Gpkh8grkNMpi2zhqiTIg1HSpjuWfvGLaFgNQeIhmAWPfc5SJ11oLfweLKbQ0U0sMu2e
TN7sXlZK5AsSdHMSXdUvYh475wGeQk+b5svCoD4ZgwsAm0uIKmRBx90Q1b9E1b1+jPES8THkFi9C
1LU2ZmZ26zVLv4V1pjhoMunTfioaPdiVcOYi3dWO9bQ5K6eDqJewhvCRwTqKrnrRdRDLkA4SdY9u
YtSfvqI+sQeM6lR+900eDF/ciTmmZPJ7H6AU1jdOvQrH7l7vueb4bpdjvTHkolk5Ot5xLFR8lOkw
1quLQl83qDddByvprr6y8e1av4gaViiYz3eFNLNGx43nYSrL5JSMait5VnvVAfE9Kez/760AgpDI
DDB3EoP9JPrZAqxdmM0QvTY9Bnlpol60Jo4Q/DWhcXCjUJLAvvlfRSVicc1ziW+5GJD2E4vGrPei
zWS9f3ak4U20eYRrj6qKL2RTB+rVbo1Xbyx/qG7WvoSFZz7n5qqSauycmQ5ioYt40dRmxpWFtkVW
b0TXFovUNSYiFTcLWpPRdQ5/5lGHSswTRqxXuwBJ70pRz9q0Myqm3VKeajDCOu0oSp5cEwuqYZ5K
GZslJ3DL09RfNKLgYTzLlfFvf+K33VI0utpYnqxBx93NB7QUu1D37N7GNtWAT9Tl+pWHlH7FRsDA
Z8/JtnXpG9dUUb3zkAcb0Si6+UqvLyqPcPxjlNE9Z0iqXsQYNdea9RgNxvwxCMWyq+2q4VGMcaXM
xs6VC+vTNf+5sCh6YXiIyuBmmq1yLo2yWshwuV6xMfnllNr4ExnNTNJiFNFRBFdsdfyoA68BraIB
PuIxsyoQmtpHmTvZYrMJykBIXgJrqOcIVxivbp5sIMNjy9Anz9V0KL0OBoYEQibN4uTZsVlIqIFx
ECXRwyoqCzd3vd6KUU6bhIdycL5BADMyps3YMkdFA1LLgntp6flMjfzo1Nq9uk2s9gwiosfPWRwD
1/GOivwhetyrUGqJTqKMd94SZJy8V6YqUY8CCTYWIXKfcta0MGwhDIZxVHyMlVYuChlvvarS3Leu
fLETNf8YEfFDza9ulkYQFcQgYygi0VhxC5XkeeHk+TWbDrpbY4w5+vlW1GmKQsCXbVBje1fkYrOr
SxAWdEfWzkSb6JVjwABNoTgaXaudtelgpAYGdkYdrkRdhaLXGZMH7Ywx8oWNi7p7VBVao58C5aJW
rAvgujE8ByrOHx5thCSCYPJjNCPjIA6S7RDqEqdYSnOa6R6GguyO5o9OVd98diffa7AC/V30vWbb
k5ndIjf4nfvGzx4THeKeaKAprg/VX8raZ4S4LdL5svs1NfHkVTXpl9E6KxzVcTczTW2W1InxPPiR
sxwlyzyEWqXsAl1uJ1i1dxkJ6IeGB07LWGh9ZX34cWKvlNDokeehKJG8w73IeLM119qGLRKsWUSS
PfOxiohHNLKMWNLeHC+9QbgzntQ+DV9Gsquiuor8cC/5aT8XRXR1nEXSJvr/OEjLo3RujCXoLYLT
ueJ/M31DXeR1rfFvQGLBQ4KDQv7OvvJDl0HVtLphXIvCPYhq7LfbzVCW1RIL8OI9jUx8dPsOsQ21
D17JxNxH96pKGNFKmqfYTnY9yZgPQjE4a4ATWsX54H1og//kdmDyJG6jZ8L4WOZN9bjQKAv+GFNw
00NCc1x1oZG/+6listAYQ1yse5etC16m4C0PsksABUZ2dmwVtAekKbtddoSAhlYLjyBnoxceL3uR
5i4Dv12Ndm2sRXIctte8I8vzWoN63w95iTPxlA3X4MLAAivTs47DxmUYjHcxbZFFyRJrIqBM01Wa
pT1JTFWoGGwtE9NVkVlvR/eDzHZH7LOquKOOBeaITDrmUrAwQAdsq+Gb0coYlira8BxGvrbJyU1m
a1+1/U0KA+gwGuQRoqZ21nLt69Aa6rY+1S0UBozS9wRXUcb7rMuCY+3FJNToYehtu2I9HG0lc5D2
ZZ7hb9UlzkuA3+LZcOKDKEWaPr5MXiRTk912zT7LEvxX+xBuDYS1Q1aSpw8a2Hyuosv8ujL/HYG1
73lrSD9ct5qTrAj8Wc1Cx+7K4Tt64Fi0Bp3xqipoHwMwKoDm9gjlBX35PEr9gMVVgRXEVGwhcj85
sr8YFKUmvK2B1kwhLCzx/nRPOVIOzx7QKm7k16DvKHRo/UQa5gOiTfLz/ujrBZRFGv0qokek/Iic
ITpEUApWXJekFjLK87xlfzEWiX7OG1kICZVf1b74lcpDgq4/STWLBe4kWVR+Vdp+lbLpf1PKKt9o
ugHmrdfMjzIj5FpVX/kX9wjhIHrOrfWX6vrDurXxvcRjodQWlTZwB0bBTVJ6aycO0DcAZIpTOnKa
DSZqW9Ph3/a/uj7Ga3XTfo4XlWL4vbmsiRcUKSxxNJxmPYLUXy0ZWIglI1sTnewCzweA2v45cCT/
q4p+6qxodeelLCAzg4SRz4THlbUDfxRntLLaSyGuwppsxrsyMdyLXRjt2ke+aK72tXsRdR1sCKQh
sJZtEaDGsbzldxjji5PmY7FugDy/D6X51c6K6KmEwvCcJtoab+SC3WozzqPRBInMfQ/Jw54gESiG
5uCqVWcfhxwYg+N3C2MgAZmC/bjWgCQ2sq9mG3A30tXv+A/lrJtuiBDZ/GuqhNyaW76NOfqAqolq
pjEVJQyOCzsLbn4nATFtrauortPe2aKX4C9c1gpvPOORAne1diNabcf4BUnVOYlGUSWKddbtdXTp
b32PSDRCgfZS7xrlg4jYsWnRPFJTxTtafvUS9baFaFEbTiAHLq4qk0xQj7ztVARjV25wu0WYcCpC
TJB2kksmHOOp4KYFuXdSfOL6kvGBNvGbbAworFSpugIrli0rPoAX1DdB0lqlP28ryXixSU6c9Dy8
xV2FO3Dd9Sup1A6NYTXP7YTwTDGOAeAbRvthwofi8uRtx1iOQA/QKvqFdTAvWQBeRAk9S/SHEiCX
duFcAAnnO3B25pMPFIDfbdV/VxrMzts0+eLqob9kbc/yRrXlU5MjQCN65Li9SVn4vSZqNa9s8vHu
CKrDKi11MTrYKVWNNeuk8WQWwcEtq/TdChUftFjU7AzNTd473Z53PIZujWW2p25S5/L4IN7b2HCX
rETVtVYO5cz3iI9gxuXNRgWIS9b6y7jgZx6oGEYgRCQh1KF1uz7nMcP/33hRPcyXtSLPL3rsh5tE
kyQ0fpTPAzKKVwOvjO2jvgZ5GetIMg9pp8JA6PsPaczODRjnX24SLUpTjr+nARE9swTsBAcxWrUN
+0S5l7u9OXJhWU3Ma52r7kzFUOWblaurUDWGX5rn7gaiMV8qNSvn8uA5B8NAPkdChwZhiK58RZ4s
3GGZMyBOR7H0TXMNZoUs3VRUI3wj/MQ1VuDTylcSt9nCUix7M0ytpkrAyNQLgjtTK4shWLw134RE
cOJ1BPOKNGl0ETPlDRyErOpegOkML4h3TIg3LqCp6QYZBPPc9P1XAF3NL9fe6nJd/SQZnMz6SMlv
JnSaZTXo6TFBPWVn+Em6Rg3NvcjAJefIkGRfI7vcwNGrfyWFse0ItHwJfa+cp0E5XiI1gOIsJfUu
zf3hqCOIgQ1Fo960KVVrQ938aaLHP43mFvAjMSP5tY5jCzCBk/GLgyEeQ0Vd9yUrIsMBAayG1sqo
+ByB8bc7KX0BNKoE28KqSzQu6oqY1oD2yzycNFvEQTQ9iogWAaqy8RP7a0waw6pQCkfa8PjITuV0
QP41Xihl1yJpUmQn4ktA2ESzUtnRXy0BezpW7PQRrbBabg47ibrfZjbP4vvByDxWR129KroYvOrU
gNEzwIy0Uj8wsnK3jSgiBmvjDghgdeoiG0jHEXtsSb4owZ6MeJnNxOngKdPpmFbrzG1P95aidYN9
26LjvBKnf/X37TPya+bF0atVQHTkDQWT9EhOEUjZVAxQWdugrEG40m29N7lRtQVBk3EjWnlSF7Mx
a7qjaCWpjqOWJD8bQ1E8T1P2tSK9iimDZqxnoiim7Mh+LUTRY3lzn1IU0UpYG3phbfgPyruqJlrl
QcfCPEwOUC/5XSfOOssdd0ZX9sm9RVT+0+c/1bFg2VROfSTDo0Otv9V5Aj1aa21kySz7yYbLFZvZ
eHjU632vzpIYzITowf7WfoonVGJNJJYM1e+haslHg7RQNxP98HHWSMpyf47WHVI0x3I6U+zw80zU
sVX6bP2n339qBZRg3+fLYu/o4rKKibi1q3v4hJO+rbWzHfRp5+IUqVRWHeL03kH0JZmnzny7re5D
RV0pxovTvwaRLrF2uWLUi8G3EogCUrkJWoC6SVx6T2PieXA2FJaVJTCdIkWE9dGAxq93gkw+F90e
9U6E9yv3i8kSO/LtmWiudfUIqrjbP/pJoRrsqmB47w3D2tauI6+sSu53auT0u9bQUyzMpvJox8Mu
kDOU7R7tep7SLrqKynv/e1nVPRVcICBQ3JhmKOWkdjp+9TKzXMpxWu/wKOieVaV+F/Vumc+MYegr
FaI6y7xY9bxLUinSU2rjbMaPvV6UlSmx7PC1akPqEWFdr8cMdixqcw/K8t5bDGFxiQJp/iIK5P4Y
hZL7yiHFdRR14qDFYIuB8HJXkX131trVFDydWLKzrkp1gjyRwz8LVc62i6CmesPN1ZL6kstqcYnz
6FXP8+EdBQG0X1eFn8u3+lbiDn+rXIQk65sate1NYJ0/z00NQ8jEG8/QtFHtNDN11Wm5yv4KOyMg
Sz9LrbEOahD3L0EJQtOX2T0Fodu/sNT1Ng0r8IVolaosPlaj8000xoWmsETag0tATy4Yy5WieWdt
aEE06oVzFIekIck9M9yhXreSE87u5Ue7OLOKZiPrsbprmkhu1rUUuIi+EV11wrzdG2gJ4XLsSs1e
lK2pUpz9U2fHKnrzRCZZiGkIaqg6eB9bCw51a3nnxu4+D4aFjW8fjsXqnwYIA7gxFbaMp8XvEcT3
vHOip+GR38v8n3oxp+tnzwPKFVtRQh2vI6tGIHniBgmOz6h02dbQM3Qtf9N+RL3BJg0qmiAICSIR
fbYa/R5V9zMb9tBjOlEn5vzTV1T9M7vqe3vFLKqN3o+RBJsZ6QrDbTZOlIQ5TIRmIE3XZdm2xS+H
U8riLMXBdKbFwUH1c+4+lqudjEniXRcS79hzKS1SaSaaoNYCCxllEUphCuh+EoDXWT+gyz6rRn4o
YJV5d+UQvA0qP6NUb5OlKKaukS2QMim24IbDN00Jf6oTtEk0RsaVf4l1o4/7RILxqVCk4A0so7Mz
W2wGRSevL0puV4UKuoH5+VvHc/CQ1V507n33WJKOvtgYPNxgi4JoYw4030rsYs3g/qJUnb2c9OUO
fcjTjyIyoycBaWCNUl2ogcETPz2QDmDQ/6nJlI8waqMnwMLVHS/x/5/nfp3KeH/M0fWQxaAr75p0
AFNAoNnfl7I7mHMA9EDDpgPMxnqRjjH3iTRHa6uVmvCQQFg9iLNaVI6jyeYcMxJ2blMn0R5UKmr6
f/USp1FCRh1DLqC5/0wimu+DQsuPDs0OQVd7HzlNtW4b54UAr7T39d4oj+I0QKIchhWVA39IbhqQ
GkD7WdjTSBAd+R0ELtGQEH29gOjILEtPvfOjtt1wMYUR85lIOopM5H9OSoomAAHFXvSUcFmouzLd
6U6PXAgE1UKd0KQl+/O7Wdi9/Ke5kjupO/0p9gH+0TPhIKagBlQt4qifd4UR7XslrL11MjmPiUOt
DfcLhAZZltOf4n0G9Hx6xGOSDlLn2F2UD9MwtIs4lKbaHEPdB27vc/dq/UraBlaZ8N012iWtYv0S
IaW/jiVXnj/qEHVVF1VkkXidphINmVW6s0Elw/iok2Xz3YnGei9mEvXcVxcV+HFoRIzUlCx8kqzy
fj1RVaJMTHq2uYoxmDLtiCKpCIB7PeT9vAfcx/2qdZ1JGhqFcXRko4YLdyFHuTRIdk0dBtdbSDmS
gN40MBedxKnrkXhUQrtaPhZiqGjKu0fxf7Fg+5+7VBGmTQC60O1s2fiM4Bu8xivPKASXuABPB7N7
8gbcBBoe8wbANOqKzHolAqtvRcmKyvKcakpxtpziR4+jwfZRJXoMqhaDJBnzDZL+qG+0uXSMNBjf
rt8OeDRAp+wbt772XWIu41xyj07dKhtdqeKdirHyobJHb61ldfkk6Ua3CJMguY1jwaa5NezXuOnb
vdTI4KNIkNjANDngFJYc8mKvpIFzUF2PxqbVPxtFDyRxw4OO7p7MxliOjfApmxKLYRBaJ9tsl6Ik
DhJ3gV2s1T/awYvCuVUH3Tp3igrGgmsuKjPWd5UH2RwPIGmtI8D90kolm9ZU3dcGmEJS2k9OcLIM
I7qIQ8TT+FJjqZvYVn0WpXu95+zYC0oHEhDjxLWrvrhmYOxED6x14ouNKfKM1LWx0S0PsU4IGkAS
qtJfP2aXEww6u5TE+aMuq2JpOWpxshDTiAmbohnWpNV5R9MrM6ZDn0b1Nvd9/D7ES3BkjbWBqbzo
1Th4cxNliqNft+vHa25MLX3KCJ/+13fX9QMCMgmg+elli+74o9/f3aPqzzt8vIJQR+JZCz1zc79k
ynYDoArLh8c1Q8saYLuTgXtctQ0kdwkV7vMdignLIP18h/dPK/BtLHind3efWzU81ju8O9FbzC/e
YYWM2ONFdtM7TOr793f/WDp848qo/3x3YrRsGTvJs0FFTR+EGJ0l6ZdQLY3dY3qLtOOsL6VwAQyv
eAZ3NPFd5fyYm419JVX2XKmW8wH5BsW51AVgqbjFW6ak89yUklOGx8PSGd0dIpTZmRuT8ZyqROT8
0eUuE0RkPWNdPUiK9lU0ikMBGEMznOHev2whzdcEQFciH9qFfnOw8+jHo7+jED/kmc+C05YXjYY2
q46Q5gqvm35RhbZy9b1MvSIQdbD7WjqGU2korG7nh3y0olF0M13MBVht+7g10sXFCuSs2FgRT3OI
g1rn/TJprfyvOjeqVo5pVef7VYawIubvqjNxGTGq1oOKzFWe7ESxV4bqBLj5XhKj+ho5o8IsMM38
83p9tQN9oNhPoipE8GGDgkQ2f7xevLx/ZXKMqvw0KK5D/2ip1f2ViirFNIiD9pFPto83JOq0j8hr
m/tHAtg/X8thAoxf+9I7R81N0xMi4hBYBy84izMjTqBOdSV2MFODZcRYgxQqCIRAr8PFP72dSO63
JWzHxwSihzhwBTcdPq/wqDajPISM//sKjwZEkj+vkkFCwded9ZDc4l0s+8kSKDOhbRYdK9WQNCj1
XrRlOY/J9Oj0e7LONun2sjhhwecue9mvLxroggX5HPNF8m10g7W0fzeqzsdKUBu+hVl9LO3W/YVg
9UxB/Jw1YUtWmaWZh8S2CnxK9r9jJPaztjzcDRLHRp2rSW8qvJ5FggvoBeoSW1P0ik+8XGVt+q21
t/DZ2jqpXSLpyy9XQ/157Rk1Ky/F/c6fa0C/FvOmWSWOCkv+WmuTrWjpNWdiHKXkkmdqmwyHe62l
ObOeB8ESREXKV1DzLafzAAurhSIp8apRWJ7Mi3RKZyuXNKr0a4H+0Dqo8m1QKgExU8c7yw54EPDF
ODyZbTyP1KQ+jpUpX0O5uol624s0VHvLesetVYFTqS3S3JI+wLMqK0d1cbCbhvfdMVMbrGE73d/y
11CWopod4r4revklvBijb0MDM+Mai1KsXZDMzVuCkGR8433X6/G+qvIajvJ0OqqoVtiGsusULyO+
6C8Cu82X45AmN8ckfdb0kjPH1y2+5dJg7RBSNWei2DZQrsJM/iVKo1TbZxwLj2Ikmi/GFffyOVK2
PIung51uQJbUL6LQRfkaR/X6IsYm4XjT8QY5iRLvBL9c1w8PomvcAQJsCNVvCR9ILwn7zy1/hVye
6XkVEKvnoPVKMJetVFuOQfBZNybwuWZsTQAKG4T9RMewV383Tx3NZsx3uFeBN/5TnxtToAGfK26k
42uUeT2w6iJ+a/FEXDs1T35R1HJinlqoeztU+eM31gCvslGET9DVx9fGWIhOSurEZy1v+R0zg62G
8JlMhZXANCS2DdL5eMBtROugcHPsrNE+itaR/Dc4JO82gK66GFp9Kus4edMVO9iPdYDY7jRl1o7Z
ygRjsRKDjFyWQPkGbB6SlMxj67orb2JMikOI/mc2c4Ik2ccTD1NUamAJiY4iBTN6ZfkcEtbCCUa9
NJFW4gkcREusdYKVaOwG2z2TZ7yXRFXZdN48jQf+QtNwh5T2Xqnxc9D6nAQksqA3qfFClvfMRCDY
2YaQC0Aw/1KM6hvKDsB+cLpYRLqVP0V6YaxNd5w4cz0igBKPbKcxq+daxWcEy+38a2VBn1KmNLrS
GPMG6NJ30y3wuksy+Zb7JqkWXVUJZOvOpkMhautIGEapQR4sUVbNblU8GZ2RfPhOfG1xn6lIoy2W
YvrXSIepYEIMf25qol51HCRHTc7I3EW9twlkyz37lpYtbGTy3wJT+pFYlvEz7i/3eUo2r1JdyR+N
0dWAr1rp4qD6sHDHsd+nfXwbvSF/CcY4f2krc5ZGVnoVVSHOWZMGNMjqqbFokgK/u6hcilbujdGh
1ZH8Fq05rr8v9f4xF/m4KaoV1QfRbjlJsmwsfmTSR+o07cvQJosCm+G3BiU94BeBhlUHRS03rJXp
NwUy/HX1xk7MnydRD31CtCbuisQHCihuUl6hVt2rezPx92k2oaOnXnHGfw76SL8e5MbYd1Idz3RD
6o6TPsVCrvxurptjfxR14gAUoT/G02EMa3MRlShCioYOIdsB7CotoqzKCJY+mkWdaEUODvRUau7l
Kg7nTTe6p8r0cMvIrH4+aKP9lRDczsPA5DUfzXCTuVWxhpMZvKMTvsTFzv4qQWhepPiKHIJWCZ9S
0jfQelXraxoOb4puoOQNntt3U0S6gy54ehys2j1WLHT2kBkLexbZTrQdJdOfiS5xYH129gI0iHU5
PUYmrKaZSahuVhh1xf9flNldrIqEjycw0uGpQtBsN3ZAeQQ7oB3i7+WIspJgDtSUgPT4qDnBKhic
4LtsNsFJsAOmtnrq+X8YJ2bRjX4SRg/O8ghVQKpIxLtG5Fx9PF6vdgV8xDYvomaQCfogk1MvRJuo
M+161Tv1eBal2IiiTdWhXOabPktS062eEK3tj+E0Weaq9moE842dkXn1hx4Ca5CwMdFq86pmo32J
LWAutImayjQkzJZTdxFnFaqNYRQuNQggRwVUtl2WIW4NUfmqZOnnmaiDZtU8D30+nwxxvzjdLw3L
vncrx3nLguC2FNWuF+wdq9FJ9nK3qpCLXRRJF3wJR/k7lP324kdNdhq0wZqJ/lWKJRArie7kaHJy
cVX9p6g3nMkuqipMZGv4nzl2cRD13FtrtDOTZhsaifeOA/Z9HqlD+T5Ggk3Y9U6vzvjz6rrO7pfZ
9CpQmNkXjfX56lqWUvNOdVcVUiph0WU/C0s5E5HN3scwMxZm1MtHt3aKfZEh9th1QXQbWyAKxGmy
n7DB51Hd6+dGU5NFo2suUpeetBNnj0PSSMPabKODYzbuX42iry7rr55u+7e21SHemOq72xfokKWR
fyyUBnq87GZLFTOdt16Nz25gKz9CDTdN8s5vmsfb6spM2ofa2B1Rp4A5qvvVB1j5rccy+ofi5l/S
WNFvcimlK8wipZ0W1PKp88ZgEs10v0SStxRdUT7C28nJq5cM9veq1RtvJ0NlP6Me1c9VZeBPPOj4
QpWDC6ptxGJUC50NG4xIiAW9jSlGVN04xF+MPPiWJ5X7jUjCKUOg42ehjkuZ274/c9ojoicZptYm
8jcwRmZQP1Z6lpQ/HV9+qtKw+aa1wc+x9Y2NZDr4n1lj8uwC3svyZ+Qisue2LNiADq6yEnXtqJdn
iGObNOuyew/kCr05FpSEMdrJrTrAwwOXtTwwQDFPZzDxq0UTZ8ESe8csWfoojPENOPtSJSnN45V9
o1FE13tr7cJLCu06WN5t2Ej8M8/vIfc6PtX7EDG/r2TKMuyDehXbrTQLpVg6u3an7uMBoFyEQ9HX
NnwFf2x9i8vGnSO9rRz5wsyjjuzwvJwamuF7Ag/5a2h24dIr2QeYAxCVXO6QV4tC69uo5zAyGv89
76J2Fdg4M0q5IV/t0I/vPfrWfNHgYN6CVPc26IPagPfM8tYkyrOYAkmiZIaoH5CzqirXqhSofATk
i4BiAq+r3i0w2RspTvJVaekbq4n8V/Tv1W2sO93S7mXji4nlSWClw5tb9vrGVmOQVVN9KX+r+yD+
aOrCXjfAj9aKE5hf4iQxvmg2EQVsUqx10XTxxxB/E20RHOcV22ptU+C08TZoWCpNYxSDjWpYJSox
r95/JaC8EZcgvmMtAilYa2YszUvD1/Yee4m9OMP2SrufiTpx0P3yv3XpdEeHT9Hoi3/G9iDtd6i6
z6sOiT9xKENwykWQa3/VpUmXnXkR4ZpMgQoy7XfneGpArd9Gddr48U+9WkO59b36+E+962XpsQHx
30bmMK9gLc+7rntLjaq8FBNz0UbDZ/+nCtZ7ddHs8V5Flq0kiAQrVmJb6+uDssjVLLl4mYEvud4j
eILF0irX9PzosNPbwIrt93LN90la3N16ppPvk8xvNxUqn0fDRVGnjnIyGBKenhFayE9+WKEJ4Jbe
c6K0KMSGLEZDVT4BA8jOJUaYK1Np3f/H2nktyY0r3fqJGEFvbsv7qvbquWFII4neez79/xGlEXt3
zGwT59wgiEQCLJW6SCBz5VqLNDVcDtb370IednAkcDI1zfQqbOLKjR3jQGXQRfQ0J/SgMkr84lyR
kApQgL/ebWGZOOs+kdGMHgb5iWJw71CPJQBWVx8Kznr+EgB09yBGjRiZGCvQkq3oapHdnfIh+5aV
ifxU6eiQQLZ4ij0X1l41DMjoGtFOdHVd6RZpHrr30aAbt7oTuY9kT73nWm1Wwsse2b+UOvt4mWpF
gF9wzQzGSJ6wc8OTX+r1a4AQYDRo0DFbRApHvW3WotvU0Xdq44ebnbTRQ8rZ06hjQKKOrq1zNJ/h
vWRSEvLjI2Oyk1FS21qmUT0i13bz9Dg4N3JcP0a1EZxbXv5iTDReV5frRvXLtWkqYwwQurnphilv
PRAk+zRwk6toFL2IVnJhSitQM+ndFtRjQrWS52/k0ATOODkLm7iigrPcyQ0JztnmIu+2gu1FWYA8
zMd1G/fkRiYOnsRpkkNIUdM2pn9jHnR2bdPwgHJeHFVzfwbxgReG/SMs3J9q08uvSSmNwJIq/1pn
lb2DHz2Aa9HUL51C/W6u5cWrEuboy1JA/QMsr6Fpzk+tDJ+RXixlnTfUYN6bOrFgqGuThyLK7M0n
ezsNfrIR2zCoTFrEhv+zMLxKvTjgmSnJkMe1DrDgnI2aAjYy/CFZ2QCryzAcxdXcIOSSbJWooYpa
d2FeoPHZh1D1OF2GWvncqmSIhfqvMIlGlajTF7a7828/MTo796WC2DSy5zuJarStorDFGglJv6mK
JMEdKBv7sPKCNz9KvgamU115cQdv+pQFj6tXz7V6QsPJk5gyFpV6IGXYobSGU8wJFuQX1R5EYXmn
DLw2xo7KIqO3tBcz1JVVEg3VNVbUeKfIRQJ+QTNPRRjHG7/slUeLIrFlRznJezdajwTZJyA/2y+S
VguXSvbAZRvi61q5pNyxftQr3iBJocgnBa7aQ2pL3m4s5PGa++mwGtzCe+2QqlvkX3jmJCfdyEkB
hFW3IMAlRyvgrfHJm8qknIZSyIXoiwZIXgjCoRlXA1yCv0bEGsJd+NzniL4qwdjate9DpScP/kR9
rfRddurT4ipM4WQCgWCcw67eCpNoOl1trsQKFmLObBdX6sSJfbfhcXf9vT7UYNv7gnJCnC6Jqita
TdlJ+MtjIG1cY6wAYmnO1iCwdUQPtzjUaJkTgm/Q8quQagbfFt2GAZ1rDi7DUzYYNQljrZjeufnC
tjVvZSM3joC0rhxhbIHEACE7TvFlHW2EMVRSu7hf2h4MzS7RtOEoDyoQNIXzdOY11VPbxSDBdZdg
dSInW7npIEbsc30/JGWxT6fIZAgj42Z0yviWSyKUrXrPupwlS1Ouii8hhePwhBJabCEmpZoT1bh4
QCWcQ9QCYOEajUqoxly0iix7WBgT4KMtpODAAbxaia7lN+6CegnpFMZJ+/rbrbFAF9o9FTOZr6Gk
M7m5lYkW5eTmsJqwi9XMyQ1cy0c3diEmOIExPkV1XaKOZZPcjwb1KTDN8sHnCW7WPirnrkpRQAsj
waF0YvXJMlN1l3kGlfyTs43Uy1NKac/kqudJtlTAuu2EqyLX8aGRgGuLrm7V2mZwCnXXWaSEoA2S
nxIEtpeGY0SvuceppxlV80sdshnmv1/5Go1QSfi18l1KW/ZcMUTbxCoWNmGucOGVW44ZKMaCp1lX
UVI8SFKlL6uGUvMybOFoahJChyQBvlJEfs78hrhFaO+8MrN/kp97cfuweM8TI19aUqE/aqDkNjU8
qmczjLR9MyTaztf89iJWhOonhZTLhTW77f2vZcbulHfXFDu+r1gkw31FvUU4fZhICnVgUXtxxvm7
U9AnGxmx4uAnhLZHY+dTpBhmep+iNzMk6wT+IVi6JS1PHoI6z16KpnjJOk29DG6bvvApM8CNBhGZ
aXCUUFQPbQR5xajVVCH8nUa7E6NkPQrYnVxzI0YJwxqbilh3XzUXMDQF+HctfrcD+WRMGiSmxfHE
c50vqW5OdKNBc3HCCmBmq7gcz2sKwqKiXVSaVf8YN64n5T/KOO4BiECJJefdO6UdzsmVyl9N3VRo
IWYxGu7/OvCpa5YVpy2KI4V9DDK4QxwtXSSj7pz8mjA05OscWkODE34R9N/ZkUHI3Hc/YT58jTsO
AU4CTzB1Rd01jHtjV1GXQ62LnV8TEsIraLbNrakPzpLXG1/71DQUGBxNxYZHrteQ6xPGzLKctVsM
EZlpw+X9NQaLQPf0U1dV7rPrddMPRa33opu0TrkuGwPJi8kZlQBzO2o6dBtT128cNG+HSL8vZeVO
c/Gl5kVMHTkVP0J4tLQmV7NuuiVbH4TCOE9QF+mN0SqPOXhmmtRrb03C46dCnHDokbclUoLyQwDp
gLHKo6H7IefKU0qW8avbmtVCtUznFT0vpMdGL3mSkbVbQzx9dBILnkB/gLM1HLN9DxIH5hNFypZ1
2R7Yatjg2RlVLD3eSoYdr7LITZ+SqRnILJBpeBAW2fVOjjXuZYbOvm86Z1XJjHGRNpRPy6abrIAI
dfJKjJcDEeGsha+4atxzSFx+Wei9vUh9+TmyqL4yoWTYDqSfNqaboo0+1bgK4qBwKoCtsxyFRjSH
EQSujmYZq6+IYr5CDa5eRU8mhA7y+jmi6uWmwDl8KLO0RBPXMt6HNvtuJUbykDuVdIEemqS30fE7
QudhikY+kE1GJNNvvht8Z++8XJqFHQELCLUmWMLYfIsGr7tkFDGtA9sGSexY7i5UumpfepRbu/BN
DmjnILcjjyd+LX8oIw9IdEBUVLRbb2M6ICzhewu+O/zHaKWk7CIllHYEAL8NJcTmiQ4BeQEf+q9a
FhgiUzW33vRBd7dInaRbs8ibB9/Mz7E7qIhyaRz9y+RPuYbZhaCzf7PC4qGTfGQm+8A8QuINI+TU
GPHVy79mhV97C6+jXjQL2p+dupE1edsHhfPFz9AFrzW5PNocIBByNatl2LDJ0mBw2JSRq1/LsfGW
HbFIqoWKEKZox48WdRNZlH3KV01pxq+KV8G0kGfoPqIlz1/UsMlk+w1Fy/abbQcwq3QUnPFCCbdm
CTOKKxsd0uPAtUrdb//0jGFbegWJu0Z7blPdoUpPevDMdFfrkC0MFqQjQ6Qu61ohupL49jaCk/yY
9VW/M5GNdscsXSuDcxzjCoVGgh4EYpp+0waaucnc5otvpfVVze1gUaVD8A1eppttFNaPnB8PVM7O
0oMGfeNIdX2A+vXgUN98wSGRkXpu/Us6gEtHivjUe374IBoIypSjFMFKP5kiSYJWDLHaNbkd5dxZ
g3KWu/xLb+e3wkyJxmflM+Xj8RViZ/klk5RXWAqtixrm1XkwylsXAuXJkzA8Bs6PUG5QNoV0wgn7
Ye9ZsKsA78/0k3RxGyoVfTN570BlbMGmQ800daXBvE6RrUdTbbtLY9YUrkuA2nQpDFal3PhH1WnO
St3YcNZPiMMJmOg7XLFF+B7lPhipAfoCYRcNxVjg6YWL6Dt+9Qeb/hQW7eGlR1voWsThS61k1YVA
K7+ksSPD11Xtq2yn4YIii2RbBu13m0zIQwIs+9z3FqWNOuKX7DayE1cPYhDS+O4BXQTgymP0jbA+
Hp1iDHsnmHSfRT9QrX4xVAhZAptu13lvF6+FFjZrzSLhLbqmZvL6cRT4Zb2R+jcnH5ZdTRkoUTYt
Pd4vLU6tR1en0m85gSqOkac/kgqWln6HCKHvHNJquBVDaFztBFRrV691R/vOua5YyGH9rdON9jbW
CWmnDJrPMngfS36HoaQuhyasfnb6U2dbsPxEvnMqSDMtYKFqV8gSW4smjBFLkRp3h1AcASd+zrcE
Js9bOl2Rhr4lalxQxIlJDLYZhVIdmthL0ZVVPblISvktAtWTofv1XEZyyzsIWijRtQJvPA82wTLe
c89gPrvHpMmWlEGYz3kmJwuk4xsS56igjVMz66jFEfqdrW9+nU2z2+zr8HrYawN3/63gZsGUPQTx
T6RI7UNfwP1oN+jbUHWT7AKdCivqM6lMLuEm48g9bLRcK66jXVoUW8oNMRzv5tRFtsvYqh9Tm7yc
z89/xzuE5FwGlQKEh+MVUuZs7QaB/NiMkYXKUCc/5/FDWbIBRaY1eWjbMNy1elnuQ8+pr0MwJV+c
uHxX3fQsF/zSo7jfNwpwJqJc2tK0tOSmNYa+a9xR3oGVjpZFpsZrxbCKvYL86g5w9/TK6Aoy0+xL
qVpeq3Jp/rDz5EkZkAmqMllGtkZad0aY/+SUd/F5Fr57LZ+w86MMiqag2ZVDfbH5KW0j1e62vWEP
N9myvRUc0OqbTIISce/wZ2qeyWQBHefHfDP72nq3fHhOi1apHkkwNZsirjOwLiXYaMJY7LmqW1bp
Ddq9VvStQILYz8r4h4wiMZjjIH4xgQZuWqhPjuOowdJigOX1nU4hpz+c1Vq3n23HUXhkb4hyFV8D
36C805aLg6t3FnjC7ofiRTwobQsovlGZAOGbEOlfL1wTuRkuiWPmi9YwvoVK7j1TijjsFIhTt5Ce
Oi+c0aGKTL0/obEAQJgmw+OQ6B1lP6W8KdO2eYMX9SA8AhPlebsgPqd2VbZt+monW168hxPC3Cvk
H078X0ak/mrzCvWEswog8l83PUH3QQ2GU0rYd9EHjvts6DrhoLI/TNiTDoJwrehBC/Z1fA4A6lFR
U9ZrNJqlV4/vcmWif7nn5SK9NuHoL+zWJv09jVaNjeKMoT/Lcps+knhgU1TzIi2BVGh62+2bhuj1
aCvpuxNbPzqQprfCCfVbpvnfg+mZS3JrkYOjXlLHB8OCI5t7RKSGbd9G6aOnTpHrrKn+NCHPSoJG
+cEp50chB9ZLAfXTWlGid3so8xV5T+eWTA2YZZhUyR3tXGTuJfg9KmU1lmCWfLd0bsLRcUyg+SFJ
7NmWS71J9JcHy7SKcIuJK93s+9r3xWITcZ3m2rcdwWbJ89d2lqdnyasQIBhjiJ9aLT6BuvjDAjB5
DjRjnfnVExTUwVId1dNYOUc9IY5rObZyzvMIpvTBV1ZGXfc7J67UPTokwzWfmmCXDoRcQBkEu9xz
gpVuNuqbOcCnX/b9T4rhRr/jxA6t1QsSzsmiqp1s3UGQxOMy9sYDGYSlr0sGQlG5tpMHQGxxYSrE
ajxr50ZSuuRPnt+rEn/xHRUaGBsRGE3Oh9NIseoy0UhHh6bWrzrE5Te2PFiU1DVNu4jq5gmyoGQn
bHNDVdhfLpWtduvO6rQFu5GzTqrgza46gi2WHrxObJSrNjG0W+T4zsanONtNjC0ZqfFEgVG68wwU
bzq1gPEnqM9dqSVPMCqwr7ZluJZUvd8Lm5IAfYFdFjioZN84Clg/FJUw1DjJkdmPKAW3W9Qmvsoo
0B98PRsP4LH5dlwyGAFF/acG7BEbweiLVJF26CjCXbcQMO+SorcfZOQ9ZUttOfRoJkBxm1hpwBnH
D1D99pLgBGY43QcjAQsbmMeqsEZ1pfmOC7lL9+gRDXcMkxT+GErmuQah6FKv9iBlXvbAXnqqdkY2
YjTZNaH6Xb6YCAGc+9FnkwcR1wsqXwTRI/2Zvx8TjM4Shvf0ZjeTTm/zYlGMfCPymdybgrz0qoAh
bD1MXmIgLCr3Uud/ig5Cp/KahGm0sqxyvMEw5Sw0pe7Jsmjj7W6TDXOrxrYO/hUXMcBpQb8aQCQn
S96F0VI2UjbAUlOeescqTk0T/7qKoVpYZwT3J9JrQMrC537Jk4i/q1huNzFvwnNpoO4ryUa+TRTH
paqShj8DZ9/UFvH7dDwbpckLIAkf6kKK+PnzWGQHa6EIC0M3wiaUkJSG9SBstZ0RaKygLQ1tlWNS
5ZKkI6oL6m87ymm6yorh0kAHdJNhNlhqru89+HzqLaG5mGxhB2u+N95swEQnfnRVp6zgFdR5Tbv6
0cnVZFuH+nvrt9HZb78TBC8vcTPkG8d2J/VpFIgqF9JNcQWnMjQ54nJuauvSF/1A6BT5kd6UTYQm
LPiqpfjdhRXlDwN5i4WhS/Urz3tlWYeu91TYJUptYeleTZk/iiCCtCeIjmaDNq/aGLxapq5oOkg9
qIJ0sj5biCG1J26ddiupi9WbVj0GgpxJNmPkefiC79xNMuG4PVVhpC9GCkI49apTqA8BN0GwJJrC
V9gW+GazUTxZuxM4lXWDGGmvwi80UTgJvw5dK/iiTXTt4RHIQy9eNZaiH+qAen0HMNez4pvVI8fp
hdwn2TPMj2tgktLDtFF3m0p502KnOJVJQHhu6hp5kizDoQs3ELigsZK2vbRGvFTaxsB0Hys9+5PS
CTBiadcd+K2hI06m6sHIIvByTjxuDccFcFVKrz7aVo/dkCz1pqyevWEon7PEvuWQCV9yTyqfHa0z
lu0wNDxh6dq24m5JUYQrt3YvRpZ35zYf3Esamt/h5wzfvCQs94Hs5xRueNGbGRGbJA4Z7MRoRB01
GHlSZWLUlRCuSiPpSbZ1+ZH3x06Ye6tNT7GfgWzioAlAcvQhbyCDaWhVvKIewnwx4ggCbxXucCqq
zJekIvYN0Exe2VPXGGRlm2e83qXIMl4SqpSAhCrxWsxVndbbwvDdrO9zG5DDvO01GH5xZodXbbLR
9eBJY6mo7QNI26n/El0Vkco1zPzyRjinHZh0HdrR+6jsRSmhGz/f3uf2vbuC8EfeCmeNYopV6dvu
fTQ2q2ZlUWa/E85y0AF6aqc0rLjv6EtLva6jLbjRnWE57bX1BmuTBGN+sqNjRoTuGbWvVpG756mS
5jkp+1fyc845g1lgB8MD7Ppa312bOt5T0u4cLU2CjUXYauVrMVKZdTe1WhdddJAKrpyrAdSlqX4k
O3KwO9SmhX9aBvGK83OAfDnqJlbascULyBPLYYxAHbmLROn/THOj/ZrnvopMuGZcqUsPdwG8UTXp
sFtjRC+NjFSY6aTqgZh6uwyd3nsrCR1vNHgONmJUqZD9gO0PdZFpNNOB9FVZe/MCW3ttvlZF4u1U
P4O0vCNsFyZmuaqkotyCXOa9ZXvjcHCQqTDWoWH9dRlPl7qSFOryg8OHSz1R8k00VXt5xqM7dN6r
yT+PouVhJUED9Krx1/bgxggRTT3J6PRr6A2PoheOaXYpQOeJHhgr46Sh0LMIJnr1sYTkye57+M6n
VRHo1DYTu9YqNCXtOrjyr0aX9pbUedfZzIY/P8QuYMrJabbHOpyL/hCYy08DmRfKi8JNhu3sLFyI
R3DWMeGa/307t+XAaJSK8oIwwYb67uHdHk13NdZOdxqUVD7LKuGuRgU4GHJG9gfIJoJJUUg0xSQr
JK5izZh4MBCGHS0UhYRN+X0VZ1OSuUWe9tOAcBajsPYi+jGtLKah+evBowCRxXoERH1ftSK2DOyJ
pFSzAMm8ioYxPWRV8KuhNjA9EPlOD+JqHpj95oFPfv+Fy7w8cDMI78X68zzRnX3mO/0XLp+Wmuf+
46f8x7vNn2B2+bR85Ul/ffx/vNO8zOzyaZnZ5X/7Pv5xmX9/JzFNfB9KO6Dv6AePwjR/jLn7j7f4
R5d54NNX/r8vNf8zPi31d5/0k8vf3e2T7f/jJ/3Hpf79J7U9v2R3qGWI9g5s7YLpZyiaf9P/MBRV
PrNScoT3Wfd+o0fZx/59wodpf3sHYRRL3Vf5T/7zXedPLXeo0KznkY8r/af1/tP9Ocxw9O70kN35
fMf7qp+/h4/W/9f73u/48V8i7l4P480ounYz/2vnT/XJNnc/f9B/nCIGPnz0eQkxEk//5Z9sYuC/
sP0XLv/7UrZTQp1bal8HyQiOjdRODImAzY7x70aMRMNQHFTtJszCIq4qMWH2Nd0yPIrhkgTS3omR
ZdM67zHTGn3pVQa1VbUhPWRBDIFa3T9zCobIdurFOZWELfiWaVzMGQPdPJB9/ynGhd2FJ2ozljBi
CZtoqh62DFMHBFZDtn+CLvoKqUd8LWwp3ne2g+BzR52vbUb3BobK+JynMJBOXloUoSQnRgNLAs7m
yae7TQyrkf6jBUBF5KyBWkYslfs9dc65Kq/vji6skqvKCGx4kg3qS7IRiR1O9uAwEVPd+BFarjZ8
Nwb1811x1QkakLcPqe6ZukNgFddCiYurojTa1tMLoOtidqtVw84tQDZ8mG31DsDktHmHXJAVxcTK
zJElMuqHeS2xtN9pFUFN73hfL0iK5hSmMbS8f91SuKV9159VNhZ3N33kiGapO0cue4qY0QvyJgH7
u1g99MiUqH8Qrm9k6q/Godsa/L8dAeV6J7+atOyF4L0wiunzcAFOxJEc/ZB0DagKOy8oOk1h+sis
fV5Y/r3jKIEDGmay58BxIbgieHWfIYzzNMkaoyVJj3r9Yc7dsxrKdRcn6fHzxFEZ/H0TSg+f1hJd
IzPPRLqNvVIZaNXHCK2NcuddgibxLuIKsJeHbmvpbV0gs+S1GZ0HhF/njNF5pLJ0cp1n3hfS2kfb
jmLipoF+EM1I6OyAMrJ+EFcIpg37REoWYjD57Sa6rq57KQUnzMgojkZsVlq0jgy8DLUxH+KxplAv
rSQpF2FtEZNbg6nVlmLgPjq5i6tulAl5q95J+M4eZJzMjZRD6QFe45fvPBop/hMiQyoB238Z1MZM
3+mq/XW2m+AJVfi00owsjytvxch8MwcNQ1B1HRQm06f+/bnu3ZRSPUoN7bX4EIblqXwjZQLDlu0e
RGNkGYr193a2dpGJNaMmhGjh5JuAbEH4ekD5bow76cMCepETMIi7WLoveJ/0YcGyh+tVgqFhpcKM
ftSnJgzz5ii64mpuPtmo04M2loPYch74nxaYp93vofbOJoPaLuXgU/anhCMiCshqcvNlP72FRsrp
KkRQQgwQb4vQoEakNoMjHV5a+0ApwJguRB/s6S+jZfjPCC3IG2EHPeYc5hmzbymELcUyYu7s86mb
ez3VGE69H+XoXWpSMhm5AZObHkZPAQC1vW0RNJD5C3srWm0nPCjgcjhzO/7NmmDsaUZ1XW7GJZAq
Cwr/CU7STnCSZgDUk485pXDiUhjraURczT5iStVvrB75ptlVmP+uGwiIyrxSLI8Xt62Hh9Exbnqd
dM8FB+5Drqvleijj9KunG6SUAFgROhsgeZtSUHLkfikMgKtRAf1aWNfuQqqHvQAbCxSyaOrKdpeG
4STr2SZgyylVdesE/NZSDNzhya7jhlvN5k//A+jZq9toD/Pit7tjQxV3FcCYi8CVe3AKxzlwctXT
hbgUDVzsBhCCCk37u7WkCrovVGOjzZ6QnbrIcE4+5I2QiZ0aMd0u6gCAJWGB3Kx6GENTCNXl0auR
zQmqS5nD+yyuRJMPCdW2qQ6qw61+DUS/r2IPkANMzvpWOMuahhx05MOJWlvVtU/j19B1LMiHYyCn
UjygG/KXLSSVdRUD/nT1T/akT1/j32tE7TNhy/xUO3l0hvs/OjeltaocQp+Qev0yicGx6EbwJJWS
7yGhPcmjPXQL4VN1IKjJe6IMnzoR9YHTWklbV8FWXMaN8cMO1Gz7wSZuFf7M4QU/iWuJkGnfawlE
d7pzSKamNxUYKee+uEInGF0Ss9p9tkutc/g7W2/47kFC9AlN98nnvqqwir6YI5p2oPRkKUaKYpB3
ZJVbw1Ruuu7nrzXxZl8GyG7Gvv5C1KM2m/zV81IZBfUOXL+cvSpIyF+NznwSM8Lcjs9lzqYx14nW
mg0PGp2S66Of+u5RXCVd/sfg2eZG9LqhcI9eBSSZl/tfLuHvq9nWATNFYMRFfWIanQfuk8U6YsVP
t6up1lmldTJx4v/LvNn519xARoXCCjayH2TbYtS9B0kuYaEvnPgL0bt3o9eVn4hrO4ZO6tf2wqfY
iup3p41I6YSt/+iHNs9MI5SOZm3Gx0/rNJB+Hf2uhO+GP+KTIlfWvpNy4k/QDixqxHNOAfISw7mB
FXDThkAvwSKY5VsYSc46hq1rYREoJ2GaROtOy5tTMzUk6z42s024KLKyjkpb2s92MWHuCjdhS3PN
3I2Rg1bbvyxp5OPHO8zztZB0RJ0kN9cwKISKEXewYCXfim4s58nFSeILyNkoXzYpahaej9qWr9Xw
fPUocCla0C8g1epInP9Lk6HXi96rAbf3QgyFnQKPtbjMvQQV2IKw2gejW2TmWutCUG5O1WwCJVKm
kgP/STSNDoEEWvcPoucVEODMHt3k1uERWONfHuyawD8qyHsrRVqtSDt651KQJBV1zLbdzfq1MEKd
6Z8HQYgUT07C+M8+85zZp5pol8RAGGreTgarB4NQrr3AFRK5Sv7SVijR/dX5a6SQCmmTUh1FMcz0
3NO8bB1C5bAUj8H5qZgNMOP608Bsuz9HpwF9cAmkT49V0cxLzQPztHmp2TlDsIl4bZLyXK/HJ2r9
+4VNxv0wRujFqInlkWulpCi23KZYVnCV+I362E+DEGPYy0YBmS18e8k0jkE16d1mWluQVgmOdqkG
VzEa5PyPpAk05qJrkZm/6F5/RDhIfiqHdUt9TAWSDshCjryanWkrtzH9fYrQxSmxYOHiTJRHK3EJ
sfhQLewMZCdlqOWmHtK+WhSa/Mv1Pj5PFVddMHEwDJxVRJcoO9VMPSC8SMoebaqNL26tKc8DSc+l
Fln6HtSU8uyXlg3bveeiOJ1DFSbr3dKcsq8Gkq97Qyv+LEbZ5rg62cA0eoDAmnI/TnlY0eieou+D
uv5T9JopZyt8A0p3/tZ3WnOeLq7EukomlXtYuuJjH3UF9evspxS+h6teApgRtlahWrN2XGc7Fpl0
yanTXQ91i9pc7+XLvkqUwyiauALglE1yggth+DA0jWdwfRy8pP11JVw+eGtR8CXN5HIHeqc8qDLE
kr/VBoXkoOhmQXYkLeIfhakWqoRVQurMlNOJgv8vfULhXJpUzkm9CvQYycIPM3olPxqm5R3vC4iR
eZUxhe569ftjDG1Fonz04qUR5D9IpeZPZKCKJ0mK/yDX3570qafIRr8DMomU1eSRF2rxlAXNCurz
8Sb8lWJEiLinREoMSoZZPag1oftpupjkurEC4Ait7/sN7Dg5J6lBbb+W58uOUMnCjJzsKJxBEYx7
daBSSNwfhQh5P9ikJSGutlrtralK7WxJwGNF1/IgVR5rqnJEt3CsaiHrkXVOPUl++zWnbRXtLCXw
jLuFo73Nc9jEhjdVRe3Ph9MysOJvCRicazY1pDCVq68mxrqf1EtnmxhI9AydhAiVH9EVjXDx9eCp
B514mE3iiprR3iQ4M69D7tA+uCmUv79vd/dUqTV3ewes6/QRRNNbOgzqqb/tXKk+Gpw9c9gG1Pqo
9uXO7LxhZyt1DT0tplg1NapWRF9cCut9jphuViQRgeIW1dofwT83dfY3EzKZms8okHZKwxFCNHHr
uaCupn4lS+rdSLnLr+HZ8ZNtnGY0ZuP8miyGdS1Wtwq4/M9LG7FjJ2h7/suyOaUvO22AvxFekHgV
oTjzRWmcjjetjkin6WVfFPsFUmTrFaKz8lyFSAZafZx+Sd0hX9se5eUcsSF6LuWFlcnKypmQ+UhB
p0djQm6KK2EbAaIDK55GRJP9vhJdaNIYdowYWp5uevFm3V5mz3yCl7q5KX7S3lTFcFddh+LNbDPl
wjtXubsVpo6iS1hmJ0pXbbD7vTCKJoQYYmsC6Jh4rpvb3JhPYe1mN9CZFkdFgyLOrCodAPfcsAhN
+ZwYoNkoMV2F0GvucrLVr03FN1SFBpLDkxIz9b/WQnab+qhP3a4GwUqFsHsSo6btf+0GZ7iIqSBg
r0mpFjcxZuv5ttHN+FGMBVK9AIETPyuO4rx0yA/D8OKY0nMAU94NwGZ1zFwQqVMvgdrgftU4MSIE
SlvtxUBveOXNKe1mB5MW+5HJeR5ofGkvK3qD4AVuwhccm7dpPIAps69YHRG5IvL9++z7mF8Cx5A0
ZS15nrtxOh8egtjLrqKRDaShxhoBXdFF0PjXQJVXUNPIsreZndNpFMmJbuVHOdRzv1eJeiW7er7q
rLsmRyDo94CYYXRE7ULJgoxJlzYmTNt77mPuUwXVmImcUp6k9pDlQitY0FrO/XkY4UIIL0V/qOti
V+kUL/vRuM3I/8Py5LU3V1P5e5uutOgcogF4Jaf8yxK6WTdFffgPEg7TQJvXJRUMgEmJFq9dKaZO
P3TgCYSAdt85tXUbpoaqXFSAS6JjsRJYNz8xrJuhuNa27iNrMdt0RVJOVDgdhUlMFb7Q2CzqVPXB
KLKaGFQ8L7jfZrbNt3FaKo5buGmOjm+1ewqzKU6P8/HNZMu9SvSGeOTUtWGjomxff+hbqXqKdGvr
yeoI1qT1jjEI02UguroVrePGq3ZiNCj6r6E7pepB57wU/PUKL7hVIL7nQIhoBUsXlZJuoOUItqI7
hgUoSsV3zqKrlCA+pfQt1fzmwpsqvk9CnwXmYZga1sIr1wxpUZbg+UU3tSDsVBHc1gv+bM08Q2kB
OqB9lVvploeu9kSygSc5RALfAxP6bQjxv8ER2C8tpL6vn3x1eALQYsE3jVF5Z/u4onjXWdXyqB3b
qRFXogmQojpahe8WcKAzIgG3WrRaVEO4STcqq0fNqcO3Lqqd8DlPm/otl5sfShNsbKsoHvJOVp8p
SwceWVbsFANfe+5Be6w84/9IO48mt5Vgzf4iRAAFv6Unm6a9urVBqGXgvcevn4OirthX776ZxWhR
gcoypNgkUJWVeb7e28rW0GC/j2qJTgAGnUeUv+9ijzCpeO5c4UO8JwX8IBvl+Kj8njjshqQlKKJ3
v1IgXM+9lQKw/wRYXjVNdZXwU3uUBclXqhk89mZXPJLMOeFLUoFdTl6cLJ2E7WpmGIBR//Rvunyr
B6Z5Frb46aUIkg29llz6nDsly0no+EQjXtq5kA1Dlll7f0hfGqv8xzQPyDKnOFVWtLz2by3/EAXT
qZWI0hk+L69uRfMftjE1/1/9bsOiiO9/rjTDykj8mFhpD+LOaJAxPOecijoQEIMo5FVXcE6ykPW/
mokFDXdB6B2l/TqDHPJXv5vtU58CVseG38NPTS0Fiwxe+NMr3YbIq7/fTWbgGxpY1i3+145yxtvc
sp8eKOa65K4CqRuNgGXvQJXmWxsXG3NmS8s6aJOQ4GECGm+2ftDRMPpUnwe20ijH3IrKsaNDUfTK
A4GD5lNXZ9+V3OyPsobLVWzYm5mrju/NE8IhuzDOh2PWOhoqOWRqjFYk0DfNxEXaZNFlJpBLR+Rr
WS2Uidjdspv2+Gz5/rdV8Eo0dEiGmtaiFZhnG8Md21Mc1y55KqF/UGbyK5PiuCZAKJgqnxh0P7jI
K1PwtMm1FjryvxtQGcN77JlfpN2a0ggMxdxFS37VPQdJco40dwLgEIPgNqdYKMiSG3qdWPatRg4M
vO8JwiR3aZPkd/YQPYSGmW6jPyZpL60qKBZ/Xw5ktGPlg76Olu2fOv2ZTdr+9ykLz/1n9qbwtwQ5
OWutd7NTnYQdoAUyDQpyTBah1QU/M8I8SSL6xV/mTYeN9WXS8mblaU5yyXNIgsD9xG60Su1isUZb
WV1bLEnddzl8aKZjYBCevakCUons2h5Wn4zyUha6T4B61+ge4VrEbBPbLabjrXkEcd8uWo+PCd3k
b7eGEDwsSmxoXqpp/sjTltsxOFJZI1PCuKvz6V3WZNEXxvyl6au1qMf8UdrUEBBMNTn8uDF5iGZz
VBuuZZsxm8CfiO2k6O3yZkvTxlmMHcHqt4mG+MPT0C6/zko62IE0uWgh55C2zIUt6yVDtJE2Fkfh
shRhs4MzcsmLEYkPZJYeO9caTnAzT9FcI02+fByh8G+Apk0rWZUFPvyfBMpHeCfpltSme/E48ZaD
pKkh23oL2aBbVoChyRMeRiLJPKQZh0JcEqLjjWIKz81ck3YRWMYda4eDrDnqZBClKMZyayO5tZDG
a1Gr4uIJpML0FtKctAW9qp+NMVrUaRWtLVcpz2FhcjoLmneX2Jp+5v/tEPBsay+dxQGK2hnBj7HQ
likwFJK5O+OQGWH+LShJXHWgUgE7UpR1PJX20YBQcnBr1djaOEXuO/IhVyBY1C9mHn5wwlX9sqMt
ihr+hvtMtbXJnrtvXWEt89LHZrWtu8hZmx/bxj3IVkuJId4nI19xtEatnUos5D5B4mali8o6kjb/
E6RCQAKFhqT3bLoVN5sFyX2Xqy355vSQdmUYiw6W9T/DyN38/5nuv15V2uZ3yL5LrH0i5av5+LKZ
i3Y+eZUFyUariIDf480ke/hi1DatUPmDzn2lTY6XVRJBH4l3N/eydpuXLJkMFsg2J13q0BJWPsss
p89ll5Asan8FZe9eak7Yxjord7lQw3PWN2T/mrr1gDcI5SnXA66EDukCWQzz62C2T33MN1gZ6qXZ
c8bJLv/uylf9hFqVl6ObinVVGqTKzGRVoZsU8mouZJdpprO2s9c6nNJfkyjGC3c0MNdD0H2QrHIo
Sav84gM32pJf3u3K0IuQsVE/TL5ju8yxwe/kdv46kIC0dZ1pXMtqPTTdGqGmbCur3tRHK9XUo72s
umKGXyF0cTdyq3z1IVmRbgR6q1RV5YT+M3HNGfi1UnXEy6Blv6vV7G+VVTd2PVBk3e9WWU3vC2M9
+urPbppcyK+WiupQYhDr22Qx0dE9OxhLQ7GE/8wqVTr1JGuySIN0BlmIn1GvZ+l6sPfCwtGP20An
HUbVr1fzYp3EmLLnEIhEM9lgiMy4tvJTM0hRmnsnlSnWhehhz/5pdktTL1Zyxuu0ZNYuxsxT1g1S
Mcsu6fKDGafoBCIXu5qIP/9QTSAMwv2qTL25nrQgPLSVkz3psf6BiGe6LXyfOJ3Wz0+ycLyhOfbO
RVbGuizb1a1RV3xtaVZILA1t2e8AGr56WUkyoVuJhSts5dzMgiGcBviXLIG2ZGr6J3tRZr6x6B3g
k2HT4jegmxwFgbbbTx1KlxxfRO+tgFFpmc63pvd50MUFnPiOvIy2bzqYEbn7DUzQN63oqidDH+MD
SyVtDeK5/xazPE5095uBp46T2kIlFlZoj8bk/JTj2Afw+Cbt5GEg45HziNbguRuaVySZOjwZmqV9
JaMU7U5CRPZy6yiLlK1QYBc8pubdpCzCkrRPtSkRCM9sB9JwMdmnwrVWchPqRLNcW+YvNa9RL3Uc
qZe89t6r0Nf2siYL2RjF3qInN+50s+tCGMe20KcSqUq1dl+tSZ9OlheOi05FVHACMrd2xeBsZTVV
zJdO5EvUWNHEmLE1hhYFfGoiOMqreArSeiEvfd+J68WtSXUaNi2VRmQ4Qz51/H2J7N/CaCwXmuM0
HKO58PHCZKtK79/s3Gq3sgH1LQ/pkzD/YhkZGYdFFdT8rXuih+RlMGN3olnUYn7gHK/FTPK51q+d
Wo7cNLS+AGLNMdMyKrqG56ax/QxsNEbhUiu4itFzncSumbV7asLleapH+q5JhXhRO+93K+i76DD2
KMOxTnAW5NL5H5Mdb6vIMH5B2N/XUYuTD0gD20dvb9V2fi8d+Ykop4XqZ8GdrPpaEKxLFTSZE9sv
9TChjxRPXy3PKTZJM+B8dO3qbbbnpRi/kjILlpWvMMc7y5IIqUOuDuGb4cTAjN36uR2hQKZh91Oa
nbQPtoU+LMx0Z7FHO0DuhtQ8Xxn/ro7K0M/yhTRfL6/dA8KtkA4HnvtnzF/zXHtryAtki9ucvms/
2ORBbKvM7o+Kn/cI3iNlZfbapUXL3EDMF5tsjdWhP8oir7JnZfDtbVxHlneSNtAgxNCIolrIEQSZ
hLin51nLbIp3Guc/BeKvaH2Tk1Qk/Sb+k8zFH9CeFrLVDKP3vFbb3dRogqyGeUQYNJwEFVZIlt6f
jjILDKSPdTSbb2xj4xi0ZceCpmARUjUcYmyVKrY2BTwzaNdCU1e+3/wqClz5SlKiE0jeC5kVgDCk
2Dv/V67a/nfDJ9tMyPirwclskl9v08jeUiVeXt0a5PzXqf89zc0mu9xGZCZkFX67vJtwfjfhLA8t
e9/eqxmIR9/I9IWm1OUKH0N+j8JYdm/PV8QXkMBkXaRFFlOAilzVW/anrm7SjOyHdtchf2YYyjHl
Nua1azlSTm04ance8WVJk5F2AYoXpoEbOQyizRSZvrvQeK6eCqdfa7Iqx6VFknOcqRob1SdtnDS/
rj2GRITe3pl8dfJ9bW74U7e9NbhN293VOB2vb8NQZxEwZYWQs/2Q4nZqXRylwiydh6R2jRNxLwfZ
ps6mvLcBdegjq6O5Khuaou3Xlea6KxGxDl+yg/MWNe2zGrR97cMf9WIB7znKWbgrtA+o2dzaif1r
9lBdTrYT75ywNc+NmSc8X1OOQLVaJUQHssE5mgzzLK8cv9L3ftM8XfvJIX6f/Mi8bNql/NNxfDPC
5iexa2o9XFjzrLLfbao5LnS0i/xwfUkNVkZIVtaqn08b+671ScErip2sonWOELBJKpKsOimoj6p9
QjDAuUNfwr4Wf1Vlg7R1bhRuijGIIA8S+6dHfbJA36Z6QGOueggjzryMQpDx1Y8VHzMFeSafbbIz
T8FmlfTQOmRV9pNjm4i1h4GD+Tr2r/nqOmi2RU0utobq+Z2Rd78Lt7XvehYNpMBDWiKZ6p+GWbK8
RAgBHKcZ1Xm1gV0OcwLMYKmV/krO8OlSTit7yxYPggg/NKSRJhXxKMQ3kcQsUjThm8g9kjKNk603
UUsv+lRdXetkoTrHa6/R9SFYWMHHpxZTDsrn8VDP2X6TJ8gyPGG9YlSecjeRVcj6isKMCwUZZk79
APoI7RAPRXgMyXOFPq8fojTZ+Pg4d5FNWtVUlOaBM1tr5xv9o6L3ZFlDRV7oU9ds2ECNX2O8COSf
jm/Ch4nAN6TZVEl3tWdWNV3tfSo+2WX/iXCSa38jaZUTqoogWQbwSX1ZnqtZXTeJ2R43xRgepll7
t7eRFtAQ0NvUs9iuzsZlxy8qWMlWHzTr0bNiHlDz2DIbrXtVCXft3BfpA+fg+N4rCNPpobY6fVFX
UHtgwS0gduvfdK1FHsPvQnDmBimuohaLJHLjcxcWyROKS5cSmvg7YVbZxvJrBcCaW7y7ZDLjPypI
9kOjnQN/VBPTEyma1Ql0NQJCJSJAvVNdTb4VACjiJL86aZWCLy0lPFt2ln1kg6zKorDJY/d8FHn8
YGa+3DrKK2VGOuf999v00iwnudn6IPza2u/JkE+bSq99bVNOFkmLCtu1FUKk5ZL7aM0yam4yo7g8
Dq3OXTx1o2SDAyld/I9RxFJFB93VV9dJ5HzXTkbcfdEUvdpFehSeb4WVE0Xdj8ubBTxSeIZjiVbC
FJrPuCT9vbTdusirunCmpadpyurWoI0Ow/Ca+luzS8k7nF/sapSXeUVkB/SmlZ4Yn9+FbuOKa4v2
m1PF/cH3xu7gqvbvQtpkVTbcqp+6RKWSLD7V/0yjTJ6x9JDVWsrW2+D/dS57fmGlKYIdms170B7T
NhzsYFHNCK0Gsj8oAKdYFYqr32WBC3pLorZioFGnmPOd5WiGOHu9alRRuWSMmvNHGSdxJ7uAHwgh
KyHA5PuFuRsS22b1WCnvfa/tyZyDxq0GA4dfM7t8tpdT+VOPIXWEUSDORWMc6qDd9Ep3iGoz/whS
p+YpqSsvYWSUq6FW+ntLNcOtDVvjzkF6YtkmY4G0nQB+3zTf0tqOXvRCse9zEokzcG8vHucxz7l/
kE2yAP1ASLNaoxtIb9YVD3VtLNDc/V6iFfwc64Lnp64sZc1EzOjZHviROXG7Gllrr2x9YSlh/OQH
bfcUD2m0clKv2Sap1T2peR6duAO+ykZZDL731WG1eJQ1cBz2tjbI3YxU3EJLJnPmyVw7+D3ZVCft
FkfwaWwbDvymnDXMDPHpEs0m5mSuQj5Z243Ylgk0oDBUeh7C/yjxSGEcLakBO5vEl94ayrr4hsyL
DWIZL4CSBpwyDfG9jLQiyvBSNml8L4Ow5rZ6rsk2P4outZqoi7Fh1WGbTcFxYawuiNUvHu3cyB9Z
S5MskU3ZVlZlg56TJxxF9lmaarOrjqKxn6/950G+Msul+mx6krGLkmVvNB+R67d3sgsnGc6lmazl
bYCmNkuVm+Sx1oxFbLMIjouwM0EFJ97eTZVLVPkKmyUCP89IlnXntK85/1cTklY8UJ5b3SZnAY2i
aut5ms6H6NXL0gw4IpsfpomIYRtHyP7MNVnIxnzucev2f7eNHSp8Q01yb6ysc8uBTsie2gE3sh6j
1LkbhqC8oFFSLlFpTb//v3ukzDH8e45WK9Ek0XN/V8ZJ81SPypvHezzmc63K2mA39YO2VBSjftLz
oXmKkzdhJPGjtJhojKBkaPYb2RaOrn02BjhJft08JJEgrLk0zuxNUeZOu+6j55EdmEr01tiuvqld
PdznsWqdW24GVu94dxWPuYp0XS6HyVXWTkEAJKrvDjjMCbGlqREvI+ila1V0lnhpO8/+VL21ys7/
NTbD97eDeZtOojnKwlUhH/DQzUE5/mOTV2oL8QJXsMcpSDYHeI4psroqZMnV1djO0aRRa+9SS58O
UwEdW0LZWxSQeCbZz502KbuxawnVz0T4rpb6Euhn8EHgJOFgofMi7AiJxIIYnLgD7KqHZ7NXxDmG
IENyEz+TY+oX62ujFTX23vLVLwEpDRz1eK95zS3CtaZ22yFgs8rdSX8uA6O+4/ijW8iqAA5+H9Yx
Ij2V0i51/YsmivZJtlUAFmKlDM6yphVjsXTOU8it/B4GjnM3xkq8JAAAeZHRGk9dOelL5JaCD1u3
N6yUzC9dU0AVERCyrFEJXotZEGzuIEfGszBJNUB0kiNZWocfU2lustE2v/R9X2y7eB34oL8nIoar
H2GJzuHYaMqr1fUflVnFF1lTxWvdNuoLIXXtA4drpyTJUf5uPU4yReIvZVVkfbolFNhaE6f3lpIf
vy8rK5uIslemXUHUtUhwDalzYQYDzKk/V0MKKYPNQL+RDbLQisS69rMBftwBDVvexic1hyjIH7U1
BAgv2NgZKlqD07Izrsb47Laq4I6ZaI+QmvtlXNQOH/rkL2q7MsBx6cOycPz8zmrL0rlepl6R32mO
iQvaLiAyKt9bHTo3DrccqaGBMPCRp1Su98jitE3/JLxZMzw1ou+J5y1xPba/0qi7N4BRvU8jPxhD
L4v7xo2LXddb+Ai1VJz1qFRXgcaBPczub3LQ6OwLKEQ/bbNPF4GaVS9Zh9B6ZXvdovJRAOd8sIMo
ym+uHo1q18RW+4xPYtYaI7ZdtlZ54HPIY3yXjXbuu098MLJJFsidv6Lf7Z5kTbdqZ6k7PRFn89Sg
i/9zLtlYKpPz77lCBE8MXXNPxjxYzhWJZz9JjZV0u3Vmm6BuFDa//XWf6t2gOMu0hThUz2vrRsD+
mODB7GBFmM+JFtmbssvidTOvtbuoAn2rcAfu5qo66NMZrzXnvtQUrRBPQ/wgB8rJbLPYo+DR88yj
HYGgkmyt1L2Tc6n68N+v5L8UfsijR/e9a+GLxiR0NIjDTdvV7UK2uF35u1lWr33UtNb2xHnsb4Oj
gp2FDz9ooY06t9GKGLc7YaFtRhgrZ4EJ99fZ5M3YczXQxhBZJi6vvdOQ4FpFiw4TiDzV0d5NNSDM
uGm9Te/n41d9gj31j7ktIe1Ks2r/p/lfveUk2ezT+1dvaQ6i6IebwzYeVKfbsXMytzE0+mdj9L93
VjV+BxLyqAAgejVEZJJcZapkblZsf9ppWsgeYBY3feeSzekFBQHt7Rc90oalzgn8idUk5FVVafKT
rLfEjfczF8rtv7O0RrYrN35lfnFGV8Z570WF2lGJV9vGn7qt4Owc7LpVjl3nivWU9/UzYPMerlw9
fM8rfb7xGL9wDG2hDi/azJ2eOwJb4JOoxHjNn5pZEe7xH3Y01E6NUajPvgMLtjfN3/1DhKJu/W/2
uX839/ds+sv55Qf67/631/WZ56/+8v38u/9/zC/ffzW/f3vM1wMHKM+6a/4M9Lb/3kKBnuIEfRhn
QSZdCPDfzHa4DMR39NN/DJFhH4Dcdiw4TXMHPSjaeI43foXXBoqtUr7YAuZxOdsRLx6/QuRZGn/s
GYl2V/vcf3KMbof3pFmkCK7c1UZcVYskVay7stdtBDw6sZItspANt6q8qmqdIX8151F7aIMB3tg8
qxw2ar2JpyxQn5B1hsuUxuK96OoXh1PVX/B2U8WGN9ZO/W5Ao2Y5gGHZJIVbgfajQE+rOsqqvJKF
0nNc7htNDQmFR5JCilYxNSdZxIXbnMK5kFXPHMwliJdmdbNVRosfW9Z9ZYo2uuFPCzlODpENYwFV
lpzOCry/rb53k47UW+W/5I4ZHrve1q72MQJxMiQWcpoqiiTsDYxz14N/iZP0UNotKuoJ0VxbN0O4
G3a7csTRS96cTSrypM/8u2x6GkK2N27Odssen1AHmZ4ctAtIKe0QX5xtpN2MCLuy4Agt0vwscU9y
2/jUDC4IXMIyIB+7Vbn0B4eMgkScZasVznlWRImtNT2YnlpAXPNumMVks9RV3X2LgvGLBpfwVxLf
25AM/YVlER8xzXmCYPXXbcK6ReSEHXRq+1WQ4dZvUZ4LziCg5i2m3iPlC4lr2Kl2QGSABthNLYuD
rA24Ri7yqrzUXTlcrxWesStTJHxmA4FA5PCTNZT6pJ6XZCaeqqwY8m3VjSyZAeotOZwcTiZpWxks
KEg/evfh1flyKEYD3m2hrH01DQ+x1k+PtRmBnAUstxtU0107TVBvnAHFWE3xh9cmnoGPTRbsRdQO
r6MTaQs2gBk6DLROZcwTBQE8Iw0HVEpKnhh/CkQgf1fZH0UHxS3h0cMCOpMG1b3UdrtkLcKpSaRx
24h9NHHmKnn2QO+6bBUNOv8l3Z7pmjmxxLjg11ZRi7dCmTXE69i9cOBW3RlEl6ANpXTkSwbBhsmb
RdmQHZE5jniQBYv7i65qoAx92GVXO9gBQynuayK3H/KExJRQTGC3/xlihGWP3zB4u5kmIJ07Vceh
fZuGc1KEbXgyXofWgCmXydRmK81DCLkiGOcUT0L/Aoq/9NXmS24K/+wA81xIsxoLFDQM602Dasl5
v7NBgp24qRiH4koRc7iymu2ruHKVVRtV7JHyzNhMnZZenNjPrkWK1AnC0CCwLUJRzjmRlVtVR4fN
rNvxkvqdRfaNZn8F0bwpDD//mffNW15pw6thq/1aEVF9ROGtP+ZNXq560TbPXZl6K47Iw12thdMr
/gXCaPyK5IteG18Dp/2qEGtCmiA11TdZ36T9k5E1xrNK7BR/3uk1Q5nnPpjcR9mpnL8y5DxoCzuE
tCyydquoQ7wpDfh95L4ML3rnHhWeu98sBw6mPhCcE4aoTpKSCZdu6Jtv5UgKXW4nzsMAWeyu14gD
GInU/lbifNNdu/gCeT/Z+bYfbuvGbN7nIyPZAZVeGLhj1h2qTognEZavLX7XrY8vYFfN4NfG1bTn
OeJoE1d2eEDblyRIYFZLxL7Ex6D8KoUy/iCglLsf+eKPgWuHO70I9Z1Te+pD48P2Bjw2/SB+CICW
8r3ynYS4m1rc+zay1XVnIzlLqEOW19GdOxOkZeGNk3ok9ifdjHNoxc12vXKATDsNX6hrizl3DDQ+
Yls3MNp/5uGzsRBCRV6tLLLh4E82rsW/L2VdFsIwhoNKGsn/7KQ2isqxs98PBzMqmYUAxoAYIVAJ
KkFmeqh1Z78KzYeiGrr7yP0WGTqy6kkaZEd/9B5lm+025kNQdOquyohJ7UkpiJaxGRjrLrc0zrDm
ug9ldsmtOQf7RnfXgPFYONu0hPI3FkLbTRVH0iSz26yDNU586on4bwQsu/a+rkPC/tX+LGsAb9v7
wnLwMGexWEubLGaeAloF2hkhE6aStsYTb6mmNIdrD/NNpP4BD8UES7Qjdysn1gLtmDn+sRT2A6f3
0SVRXURmAuch1Uv7IUvN5oCmdriQVd8exAU1RVx4nTN9q7X+MAgiXRQ3nnaNYhgbFh3qOwGI4E+V
fT0oD3ieuofBLuODYwp34Xv+L6OI5yXfrGFtPlkla5OGc7PFAEH5RcRRsqq9sub1E4QAiBI82TUL
FtsmZV1NK+euDdSaE9u8u3izXAGI2PGpbYkSHA0lffN9ZJttG1CdZUEXIM/7ofDq+AMVP3/RpQbC
Hj1ItdipBWIQEaEZdpc+g4tFC6uN7IcWx996HAg/JG1c2zRlTTYGgQc7KxP6Xceid+93fIyOOt8j
VKvZGVMfn0j/5lZkDfEFqUUei+wCHsZZzKT0i+kJeTMV9wiCbIPtmLBXBu0N/YSYjEN+1DYg2yaw
yx+GOu6LbIbweyYZw+2ExEEajAur0+yXyUIeN2wrNtV+RYa0iFdu7VdvRCChDKHnwId1u3orkgV7
If9tVK38CEokWcpeiU3Ot544yI7Mg0C+rJwkA4sq6u5s1l7Fb9qqkEItlVcncEmKdPFO5KJ7Mn1l
qY7HwDx3SRGiWTNkB4GE0ne9yH6Yqhm9qxrhi2HkoCurWZy7JslEoKwF6iL1q7OU6xFA+23LKQt9
ofZ1d3HmNDKZSSszbonF7MDhd4/OnI4rTX3sQ2dJOnFwnaR4mshdPCAy3S3KKu52AzFxG+SR1Evc
hCH8Cu0sa0TKEpgyF5ALm20Mn5gnpG9E61LvxUIpUusRHItYjIPlfe3a8oIKhOMveNRaM9CWVz2F
WUzmSJmFm0zPeVL2eqwQHJWg6Soim8SMxj7hptKnlU/CFevE9nitlp0nNo0JkMnhWJo/QxRtnFhT
1YMa1+hsgRldJMIrT7JI58Obik9+uBrjbAe9xjjKRjU1oI/gI1uXJmIeiUNUSGP40TnR042lgL4f
iQPjZ5wb91Hn6vdB3pVnEgyhuv5jquerBsKkN4z23c0+xIqxtOqu2Ghh7MOJRrBzd52OOyKxO6N5
nUpOjORoe6yr/pdWT7D1hyD/mZ7r3ml+KrHZLgynHJ+canL5nxr9gZ2tu+qb/IMVgIWKBkfInZoF
nISRYiert4ZrlcOr2K2z01/2wWjVVQRXeyW73Yo8x4VhZPfSYjhp4ayGUWuXwnCz9eAdVOF3j7II
HD5aT3TqXlYhlWsQfyHxDHX3qPAtfARzmW19x0Fdfh4lbdA0yV7XIvcg+/UNiS/x5G2uA+ZuuQiy
TT1540qO6iuje6wq9RVJ0vwoTYOD1mxXR2c5iNi9HLWRYFdwQnHWehxxo4ZypV71OGPB8nP3FO+K
n/obw9L9A25l7VGbwLvKHoNdf+DdUp9q1an2lVn3G69BK1jNo32dF6aOyIvwzmVDvn/rmkeoJCBc
0RJYmcYMqUKacAUGttrjt3TeLB4uYWEbr0GoRceeGLRl4VnOmx7U3ArVKmKXnZuvpof8SeoEyyYn
Yl7TnHhfp7p2JD4t3EZR1F/ypinW0EbVR7z11tKo6+i1LEMNvkwKl94avyoIQnyvu2hfxLrOs80Z
t6E3eeSVULQBN2c3GwW7G7zxlgdYPxnfPTNxls3kTndl3NkvYWKtg2LCDn9lq01wU81MH94zgVe6
A+vq4YlAhVznCGQePuaEhQXFUFzaYqoevKD/JocXjrBWqQmWXXB6HYfpCWezvnddQs3bYujOum1n
6wC13Wez1ExSWLPwW22hHi23PFW/D7ve+gXk4MW04vw9zPNyqdaaeMyG0d/IGXu2HtcZbbitZyXt
EZ8arPy5HAaT0H4t/GYG3UnEgk0UM2ZEVfzQOPEav8/aM7oInHcr1Pl79JZ+1NPAeAp6wjD6xH7v
dUJZFOgDewOK9JPqJ+wiARRMhZoh6JVdo+j8zGjvuHO0SxlFR1RruxyzD88pQwSoPGdZaZXY+S7V
vkuAJfU9qsn4a4ihboxtqCARLluHmB1aQEj2UrbqJUntNqmFaPuZd4ornBXMYv8jCdY8/LWPstUa
RLtS9WiGdXIZFSObU9WG5znCrMjFvqqt8YW9fnHwRRSsZWDZv+3hbJeBaP+2F6wX/ssu+ytDUXEi
mZo7NYn8TepqARL0evQSdLqybWP4B7YXxS+9UIqDJRC/lK25lijsO0aeSHOr6wrU1IfkNGnzIU5T
f8hwD0PpkkPfgym4RX9IG+edHMf/if5QBiM5SJsMEJENtcm5QE1wqK0DOnZRaDs5k84xshKJ99Lh
zl4LC8mT4r1B8fq1mgH6OAEhnM1dk59mvGlzohqlp8AYW+Msr8R8BdD/MihTcpCmmz3PrGbb/xkl
GzgQ/z3Ua8xPo0Qw/aim2tgJTYsubRrbq5x0n5VZQFmXNln4pDbsROGiakUSz6WuupYFLrl/5HkZ
y26KO/6Hf4agDrZ1y9a5u/aTc3keSZPNnLjyyaionrWyJ+IdWrMOlVVn5NWuAnS7SNw6QHBzfoWY
V5Bzy3muo+dXMIrOXqWeht9Jb90Ha9LItNOG6oer/yzyaPgwi0xf8jGkF46WzUOAQNhGILd7CbTY
RCOtttdK6rKz1Lrs1VI7snNK0e6GuZqZFejl2KkOshWYQ0coU9AfRzXMXs02/epGvXUmpzt7NSK2
8vyqDk3A10ZNeNV6Uot3YvjAGwVGdI4UN30ic+gi7aaT50RokDQ8oaj0bvfFanSt7BXZd+Ou6MPf
w70UxFgIRf2sW8l/DvcJanm3pvw6HAi7cefbrljaqU40hh56y9jF2xPrI3sBp42+1O2bC9Topalq
5d5POEhPnehLqwfOARdPg6ZNEX8Z2LVuVLsmWoq/ycJVrHorRg+FOb0KzkODOvsAH3pXj0gkKf7Y
rZqgMF+n0PpVJKhTlMkDqcksseckDPI1FpGVnx3dGI5SaVfq8c4mvu/IcZj/SPT+MVUlmoV9GnmE
sFbtvkrKxwg6tbolJ6D5VEU7pt0jFfVYtmp+DuKKDEPPTVe6YUBAnIs0bb8m4FL2Y1ciHDg2UXrR
II4vI9tuN7Iq+6lzQzoKDhErPbtOUA3VytUTovA6fXwePLwIkV6/oUBYckI+miuikWaHAsBtmNzJ
aeCh9mo2ySI24+bN0C314A2OspSjfF+0y9REJlq2qm8jeL83HC3hMU1QUiPHu2H1HqWrsfaKQx2q
1gq3ZrDpEp7gMAY6izxGdmC2cb3MAXXXBOQeiR/CS9Jx+h8HdbrXZ0zO/yHsPJYjR7I2+yptvR7Y
QDnEb9OzCB0MSc3kBpaCCa01nn4OnNXFTNZYVS1QcAEEE8Lhfu8nVsy9nUXTV3zf0ShbEn2MHp0m
BpmFV+pbWoPU86wfETAEwsb2dG9k2NAOg+kfTAGfDamIcK3YcO5FleNXNBFuJpuOPqL41jMKkxr0
kbbENmE7eIW9h7ttnevQLVfumOgvlS4u8ofMMNjFcCGxhuNDWqgTUIPciy5yz6rLH4oS2CQCf6sv
q8bFwB538ZTQ525QWHB2quiOnVX3R7nXZtEfe3YvlIMaAhWnw0f1p664o/fvrW0366pYBYHJmLRZ
3AbpzsXK6j1t1nODTqUevcjGYoaL5OFiTJzkQSa/bMX8ylQpO8km/AOylY6/xVY2MgVJ3s9Vhq5y
kw6kk4NY96+Y2IkVRk1Am0LY7LLOm/eIu68VVSddjEvhe33p6fWuI3u7kD0+DkhCpKVceyhBaf73
JGHKn+KEiPzMPyPr5VFx55grN8aOXDb8cnZ+0LyEkVrcspRoH+vMOYVjBxJkLjla+qiooXuWJbvO
f3jprMkxpt2jjaM7XpPFdBRzsQDPvChNpwc6wZEqojVL3Xe7m7aeuse4C8Zlik/eXh5LxBtrycic
dvLYQWXAHvvA3L7/DRoKI16Ha4I81iHJtWkNNdnI1j72BNDH2V+vxIKzSi0sFLu+ePKsaDepuv1q
mYq1SgA/QB4Kigf4g9f3elQ5VjHr+aM6ZM2dY+pfZb08TzjWqHO6zXS1MrjXXTM5r0Nraoy2TXUJ
wtg9W7qwCENoaAg26bCqB2wlSyfor7Aw+6sy0/MrPpOT6gI5+7Ne6CJYkbgUzNDoIRt8oWFWkaHA
Mlf5haq4CLuOlwyzkoOsS804WjBiilW5byLA3xqz+HXp6uM+JrH50OfTbVP1+AQ1xAJHu+4eLBsy
Ig4Bx34uvVcFqJlUaM7KUgRfDS/zpD/I4uhF2dpPgnHjxWAQnba1Nplk7qiB1y6KeRfz+I1ZdcE8
haGundk9GrjeYtVEASCcGYerTfE2daebrLCVLw1DqkiZkbO03iEyytMFIvJLk7o7TNTyRz4S9QGF
2Nlhl3o0gr6PuN6o2r3oszxYjdegLLVDyDT7YMCTcVoi5DqD9kL0Q3WXKZm7C8Zo2A5RMj6k+vCd
0L/1PbIYR9BLeM4LM9k4IC9uCKaHVyRwkZOxYuu7k91Z6tB+a3Qsfm3PSs6uBiigrkG9KnZqHtBG
qBce8x6GOYpy48W9eZgDM8D958pfdl1Za7RluiE/jObj3N4ILV6681KT6f0SQwLvSPzadFa9rYar
UFHsVZs29hkH75Y1T8TbEhTlrjMMG3wNDb6oAYx2YoCkyGC9k5VktJz3ZhEEkE1cq1sMKHWtWg29
E9Wwpju8c8V2NpbCwmtsUkbj4Q1zlwqbhmi6810WnIisnGVJHkD2UF0N81JVVYo2ZWLbLsukrq6y
i8c3bD/lmrUwUAO+E/PG1xHf8LPY3cui0fnJOVB3MJ6vUO4J61dPAvUFfwFx/k7lT/4S+HGMXVKY
36twV9ZqisVAgSrL3vamYM9qyT8nbogfErGX+8AvlQUvfvPalckfZ9TJgfz3jDW6WVt3ytQ1VqH6
ztRiNC2qyntBiPmtsozqGsAkwO7RfZLVo6ESXkknd+vMvQrb2Ao91B5YbU+YvuuCe019hz7uagDL
fYMzVf2SpSv5/zA59oNlsOSFTmfnBVzsZPi1iLulsiAJZS3TccJoqTerY6RAON2M8243WwHJTa2V
Nt4h9CkQQGkWsvKjj4Fy71YUqboMM8KO0hlY08dd1pCoingnFwKM5uNoJzp5oAkesJ/7675qnKfG
mp+g/BljMffs9+HP9xKgzV3NbG8VmG3+PJZpw9DqZXvfU8KV43ndRinBXesuTl1px5fK67stj2z+
kiF60s6BWxMKzCouYuw/EaK9Fb4dL7A2m762IEn5gqXJrR7HCelTH7bin1KNck8KLr6rMr63sNBm
luttPvp1UZ8uQys1lhnefH2b9ddx3iSlQxzdL97aFA0QWZL1hh/CIi1H5qLoL793c5OqvBTiRfb6
qG5GJjhCz9PdR0NZEMCKbACM8mzy92q108C7Gln8tej9tcnQcE7qAZ+rdgzvMrA8S90ChTpWABj6
IC9fNa15wvQyfMsMsqF6y6jratus1QqWgKZ/ozs1plKKeDPGwHhxyzEggpMOD3ofD6usKM1rhwTM
Rq+j+tTqMEr03pwJnX23+sDLd8HQLp3ChaJHwowMSx/UJ9lcwwfFGaZ/q1kgbkvCwUjx5DE2cfnt
1Fr46GjAuDKlIPYe65i/YTTJ3Q6bmxY83gvMPNk9Is6yj7s6WFZ1n+8YpZBdrCNzFcwDrtw0TVQE
7+VYVFm1MGqY5P/+1//+v//n+/A//lt+JZTi59m/sja95mHW1P/5t+X8+1/Fe/X+x3/+bdoas03y
w66hurotNFOl/fvXuxDQ4X/+rf0vh5lx7+Fo+y3RmN0MGeOT3AgHaUVdqfd+Xg0nRRhmv9JybThp
eXSu3azZf/SV9WqhP/KgErt3PO6LKFWIZ4P9gCdKsiOBnKxksdWEfqgw3+GS0woywbsYXnSUpb72
7Ado7+CN3lsNZpZIXl5kQ64PUKvKHF0zB6Eus0vWbWMUL74TOntnSpqVLKI1mC0rJ42Og1kUL+0K
RHX6Ehskg5JJS5aykxp33colFLo3s/Axc7Lz1AzVVTO9Yuf6ebfQjBz6uKzMSge6WuAdZYmQanWt
NGVcZ7Ubr5wyra653X39+/sir/vn++Ig8+k4pqY7tq3/fl/GAjUUQrPNtwblHDB1+W0xVt1tr+SP
0hTeyMAUZZOwNtJiPurUJ9mL1UTCYpoVga9lb8XMmZEb0Wktnj7xG9C86pZbTn0Utzd/9hJzpOTP
KtW3TFR51XZZ+NHwlKBbMXmkC2QJbDBklPApaJL2LpscyLz08RWvPkfCJCpy/YeLYXx+SA1DVzXT
1VTD1ODhmb9fjKHy0sbvbfF18Ly1Matha/OG9VPL5I09gUSRB8Lgv5WlMwSriiTHL3Wyd0uO/xDn
iglnfD5aluVeMCAOrE4pIcTJQCCqaTfEMBImAlZ8roIked90Qxahei4rIMeqKnIK9JJlv3LBhvvd
QR4j69+7kAh+RJXERxeh1tRFLjJYCQZ2pX9/nSz783Vireboums4mq45hjq/7L+8zDrg0KljSf1t
qupmo5ltujGZQ+8J9yaPUZ9fHDNSv2ZOSiKqFSFx/yC6BG6iLGRD4ZiPaBB799Cyo5sudcd1PJTY
EVbNPSatWHtOSXDXNVGyfy8Gc4pF5llUAtfbVokw6AmSFq7qny0yFzOiex/3WLp9ZGbknq4Y9unj
WHnUx0l/6czx8ndlj496bwD2i8Qi4wKQl0ORjf7BhpGfv5cDA7tPrtZWtlpzl49+CAkG70e48oiP
5iRKM2vZG7r/D6Otrs/D6e+vtWvYmiF0ew4yOIb1+x2qVa1G9x0SfKeE5aZPVReXJXSSHBfiKeEY
1u9YyJ0jr+qOReMiZtDlzYtd6+HBSLrsNhRRdqsluKQmvWvuZd37poMh4wcFxq1zP1mHCHBKjKdr
t7LYjlZ22xe6Q7A5aTaj/HHPK0h+52W3hjrjIRcCnTs2jaxZDJWCfrURs1vCPCCU7NTL2NaKo5sU
8IV+2W0QZt5Fk3f11BpWQJRxxftE7BjDrOM0lPF26I3wkkeJvgZe299GjBwrDCvjB78jlEc0w3tS
ih4q3jApX5Ig+KaogPQV3Tmiyz09wFm7q0yt2U0AyAgHt/FVJyZ8lXtwin5wAhQs/6zKG8QgoyZ9
Mt1pcN4PKEofBmsKfvbj+KaDfukRrgwVRq18FsabrLyMvxJ+gsBtI0blq6W9NEWPH7IuoEfPe7E9
IWkvd+spdN8rZRFAvnnT/BQxOXJ/CaY9nsOmydptAqDecuPHO9MZlT1J4Bilb6U2lpoTYJWA2MAR
qwDvmChNdyAuj1AAJVlv+RVrjV92AX+vUa2fbj765C6T25UsW7r1LTL9euvlzT5Ui+AxUNtiJchR
HPPJdM4uefSlMScF2nQ23kzEC5/ifEOW1dxjXE4e2WvJ61bW+E5nkAyGwfOxMnSgvM6Eh7FziUfX
wLJkIyDl6NJX6CIIbyqWZpWOi1GNsAmbOxuNSzo6C19tw26Ok9urZ1Clf2yyDKMeYgL2lvX8pC/q
LlXPkQZ8EXn7jexnaW/q2AQXu4md05hhYT94VvDq9rBj4lGwLOtqcbUH9O7c3Ahfqy6HoOU5CTgi
U7knHXc2O897JHbVLdzohlzaeFa8SvXXHR6bpH+B27llcTEU+BVI92Ixnk7lQdZlYF7RBNWKCxGd
x75AY6Nipe6vWQoTAAMDuxsRc/bXhWByq2TgR+Rx8hC55wYRhKOEf83HuSYH4fyEl2WdBAkXNgKD
tzYnL1jZLCvWWqMzw0Fd/wwbJD8Ir7Iuta1blzECdfj3Xw45nfhtXDIs23AdYTmuppuOnCb+8uUQ
ZYS7sWIVXxUzypY2UaFtXhZ4iwJk+tIJFOzQtXvKHac9EE9Gv2CudyKUEtVCTJdkUryrL8wffWGN
+NSyfmE6Ud8IfVCfo7JYyPrAM8Id0dBiI4tahkUoCI4HonbG0QyG6v20pVYwIW/U9DyJIN0kutZj
vJCEG93xHcaU2H7ukTeKZ1Dsp/rUX5pFm7/6Y+yse4yB9gm6i8+hmr8DjCO0St/rcTNvnxPiyRLo
+6l/Rr0EDLuhEqHjcAgrJ7+f85KrIgvNjSwqY5NfYKXuYuJdBcLLOgzvoMv3UZsX9xhkk2Fp6rdx
VLT1398t5y/feb4hNokwwf0SOmmM378iVVkbDlnM4GsXtDhBa/nzZNXebZSW9rnPq37RiLb/MrQB
+AHftWArO9ojGjmbaq4X3ZBsnVYPt8JMm3UdgHQxwJcctHnjkFk7yKLck3WB0MnV2PZNpMfZle84
ki4qE64SL+QrYoHYxQ68NH2pFkdPG/tjgVnGYzOKS1BF0wVRovzR1cUb+Y7mJEvBHKRsiqA+yGLa
hv2ycu1+X81Hlj5LNX8y7K1sDcGNr420qje+q6c3wQw5AwPZHruZT2TN2vHtsqn7+ghqD6ilrJFt
H73KXkdG3GG1kNUoTbVR/4PBzJrze6lukR8jtnnH+Fzs4qgmmJKohDBila5G3M1d68bf2R7kzNod
7ZONlNu0EGZun/LKPFe5GPfl3CBbZb3WWPY/3Hh5Y399TXVilEJTbUM1Waxpnyd4PVLUXe/6xuuo
+9UqtwoQtULp3zcxDzxqJO5TXkXWhiVFdLJKx7pNJ4R3bQQWZYk8eHIRnQkclCXwbCrVrXPPDBdZ
Da5m7JEykxu0orKzYzOm+Y2pMMnCc9xBdYpQy3DumOrt//6hNj9P8nVhqDzOhgoT1jAM7dPUKDZF
6RhapL3amvdcQ2o+NYwyv2yGHnU++I4aE5TJXqSIS59AjfQrM/Pca5nq+SZmeY+REhqkIsu9m9IJ
rRsVCM2uS6bp5HVDtSmwZr5CP+sXvTE2hyLUiMWbRb0DdA1KKJnWjpd6exP83o3cK9Soe9/L/tz7
/7V+1H30I7EW/8NQ/ZeXXxeupTua6RjCnRfvnxZDTEwm1uxj9Rql6VuWXQjPe6chiqxzOGN5JD5H
6Gm8QvFIrD7q5F7cOvpRw2Dr/YASjZqF3I2mGURslONGnkB2lg0o2czRD+8wkrQe/4B6dygMlMEY
oLXi9Kd3+LfcVYd6lmoak3VPDBTcAYRRHUAP3DC9vthSx2Sus8NWO713AfX1XjTmLj6aKwu0Zkdk
YOvsWtXpg+4I80aaDeFEnF19VTQ7gYguBCyKciP75mn83jcF7+8sRBm0O18ZNn2k19B9nVZbtEN5
AinvvAZqgj29AxiPCInNIla8mI3vvlq93SxhLqAuovXOtUoQY9XnBsSGCAfnQXYBWeNfislDdHNu
yEbmLo03YgYugvzUDuocHqIhmopnE0Dk378mtnwPfhsDLFbDLsBW23YAIRqfIwNIViYaWrav1gBy
vKxDgl+4C6wjpbefStPrV6KurV0wF5UeDLdqNNlJtvLpxr2XqPBYCPGQMXWS1aMFdoqP2zfUQO2n
VgP/4eSmupSNro4Ni8erwmZudfLboO8fcCcqz6IU9kn4ob5sUVb+BswdRpUxvkx1AeoP15R9FvrF
Q6VUz7JDp2T1wmrH5ha5x/gQ+FOyTrxB+dqEC9kh1zN3VbjBePCKzMUn3uPTP58aP70H5rfWA7MY
YzcYCm5kknjppBZhP7/n/iJztFW1qL4d5w30nz/qqsysbuUGqZRf62Tnj2OVqKvf+33U6RFKScwp
fjvX5/OXNqgglkk62fN721bPAZyQL4mBvVBcDtk+rxX7pY/Qja/tL10Dhy7p1Aq1Js/6YpfYgUNZ
ZGLagSvBYASRM+qhV0JNqDPr2mUDmtcJ1FDXLfddQeIPoZCE18TwsYuG7h9Bn6vG/sDEow+e3Ly5
d3SwL3peP7kQBE6T2Tj3wNmMde8i7hbiRnw/+lWHzR2+RxHSFUsmLiDMh/Yi+w4TDl5JpXiwVunr
ayTDqnxKFrL1fZM3S9ONptuEBdFRDJqx1f8USpF6J5/kTz5EVjDSnrZYMV8/quQBn47/VPx0uhZG
36oUurWQx0qZlY/zpViO3agFlka53ay7PjeuotAaEhz8rDHvDXOdbFULV3/f+/t+OZrhG1clx+bN
GHdLwt3lrp97j0Zrme8NxKa1oysR8rLVmXvLvWLwAafQLyZHNBmQICbmYqCo1ehWbnKvQczAC9Pl
jKZ5r2uEOe3tbIYLz/3aeaM2LfyWWL98HBrZrXLWp3bZR6O+Rt3o0XTc8dZWp3qp9V29lUW5GTKt
XfSdk+67pphuZZ2WAg9WID3JkqwvRnefO8V4+qhqRYR+fhtdM0M0V5G9eRqp4jrB0YhQ6/iCrdcb
+Ub/6iqaeTdowbkZ7eFFlJYBmgb1JhxSfu3Vx4w0UCvPY1qAy4cxuIxGIy2XiX/2kDa7c1VluK/9
iFU0KcOt303DvV6OxnHmHzpul5XEJ/GAAucCUpC+Xa44kFH4OGnxvc43Al3+8ZZlYHGvDmm7trRe
X8vi6MbhbTaWS1l67zGW2tL0dWULY5nQmc8aGWEvu9oYnmkcQr1j9tdnO2wi7Z0wrb7eywa5SXpg
nxtXGLOWVV8tZG/Z0tjqKUiK8k5zEc8uG9GfYtvRzl4LIAkQafktQYAsRdbxOU/TbJuhp7gTal48
Yv11Kzu8hrpv3wR2rYSo0cHrcBvzNDjOQExlHC5QYNMzZIDFew+NmcxBic3jRw/ZzS8yXNSsBmSy
qTpMliuH1XGANfkghvmaJdVB8xGRD1KKidV4+yzrjTVqDSXKmgQq7MFLvxkI6JSxNfzAqAhgMZaa
d93kI4+TNtbOi9SRsdex37skvHOuZX+3SCpLdsU1y9Jxz/c4RbHiuYXphUnfgABgnf+xcefiR12R
mtzGmWi5AeHmLgJyuS9Y9S2lckBa2ejuqQAxozK3L4HKZ1kqBkxjcmenpX4seq7yVPQoPqPa+Do5
M2VJU4ZzqhKqMjET0U0WqSC/l0Wjla/whkAfBW4Ol6Ztv0DNtZKsfJ0A+W+9eiq2spjoN8XgAQ8b
xnI3jWa9kQcjCbnM4bk994qCvJMXj2tZH9Throk08VhManeT9KZYydNolX1WE8JgXtYjHdCiO5kI
y4Qt6A1fTGyMF6UtDYqm8RYj91dZr/lgt8F3S2OD4SUeDsHcXW8Udedi2LeWvQpVXMzaIuULAvpk
WIWCYmc/fBlFgwRAuYjxW1v2sSMeLbW1F0NTTy+NX8e4PYXjVxH58NYr/YcRZTvSJD4gTOVnDjcy
IlBxKVmxBwvS3Js+T6u32E9vlaEzbic/zGBMi+GaAZtfQpjwNnGsz9q+SuvtRr3JmesNQb32omRR
oZ94cYWSeQtDgyFYcUk3ceajkh990QPVZYVVVsrJ6zXlNNjogMV6eZBVH/VyT+29nn8UE85PDWZg
KOuJH9tWg4VD1xRfnCREtsdUvMcxMxIQza5ydfPCv2WF4ywMKBxkYqmz/D47Cz24JUV5jFSjPxiD
Zl7UxhcX/ELiWZZtLavkJgVog03L0N6QiiQy2zJlcFUteOxjALdAX2JQJG34iFKHfYm7kvGKRsuL
h3vfeMvLMHwsVL1aOWOK55E7NKdh3hR6hLxDVu1UL2tOqmOzmfdko+xWmkaxFJD41rLuU78yGbC9
tB4g7WjHSlenQ++mJQY6dfQwDaTBfcAXbyG+GY3pvXUiCBce0lPkW/1p7YMYez8IAl+5iRJtIYBK
H2wd4VgNRlqHYKXR7RSzub4XUZU3j2ONOszCXpvw7R6bDAODquA1iURaPZYQBdcYgwVbx7fKx8xA
zpJR3cYthqJemhiJOjmil3MxtG17F6AlvZRFp+3KGyaY0XsRRUX3AC8R/NHcOZ0s9aQX/o9Ef/Di
Sf0KFPx7BETzy1CX3sKvhP2QVHq9yh0ruIX9l2+iflBPg1IOBK9H9SYZuUmJVSCxgp/P0lL19grD
Nt6p/Le3tLE5Q8oTK78aNRbZ3Q9NC/qfvBpKlSQ/I2Z2ixhrhKcyHIN1VQAR/ulkerqKrYQ3QI0s
99iX+g6bRV6AwrSesjIzbgpvHK9zqWwKrpQfZI+ggJOFohkTIqZq+mj7JpBoX6luZKurZWguomsP
JJ5WvRt6VO7caSOLZI2jbU9Abz2NWfqIHpW5SFslPrp5HVx0XfvJYNg9h0Ga7wp4NmsLYcpnP3c1
wn6FiioLrW4XHPWgye+ajBFE+AjbzNV2aVYH2MxyQO2eG/Ru18VQq1vZysOCyn1SJeCzOGXfrypg
Sk8mMnoXuzd/+V1IgelaHmO0w0bHntFSu/oOx7EcaHKJZVdshWcfqcWVU6X1M3LpzzCTeD6jfknG
2/3mTB5ArfkgAfdkOwQCq/D5oMABqWVga/w8Bcn7QZbTL52qcL75fYpAhR3Vd/78S6ke/PpLgODq
56zyny3FV97Ssvvll2D17ibFWjCWClCiczJepujlpkqbzd8v8rTfYyE81QR5DKEJlvkEn/6SJgJv
jcoDEfQfKcDpG7gd1oGRYYVefYT4UwLuFlEYb5GRV1tYfuChsJ4gna47ZDiE8w8RB1f7LWkl/xr0
36Hiua5mGu5njMBAMEHv7CD44cbzw25jH9cq+VvnBHNwdGxWk+liJxaBCHMG56ehxN/bphmOLY7U
+9x0tqVqgz9Cqn1nKfpw42HRB9srtDFSKuGvT7BW2i544VujnuspOMe1rfEQdeEpbfVk26L4IdZt
NKEt5DfPSh56C72IHsK2vG/GyV37RZ+inJaIbaUaz2GCoGRkgg43rRh0ulYULI3clssF2LEtLXWt
+d0+TWt9GQi1W46+VqEJZhOunIuVhXt13dsHnxAz+hLpAm/XdgUh6KfbhMFWhM0XPZugcBT5nXQ4
1X3tpg+VezDI0VOscoTmuN/SHFKCMbbqgfff3GV+U2yw5Yy2wtOrQ+Svq3n91LY/8Ry5dFVHtL1K
1mMPT63y4vaoq03D3N1FHEItDk3ZNqcEf7cVvlvtEl5kvIhVJ9x0tXZFpEEhgheiiFqP089/eBp/
T1rK+y+fR+IOpk7U4RNGJIeRZZfCz35ktjpcOxySkPGafX8a077HIEXDBFE4C31+OosyD26FE/1T
5PMvz6Dl6Kpu8D7ohknM+9PfoCl2PZA2m35oefId9bjmmKlWAoodj3bhgkhLy3wJ2bw6paO69bPO
3wejNuCxWbDM6nNnEwr9GwII7WlAlBcI2qgcErAL0Zipqx6BjOPUIz/6D5fO+D1Uz7WD4awCXXB0
zXVUy/4U1dRiLx0YP+0feFkgIx+Lr27b69hoaICRPB/ldttiDJ2aJxGsAfLuIWkbrzn2ZHmUkRRD
73Db6UV/Vrpi4c8IL0BAySLC02eFaAK6SrqJiKCjPYSlpq7HIN+BQ1VXTe0fNAeMi4dUolWnK3Ra
rP3gT/WqILa47R3NJpeXgOdK0SVFBGqmEyfPnjJkG7uH9RkQ8D+UTFPXpeeB+PLD7ghdDDayn+mk
/JA+bfMIV8to/IYRDYsPMi/LWBnb9egP9iYXTrD2WJ2v6qgrybqM7sZvjU2Qi+rW6JuUHH1irwf0
wTaeaUY3fuPChRN+vzNRIyOujh1WZWL37BVVuXGjryQggrr8Bn1ZnMqED7GiIBOsOQiUlqTDF3YU
juvZ+YmQvLvvzfBnu8FtAHELuwi3w7iH6lfsihqnEXA+6hanae0Grl4IOfG7aiAfDBDJqDr0u/Im
2FsTCWMT2XVUNkOULAM8pHp/QJEKZ0TXEtm9C/t753btG3wUJV10FQxxjcD7tag3vXeJjaZC2pb5
+Y03Hl29iHdB2Ws4iJjhtGBWtxRlshyRWL8aNpY80FgQ0sUdB6dRF8RDiJGeif08ihdaekDXs1uP
mbby+5+QmtP7OjetndnV07JpEhwKtCtE+llOiaxFPjX1P3wGPgUe3x9lE3iJDbvRBd7/KfDcqp7L
e2l7P6wqDPZl2+FMaivuJmbetNHUsN1UQPjPliU6nFM1dEQj/5AnpNBdEA6D2d13s7AhGZKHlJvy
92+a/pcBwjZtV7ioQ2uWbv8FyGboPd69Qx+/9WF7YXmi3Wsuy+qKlczSY9xejW2VXBtQ1zuY7kug
nUS+ofUtG2ErC8VAPbyutfx1cFpm6rFtMNmKunu7f3Bz59voj8WD36vm+e//bMP9/G21+bzrhuUa
huOavHm/p/IsLaxx9bSTN8UHYDdB3ehz+7FJIj5c0KQ21qAPi0Dx8j2xwXjRM/2+h9V4tRP3JtMs
sY90zHk7Fa/NeqgvVbbXe1S58lbgcYIOxsJnFmc3fX0ycBiP0hqnNQcysWMSwAOZ7d5U/aQuDK/e
IkH0fWyRBTBiZ1hFTXWKUq/apsKNH9Ku2srRp2mH53+4BH+Z7HAJTMNWHZVwnaq7nwLaU9qCPBji
6M1J9XrtxpbP98QjvVw7t0ZYxKQINWtNTBbjGwSp2uFGGWtxSIdqTZQUomMfnIxBrY4C81Z4tNqL
jUD+1cCSGmXETmnMJ5KKqE4SFELnwQsXZZ10S8WowA5FfnmeMu+1VVsGNQ8RMvJpjx7xw0PVwnn+
+38rz89f7rdF/s5RdYeH1NKsTy9R1aeixhgze0sEpmvM2PszWUcXQe/Ot/chkx5U+uNV7hOzdyf/
3myCn1454Xup6mKTmK5/kpvcjQjzqQ1gCdGvLMK6UdvGtwxV3r5w6i9IPQ9Hxb4JnSZdh0p1Rrh5
AOjRODBAg7PJ33Y1ATaGPFs7LKzQzk8UEycCYZzj7Eto7/mw4eQ7oBcB7i5zjYUoHNJqqvFYWpia
eCj6xLiVIX5OzKDpcFXhsxq3OLRmpOELm28JSO2d50fBskWcZFH72SyArRoHgOxpthhNS0E8JQVq
RCDwAmwiOzYzutJPXaxvGSiQfIRvQNJaeVLGpFxFfXYh2Z6f9eGhaaZw5zMgLwBBkjxOM9zLoi5Z
suDUl5PxyASFxE7dv2GCenDLCs0gRmtIxwvLseJLwqRuMZUKYq0oqyzSme9viQpJ5DI7M4N0D46V
hwcf7MCiITm50wJvuMEV9+cQtvqCxZV2483KsZ6evQVIEx7qxIwWiBMMxwI1EK9E/7KBQzAwFG4E
0xRC8RuvUwHHOYE4mQJpb63rsKbMy8PQVYCXo+TJMiu0M2elX93B/sUrcZjOtEMdjPXJ7H7WBUZV
CbOHBTCcPZjyfjsbHDwRULjxqrS7ycdvTqL4x8LF4X3wYQ9XlqstohF0o9E46kHMGzKxC5Rgi6Pv
Fd/A+L1V5Jt3Wi7OEEjNO7NFm9GGtdXDf7vgVXUIBpF+z9rqZFqw3xvHv/boeV0hZS1rLb1DoSL/
aft8C61zHkf2c6ZN1mKsu/aQqfp5EJp+P2rBdnSK+Nqz4gFbPTY7hqV0ycKuR6ooIGOXo2JmhWjo
QIPiY1zgxRHxKT+wsh5Pfqs228lx66uPzto/zC/tv8xxbUsThoDfZOOf+pfMeocCJk+d2b5ZyNQs
42Bk2pMS/3XcljGUKcPFcUoeyHqjoxmPJaQPYAj1/lWAAOTWCqfv6RCKbRJDbI8EBOdXze7tBXBc
dx9H7lIg6Qx5LD6iREnQCcg9Q5x/Iga0iK2sR2XGsxa6QTrW70dnpWE2unRS/I3U+jVOsp0RBeEd
UIQcoUK8D0DJiv/H3Jn1xm0kcfyrCH5fhvcBbAws5HOzMrKJkkWeAnpEa2jNDLUkR4c/fX7Nbo7Z
rSNal7Dphl6kGRXZxbrrX803n7vo04Q6ozr1ljNSkvfZDa8GACZ98dt2uNowsn+NF9mvX0/Xut62
2Rtqb/FbihT0oM7b7odrwLsX6lzR3dDvf95/jqPjL1en24yRopvdzefX4Q4I4vrLrrkph/++zm+u
xrfnv19x1KIS4d/79sPV56vbkzbPfhy/XPYaLvmdhU4fJrT6ihed8Q6a9ej8+vK02/Lzd/U/h+/Y
//HypF31nNz6aXz0W2+b7kO9bQb3SxZlrm7u7lU91tYvr3djO97+e9/0tz81w34zPv6p3gcgfEVo
Qt+f8o45h8STvjSj+e8ndNRMRE9vL5vvX9Rn23b3qh3Gvl2NL8xHCudfFBWBxWEw4EBq2s5jJDa0
Xsf9GbTTKMgoS2QJSjItPNum252bj/9WxEGRlAAT4my60oKPD23/8Z3NXNbScrhli43Wra+6/W5U
TwfB3S13z9FRT9u8Q+Hr5pMqyFTHPczI35a7rqogBGmdRiHFEbXI/2Dz/3/zDz56jq0h4BI9+oRH
m+dUosJKP3oILplQ5kHJK1HA6FNxnZZ3TKhSLZWOMP0P8p+kAcB6sHYk89PiSS+ZEEVRAJMA52T5
rB+eSUKVobMySUiDsqKOkURG3LEqSyZUcUCBMMqIXbSk/FW24EF1yLhxKROKIKa7S9hk1MGxhFFU
BTm4SJJQXvCjlnfqQIRFACQThSJgioHqksIKL2WgzAI1sBSmaa53r42vRyaRNw6IFQG7T7Mt57WT
epM84yUTiiyAMXmaUOidlneKQC010s7q221iGgZRUoWAGvAyapG6W1xIgxyIGrNbhkneiULEBKTU
PaZpQO0mpCBmtukoRBTBhoy5nzCFP375hCJXI0gyQ1AGuASqFWmshcA1h2EWZGlBE0sz2iNDUEWJ
2Ayye8DYdOxM7OOEBUVBgAhetyyMofDOEFDpUcVUqQxQwyviCrs/LUcGqhIVIVAmhtaWwL8wmYar
1s5vN4dxGWQV+PxYVXmXdrAkLGLgK6X/qtnjnSbEYaYA+SIhSOOAqCehDm926QhBQYAckkYlCtLu
lxlkpljh6EXbJ0sirFKafr8lKJMgTalzA63zVQgiZFfKBTQ9Lwj/SYmn5YQEKkPgVN88YSR7Wtr9
eOQU6MGouRqRLKjAiHCAGm6od+mEBGUVcBnFhK/ho18akST0E4RcSDLqAihDWBqJd2SBukGSJuRS
c11BC59fslCKNaIKyBSrgjjZLMc55ORLuMa8MoU1D4Nk2r1CWcA5hDSOOQMvPVi/pYusEipsYUhz
zHzunV1I8lhsF5ISHxEzDxk94CNCKgcJMyyhsZ7eBQoRp8ZKA4UkDKqSDdJLtFWhiigvqRMsSqMr
3qkCFjuVBstpEXCKCdXkstAGwUkZCEYCJntxQ8aH6gv6ZBYr6r1Sg5Bh/FXBdJESLA1CXgUxqUmK
1dBc8k4W4pCgXsgFDAIjVwpaaWtCkQcFvcgKtKXevXeGgPqROGGipp7G2LuIY72m5diDKMwDWrGY
Q4Wj8CtA4mTlSlo6oXJUKtgS/kA/ZTdMzOiphYQOKoBQyzunyKyuOGVIVRg4IYtNmOjkjVUagJ3k
iOPYu/gwjjJV8xTlCqq7RmRBnVQ/Y9UuWBpCcgVaShgbwHXT8k4IQK/FUkNIfKjkOwaFodngqAKg
KZxiBLQzNLGBfwahKHl0IlkgNKA+kkUVVYL7DSLCkJKlM13q3f7TLBeHRknAcVw0ThApvWxd0KFR
SfTknz+Iy1z8+MFY0DZMisL4Q2zL0hSANiBuVvUlX9urAPQjaWSYIAQhgQ8e9l4lKEOyBKpodNy1
jHhnEGOclbh4UgUJSQCO8f5qKgd34hcyXifKbIZa/mkEXkuaKlJIKyta7Ubep10uNYL2SpmUpeo7
HNyGZ3GiCuCkbiEJOBknj6oZe+XEyVTWOQ2EqTpvC2lkC3LnQIiQVHGqgEbTcrmQBYRJQLRmhI53
doFTjeQ4pAhkQVKmmD/NBTdaxm7AITTClJh0Lduj6gHTDpE0UKC0jOnjTato17ScGkpBgZ1jgdR5
qJpL3qUOFD9iLaDf3nAElsjsCNMEC/Th0jpOmLSCelqce6cLSIGaIJKGy6CMOOcWFIpedryEhqAs
CrVnIgUdoPmkCymxgpQLbBLIHTm0ab47dpHuM96RyqXPXKikkYKyCABxaTFohVfx0FIXKvJHSklh
CBZ6lhXPIgUFspXKAj12RouqubuqYN9LLqhIIaIdp4Cq09Js90gjVAahXda320XqahyvjK+dn7Xj
HZRdQO+IrQ3Dfdo/FSVpSYn9M62uDot0TAEg/Ry3U+XUVKflHRopyRKxEiSoOrXzUGWJ03K5QBeO
+KhMZ8Saf1zgrbtiUwDqkKcMP02IdLeuCHyX9JF3P8xceqpBfIK+HGZbjtft5mwafWmbYTE/86df
mMdD7hJYTLao2Q7ri2oSRpP+Ohnz0oKDT9MZiw/naY3pOubfzQbvXtq61ryr+Y/v2qav+9Wadz+o
SR9zm2rs6PsX/9jUH+ttvZxLwQwhmV/v5M4AzyE4+hPCw4VDV3XnxHT79ku3swlPYxRywhf1bqiH
+RbVgFI0zSZIKR/Xm/ZT1/PO1yVtDfkX0+42XV+fdUvKGj0rp8y472psORTFIj7NbEmJv2o29XXd
N0vKGv8upmzmzI66T0fH3Wa//WizXYNrpVd5A9fbM+t5kviqzqOUMgOB/bl9ywYGKKX8Do637XyH
k3gntHDmP9w7q/ckVX9/Vq8tATTwdekNv99s2l3X2hqpYXBi0ruztnasSFoqUJWYcndtiwWHrBDn
Scn+cNc2aYC0mDAE9quL2/kWJ7nQgzhS0v/q9u1wh80aqSOlfVK3O8t60It9DvdyUnMKdL07W7LD
ICrktzwM9Wq9H5pxtGTaoJzF9NvVuj2v7RlTDQeQk8YXcLqMJdmmyS6nPQwtP5eXlm0yPeznoN7t
e5e0QgeISXe70bEhcTQ1W6WUPzQf+9qJnkCfqUaenPRVbfst0xWSE74+eldvL4d1a7t16KtOw3PQ
/2fT82aKmZayVGZc7DmInzQ37cpyYwZL9BzEf+v6C+e+VeNBTLrrx/XRcd13eEpbOXU1+3ku8Kq+
cHVfl0ml5Hkvrs1xXXcUk73YEJHYWQ1nxKlinph033CS40xnEkENMJAS/pGXIgy3m6vaSRN4Z7Bq
V0rJ/7Tuzpqj98Md36are1LyP3f7BwTRtN6f5wJ3BdHU5aTkT+F+MwyNFVKYYQM57Rs7qzT9Nind
X8Z6PQuGEkTTupGS/bXpt3g2i7Iu/okpt2Q2jnibwpqU9H9q/A5HVdqqaWDRYuLNMB79et/Na+y9
mH47rLrd0FpmJdG1NjHt247DV86tp6lxcY9Tvq/SdDhA5G79aT4V5b5/s4tr6hurTVP3L/8AAAD/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0">
              <a:latin typeface="Times New Roman" panose="02020603050405020304" pitchFamily="18" charset="0"/>
              <a:ea typeface="Times New Roman" panose="02020603050405020304" pitchFamily="18" charset="0"/>
              <a:cs typeface="Times New Roman" panose="02020603050405020304" pitchFamily="18" charset="0"/>
            </a:defRPr>
          </a:pPr>
          <a:endParaRPr lang="en-US" sz="900" b="0" i="0" u="none" strike="noStrike" baseline="0">
            <a:solidFill>
              <a:srgbClr val="FFFFFF">
                <a:lumMod val="95000"/>
              </a:srgbClr>
            </a:solidFill>
            <a:latin typeface="Times New Roman" panose="02020603050405020304" pitchFamily="18" charset="0"/>
            <a:cs typeface="Times New Roman" panose="02020603050405020304" pitchFamily="18"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9.xml"/><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chart" Target="../charts/chart8.xml"/><Relationship Id="rId17" Type="http://schemas.openxmlformats.org/officeDocument/2006/relationships/image" Target="../media/image5.emf"/><Relationship Id="rId2" Type="http://schemas.openxmlformats.org/officeDocument/2006/relationships/image" Target="../media/image1.emf"/><Relationship Id="rId16" Type="http://schemas.openxmlformats.org/officeDocument/2006/relationships/image" Target="../media/image4.emf"/><Relationship Id="rId1" Type="http://schemas.openxmlformats.org/officeDocument/2006/relationships/chart" Target="../charts/chart1.xml"/><Relationship Id="rId6" Type="http://schemas.openxmlformats.org/officeDocument/2006/relationships/image" Target="../media/image3.emf"/><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chart" Target="../charts/chart10.xml"/><Relationship Id="rId10" Type="http://schemas.microsoft.com/office/2014/relationships/chartEx" Target="../charts/chartEx1.xml"/><Relationship Id="rId4" Type="http://schemas.openxmlformats.org/officeDocument/2006/relationships/image" Target="../media/image2.emf"/><Relationship Id="rId9" Type="http://schemas.openxmlformats.org/officeDocument/2006/relationships/chart" Target="../charts/chart6.xml"/><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5</xdr:col>
      <xdr:colOff>33261</xdr:colOff>
      <xdr:row>0</xdr:row>
      <xdr:rowOff>103414</xdr:rowOff>
    </xdr:from>
    <xdr:to>
      <xdr:col>25</xdr:col>
      <xdr:colOff>199571</xdr:colOff>
      <xdr:row>39</xdr:row>
      <xdr:rowOff>0</xdr:rowOff>
    </xdr:to>
    <xdr:grpSp>
      <xdr:nvGrpSpPr>
        <xdr:cNvPr id="1076" name="Group 1075">
          <a:extLst>
            <a:ext uri="{FF2B5EF4-FFF2-40B4-BE49-F238E27FC236}">
              <a16:creationId xmlns:a16="http://schemas.microsoft.com/office/drawing/2014/main" id="{91A44108-28D5-D375-BDCF-60E0A37EE064}"/>
            </a:ext>
          </a:extLst>
        </xdr:cNvPr>
        <xdr:cNvGrpSpPr/>
      </xdr:nvGrpSpPr>
      <xdr:grpSpPr>
        <a:xfrm>
          <a:off x="3072190" y="103414"/>
          <a:ext cx="12322024" cy="6972300"/>
          <a:chOff x="105832" y="76200"/>
          <a:chExt cx="11867112" cy="6102627"/>
        </a:xfrm>
      </xdr:grpSpPr>
      <xdr:sp macro="" textlink="">
        <xdr:nvSpPr>
          <xdr:cNvPr id="1056" name="Shape 7">
            <a:extLst>
              <a:ext uri="{FF2B5EF4-FFF2-40B4-BE49-F238E27FC236}">
                <a16:creationId xmlns:a16="http://schemas.microsoft.com/office/drawing/2014/main" id="{1F5977F7-D8ED-41D7-ADAE-43E60B067EAE}"/>
              </a:ext>
            </a:extLst>
          </xdr:cNvPr>
          <xdr:cNvSpPr/>
        </xdr:nvSpPr>
        <xdr:spPr>
          <a:xfrm>
            <a:off x="5092297" y="4069743"/>
            <a:ext cx="4136547" cy="2109084"/>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Times New Roman" panose="02020603050405020304" pitchFamily="18" charset="0"/>
                <a:ea typeface="Lato"/>
                <a:cs typeface="Times New Roman" panose="02020603050405020304" pitchFamily="18" charset="0"/>
                <a:sym typeface="Lato"/>
              </a:rPr>
              <a:t>ECOMMERCE SALES ANALYSIS DASHBOARD</a:t>
            </a:r>
            <a:endParaRPr sz="1400">
              <a:latin typeface="Times New Roman" panose="02020603050405020304" pitchFamily="18" charset="0"/>
              <a:cs typeface="Times New Roman" panose="02020603050405020304" pitchFamily="18" charset="0"/>
            </a:endParaRPr>
          </a:p>
        </xdr:txBody>
      </xdr:sp>
      <xdr:grpSp>
        <xdr:nvGrpSpPr>
          <xdr:cNvPr id="1055" name="Group 1054">
            <a:extLst>
              <a:ext uri="{FF2B5EF4-FFF2-40B4-BE49-F238E27FC236}">
                <a16:creationId xmlns:a16="http://schemas.microsoft.com/office/drawing/2014/main" id="{20A28FEC-EDEF-7E2A-74A7-582715C6A586}"/>
              </a:ext>
            </a:extLst>
          </xdr:cNvPr>
          <xdr:cNvGrpSpPr/>
        </xdr:nvGrpSpPr>
        <xdr:grpSpPr>
          <a:xfrm>
            <a:off x="128623" y="1934935"/>
            <a:ext cx="11844321" cy="4238600"/>
            <a:chOff x="135819" y="1884539"/>
            <a:chExt cx="11934266" cy="4119064"/>
          </a:xfrm>
        </xdr:grpSpPr>
        <xdr:sp macro="" textlink="">
          <xdr:nvSpPr>
            <xdr:cNvPr id="17" name="Shape 17">
              <a:extLst>
                <a:ext uri="{FF2B5EF4-FFF2-40B4-BE49-F238E27FC236}">
                  <a16:creationId xmlns:a16="http://schemas.microsoft.com/office/drawing/2014/main" id="{00000000-0008-0000-0100-000011000000}"/>
                </a:ext>
              </a:extLst>
            </xdr:cNvPr>
            <xdr:cNvSpPr/>
          </xdr:nvSpPr>
          <xdr:spPr>
            <a:xfrm>
              <a:off x="9334499" y="1884539"/>
              <a:ext cx="2735586" cy="2009775"/>
            </a:xfrm>
            <a:prstGeom prst="roundRect">
              <a:avLst>
                <a:gd name="adj" fmla="val 8946"/>
              </a:avLst>
            </a:prstGeom>
            <a:gradFill>
              <a:gsLst>
                <a:gs pos="0">
                  <a:srgbClr val="2A2A2A"/>
                </a:gs>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sp macro="" textlink="">
          <xdr:nvSpPr>
            <xdr:cNvPr id="15" name="Shape 15">
              <a:extLst>
                <a:ext uri="{FF2B5EF4-FFF2-40B4-BE49-F238E27FC236}">
                  <a16:creationId xmlns:a16="http://schemas.microsoft.com/office/drawing/2014/main" id="{00000000-0008-0000-0100-00000F000000}"/>
                </a:ext>
              </a:extLst>
            </xdr:cNvPr>
            <xdr:cNvSpPr/>
          </xdr:nvSpPr>
          <xdr:spPr>
            <a:xfrm>
              <a:off x="135819" y="3963460"/>
              <a:ext cx="4901847"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grpSp>
          <xdr:nvGrpSpPr>
            <xdr:cNvPr id="2" name="Shape 2">
              <a:extLst>
                <a:ext uri="{FF2B5EF4-FFF2-40B4-BE49-F238E27FC236}">
                  <a16:creationId xmlns:a16="http://schemas.microsoft.com/office/drawing/2014/main" id="{00000000-0008-0000-0100-000002000000}"/>
                </a:ext>
              </a:extLst>
            </xdr:cNvPr>
            <xdr:cNvGrpSpPr/>
          </xdr:nvGrpSpPr>
          <xdr:grpSpPr>
            <a:xfrm>
              <a:off x="143322" y="1887714"/>
              <a:ext cx="11917960" cy="4115889"/>
              <a:chOff x="-8219" y="2751300"/>
              <a:chExt cx="10788827" cy="4115889"/>
            </a:xfrm>
            <a:gradFill>
              <a:gsLst>
                <a:gs pos="0">
                  <a:srgbClr val="262626">
                    <a:alpha val="80000"/>
                  </a:srgbClr>
                </a:gs>
                <a:gs pos="100000">
                  <a:srgbClr val="595959">
                    <a:alpha val="74901"/>
                  </a:srgbClr>
                </a:gs>
              </a:gsLst>
              <a:lin ang="1200000" scaled="0"/>
            </a:gradFill>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8219" y="2751300"/>
                <a:ext cx="10788827" cy="4115889"/>
                <a:chOff x="142778" y="1971675"/>
                <a:chExt cx="12629196" cy="4458875"/>
              </a:xfrm>
              <a:grpFill/>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42778" y="1974925"/>
                  <a:ext cx="12629196" cy="44504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atin typeface="Times New Roman" panose="02020603050405020304" pitchFamily="18" charset="0"/>
                    <a:cs typeface="Times New Roman" panose="02020603050405020304" pitchFamily="18" charset="0"/>
                  </a:endParaRPr>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9706771" cy="4458875"/>
                  <a:chOff x="152400" y="1971675"/>
                  <a:chExt cx="9706771" cy="4458875"/>
                </a:xfrm>
                <a:grpFill/>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sp macro="" textlink="">
                <xdr:nvSpPr>
                  <xdr:cNvPr id="43" name="Shape 7">
                    <a:extLst>
                      <a:ext uri="{FF2B5EF4-FFF2-40B4-BE49-F238E27FC236}">
                        <a16:creationId xmlns:a16="http://schemas.microsoft.com/office/drawing/2014/main" id="{8BEF32C6-2DA9-1F62-7401-706EF3DF1A46}"/>
                      </a:ext>
                    </a:extLst>
                  </xdr:cNvPr>
                  <xdr:cNvSpPr/>
                </xdr:nvSpPr>
                <xdr:spPr>
                  <a:xfrm>
                    <a:off x="152467" y="4203582"/>
                    <a:ext cx="5182251" cy="2219324"/>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sp macro="" textlink="">
                <xdr:nvSpPr>
                  <xdr:cNvPr id="1027" name="Shape 7">
                    <a:extLst>
                      <a:ext uri="{FF2B5EF4-FFF2-40B4-BE49-F238E27FC236}">
                        <a16:creationId xmlns:a16="http://schemas.microsoft.com/office/drawing/2014/main" id="{DF7D91A5-2926-4C3D-344C-DE9DFAA39B72}"/>
                      </a:ext>
                    </a:extLst>
                  </xdr:cNvPr>
                  <xdr:cNvSpPr/>
                </xdr:nvSpPr>
                <xdr:spPr>
                  <a:xfrm>
                    <a:off x="5427714" y="4211226"/>
                    <a:ext cx="4431457" cy="2219324"/>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grpSp>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417519"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grpSp>
        </xdr:grpSp>
        <xdr:sp macro="" textlink="">
          <xdr:nvSpPr>
            <xdr:cNvPr id="19" name="Shape 19">
              <a:extLst>
                <a:ext uri="{FF2B5EF4-FFF2-40B4-BE49-F238E27FC236}">
                  <a16:creationId xmlns:a16="http://schemas.microsoft.com/office/drawing/2014/main" id="{00000000-0008-0000-0100-000013000000}"/>
                </a:ext>
              </a:extLst>
            </xdr:cNvPr>
            <xdr:cNvSpPr/>
          </xdr:nvSpPr>
          <xdr:spPr>
            <a:xfrm>
              <a:off x="9331574" y="3937706"/>
              <a:ext cx="2720905" cy="2052258"/>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Times New Roman" panose="02020603050405020304" pitchFamily="18" charset="0"/>
                <a:cs typeface="Times New Roman" panose="02020603050405020304" pitchFamily="18" charset="0"/>
              </a:endParaRPr>
            </a:p>
          </xdr:txBody>
        </xdr:sp>
      </xdr:grpSp>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9057"/>
            <a:ext cx="11801475" cy="1438276"/>
            <a:chOff x="0" y="3060863"/>
            <a:chExt cx="10692000" cy="1438276"/>
          </a:xfrm>
          <a:gradFill>
            <a:gsLst>
              <a:gs pos="10000">
                <a:srgbClr val="262626">
                  <a:alpha val="80000"/>
                </a:srgbClr>
              </a:gs>
              <a:gs pos="100000">
                <a:srgbClr val="595959">
                  <a:alpha val="74901"/>
                </a:srgb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latin typeface="Times New Roman" panose="02020603050405020304" pitchFamily="18" charset="0"/>
                  <a:cs typeface="Times New Roman" panose="02020603050405020304" pitchFamily="18" charset="0"/>
                </a:endParaRPr>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499728" cy="1383568"/>
                <a:chOff x="152400" y="459938"/>
                <a:chExt cx="2667000" cy="1359337"/>
              </a:xfrm>
              <a:grpFill/>
            </xdr:grpSpPr>
            <xdr:sp macro="" textlink="'Pivot Tables'!D9">
              <xdr:nvSpPr>
                <xdr:cNvPr id="25" name="Shape 23">
                  <a:extLst>
                    <a:ext uri="{FF2B5EF4-FFF2-40B4-BE49-F238E27FC236}">
                      <a16:creationId xmlns:a16="http://schemas.microsoft.com/office/drawing/2014/main" id="{00000000-0008-0000-0100-000019000000}"/>
                    </a:ext>
                  </a:extLst>
                </xdr:cNvPr>
                <xdr:cNvSpPr/>
              </xdr:nvSpPr>
              <xdr:spPr>
                <a:xfrm>
                  <a:off x="152400" y="714375"/>
                  <a:ext cx="2666997" cy="1104900"/>
                </a:xfrm>
                <a:prstGeom prst="roundRect">
                  <a:avLst>
                    <a:gd name="adj" fmla="val 777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B6C105F9-E4B2-483D-B5B5-CC928D648BFB}" type="TxLink">
                    <a:rPr lang="en-US" sz="1100" b="0" i="0" u="none" strike="noStrike">
                      <a:solidFill>
                        <a:schemeClr val="bg1"/>
                      </a:solidFill>
                      <a:latin typeface="Times New Roman" panose="02020603050405020304" pitchFamily="18" charset="0"/>
                      <a:cs typeface="Times New Roman" panose="02020603050405020304" pitchFamily="18" charset="0"/>
                    </a:rPr>
                    <a:pPr marL="0" lvl="0" indent="0" algn="ctr" rtl="0">
                      <a:spcBef>
                        <a:spcPts val="0"/>
                      </a:spcBef>
                      <a:spcAft>
                        <a:spcPts val="0"/>
                      </a:spcAft>
                      <a:buNone/>
                    </a:pPr>
                    <a:t>$ 2297200.86 K</a:t>
                  </a:fld>
                  <a:endParaRPr sz="1050">
                    <a:solidFill>
                      <a:schemeClr val="bg1"/>
                    </a:solidFill>
                    <a:latin typeface="Times New Roman" panose="02020603050405020304" pitchFamily="18" charset="0"/>
                    <a:cs typeface="Times New Roman" panose="02020603050405020304" pitchFamily="18" charset="0"/>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SALES</a:t>
                  </a:r>
                  <a:endParaRPr sz="1400">
                    <a:latin typeface="Times New Roman" panose="02020603050405020304" pitchFamily="18" charset="0"/>
                    <a:cs typeface="Times New Roman" panose="02020603050405020304" pitchFamily="18"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Pivot Tables'!K9">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100" b="1" i="0" u="none" strike="noStrike">
                      <a:solidFill>
                        <a:schemeClr val="bg1"/>
                      </a:solidFill>
                      <a:latin typeface="Times New Roman" panose="02020603050405020304" pitchFamily="18" charset="0"/>
                      <a:cs typeface="Times New Roman" panose="02020603050405020304" pitchFamily="18" charset="0"/>
                    </a:rPr>
                    <a:t>$ 286397.02 K </a:t>
                  </a:r>
                  <a:endParaRPr sz="1050" b="1">
                    <a:solidFill>
                      <a:schemeClr val="bg1"/>
                    </a:solidFill>
                    <a:latin typeface="Times New Roman" panose="02020603050405020304" pitchFamily="18" charset="0"/>
                    <a:cs typeface="Times New Roman" panose="02020603050405020304" pitchFamily="18" charset="0"/>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PROFIT</a:t>
                  </a:r>
                  <a:endParaRPr sz="1400">
                    <a:latin typeface="Times New Roman" panose="02020603050405020304" pitchFamily="18" charset="0"/>
                    <a:cs typeface="Times New Roman" panose="02020603050405020304" pitchFamily="18"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Pivot Tables'!$K$41">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81FFB19C-7BB6-4EE7-93CF-10DC34F01DE1}" type="TxLink">
                    <a:rPr lang="en-US" sz="1100" b="0" i="0" u="none" strike="noStrike">
                      <a:solidFill>
                        <a:schemeClr val="bg1"/>
                      </a:solidFill>
                      <a:latin typeface="Times New Roman" panose="02020603050405020304" pitchFamily="18" charset="0"/>
                      <a:cs typeface="Times New Roman" panose="02020603050405020304" pitchFamily="18" charset="0"/>
                    </a:rPr>
                    <a:pPr marL="0" lvl="0" indent="0" algn="ctr" rtl="0">
                      <a:spcBef>
                        <a:spcPts val="0"/>
                      </a:spcBef>
                      <a:spcAft>
                        <a:spcPts val="0"/>
                      </a:spcAft>
                      <a:buNone/>
                    </a:pPr>
                    <a:t># 37873</a:t>
                  </a:fld>
                  <a:endParaRPr sz="1050">
                    <a:solidFill>
                      <a:schemeClr val="bg1"/>
                    </a:solidFill>
                    <a:latin typeface="Times New Roman" panose="02020603050405020304" pitchFamily="18" charset="0"/>
                    <a:cs typeface="Times New Roman" panose="02020603050405020304" pitchFamily="18" charset="0"/>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QUANTITY</a:t>
                  </a:r>
                  <a:endParaRPr sz="1400">
                    <a:latin typeface="Times New Roman" panose="02020603050405020304" pitchFamily="18" charset="0"/>
                    <a:cs typeface="Times New Roman" panose="02020603050405020304" pitchFamily="18"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Pivot Tables'!$N$18">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91276B00-3802-4C61-81CB-C4FAFABF5C1C}" type="TxLink">
                    <a:rPr lang="en-US" sz="1100" b="0" i="0" u="none" strike="noStrike">
                      <a:solidFill>
                        <a:schemeClr val="bg1"/>
                      </a:solidFill>
                      <a:latin typeface="Times New Roman" panose="02020603050405020304" pitchFamily="18" charset="0"/>
                      <a:cs typeface="Times New Roman" panose="02020603050405020304" pitchFamily="18" charset="0"/>
                    </a:rPr>
                    <a:pPr marL="0" lvl="0" indent="0" algn="ctr" rtl="0">
                      <a:spcBef>
                        <a:spcPts val="0"/>
                      </a:spcBef>
                      <a:spcAft>
                        <a:spcPts val="0"/>
                      </a:spcAft>
                      <a:buNone/>
                    </a:pPr>
                    <a:t># 9994</a:t>
                  </a:fld>
                  <a:endParaRPr sz="1050">
                    <a:solidFill>
                      <a:schemeClr val="bg1"/>
                    </a:solidFill>
                    <a:latin typeface="Times New Roman" panose="02020603050405020304" pitchFamily="18" charset="0"/>
                    <a:cs typeface="Times New Roman" panose="02020603050405020304" pitchFamily="18" charset="0"/>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NO OF ORDERS</a:t>
                  </a:r>
                  <a:endParaRPr sz="1400">
                    <a:latin typeface="Times New Roman" panose="02020603050405020304" pitchFamily="18" charset="0"/>
                    <a:cs typeface="Times New Roman" panose="02020603050405020304" pitchFamily="18"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Pivot Tables'!#REF!">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1F681154-7C65-41C0-AEB2-A3F3ACC051A3}" type="TxLink">
                    <a:rPr lang="en-US" sz="1100" b="0" i="0" u="none" strike="noStrike">
                      <a:solidFill>
                        <a:schemeClr val="bg1"/>
                      </a:solidFill>
                      <a:latin typeface="Times New Roman" panose="02020603050405020304" pitchFamily="18" charset="0"/>
                      <a:cs typeface="Times New Roman" panose="02020603050405020304" pitchFamily="18" charset="0"/>
                    </a:rPr>
                    <a:pPr marL="0" lvl="0" indent="0" algn="ctr" rtl="0">
                      <a:spcBef>
                        <a:spcPts val="0"/>
                      </a:spcBef>
                      <a:spcAft>
                        <a:spcPts val="0"/>
                      </a:spcAft>
                      <a:buNone/>
                    </a:pPr>
                    <a:t>12.47%</a:t>
                  </a:fld>
                  <a:endParaRPr sz="1050">
                    <a:solidFill>
                      <a:schemeClr val="bg1"/>
                    </a:solidFill>
                    <a:latin typeface="Times New Roman" panose="02020603050405020304" pitchFamily="18" charset="0"/>
                    <a:cs typeface="Times New Roman" panose="02020603050405020304" pitchFamily="18" charset="0"/>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Times New Roman" panose="02020603050405020304" pitchFamily="18" charset="0"/>
                      <a:ea typeface="Lato"/>
                      <a:cs typeface="Times New Roman" panose="02020603050405020304" pitchFamily="18" charset="0"/>
                      <a:sym typeface="Lato"/>
                    </a:rPr>
                    <a:t> PROFIT MARGIN</a:t>
                  </a:r>
                  <a:endParaRPr sz="1400">
                    <a:latin typeface="Times New Roman" panose="02020603050405020304" pitchFamily="18" charset="0"/>
                    <a:cs typeface="Times New Roman" panose="02020603050405020304" pitchFamily="18" charset="0"/>
                  </a:endParaRPr>
                </a:p>
              </xdr:txBody>
            </xdr:sp>
          </xdr:grpSp>
        </xdr:grpSp>
      </xdr:grpSp>
      <xdr:sp macro="" textlink="">
        <xdr:nvSpPr>
          <xdr:cNvPr id="39" name="Rectangle 38">
            <a:extLst>
              <a:ext uri="{FF2B5EF4-FFF2-40B4-BE49-F238E27FC236}">
                <a16:creationId xmlns:a16="http://schemas.microsoft.com/office/drawing/2014/main" id="{74D6ABF8-B25A-97F9-B2B8-73AFC3C262EC}"/>
              </a:ext>
            </a:extLst>
          </xdr:cNvPr>
          <xdr:cNvSpPr/>
        </xdr:nvSpPr>
        <xdr:spPr>
          <a:xfrm>
            <a:off x="246944" y="768047"/>
            <a:ext cx="2184199" cy="2660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graphicFrame macro="">
        <xdr:nvGraphicFramePr>
          <xdr:cNvPr id="41" name="Chart 40">
            <a:extLst>
              <a:ext uri="{FF2B5EF4-FFF2-40B4-BE49-F238E27FC236}">
                <a16:creationId xmlns:a16="http://schemas.microsoft.com/office/drawing/2014/main" id="{6F4F6091-9CA3-49FA-8989-1D611A5B8D83}"/>
              </a:ext>
            </a:extLst>
          </xdr:cNvPr>
          <xdr:cNvGraphicFramePr>
            <a:graphicFrameLocks/>
          </xdr:cNvGraphicFramePr>
        </xdr:nvGraphicFramePr>
        <xdr:xfrm>
          <a:off x="432154" y="1041198"/>
          <a:ext cx="1590524" cy="48784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2" name="Rectangle 41">
            <a:extLst>
              <a:ext uri="{FF2B5EF4-FFF2-40B4-BE49-F238E27FC236}">
                <a16:creationId xmlns:a16="http://schemas.microsoft.com/office/drawing/2014/main" id="{223899DD-C5B2-8D60-B10D-97FADB408309}"/>
              </a:ext>
            </a:extLst>
          </xdr:cNvPr>
          <xdr:cNvSpPr/>
        </xdr:nvSpPr>
        <xdr:spPr>
          <a:xfrm>
            <a:off x="197556" y="1571374"/>
            <a:ext cx="2204357" cy="22376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Times New Roman" panose="02020603050405020304" pitchFamily="18" charset="0"/>
                <a:cs typeface="Times New Roman" panose="02020603050405020304" pitchFamily="18" charset="0"/>
              </a:rPr>
              <a:t>YOY GROWTH	</a:t>
            </a:r>
          </a:p>
        </xdr:txBody>
      </xdr:sp>
      <mc:AlternateContent xmlns:mc="http://schemas.openxmlformats.org/markup-compatibility/2006">
        <mc:Choice xmlns:a14="http://schemas.microsoft.com/office/drawing/2010/main" Requires="a14">
          <xdr:pic>
            <xdr:nvPicPr>
              <xdr:cNvPr id="44" name="Picture 43">
                <a:extLst>
                  <a:ext uri="{FF2B5EF4-FFF2-40B4-BE49-F238E27FC236}">
                    <a16:creationId xmlns:a16="http://schemas.microsoft.com/office/drawing/2014/main" id="{540A0FCB-F478-4094-8333-84920B9FA4CD}"/>
                  </a:ext>
                </a:extLst>
              </xdr:cNvPr>
              <xdr:cNvPicPr>
                <a:picLocks noChangeAspect="1" noChangeArrowheads="1"/>
                <a:extLst>
                  <a:ext uri="{84589F7E-364E-4C9E-8A38-B11213B215E9}">
                    <a14:cameraTool cellRange="'Pivot Tables'!$I$52" spid="_x0000_s1214"/>
                  </a:ext>
                </a:extLst>
              </xdr:cNvPicPr>
            </xdr:nvPicPr>
            <xdr:blipFill>
              <a:blip xmlns:r="http://schemas.openxmlformats.org/officeDocument/2006/relationships" r:embed="rId2"/>
              <a:srcRect/>
              <a:stretch>
                <a:fillRect/>
              </a:stretch>
            </xdr:blipFill>
            <xdr:spPr bwMode="auto">
              <a:xfrm>
                <a:off x="1279074" y="1613707"/>
                <a:ext cx="863600" cy="184150"/>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mc:Choice>
        <mc:Fallback/>
      </mc:AlternateContent>
      <xdr:sp macro="" textlink="">
        <xdr:nvSpPr>
          <xdr:cNvPr id="45" name="Rectangle 44">
            <a:extLst>
              <a:ext uri="{FF2B5EF4-FFF2-40B4-BE49-F238E27FC236}">
                <a16:creationId xmlns:a16="http://schemas.microsoft.com/office/drawing/2014/main" id="{D61FDD40-B1F0-5C78-EBE7-AC673D6442F5}"/>
              </a:ext>
            </a:extLst>
          </xdr:cNvPr>
          <xdr:cNvSpPr/>
        </xdr:nvSpPr>
        <xdr:spPr>
          <a:xfrm>
            <a:off x="2635755" y="1578429"/>
            <a:ext cx="2204357" cy="22376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Times New Roman" panose="02020603050405020304" pitchFamily="18" charset="0"/>
                <a:cs typeface="Times New Roman" panose="02020603050405020304" pitchFamily="18" charset="0"/>
              </a:rPr>
              <a:t>YOY GROWTH	</a:t>
            </a:r>
          </a:p>
        </xdr:txBody>
      </xdr:sp>
      <xdr:sp macro="" textlink="">
        <xdr:nvSpPr>
          <xdr:cNvPr id="46" name="Rectangle 45">
            <a:extLst>
              <a:ext uri="{FF2B5EF4-FFF2-40B4-BE49-F238E27FC236}">
                <a16:creationId xmlns:a16="http://schemas.microsoft.com/office/drawing/2014/main" id="{746F29C8-428C-5472-0FF5-0619A665FD47}"/>
              </a:ext>
            </a:extLst>
          </xdr:cNvPr>
          <xdr:cNvSpPr/>
        </xdr:nvSpPr>
        <xdr:spPr>
          <a:xfrm>
            <a:off x="5024564" y="1606651"/>
            <a:ext cx="2204356" cy="2288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Times New Roman" panose="02020603050405020304" pitchFamily="18" charset="0"/>
                <a:cs typeface="Times New Roman" panose="02020603050405020304" pitchFamily="18" charset="0"/>
              </a:rPr>
              <a:t>YOY GROWTH	</a:t>
            </a:r>
          </a:p>
        </xdr:txBody>
      </xdr:sp>
      <xdr:sp macro="" textlink="">
        <xdr:nvSpPr>
          <xdr:cNvPr id="47" name="Rectangle 46">
            <a:extLst>
              <a:ext uri="{FF2B5EF4-FFF2-40B4-BE49-F238E27FC236}">
                <a16:creationId xmlns:a16="http://schemas.microsoft.com/office/drawing/2014/main" id="{C09BB867-3D8A-372A-DE0C-06680908929F}"/>
              </a:ext>
            </a:extLst>
          </xdr:cNvPr>
          <xdr:cNvSpPr/>
        </xdr:nvSpPr>
        <xdr:spPr>
          <a:xfrm>
            <a:off x="7378096" y="1606651"/>
            <a:ext cx="2204356" cy="2288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Times New Roman" panose="02020603050405020304" pitchFamily="18" charset="0"/>
                <a:cs typeface="Times New Roman" panose="02020603050405020304" pitchFamily="18" charset="0"/>
              </a:rPr>
              <a:t>YOY GROWTH	</a:t>
            </a:r>
          </a:p>
        </xdr:txBody>
      </xdr:sp>
      <xdr:sp macro="" textlink="">
        <xdr:nvSpPr>
          <xdr:cNvPr id="1039" name="Rectangle 1038">
            <a:extLst>
              <a:ext uri="{FF2B5EF4-FFF2-40B4-BE49-F238E27FC236}">
                <a16:creationId xmlns:a16="http://schemas.microsoft.com/office/drawing/2014/main" id="{5B371AFD-7717-F38E-994E-52456A4B03DF}"/>
              </a:ext>
            </a:extLst>
          </xdr:cNvPr>
          <xdr:cNvSpPr/>
        </xdr:nvSpPr>
        <xdr:spPr>
          <a:xfrm>
            <a:off x="9724572" y="1606651"/>
            <a:ext cx="2204357" cy="2288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Times New Roman" panose="02020603050405020304" pitchFamily="18" charset="0"/>
                <a:cs typeface="Times New Roman" panose="02020603050405020304" pitchFamily="18" charset="0"/>
              </a:rPr>
              <a:t>YOY GROWTH	</a:t>
            </a:r>
          </a:p>
        </xdr:txBody>
      </xdr:sp>
      <xdr:graphicFrame macro="">
        <xdr:nvGraphicFramePr>
          <xdr:cNvPr id="1040" name="Chart 1039">
            <a:extLst>
              <a:ext uri="{FF2B5EF4-FFF2-40B4-BE49-F238E27FC236}">
                <a16:creationId xmlns:a16="http://schemas.microsoft.com/office/drawing/2014/main" id="{C009DC63-31C2-4300-BFE3-B129E9010232}"/>
              </a:ext>
            </a:extLst>
          </xdr:cNvPr>
          <xdr:cNvGraphicFramePr>
            <a:graphicFrameLocks/>
          </xdr:cNvGraphicFramePr>
        </xdr:nvGraphicFramePr>
        <xdr:xfrm>
          <a:off x="2729241" y="1076477"/>
          <a:ext cx="1857224" cy="41023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pic>
            <xdr:nvPicPr>
              <xdr:cNvPr id="1041" name="Picture 1040">
                <a:extLst>
                  <a:ext uri="{FF2B5EF4-FFF2-40B4-BE49-F238E27FC236}">
                    <a16:creationId xmlns:a16="http://schemas.microsoft.com/office/drawing/2014/main" id="{C018C731-6867-8B92-6ED6-A72DF1012E24}"/>
                  </a:ext>
                </a:extLst>
              </xdr:cNvPr>
              <xdr:cNvPicPr>
                <a:picLocks noChangeAspect="1" noChangeArrowheads="1"/>
                <a:extLst>
                  <a:ext uri="{84589F7E-364E-4C9E-8A38-B11213B215E9}">
                    <a14:cameraTool cellRange="'Pivot Tables'!$H$52" spid="_x0000_s1215"/>
                  </a:ext>
                </a:extLst>
              </xdr:cNvPicPr>
            </xdr:nvPicPr>
            <xdr:blipFill>
              <a:blip xmlns:r="http://schemas.openxmlformats.org/officeDocument/2006/relationships" r:embed="rId4"/>
              <a:srcRect/>
              <a:stretch>
                <a:fillRect/>
              </a:stretch>
            </xdr:blipFill>
            <xdr:spPr bwMode="auto">
              <a:xfrm>
                <a:off x="3780772" y="1613708"/>
                <a:ext cx="830037" cy="194128"/>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1042" name="Chart 1041">
            <a:extLst>
              <a:ext uri="{FF2B5EF4-FFF2-40B4-BE49-F238E27FC236}">
                <a16:creationId xmlns:a16="http://schemas.microsoft.com/office/drawing/2014/main" id="{D4B3618F-8DAF-4FDA-803F-47DB2CAB7812}"/>
              </a:ext>
            </a:extLst>
          </xdr:cNvPr>
          <xdr:cNvGraphicFramePr>
            <a:graphicFrameLocks/>
          </xdr:cNvGraphicFramePr>
        </xdr:nvGraphicFramePr>
        <xdr:xfrm>
          <a:off x="5096883" y="676934"/>
          <a:ext cx="1946124" cy="1001788"/>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1049" name="Picture 1048">
            <a:extLst>
              <a:ext uri="{FF2B5EF4-FFF2-40B4-BE49-F238E27FC236}">
                <a16:creationId xmlns:a16="http://schemas.microsoft.com/office/drawing/2014/main" id="{28F86B48-41B8-E43F-8E3C-2A2CFA752C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10690" y="1646969"/>
            <a:ext cx="671285" cy="194129"/>
          </a:xfrm>
          <a:prstGeom prst="rect">
            <a:avLst/>
          </a:prstGeom>
          <a:noFill/>
          <a:extLst>
            <a:ext uri="{909E8E84-426E-40DD-AFC4-6F175D3DCCD1}">
              <a14:hiddenFill xmlns:a14="http://schemas.microsoft.com/office/drawing/2010/main">
                <a:solidFill>
                  <a:srgbClr val="FFFFFF"/>
                </a:solidFill>
              </a14:hiddenFill>
            </a:ext>
          </a:extLst>
        </xdr:spPr>
      </xdr:pic>
      <xdr:graphicFrame macro="">
        <xdr:nvGraphicFramePr>
          <xdr:cNvPr id="1051" name="Chart 1050">
            <a:extLst>
              <a:ext uri="{FF2B5EF4-FFF2-40B4-BE49-F238E27FC236}">
                <a16:creationId xmlns:a16="http://schemas.microsoft.com/office/drawing/2014/main" id="{31FFF6B0-CF08-42FF-94D7-F9E6C6CC5719}"/>
              </a:ext>
            </a:extLst>
          </xdr:cNvPr>
          <xdr:cNvGraphicFramePr>
            <a:graphicFrameLocks/>
          </xdr:cNvGraphicFramePr>
        </xdr:nvGraphicFramePr>
        <xdr:xfrm>
          <a:off x="7676194" y="1068011"/>
          <a:ext cx="1641323" cy="453269"/>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52" name="Chart 1051">
            <a:extLst>
              <a:ext uri="{FF2B5EF4-FFF2-40B4-BE49-F238E27FC236}">
                <a16:creationId xmlns:a16="http://schemas.microsoft.com/office/drawing/2014/main" id="{F2CCA9A4-0721-459B-9285-17D901458904}"/>
              </a:ext>
            </a:extLst>
          </xdr:cNvPr>
          <xdr:cNvGraphicFramePr>
            <a:graphicFrameLocks/>
          </xdr:cNvGraphicFramePr>
        </xdr:nvGraphicFramePr>
        <xdr:xfrm>
          <a:off x="10121447" y="1018621"/>
          <a:ext cx="1392666" cy="58662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54" name="Chart 1053">
            <a:extLst>
              <a:ext uri="{FF2B5EF4-FFF2-40B4-BE49-F238E27FC236}">
                <a16:creationId xmlns:a16="http://schemas.microsoft.com/office/drawing/2014/main" id="{2605173B-30ED-4661-B0B1-83A090EC8822}"/>
              </a:ext>
            </a:extLst>
          </xdr:cNvPr>
          <xdr:cNvGraphicFramePr>
            <a:graphicFrameLocks/>
          </xdr:cNvGraphicFramePr>
        </xdr:nvGraphicFramePr>
        <xdr:xfrm>
          <a:off x="201792" y="2212420"/>
          <a:ext cx="4579056" cy="1766912"/>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1="http://schemas.microsoft.com/office/drawing/2015/9/8/chartex" Requires="cx1">
          <xdr:graphicFrame macro="">
            <xdr:nvGraphicFramePr>
              <xdr:cNvPr id="1057" name="Chart 1056">
                <a:extLst>
                  <a:ext uri="{FF2B5EF4-FFF2-40B4-BE49-F238E27FC236}">
                    <a16:creationId xmlns:a16="http://schemas.microsoft.com/office/drawing/2014/main" id="{A6F27268-CEFA-4508-9AA2-E26CE2412E19}"/>
                  </a:ext>
                </a:extLst>
              </xdr:cNvPr>
              <xdr:cNvGraphicFramePr/>
            </xdr:nvGraphicFramePr>
            <xdr:xfrm>
              <a:off x="5243282" y="2290032"/>
              <a:ext cx="4143374" cy="174373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243282" y="2290032"/>
                <a:ext cx="4143374" cy="1743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026" name="AutoShape 2">
            <a:extLst>
              <a:ext uri="{FF2B5EF4-FFF2-40B4-BE49-F238E27FC236}">
                <a16:creationId xmlns:a16="http://schemas.microsoft.com/office/drawing/2014/main" id="{A580F338-2DF2-8B2C-74F2-BCABB06FA4D1}"/>
              </a:ext>
            </a:extLst>
          </xdr:cNvPr>
          <xdr:cNvSpPr>
            <a:spLocks noChangeAspect="1" noChangeArrowheads="1"/>
          </xdr:cNvSpPr>
        </xdr:nvSpPr>
        <xdr:spPr bwMode="auto">
          <a:xfrm>
            <a:off x="1514021" y="1603829"/>
            <a:ext cx="823686" cy="194128"/>
          </a:xfrm>
          <a:prstGeom prst="rect">
            <a:avLst/>
          </a:prstGeom>
          <a:noFill/>
          <a:extLst>
            <a:ext uri="{909E8E84-426E-40DD-AFC4-6F175D3DCCD1}">
              <a14:hiddenFill xmlns:a14="http://schemas.microsoft.com/office/drawing/2010/main">
                <a:solidFill>
                  <a:srgbClr val="FFFFFF"/>
                </a:solidFill>
              </a14:hiddenFill>
            </a:ext>
          </a:extLst>
        </xdr:spPr>
      </xdr:sp>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09620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Times New Roman" panose="02020603050405020304" pitchFamily="18" charset="0"/>
                <a:ea typeface="Lato"/>
                <a:cs typeface="Times New Roman" panose="02020603050405020304" pitchFamily="18" charset="0"/>
                <a:sym typeface="Lato"/>
              </a:rPr>
              <a:t>SALES BY STATE</a:t>
            </a:r>
            <a:endParaRPr sz="1050">
              <a:latin typeface="Times New Roman" panose="02020603050405020304" pitchFamily="18" charset="0"/>
              <a:ea typeface="Lato"/>
              <a:cs typeface="Times New Roman" panose="02020603050405020304" pitchFamily="18" charset="0"/>
              <a:sym typeface="Lato"/>
            </a:endParaRPr>
          </a:p>
        </xdr:txBody>
      </xdr:sp>
      <xdr:graphicFrame macro="">
        <xdr:nvGraphicFramePr>
          <xdr:cNvPr id="1028" name="Chart 1027">
            <a:extLst>
              <a:ext uri="{FF2B5EF4-FFF2-40B4-BE49-F238E27FC236}">
                <a16:creationId xmlns:a16="http://schemas.microsoft.com/office/drawing/2014/main" id="{647DBC3E-0BF9-B45D-CBEE-5D49B78E3DC2}"/>
              </a:ext>
            </a:extLst>
          </xdr:cNvPr>
          <xdr:cNvGraphicFramePr>
            <a:graphicFrameLocks/>
          </xdr:cNvGraphicFramePr>
        </xdr:nvGraphicFramePr>
        <xdr:xfrm>
          <a:off x="5947834" y="3371547"/>
          <a:ext cx="2933095" cy="1981603"/>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029" name="Chart 1028">
            <a:extLst>
              <a:ext uri="{FF2B5EF4-FFF2-40B4-BE49-F238E27FC236}">
                <a16:creationId xmlns:a16="http://schemas.microsoft.com/office/drawing/2014/main" id="{E4947635-1DF1-BC89-DD51-892F19C2BD76}"/>
              </a:ext>
            </a:extLst>
          </xdr:cNvPr>
          <xdr:cNvGraphicFramePr>
            <a:graphicFrameLocks/>
          </xdr:cNvGraphicFramePr>
        </xdr:nvGraphicFramePr>
        <xdr:xfrm>
          <a:off x="5773460" y="2101547"/>
          <a:ext cx="2933095" cy="1981604"/>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030" name="Chart 1029">
            <a:extLst>
              <a:ext uri="{FF2B5EF4-FFF2-40B4-BE49-F238E27FC236}">
                <a16:creationId xmlns:a16="http://schemas.microsoft.com/office/drawing/2014/main" id="{206012B3-46DF-E791-012F-D58A0F938BC7}"/>
              </a:ext>
            </a:extLst>
          </xdr:cNvPr>
          <xdr:cNvGraphicFramePr>
            <a:graphicFrameLocks/>
          </xdr:cNvGraphicFramePr>
        </xdr:nvGraphicFramePr>
        <xdr:xfrm>
          <a:off x="9187342" y="2247699"/>
          <a:ext cx="2776866" cy="1661079"/>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8" name="Shape 18">
            <a:extLst>
              <a:ext uri="{FF2B5EF4-FFF2-40B4-BE49-F238E27FC236}">
                <a16:creationId xmlns:a16="http://schemas.microsoft.com/office/drawing/2014/main" id="{00000000-0008-0000-0100-000012000000}"/>
              </a:ext>
            </a:extLst>
          </xdr:cNvPr>
          <xdr:cNvSpPr/>
        </xdr:nvSpPr>
        <xdr:spPr>
          <a:xfrm>
            <a:off x="5163906" y="4086680"/>
            <a:ext cx="2628900" cy="278694"/>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Times New Roman" panose="02020603050405020304" pitchFamily="18" charset="0"/>
                <a:ea typeface="Lato"/>
                <a:cs typeface="Times New Roman" panose="02020603050405020304" pitchFamily="18" charset="0"/>
                <a:sym typeface="Lato"/>
              </a:rPr>
              <a:t>TOP 5 SUBCATEGORIES BY SALES</a:t>
            </a:r>
            <a:endParaRPr sz="1400">
              <a:latin typeface="Times New Roman" panose="02020603050405020304" pitchFamily="18" charset="0"/>
              <a:cs typeface="Times New Roman" panose="02020603050405020304" pitchFamily="18" charset="0"/>
            </a:endParaRPr>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9381535" y="407962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Times New Roman" panose="02020603050405020304" pitchFamily="18" charset="0"/>
                <a:ea typeface="Lato"/>
                <a:cs typeface="Times New Roman" panose="02020603050405020304" pitchFamily="18" charset="0"/>
                <a:sym typeface="Lato"/>
              </a:rPr>
              <a:t>FILTERS</a:t>
            </a:r>
            <a:endParaRPr sz="1400">
              <a:latin typeface="Times New Roman" panose="02020603050405020304" pitchFamily="18" charset="0"/>
              <a:cs typeface="Times New Roman" panose="02020603050405020304" pitchFamily="18" charset="0"/>
            </a:endParaRPr>
          </a:p>
        </xdr:txBody>
      </xdr:sp>
      <xdr:sp macro="" textlink="">
        <xdr:nvSpPr>
          <xdr:cNvPr id="1044" name="Shape 18">
            <a:extLst>
              <a:ext uri="{FF2B5EF4-FFF2-40B4-BE49-F238E27FC236}">
                <a16:creationId xmlns:a16="http://schemas.microsoft.com/office/drawing/2014/main" id="{9388E87E-A32E-49CE-89BD-59045A7B1480}"/>
              </a:ext>
            </a:extLst>
          </xdr:cNvPr>
          <xdr:cNvSpPr/>
        </xdr:nvSpPr>
        <xdr:spPr>
          <a:xfrm>
            <a:off x="164743" y="2002769"/>
            <a:ext cx="2347036" cy="282223"/>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SALES</a:t>
            </a:r>
            <a:r>
              <a:rPr lang="en-US" sz="1400" baseline="0">
                <a:solidFill>
                  <a:schemeClr val="bg1"/>
                </a:solidFill>
                <a:latin typeface="Times New Roman" panose="02020603050405020304" pitchFamily="18" charset="0"/>
                <a:cs typeface="Times New Roman" panose="02020603050405020304" pitchFamily="18" charset="0"/>
              </a:rPr>
              <a:t> AND PROFIT ANALYSIS</a:t>
            </a:r>
            <a:endParaRPr sz="1400">
              <a:solidFill>
                <a:schemeClr val="bg1"/>
              </a:solidFill>
              <a:latin typeface="Times New Roman" panose="02020603050405020304" pitchFamily="18" charset="0"/>
              <a:cs typeface="Times New Roman" panose="02020603050405020304" pitchFamily="18" charset="0"/>
            </a:endParaRPr>
          </a:p>
        </xdr:txBody>
      </xdr:sp>
      <xdr:sp macro="" textlink="">
        <xdr:nvSpPr>
          <xdr:cNvPr id="1045" name="Shape 18">
            <a:extLst>
              <a:ext uri="{FF2B5EF4-FFF2-40B4-BE49-F238E27FC236}">
                <a16:creationId xmlns:a16="http://schemas.microsoft.com/office/drawing/2014/main" id="{6743D9F2-5EE1-4F8F-9667-3319B5F9D78A}"/>
              </a:ext>
            </a:extLst>
          </xdr:cNvPr>
          <xdr:cNvSpPr/>
        </xdr:nvSpPr>
        <xdr:spPr>
          <a:xfrm>
            <a:off x="5184018" y="1976564"/>
            <a:ext cx="2376982" cy="27994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CATEGORY</a:t>
            </a:r>
            <a:r>
              <a:rPr lang="en-US" sz="1400" baseline="0">
                <a:solidFill>
                  <a:schemeClr val="bg1"/>
                </a:solidFill>
                <a:latin typeface="Times New Roman" panose="02020603050405020304" pitchFamily="18" charset="0"/>
                <a:cs typeface="Times New Roman" panose="02020603050405020304" pitchFamily="18" charset="0"/>
              </a:rPr>
              <a:t> WISE PROFIT</a:t>
            </a:r>
            <a:endParaRPr sz="1400">
              <a:solidFill>
                <a:schemeClr val="bg1"/>
              </a:solidFill>
              <a:latin typeface="Times New Roman" panose="02020603050405020304" pitchFamily="18" charset="0"/>
              <a:cs typeface="Times New Roman" panose="02020603050405020304" pitchFamily="18" charset="0"/>
            </a:endParaRPr>
          </a:p>
        </xdr:txBody>
      </xdr:sp>
      <xdr:sp macro="" textlink="">
        <xdr:nvSpPr>
          <xdr:cNvPr id="1046" name="Shape 18">
            <a:extLst>
              <a:ext uri="{FF2B5EF4-FFF2-40B4-BE49-F238E27FC236}">
                <a16:creationId xmlns:a16="http://schemas.microsoft.com/office/drawing/2014/main" id="{907166D6-8B2C-4D18-AF51-FBCEC6B05009}"/>
              </a:ext>
            </a:extLst>
          </xdr:cNvPr>
          <xdr:cNvSpPr/>
        </xdr:nvSpPr>
        <xdr:spPr>
          <a:xfrm>
            <a:off x="9332686" y="1977269"/>
            <a:ext cx="2563986" cy="33481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solidFill>
                <a:latin typeface="Times New Roman" panose="02020603050405020304" pitchFamily="18" charset="0"/>
                <a:cs typeface="Times New Roman" panose="02020603050405020304" pitchFamily="18" charset="0"/>
              </a:rPr>
              <a:t>CATEGORY</a:t>
            </a:r>
            <a:r>
              <a:rPr lang="en-US" sz="1400" baseline="0">
                <a:solidFill>
                  <a:schemeClr val="bg1"/>
                </a:solidFill>
                <a:latin typeface="Times New Roman" panose="02020603050405020304" pitchFamily="18" charset="0"/>
                <a:cs typeface="Times New Roman" panose="02020603050405020304" pitchFamily="18" charset="0"/>
              </a:rPr>
              <a:t> WISE SALES SHARE%</a:t>
            </a:r>
            <a:endParaRPr sz="1400">
              <a:solidFill>
                <a:schemeClr val="bg1"/>
              </a:solidFill>
              <a:latin typeface="Times New Roman" panose="02020603050405020304" pitchFamily="18" charset="0"/>
              <a:cs typeface="Times New Roman" panose="02020603050405020304" pitchFamily="18" charset="0"/>
            </a:endParaRPr>
          </a:p>
        </xdr:txBody>
      </xdr:sp>
      <mc:AlternateContent xmlns:mc="http://schemas.openxmlformats.org/markup-compatibility/2006">
        <mc:Choice xmlns:cx4="http://schemas.microsoft.com/office/drawing/2016/5/10/chartex" Requires="cx4">
          <xdr:graphicFrame macro="">
            <xdr:nvGraphicFramePr>
              <xdr:cNvPr id="1047" name="Chart 1046">
                <a:extLst>
                  <a:ext uri="{FF2B5EF4-FFF2-40B4-BE49-F238E27FC236}">
                    <a16:creationId xmlns:a16="http://schemas.microsoft.com/office/drawing/2014/main" id="{EF88BA74-40D7-4DAD-A60D-661A6E71F868}"/>
                  </a:ext>
                </a:extLst>
              </xdr:cNvPr>
              <xdr:cNvGraphicFramePr/>
            </xdr:nvGraphicFramePr>
            <xdr:xfrm>
              <a:off x="105832" y="4368397"/>
              <a:ext cx="4904620" cy="1766204"/>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5832" y="4368397"/>
                <a:ext cx="4904620" cy="17662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053" name="Chart 1052">
            <a:extLst>
              <a:ext uri="{FF2B5EF4-FFF2-40B4-BE49-F238E27FC236}">
                <a16:creationId xmlns:a16="http://schemas.microsoft.com/office/drawing/2014/main" id="{D6F206F1-AC2B-4C33-9387-B3C8163FEE6B}"/>
              </a:ext>
            </a:extLst>
          </xdr:cNvPr>
          <xdr:cNvGraphicFramePr>
            <a:graphicFrameLocks/>
          </xdr:cNvGraphicFramePr>
        </xdr:nvGraphicFramePr>
        <xdr:xfrm>
          <a:off x="5134630" y="4403675"/>
          <a:ext cx="4080932" cy="1738691"/>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mc:Choice xmlns:a14="http://schemas.microsoft.com/office/drawing/2010/main" Requires="a14">
          <xdr:graphicFrame macro="">
            <xdr:nvGraphicFramePr>
              <xdr:cNvPr id="1068" name="Segment 1">
                <a:extLst>
                  <a:ext uri="{FF2B5EF4-FFF2-40B4-BE49-F238E27FC236}">
                    <a16:creationId xmlns:a16="http://schemas.microsoft.com/office/drawing/2014/main" id="{1D0F6839-660D-45D0-AE7F-F2DA50714CE1}"/>
                  </a:ext>
                </a:extLst>
              </xdr:cNvPr>
              <xdr:cNvGraphicFramePr/>
            </xdr:nvGraphicFramePr>
            <xdr:xfrm>
              <a:off x="10136617" y="4349245"/>
              <a:ext cx="1015193" cy="1757843"/>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487494" y="4985402"/>
                <a:ext cx="1054109" cy="2008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69" name="Region 1">
                <a:extLst>
                  <a:ext uri="{FF2B5EF4-FFF2-40B4-BE49-F238E27FC236}">
                    <a16:creationId xmlns:a16="http://schemas.microsoft.com/office/drawing/2014/main" id="{DB4A20BF-7F6C-4FA8-B73A-1B4F0C302934}"/>
                  </a:ext>
                </a:extLst>
              </xdr:cNvPr>
              <xdr:cNvGraphicFramePr/>
            </xdr:nvGraphicFramePr>
            <xdr:xfrm>
              <a:off x="11187088" y="4345720"/>
              <a:ext cx="682077" cy="1766752"/>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578233" y="4981375"/>
                <a:ext cx="708224" cy="2018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70" name="Year 1">
                <a:extLst>
                  <a:ext uri="{FF2B5EF4-FFF2-40B4-BE49-F238E27FC236}">
                    <a16:creationId xmlns:a16="http://schemas.microsoft.com/office/drawing/2014/main" id="{90824069-ABBE-4452-A944-372BA9F8873F}"/>
                  </a:ext>
                </a:extLst>
              </xdr:cNvPr>
              <xdr:cNvGraphicFramePr/>
            </xdr:nvGraphicFramePr>
            <xdr:xfrm>
              <a:off x="9420175" y="4354992"/>
              <a:ext cx="664229" cy="1752095"/>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743588" y="4991968"/>
                <a:ext cx="689691" cy="2001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pic>
            <xdr:nvPicPr>
              <xdr:cNvPr id="1072" name="Picture 1071">
                <a:extLst>
                  <a:ext uri="{FF2B5EF4-FFF2-40B4-BE49-F238E27FC236}">
                    <a16:creationId xmlns:a16="http://schemas.microsoft.com/office/drawing/2014/main" id="{B20C8E01-956A-BA17-6AEA-0FEA9824152B}"/>
                  </a:ext>
                </a:extLst>
              </xdr:cNvPr>
              <xdr:cNvPicPr>
                <a:picLocks noChangeAspect="1" noChangeArrowheads="1"/>
                <a:extLst>
                  <a:ext uri="{84589F7E-364E-4C9E-8A38-B11213B215E9}">
                    <a14:cameraTool cellRange="'Pivot Tables'!$G$52" spid="_x0000_s1216"/>
                  </a:ext>
                </a:extLst>
              </xdr:cNvPicPr>
            </xdr:nvPicPr>
            <xdr:blipFill>
              <a:blip xmlns:r="http://schemas.openxmlformats.org/officeDocument/2006/relationships" r:embed="rId16"/>
              <a:srcRect/>
              <a:stretch>
                <a:fillRect/>
              </a:stretch>
            </xdr:blipFill>
            <xdr:spPr bwMode="auto">
              <a:xfrm>
                <a:off x="8349450" y="1655269"/>
                <a:ext cx="1098550" cy="18415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editAs="oneCell">
    <xdr:from>
      <xdr:col>23</xdr:col>
      <xdr:colOff>508001</xdr:colOff>
      <xdr:row>10</xdr:row>
      <xdr:rowOff>108857</xdr:rowOff>
    </xdr:from>
    <xdr:to>
      <xdr:col>24</xdr:col>
      <xdr:colOff>573315</xdr:colOff>
      <xdr:row>11</xdr:row>
      <xdr:rowOff>121557</xdr:rowOff>
    </xdr:to>
    <xdr:pic>
      <xdr:nvPicPr>
        <xdr:cNvPr id="1077" name="Picture 1076">
          <a:extLst>
            <a:ext uri="{FF2B5EF4-FFF2-40B4-BE49-F238E27FC236}">
              <a16:creationId xmlns:a16="http://schemas.microsoft.com/office/drawing/2014/main" id="{17E191A4-840C-1BDD-D549-CA94BFAB67D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487072" y="1923143"/>
          <a:ext cx="673100" cy="194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SG, Dhanush" refreshedDate="45340.857561458331" createdVersion="8" refreshedVersion="8" minRefreshableVersion="3" recordCount="9994" xr:uid="{A9BAA18F-C299-43FB-982E-A45039F5F31D}">
  <cacheSource type="worksheet">
    <worksheetSource name="Table_1"/>
  </cacheSource>
  <cacheFields count="22">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9859197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SG, Dhanush" refreshedDate="45340.863357407405" createdVersion="8" refreshedVersion="8" minRefreshableVersion="3" recordCount="9995" xr:uid="{66DD2F2A-3E94-4B93-95B6-3ED3DC4D1E59}">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ount="1863">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4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24508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09T00:00:00"/>
    <d v="2013-11-12T00:00:00"/>
    <s v="Second Class"/>
    <s v="CG-12520"/>
    <s v="Claire Gute"/>
    <x v="0"/>
    <s v="United States"/>
    <s v="Henderson"/>
    <s v="Kentucky"/>
    <n v="42420"/>
    <x v="0"/>
    <s v="FUR-BO-10001798"/>
    <s v="Furniture"/>
    <s v="Bookcases"/>
    <s v="Bush Somerset Collection Bookcase"/>
    <n v="261.95999999999998"/>
    <n v="2"/>
    <n v="0"/>
    <n v="41.913600000000002"/>
  </r>
  <r>
    <n v="2"/>
    <s v="CA-2013-152156"/>
    <x v="0"/>
    <d v="2013-11-09T00:00:00"/>
    <d v="2013-11-12T00:00:00"/>
    <s v="Second Class"/>
    <s v="CG-12520"/>
    <s v="Claire Gute"/>
    <x v="0"/>
    <s v="United States"/>
    <s v="Henderson"/>
    <s v="Kentucky"/>
    <n v="42420"/>
    <x v="0"/>
    <s v="FUR-CH-10000454"/>
    <s v="Furniture"/>
    <s v="Chairs"/>
    <s v="Hon Deluxe Fabric Upholstered Stacking Chairs, Rounded Back"/>
    <n v="731.93999999999994"/>
    <n v="3"/>
    <n v="0"/>
    <n v="219.58199999999997"/>
  </r>
  <r>
    <n v="3"/>
    <s v="CA-2013-138688"/>
    <x v="0"/>
    <d v="2013-06-13T00:00:00"/>
    <d v="2013-06-17T00:00:00"/>
    <s v="Second Class"/>
    <s v="DV-13045"/>
    <s v="Darrin Van Huff"/>
    <x v="1"/>
    <s v="United States"/>
    <s v="Los Angeles"/>
    <s v="California"/>
    <n v="90036"/>
    <x v="1"/>
    <s v="OFF-LA-10000240"/>
    <s v="Office Supplies"/>
    <s v="Labels"/>
    <s v="Self-Adhesive Address Labels for Typewriters by Universal"/>
    <n v="14.62"/>
    <n v="2"/>
    <n v="0"/>
    <n v="6.8713999999999995"/>
  </r>
  <r>
    <n v="4"/>
    <s v="US-2012-108966"/>
    <x v="1"/>
    <d v="2012-10-11T00:00:00"/>
    <d v="2012-10-18T00:00:00"/>
    <s v="Standard Class"/>
    <s v="SO-20335"/>
    <s v="Sean O'Donnell"/>
    <x v="0"/>
    <s v="United States"/>
    <s v="Fort Lauderdale"/>
    <s v="Florida"/>
    <n v="33311"/>
    <x v="0"/>
    <s v="FUR-TA-10000577"/>
    <s v="Furniture"/>
    <s v="Tables"/>
    <s v="Bretford CR4500 Series Slim Rectangular Table"/>
    <n v="957.57749999999999"/>
    <n v="5"/>
    <n v="0.45"/>
    <n v="-383.03100000000006"/>
  </r>
  <r>
    <n v="5"/>
    <s v="US-2012-108966"/>
    <x v="1"/>
    <d v="2012-10-11T00:00:00"/>
    <d v="2012-10-18T00:00:00"/>
    <s v="Standard Class"/>
    <s v="SO-20335"/>
    <s v="Sean O'Donnell"/>
    <x v="0"/>
    <s v="United States"/>
    <s v="Fort Lauderdale"/>
    <s v="Florida"/>
    <n v="33311"/>
    <x v="0"/>
    <s v="OFF-ST-10000760"/>
    <s v="Office Supplies"/>
    <s v="Storage"/>
    <s v="Eldon Fold 'N Roll Cart System"/>
    <n v="22.368000000000002"/>
    <n v="2"/>
    <n v="0.2"/>
    <n v="2.5163999999999991"/>
  </r>
  <r>
    <n v="6"/>
    <s v="CA-2011-115812"/>
    <x v="2"/>
    <d v="2011-06-09T00:00:00"/>
    <d v="2011-06-14T00:00:00"/>
    <s v="Standard Class"/>
    <s v="BH-11710"/>
    <s v="Brosina Hoffman"/>
    <x v="0"/>
    <s v="United States"/>
    <s v="Los Angeles"/>
    <s v="California"/>
    <n v="90032"/>
    <x v="1"/>
    <s v="FUR-FU-10001487"/>
    <s v="Furniture"/>
    <s v="Furnishings"/>
    <s v="Eldon Expressions Wood and Plastic Desk Accessories, Cherry Wood"/>
    <n v="48.86"/>
    <n v="7"/>
    <n v="0"/>
    <n v="14.169399999999996"/>
  </r>
  <r>
    <n v="7"/>
    <s v="CA-2011-115812"/>
    <x v="2"/>
    <d v="2011-06-09T00:00:00"/>
    <d v="2011-06-14T00:00:00"/>
    <s v="Standard Class"/>
    <s v="BH-11710"/>
    <s v="Brosina Hoffman"/>
    <x v="0"/>
    <s v="United States"/>
    <s v="Los Angeles"/>
    <s v="California"/>
    <n v="90032"/>
    <x v="1"/>
    <s v="OFF-AR-10002833"/>
    <s v="Office Supplies"/>
    <s v="Art"/>
    <s v="Newell 322"/>
    <n v="7.28"/>
    <n v="4"/>
    <n v="0"/>
    <n v="1.9656000000000002"/>
  </r>
  <r>
    <n v="8"/>
    <s v="CA-2011-115812"/>
    <x v="2"/>
    <d v="2011-06-09T00:00:00"/>
    <d v="2011-06-14T00:00:00"/>
    <s v="Standard Class"/>
    <s v="BH-11710"/>
    <s v="Brosina Hoffman"/>
    <x v="0"/>
    <s v="United States"/>
    <s v="Los Angeles"/>
    <s v="California"/>
    <n v="90032"/>
    <x v="1"/>
    <s v="TEC-PH-10002275"/>
    <s v="Technology"/>
    <s v="Phones"/>
    <s v="Mitel 5320 IP Phone VoIP phone"/>
    <n v="907.15200000000004"/>
    <n v="6"/>
    <n v="0.2"/>
    <n v="90.715200000000038"/>
  </r>
  <r>
    <n v="9"/>
    <s v="CA-2011-115812"/>
    <x v="2"/>
    <d v="2011-06-09T00:00:00"/>
    <d v="2011-06-14T00:00:00"/>
    <s v="Standard Class"/>
    <s v="BH-11710"/>
    <s v="Brosina Hoffman"/>
    <x v="0"/>
    <s v="United States"/>
    <s v="Los Angeles"/>
    <s v="California"/>
    <n v="90032"/>
    <x v="1"/>
    <s v="OFF-BI-10003910"/>
    <s v="Office Supplies"/>
    <s v="Binders"/>
    <s v="DXL Angle-View Binders with Locking Rings by Samsill"/>
    <n v="18.504000000000001"/>
    <n v="3"/>
    <n v="0.2"/>
    <n v="5.7824999999999998"/>
  </r>
  <r>
    <n v="10"/>
    <s v="CA-2011-115812"/>
    <x v="2"/>
    <d v="2011-06-09T00:00:00"/>
    <d v="2011-06-14T00:00:00"/>
    <s v="Standard Class"/>
    <s v="BH-11710"/>
    <s v="Brosina Hoffman"/>
    <x v="0"/>
    <s v="United States"/>
    <s v="Los Angeles"/>
    <s v="California"/>
    <n v="90032"/>
    <x v="1"/>
    <s v="OFF-AP-10002892"/>
    <s v="Office Supplies"/>
    <s v="Appliances"/>
    <s v="Belkin F5C206VTEL 6 Outlet Surge"/>
    <n v="114.9"/>
    <n v="5"/>
    <n v="0"/>
    <n v="34.469999999999992"/>
  </r>
  <r>
    <n v="11"/>
    <s v="CA-2011-115812"/>
    <x v="2"/>
    <d v="2011-06-09T00:00:00"/>
    <d v="2011-06-14T00:00:00"/>
    <s v="Standard Class"/>
    <s v="BH-11710"/>
    <s v="Brosina Hoffman"/>
    <x v="0"/>
    <s v="United States"/>
    <s v="Los Angeles"/>
    <s v="California"/>
    <n v="90032"/>
    <x v="1"/>
    <s v="FUR-TA-10001539"/>
    <s v="Furniture"/>
    <s v="Tables"/>
    <s v="Chromcraft Rectangular Conference Tables"/>
    <n v="1706.1840000000002"/>
    <n v="9"/>
    <n v="0.2"/>
    <n v="85.309199999999805"/>
  </r>
  <r>
    <n v="12"/>
    <s v="CA-2011-115812"/>
    <x v="2"/>
    <d v="2011-06-09T00:00:00"/>
    <d v="2011-06-14T00:00:00"/>
    <s v="Standard Class"/>
    <s v="BH-11710"/>
    <s v="Brosina Hoffman"/>
    <x v="0"/>
    <s v="United States"/>
    <s v="Los Angeles"/>
    <s v="California"/>
    <n v="90032"/>
    <x v="1"/>
    <s v="TEC-PH-10002033"/>
    <s v="Technology"/>
    <s v="Phones"/>
    <s v="Konftel 250 Conference phone - Charcoal black"/>
    <n v="911.42399999999998"/>
    <n v="4"/>
    <n v="0.2"/>
    <n v="68.356800000000021"/>
  </r>
  <r>
    <n v="13"/>
    <s v="CA-2014-114412"/>
    <x v="3"/>
    <d v="2014-04-16T00:00:00"/>
    <d v="2014-04-21T00:00:00"/>
    <s v="Standard Class"/>
    <s v="AA-10480"/>
    <s v="Andrew Allen"/>
    <x v="0"/>
    <s v="United States"/>
    <s v="Concord"/>
    <s v="North Carolina"/>
    <n v="28027"/>
    <x v="0"/>
    <s v="OFF-PA-10002365"/>
    <s v="Office Supplies"/>
    <s v="Paper"/>
    <s v="Xerox 1967"/>
    <n v="15.552000000000003"/>
    <n v="3"/>
    <n v="0.2"/>
    <n v="5.4432"/>
  </r>
  <r>
    <n v="14"/>
    <s v="CA-2013-161389"/>
    <x v="0"/>
    <d v="2013-12-06T00:00:00"/>
    <d v="2013-12-11T00:00:00"/>
    <s v="Standard Class"/>
    <s v="IM-15070"/>
    <s v="Irene Maddox"/>
    <x v="0"/>
    <s v="United States"/>
    <s v="Seattle"/>
    <s v="Washington"/>
    <n v="98103"/>
    <x v="1"/>
    <s v="OFF-BI-10003656"/>
    <s v="Office Supplies"/>
    <s v="Binders"/>
    <s v="Fellowes PB200 Plastic Comb Binding Machine"/>
    <n v="407.97600000000006"/>
    <n v="3"/>
    <n v="0.2"/>
    <n v="132.59219999999993"/>
  </r>
  <r>
    <n v="15"/>
    <s v="US-2012-118983"/>
    <x v="1"/>
    <d v="2012-11-22T00:00:00"/>
    <d v="2012-11-26T00:00:00"/>
    <s v="Standard Class"/>
    <s v="HP-14815"/>
    <s v="Harold Pawlan"/>
    <x v="2"/>
    <s v="United States"/>
    <s v="Fort Worth"/>
    <s v="Texas"/>
    <n v="76106"/>
    <x v="2"/>
    <s v="OFF-AP-10002311"/>
    <s v="Office Supplies"/>
    <s v="Appliances"/>
    <s v="Holmes Replacement Filter for HEPA Air Cleaner, Very Large Room, HEPA Filter"/>
    <n v="68.809999999999988"/>
    <n v="5"/>
    <n v="0.8"/>
    <n v="-123.858"/>
  </r>
  <r>
    <n v="16"/>
    <s v="US-2012-118983"/>
    <x v="1"/>
    <d v="2012-11-22T00:00:00"/>
    <d v="2012-11-26T00:00:00"/>
    <s v="Standard Class"/>
    <s v="HP-14815"/>
    <s v="Harold Pawlan"/>
    <x v="2"/>
    <s v="United States"/>
    <s v="Fort Worth"/>
    <s v="Texas"/>
    <n v="76106"/>
    <x v="2"/>
    <s v="OFF-BI-10000756"/>
    <s v="Office Supplies"/>
    <s v="Binders"/>
    <s v="Storex DuraTech Recycled Plastic Frosted Binders"/>
    <n v="2.5439999999999996"/>
    <n v="3"/>
    <n v="0.8"/>
    <n v="-3.8160000000000016"/>
  </r>
  <r>
    <n v="17"/>
    <s v="CA-2011-105893"/>
    <x v="2"/>
    <d v="2011-11-11T00:00:00"/>
    <d v="2011-11-18T00:00:00"/>
    <s v="Standard Class"/>
    <s v="PK-19075"/>
    <s v="Pete Kriz"/>
    <x v="0"/>
    <s v="United States"/>
    <s v="Madison"/>
    <s v="Wisconsin"/>
    <n v="53711"/>
    <x v="2"/>
    <s v="OFF-ST-10004186"/>
    <s v="Office Supplies"/>
    <s v="Storage"/>
    <s v="Stur-D-Stor Shelving, Vertical 5-Shelf: 72&quot;H x 36&quot;W x 18 1/2&quot;D"/>
    <n v="665.88"/>
    <n v="6"/>
    <n v="0"/>
    <n v="13.317599999999999"/>
  </r>
  <r>
    <n v="18"/>
    <s v="CA-2011-167164"/>
    <x v="2"/>
    <d v="2011-05-13T00:00:00"/>
    <d v="2011-05-15T00:00:00"/>
    <s v="Second Class"/>
    <s v="AG-10270"/>
    <s v="Alejandro Grove"/>
    <x v="0"/>
    <s v="United States"/>
    <s v="West Jordan"/>
    <s v="Utah"/>
    <n v="84084"/>
    <x v="1"/>
    <s v="OFF-ST-10000107"/>
    <s v="Office Supplies"/>
    <s v="Storage"/>
    <s v="Fellowes Super Stor/Drawer"/>
    <n v="55.5"/>
    <n v="2"/>
    <n v="0"/>
    <n v="9.9899999999999949"/>
  </r>
  <r>
    <n v="19"/>
    <s v="CA-2011-143336"/>
    <x v="2"/>
    <d v="2011-08-27T00:00:00"/>
    <d v="2011-09-01T00:00:00"/>
    <s v="Second Class"/>
    <s v="ZD-21925"/>
    <s v="Zuschuss Donatelli"/>
    <x v="0"/>
    <s v="United States"/>
    <s v="San Francisco"/>
    <s v="California"/>
    <n v="94109"/>
    <x v="1"/>
    <s v="OFF-AR-10003056"/>
    <s v="Office Supplies"/>
    <s v="Art"/>
    <s v="Newell 341"/>
    <n v="8.56"/>
    <n v="2"/>
    <n v="0"/>
    <n v="2.4823999999999993"/>
  </r>
  <r>
    <n v="20"/>
    <s v="CA-2011-143336"/>
    <x v="2"/>
    <d v="2011-08-27T00:00:00"/>
    <d v="2011-09-01T00:00:00"/>
    <s v="Second Class"/>
    <s v="ZD-21925"/>
    <s v="Zuschuss Donatelli"/>
    <x v="0"/>
    <s v="United States"/>
    <s v="San Francisco"/>
    <s v="California"/>
    <n v="94109"/>
    <x v="1"/>
    <s v="TEC-PH-10001949"/>
    <s v="Technology"/>
    <s v="Phones"/>
    <s v="Cisco SPA 501G IP Phone"/>
    <n v="213.48000000000002"/>
    <n v="3"/>
    <n v="0.2"/>
    <n v="16.010999999999981"/>
  </r>
  <r>
    <n v="21"/>
    <s v="CA-2011-143336"/>
    <x v="2"/>
    <d v="2011-08-27T00:00:00"/>
    <d v="2011-09-01T00:00:00"/>
    <s v="Second Class"/>
    <s v="ZD-21925"/>
    <s v="Zuschuss Donatelli"/>
    <x v="0"/>
    <s v="United States"/>
    <s v="San Francisco"/>
    <s v="California"/>
    <n v="94109"/>
    <x v="1"/>
    <s v="OFF-BI-10002215"/>
    <s v="Office Supplies"/>
    <s v="Binders"/>
    <s v="Wilson Jones Hanging View Binder, White, 1&quot;"/>
    <n v="22.72"/>
    <n v="4"/>
    <n v="0.2"/>
    <n v="7.3839999999999986"/>
  </r>
  <r>
    <n v="22"/>
    <s v="CA-2013-137330"/>
    <x v="0"/>
    <d v="2013-12-10T00:00:00"/>
    <d v="2013-12-14T00:00:00"/>
    <s v="Standard Class"/>
    <s v="KB-16585"/>
    <s v="Ken Black"/>
    <x v="1"/>
    <s v="United States"/>
    <s v="Fremont"/>
    <s v="Nebraska"/>
    <n v="68025"/>
    <x v="2"/>
    <s v="OFF-AR-10000246"/>
    <s v="Office Supplies"/>
    <s v="Art"/>
    <s v="Newell 318"/>
    <n v="19.459999999999997"/>
    <n v="7"/>
    <n v="0"/>
    <n v="5.0595999999999997"/>
  </r>
  <r>
    <n v="23"/>
    <s v="CA-2013-137330"/>
    <x v="0"/>
    <d v="2013-12-10T00:00:00"/>
    <d v="2013-12-14T00:00:00"/>
    <s v="Standard Class"/>
    <s v="KB-16585"/>
    <s v="Ken Black"/>
    <x v="1"/>
    <s v="United States"/>
    <s v="Fremont"/>
    <s v="Nebraska"/>
    <n v="68025"/>
    <x v="2"/>
    <s v="OFF-AP-10001492"/>
    <s v="Office Supplies"/>
    <s v="Appliances"/>
    <s v="Acco Six-Outlet Power Strip, 4' Cord Length"/>
    <n v="60.339999999999996"/>
    <n v="7"/>
    <n v="0"/>
    <n v="15.688400000000001"/>
  </r>
  <r>
    <n v="24"/>
    <s v="US-2014-156909"/>
    <x v="3"/>
    <d v="2014-07-17T00:00:00"/>
    <d v="2014-07-19T00:00:00"/>
    <s v="Second Class"/>
    <s v="SF-20065"/>
    <s v="Sandra Flanagan"/>
    <x v="0"/>
    <s v="United States"/>
    <s v="Philadelphia"/>
    <s v="Pennsylvania"/>
    <n v="19140"/>
    <x v="3"/>
    <s v="FUR-CH-10002774"/>
    <s v="Furniture"/>
    <s v="Chairs"/>
    <s v="Global Deluxe Stacking Chair, Gray"/>
    <n v="71.371999999999986"/>
    <n v="2"/>
    <n v="0.3"/>
    <n v="-1.0196000000000005"/>
  </r>
  <r>
    <n v="25"/>
    <s v="CA-2012-106320"/>
    <x v="1"/>
    <d v="2012-09-25T00:00:00"/>
    <d v="2012-09-30T00:00:00"/>
    <s v="Standard Class"/>
    <s v="EB-13870"/>
    <s v="Emily Burns"/>
    <x v="0"/>
    <s v="United States"/>
    <s v="Orem"/>
    <s v="Utah"/>
    <n v="84057"/>
    <x v="1"/>
    <s v="FUR-TA-10000577"/>
    <s v="Furniture"/>
    <s v="Tables"/>
    <s v="Bretford CR4500 Series Slim Rectangular Table"/>
    <n v="1044.6299999999999"/>
    <n v="3"/>
    <n v="0"/>
    <n v="240.26490000000001"/>
  </r>
  <r>
    <n v="26"/>
    <s v="CA-2013-121755"/>
    <x v="0"/>
    <d v="2013-01-16T00:00:00"/>
    <d v="2013-01-20T00:00:00"/>
    <s v="Second Class"/>
    <s v="EH-13945"/>
    <s v="Eric Hoffmann"/>
    <x v="0"/>
    <s v="United States"/>
    <s v="Los Angeles"/>
    <s v="California"/>
    <n v="90049"/>
    <x v="1"/>
    <s v="OFF-BI-10001634"/>
    <s v="Office Supplies"/>
    <s v="Binders"/>
    <s v="Wilson Jones Active Use Binders"/>
    <n v="11.648000000000001"/>
    <n v="2"/>
    <n v="0.2"/>
    <n v="4.2224000000000004"/>
  </r>
  <r>
    <n v="27"/>
    <s v="CA-2013-121755"/>
    <x v="0"/>
    <d v="2013-01-16T00:00:00"/>
    <d v="2013-01-20T00:00:00"/>
    <s v="Second Class"/>
    <s v="EH-13945"/>
    <s v="Eric Hoffmann"/>
    <x v="0"/>
    <s v="United States"/>
    <s v="Los Angeles"/>
    <s v="California"/>
    <n v="90049"/>
    <x v="1"/>
    <s v="TEC-AC-10003027"/>
    <s v="Technology"/>
    <s v="Accessories"/>
    <s v="Imation 8GB Mini TravelDrive USB 2.0 Flash Drive"/>
    <n v="90.570000000000007"/>
    <n v="3"/>
    <n v="0"/>
    <n v="11.774100000000004"/>
  </r>
  <r>
    <n v="28"/>
    <s v="US-2012-150630"/>
    <x v="1"/>
    <d v="2012-09-17T00:00:00"/>
    <d v="2012-09-21T00:00:00"/>
    <s v="Standard Class"/>
    <s v="TB-21520"/>
    <s v="Tracy Blumstein"/>
    <x v="0"/>
    <s v="United States"/>
    <s v="Philadelphia"/>
    <s v="Pennsylvania"/>
    <n v="19140"/>
    <x v="3"/>
    <s v="FUR-BO-10004834"/>
    <s v="Furniture"/>
    <s v="Bookcases"/>
    <s v="Riverside Palais Royal Lawyers Bookcase, Royale Cherry Finish"/>
    <n v="3083.4300000000003"/>
    <n v="7"/>
    <n v="0.5"/>
    <n v="-1665.0522000000001"/>
  </r>
  <r>
    <n v="29"/>
    <s v="US-2012-150630"/>
    <x v="1"/>
    <d v="2012-09-17T00:00:00"/>
    <d v="2012-09-21T00:00:00"/>
    <s v="Standard Class"/>
    <s v="TB-21520"/>
    <s v="Tracy Blumstein"/>
    <x v="0"/>
    <s v="United States"/>
    <s v="Philadelphia"/>
    <s v="Pennsylvania"/>
    <n v="19140"/>
    <x v="3"/>
    <s v="OFF-BI-10000474"/>
    <s v="Office Supplies"/>
    <s v="Binders"/>
    <s v="Avery Recycled Flexi-View Covers for Binding Systems"/>
    <n v="9.6180000000000021"/>
    <n v="2"/>
    <n v="0.7"/>
    <n v="-7.0532000000000004"/>
  </r>
  <r>
    <n v="30"/>
    <s v="US-2012-150630"/>
    <x v="1"/>
    <d v="2012-09-17T00:00:00"/>
    <d v="2012-09-21T00:00:00"/>
    <s v="Standard Class"/>
    <s v="TB-21520"/>
    <s v="Tracy Blumstein"/>
    <x v="0"/>
    <s v="United States"/>
    <s v="Philadelphia"/>
    <s v="Pennsylvania"/>
    <n v="19140"/>
    <x v="3"/>
    <s v="FUR-FU-10004848"/>
    <s v="Furniture"/>
    <s v="Furnishings"/>
    <s v="Howard Miller 13-3/4&quot; Diameter Brushed Chrome Round Wall Clock"/>
    <n v="124.20000000000002"/>
    <n v="3"/>
    <n v="0.2"/>
    <n v="15.524999999999991"/>
  </r>
  <r>
    <n v="31"/>
    <s v="US-2012-150630"/>
    <x v="1"/>
    <d v="2012-09-17T00:00:00"/>
    <d v="2012-09-21T00:00:00"/>
    <s v="Standard Class"/>
    <s v="TB-21520"/>
    <s v="Tracy Blumstein"/>
    <x v="0"/>
    <s v="United States"/>
    <s v="Philadelphia"/>
    <s v="Pennsylvania"/>
    <n v="19140"/>
    <x v="3"/>
    <s v="OFF-EN-10001509"/>
    <s v="Office Supplies"/>
    <s v="Envelopes"/>
    <s v="Poly String Tie Envelopes"/>
    <n v="3.2640000000000002"/>
    <n v="2"/>
    <n v="0.2"/>
    <n v="1.1015999999999997"/>
  </r>
  <r>
    <n v="32"/>
    <s v="US-2012-150630"/>
    <x v="1"/>
    <d v="2012-09-17T00:00:00"/>
    <d v="2012-09-21T00:00:00"/>
    <s v="Standard Class"/>
    <s v="TB-21520"/>
    <s v="Tracy Blumstein"/>
    <x v="0"/>
    <s v="United States"/>
    <s v="Philadelphia"/>
    <s v="Pennsylvania"/>
    <n v="19140"/>
    <x v="3"/>
    <s v="OFF-AR-10004042"/>
    <s v="Office Supplies"/>
    <s v="Art"/>
    <s v="BOSTON Model 1800 Electric Pencil Sharpeners, Putty/Woodgrain"/>
    <n v="86.304000000000002"/>
    <n v="6"/>
    <n v="0.2"/>
    <n v="9.7091999999999885"/>
  </r>
  <r>
    <n v="33"/>
    <s v="US-2012-150630"/>
    <x v="1"/>
    <d v="2012-09-17T00:00:00"/>
    <d v="2012-09-21T00:00:00"/>
    <s v="Standard Class"/>
    <s v="TB-21520"/>
    <s v="Tracy Blumstein"/>
    <x v="0"/>
    <s v="United States"/>
    <s v="Philadelphia"/>
    <s v="Pennsylvania"/>
    <n v="19140"/>
    <x v="3"/>
    <s v="OFF-BI-10001525"/>
    <s v="Office Supplies"/>
    <s v="Binders"/>
    <s v="Acco Pressboard Covers with Storage Hooks, 14 7/8&quot; x 11&quot;, Executive Red"/>
    <n v="6.8580000000000014"/>
    <n v="6"/>
    <n v="0.7"/>
    <n v="-5.7149999999999999"/>
  </r>
  <r>
    <n v="34"/>
    <s v="US-2012-150630"/>
    <x v="1"/>
    <d v="2012-09-17T00:00:00"/>
    <d v="2012-09-21T00:00:00"/>
    <s v="Standard Class"/>
    <s v="TB-21520"/>
    <s v="Tracy Blumstein"/>
    <x v="0"/>
    <s v="United States"/>
    <s v="Philadelphia"/>
    <s v="Pennsylvania"/>
    <n v="19140"/>
    <x v="3"/>
    <s v="OFF-AR-10001683"/>
    <s v="Office Supplies"/>
    <s v="Art"/>
    <s v="Lumber Crayons"/>
    <n v="15.76"/>
    <n v="2"/>
    <n v="0.2"/>
    <n v="3.5460000000000007"/>
  </r>
  <r>
    <n v="35"/>
    <s v="CA-2014-107727"/>
    <x v="3"/>
    <d v="2014-10-20T00:00:00"/>
    <d v="2014-10-24T00:00:00"/>
    <s v="Second Class"/>
    <s v="MA-17560"/>
    <s v="Matt Abelman"/>
    <x v="2"/>
    <s v="United States"/>
    <s v="Houston"/>
    <s v="Texas"/>
    <n v="77095"/>
    <x v="2"/>
    <s v="OFF-PA-10000249"/>
    <s v="Office Supplies"/>
    <s v="Paper"/>
    <s v="Staples"/>
    <n v="29.472000000000001"/>
    <n v="3"/>
    <n v="0.2"/>
    <n v="9.9467999999999979"/>
  </r>
  <r>
    <n v="36"/>
    <s v="CA-2013-117590"/>
    <x v="0"/>
    <d v="2013-12-09T00:00:00"/>
    <d v="2013-12-11T00:00:00"/>
    <s v="First Class"/>
    <s v="GH-14485"/>
    <s v="Gene Hale"/>
    <x v="1"/>
    <s v="United States"/>
    <s v="Richardson"/>
    <s v="Texas"/>
    <n v="75080"/>
    <x v="2"/>
    <s v="TEC-PH-10004977"/>
    <s v="Technology"/>
    <s v="Phones"/>
    <s v="GE 30524EE4"/>
    <n v="1097.5440000000003"/>
    <n v="7"/>
    <n v="0.2"/>
    <n v="123.47369999999989"/>
  </r>
  <r>
    <n v="37"/>
    <s v="CA-2013-117590"/>
    <x v="0"/>
    <d v="2013-12-09T00:00:00"/>
    <d v="2013-12-11T00:00:00"/>
    <s v="First Class"/>
    <s v="GH-14485"/>
    <s v="Gene Hale"/>
    <x v="1"/>
    <s v="United States"/>
    <s v="Richardson"/>
    <s v="Texas"/>
    <n v="75080"/>
    <x v="2"/>
    <s v="FUR-FU-10003664"/>
    <s v="Furniture"/>
    <s v="Furnishings"/>
    <s v="Electrix Architect's Clamp-On Swing Arm Lamp, Black"/>
    <n v="190.92"/>
    <n v="5"/>
    <n v="0.6"/>
    <n v="-147.96300000000002"/>
  </r>
  <r>
    <n v="38"/>
    <s v="CA-2012-117415"/>
    <x v="1"/>
    <d v="2012-12-27T00:00:00"/>
    <d v="2012-12-31T00:00:00"/>
    <s v="Standard Class"/>
    <s v="SN-20710"/>
    <s v="Steve Nguyen"/>
    <x v="2"/>
    <s v="United States"/>
    <s v="Houston"/>
    <s v="Texas"/>
    <n v="77041"/>
    <x v="2"/>
    <s v="OFF-EN-10002986"/>
    <s v="Office Supplies"/>
    <s v="Envelopes"/>
    <s v="#10-4 1/8&quot; x 9 1/2&quot; Premium Diagonal Seam Envelopes"/>
    <n v="113.328"/>
    <n v="9"/>
    <n v="0.2"/>
    <n v="35.414999999999999"/>
  </r>
  <r>
    <n v="39"/>
    <s v="CA-2012-117415"/>
    <x v="1"/>
    <d v="2012-12-27T00:00:00"/>
    <d v="2012-12-31T00:00:00"/>
    <s v="Standard Class"/>
    <s v="SN-20710"/>
    <s v="Steve Nguyen"/>
    <x v="2"/>
    <s v="United States"/>
    <s v="Houston"/>
    <s v="Texas"/>
    <n v="77041"/>
    <x v="2"/>
    <s v="FUR-BO-10002545"/>
    <s v="Furniture"/>
    <s v="Bookcases"/>
    <s v="Atlantic Metals Mobile 3-Shelf Bookcases, Custom Colors"/>
    <n v="532.39919999999995"/>
    <n v="3"/>
    <n v="0.32"/>
    <n v="-46.976400000000012"/>
  </r>
  <r>
    <n v="40"/>
    <s v="CA-2012-117415"/>
    <x v="1"/>
    <d v="2012-12-27T00:00:00"/>
    <d v="2012-12-31T00:00:00"/>
    <s v="Standard Class"/>
    <s v="SN-20710"/>
    <s v="Steve Nguyen"/>
    <x v="2"/>
    <s v="United States"/>
    <s v="Houston"/>
    <s v="Texas"/>
    <n v="77041"/>
    <x v="2"/>
    <s v="FUR-CH-10004218"/>
    <s v="Furniture"/>
    <s v="Chairs"/>
    <s v="Global Fabric Manager's Chair, Dark Gray"/>
    <n v="212.05799999999999"/>
    <n v="3"/>
    <n v="0.3"/>
    <n v="-15.146999999999991"/>
  </r>
  <r>
    <n v="41"/>
    <s v="CA-2012-117415"/>
    <x v="1"/>
    <d v="2012-12-27T00:00:00"/>
    <d v="2012-12-31T00:00:00"/>
    <s v="Standard Class"/>
    <s v="SN-20710"/>
    <s v="Steve Nguyen"/>
    <x v="2"/>
    <s v="United States"/>
    <s v="Houston"/>
    <s v="Texas"/>
    <n v="77041"/>
    <x v="2"/>
    <s v="TEC-PH-10000486"/>
    <s v="Technology"/>
    <s v="Phones"/>
    <s v="Plantronics HL10 Handset Lifter"/>
    <n v="371.16800000000001"/>
    <n v="4"/>
    <n v="0.2"/>
    <n v="41.756399999999957"/>
  </r>
  <r>
    <n v="42"/>
    <s v="CA-2014-120999"/>
    <x v="3"/>
    <d v="2014-09-11T00:00:00"/>
    <d v="2014-09-16T00:00:00"/>
    <s v="Standard Class"/>
    <s v="LC-16930"/>
    <s v="Linda Cazamias"/>
    <x v="1"/>
    <s v="United States"/>
    <s v="Naperville"/>
    <s v="Illinois"/>
    <n v="60540"/>
    <x v="2"/>
    <s v="TEC-PH-10004093"/>
    <s v="Technology"/>
    <s v="Phones"/>
    <s v="Panasonic Kx-TS550"/>
    <n v="147.16800000000001"/>
    <n v="4"/>
    <n v="0.2"/>
    <n v="16.556399999999996"/>
  </r>
  <r>
    <n v="43"/>
    <s v="CA-2013-101343"/>
    <x v="0"/>
    <d v="2013-07-18T00:00:00"/>
    <d v="2013-07-23T00:00:00"/>
    <s v="Standard Class"/>
    <s v="RA-19885"/>
    <s v="Ruben Ausman"/>
    <x v="1"/>
    <s v="United States"/>
    <s v="Los Angeles"/>
    <s v="California"/>
    <n v="90049"/>
    <x v="1"/>
    <s v="OFF-ST-10003479"/>
    <s v="Office Supplies"/>
    <s v="Storage"/>
    <s v="Eldon Base for stackable storage shelf, platinum"/>
    <n v="77.88"/>
    <n v="2"/>
    <n v="0"/>
    <n v="3.8939999999999912"/>
  </r>
  <r>
    <n v="44"/>
    <s v="CA-2014-139619"/>
    <x v="3"/>
    <d v="2014-09-20T00:00:00"/>
    <d v="2014-09-24T00:00:00"/>
    <s v="Standard Class"/>
    <s v="ES-14080"/>
    <s v="Erin Smith"/>
    <x v="1"/>
    <s v="United States"/>
    <s v="Melbourne"/>
    <s v="Florida"/>
    <n v="32935"/>
    <x v="0"/>
    <s v="OFF-ST-10003282"/>
    <s v="Office Supplies"/>
    <s v="Storage"/>
    <s v="Advantus 10-Drawer Portable Organizer, Chrome Metal Frame, Smoke Drawers"/>
    <n v="95.616"/>
    <n v="2"/>
    <n v="0.2"/>
    <n v="9.5616000000000092"/>
  </r>
  <r>
    <n v="45"/>
    <s v="CA-2013-118255"/>
    <x v="0"/>
    <d v="2013-03-12T00:00:00"/>
    <d v="2013-03-14T00:00:00"/>
    <s v="First Class"/>
    <s v="ON-18715"/>
    <s v="Odella Nelson"/>
    <x v="1"/>
    <s v="United States"/>
    <s v="Eagan"/>
    <s v="Minnesota"/>
    <n v="55122"/>
    <x v="2"/>
    <s v="TEC-AC-10000171"/>
    <s v="Technology"/>
    <s v="Accessories"/>
    <s v="Verbatim 25 GB 6x Blu-ray Single Layer Recordable Disc, 25/Pack"/>
    <n v="45.98"/>
    <n v="2"/>
    <n v="0"/>
    <n v="19.7714"/>
  </r>
  <r>
    <n v="46"/>
    <s v="CA-2013-118255"/>
    <x v="0"/>
    <d v="2013-03-12T00:00:00"/>
    <d v="2013-03-14T00:00:00"/>
    <s v="First Class"/>
    <s v="ON-18715"/>
    <s v="Odella Nelson"/>
    <x v="1"/>
    <s v="United States"/>
    <s v="Eagan"/>
    <s v="Minnesota"/>
    <n v="55122"/>
    <x v="2"/>
    <s v="OFF-BI-10003291"/>
    <s v="Office Supplies"/>
    <s v="Binders"/>
    <s v="Wilson Jones Leather-Like Binders with DublLock Round Rings"/>
    <n v="17.46"/>
    <n v="2"/>
    <n v="0"/>
    <n v="8.2061999999999991"/>
  </r>
  <r>
    <n v="47"/>
    <s v="CA-2011-146703"/>
    <x v="2"/>
    <d v="2011-10-20T00:00:00"/>
    <d v="2011-10-25T00:00:00"/>
    <s v="Second Class"/>
    <s v="PO-18865"/>
    <s v="Patrick O'Donnell"/>
    <x v="0"/>
    <s v="United States"/>
    <s v="Westland"/>
    <s v="Michigan"/>
    <n v="48185"/>
    <x v="2"/>
    <s v="OFF-ST-10001713"/>
    <s v="Office Supplies"/>
    <s v="Storage"/>
    <s v="Gould Plastics 9-Pocket Panel Bin, 18-3/8w x 5-1/4d x 20-1/2h, Black"/>
    <n v="211.96"/>
    <n v="4"/>
    <n v="0"/>
    <n v="8.4783999999999935"/>
  </r>
  <r>
    <n v="48"/>
    <s v="CA-2013-169194"/>
    <x v="0"/>
    <d v="2013-06-21T00:00:00"/>
    <d v="2013-06-26T00:00:00"/>
    <s v="Standard Class"/>
    <s v="LH-16900"/>
    <s v="Lena Hernandez"/>
    <x v="0"/>
    <s v="United States"/>
    <s v="Dover"/>
    <s v="Delaware"/>
    <n v="19901"/>
    <x v="3"/>
    <s v="TEC-AC-10002167"/>
    <s v="Technology"/>
    <s v="Accessories"/>
    <s v="Imation 8gb Micro Traveldrive Usb 2.0 Flash Drive"/>
    <n v="45"/>
    <n v="3"/>
    <n v="0"/>
    <n v="4.9500000000000011"/>
  </r>
  <r>
    <n v="49"/>
    <s v="CA-2013-169194"/>
    <x v="0"/>
    <d v="2013-06-21T00:00:00"/>
    <d v="2013-06-26T00:00:00"/>
    <s v="Standard Class"/>
    <s v="LH-16900"/>
    <s v="Lena Hernandez"/>
    <x v="0"/>
    <s v="United States"/>
    <s v="Dover"/>
    <s v="Delaware"/>
    <n v="19901"/>
    <x v="3"/>
    <s v="TEC-PH-10003988"/>
    <s v="Technology"/>
    <s v="Phones"/>
    <s v="LF Elite 3D Dazzle Designer Hard Case Cover, Lf Stylus Pen and Wiper For Apple Iphone 5c Mini Lite"/>
    <n v="21.8"/>
    <n v="2"/>
    <n v="0"/>
    <n v="6.104000000000001"/>
  </r>
  <r>
    <n v="50"/>
    <s v="CA-2012-115742"/>
    <x v="1"/>
    <d v="2012-04-18T00:00:00"/>
    <d v="2012-04-22T00:00:00"/>
    <s v="Standard Class"/>
    <s v="DP-13000"/>
    <s v="Darren Powers"/>
    <x v="0"/>
    <s v="United States"/>
    <s v="New Albany"/>
    <s v="Indiana"/>
    <n v="47150"/>
    <x v="2"/>
    <s v="OFF-BI-10004410"/>
    <s v="Office Supplies"/>
    <s v="Binders"/>
    <s v="C-Line Peel &amp; Stick Add-On Filing Pockets, 8-3/4 x 5-1/8, 10/Pack"/>
    <n v="38.22"/>
    <n v="6"/>
    <n v="0"/>
    <n v="17.9634"/>
  </r>
  <r>
    <n v="51"/>
    <s v="CA-2012-115742"/>
    <x v="1"/>
    <d v="2012-04-18T00:00:00"/>
    <d v="2012-04-22T00:00:00"/>
    <s v="Standard Class"/>
    <s v="DP-13000"/>
    <s v="Darren Powers"/>
    <x v="0"/>
    <s v="United States"/>
    <s v="New Albany"/>
    <s v="Indiana"/>
    <n v="47150"/>
    <x v="2"/>
    <s v="OFF-LA-10002762"/>
    <s v="Office Supplies"/>
    <s v="Labels"/>
    <s v="Avery 485"/>
    <n v="75.179999999999993"/>
    <n v="6"/>
    <n v="0"/>
    <n v="35.334599999999995"/>
  </r>
  <r>
    <n v="52"/>
    <s v="CA-2012-115742"/>
    <x v="1"/>
    <d v="2012-04-18T00:00:00"/>
    <d v="2012-04-22T00:00:00"/>
    <s v="Standard Class"/>
    <s v="DP-13000"/>
    <s v="Darren Powers"/>
    <x v="0"/>
    <s v="United States"/>
    <s v="New Albany"/>
    <s v="Indiana"/>
    <n v="47150"/>
    <x v="2"/>
    <s v="FUR-FU-10001706"/>
    <s v="Furniture"/>
    <s v="Furnishings"/>
    <s v="Longer-Life Soft White Bulbs"/>
    <n v="6.16"/>
    <n v="2"/>
    <n v="0"/>
    <n v="2.9567999999999999"/>
  </r>
  <r>
    <n v="53"/>
    <s v="CA-2012-115742"/>
    <x v="1"/>
    <d v="2012-04-18T00:00:00"/>
    <d v="2012-04-22T00:00:00"/>
    <s v="Standard Class"/>
    <s v="DP-13000"/>
    <s v="Darren Powers"/>
    <x v="0"/>
    <s v="United States"/>
    <s v="New Albany"/>
    <s v="Indiana"/>
    <n v="47150"/>
    <x v="2"/>
    <s v="FUR-CH-10003061"/>
    <s v="Furniture"/>
    <s v="Chairs"/>
    <s v="Global Leather Task Chair, Black"/>
    <n v="89.99"/>
    <n v="1"/>
    <n v="0"/>
    <n v="17.098099999999988"/>
  </r>
  <r>
    <n v="54"/>
    <s v="CA-2013-105816"/>
    <x v="0"/>
    <d v="2013-12-12T00:00:00"/>
    <d v="2013-12-18T00:00:00"/>
    <s v="Standard Class"/>
    <s v="JM-15265"/>
    <s v="Janet Molinari"/>
    <x v="1"/>
    <s v="United States"/>
    <s v="New York City"/>
    <s v="New York"/>
    <n v="10024"/>
    <x v="3"/>
    <s v="OFF-FA-10000304"/>
    <s v="Office Supplies"/>
    <s v="Fasteners"/>
    <s v="Advantus Push Pins"/>
    <n v="15.260000000000002"/>
    <n v="7"/>
    <n v="0"/>
    <n v="6.2566000000000006"/>
  </r>
  <r>
    <n v="55"/>
    <s v="CA-2013-105816"/>
    <x v="0"/>
    <d v="2013-12-12T00:00:00"/>
    <d v="2013-12-18T00:00:00"/>
    <s v="Standard Class"/>
    <s v="JM-15265"/>
    <s v="Janet Molinari"/>
    <x v="1"/>
    <s v="United States"/>
    <s v="New York City"/>
    <s v="New York"/>
    <n v="10024"/>
    <x v="3"/>
    <s v="TEC-PH-10002447"/>
    <s v="Technology"/>
    <s v="Phones"/>
    <s v="AT&amp;T CL83451 4-Handset Telephone"/>
    <n v="1029.95"/>
    <n v="5"/>
    <n v="0"/>
    <n v="298.68549999999999"/>
  </r>
  <r>
    <n v="56"/>
    <s v="CA-2013-111682"/>
    <x v="0"/>
    <d v="2013-06-18T00:00:00"/>
    <d v="2013-06-19T00:00:00"/>
    <s v="First Class"/>
    <s v="TB-21055"/>
    <s v="Ted Butterfield"/>
    <x v="0"/>
    <s v="United States"/>
    <s v="Troy"/>
    <s v="New York"/>
    <n v="12180"/>
    <x v="3"/>
    <s v="OFF-ST-10000604"/>
    <s v="Office Supplies"/>
    <s v="Storage"/>
    <s v="Home/Office Personal File Carts"/>
    <n v="208.56"/>
    <n v="6"/>
    <n v="0"/>
    <n v="52.139999999999986"/>
  </r>
  <r>
    <n v="57"/>
    <s v="CA-2013-111682"/>
    <x v="0"/>
    <d v="2013-06-18T00:00:00"/>
    <d v="2013-06-19T00:00:00"/>
    <s v="First Class"/>
    <s v="TB-21055"/>
    <s v="Ted Butterfield"/>
    <x v="0"/>
    <s v="United States"/>
    <s v="Troy"/>
    <s v="New York"/>
    <n v="12180"/>
    <x v="3"/>
    <s v="OFF-PA-10001569"/>
    <s v="Office Supplies"/>
    <s v="Paper"/>
    <s v="Xerox 232"/>
    <n v="32.400000000000006"/>
    <n v="5"/>
    <n v="0"/>
    <n v="15.552000000000001"/>
  </r>
  <r>
    <n v="58"/>
    <s v="CA-2013-111682"/>
    <x v="0"/>
    <d v="2013-06-18T00:00:00"/>
    <d v="2013-06-19T00:00:00"/>
    <s v="First Class"/>
    <s v="TB-21055"/>
    <s v="Ted Butterfield"/>
    <x v="0"/>
    <s v="United States"/>
    <s v="Troy"/>
    <s v="New York"/>
    <n v="12180"/>
    <x v="3"/>
    <s v="FUR-CH-10003968"/>
    <s v="Furniture"/>
    <s v="Chairs"/>
    <s v="Novimex Turbo Task Chair"/>
    <n v="319.41000000000003"/>
    <n v="5"/>
    <n v="0.1"/>
    <n v="7.0980000000000061"/>
  </r>
  <r>
    <n v="59"/>
    <s v="CA-2013-111682"/>
    <x v="0"/>
    <d v="2013-06-18T00:00:00"/>
    <d v="2013-06-19T00:00:00"/>
    <s v="First Class"/>
    <s v="TB-21055"/>
    <s v="Ted Butterfield"/>
    <x v="0"/>
    <s v="United States"/>
    <s v="Troy"/>
    <s v="New York"/>
    <n v="12180"/>
    <x v="3"/>
    <s v="OFF-PA-10000587"/>
    <s v="Office Supplies"/>
    <s v="Paper"/>
    <s v="Array Parchment Paper, Assorted Colors"/>
    <n v="14.56"/>
    <n v="2"/>
    <n v="0"/>
    <n v="6.9888000000000003"/>
  </r>
  <r>
    <n v="60"/>
    <s v="CA-2013-111682"/>
    <x v="0"/>
    <d v="2013-06-18T00:00:00"/>
    <d v="2013-06-19T00:00:00"/>
    <s v="First Class"/>
    <s v="TB-21055"/>
    <s v="Ted Butterfield"/>
    <x v="0"/>
    <s v="United States"/>
    <s v="Troy"/>
    <s v="New York"/>
    <n v="12180"/>
    <x v="3"/>
    <s v="TEC-AC-10002167"/>
    <s v="Technology"/>
    <s v="Accessories"/>
    <s v="Imation 8gb Micro Traveldrive Usb 2.0 Flash Drive"/>
    <n v="30"/>
    <n v="2"/>
    <n v="0"/>
    <n v="3.3000000000000007"/>
  </r>
  <r>
    <n v="61"/>
    <s v="CA-2013-111682"/>
    <x v="0"/>
    <d v="2013-06-18T00:00:00"/>
    <d v="2013-06-19T00:00:00"/>
    <s v="First Class"/>
    <s v="TB-21055"/>
    <s v="Ted Butterfield"/>
    <x v="0"/>
    <s v="United States"/>
    <s v="Troy"/>
    <s v="New York"/>
    <n v="12180"/>
    <x v="3"/>
    <s v="OFF-BI-10001460"/>
    <s v="Office Supplies"/>
    <s v="Binders"/>
    <s v="Plastic Binding Combs"/>
    <n v="48.480000000000004"/>
    <n v="4"/>
    <n v="0.2"/>
    <n v="16.361999999999998"/>
  </r>
  <r>
    <n v="62"/>
    <s v="CA-2013-111682"/>
    <x v="0"/>
    <d v="2013-06-18T00:00:00"/>
    <d v="2013-06-19T00:00:00"/>
    <s v="First Class"/>
    <s v="TB-21055"/>
    <s v="Ted Butterfield"/>
    <x v="0"/>
    <s v="United States"/>
    <s v="Troy"/>
    <s v="New York"/>
    <n v="12180"/>
    <x v="3"/>
    <s v="OFF-AR-10001868"/>
    <s v="Office Supplies"/>
    <s v="Art"/>
    <s v="Prang Dustless Chalk Sticks"/>
    <n v="1.68"/>
    <n v="1"/>
    <n v="0"/>
    <n v="0.84"/>
  </r>
  <r>
    <n v="63"/>
    <s v="CA-2012-135545"/>
    <x v="1"/>
    <d v="2012-11-24T00:00:00"/>
    <d v="2012-11-30T00:00:00"/>
    <s v="Standard Class"/>
    <s v="KM-16720"/>
    <s v="Kunst Miller"/>
    <x v="0"/>
    <s v="United States"/>
    <s v="Los Angeles"/>
    <s v="California"/>
    <n v="90004"/>
    <x v="1"/>
    <s v="TEC-AC-10004633"/>
    <s v="Technology"/>
    <s v="Accessories"/>
    <s v="Verbatim 25 GB 6x Blu-ray Single Layer Recordable Disc, 3/Pack"/>
    <n v="13.98"/>
    <n v="2"/>
    <n v="0"/>
    <n v="6.1512000000000011"/>
  </r>
  <r>
    <n v="64"/>
    <s v="CA-2012-135545"/>
    <x v="1"/>
    <d v="2012-11-24T00:00:00"/>
    <d v="2012-11-30T00:00:00"/>
    <s v="Standard Class"/>
    <s v="KM-16720"/>
    <s v="Kunst Miller"/>
    <x v="0"/>
    <s v="United States"/>
    <s v="Los Angeles"/>
    <s v="California"/>
    <n v="90004"/>
    <x v="1"/>
    <s v="OFF-BI-10001078"/>
    <s v="Office Supplies"/>
    <s v="Binders"/>
    <s v="Acco PRESSTEX Data Binder with Storage Hooks, Dark Blue, 14 7/8&quot; X 11&quot;"/>
    <n v="25.824000000000002"/>
    <n v="6"/>
    <n v="0.2"/>
    <n v="9.3612000000000002"/>
  </r>
  <r>
    <n v="65"/>
    <s v="CA-2012-135545"/>
    <x v="1"/>
    <d v="2012-11-24T00:00:00"/>
    <d v="2012-11-30T00:00:00"/>
    <s v="Standard Class"/>
    <s v="KM-16720"/>
    <s v="Kunst Miller"/>
    <x v="0"/>
    <s v="United States"/>
    <s v="Los Angeles"/>
    <s v="California"/>
    <n v="90004"/>
    <x v="1"/>
    <s v="OFF-PA-10003892"/>
    <s v="Office Supplies"/>
    <s v="Paper"/>
    <s v="Xerox 1943"/>
    <n v="146.72999999999999"/>
    <n v="3"/>
    <n v="0"/>
    <n v="68.963099999999997"/>
  </r>
  <r>
    <n v="66"/>
    <s v="CA-2012-135545"/>
    <x v="1"/>
    <d v="2012-11-24T00:00:00"/>
    <d v="2012-11-30T00:00:00"/>
    <s v="Standard Class"/>
    <s v="KM-16720"/>
    <s v="Kunst Miller"/>
    <x v="0"/>
    <s v="United States"/>
    <s v="Los Angeles"/>
    <s v="California"/>
    <n v="90004"/>
    <x v="1"/>
    <s v="FUR-FU-10000397"/>
    <s v="Furniture"/>
    <s v="Furnishings"/>
    <s v="Luxo Economy Swing Arm Lamp"/>
    <n v="79.760000000000005"/>
    <n v="4"/>
    <n v="0"/>
    <n v="22.332800000000006"/>
  </r>
  <r>
    <n v="67"/>
    <s v="US-2012-164175"/>
    <x v="1"/>
    <d v="2012-04-30T00:00:00"/>
    <d v="2012-05-05T00:00:00"/>
    <s v="Standard Class"/>
    <s v="PS-18970"/>
    <s v="Paul Stevenson"/>
    <x v="2"/>
    <s v="United States"/>
    <s v="Chicago"/>
    <s v="Illinois"/>
    <n v="60610"/>
    <x v="2"/>
    <s v="FUR-CH-10001146"/>
    <s v="Furniture"/>
    <s v="Chairs"/>
    <s v="Global Value Mid-Back Manager's Chair, Gray"/>
    <n v="213.11499999999998"/>
    <n v="5"/>
    <n v="0.3"/>
    <n v="-15.222500000000011"/>
  </r>
  <r>
    <n v="68"/>
    <s v="CA-2011-106376"/>
    <x v="2"/>
    <d v="2011-12-05T00:00:00"/>
    <d v="2011-12-10T00:00:00"/>
    <s v="Standard Class"/>
    <s v="BS-11590"/>
    <s v="Brendan Sweed"/>
    <x v="1"/>
    <s v="United States"/>
    <s v="Gilbert"/>
    <s v="Arizona"/>
    <n v="85234"/>
    <x v="1"/>
    <s v="OFF-AR-10002671"/>
    <s v="Office Supplies"/>
    <s v="Art"/>
    <s v="Hunt BOSTON Model 1606 High-Volume Electric Pencil Sharpener, Beige"/>
    <n v="1113.0240000000001"/>
    <n v="8"/>
    <n v="0.2"/>
    <n v="111.30239999999998"/>
  </r>
  <r>
    <n v="69"/>
    <s v="CA-2011-106376"/>
    <x v="2"/>
    <d v="2011-12-05T00:00:00"/>
    <d v="2011-12-10T00:00:00"/>
    <s v="Standard Class"/>
    <s v="BS-11590"/>
    <s v="Brendan Sweed"/>
    <x v="1"/>
    <s v="United States"/>
    <s v="Gilbert"/>
    <s v="Arizona"/>
    <n v="85234"/>
    <x v="1"/>
    <s v="TEC-PH-10002726"/>
    <s v="Technology"/>
    <s v="Phones"/>
    <s v="netTALK DUO VoIP Telephone Service"/>
    <n v="167.96800000000002"/>
    <n v="4"/>
    <n v="0.2"/>
    <n v="62.988"/>
  </r>
  <r>
    <n v="70"/>
    <s v="CA-2013-119823"/>
    <x v="0"/>
    <d v="2013-06-05T00:00:00"/>
    <d v="2013-06-07T00:00:00"/>
    <s v="First Class"/>
    <s v="KD-16270"/>
    <s v="Karen Daniels"/>
    <x v="0"/>
    <s v="United States"/>
    <s v="Springfield"/>
    <s v="Virginia"/>
    <n v="22153"/>
    <x v="0"/>
    <s v="OFF-PA-10000482"/>
    <s v="Office Supplies"/>
    <s v="Paper"/>
    <s v="Snap-A-Way Black Print Carbonless Ruled Speed Letter, Triplicate"/>
    <n v="75.88"/>
    <n v="2"/>
    <n v="0"/>
    <n v="35.663599999999995"/>
  </r>
  <r>
    <n v="71"/>
    <s v="CA-2013-106075"/>
    <x v="0"/>
    <d v="2013-09-19T00:00:00"/>
    <d v="2013-09-24T00:00:00"/>
    <s v="Standard Class"/>
    <s v="HM-14980"/>
    <s v="Henry MacAllister"/>
    <x v="0"/>
    <s v="United States"/>
    <s v="New York City"/>
    <s v="New York"/>
    <n v="10009"/>
    <x v="3"/>
    <s v="OFF-BI-10004654"/>
    <s v="Office Supplies"/>
    <s v="Binders"/>
    <s v="Avery Binding System Hidden Tab Executive Style Index Sets"/>
    <n v="4.6159999999999997"/>
    <n v="1"/>
    <n v="0.2"/>
    <n v="1.7309999999999999"/>
  </r>
  <r>
    <n v="72"/>
    <s v="CA-2014-114440"/>
    <x v="3"/>
    <d v="2014-09-15T00:00:00"/>
    <d v="2014-09-18T00:00:00"/>
    <s v="Second Class"/>
    <s v="TB-21520"/>
    <s v="Tracy Blumstein"/>
    <x v="0"/>
    <s v="United States"/>
    <s v="Jackson"/>
    <s v="Michigan"/>
    <n v="49201"/>
    <x v="2"/>
    <s v="OFF-PA-10004675"/>
    <s v="Office Supplies"/>
    <s v="Paper"/>
    <s v="Telephone Message Books with Fax/Mobile Section, 5 1/2&quot; x 3 3/16&quot;"/>
    <n v="19.049999999999997"/>
    <n v="3"/>
    <n v="0"/>
    <n v="8.7629999999999999"/>
  </r>
  <r>
    <n v="73"/>
    <s v="US-2012-134026"/>
    <x v="1"/>
    <d v="2012-04-26T00:00:00"/>
    <d v="2012-05-02T00:00:00"/>
    <s v="Standard Class"/>
    <s v="JE-15745"/>
    <s v="Joel Eaton"/>
    <x v="0"/>
    <s v="United States"/>
    <s v="Memphis"/>
    <s v="Tennessee"/>
    <n v="38109"/>
    <x v="0"/>
    <s v="FUR-CH-10000513"/>
    <s v="Furniture"/>
    <s v="Chairs"/>
    <s v="High-Back Leather Manager's Chair"/>
    <n v="831.93600000000015"/>
    <n v="8"/>
    <n v="0.2"/>
    <n v="-114.39120000000003"/>
  </r>
  <r>
    <n v="74"/>
    <s v="US-2012-134026"/>
    <x v="1"/>
    <d v="2012-04-26T00:00:00"/>
    <d v="2012-05-02T00:00:00"/>
    <s v="Standard Class"/>
    <s v="JE-15745"/>
    <s v="Joel Eaton"/>
    <x v="0"/>
    <s v="United States"/>
    <s v="Memphis"/>
    <s v="Tennessee"/>
    <n v="38109"/>
    <x v="0"/>
    <s v="FUR-FU-10003708"/>
    <s v="Furniture"/>
    <s v="Furnishings"/>
    <s v="Tenex Traditional Chairmats for Medium Pile Carpet, Standard Lip, 36&quot; x 48&quot;"/>
    <n v="97.04"/>
    <n v="2"/>
    <n v="0.2"/>
    <n v="1.2129999999999974"/>
  </r>
  <r>
    <n v="75"/>
    <s v="US-2012-134026"/>
    <x v="1"/>
    <d v="2012-04-26T00:00:00"/>
    <d v="2012-05-02T00:00:00"/>
    <s v="Standard Class"/>
    <s v="JE-15745"/>
    <s v="Joel Eaton"/>
    <x v="0"/>
    <s v="United States"/>
    <s v="Memphis"/>
    <s v="Tennessee"/>
    <n v="38109"/>
    <x v="0"/>
    <s v="OFF-ST-10004123"/>
    <s v="Office Supplies"/>
    <s v="Storage"/>
    <s v="Safco Industrial Wire Shelving System"/>
    <n v="72.784000000000006"/>
    <n v="1"/>
    <n v="0.2"/>
    <n v="-18.196000000000002"/>
  </r>
  <r>
    <n v="76"/>
    <s v="US-2014-118038"/>
    <x v="3"/>
    <d v="2014-12-10T00:00:00"/>
    <d v="2014-12-12T00:00:00"/>
    <s v="First Class"/>
    <s v="KB-16600"/>
    <s v="Ken Brennan"/>
    <x v="1"/>
    <s v="United States"/>
    <s v="Houston"/>
    <s v="Texas"/>
    <n v="77041"/>
    <x v="2"/>
    <s v="OFF-BI-10004182"/>
    <s v="Office Supplies"/>
    <s v="Binders"/>
    <s v="Economy Binders"/>
    <n v="1.2479999999999998"/>
    <n v="3"/>
    <n v="0.8"/>
    <n v="-1.9344000000000006"/>
  </r>
  <r>
    <n v="77"/>
    <s v="US-2014-118038"/>
    <x v="3"/>
    <d v="2014-12-10T00:00:00"/>
    <d v="2014-12-12T00:00:00"/>
    <s v="First Class"/>
    <s v="KB-16600"/>
    <s v="Ken Brennan"/>
    <x v="1"/>
    <s v="United States"/>
    <s v="Houston"/>
    <s v="Texas"/>
    <n v="77041"/>
    <x v="2"/>
    <s v="FUR-FU-10000260"/>
    <s v="Furniture"/>
    <s v="Furnishings"/>
    <s v="6&quot; Cubicle Wall Clock, Black"/>
    <n v="9.7080000000000002"/>
    <n v="3"/>
    <n v="0.6"/>
    <n v="-5.8248000000000015"/>
  </r>
  <r>
    <n v="78"/>
    <s v="US-2014-118038"/>
    <x v="3"/>
    <d v="2014-12-10T00:00:00"/>
    <d v="2014-12-12T00:00:00"/>
    <s v="First Class"/>
    <s v="KB-16600"/>
    <s v="Ken Brennan"/>
    <x v="1"/>
    <s v="United States"/>
    <s v="Houston"/>
    <s v="Texas"/>
    <n v="77041"/>
    <x v="2"/>
    <s v="OFF-ST-10000615"/>
    <s v="Office Supplies"/>
    <s v="Storage"/>
    <s v="SimpliFile Personal File, Black Granite, 15w x 6-15/16d x 11-1/4h"/>
    <n v="27.240000000000002"/>
    <n v="3"/>
    <n v="0.2"/>
    <n v="2.724000000000002"/>
  </r>
  <r>
    <n v="79"/>
    <s v="US-2011-147606"/>
    <x v="2"/>
    <d v="2011-11-26T00:00:00"/>
    <d v="2011-12-01T00:00:00"/>
    <s v="Second Class"/>
    <s v="JE-15745"/>
    <s v="Joel Eaton"/>
    <x v="0"/>
    <s v="United States"/>
    <s v="Houston"/>
    <s v="Texas"/>
    <n v="77070"/>
    <x v="2"/>
    <s v="FUR-FU-10003194"/>
    <s v="Furniture"/>
    <s v="Furnishings"/>
    <s v="Eldon Expressions Desk Accessory, Wood Pencil Holder, Oak"/>
    <n v="19.3"/>
    <n v="5"/>
    <n v="0.6"/>
    <n v="-14.475000000000001"/>
  </r>
  <r>
    <n v="80"/>
    <s v="CA-2013-127208"/>
    <x v="0"/>
    <d v="2013-06-13T00:00:00"/>
    <d v="2013-06-16T00:00:00"/>
    <s v="First Class"/>
    <s v="SC-20770"/>
    <s v="Stewart Carmichael"/>
    <x v="1"/>
    <s v="United States"/>
    <s v="Decatur"/>
    <s v="Alabama"/>
    <n v="35601"/>
    <x v="0"/>
    <s v="OFF-AP-10002118"/>
    <s v="Office Supplies"/>
    <s v="Appliances"/>
    <s v="1.7 Cubic Foot Compact &quot;Cube&quot; Office Refrigerators"/>
    <n v="208.16"/>
    <n v="1"/>
    <n v="0"/>
    <n v="56.20320000000001"/>
  </r>
  <r>
    <n v="81"/>
    <s v="CA-2013-127208"/>
    <x v="0"/>
    <d v="2013-06-13T00:00:00"/>
    <d v="2013-06-16T00:00:00"/>
    <s v="First Class"/>
    <s v="SC-20770"/>
    <s v="Stewart Carmichael"/>
    <x v="1"/>
    <s v="United States"/>
    <s v="Decatur"/>
    <s v="Alabama"/>
    <n v="35601"/>
    <x v="0"/>
    <s v="OFF-BI-10002309"/>
    <s v="Office Supplies"/>
    <s v="Binders"/>
    <s v="Avery Heavy-Duty EZD  Binder With Locking Rings"/>
    <n v="16.740000000000002"/>
    <n v="3"/>
    <n v="0"/>
    <n v="8.0351999999999997"/>
  </r>
  <r>
    <n v="82"/>
    <s v="CA-2011-139451"/>
    <x v="2"/>
    <d v="2011-10-12T00:00:00"/>
    <d v="2011-10-16T00:00:00"/>
    <s v="Standard Class"/>
    <s v="DN-13690"/>
    <s v="Duane Noonan"/>
    <x v="0"/>
    <s v="United States"/>
    <s v="San Francisco"/>
    <s v="California"/>
    <n v="94122"/>
    <x v="1"/>
    <s v="OFF-AR-10002053"/>
    <s v="Office Supplies"/>
    <s v="Art"/>
    <s v="Premium Writing Pencils, Soft, #2 by Central Association for the Blind"/>
    <n v="14.9"/>
    <n v="5"/>
    <n v="0"/>
    <n v="4.1720000000000006"/>
  </r>
  <r>
    <n v="83"/>
    <s v="CA-2011-139451"/>
    <x v="2"/>
    <d v="2011-10-12T00:00:00"/>
    <d v="2011-10-16T00:00:00"/>
    <s v="Standard Class"/>
    <s v="DN-13690"/>
    <s v="Duane Noonan"/>
    <x v="0"/>
    <s v="United States"/>
    <s v="San Francisco"/>
    <s v="California"/>
    <n v="94122"/>
    <x v="1"/>
    <s v="OFF-ST-10002370"/>
    <s v="Office Supplies"/>
    <s v="Storage"/>
    <s v="Sortfiler Multipurpose Personal File Organizer, Black"/>
    <n v="21.39"/>
    <n v="1"/>
    <n v="0"/>
    <n v="6.2030999999999992"/>
  </r>
  <r>
    <n v="84"/>
    <s v="CA-2012-149734"/>
    <x v="1"/>
    <d v="2012-09-03T00:00:00"/>
    <d v="2012-09-08T00:00:00"/>
    <s v="Standard Class"/>
    <s v="JC-16105"/>
    <s v="Julie Creighton"/>
    <x v="1"/>
    <s v="United States"/>
    <s v="Durham"/>
    <s v="North Carolina"/>
    <n v="27707"/>
    <x v="0"/>
    <s v="OFF-EN-10000927"/>
    <s v="Office Supplies"/>
    <s v="Envelopes"/>
    <s v="Jet-Pak Recycled Peel 'N' Seal Padded Mailers"/>
    <n v="200.98400000000004"/>
    <n v="7"/>
    <n v="0.2"/>
    <n v="62.807499999999976"/>
  </r>
  <r>
    <n v="85"/>
    <s v="US-2014-119662"/>
    <x v="3"/>
    <d v="2014-11-14T00:00:00"/>
    <d v="2014-11-17T00:00:00"/>
    <s v="First Class"/>
    <s v="CS-12400"/>
    <s v="Christopher Schild"/>
    <x v="2"/>
    <s v="United States"/>
    <s v="Chicago"/>
    <s v="Illinois"/>
    <n v="60623"/>
    <x v="2"/>
    <s v="OFF-ST-10003656"/>
    <s v="Office Supplies"/>
    <s v="Storage"/>
    <s v="Safco Industrial Wire Shelving"/>
    <n v="230.376"/>
    <n v="3"/>
    <n v="0.2"/>
    <n v="-48.954900000000002"/>
  </r>
  <r>
    <n v="86"/>
    <s v="CA-2014-140088"/>
    <x v="3"/>
    <d v="2014-05-29T00:00:00"/>
    <d v="2014-05-31T00:00:00"/>
    <s v="Second Class"/>
    <s v="PO-18865"/>
    <s v="Patrick O'Donnell"/>
    <x v="0"/>
    <s v="United States"/>
    <s v="Columbia"/>
    <s v="South Carolina"/>
    <n v="29203"/>
    <x v="0"/>
    <s v="FUR-CH-10000863"/>
    <s v="Furniture"/>
    <s v="Chairs"/>
    <s v="Novimex Swivel Fabric Task Chair"/>
    <n v="301.95999999999998"/>
    <n v="2"/>
    <n v="0"/>
    <n v="33.215599999999995"/>
  </r>
  <r>
    <n v="87"/>
    <s v="CA-2014-155558"/>
    <x v="3"/>
    <d v="2014-10-27T00:00:00"/>
    <d v="2014-11-03T00:00:00"/>
    <s v="Standard Class"/>
    <s v="PG-18895"/>
    <s v="Paul Gonzalez"/>
    <x v="0"/>
    <s v="United States"/>
    <s v="Rochester"/>
    <s v="Minnesota"/>
    <n v="55901"/>
    <x v="2"/>
    <s v="TEC-AC-10001998"/>
    <s v="Technology"/>
    <s v="Accessories"/>
    <s v="Logitech LS21 Speaker System - PC Multimedia - 2.1-CH - Wired"/>
    <n v="19.989999999999998"/>
    <n v="1"/>
    <n v="0"/>
    <n v="6.796599999999998"/>
  </r>
  <r>
    <n v="88"/>
    <s v="CA-2014-155558"/>
    <x v="3"/>
    <d v="2014-10-27T00:00:00"/>
    <d v="2014-11-03T00:00:00"/>
    <s v="Standard Class"/>
    <s v="PG-18895"/>
    <s v="Paul Gonzalez"/>
    <x v="0"/>
    <s v="United States"/>
    <s v="Rochester"/>
    <s v="Minnesota"/>
    <n v="55901"/>
    <x v="2"/>
    <s v="OFF-LA-10000134"/>
    <s v="Office Supplies"/>
    <s v="Labels"/>
    <s v="Avery 511"/>
    <n v="6.16"/>
    <n v="2"/>
    <n v="0"/>
    <n v="2.9567999999999999"/>
  </r>
  <r>
    <n v="89"/>
    <s v="CA-2013-159695"/>
    <x v="0"/>
    <d v="2013-04-06T00:00:00"/>
    <d v="2013-04-11T00:00:00"/>
    <s v="Second Class"/>
    <s v="GM-14455"/>
    <s v="Gary Mitchum"/>
    <x v="2"/>
    <s v="United States"/>
    <s v="Houston"/>
    <s v="Texas"/>
    <n v="77095"/>
    <x v="2"/>
    <s v="OFF-ST-10003442"/>
    <s v="Office Supplies"/>
    <s v="Storage"/>
    <s v="Eldon Portable Mobile Manager"/>
    <n v="158.36800000000002"/>
    <n v="7"/>
    <n v="0.2"/>
    <n v="13.857199999999999"/>
  </r>
  <r>
    <n v="90"/>
    <s v="CA-2013-109806"/>
    <x v="0"/>
    <d v="2013-09-18T00:00:00"/>
    <d v="2013-09-23T00:00:00"/>
    <s v="Standard Class"/>
    <s v="JS-15685"/>
    <s v="Jim Sink"/>
    <x v="1"/>
    <s v="United States"/>
    <s v="Los Angeles"/>
    <s v="California"/>
    <n v="90036"/>
    <x v="1"/>
    <s v="OFF-AR-10004930"/>
    <s v="Office Supplies"/>
    <s v="Art"/>
    <s v="Turquoise Lead Holder with Pocket Clip"/>
    <n v="20.100000000000001"/>
    <n v="3"/>
    <n v="0"/>
    <n v="6.6329999999999982"/>
  </r>
  <r>
    <n v="91"/>
    <s v="CA-2013-109806"/>
    <x v="0"/>
    <d v="2013-09-18T00:00:00"/>
    <d v="2013-09-23T00:00:00"/>
    <s v="Standard Class"/>
    <s v="JS-15685"/>
    <s v="Jim Sink"/>
    <x v="1"/>
    <s v="United States"/>
    <s v="Los Angeles"/>
    <s v="California"/>
    <n v="90036"/>
    <x v="1"/>
    <s v="TEC-PH-10004093"/>
    <s v="Technology"/>
    <s v="Phones"/>
    <s v="Panasonic Kx-TS550"/>
    <n v="73.584000000000003"/>
    <n v="2"/>
    <n v="0.2"/>
    <n v="8.2781999999999982"/>
  </r>
  <r>
    <n v="92"/>
    <s v="CA-2013-109806"/>
    <x v="0"/>
    <d v="2013-09-18T00:00:00"/>
    <d v="2013-09-23T00:00:00"/>
    <s v="Standard Class"/>
    <s v="JS-15685"/>
    <s v="Jim Sink"/>
    <x v="1"/>
    <s v="United States"/>
    <s v="Los Angeles"/>
    <s v="California"/>
    <n v="90036"/>
    <x v="1"/>
    <s v="OFF-PA-10000304"/>
    <s v="Office Supplies"/>
    <s v="Paper"/>
    <s v="Xerox 1995"/>
    <n v="6.48"/>
    <n v="1"/>
    <n v="0"/>
    <n v="3.1104000000000003"/>
  </r>
  <r>
    <n v="93"/>
    <s v="CA-2012-149587"/>
    <x v="1"/>
    <d v="2012-01-31T00:00:00"/>
    <d v="2012-02-05T00:00:00"/>
    <s v="Second Class"/>
    <s v="KB-16315"/>
    <s v="Karl Braun"/>
    <x v="0"/>
    <s v="United States"/>
    <s v="Minneapolis"/>
    <s v="Minnesota"/>
    <n v="55407"/>
    <x v="2"/>
    <s v="OFF-PA-10003177"/>
    <s v="Office Supplies"/>
    <s v="Paper"/>
    <s v="Xerox 1999"/>
    <n v="12.96"/>
    <n v="2"/>
    <n v="0"/>
    <n v="6.2208000000000006"/>
  </r>
  <r>
    <n v="94"/>
    <s v="CA-2012-149587"/>
    <x v="1"/>
    <d v="2012-01-31T00:00:00"/>
    <d v="2012-02-05T00:00:00"/>
    <s v="Second Class"/>
    <s v="KB-16315"/>
    <s v="Karl Braun"/>
    <x v="0"/>
    <s v="United States"/>
    <s v="Minneapolis"/>
    <s v="Minnesota"/>
    <n v="55407"/>
    <x v="2"/>
    <s v="FUR-FU-10003799"/>
    <s v="Furniture"/>
    <s v="Furnishings"/>
    <s v="Seth Thomas 13 1/2&quot; Wall Clock"/>
    <n v="53.34"/>
    <n v="3"/>
    <n v="0"/>
    <n v="16.535399999999996"/>
  </r>
  <r>
    <n v="95"/>
    <s v="CA-2012-149587"/>
    <x v="1"/>
    <d v="2012-01-31T00:00:00"/>
    <d v="2012-02-05T00:00:00"/>
    <s v="Second Class"/>
    <s v="KB-16315"/>
    <s v="Karl Braun"/>
    <x v="0"/>
    <s v="United States"/>
    <s v="Minneapolis"/>
    <s v="Minnesota"/>
    <n v="55407"/>
    <x v="2"/>
    <s v="OFF-BI-10002852"/>
    <s v="Office Supplies"/>
    <s v="Binders"/>
    <s v="Ibico Standard Transparent Covers"/>
    <n v="32.96"/>
    <n v="2"/>
    <n v="0"/>
    <n v="16.150400000000001"/>
  </r>
  <r>
    <n v="96"/>
    <s v="US-2014-109484"/>
    <x v="3"/>
    <d v="2014-11-07T00:00:00"/>
    <d v="2014-11-13T00:00:00"/>
    <s v="Standard Class"/>
    <s v="RB-19705"/>
    <s v="Roger Barcio"/>
    <x v="2"/>
    <s v="United States"/>
    <s v="Portland"/>
    <s v="Oregon"/>
    <n v="97206"/>
    <x v="1"/>
    <s v="OFF-BI-10004738"/>
    <s v="Office Supplies"/>
    <s v="Binders"/>
    <s v="Flexible Leather- Look Classic Collection Ring Binder"/>
    <n v="5.6820000000000013"/>
    <n v="1"/>
    <n v="0.7"/>
    <n v="-3.7880000000000003"/>
  </r>
  <r>
    <n v="97"/>
    <s v="CA-2014-161018"/>
    <x v="3"/>
    <d v="2014-11-10T00:00:00"/>
    <d v="2014-11-12T00:00:00"/>
    <s v="Second Class"/>
    <s v="PN-18775"/>
    <s v="Parhena Norris"/>
    <x v="2"/>
    <s v="United States"/>
    <s v="New York City"/>
    <s v="New York"/>
    <n v="10009"/>
    <x v="3"/>
    <s v="FUR-FU-10000629"/>
    <s v="Furniture"/>
    <s v="Furnishings"/>
    <s v="9-3/4 Diameter Round Wall Clock"/>
    <n v="96.53"/>
    <n v="7"/>
    <n v="0"/>
    <n v="40.5426"/>
  </r>
  <r>
    <n v="98"/>
    <s v="CA-2014-157833"/>
    <x v="3"/>
    <d v="2014-06-18T00:00:00"/>
    <d v="2014-06-21T00:00:00"/>
    <s v="First Class"/>
    <s v="KD-16345"/>
    <s v="Katherine Ducich"/>
    <x v="0"/>
    <s v="United States"/>
    <s v="San Francisco"/>
    <s v="California"/>
    <n v="94122"/>
    <x v="1"/>
    <s v="OFF-BI-10001721"/>
    <s v="Office Supplies"/>
    <s v="Binders"/>
    <s v="Trimflex Flexible Post Binders"/>
    <n v="51.311999999999998"/>
    <n v="3"/>
    <n v="0.2"/>
    <n v="17.959199999999999"/>
  </r>
  <r>
    <n v="99"/>
    <s v="CA-2013-149223"/>
    <x v="0"/>
    <d v="2013-09-07T00:00:00"/>
    <d v="2013-09-12T00:00:00"/>
    <s v="Standard Class"/>
    <s v="ER-13855"/>
    <s v="Elpida Rittenbach"/>
    <x v="1"/>
    <s v="United States"/>
    <s v="Saint Paul"/>
    <s v="Minnesota"/>
    <n v="55106"/>
    <x v="2"/>
    <s v="OFF-AP-10000358"/>
    <s v="Office Supplies"/>
    <s v="Appliances"/>
    <s v="Fellowes Basic Home/Office Series Surge Protectors"/>
    <n v="77.88"/>
    <n v="6"/>
    <n v="0"/>
    <n v="22.585199999999993"/>
  </r>
  <r>
    <n v="100"/>
    <s v="CA-2013-158568"/>
    <x v="0"/>
    <d v="2013-08-30T00:00:00"/>
    <d v="2013-09-03T00:00:00"/>
    <s v="Standard Class"/>
    <s v="RB-19465"/>
    <s v="Rick Bensley"/>
    <x v="2"/>
    <s v="United States"/>
    <s v="Chicago"/>
    <s v="Illinois"/>
    <n v="60610"/>
    <x v="2"/>
    <s v="OFF-PA-10003256"/>
    <s v="Office Supplies"/>
    <s v="Paper"/>
    <s v="Avery Personal Creations Heavyweight Cards"/>
    <n v="64.623999999999995"/>
    <n v="7"/>
    <n v="0.2"/>
    <n v="22.618399999999994"/>
  </r>
  <r>
    <n v="101"/>
    <s v="CA-2013-158568"/>
    <x v="0"/>
    <d v="2013-08-30T00:00:00"/>
    <d v="2013-09-03T00:00:00"/>
    <s v="Standard Class"/>
    <s v="RB-19465"/>
    <s v="Rick Bensley"/>
    <x v="2"/>
    <s v="United States"/>
    <s v="Chicago"/>
    <s v="Illinois"/>
    <n v="60610"/>
    <x v="2"/>
    <s v="TEC-AC-10001767"/>
    <s v="Technology"/>
    <s v="Accessories"/>
    <s v="SanDisk Ultra 64 GB MicroSDHC Class 10 Memory Card"/>
    <n v="95.976000000000013"/>
    <n v="3"/>
    <n v="0.2"/>
    <n v="-10.797300000000011"/>
  </r>
  <r>
    <n v="102"/>
    <s v="CA-2013-158568"/>
    <x v="0"/>
    <d v="2013-08-30T00:00:00"/>
    <d v="2013-09-03T00:00:00"/>
    <s v="Standard Class"/>
    <s v="RB-19465"/>
    <s v="Rick Bensley"/>
    <x v="2"/>
    <s v="United States"/>
    <s v="Chicago"/>
    <s v="Illinois"/>
    <n v="60610"/>
    <x v="2"/>
    <s v="OFF-BI-10002609"/>
    <s v="Office Supplies"/>
    <s v="Binders"/>
    <s v="Avery Hidden Tab Dividers for Binding Systems"/>
    <n v="1.7879999999999996"/>
    <n v="3"/>
    <n v="0.8"/>
    <n v="-3.0396000000000001"/>
  </r>
  <r>
    <n v="103"/>
    <s v="CA-2013-129903"/>
    <x v="0"/>
    <d v="2013-12-02T00:00:00"/>
    <d v="2013-12-05T00:00:00"/>
    <s v="Second Class"/>
    <s v="GZ-14470"/>
    <s v="Gary Zandusky"/>
    <x v="0"/>
    <s v="United States"/>
    <s v="Rochester"/>
    <s v="Minnesota"/>
    <n v="55901"/>
    <x v="2"/>
    <s v="OFF-PA-10004040"/>
    <s v="Office Supplies"/>
    <s v="Paper"/>
    <s v="Universal Premium White Copier/Laser Paper (20Lb. and 87 Bright)"/>
    <n v="23.92"/>
    <n v="4"/>
    <n v="0"/>
    <n v="11.720800000000001"/>
  </r>
  <r>
    <n v="104"/>
    <s v="US-2012-156867"/>
    <x v="1"/>
    <d v="2012-11-13T00:00:00"/>
    <d v="2012-11-17T00:00:00"/>
    <s v="Standard Class"/>
    <s v="LC-16870"/>
    <s v="Lena Cacioppo"/>
    <x v="0"/>
    <s v="United States"/>
    <s v="Aurora"/>
    <s v="Colorado"/>
    <n v="80013"/>
    <x v="1"/>
    <s v="TEC-AC-10001552"/>
    <s v="Technology"/>
    <s v="Accessories"/>
    <s v="Logitech K350 2.4Ghz Wireless Keyboard"/>
    <n v="238.89600000000002"/>
    <n v="6"/>
    <n v="0.2"/>
    <n v="-26.875800000000012"/>
  </r>
  <r>
    <n v="105"/>
    <s v="US-2012-156867"/>
    <x v="1"/>
    <d v="2012-11-13T00:00:00"/>
    <d v="2012-11-17T00:00:00"/>
    <s v="Standard Class"/>
    <s v="LC-16870"/>
    <s v="Lena Cacioppo"/>
    <x v="0"/>
    <s v="United States"/>
    <s v="Aurora"/>
    <s v="Colorado"/>
    <n v="80013"/>
    <x v="1"/>
    <s v="FUR-FU-10004006"/>
    <s v="Furniture"/>
    <s v="Furnishings"/>
    <s v="Deflect-o DuraMat Lighweight, Studded, Beveled Mat for Low Pile Carpeting"/>
    <n v="102.35999999999999"/>
    <n v="3"/>
    <n v="0.2"/>
    <n v="-3.8385000000000105"/>
  </r>
  <r>
    <n v="106"/>
    <s v="US-2012-156867"/>
    <x v="1"/>
    <d v="2012-11-13T00:00:00"/>
    <d v="2012-11-17T00:00:00"/>
    <s v="Standard Class"/>
    <s v="LC-16870"/>
    <s v="Lena Cacioppo"/>
    <x v="0"/>
    <s v="United States"/>
    <s v="Aurora"/>
    <s v="Colorado"/>
    <n v="80013"/>
    <x v="1"/>
    <s v="OFF-BI-10002794"/>
    <s v="Office Supplies"/>
    <s v="Binders"/>
    <s v="Avery Trapezoid Ring Binder, 3&quot; Capacity, Black, 1040 sheets"/>
    <n v="36.882000000000005"/>
    <n v="3"/>
    <n v="0.7"/>
    <n v="-25.817399999999999"/>
  </r>
  <r>
    <n v="107"/>
    <s v="CA-2014-119004"/>
    <x v="3"/>
    <d v="2014-11-24T00:00:00"/>
    <d v="2014-11-29T00:00:00"/>
    <s v="Standard Class"/>
    <s v="JM-15250"/>
    <s v="Janet Martin"/>
    <x v="0"/>
    <s v="United States"/>
    <s v="Charlotte"/>
    <s v="North Carolina"/>
    <n v="28205"/>
    <x v="0"/>
    <s v="TEC-AC-10003499"/>
    <s v="Technology"/>
    <s v="Accessories"/>
    <s v="Memorex Mini Travel Drive 8 GB USB 2.0 Flash Drive"/>
    <n v="74.112000000000009"/>
    <n v="8"/>
    <n v="0.2"/>
    <n v="17.601600000000001"/>
  </r>
  <r>
    <n v="108"/>
    <s v="CA-2014-119004"/>
    <x v="3"/>
    <d v="2014-11-24T00:00:00"/>
    <d v="2014-11-29T00:00:00"/>
    <s v="Standard Class"/>
    <s v="JM-15250"/>
    <s v="Janet Martin"/>
    <x v="0"/>
    <s v="United States"/>
    <s v="Charlotte"/>
    <s v="North Carolina"/>
    <n v="28205"/>
    <x v="0"/>
    <s v="TEC-PH-10002844"/>
    <s v="Technology"/>
    <s v="Phones"/>
    <s v="Speck Products Candyshell Flip Case"/>
    <n v="27.992000000000004"/>
    <n v="1"/>
    <n v="0.2"/>
    <n v="2.0993999999999993"/>
  </r>
  <r>
    <n v="109"/>
    <s v="CA-2014-119004"/>
    <x v="3"/>
    <d v="2014-11-24T00:00:00"/>
    <d v="2014-11-29T00:00:00"/>
    <s v="Standard Class"/>
    <s v="JM-15250"/>
    <s v="Janet Martin"/>
    <x v="0"/>
    <s v="United States"/>
    <s v="Charlotte"/>
    <s v="North Carolina"/>
    <n v="28205"/>
    <x v="0"/>
    <s v="OFF-AR-10000390"/>
    <s v="Office Supplies"/>
    <s v="Art"/>
    <s v="Newell Chalk Holder"/>
    <n v="3.3040000000000003"/>
    <n v="1"/>
    <n v="0.2"/>
    <n v="1.0737999999999999"/>
  </r>
  <r>
    <n v="110"/>
    <s v="CA-2012-129476"/>
    <x v="1"/>
    <d v="2012-10-15T00:00:00"/>
    <d v="2012-10-20T00:00:00"/>
    <s v="Standard Class"/>
    <s v="PA-19060"/>
    <s v="Pete Armstrong"/>
    <x v="2"/>
    <s v="United States"/>
    <s v="Orland Park"/>
    <s v="Illinois"/>
    <n v="60462"/>
    <x v="2"/>
    <s v="TEC-AC-10000844"/>
    <s v="Technology"/>
    <s v="Accessories"/>
    <s v="Logitech Gaming G510s - Keyboard"/>
    <n v="339.96000000000004"/>
    <n v="5"/>
    <n v="0.2"/>
    <n v="67.991999999999962"/>
  </r>
  <r>
    <n v="111"/>
    <s v="CA-2014-146780"/>
    <x v="3"/>
    <d v="2014-12-26T00:00:00"/>
    <d v="2014-12-31T00:00:00"/>
    <s v="Standard Class"/>
    <s v="CV-12805"/>
    <s v="Cynthia Voltz"/>
    <x v="1"/>
    <s v="United States"/>
    <s v="New York City"/>
    <s v="New York"/>
    <n v="10035"/>
    <x v="3"/>
    <s v="FUR-FU-10001934"/>
    <s v="Furniture"/>
    <s v="Furnishings"/>
    <s v="Magnifier Swing Arm Lamp"/>
    <n v="41.96"/>
    <n v="2"/>
    <n v="0"/>
    <n v="10.909600000000001"/>
  </r>
  <r>
    <n v="112"/>
    <s v="CA-2013-128867"/>
    <x v="0"/>
    <d v="2013-11-04T00:00:00"/>
    <d v="2013-11-11T00:00:00"/>
    <s v="Standard Class"/>
    <s v="CL-12565"/>
    <s v="Clay Ludtke"/>
    <x v="0"/>
    <s v="United States"/>
    <s v="Urbandale"/>
    <s v="Iowa"/>
    <n v="50322"/>
    <x v="2"/>
    <s v="OFF-AR-10000380"/>
    <s v="Office Supplies"/>
    <s v="Art"/>
    <s v="Hunt PowerHouse Electric Pencil Sharpener, Blue"/>
    <n v="75.959999999999994"/>
    <n v="2"/>
    <n v="0"/>
    <n v="22.78799999999999"/>
  </r>
  <r>
    <n v="113"/>
    <s v="CA-2013-128867"/>
    <x v="0"/>
    <d v="2013-11-04T00:00:00"/>
    <d v="2013-11-11T00:00:00"/>
    <s v="Standard Class"/>
    <s v="CL-12565"/>
    <s v="Clay Ludtke"/>
    <x v="0"/>
    <s v="United States"/>
    <s v="Urbandale"/>
    <s v="Iowa"/>
    <n v="50322"/>
    <x v="2"/>
    <s v="OFF-BI-10003981"/>
    <s v="Office Supplies"/>
    <s v="Binders"/>
    <s v="Avery Durable Plastic 1&quot; Binders"/>
    <n v="27.240000000000002"/>
    <n v="6"/>
    <n v="0"/>
    <n v="13.3476"/>
  </r>
  <r>
    <n v="114"/>
    <s v="CA-2011-115259"/>
    <x v="2"/>
    <d v="2011-08-25T00:00:00"/>
    <d v="2011-08-27T00:00:00"/>
    <s v="Second Class"/>
    <s v="RC-19960"/>
    <s v="Ryan Crowe"/>
    <x v="0"/>
    <s v="United States"/>
    <s v="Columbus"/>
    <s v="Ohio"/>
    <n v="43229"/>
    <x v="3"/>
    <s v="OFF-FA-10000621"/>
    <s v="Office Supplies"/>
    <s v="Fasteners"/>
    <s v="OIC Colored Binder Clips, Assorted Sizes"/>
    <n v="40.096000000000004"/>
    <n v="14"/>
    <n v="0.2"/>
    <n v="14.534799999999997"/>
  </r>
  <r>
    <n v="115"/>
    <s v="CA-2011-115259"/>
    <x v="2"/>
    <d v="2011-08-25T00:00:00"/>
    <d v="2011-08-27T00:00:00"/>
    <s v="Second Class"/>
    <s v="RC-19960"/>
    <s v="Ryan Crowe"/>
    <x v="0"/>
    <s v="United States"/>
    <s v="Columbus"/>
    <s v="Ohio"/>
    <n v="43229"/>
    <x v="3"/>
    <s v="OFF-EN-10002600"/>
    <s v="Office Supplies"/>
    <s v="Envelopes"/>
    <s v="Redi-Strip #10 Envelopes, 4 1/8 x 9 1/2"/>
    <n v="4.7200000000000006"/>
    <n v="2"/>
    <n v="0.2"/>
    <n v="1.6519999999999997"/>
  </r>
  <r>
    <n v="116"/>
    <s v="CA-2011-115259"/>
    <x v="2"/>
    <d v="2011-08-25T00:00:00"/>
    <d v="2011-08-27T00:00:00"/>
    <s v="Second Class"/>
    <s v="RC-19960"/>
    <s v="Ryan Crowe"/>
    <x v="0"/>
    <s v="United States"/>
    <s v="Columbus"/>
    <s v="Ohio"/>
    <n v="43229"/>
    <x v="3"/>
    <s v="OFF-PA-10004965"/>
    <s v="Office Supplies"/>
    <s v="Paper"/>
    <s v="Xerox 1921"/>
    <n v="23.976000000000003"/>
    <n v="3"/>
    <n v="0.2"/>
    <n v="7.4924999999999988"/>
  </r>
  <r>
    <n v="117"/>
    <s v="CA-2011-115259"/>
    <x v="2"/>
    <d v="2011-08-25T00:00:00"/>
    <d v="2011-08-27T00:00:00"/>
    <s v="Second Class"/>
    <s v="RC-19960"/>
    <s v="Ryan Crowe"/>
    <x v="0"/>
    <s v="United States"/>
    <s v="Columbus"/>
    <s v="Ohio"/>
    <n v="43229"/>
    <x v="3"/>
    <s v="OFF-EN-10002504"/>
    <s v="Office Supplies"/>
    <s v="Envelopes"/>
    <s v="Tyvek  Top-Opening Peel &amp; Seel Envelopes, Plain White"/>
    <n v="130.464"/>
    <n v="6"/>
    <n v="0.2"/>
    <n v="44.031599999999997"/>
  </r>
  <r>
    <n v="118"/>
    <s v="CA-2012-110457"/>
    <x v="1"/>
    <d v="2012-03-02T00:00:00"/>
    <d v="2012-03-06T00:00:00"/>
    <s v="Standard Class"/>
    <s v="DK-13090"/>
    <s v="Dave Kipp"/>
    <x v="0"/>
    <s v="United States"/>
    <s v="Seattle"/>
    <s v="Washington"/>
    <n v="98103"/>
    <x v="1"/>
    <s v="FUR-TA-10001768"/>
    <s v="Furniture"/>
    <s v="Tables"/>
    <s v="Hon Racetrack Conference Tables"/>
    <n v="787.53"/>
    <n v="3"/>
    <n v="0"/>
    <n v="165.38129999999995"/>
  </r>
  <r>
    <n v="119"/>
    <s v="US-2012-136476"/>
    <x v="1"/>
    <d v="2012-04-05T00:00:00"/>
    <d v="2012-04-10T00:00:00"/>
    <s v="Standard Class"/>
    <s v="GG-14650"/>
    <s v="Greg Guthrie"/>
    <x v="1"/>
    <s v="United States"/>
    <s v="Bristol"/>
    <s v="Tennessee"/>
    <n v="37620"/>
    <x v="0"/>
    <s v="OFF-BI-10003650"/>
    <s v="Office Supplies"/>
    <s v="Binders"/>
    <s v="GBC DocuBind 300 Electric Binding Machine"/>
    <n v="157.79400000000004"/>
    <n v="1"/>
    <n v="0.7"/>
    <n v="-115.71559999999999"/>
  </r>
  <r>
    <n v="120"/>
    <s v="CA-2013-103730"/>
    <x v="0"/>
    <d v="2013-06-13T00:00:00"/>
    <d v="2013-06-16T00:00:00"/>
    <s v="First Class"/>
    <s v="SC-20725"/>
    <s v="Steven Cartwright"/>
    <x v="0"/>
    <s v="United States"/>
    <s v="Wilmington"/>
    <s v="Delaware"/>
    <n v="19805"/>
    <x v="3"/>
    <s v="FUR-FU-10002157"/>
    <s v="Furniture"/>
    <s v="Furnishings"/>
    <s v="Artistic Insta-Plaque"/>
    <n v="47.04"/>
    <n v="3"/>
    <n v="0"/>
    <n v="18.345599999999997"/>
  </r>
  <r>
    <n v="121"/>
    <s v="CA-2013-103730"/>
    <x v="0"/>
    <d v="2013-06-13T00:00:00"/>
    <d v="2013-06-16T00:00:00"/>
    <s v="First Class"/>
    <s v="SC-20725"/>
    <s v="Steven Cartwright"/>
    <x v="0"/>
    <s v="United States"/>
    <s v="Wilmington"/>
    <s v="Delaware"/>
    <n v="19805"/>
    <x v="3"/>
    <s v="OFF-BI-10003910"/>
    <s v="Office Supplies"/>
    <s v="Binders"/>
    <s v="DXL Angle-View Binders with Locking Rings by Samsill"/>
    <n v="30.84"/>
    <n v="4"/>
    <n v="0"/>
    <n v="13.878"/>
  </r>
  <r>
    <n v="122"/>
    <s v="CA-2013-103730"/>
    <x v="0"/>
    <d v="2013-06-13T00:00:00"/>
    <d v="2013-06-16T00:00:00"/>
    <s v="First Class"/>
    <s v="SC-20725"/>
    <s v="Steven Cartwright"/>
    <x v="0"/>
    <s v="United States"/>
    <s v="Wilmington"/>
    <s v="Delaware"/>
    <n v="19805"/>
    <x v="3"/>
    <s v="OFF-ST-10000777"/>
    <s v="Office Supplies"/>
    <s v="Storage"/>
    <s v="Companion Letter/Legal File, Black"/>
    <n v="226.56"/>
    <n v="6"/>
    <n v="0"/>
    <n v="63.436800000000005"/>
  </r>
  <r>
    <n v="123"/>
    <s v="CA-2013-103730"/>
    <x v="0"/>
    <d v="2013-06-13T00:00:00"/>
    <d v="2013-06-16T00:00:00"/>
    <s v="First Class"/>
    <s v="SC-20725"/>
    <s v="Steven Cartwright"/>
    <x v="0"/>
    <s v="United States"/>
    <s v="Wilmington"/>
    <s v="Delaware"/>
    <n v="19805"/>
    <x v="3"/>
    <s v="OFF-EN-10002500"/>
    <s v="Office Supplies"/>
    <s v="Envelopes"/>
    <s v="Globe Weis Peel &amp; Seel First Class Envelopes"/>
    <n v="115.02"/>
    <n v="9"/>
    <n v="0"/>
    <n v="51.758999999999993"/>
  </r>
  <r>
    <n v="124"/>
    <s v="CA-2013-103730"/>
    <x v="0"/>
    <d v="2013-06-13T00:00:00"/>
    <d v="2013-06-16T00:00:00"/>
    <s v="First Class"/>
    <s v="SC-20725"/>
    <s v="Steven Cartwright"/>
    <x v="0"/>
    <s v="United States"/>
    <s v="Wilmington"/>
    <s v="Delaware"/>
    <n v="19805"/>
    <x v="3"/>
    <s v="TEC-PH-10003875"/>
    <s v="Technology"/>
    <s v="Phones"/>
    <s v="KLD Oscar II Style Snap-on Ultra Thin Side Flip Synthetic Leather Cover Case for HTC One HTC M7"/>
    <n v="68.040000000000006"/>
    <n v="7"/>
    <n v="0"/>
    <n v="19.731599999999997"/>
  </r>
  <r>
    <n v="125"/>
    <s v="US-2011-152030"/>
    <x v="2"/>
    <d v="2011-12-26T00:00:00"/>
    <d v="2011-12-28T00:00:00"/>
    <s v="Second Class"/>
    <s v="AD-10180"/>
    <s v="Alan Dominguez"/>
    <x v="2"/>
    <s v="United States"/>
    <s v="Houston"/>
    <s v="Texas"/>
    <n v="77041"/>
    <x v="2"/>
    <s v="FUR-CH-10004063"/>
    <s v="Furniture"/>
    <s v="Chairs"/>
    <s v="Global Deluxe High-Back Manager's Chair"/>
    <n v="600.55799999999999"/>
    <n v="3"/>
    <n v="0.3"/>
    <n v="-8.5794000000000779"/>
  </r>
  <r>
    <n v="126"/>
    <s v="US-2011-134614"/>
    <x v="2"/>
    <d v="2011-09-20T00:00:00"/>
    <d v="2011-09-25T00:00:00"/>
    <s v="Standard Class"/>
    <s v="PF-19165"/>
    <s v="Philip Fox"/>
    <x v="0"/>
    <s v="United States"/>
    <s v="Bloomington"/>
    <s v="Illinois"/>
    <n v="61701"/>
    <x v="2"/>
    <s v="FUR-TA-10004534"/>
    <s v="Furniture"/>
    <s v="Tables"/>
    <s v="Bevis 44 x 96 Conference Tables"/>
    <n v="617.70000000000005"/>
    <n v="6"/>
    <n v="0.5"/>
    <n v="-407.68200000000013"/>
  </r>
  <r>
    <n v="127"/>
    <s v="US-2014-107272"/>
    <x v="3"/>
    <d v="2014-11-06T00:00:00"/>
    <d v="2014-11-13T00:00:00"/>
    <s v="Standard Class"/>
    <s v="TS-21610"/>
    <s v="Troy Staebel"/>
    <x v="0"/>
    <s v="United States"/>
    <s v="Phoenix"/>
    <s v="Arizona"/>
    <n v="85023"/>
    <x v="1"/>
    <s v="OFF-BI-10003274"/>
    <s v="Office Supplies"/>
    <s v="Binders"/>
    <s v="Avery Durable Slant Ring Binders, No Labels"/>
    <n v="2.3880000000000003"/>
    <n v="2"/>
    <n v="0.7"/>
    <n v="-1.8308"/>
  </r>
  <r>
    <n v="128"/>
    <s v="US-2014-107272"/>
    <x v="3"/>
    <d v="2014-11-06T00:00:00"/>
    <d v="2014-11-13T00:00:00"/>
    <s v="Standard Class"/>
    <s v="TS-21610"/>
    <s v="Troy Staebel"/>
    <x v="0"/>
    <s v="United States"/>
    <s v="Phoenix"/>
    <s v="Arizona"/>
    <n v="85023"/>
    <x v="1"/>
    <s v="OFF-ST-10002974"/>
    <s v="Office Supplies"/>
    <s v="Storage"/>
    <s v="Trav-L-File Heavy-Duty Shuttle II, Black"/>
    <n v="243.99200000000002"/>
    <n v="7"/>
    <n v="0.2"/>
    <n v="30.498999999999981"/>
  </r>
  <r>
    <n v="129"/>
    <s v="US-2013-125969"/>
    <x v="0"/>
    <d v="2013-11-07T00:00:00"/>
    <d v="2013-11-11T00:00:00"/>
    <s v="Second Class"/>
    <s v="LS-16975"/>
    <s v="Lindsay Shagiari"/>
    <x v="2"/>
    <s v="United States"/>
    <s v="Los Angeles"/>
    <s v="California"/>
    <n v="90004"/>
    <x v="1"/>
    <s v="FUR-CH-10001146"/>
    <s v="Furniture"/>
    <s v="Chairs"/>
    <s v="Global Task Chair, Black"/>
    <n v="81.424000000000007"/>
    <n v="2"/>
    <n v="0.2"/>
    <n v="-9.1601999999999961"/>
  </r>
  <r>
    <n v="130"/>
    <s v="US-2013-125969"/>
    <x v="0"/>
    <d v="2013-11-07T00:00:00"/>
    <d v="2013-11-11T00:00:00"/>
    <s v="Second Class"/>
    <s v="LS-16975"/>
    <s v="Lindsay Shagiari"/>
    <x v="2"/>
    <s v="United States"/>
    <s v="Los Angeles"/>
    <s v="California"/>
    <n v="90004"/>
    <x v="1"/>
    <s v="FUR-FU-10003773"/>
    <s v="Furniture"/>
    <s v="Furnishings"/>
    <s v="Eldon Cleatmat Plus Chair Mats for High Pile Carpets"/>
    <n v="238.56"/>
    <n v="3"/>
    <n v="0"/>
    <n v="26.241599999999977"/>
  </r>
  <r>
    <n v="131"/>
    <s v="US-2014-164147"/>
    <x v="3"/>
    <d v="2014-02-03T00:00:00"/>
    <d v="2014-02-06T00:00:00"/>
    <s v="First Class"/>
    <s v="DW-13585"/>
    <s v="Dorothy Wardle"/>
    <x v="1"/>
    <s v="United States"/>
    <s v="Columbus"/>
    <s v="Ohio"/>
    <n v="43229"/>
    <x v="3"/>
    <s v="TEC-PH-10002293"/>
    <s v="Technology"/>
    <s v="Phones"/>
    <s v="Anker 36W 4-Port USB Wall Charger Travel Power Adapter for iPhone 5s 5c 5"/>
    <n v="59.969999999999992"/>
    <n v="5"/>
    <n v="0.4"/>
    <n v="-11.993999999999993"/>
  </r>
  <r>
    <n v="132"/>
    <s v="US-2014-164147"/>
    <x v="3"/>
    <d v="2014-02-03T00:00:00"/>
    <d v="2014-02-06T00:00:00"/>
    <s v="First Class"/>
    <s v="DW-13585"/>
    <s v="Dorothy Wardle"/>
    <x v="1"/>
    <s v="United States"/>
    <s v="Columbus"/>
    <s v="Ohio"/>
    <n v="43229"/>
    <x v="3"/>
    <s v="OFF-PA-10002377"/>
    <s v="Office Supplies"/>
    <s v="Paper"/>
    <s v="Xerox 1916"/>
    <n v="78.304000000000002"/>
    <n v="2"/>
    <n v="0.2"/>
    <n v="29.363999999999997"/>
  </r>
  <r>
    <n v="133"/>
    <s v="US-2014-164147"/>
    <x v="3"/>
    <d v="2014-02-03T00:00:00"/>
    <d v="2014-02-06T00:00:00"/>
    <s v="First Class"/>
    <s v="DW-13585"/>
    <s v="Dorothy Wardle"/>
    <x v="1"/>
    <s v="United States"/>
    <s v="Columbus"/>
    <s v="Ohio"/>
    <n v="43229"/>
    <x v="3"/>
    <s v="OFF-FA-10002780"/>
    <s v="Office Supplies"/>
    <s v="Fasteners"/>
    <s v="Staples"/>
    <n v="21.456"/>
    <n v="9"/>
    <n v="0.2"/>
    <n v="6.9731999999999976"/>
  </r>
  <r>
    <n v="134"/>
    <s v="CA-2013-145583"/>
    <x v="0"/>
    <d v="2013-10-14T00:00:00"/>
    <d v="2013-10-20T00:00:00"/>
    <s v="Standard Class"/>
    <s v="LC-16885"/>
    <s v="Lena Creighton"/>
    <x v="0"/>
    <s v="United States"/>
    <s v="Roseville"/>
    <s v="California"/>
    <n v="95661"/>
    <x v="1"/>
    <s v="OFF-PA-10001804"/>
    <s v="Office Supplies"/>
    <s v="Paper"/>
    <s v="Xerox 195"/>
    <n v="20.04"/>
    <n v="3"/>
    <n v="0"/>
    <n v="9.6191999999999993"/>
  </r>
  <r>
    <n v="135"/>
    <s v="CA-2013-145583"/>
    <x v="0"/>
    <d v="2013-10-14T00:00:00"/>
    <d v="2013-10-20T00:00:00"/>
    <s v="Standard Class"/>
    <s v="LC-16885"/>
    <s v="Lena Creighton"/>
    <x v="0"/>
    <s v="United States"/>
    <s v="Roseville"/>
    <s v="California"/>
    <n v="95661"/>
    <x v="1"/>
    <s v="OFF-PA-10001736"/>
    <s v="Office Supplies"/>
    <s v="Paper"/>
    <s v="Xerox 1880"/>
    <n v="35.44"/>
    <n v="1"/>
    <n v="0"/>
    <n v="16.656799999999997"/>
  </r>
  <r>
    <n v="136"/>
    <s v="CA-2013-145583"/>
    <x v="0"/>
    <d v="2013-10-14T00:00:00"/>
    <d v="2013-10-20T00:00:00"/>
    <s v="Standard Class"/>
    <s v="LC-16885"/>
    <s v="Lena Creighton"/>
    <x v="0"/>
    <s v="United States"/>
    <s v="Roseville"/>
    <s v="California"/>
    <n v="95661"/>
    <x v="1"/>
    <s v="OFF-AR-10001149"/>
    <s v="Office Supplies"/>
    <s v="Art"/>
    <s v="Sanford Colorific Colored Pencils, 12/Box"/>
    <n v="11.52"/>
    <n v="4"/>
    <n v="0"/>
    <n v="3.4559999999999995"/>
  </r>
  <r>
    <n v="137"/>
    <s v="CA-2013-145583"/>
    <x v="0"/>
    <d v="2013-10-14T00:00:00"/>
    <d v="2013-10-20T00:00:00"/>
    <s v="Standard Class"/>
    <s v="LC-16885"/>
    <s v="Lena Creighton"/>
    <x v="0"/>
    <s v="United States"/>
    <s v="Roseville"/>
    <s v="California"/>
    <n v="95661"/>
    <x v="1"/>
    <s v="OFF-FA-10002988"/>
    <s v="Office Supplies"/>
    <s v="Fasteners"/>
    <s v="Ideal Clamps"/>
    <n v="4.0199999999999996"/>
    <n v="2"/>
    <n v="0"/>
    <n v="1.9697999999999998"/>
  </r>
  <r>
    <n v="138"/>
    <s v="CA-2013-145583"/>
    <x v="0"/>
    <d v="2013-10-14T00:00:00"/>
    <d v="2013-10-20T00:00:00"/>
    <s v="Standard Class"/>
    <s v="LC-16885"/>
    <s v="Lena Creighton"/>
    <x v="0"/>
    <s v="United States"/>
    <s v="Roseville"/>
    <s v="California"/>
    <n v="95661"/>
    <x v="1"/>
    <s v="OFF-BI-10004781"/>
    <s v="Office Supplies"/>
    <s v="Binders"/>
    <s v="GBC Wire Binding Strips"/>
    <n v="76.176000000000002"/>
    <n v="3"/>
    <n v="0.2"/>
    <n v="26.661599999999996"/>
  </r>
  <r>
    <n v="139"/>
    <s v="CA-2013-145583"/>
    <x v="0"/>
    <d v="2013-10-14T00:00:00"/>
    <d v="2013-10-20T00:00:00"/>
    <s v="Standard Class"/>
    <s v="LC-16885"/>
    <s v="Lena Creighton"/>
    <x v="0"/>
    <s v="United States"/>
    <s v="Roseville"/>
    <s v="California"/>
    <n v="95661"/>
    <x v="1"/>
    <s v="OFF-SU-10001218"/>
    <s v="Office Supplies"/>
    <s v="Supplies"/>
    <s v="Fiskars Softgrip Scissors"/>
    <n v="65.88"/>
    <n v="6"/>
    <n v="0"/>
    <n v="18.446400000000004"/>
  </r>
  <r>
    <n v="140"/>
    <s v="CA-2013-145583"/>
    <x v="0"/>
    <d v="2013-10-14T00:00:00"/>
    <d v="2013-10-20T00:00:00"/>
    <s v="Standard Class"/>
    <s v="LC-16885"/>
    <s v="Lena Creighton"/>
    <x v="0"/>
    <s v="United States"/>
    <s v="Roseville"/>
    <s v="California"/>
    <n v="95661"/>
    <x v="1"/>
    <s v="FUR-FU-10001706"/>
    <s v="Furniture"/>
    <s v="Furnishings"/>
    <s v="Longer-Life Soft White Bulbs"/>
    <n v="43.120000000000005"/>
    <n v="14"/>
    <n v="0"/>
    <n v="20.697599999999998"/>
  </r>
  <r>
    <n v="141"/>
    <s v="CA-2013-110366"/>
    <x v="0"/>
    <d v="2013-09-06T00:00:00"/>
    <d v="2013-09-08T00:00:00"/>
    <s v="Second Class"/>
    <s v="JD-15895"/>
    <s v="Jonathan Doherty"/>
    <x v="1"/>
    <s v="United States"/>
    <s v="Philadelphia"/>
    <s v="Pennsylvania"/>
    <n v="19140"/>
    <x v="3"/>
    <s v="FUR-FU-10004848"/>
    <s v="Furniture"/>
    <s v="Furnishings"/>
    <s v="Howard Miller 13-3/4&quot; Diameter Brushed Chrome Round Wall Clock"/>
    <n v="82.800000000000011"/>
    <n v="2"/>
    <n v="0.2"/>
    <n v="10.349999999999994"/>
  </r>
  <r>
    <n v="142"/>
    <s v="CA-2014-106180"/>
    <x v="3"/>
    <d v="2014-09-19T00:00:00"/>
    <d v="2014-09-24T00:00:00"/>
    <s v="Standard Class"/>
    <s v="SH-19975"/>
    <s v="Sally Hughsby"/>
    <x v="1"/>
    <s v="United States"/>
    <s v="San Francisco"/>
    <s v="California"/>
    <n v="94122"/>
    <x v="1"/>
    <s v="OFF-AR-10000940"/>
    <s v="Office Supplies"/>
    <s v="Art"/>
    <s v="Newell 343"/>
    <n v="8.82"/>
    <n v="3"/>
    <n v="0"/>
    <n v="2.3814000000000002"/>
  </r>
  <r>
    <n v="143"/>
    <s v="CA-2014-106180"/>
    <x v="3"/>
    <d v="2014-09-19T00:00:00"/>
    <d v="2014-09-24T00:00:00"/>
    <s v="Standard Class"/>
    <s v="SH-19975"/>
    <s v="Sally Hughsby"/>
    <x v="1"/>
    <s v="United States"/>
    <s v="San Francisco"/>
    <s v="California"/>
    <n v="94122"/>
    <x v="1"/>
    <s v="OFF-EN-10004030"/>
    <s v="Office Supplies"/>
    <s v="Envelopes"/>
    <s v="Convenience Packs of Business Envelopes"/>
    <n v="10.86"/>
    <n v="3"/>
    <n v="0"/>
    <n v="5.1042000000000005"/>
  </r>
  <r>
    <n v="144"/>
    <s v="CA-2014-106180"/>
    <x v="3"/>
    <d v="2014-09-19T00:00:00"/>
    <d v="2014-09-24T00:00:00"/>
    <s v="Standard Class"/>
    <s v="SH-19975"/>
    <s v="Sally Hughsby"/>
    <x v="1"/>
    <s v="United States"/>
    <s v="San Francisco"/>
    <s v="California"/>
    <n v="94122"/>
    <x v="1"/>
    <s v="OFF-PA-10004327"/>
    <s v="Office Supplies"/>
    <s v="Paper"/>
    <s v="Xerox 1911"/>
    <n v="143.69999999999999"/>
    <n v="3"/>
    <n v="0"/>
    <n v="68.975999999999999"/>
  </r>
  <r>
    <n v="145"/>
    <s v="CA-2014-155376"/>
    <x v="3"/>
    <d v="2014-12-23T00:00:00"/>
    <d v="2014-12-28T00:00:00"/>
    <s v="Standard Class"/>
    <s v="SG-20080"/>
    <s v="Sandra Glassco"/>
    <x v="0"/>
    <s v="United States"/>
    <s v="Independence"/>
    <s v="Missouri"/>
    <n v="64055"/>
    <x v="2"/>
    <s v="OFF-AP-10001058"/>
    <s v="Office Supplies"/>
    <s v="Appliances"/>
    <s v="Sanyo 2.5 Cubic Foot Mid-Size Office Refrigerators"/>
    <n v="839.43000000000006"/>
    <n v="3"/>
    <n v="0"/>
    <n v="218.25179999999997"/>
  </r>
  <r>
    <n v="146"/>
    <s v="CA-2012-110744"/>
    <x v="1"/>
    <d v="2012-09-07T00:00:00"/>
    <d v="2012-09-12T00:00:00"/>
    <s v="Standard Class"/>
    <s v="HA-14920"/>
    <s v="Helen Andreada"/>
    <x v="0"/>
    <s v="United States"/>
    <s v="Pasadena"/>
    <s v="California"/>
    <n v="91104"/>
    <x v="1"/>
    <s v="OFF-ST-10003656"/>
    <s v="Office Supplies"/>
    <s v="Storage"/>
    <s v="Safco Industrial Wire Shelving"/>
    <n v="671.93"/>
    <n v="7"/>
    <n v="0"/>
    <n v="20.157899999999998"/>
  </r>
  <r>
    <n v="147"/>
    <s v="CA-2011-110072"/>
    <x v="2"/>
    <d v="2011-10-22T00:00:00"/>
    <d v="2011-10-28T00:00:00"/>
    <s v="Standard Class"/>
    <s v="MG-17680"/>
    <s v="Maureen Gastineau"/>
    <x v="2"/>
    <s v="United States"/>
    <s v="Newark"/>
    <s v="Ohio"/>
    <n v="43055"/>
    <x v="3"/>
    <s v="FUR-FU-10000521"/>
    <s v="Furniture"/>
    <s v="Furnishings"/>
    <s v="Seth Thomas 14&quot; Putty-Colored Wall Clock"/>
    <n v="93.888000000000005"/>
    <n v="4"/>
    <n v="0.2"/>
    <n v="12.90959999999999"/>
  </r>
  <r>
    <n v="148"/>
    <s v="CA-2013-114489"/>
    <x v="0"/>
    <d v="2013-12-06T00:00:00"/>
    <d v="2013-12-10T00:00:00"/>
    <s v="Standard Class"/>
    <s v="JE-16165"/>
    <s v="Justin Ellison"/>
    <x v="1"/>
    <s v="United States"/>
    <s v="Franklin"/>
    <s v="Wisconsin"/>
    <n v="53132"/>
    <x v="2"/>
    <s v="TEC-PH-10000215"/>
    <s v="Technology"/>
    <s v="Phones"/>
    <s v="Plantronics Cordless Phone Headset with In-line Volume - M214C"/>
    <n v="384.45000000000005"/>
    <n v="11"/>
    <n v="0"/>
    <n v="103.80150000000003"/>
  </r>
  <r>
    <n v="149"/>
    <s v="CA-2013-114489"/>
    <x v="0"/>
    <d v="2013-12-06T00:00:00"/>
    <d v="2013-12-10T00:00:00"/>
    <s v="Standard Class"/>
    <s v="JE-16165"/>
    <s v="Justin Ellison"/>
    <x v="1"/>
    <s v="United States"/>
    <s v="Franklin"/>
    <s v="Wisconsin"/>
    <n v="53132"/>
    <x v="2"/>
    <s v="TEC-PH-10001448"/>
    <s v="Technology"/>
    <s v="Phones"/>
    <s v="Anker Astro 15000mAh USB Portable Charger"/>
    <n v="149.97"/>
    <n v="3"/>
    <n v="0"/>
    <n v="5.9987999999999815"/>
  </r>
  <r>
    <n v="150"/>
    <s v="CA-2013-114489"/>
    <x v="0"/>
    <d v="2013-12-06T00:00:00"/>
    <d v="2013-12-10T00:00:00"/>
    <s v="Standard Class"/>
    <s v="JE-16165"/>
    <s v="Justin Ellison"/>
    <x v="1"/>
    <s v="United States"/>
    <s v="Franklin"/>
    <s v="Wisconsin"/>
    <n v="53132"/>
    <x v="2"/>
    <s v="FUR-CH-10000454"/>
    <s v="Furniture"/>
    <s v="Chairs"/>
    <s v="Hon Deluxe Fabric Upholstered Stacking Chairs, Rounded Back"/>
    <n v="1951.84"/>
    <n v="8"/>
    <n v="0"/>
    <n v="585.55199999999991"/>
  </r>
  <r>
    <n v="151"/>
    <s v="CA-2013-114489"/>
    <x v="0"/>
    <d v="2013-12-06T00:00:00"/>
    <d v="2013-12-10T00:00:00"/>
    <s v="Standard Class"/>
    <s v="JE-16165"/>
    <s v="Justin Ellison"/>
    <x v="1"/>
    <s v="United States"/>
    <s v="Franklin"/>
    <s v="Wisconsin"/>
    <n v="53132"/>
    <x v="2"/>
    <s v="OFF-BI-10002735"/>
    <s v="Office Supplies"/>
    <s v="Binders"/>
    <s v="GBC Prestige Therm-A-Bind Covers"/>
    <n v="171.55"/>
    <n v="5"/>
    <n v="0"/>
    <n v="80.628500000000003"/>
  </r>
  <r>
    <n v="152"/>
    <s v="CA-2013-158834"/>
    <x v="0"/>
    <d v="2013-03-14T00:00:00"/>
    <d v="2013-03-17T00:00:00"/>
    <s v="First Class"/>
    <s v="TW-21025"/>
    <s v="Tamara Willingham"/>
    <x v="2"/>
    <s v="United States"/>
    <s v="Scottsdale"/>
    <s v="Arizona"/>
    <n v="85254"/>
    <x v="1"/>
    <s v="OFF-AP-10000326"/>
    <s v="Office Supplies"/>
    <s v="Appliances"/>
    <s v="Belkin 7 Outlet SurgeMaster Surge Protector with Phone Protection"/>
    <n v="157.91999999999999"/>
    <n v="5"/>
    <n v="0.2"/>
    <n v="17.765999999999991"/>
  </r>
  <r>
    <n v="153"/>
    <s v="CA-2013-158834"/>
    <x v="0"/>
    <d v="2013-03-14T00:00:00"/>
    <d v="2013-03-17T00:00:00"/>
    <s v="First Class"/>
    <s v="TW-21025"/>
    <s v="Tamara Willingham"/>
    <x v="2"/>
    <s v="United States"/>
    <s v="Scottsdale"/>
    <s v="Arizona"/>
    <n v="85254"/>
    <x v="1"/>
    <s v="TEC-PH-10001254"/>
    <s v="Technology"/>
    <s v="Phones"/>
    <s v="Jabra BIZ 2300 Duo QD Duo Corded Headset"/>
    <n v="203.184"/>
    <n v="2"/>
    <n v="0.2"/>
    <n v="15.238799999999991"/>
  </r>
  <r>
    <n v="154"/>
    <s v="CA-2012-124919"/>
    <x v="1"/>
    <d v="2012-05-31T00:00:00"/>
    <d v="2012-06-02T00:00:00"/>
    <s v="First Class"/>
    <s v="SP-20650"/>
    <s v="Stephanie Phelps"/>
    <x v="1"/>
    <s v="United States"/>
    <s v="San Jose"/>
    <s v="California"/>
    <n v="95123"/>
    <x v="1"/>
    <s v="OFF-PA-10001950"/>
    <s v="Office Supplies"/>
    <s v="Paper"/>
    <s v="Southworth 25% Cotton Antique Laid Paper &amp; Envelopes"/>
    <n v="58.379999999999995"/>
    <n v="7"/>
    <n v="0"/>
    <n v="26.270999999999994"/>
  </r>
  <r>
    <n v="155"/>
    <s v="CA-2012-124919"/>
    <x v="1"/>
    <d v="2012-05-31T00:00:00"/>
    <d v="2012-06-02T00:00:00"/>
    <s v="First Class"/>
    <s v="SP-20650"/>
    <s v="Stephanie Phelps"/>
    <x v="1"/>
    <s v="United States"/>
    <s v="San Jose"/>
    <s v="California"/>
    <n v="95123"/>
    <x v="1"/>
    <s v="OFF-PA-10002254"/>
    <s v="Office Supplies"/>
    <s v="Paper"/>
    <s v="Xerox 1883"/>
    <n v="105.52"/>
    <n v="4"/>
    <n v="0"/>
    <n v="48.539199999999994"/>
  </r>
  <r>
    <n v="156"/>
    <s v="CA-2012-124919"/>
    <x v="1"/>
    <d v="2012-05-31T00:00:00"/>
    <d v="2012-06-02T00:00:00"/>
    <s v="First Class"/>
    <s v="SP-20650"/>
    <s v="Stephanie Phelps"/>
    <x v="1"/>
    <s v="United States"/>
    <s v="San Jose"/>
    <s v="California"/>
    <n v="95123"/>
    <x v="1"/>
    <s v="OFF-ST-10001590"/>
    <s v="Office Supplies"/>
    <s v="Storage"/>
    <s v="Tenex Personal Project File with Scoop Front Design, Black"/>
    <n v="80.88"/>
    <n v="6"/>
    <n v="0"/>
    <n v="21.028799999999997"/>
  </r>
  <r>
    <n v="157"/>
    <s v="CA-2012-118948"/>
    <x v="1"/>
    <d v="2012-05-28T00:00:00"/>
    <d v="2012-06-03T00:00:00"/>
    <s v="Standard Class"/>
    <s v="NK-18490"/>
    <s v="Neil Knudson"/>
    <x v="2"/>
    <s v="United States"/>
    <s v="Seattle"/>
    <s v="Washington"/>
    <n v="98105"/>
    <x v="1"/>
    <s v="OFF-AR-10001547"/>
    <s v="Office Supplies"/>
    <s v="Art"/>
    <s v="Newell 311"/>
    <n v="6.63"/>
    <n v="3"/>
    <n v="0"/>
    <n v="1.7901"/>
  </r>
  <r>
    <n v="158"/>
    <s v="CA-2011-104269"/>
    <x v="2"/>
    <d v="2011-03-01T00:00:00"/>
    <d v="2011-03-06T00:00:00"/>
    <s v="Second Class"/>
    <s v="DB-13060"/>
    <s v="Dave Brooks"/>
    <x v="0"/>
    <s v="United States"/>
    <s v="Seattle"/>
    <s v="Washington"/>
    <n v="98115"/>
    <x v="1"/>
    <s v="FUR-CH-10004063"/>
    <s v="Furniture"/>
    <s v="Chairs"/>
    <s v="Global Deluxe High-Back Manager's Chair"/>
    <n v="457.56800000000004"/>
    <n v="2"/>
    <n v="0.2"/>
    <n v="51.476399999999941"/>
  </r>
  <r>
    <n v="159"/>
    <s v="CA-2013-114104"/>
    <x v="0"/>
    <d v="2013-11-21T00:00:00"/>
    <d v="2013-11-25T00:00:00"/>
    <s v="Standard Class"/>
    <s v="NP-18670"/>
    <s v="Nora Paige"/>
    <x v="0"/>
    <s v="United States"/>
    <s v="Edmond"/>
    <s v="Oklahoma"/>
    <n v="73034"/>
    <x v="2"/>
    <s v="OFF-LA-10002475"/>
    <s v="Office Supplies"/>
    <s v="Labels"/>
    <s v="Avery 519"/>
    <n v="14.62"/>
    <n v="2"/>
    <n v="0"/>
    <n v="6.8713999999999995"/>
  </r>
  <r>
    <n v="160"/>
    <s v="CA-2013-114104"/>
    <x v="0"/>
    <d v="2013-11-21T00:00:00"/>
    <d v="2013-11-25T00:00:00"/>
    <s v="Standard Class"/>
    <s v="NP-18670"/>
    <s v="Nora Paige"/>
    <x v="0"/>
    <s v="United States"/>
    <s v="Edmond"/>
    <s v="Oklahoma"/>
    <n v="73034"/>
    <x v="2"/>
    <s v="TEC-PH-10004536"/>
    <s v="Technology"/>
    <s v="Phones"/>
    <s v="Avaya 5420 Digital phone"/>
    <n v="944.93000000000006"/>
    <n v="7"/>
    <n v="0"/>
    <n v="236.23250000000002"/>
  </r>
  <r>
    <n v="161"/>
    <s v="CA-2013-162733"/>
    <x v="0"/>
    <d v="2013-05-12T00:00:00"/>
    <d v="2013-05-13T00:00:00"/>
    <s v="First Class"/>
    <s v="TT-21070"/>
    <s v="Ted Trevino"/>
    <x v="0"/>
    <s v="United States"/>
    <s v="Los Angeles"/>
    <s v="California"/>
    <n v="90045"/>
    <x v="1"/>
    <s v="OFF-PA-10002751"/>
    <s v="Office Supplies"/>
    <s v="Paper"/>
    <s v="Xerox 1920"/>
    <n v="5.98"/>
    <n v="1"/>
    <n v="0"/>
    <n v="2.6909999999999998"/>
  </r>
  <r>
    <n v="162"/>
    <s v="CA-2012-119697"/>
    <x v="1"/>
    <d v="2012-12-28T00:00:00"/>
    <d v="2012-12-31T00:00:00"/>
    <s v="Second Class"/>
    <s v="EM-13960"/>
    <s v="Eric Murdock"/>
    <x v="0"/>
    <s v="United States"/>
    <s v="Philadelphia"/>
    <s v="Pennsylvania"/>
    <n v="19134"/>
    <x v="3"/>
    <s v="TEC-AC-10003657"/>
    <s v="Technology"/>
    <s v="Accessories"/>
    <s v="Lenovo 17-Key USB Numeric Keypad"/>
    <n v="54.384000000000007"/>
    <n v="2"/>
    <n v="0.2"/>
    <n v="1.359599999999995"/>
  </r>
  <r>
    <n v="163"/>
    <s v="CA-2013-154508"/>
    <x v="0"/>
    <d v="2013-11-17T00:00:00"/>
    <d v="2013-11-21T00:00:00"/>
    <s v="Standard Class"/>
    <s v="RD-19900"/>
    <s v="Ruben Dartt"/>
    <x v="0"/>
    <s v="United States"/>
    <s v="Carlsbad"/>
    <s v="New Mexico"/>
    <n v="88220"/>
    <x v="1"/>
    <s v="OFF-EN-10001990"/>
    <s v="Office Supplies"/>
    <s v="Envelopes"/>
    <s v="Staples"/>
    <n v="28.4"/>
    <n v="5"/>
    <n v="0"/>
    <n v="13.347999999999997"/>
  </r>
  <r>
    <n v="164"/>
    <s v="CA-2013-113817"/>
    <x v="0"/>
    <d v="2013-11-08T00:00:00"/>
    <d v="2013-11-12T00:00:00"/>
    <s v="Standard Class"/>
    <s v="MJ-17740"/>
    <s v="Max Jones"/>
    <x v="0"/>
    <s v="United States"/>
    <s v="Seattle"/>
    <s v="Washington"/>
    <n v="98115"/>
    <x v="1"/>
    <s v="OFF-BI-10004002"/>
    <s v="Office Supplies"/>
    <s v="Binders"/>
    <s v="Wilson Jones International Size A4 Ring Binders"/>
    <n v="27.680000000000003"/>
    <n v="2"/>
    <n v="0.2"/>
    <n v="9.6879999999999988"/>
  </r>
  <r>
    <n v="165"/>
    <s v="CA-2011-139892"/>
    <x v="2"/>
    <d v="2011-09-08T00:00:00"/>
    <d v="2011-09-12T00:00:00"/>
    <s v="Standard Class"/>
    <s v="BM-11140"/>
    <s v="Becky Martin"/>
    <x v="0"/>
    <s v="United States"/>
    <s v="San Antonio"/>
    <s v="Texas"/>
    <n v="78207"/>
    <x v="2"/>
    <s v="OFF-AR-10004441"/>
    <s v="Office Supplies"/>
    <s v="Art"/>
    <s v="BIC Brite Liner Highlighters"/>
    <n v="9.9359999999999999"/>
    <n v="3"/>
    <n v="0.2"/>
    <n v="2.7324000000000002"/>
  </r>
  <r>
    <n v="166"/>
    <s v="CA-2011-139892"/>
    <x v="2"/>
    <d v="2011-09-08T00:00:00"/>
    <d v="2011-09-12T00:00:00"/>
    <s v="Standard Class"/>
    <s v="BM-11140"/>
    <s v="Becky Martin"/>
    <x v="0"/>
    <s v="United States"/>
    <s v="San Antonio"/>
    <s v="Texas"/>
    <n v="78207"/>
    <x v="2"/>
    <s v="TEC-MA-10000822"/>
    <s v="Technology"/>
    <s v="Machines"/>
    <s v="Lexmark MX611dhe Monochrome Laser Printer"/>
    <n v="8159.9519999999993"/>
    <n v="8"/>
    <n v="0.4"/>
    <n v="-1359.992000000002"/>
  </r>
  <r>
    <n v="167"/>
    <s v="CA-2011-139892"/>
    <x v="2"/>
    <d v="2011-09-08T00:00:00"/>
    <d v="2011-09-12T00:00:00"/>
    <s v="Standard Class"/>
    <s v="BM-11140"/>
    <s v="Becky Martin"/>
    <x v="0"/>
    <s v="United States"/>
    <s v="San Antonio"/>
    <s v="Texas"/>
    <n v="78207"/>
    <x v="2"/>
    <s v="OFF-ST-10000991"/>
    <s v="Office Supplies"/>
    <s v="Storage"/>
    <s v="Space Solutions HD Industrial Steel Shelving."/>
    <n v="275.928"/>
    <n v="3"/>
    <n v="0.2"/>
    <n v="-58.634699999999995"/>
  </r>
  <r>
    <n v="168"/>
    <s v="CA-2011-139892"/>
    <x v="2"/>
    <d v="2011-09-08T00:00:00"/>
    <d v="2011-09-12T00:00:00"/>
    <s v="Standard Class"/>
    <s v="BM-11140"/>
    <s v="Becky Martin"/>
    <x v="0"/>
    <s v="United States"/>
    <s v="San Antonio"/>
    <s v="Texas"/>
    <n v="78207"/>
    <x v="2"/>
    <s v="FUR-CH-10004287"/>
    <s v="Furniture"/>
    <s v="Chairs"/>
    <s v="SAFCO Arco Folding Chair"/>
    <n v="1740.0599999999997"/>
    <n v="9"/>
    <n v="0.3"/>
    <n v="-24.858000000000175"/>
  </r>
  <r>
    <n v="169"/>
    <s v="CA-2011-139892"/>
    <x v="2"/>
    <d v="2011-09-08T00:00:00"/>
    <d v="2011-09-12T00:00:00"/>
    <s v="Standard Class"/>
    <s v="BM-11140"/>
    <s v="Becky Martin"/>
    <x v="0"/>
    <s v="United States"/>
    <s v="San Antonio"/>
    <s v="Texas"/>
    <n v="78207"/>
    <x v="2"/>
    <s v="OFF-AR-10002656"/>
    <s v="Office Supplies"/>
    <s v="Art"/>
    <s v="Sanford Liquid Accent Highlighters"/>
    <n v="32.064"/>
    <n v="6"/>
    <n v="0.2"/>
    <n v="6.8135999999999974"/>
  </r>
  <r>
    <n v="170"/>
    <s v="CA-2011-139892"/>
    <x v="2"/>
    <d v="2011-09-08T00:00:00"/>
    <d v="2011-09-12T00:00:00"/>
    <s v="Standard Class"/>
    <s v="BM-11140"/>
    <s v="Becky Martin"/>
    <x v="0"/>
    <s v="United States"/>
    <s v="San Antonio"/>
    <s v="Texas"/>
    <n v="78207"/>
    <x v="2"/>
    <s v="OFF-AP-10002518"/>
    <s v="Office Supplies"/>
    <s v="Appliances"/>
    <s v="Kensington 7 Outlet MasterPiece Power Center"/>
    <n v="177.97999999999996"/>
    <n v="5"/>
    <n v="0.8"/>
    <n v="-453.84900000000005"/>
  </r>
  <r>
    <n v="171"/>
    <s v="CA-2011-139892"/>
    <x v="2"/>
    <d v="2011-09-08T00:00:00"/>
    <d v="2011-09-12T00:00:00"/>
    <s v="Standard Class"/>
    <s v="BM-11140"/>
    <s v="Becky Martin"/>
    <x v="0"/>
    <s v="United States"/>
    <s v="San Antonio"/>
    <s v="Texas"/>
    <n v="78207"/>
    <x v="2"/>
    <s v="TEC-PH-10003931"/>
    <s v="Technology"/>
    <s v="Phones"/>
    <s v="JBL Micro Wireless Portable Bluetooth Speaker"/>
    <n v="143.976"/>
    <n v="3"/>
    <n v="0.2"/>
    <n v="8.998500000000007"/>
  </r>
  <r>
    <n v="172"/>
    <s v="CA-2011-118962"/>
    <x v="2"/>
    <d v="2011-08-05T00:00:00"/>
    <d v="2011-08-09T00:00:00"/>
    <s v="Standard Class"/>
    <s v="CS-12130"/>
    <s v="Chad Sievert"/>
    <x v="0"/>
    <s v="United States"/>
    <s v="Los Angeles"/>
    <s v="California"/>
    <n v="90004"/>
    <x v="1"/>
    <s v="OFF-PA-10000659"/>
    <s v="Office Supplies"/>
    <s v="Paper"/>
    <s v="Adams Phone Message Book, Professional, 400 Message Capacity, 5 3/6” x 11”"/>
    <n v="20.94"/>
    <n v="3"/>
    <n v="0"/>
    <n v="9.841800000000001"/>
  </r>
  <r>
    <n v="173"/>
    <s v="CA-2011-118962"/>
    <x v="2"/>
    <d v="2011-08-05T00:00:00"/>
    <d v="2011-08-09T00:00:00"/>
    <s v="Standard Class"/>
    <s v="CS-12130"/>
    <s v="Chad Sievert"/>
    <x v="0"/>
    <s v="United States"/>
    <s v="Los Angeles"/>
    <s v="California"/>
    <n v="90004"/>
    <x v="1"/>
    <s v="OFF-PA-10001144"/>
    <s v="Office Supplies"/>
    <s v="Paper"/>
    <s v="Xerox 1913"/>
    <n v="110.96"/>
    <n v="2"/>
    <n v="0"/>
    <n v="53.260799999999996"/>
  </r>
  <r>
    <n v="174"/>
    <s v="CA-2011-118962"/>
    <x v="2"/>
    <d v="2011-08-05T00:00:00"/>
    <d v="2011-08-09T00:00:00"/>
    <s v="Standard Class"/>
    <s v="CS-12130"/>
    <s v="Chad Sievert"/>
    <x v="0"/>
    <s v="United States"/>
    <s v="Los Angeles"/>
    <s v="California"/>
    <n v="90004"/>
    <x v="1"/>
    <s v="FUR-CH-10003817"/>
    <s v="Furniture"/>
    <s v="Chairs"/>
    <s v="Global Value Steno Chair, Gray"/>
    <n v="340.14400000000006"/>
    <n v="7"/>
    <n v="0.2"/>
    <n v="21.259"/>
  </r>
  <r>
    <n v="175"/>
    <s v="US-2011-100853"/>
    <x v="2"/>
    <d v="2011-09-14T00:00:00"/>
    <d v="2011-09-19T00:00:00"/>
    <s v="Standard Class"/>
    <s v="JB-15400"/>
    <s v="Jennifer Braxton"/>
    <x v="1"/>
    <s v="United States"/>
    <s v="Chicago"/>
    <s v="Illinois"/>
    <n v="60623"/>
    <x v="2"/>
    <s v="OFF-AP-10000891"/>
    <s v="Office Supplies"/>
    <s v="Appliances"/>
    <s v="Kensington 7 Outlet MasterPiece HOMEOFFICE Power Control Center"/>
    <n v="52.447999999999993"/>
    <n v="2"/>
    <n v="0.8"/>
    <n v="-131.12000000000003"/>
  </r>
  <r>
    <n v="176"/>
    <s v="US-2011-100853"/>
    <x v="2"/>
    <d v="2011-09-14T00:00:00"/>
    <d v="2011-09-19T00:00:00"/>
    <s v="Standard Class"/>
    <s v="JB-15400"/>
    <s v="Jennifer Braxton"/>
    <x v="1"/>
    <s v="United States"/>
    <s v="Chicago"/>
    <s v="Illinois"/>
    <n v="60623"/>
    <x v="2"/>
    <s v="OFF-LA-10003148"/>
    <s v="Office Supplies"/>
    <s v="Labels"/>
    <s v="Avery 51"/>
    <n v="20.16"/>
    <n v="4"/>
    <n v="0.2"/>
    <n v="6.5519999999999987"/>
  </r>
  <r>
    <n v="177"/>
    <s v="US-2014-152366"/>
    <x v="3"/>
    <d v="2014-04-22T00:00:00"/>
    <d v="2014-04-26T00:00:00"/>
    <s v="Second Class"/>
    <s v="SJ-20500"/>
    <s v="Shirley Jackson"/>
    <x v="0"/>
    <s v="United States"/>
    <s v="Houston"/>
    <s v="Texas"/>
    <n v="77036"/>
    <x v="2"/>
    <s v="OFF-AP-10002684"/>
    <s v="Office Supplies"/>
    <s v="Appliances"/>
    <s v="Acco 7-Outlet Masterpiece Power Center, Wihtout Fax/Phone Line Protection"/>
    <n v="97.263999999999982"/>
    <n v="4"/>
    <n v="0.8"/>
    <n v="-243.16000000000008"/>
  </r>
  <r>
    <n v="178"/>
    <s v="US-2012-101511"/>
    <x v="1"/>
    <d v="2012-11-21T00:00:00"/>
    <d v="2012-11-23T00:00:00"/>
    <s v="Second Class"/>
    <s v="JE-15745"/>
    <s v="Joel Eaton"/>
    <x v="0"/>
    <s v="United States"/>
    <s v="Newark"/>
    <s v="Ohio"/>
    <n v="43055"/>
    <x v="3"/>
    <s v="FUR-CH-10004698"/>
    <s v="Furniture"/>
    <s v="Chairs"/>
    <s v="Padded Folding Chairs, Black, 4/Carton"/>
    <n v="396.80200000000002"/>
    <n v="7"/>
    <n v="0.3"/>
    <n v="-11.337199999999939"/>
  </r>
  <r>
    <n v="179"/>
    <s v="US-2012-101511"/>
    <x v="1"/>
    <d v="2012-11-21T00:00:00"/>
    <d v="2012-11-23T00:00:00"/>
    <s v="Second Class"/>
    <s v="JE-15745"/>
    <s v="Joel Eaton"/>
    <x v="0"/>
    <s v="United States"/>
    <s v="Newark"/>
    <s v="Ohio"/>
    <n v="43055"/>
    <x v="3"/>
    <s v="OFF-SU-10002189"/>
    <s v="Office Supplies"/>
    <s v="Supplies"/>
    <s v="Acme Rosewood Handle Letter Opener"/>
    <n v="15.88"/>
    <n v="5"/>
    <n v="0.2"/>
    <n v="-3.771500000000001"/>
  </r>
  <r>
    <n v="180"/>
    <s v="CA-2012-137225"/>
    <x v="1"/>
    <d v="2012-12-15T00:00:00"/>
    <d v="2012-12-19T00:00:00"/>
    <s v="Standard Class"/>
    <s v="JK-15640"/>
    <s v="Jim Kriz"/>
    <x v="2"/>
    <s v="United States"/>
    <s v="New York City"/>
    <s v="New York"/>
    <n v="10009"/>
    <x v="3"/>
    <s v="OFF-AR-10001940"/>
    <s v="Office Supplies"/>
    <s v="Art"/>
    <s v="Sanford Colorific Eraseable Coloring Pencils, 12 Count"/>
    <n v="3.28"/>
    <n v="1"/>
    <n v="0"/>
    <n v="1.4104000000000001"/>
  </r>
  <r>
    <n v="181"/>
    <s v="CA-2011-166191"/>
    <x v="2"/>
    <d v="2011-12-05T00:00:00"/>
    <d v="2011-12-09T00:00:00"/>
    <s v="Second Class"/>
    <s v="DK-13150"/>
    <s v="David Kendrick"/>
    <x v="1"/>
    <s v="United States"/>
    <s v="Decatur"/>
    <s v="Illinois"/>
    <n v="62521"/>
    <x v="2"/>
    <s v="OFF-ST-10003455"/>
    <s v="Office Supplies"/>
    <s v="Storage"/>
    <s v="Tenex File Box, Personal Filing Tote with Lid, Black"/>
    <n v="24.816000000000003"/>
    <n v="2"/>
    <n v="0.2"/>
    <n v="1.8612000000000002"/>
  </r>
  <r>
    <n v="182"/>
    <s v="CA-2011-166191"/>
    <x v="2"/>
    <d v="2011-12-05T00:00:00"/>
    <d v="2011-12-09T00:00:00"/>
    <s v="Second Class"/>
    <s v="DK-13150"/>
    <s v="David Kendrick"/>
    <x v="1"/>
    <s v="United States"/>
    <s v="Decatur"/>
    <s v="Illinois"/>
    <n v="62521"/>
    <x v="2"/>
    <s v="TEC-AC-10004659"/>
    <s v="Technology"/>
    <s v="Accessories"/>
    <s v="Imation Secure+ Hardware Encrypted USB 2.0 Flash Drive; 16GB"/>
    <n v="408.74399999999997"/>
    <n v="7"/>
    <n v="0.2"/>
    <n v="76.639499999999984"/>
  </r>
  <r>
    <n v="183"/>
    <s v="CA-2011-158274"/>
    <x v="2"/>
    <d v="2011-11-19T00:00:00"/>
    <d v="2011-11-24T00:00:00"/>
    <s v="Second Class"/>
    <s v="RM-19675"/>
    <s v="Robert Marley"/>
    <x v="2"/>
    <s v="United States"/>
    <s v="Monroe"/>
    <s v="Louisiana"/>
    <n v="71203"/>
    <x v="0"/>
    <s v="TEC-PH-10003273"/>
    <s v="Technology"/>
    <s v="Phones"/>
    <s v="AT&amp;T TR1909W"/>
    <n v="503.96"/>
    <n v="4"/>
    <n v="0"/>
    <n v="131.02960000000002"/>
  </r>
  <r>
    <n v="184"/>
    <s v="CA-2011-158274"/>
    <x v="2"/>
    <d v="2011-11-19T00:00:00"/>
    <d v="2011-11-24T00:00:00"/>
    <s v="Second Class"/>
    <s v="RM-19675"/>
    <s v="Robert Marley"/>
    <x v="2"/>
    <s v="United States"/>
    <s v="Monroe"/>
    <s v="Louisiana"/>
    <n v="71203"/>
    <x v="0"/>
    <s v="TEC-PH-10004896"/>
    <s v="Technology"/>
    <s v="Phones"/>
    <s v="Nokia Lumia 521 (T-Mobile)"/>
    <n v="149.94999999999999"/>
    <n v="5"/>
    <n v="0"/>
    <n v="41.986000000000004"/>
  </r>
  <r>
    <n v="185"/>
    <s v="CA-2011-158274"/>
    <x v="2"/>
    <d v="2011-11-19T00:00:00"/>
    <d v="2011-11-24T00:00:00"/>
    <s v="Second Class"/>
    <s v="RM-19675"/>
    <s v="Robert Marley"/>
    <x v="2"/>
    <s v="United States"/>
    <s v="Monroe"/>
    <s v="Louisiana"/>
    <n v="71203"/>
    <x v="0"/>
    <s v="TEC-AC-10002345"/>
    <s v="Technology"/>
    <s v="Accessories"/>
    <s v="HP Standard 104 key PS/2 Keyboard"/>
    <n v="29"/>
    <n v="2"/>
    <n v="0"/>
    <n v="7.25"/>
  </r>
  <r>
    <n v="186"/>
    <s v="CA-2013-105018"/>
    <x v="0"/>
    <d v="2013-11-29T00:00:00"/>
    <d v="2013-12-03T00:00:00"/>
    <s v="Standard Class"/>
    <s v="SK-19990"/>
    <s v="Sally Knutson"/>
    <x v="0"/>
    <s v="United States"/>
    <s v="Fairfield"/>
    <s v="Connecticut"/>
    <n v="6824"/>
    <x v="3"/>
    <s v="OFF-BI-10001890"/>
    <s v="Office Supplies"/>
    <s v="Binders"/>
    <s v="Avery Poly Binder Pockets"/>
    <n v="7.16"/>
    <n v="2"/>
    <n v="0"/>
    <n v="3.4367999999999999"/>
  </r>
  <r>
    <n v="187"/>
    <s v="CA-2011-123260"/>
    <x v="2"/>
    <d v="2011-08-26T00:00:00"/>
    <d v="2011-08-30T00:00:00"/>
    <s v="Standard Class"/>
    <s v="FM-14290"/>
    <s v="Frank Merwin"/>
    <x v="2"/>
    <s v="United States"/>
    <s v="Los Angeles"/>
    <s v="California"/>
    <n v="90032"/>
    <x v="1"/>
    <s v="TEC-AC-10002323"/>
    <s v="Technology"/>
    <s v="Accessories"/>
    <s v="SanDisk Ultra 32 GB MicroSDHC Class 10 Memory Card"/>
    <n v="176.8"/>
    <n v="8"/>
    <n v="0"/>
    <n v="22.984000000000009"/>
  </r>
  <r>
    <n v="188"/>
    <s v="CA-2013-157000"/>
    <x v="0"/>
    <d v="2013-07-17T00:00:00"/>
    <d v="2013-07-23T00:00:00"/>
    <s v="Standard Class"/>
    <s v="AM-10360"/>
    <s v="Alice McCarthy"/>
    <x v="1"/>
    <s v="United States"/>
    <s v="Grand Prairie"/>
    <s v="Texas"/>
    <n v="75051"/>
    <x v="2"/>
    <s v="OFF-ST-10001328"/>
    <s v="Office Supplies"/>
    <s v="Storage"/>
    <s v="Personal Filing Tote with Lid, Black/Gray"/>
    <n v="37.224000000000004"/>
    <n v="3"/>
    <n v="0.2"/>
    <n v="3.7224000000000004"/>
  </r>
  <r>
    <n v="189"/>
    <s v="CA-2013-157000"/>
    <x v="0"/>
    <d v="2013-07-17T00:00:00"/>
    <d v="2013-07-23T00:00:00"/>
    <s v="Standard Class"/>
    <s v="AM-10360"/>
    <s v="Alice McCarthy"/>
    <x v="1"/>
    <s v="United States"/>
    <s v="Grand Prairie"/>
    <s v="Texas"/>
    <n v="75051"/>
    <x v="2"/>
    <s v="OFF-PA-10001950"/>
    <s v="Office Supplies"/>
    <s v="Paper"/>
    <s v="Southworth 25% Cotton Antique Laid Paper &amp; Envelopes"/>
    <n v="20.016000000000002"/>
    <n v="3"/>
    <n v="0.2"/>
    <n v="6.2549999999999963"/>
  </r>
  <r>
    <n v="190"/>
    <s v="CA-2012-102281"/>
    <x v="1"/>
    <d v="2012-10-12T00:00:00"/>
    <d v="2012-10-14T00:00:00"/>
    <s v="First Class"/>
    <s v="MP-17470"/>
    <s v="Mark Packer"/>
    <x v="2"/>
    <s v="United States"/>
    <s v="New York City"/>
    <s v="New York"/>
    <n v="10035"/>
    <x v="3"/>
    <s v="FUR-BO-10002613"/>
    <s v="Furniture"/>
    <s v="Bookcases"/>
    <s v="Atlantic Metals Mobile 4-Shelf Bookcases, Custom Colors"/>
    <n v="899.13600000000008"/>
    <n v="4"/>
    <n v="0.2"/>
    <n v="112.39199999999991"/>
  </r>
  <r>
    <n v="191"/>
    <s v="CA-2012-102281"/>
    <x v="1"/>
    <d v="2012-10-12T00:00:00"/>
    <d v="2012-10-14T00:00:00"/>
    <s v="First Class"/>
    <s v="MP-17470"/>
    <s v="Mark Packer"/>
    <x v="2"/>
    <s v="United States"/>
    <s v="New York City"/>
    <s v="New York"/>
    <n v="10035"/>
    <x v="3"/>
    <s v="TEC-PH-10001552"/>
    <s v="Technology"/>
    <s v="Phones"/>
    <s v="I Need's 3d Hello Kitty Hybrid Silicone Case Cover for HTC One X 4g with 3d Hello Kitty Stylus Pen Green/pink"/>
    <n v="71.760000000000005"/>
    <n v="6"/>
    <n v="0"/>
    <n v="20.092800000000004"/>
  </r>
  <r>
    <n v="192"/>
    <s v="CA-2012-102281"/>
    <x v="1"/>
    <d v="2012-10-12T00:00:00"/>
    <d v="2012-10-14T00:00:00"/>
    <s v="First Class"/>
    <s v="MP-17470"/>
    <s v="Mark Packer"/>
    <x v="2"/>
    <s v="United States"/>
    <s v="New York City"/>
    <s v="New York"/>
    <n v="10035"/>
    <x v="3"/>
    <s v="OFF-PA-10000061"/>
    <s v="Office Supplies"/>
    <s v="Paper"/>
    <s v="Xerox 205"/>
    <n v="51.84"/>
    <n v="8"/>
    <n v="0"/>
    <n v="24.883200000000002"/>
  </r>
  <r>
    <n v="193"/>
    <s v="CA-2012-102281"/>
    <x v="1"/>
    <d v="2012-10-12T00:00:00"/>
    <d v="2012-10-14T00:00:00"/>
    <s v="First Class"/>
    <s v="MP-17470"/>
    <s v="Mark Packer"/>
    <x v="2"/>
    <s v="United States"/>
    <s v="New York City"/>
    <s v="New York"/>
    <n v="10035"/>
    <x v="3"/>
    <s v="FUR-BO-10002545"/>
    <s v="Furniture"/>
    <s v="Bookcases"/>
    <s v="Atlantic Metals Mobile 3-Shelf Bookcases, Custom Colors"/>
    <n v="626.35200000000009"/>
    <n v="3"/>
    <n v="0.2"/>
    <n v="46.976400000000012"/>
  </r>
  <r>
    <n v="194"/>
    <s v="CA-2012-102281"/>
    <x v="1"/>
    <d v="2012-10-12T00:00:00"/>
    <d v="2012-10-14T00:00:00"/>
    <s v="First Class"/>
    <s v="MP-17470"/>
    <s v="Mark Packer"/>
    <x v="2"/>
    <s v="United States"/>
    <s v="New York City"/>
    <s v="New York"/>
    <n v="10035"/>
    <x v="3"/>
    <s v="OFF-AR-10003514"/>
    <s v="Office Supplies"/>
    <s v="Art"/>
    <s v="4009 Highlighters by Sanford"/>
    <n v="19.899999999999999"/>
    <n v="5"/>
    <n v="0"/>
    <n v="6.5669999999999984"/>
  </r>
  <r>
    <n v="195"/>
    <s v="CA-2012-131457"/>
    <x v="1"/>
    <d v="2012-10-31T00:00:00"/>
    <d v="2012-11-06T00:00:00"/>
    <s v="Standard Class"/>
    <s v="MZ-17515"/>
    <s v="Mary Zewe"/>
    <x v="1"/>
    <s v="United States"/>
    <s v="Redlands"/>
    <s v="California"/>
    <n v="92374"/>
    <x v="1"/>
    <s v="OFF-EN-10001509"/>
    <s v="Office Supplies"/>
    <s v="Envelopes"/>
    <s v="Poly String Tie Envelopes"/>
    <n v="14.280000000000001"/>
    <n v="7"/>
    <n v="0"/>
    <n v="6.7115999999999989"/>
  </r>
  <r>
    <n v="196"/>
    <s v="CA-2011-140004"/>
    <x v="2"/>
    <d v="2011-03-21T00:00:00"/>
    <d v="2011-03-25T00:00:00"/>
    <s v="Standard Class"/>
    <s v="CB-12025"/>
    <s v="Cassandra Brandow"/>
    <x v="0"/>
    <s v="United States"/>
    <s v="Hamilton"/>
    <s v="Ohio"/>
    <n v="45011"/>
    <x v="3"/>
    <s v="OFF-AR-10004685"/>
    <s v="Office Supplies"/>
    <s v="Art"/>
    <s v="Binney &amp; Smith Crayola Metallic Colored Pencils, 8-Color Set"/>
    <n v="7.4080000000000004"/>
    <n v="2"/>
    <n v="0.2"/>
    <n v="1.2037999999999995"/>
  </r>
  <r>
    <n v="197"/>
    <s v="CA-2011-140004"/>
    <x v="2"/>
    <d v="2011-03-21T00:00:00"/>
    <d v="2011-03-25T00:00:00"/>
    <s v="Standard Class"/>
    <s v="CB-12025"/>
    <s v="Cassandra Brandow"/>
    <x v="0"/>
    <s v="United States"/>
    <s v="Hamilton"/>
    <s v="Ohio"/>
    <n v="45011"/>
    <x v="3"/>
    <s v="OFF-AR-10004027"/>
    <s v="Office Supplies"/>
    <s v="Art"/>
    <s v="Binney &amp; Smith inkTank Erasable Desk Highlighter, Chisel Tip, Yellow, 12/Box"/>
    <n v="6.048"/>
    <n v="3"/>
    <n v="0.2"/>
    <n v="1.5876000000000006"/>
  </r>
  <r>
    <n v="198"/>
    <s v="CA-2014-107720"/>
    <x v="3"/>
    <d v="2014-11-07T00:00:00"/>
    <d v="2014-11-14T00:00:00"/>
    <s v="Standard Class"/>
    <s v="VM-21685"/>
    <s v="Valerie Mitchum"/>
    <x v="2"/>
    <s v="United States"/>
    <s v="Westfield"/>
    <s v="New Jersey"/>
    <n v="7090"/>
    <x v="3"/>
    <s v="OFF-ST-10001414"/>
    <s v="Office Supplies"/>
    <s v="Storage"/>
    <s v="Decoflex Hanging Personal Folder File"/>
    <n v="46.26"/>
    <n v="3"/>
    <n v="0"/>
    <n v="12.0276"/>
  </r>
  <r>
    <n v="199"/>
    <s v="US-2014-124303"/>
    <x v="3"/>
    <d v="2014-07-07T00:00:00"/>
    <d v="2014-07-14T00:00:00"/>
    <s v="Standard Class"/>
    <s v="FH-14365"/>
    <s v="Fred Hopkins"/>
    <x v="1"/>
    <s v="United States"/>
    <s v="Philadelphia"/>
    <s v="Pennsylvania"/>
    <n v="19120"/>
    <x v="3"/>
    <s v="OFF-BI-10000343"/>
    <s v="Office Supplies"/>
    <s v="Binders"/>
    <s v="Pressboard Covers with Storage Hooks, 9 1/2&quot; x 11&quot;, Light Blue"/>
    <n v="2.9460000000000006"/>
    <n v="2"/>
    <n v="0.7"/>
    <n v="-2.2585999999999995"/>
  </r>
  <r>
    <n v="200"/>
    <s v="US-2014-124303"/>
    <x v="3"/>
    <d v="2014-07-07T00:00:00"/>
    <d v="2014-07-14T00:00:00"/>
    <s v="Standard Class"/>
    <s v="FH-14365"/>
    <s v="Fred Hopkins"/>
    <x v="1"/>
    <s v="United States"/>
    <s v="Philadelphia"/>
    <s v="Pennsylvania"/>
    <n v="19120"/>
    <x v="3"/>
    <s v="OFF-PA-10002749"/>
    <s v="Office Supplies"/>
    <s v="Paper"/>
    <s v="Wirebound Message Books, 5-1/2 x 4 Forms, 2 or 4 Forms per Page"/>
    <n v="16.056000000000001"/>
    <n v="3"/>
    <n v="0.2"/>
    <n v="5.8203000000000005"/>
  </r>
  <r>
    <n v="201"/>
    <s v="CA-2014-105074"/>
    <x v="3"/>
    <d v="2014-06-25T00:00:00"/>
    <d v="2014-06-30T00:00:00"/>
    <s v="Standard Class"/>
    <s v="MB-17305"/>
    <s v="Maria Bertelson"/>
    <x v="0"/>
    <s v="United States"/>
    <s v="Akron"/>
    <s v="Ohio"/>
    <n v="44312"/>
    <x v="3"/>
    <s v="OFF-PA-10002666"/>
    <s v="Office Supplies"/>
    <s v="Paper"/>
    <s v="Southworth 25% Cotton Linen-Finish Paper &amp; Envelopes"/>
    <n v="21.744000000000003"/>
    <n v="3"/>
    <n v="0.2"/>
    <n v="6.794999999999999"/>
  </r>
  <r>
    <n v="202"/>
    <s v="CA-2011-133690"/>
    <x v="2"/>
    <d v="2011-08-03T00:00:00"/>
    <d v="2011-08-05T00:00:00"/>
    <s v="First Class"/>
    <s v="BS-11755"/>
    <s v="Bruce Stewart"/>
    <x v="0"/>
    <s v="United States"/>
    <s v="Denver"/>
    <s v="Colorado"/>
    <n v="80219"/>
    <x v="1"/>
    <s v="FUR-TA-10004289"/>
    <s v="Furniture"/>
    <s v="Tables"/>
    <s v="BoxOffice By Design Rectangular and Half-Moon Meeting Room Tables"/>
    <n v="218.75"/>
    <n v="2"/>
    <n v="0.5"/>
    <n v="-161.875"/>
  </r>
  <r>
    <n v="203"/>
    <s v="CA-2011-133690"/>
    <x v="2"/>
    <d v="2011-08-03T00:00:00"/>
    <d v="2011-08-05T00:00:00"/>
    <s v="First Class"/>
    <s v="BS-11755"/>
    <s v="Bruce Stewart"/>
    <x v="0"/>
    <s v="United States"/>
    <s v="Denver"/>
    <s v="Colorado"/>
    <n v="80219"/>
    <x v="1"/>
    <s v="OFF-AP-10003622"/>
    <s v="Office Supplies"/>
    <s v="Appliances"/>
    <s v="Bravo II Megaboss 12-Amp Hard Body Upright, Replacement Belts, 2 Belts per Pack"/>
    <n v="2.6"/>
    <n v="1"/>
    <n v="0.2"/>
    <n v="0.29249999999999987"/>
  </r>
  <r>
    <n v="204"/>
    <s v="US-2014-116701"/>
    <x v="3"/>
    <d v="2014-12-18T00:00:00"/>
    <d v="2014-12-22T00:00:00"/>
    <s v="Second Class"/>
    <s v="LC-17140"/>
    <s v="Logan Currie"/>
    <x v="0"/>
    <s v="United States"/>
    <s v="Dallas"/>
    <s v="Texas"/>
    <n v="75220"/>
    <x v="2"/>
    <s v="OFF-AP-10003217"/>
    <s v="Office Supplies"/>
    <s v="Appliances"/>
    <s v="Eureka Sanitaire  Commercial Upright"/>
    <n v="66.283999999999992"/>
    <n v="2"/>
    <n v="0.8"/>
    <n v="-178.96680000000001"/>
  </r>
  <r>
    <n v="205"/>
    <s v="CA-2014-126382"/>
    <x v="3"/>
    <d v="2014-06-04T00:00:00"/>
    <d v="2014-06-08T00:00:00"/>
    <s v="Standard Class"/>
    <s v="HK-14890"/>
    <s v="Heather Kirkland"/>
    <x v="1"/>
    <s v="United States"/>
    <s v="Franklin"/>
    <s v="Tennessee"/>
    <n v="37064"/>
    <x v="0"/>
    <s v="FUR-FU-10002960"/>
    <s v="Furniture"/>
    <s v="Furnishings"/>
    <s v="Eldon 200 Class Desk Accessories, Burgundy"/>
    <n v="35.168000000000006"/>
    <n v="7"/>
    <n v="0.2"/>
    <n v="9.6712000000000025"/>
  </r>
  <r>
    <n v="206"/>
    <s v="CA-2014-108329"/>
    <x v="3"/>
    <d v="2014-12-10T00:00:00"/>
    <d v="2014-12-15T00:00:00"/>
    <s v="Standard Class"/>
    <s v="LE-16810"/>
    <s v="Laurel Elliston"/>
    <x v="0"/>
    <s v="United States"/>
    <s v="Whittier"/>
    <s v="California"/>
    <n v="90604"/>
    <x v="1"/>
    <s v="TEC-PH-10001918"/>
    <s v="Technology"/>
    <s v="Phones"/>
    <s v="Nortel Business Series Terminal T7208 Digital phone"/>
    <n v="444.76800000000003"/>
    <n v="4"/>
    <n v="0.2"/>
    <n v="44.476800000000026"/>
  </r>
  <r>
    <n v="207"/>
    <s v="CA-2014-135860"/>
    <x v="3"/>
    <d v="2014-12-02T00:00:00"/>
    <d v="2014-12-08T00:00:00"/>
    <s v="Standard Class"/>
    <s v="JH-15985"/>
    <s v="Joseph Holt"/>
    <x v="0"/>
    <s v="United States"/>
    <s v="Saginaw"/>
    <s v="Michigan"/>
    <n v="48601"/>
    <x v="2"/>
    <s v="OFF-ST-10000642"/>
    <s v="Office Supplies"/>
    <s v="Storage"/>
    <s v="Tennsco Lockers, Gray"/>
    <n v="83.92"/>
    <n v="4"/>
    <n v="0"/>
    <n v="5.8743999999999943"/>
  </r>
  <r>
    <n v="208"/>
    <s v="CA-2014-135860"/>
    <x v="3"/>
    <d v="2014-12-02T00:00:00"/>
    <d v="2014-12-08T00:00:00"/>
    <s v="Standard Class"/>
    <s v="JH-15985"/>
    <s v="Joseph Holt"/>
    <x v="0"/>
    <s v="United States"/>
    <s v="Saginaw"/>
    <s v="Michigan"/>
    <n v="48601"/>
    <x v="2"/>
    <s v="TEC-PH-10001700"/>
    <s v="Technology"/>
    <s v="Phones"/>
    <s v="Panasonic KX-TG6844B Expandable Digital Cordless Telephone"/>
    <n v="131.97999999999999"/>
    <n v="2"/>
    <n v="0"/>
    <n v="35.634600000000006"/>
  </r>
  <r>
    <n v="209"/>
    <s v="CA-2014-135860"/>
    <x v="3"/>
    <d v="2014-12-02T00:00:00"/>
    <d v="2014-12-08T00:00:00"/>
    <s v="Standard Class"/>
    <s v="JH-15985"/>
    <s v="Joseph Holt"/>
    <x v="0"/>
    <s v="United States"/>
    <s v="Saginaw"/>
    <s v="Michigan"/>
    <n v="48601"/>
    <x v="2"/>
    <s v="OFF-BI-10003274"/>
    <s v="Office Supplies"/>
    <s v="Binders"/>
    <s v="Avery Durable Slant Ring Binders, No Labels"/>
    <n v="15.92"/>
    <n v="4"/>
    <n v="0"/>
    <n v="7.4824000000000002"/>
  </r>
  <r>
    <n v="210"/>
    <s v="CA-2014-135860"/>
    <x v="3"/>
    <d v="2014-12-02T00:00:00"/>
    <d v="2014-12-08T00:00:00"/>
    <s v="Standard Class"/>
    <s v="JH-15985"/>
    <s v="Joseph Holt"/>
    <x v="0"/>
    <s v="United States"/>
    <s v="Saginaw"/>
    <s v="Michigan"/>
    <n v="48601"/>
    <x v="2"/>
    <s v="OFF-FA-10000134"/>
    <s v="Office Supplies"/>
    <s v="Fasteners"/>
    <s v="Advantus Push Pins, Aluminum Head"/>
    <n v="52.29"/>
    <n v="9"/>
    <n v="0"/>
    <n v="16.209899999999998"/>
  </r>
  <r>
    <n v="211"/>
    <s v="CA-2014-135860"/>
    <x v="3"/>
    <d v="2014-12-02T00:00:00"/>
    <d v="2014-12-08T00:00:00"/>
    <s v="Standard Class"/>
    <s v="JH-15985"/>
    <s v="Joseph Holt"/>
    <x v="0"/>
    <s v="United States"/>
    <s v="Saginaw"/>
    <s v="Michigan"/>
    <n v="48601"/>
    <x v="2"/>
    <s v="OFF-ST-10001522"/>
    <s v="Office Supplies"/>
    <s v="Storage"/>
    <s v="Gould Plastics 18-Pocket Panel Bin, 34w x 5-1/4d x 20-1/2h"/>
    <n v="91.99"/>
    <n v="1"/>
    <n v="0"/>
    <n v="3.6795999999999935"/>
  </r>
  <r>
    <n v="212"/>
    <s v="CA-2012-101007"/>
    <x v="1"/>
    <d v="2012-02-09T00:00:00"/>
    <d v="2012-02-13T00:00:00"/>
    <s v="Second Class"/>
    <s v="MS-17980"/>
    <s v="Michael Stewart"/>
    <x v="1"/>
    <s v="United States"/>
    <s v="Dallas"/>
    <s v="Texas"/>
    <n v="75220"/>
    <x v="2"/>
    <s v="TEC-AC-10001266"/>
    <s v="Technology"/>
    <s v="Accessories"/>
    <s v="Memorex Micro Travel Drive 8 GB"/>
    <n v="20.8"/>
    <n v="2"/>
    <n v="0.2"/>
    <n v="6.4999999999999991"/>
  </r>
  <r>
    <n v="213"/>
    <s v="CA-2012-146262"/>
    <x v="1"/>
    <d v="2012-01-02T00:00:00"/>
    <d v="2012-01-09T00:00:00"/>
    <s v="Standard Class"/>
    <s v="VW-21775"/>
    <s v="Victoria Wilson"/>
    <x v="1"/>
    <s v="United States"/>
    <s v="Medina"/>
    <s v="Ohio"/>
    <n v="44256"/>
    <x v="3"/>
    <s v="OFF-LA-10004544"/>
    <s v="Office Supplies"/>
    <s v="Labels"/>
    <s v="Avery 505"/>
    <n v="23.680000000000003"/>
    <n v="2"/>
    <n v="0.2"/>
    <n v="8.879999999999999"/>
  </r>
  <r>
    <n v="214"/>
    <s v="CA-2012-146262"/>
    <x v="1"/>
    <d v="2012-01-02T00:00:00"/>
    <d v="2012-01-09T00:00:00"/>
    <s v="Standard Class"/>
    <s v="VW-21775"/>
    <s v="Victoria Wilson"/>
    <x v="1"/>
    <s v="United States"/>
    <s v="Medina"/>
    <s v="Ohio"/>
    <n v="44256"/>
    <x v="3"/>
    <s v="FUR-BO-10004695"/>
    <s v="Furniture"/>
    <s v="Bookcases"/>
    <s v="O'Sullivan 2-Door Barrister Bookcase in Odessa Pine"/>
    <n v="452.45"/>
    <n v="5"/>
    <n v="0.5"/>
    <n v="-244.32300000000006"/>
  </r>
  <r>
    <n v="215"/>
    <s v="CA-2012-146262"/>
    <x v="1"/>
    <d v="2012-01-02T00:00:00"/>
    <d v="2012-01-09T00:00:00"/>
    <s v="Standard Class"/>
    <s v="VW-21775"/>
    <s v="Victoria Wilson"/>
    <x v="1"/>
    <s v="United States"/>
    <s v="Medina"/>
    <s v="Ohio"/>
    <n v="44256"/>
    <x v="3"/>
    <s v="TEC-PH-10002844"/>
    <s v="Technology"/>
    <s v="Phones"/>
    <s v="Speck Products Candyshell Flip Case"/>
    <n v="62.981999999999999"/>
    <n v="3"/>
    <n v="0.4"/>
    <n v="-14.695800000000006"/>
  </r>
  <r>
    <n v="216"/>
    <s v="CA-2012-146262"/>
    <x v="1"/>
    <d v="2012-01-02T00:00:00"/>
    <d v="2012-01-09T00:00:00"/>
    <s v="Standard Class"/>
    <s v="VW-21775"/>
    <s v="Victoria Wilson"/>
    <x v="1"/>
    <s v="United States"/>
    <s v="Medina"/>
    <s v="Ohio"/>
    <n v="44256"/>
    <x v="3"/>
    <s v="TEC-MA-10000864"/>
    <s v="Technology"/>
    <s v="Machines"/>
    <s v="Cisco 9971 IP Video Phone Charcoal"/>
    <n v="1188.0000000000002"/>
    <n v="9"/>
    <n v="0.7"/>
    <n v="-950.40000000000009"/>
  </r>
  <r>
    <n v="217"/>
    <s v="CA-2012-146262"/>
    <x v="1"/>
    <d v="2012-01-02T00:00:00"/>
    <d v="2012-01-09T00:00:00"/>
    <s v="Standard Class"/>
    <s v="VW-21775"/>
    <s v="Victoria Wilson"/>
    <x v="1"/>
    <s v="United States"/>
    <s v="Medina"/>
    <s v="Ohio"/>
    <n v="44256"/>
    <x v="3"/>
    <s v="TEC-AC-10000109"/>
    <s v="Technology"/>
    <s v="Accessories"/>
    <s v="Sony Micro Vault Click 16 GB USB 2.0 Flash Drive"/>
    <n v="89.584000000000003"/>
    <n v="2"/>
    <n v="0.2"/>
    <n v="4.4792000000000058"/>
  </r>
  <r>
    <n v="218"/>
    <s v="CA-2013-130162"/>
    <x v="0"/>
    <d v="2013-10-29T00:00:00"/>
    <d v="2013-11-02T00:00:00"/>
    <s v="Standard Class"/>
    <s v="JH-15910"/>
    <s v="Jonathan Howell"/>
    <x v="0"/>
    <s v="United States"/>
    <s v="Los Angeles"/>
    <s v="California"/>
    <n v="90032"/>
    <x v="1"/>
    <s v="OFF-ST-10001328"/>
    <s v="Office Supplies"/>
    <s v="Storage"/>
    <s v="Personal Filing Tote with Lid, Black/Gray"/>
    <n v="93.06"/>
    <n v="6"/>
    <n v="0"/>
    <n v="26.056800000000003"/>
  </r>
  <r>
    <n v="219"/>
    <s v="CA-2013-130162"/>
    <x v="0"/>
    <d v="2013-10-29T00:00:00"/>
    <d v="2013-11-02T00:00:00"/>
    <s v="Standard Class"/>
    <s v="JH-15910"/>
    <s v="Jonathan Howell"/>
    <x v="0"/>
    <s v="United States"/>
    <s v="Los Angeles"/>
    <s v="California"/>
    <n v="90032"/>
    <x v="1"/>
    <s v="TEC-PH-10002563"/>
    <s v="Technology"/>
    <s v="Phones"/>
    <s v="Adtran 1202752G1"/>
    <n v="302.37599999999998"/>
    <n v="3"/>
    <n v="0.2"/>
    <n v="22.678200000000018"/>
  </r>
  <r>
    <n v="220"/>
    <s v="CA-2012-169397"/>
    <x v="1"/>
    <d v="2012-12-24T00:00:00"/>
    <d v="2012-12-27T00:00:00"/>
    <s v="First Class"/>
    <s v="JB-15925"/>
    <s v="Joni Blumstein"/>
    <x v="0"/>
    <s v="United States"/>
    <s v="Dublin"/>
    <s v="Ohio"/>
    <n v="43017"/>
    <x v="3"/>
    <s v="OFF-FA-10000585"/>
    <s v="Office Supplies"/>
    <s v="Fasteners"/>
    <s v="OIC Bulk Pack Metal Binder Clips"/>
    <n v="5.5840000000000005"/>
    <n v="2"/>
    <n v="0.2"/>
    <n v="1.8147999999999997"/>
  </r>
  <r>
    <n v="221"/>
    <s v="CA-2012-169397"/>
    <x v="1"/>
    <d v="2012-12-24T00:00:00"/>
    <d v="2012-12-27T00:00:00"/>
    <s v="First Class"/>
    <s v="JB-15925"/>
    <s v="Joni Blumstein"/>
    <x v="0"/>
    <s v="United States"/>
    <s v="Dublin"/>
    <s v="Ohio"/>
    <n v="43017"/>
    <x v="3"/>
    <s v="OFF-PA-10004000"/>
    <s v="Office Supplies"/>
    <s v="Paper"/>
    <s v="While You Were Out Pads, 50 per Pad, 4 x 5 1/4, Green Cycle"/>
    <n v="22.704000000000004"/>
    <n v="6"/>
    <n v="0.2"/>
    <n v="8.2302"/>
  </r>
  <r>
    <n v="222"/>
    <s v="CA-2012-169397"/>
    <x v="1"/>
    <d v="2012-12-24T00:00:00"/>
    <d v="2012-12-27T00:00:00"/>
    <s v="First Class"/>
    <s v="JB-15925"/>
    <s v="Joni Blumstein"/>
    <x v="0"/>
    <s v="United States"/>
    <s v="Dublin"/>
    <s v="Ohio"/>
    <n v="43017"/>
    <x v="3"/>
    <s v="OFF-BI-10002852"/>
    <s v="Office Supplies"/>
    <s v="Binders"/>
    <s v="Ibico Standard Transparent Covers"/>
    <n v="19.776000000000003"/>
    <n v="4"/>
    <n v="0.7"/>
    <n v="-13.843199999999996"/>
  </r>
  <r>
    <n v="223"/>
    <s v="CA-2012-169397"/>
    <x v="1"/>
    <d v="2012-12-24T00:00:00"/>
    <d v="2012-12-27T00:00:00"/>
    <s v="First Class"/>
    <s v="JB-15925"/>
    <s v="Joni Blumstein"/>
    <x v="0"/>
    <s v="United States"/>
    <s v="Dublin"/>
    <s v="Ohio"/>
    <n v="43017"/>
    <x v="3"/>
    <s v="FUR-FU-10000087"/>
    <s v="Furniture"/>
    <s v="Furnishings"/>
    <s v="Executive Impressions 14&quot; Two-Color Numerals Wall Clock"/>
    <n v="72.703999999999994"/>
    <n v="4"/>
    <n v="0.2"/>
    <n v="19.084800000000005"/>
  </r>
  <r>
    <n v="224"/>
    <s v="CA-2012-169397"/>
    <x v="1"/>
    <d v="2012-12-24T00:00:00"/>
    <d v="2012-12-27T00:00:00"/>
    <s v="First Class"/>
    <s v="JB-15925"/>
    <s v="Joni Blumstein"/>
    <x v="0"/>
    <s v="United States"/>
    <s v="Dublin"/>
    <s v="Ohio"/>
    <n v="43017"/>
    <x v="3"/>
    <s v="TEC-MA-10001148"/>
    <s v="Technology"/>
    <s v="Machines"/>
    <s v="Swingline SM12-08 MicroCut Jam Free Shredder"/>
    <n v="479.98800000000006"/>
    <n v="4"/>
    <n v="0.7"/>
    <n v="-383.99040000000002"/>
  </r>
  <r>
    <n v="225"/>
    <s v="CA-2012-169397"/>
    <x v="1"/>
    <d v="2012-12-24T00:00:00"/>
    <d v="2012-12-27T00:00:00"/>
    <s v="First Class"/>
    <s v="JB-15925"/>
    <s v="Joni Blumstein"/>
    <x v="0"/>
    <s v="United States"/>
    <s v="Dublin"/>
    <s v="Ohio"/>
    <n v="43017"/>
    <x v="3"/>
    <s v="OFF-AR-10001958"/>
    <s v="Office Supplies"/>
    <s v="Art"/>
    <s v="Stanley Bostitch Contemporary Electric Pencil Sharpeners"/>
    <n v="27.168000000000003"/>
    <n v="2"/>
    <n v="0.2"/>
    <n v="2.7168000000000001"/>
  </r>
  <r>
    <n v="226"/>
    <s v="CA-2012-163055"/>
    <x v="1"/>
    <d v="2012-08-09T00:00:00"/>
    <d v="2012-08-16T00:00:00"/>
    <s v="Standard Class"/>
    <s v="DS-13180"/>
    <s v="David Smith"/>
    <x v="1"/>
    <s v="United States"/>
    <s v="Detroit"/>
    <s v="Michigan"/>
    <n v="48227"/>
    <x v="2"/>
    <s v="OFF-AR-10001026"/>
    <s v="Office Supplies"/>
    <s v="Art"/>
    <s v="Sanford Uni-Blazer View Highlighters, Chisel Tip, Yellow"/>
    <n v="2.2000000000000002"/>
    <n v="1"/>
    <n v="0"/>
    <n v="0.96800000000000019"/>
  </r>
  <r>
    <n v="227"/>
    <s v="CA-2012-163055"/>
    <x v="1"/>
    <d v="2012-08-09T00:00:00"/>
    <d v="2012-08-16T00:00:00"/>
    <s v="Standard Class"/>
    <s v="DS-13180"/>
    <s v="David Smith"/>
    <x v="1"/>
    <s v="United States"/>
    <s v="Detroit"/>
    <s v="Michigan"/>
    <n v="48227"/>
    <x v="2"/>
    <s v="FUR-TA-10003748"/>
    <s v="Furniture"/>
    <s v="Tables"/>
    <s v="Bevis 36 x 72 Conference Tables"/>
    <n v="622.44999999999993"/>
    <n v="5"/>
    <n v="0"/>
    <n v="136.93899999999999"/>
  </r>
  <r>
    <n v="228"/>
    <s v="CA-2012-163055"/>
    <x v="1"/>
    <d v="2012-08-09T00:00:00"/>
    <d v="2012-08-16T00:00:00"/>
    <s v="Standard Class"/>
    <s v="DS-13180"/>
    <s v="David Smith"/>
    <x v="1"/>
    <s v="United States"/>
    <s v="Detroit"/>
    <s v="Michigan"/>
    <n v="48227"/>
    <x v="2"/>
    <s v="OFF-ST-10002485"/>
    <s v="Office Supplies"/>
    <s v="Storage"/>
    <s v="Rogers Deluxe File Chest"/>
    <n v="21.98"/>
    <n v="1"/>
    <n v="0"/>
    <n v="0.21979999999999933"/>
  </r>
  <r>
    <n v="229"/>
    <s v="US-2012-145436"/>
    <x v="1"/>
    <d v="2012-02-28T00:00:00"/>
    <d v="2012-03-04T00:00:00"/>
    <s v="Standard Class"/>
    <s v="VD-21670"/>
    <s v="Valerie Dominguez"/>
    <x v="0"/>
    <s v="United States"/>
    <s v="Columbia"/>
    <s v="Tennessee"/>
    <n v="38401"/>
    <x v="0"/>
    <s v="FUR-CH-10004860"/>
    <s v="Furniture"/>
    <s v="Chairs"/>
    <s v="Global Low Back Tilter Chair"/>
    <n v="161.56800000000001"/>
    <n v="2"/>
    <n v="0.2"/>
    <n v="-28.274400000000021"/>
  </r>
  <r>
    <n v="230"/>
    <s v="US-2012-145436"/>
    <x v="1"/>
    <d v="2012-02-28T00:00:00"/>
    <d v="2012-03-04T00:00:00"/>
    <s v="Standard Class"/>
    <s v="VD-21670"/>
    <s v="Valerie Dominguez"/>
    <x v="0"/>
    <s v="United States"/>
    <s v="Columbia"/>
    <s v="Tennessee"/>
    <n v="38401"/>
    <x v="0"/>
    <s v="FUR-CH-10004477"/>
    <s v="Furniture"/>
    <s v="Chairs"/>
    <s v="Global Push Button Manager's Chair, Indigo"/>
    <n v="389.69600000000003"/>
    <n v="8"/>
    <n v="0.2"/>
    <n v="43.840799999999973"/>
  </r>
  <r>
    <n v="231"/>
    <s v="US-2011-156216"/>
    <x v="2"/>
    <d v="2011-09-13T00:00:00"/>
    <d v="2011-09-17T00:00:00"/>
    <s v="Standard Class"/>
    <s v="EA-14035"/>
    <s v="Erin Ashbrook"/>
    <x v="1"/>
    <s v="United States"/>
    <s v="Charlotte"/>
    <s v="North Carolina"/>
    <n v="28205"/>
    <x v="0"/>
    <s v="OFF-BI-10001679"/>
    <s v="Office Supplies"/>
    <s v="Binders"/>
    <s v="GBC Instant Index System for Binding Systems"/>
    <n v="18.648000000000003"/>
    <n v="7"/>
    <n v="0.7"/>
    <n v="-12.431999999999999"/>
  </r>
  <r>
    <n v="232"/>
    <s v="US-2014-100930"/>
    <x v="3"/>
    <d v="2014-04-08T00:00:00"/>
    <d v="2014-04-13T00:00:00"/>
    <s v="Standard Class"/>
    <s v="CS-12400"/>
    <s v="Christopher Schild"/>
    <x v="2"/>
    <s v="United States"/>
    <s v="Tampa"/>
    <s v="Florida"/>
    <n v="33614"/>
    <x v="0"/>
    <s v="FUR-TA-10001705"/>
    <s v="Furniture"/>
    <s v="Tables"/>
    <s v="Bush Advantage Collection Round Conference Table"/>
    <n v="233.86"/>
    <n v="2"/>
    <n v="0.45"/>
    <n v="-102.04800000000003"/>
  </r>
  <r>
    <n v="233"/>
    <s v="US-2014-100930"/>
    <x v="3"/>
    <d v="2014-04-08T00:00:00"/>
    <d v="2014-04-13T00:00:00"/>
    <s v="Standard Class"/>
    <s v="CS-12400"/>
    <s v="Christopher Schild"/>
    <x v="2"/>
    <s v="United States"/>
    <s v="Tampa"/>
    <s v="Florida"/>
    <n v="33614"/>
    <x v="0"/>
    <s v="FUR-TA-10003473"/>
    <s v="Furniture"/>
    <s v="Tables"/>
    <s v="Bretford Rectangular Conference Table Tops"/>
    <n v="620.61450000000013"/>
    <n v="3"/>
    <n v="0.45"/>
    <n v="-248.24579999999992"/>
  </r>
  <r>
    <n v="234"/>
    <s v="US-2014-100930"/>
    <x v="3"/>
    <d v="2014-04-08T00:00:00"/>
    <d v="2014-04-13T00:00:00"/>
    <s v="Standard Class"/>
    <s v="CS-12400"/>
    <s v="Christopher Schild"/>
    <x v="2"/>
    <s v="United States"/>
    <s v="Tampa"/>
    <s v="Florida"/>
    <n v="33614"/>
    <x v="0"/>
    <s v="OFF-BI-10001679"/>
    <s v="Office Supplies"/>
    <s v="Binders"/>
    <s v="GBC Instant Index System for Binding Systems"/>
    <n v="5.3280000000000012"/>
    <n v="2"/>
    <n v="0.7"/>
    <n v="-3.5519999999999996"/>
  </r>
  <r>
    <n v="235"/>
    <s v="US-2014-100930"/>
    <x v="3"/>
    <d v="2014-04-08T00:00:00"/>
    <d v="2014-04-13T00:00:00"/>
    <s v="Standard Class"/>
    <s v="CS-12400"/>
    <s v="Christopher Schild"/>
    <x v="2"/>
    <s v="United States"/>
    <s v="Tampa"/>
    <s v="Florida"/>
    <n v="33614"/>
    <x v="0"/>
    <s v="FUR-FU-10004017"/>
    <s v="Furniture"/>
    <s v="Furnishings"/>
    <s v="Tenex Contemporary Contur Chairmats for Low and Medium Pile Carpet, Computer, 39&quot; x 49&quot;"/>
    <n v="258.072"/>
    <n v="3"/>
    <n v="0.2"/>
    <n v="0"/>
  </r>
  <r>
    <n v="236"/>
    <s v="US-2014-100930"/>
    <x v="3"/>
    <d v="2014-04-08T00:00:00"/>
    <d v="2014-04-13T00:00:00"/>
    <s v="Standard Class"/>
    <s v="CS-12400"/>
    <s v="Christopher Schild"/>
    <x v="2"/>
    <s v="United States"/>
    <s v="Tampa"/>
    <s v="Florida"/>
    <n v="33614"/>
    <x v="0"/>
    <s v="TEC-AC-10003832"/>
    <s v="Technology"/>
    <s v="Accessories"/>
    <s v="Logitech P710e Mobile Speakerphone"/>
    <n v="617.97600000000011"/>
    <n v="3"/>
    <n v="0.2"/>
    <n v="-7.724700000000098"/>
  </r>
  <r>
    <n v="237"/>
    <s v="CA-2014-160514"/>
    <x v="3"/>
    <d v="2014-11-13T00:00:00"/>
    <d v="2014-11-17T00:00:00"/>
    <s v="Standard Class"/>
    <s v="DB-13120"/>
    <s v="David Bremer"/>
    <x v="1"/>
    <s v="United States"/>
    <s v="Santa Clara"/>
    <s v="California"/>
    <n v="95051"/>
    <x v="1"/>
    <s v="OFF-PA-10002479"/>
    <s v="Office Supplies"/>
    <s v="Paper"/>
    <s v="Xerox 4200 Series MultiUse Premium Copy Paper (20Lb. and 84 Bright)"/>
    <n v="10.56"/>
    <n v="2"/>
    <n v="0"/>
    <n v="4.7519999999999998"/>
  </r>
  <r>
    <n v="238"/>
    <s v="CA-2013-157749"/>
    <x v="0"/>
    <d v="2013-06-05T00:00:00"/>
    <d v="2013-06-10T00:00:00"/>
    <s v="Second Class"/>
    <s v="KL-16645"/>
    <s v="Ken Lonsdale"/>
    <x v="0"/>
    <s v="United States"/>
    <s v="Chicago"/>
    <s v="Illinois"/>
    <n v="60610"/>
    <x v="2"/>
    <s v="OFF-PA-10003349"/>
    <s v="Office Supplies"/>
    <s v="Paper"/>
    <s v="Xerox 1957"/>
    <n v="25.920000000000005"/>
    <n v="5"/>
    <n v="0.2"/>
    <n v="9.3960000000000008"/>
  </r>
  <r>
    <n v="239"/>
    <s v="CA-2013-157749"/>
    <x v="0"/>
    <d v="2013-06-05T00:00:00"/>
    <d v="2013-06-10T00:00:00"/>
    <s v="Second Class"/>
    <s v="KL-16645"/>
    <s v="Ken Lonsdale"/>
    <x v="0"/>
    <s v="United States"/>
    <s v="Chicago"/>
    <s v="Illinois"/>
    <n v="60610"/>
    <x v="2"/>
    <s v="FUR-FU-10000576"/>
    <s v="Furniture"/>
    <s v="Furnishings"/>
    <s v="Luxo Professional Fluorescent Magnifier Lamp with Clamp-Mount Base"/>
    <n v="419.68000000000006"/>
    <n v="5"/>
    <n v="0.6"/>
    <n v="-356.72799999999995"/>
  </r>
  <r>
    <n v="240"/>
    <s v="CA-2013-157749"/>
    <x v="0"/>
    <d v="2013-06-05T00:00:00"/>
    <d v="2013-06-10T00:00:00"/>
    <s v="Second Class"/>
    <s v="KL-16645"/>
    <s v="Ken Lonsdale"/>
    <x v="0"/>
    <s v="United States"/>
    <s v="Chicago"/>
    <s v="Illinois"/>
    <n v="60610"/>
    <x v="2"/>
    <s v="FUR-FU-10004351"/>
    <s v="Furniture"/>
    <s v="Furnishings"/>
    <s v="Staples"/>
    <n v="11.688000000000001"/>
    <n v="3"/>
    <n v="0.6"/>
    <n v="-4.6751999999999985"/>
  </r>
  <r>
    <n v="241"/>
    <s v="CA-2013-157749"/>
    <x v="0"/>
    <d v="2013-06-05T00:00:00"/>
    <d v="2013-06-10T00:00:00"/>
    <s v="Second Class"/>
    <s v="KL-16645"/>
    <s v="Ken Lonsdale"/>
    <x v="0"/>
    <s v="United States"/>
    <s v="Chicago"/>
    <s v="Illinois"/>
    <n v="60610"/>
    <x v="2"/>
    <s v="TEC-PH-10000011"/>
    <s v="Technology"/>
    <s v="Phones"/>
    <s v="PureGear Roll-On Screen Protector"/>
    <n v="31.983999999999998"/>
    <n v="2"/>
    <n v="0.2"/>
    <n v="11.194399999999998"/>
  </r>
  <r>
    <n v="242"/>
    <s v="CA-2013-157749"/>
    <x v="0"/>
    <d v="2013-06-05T00:00:00"/>
    <d v="2013-06-10T00:00:00"/>
    <s v="Second Class"/>
    <s v="KL-16645"/>
    <s v="Ken Lonsdale"/>
    <x v="0"/>
    <s v="United States"/>
    <s v="Chicago"/>
    <s v="Illinois"/>
    <n v="60610"/>
    <x v="2"/>
    <s v="FUR-TA-10002607"/>
    <s v="Furniture"/>
    <s v="Tables"/>
    <s v="KI Conference Tables"/>
    <n v="177.22499999999999"/>
    <n v="5"/>
    <n v="0.5"/>
    <n v="-120.51299999999998"/>
  </r>
  <r>
    <n v="243"/>
    <s v="CA-2013-157749"/>
    <x v="0"/>
    <d v="2013-06-05T00:00:00"/>
    <d v="2013-06-10T00:00:00"/>
    <s v="Second Class"/>
    <s v="KL-16645"/>
    <s v="Ken Lonsdale"/>
    <x v="0"/>
    <s v="United States"/>
    <s v="Chicago"/>
    <s v="Illinois"/>
    <n v="60610"/>
    <x v="2"/>
    <s v="FUR-FU-10002505"/>
    <s v="Furniture"/>
    <s v="Furnishings"/>
    <s v="Eldon 100 Class Desk Accessories"/>
    <n v="4.0440000000000005"/>
    <n v="3"/>
    <n v="0.6"/>
    <n v="-2.8307999999999995"/>
  </r>
  <r>
    <n v="244"/>
    <s v="CA-2013-157749"/>
    <x v="0"/>
    <d v="2013-06-05T00:00:00"/>
    <d v="2013-06-10T00:00:00"/>
    <s v="Second Class"/>
    <s v="KL-16645"/>
    <s v="Ken Lonsdale"/>
    <x v="0"/>
    <s v="United States"/>
    <s v="Chicago"/>
    <s v="Illinois"/>
    <n v="60610"/>
    <x v="2"/>
    <s v="OFF-AR-10004685"/>
    <s v="Office Supplies"/>
    <s v="Art"/>
    <s v="Binney &amp; Smith Crayola Metallic Colored Pencils, 8-Color Set"/>
    <n v="7.4080000000000004"/>
    <n v="2"/>
    <n v="0.2"/>
    <n v="1.2037999999999995"/>
  </r>
  <r>
    <n v="245"/>
    <s v="CA-2011-131926"/>
    <x v="2"/>
    <d v="2011-06-01T00:00:00"/>
    <d v="2011-06-06T00:00:00"/>
    <s v="Second Class"/>
    <s v="DW-13480"/>
    <s v="Dianna Wilson"/>
    <x v="2"/>
    <s v="United States"/>
    <s v="Lakeville"/>
    <s v="Minnesota"/>
    <n v="55044"/>
    <x v="2"/>
    <s v="FUR-CH-10004063"/>
    <s v="Furniture"/>
    <s v="Chairs"/>
    <s v="Global Deluxe High-Back Manager's Chair"/>
    <n v="2001.8600000000001"/>
    <n v="7"/>
    <n v="0"/>
    <n v="580.53939999999989"/>
  </r>
  <r>
    <n v="246"/>
    <s v="CA-2011-131926"/>
    <x v="2"/>
    <d v="2011-06-01T00:00:00"/>
    <d v="2011-06-06T00:00:00"/>
    <s v="Second Class"/>
    <s v="DW-13480"/>
    <s v="Dianna Wilson"/>
    <x v="2"/>
    <s v="United States"/>
    <s v="Lakeville"/>
    <s v="Minnesota"/>
    <n v="55044"/>
    <x v="2"/>
    <s v="OFF-ST-10002276"/>
    <s v="Office Supplies"/>
    <s v="Storage"/>
    <s v="Safco Steel Mobile File Cart"/>
    <n v="166.72"/>
    <n v="2"/>
    <n v="0"/>
    <n v="41.680000000000007"/>
  </r>
  <r>
    <n v="247"/>
    <s v="CA-2011-131926"/>
    <x v="2"/>
    <d v="2011-06-01T00:00:00"/>
    <d v="2011-06-06T00:00:00"/>
    <s v="Second Class"/>
    <s v="DW-13480"/>
    <s v="Dianna Wilson"/>
    <x v="2"/>
    <s v="United States"/>
    <s v="Lakeville"/>
    <s v="Minnesota"/>
    <n v="55044"/>
    <x v="2"/>
    <s v="OFF-PA-10004082"/>
    <s v="Office Supplies"/>
    <s v="Paper"/>
    <s v="Adams Telephone Message Book w/Frequently-Called Numbers Space, 400 Messages per Book"/>
    <n v="47.88"/>
    <n v="6"/>
    <n v="0"/>
    <n v="23.94"/>
  </r>
  <r>
    <n v="248"/>
    <s v="CA-2011-131926"/>
    <x v="2"/>
    <d v="2011-06-01T00:00:00"/>
    <d v="2011-06-06T00:00:00"/>
    <s v="Second Class"/>
    <s v="DW-13480"/>
    <s v="Dianna Wilson"/>
    <x v="2"/>
    <s v="United States"/>
    <s v="Lakeville"/>
    <s v="Minnesota"/>
    <n v="55044"/>
    <x v="2"/>
    <s v="OFF-AP-10002945"/>
    <s v="Office Supplies"/>
    <s v="Appliances"/>
    <s v="Honeywell Enviracaire Portable HEPA Air Cleaner for 17' x 22' Room"/>
    <n v="1503.25"/>
    <n v="5"/>
    <n v="0"/>
    <n v="496.07249999999993"/>
  </r>
  <r>
    <n v="249"/>
    <s v="CA-2011-131926"/>
    <x v="2"/>
    <d v="2011-06-01T00:00:00"/>
    <d v="2011-06-06T00:00:00"/>
    <s v="Second Class"/>
    <s v="DW-13480"/>
    <s v="Dianna Wilson"/>
    <x v="2"/>
    <s v="United States"/>
    <s v="Lakeville"/>
    <s v="Minnesota"/>
    <n v="55044"/>
    <x v="2"/>
    <s v="OFF-PA-10000061"/>
    <s v="Office Supplies"/>
    <s v="Paper"/>
    <s v="Xerox 205"/>
    <n v="25.92"/>
    <n v="4"/>
    <n v="0"/>
    <n v="12.441600000000001"/>
  </r>
  <r>
    <n v="250"/>
    <s v="CA-2013-154739"/>
    <x v="0"/>
    <d v="2013-12-11T00:00:00"/>
    <d v="2013-12-16T00:00:00"/>
    <s v="Second Class"/>
    <s v="LH-17155"/>
    <s v="Logan Haushalter"/>
    <x v="0"/>
    <s v="United States"/>
    <s v="San Francisco"/>
    <s v="California"/>
    <n v="94109"/>
    <x v="1"/>
    <s v="FUR-CH-10002965"/>
    <s v="Furniture"/>
    <s v="Chairs"/>
    <s v="Global Leather Highback Executive Chair with Pneumatic Height Adjustment, Black"/>
    <n v="321.56799999999998"/>
    <n v="2"/>
    <n v="0.2"/>
    <n v="28.137200000000007"/>
  </r>
  <r>
    <n v="251"/>
    <s v="CA-2013-145625"/>
    <x v="0"/>
    <d v="2013-09-12T00:00:00"/>
    <d v="2013-09-18T00:00:00"/>
    <s v="Standard Class"/>
    <s v="KC-16540"/>
    <s v="Kelly Collister"/>
    <x v="0"/>
    <s v="United States"/>
    <s v="San Diego"/>
    <s v="California"/>
    <n v="92037"/>
    <x v="1"/>
    <s v="OFF-PA-10004569"/>
    <s v="Office Supplies"/>
    <s v="Paper"/>
    <s v="Wirebound Message Books, Two 4 1/4&quot; x 5&quot; Forms per Page"/>
    <n v="7.61"/>
    <n v="1"/>
    <n v="0"/>
    <n v="3.5766999999999998"/>
  </r>
  <r>
    <n v="252"/>
    <s v="CA-2013-145625"/>
    <x v="0"/>
    <d v="2013-09-12T00:00:00"/>
    <d v="2013-09-18T00:00:00"/>
    <s v="Standard Class"/>
    <s v="KC-16540"/>
    <s v="Kelly Collister"/>
    <x v="0"/>
    <s v="United States"/>
    <s v="San Diego"/>
    <s v="California"/>
    <n v="92037"/>
    <x v="1"/>
    <s v="TEC-AC-10003832"/>
    <s v="Technology"/>
    <s v="Accessories"/>
    <s v="Logitech P710e Mobile Speakerphone"/>
    <n v="3347.37"/>
    <n v="13"/>
    <n v="0"/>
    <n v="636.0002999999997"/>
  </r>
  <r>
    <n v="253"/>
    <s v="CA-2013-146941"/>
    <x v="0"/>
    <d v="2013-12-11T00:00:00"/>
    <d v="2013-12-14T00:00:00"/>
    <s v="First Class"/>
    <s v="DL-13315"/>
    <s v="Delfina Latchford"/>
    <x v="0"/>
    <s v="United States"/>
    <s v="New York City"/>
    <s v="New York"/>
    <n v="10024"/>
    <x v="3"/>
    <s v="OFF-ST-10001228"/>
    <s v="Office Supplies"/>
    <s v="Storage"/>
    <s v="Fellowes Personal Hanging Folder Files, Navy"/>
    <n v="80.58"/>
    <n v="6"/>
    <n v="0"/>
    <n v="22.562400000000004"/>
  </r>
  <r>
    <n v="254"/>
    <s v="CA-2013-146941"/>
    <x v="0"/>
    <d v="2013-12-11T00:00:00"/>
    <d v="2013-12-14T00:00:00"/>
    <s v="First Class"/>
    <s v="DL-13315"/>
    <s v="Delfina Latchford"/>
    <x v="0"/>
    <s v="United States"/>
    <s v="New York City"/>
    <s v="New York"/>
    <n v="10024"/>
    <x v="3"/>
    <s v="OFF-EN-10003296"/>
    <s v="Office Supplies"/>
    <s v="Envelopes"/>
    <s v="Tyvek Side-Opening Peel &amp; Seel Expanding Envelopes"/>
    <n v="361.92"/>
    <n v="4"/>
    <n v="0"/>
    <n v="162.864"/>
  </r>
  <r>
    <n v="255"/>
    <s v="US-2012-159982"/>
    <x v="1"/>
    <d v="2012-11-28T00:00:00"/>
    <d v="2012-12-04T00:00:00"/>
    <s v="Standard Class"/>
    <s v="DR-12880"/>
    <s v="Dan Reichenbach"/>
    <x v="1"/>
    <s v="United States"/>
    <s v="Chicago"/>
    <s v="Illinois"/>
    <n v="60623"/>
    <x v="2"/>
    <s v="FUR-FU-10002505"/>
    <s v="Furniture"/>
    <s v="Furnishings"/>
    <s v="Eldon 100 Class Desk Accessories"/>
    <n v="12.132000000000001"/>
    <n v="9"/>
    <n v="0.6"/>
    <n v="-8.4923999999999982"/>
  </r>
  <r>
    <n v="256"/>
    <s v="US-2012-159982"/>
    <x v="1"/>
    <d v="2012-11-28T00:00:00"/>
    <d v="2012-12-04T00:00:00"/>
    <s v="Standard Class"/>
    <s v="DR-12880"/>
    <s v="Dan Reichenbach"/>
    <x v="1"/>
    <s v="United States"/>
    <s v="Chicago"/>
    <s v="Illinois"/>
    <n v="60623"/>
    <x v="2"/>
    <s v="OFF-ST-10004804"/>
    <s v="Office Supplies"/>
    <s v="Storage"/>
    <s v="Belkin 19&quot; Vented Equipment Shelf, Black"/>
    <n v="82.367999999999995"/>
    <n v="2"/>
    <n v="0.2"/>
    <n v="-19.562399999999997"/>
  </r>
  <r>
    <n v="257"/>
    <s v="US-2012-159982"/>
    <x v="1"/>
    <d v="2012-11-28T00:00:00"/>
    <d v="2012-12-04T00:00:00"/>
    <s v="Standard Class"/>
    <s v="DR-12880"/>
    <s v="Dan Reichenbach"/>
    <x v="1"/>
    <s v="United States"/>
    <s v="Chicago"/>
    <s v="Illinois"/>
    <n v="60623"/>
    <x v="2"/>
    <s v="OFF-ST-10001590"/>
    <s v="Office Supplies"/>
    <s v="Storage"/>
    <s v="Tenex Personal Project File with Scoop Front Design, Black"/>
    <n v="53.92"/>
    <n v="5"/>
    <n v="0.2"/>
    <n v="4.0439999999999969"/>
  </r>
  <r>
    <n v="258"/>
    <s v="US-2012-159982"/>
    <x v="1"/>
    <d v="2012-11-28T00:00:00"/>
    <d v="2012-12-04T00:00:00"/>
    <s v="Standard Class"/>
    <s v="DR-12880"/>
    <s v="Dan Reichenbach"/>
    <x v="1"/>
    <s v="United States"/>
    <s v="Chicago"/>
    <s v="Illinois"/>
    <n v="60623"/>
    <x v="2"/>
    <s v="TEC-PH-10001580"/>
    <s v="Technology"/>
    <s v="Phones"/>
    <s v="Logitech Mobile Speakerphone P710e - speaker phone"/>
    <n v="647.904"/>
    <n v="6"/>
    <n v="0.2"/>
    <n v="56.691599999999966"/>
  </r>
  <r>
    <n v="259"/>
    <s v="CA-2014-163139"/>
    <x v="3"/>
    <d v="2014-12-02T00:00:00"/>
    <d v="2014-12-04T00:00:00"/>
    <s v="Second Class"/>
    <s v="CC-12670"/>
    <s v="Craig Carreira"/>
    <x v="0"/>
    <s v="United States"/>
    <s v="New York City"/>
    <s v="New York"/>
    <n v="10009"/>
    <x v="3"/>
    <s v="TEC-AC-10000290"/>
    <s v="Technology"/>
    <s v="Accessories"/>
    <s v="Sabrent 4-Port USB 2.0 Hub"/>
    <n v="20.37"/>
    <n v="3"/>
    <n v="0"/>
    <n v="6.9258000000000006"/>
  </r>
  <r>
    <n v="260"/>
    <s v="CA-2014-163139"/>
    <x v="3"/>
    <d v="2014-12-02T00:00:00"/>
    <d v="2014-12-04T00:00:00"/>
    <s v="Second Class"/>
    <s v="CC-12670"/>
    <s v="Craig Carreira"/>
    <x v="0"/>
    <s v="United States"/>
    <s v="New York City"/>
    <s v="New York"/>
    <n v="10009"/>
    <x v="3"/>
    <s v="OFF-ST-10002790"/>
    <s v="Office Supplies"/>
    <s v="Storage"/>
    <s v="Safco Industrial Shelving"/>
    <n v="221.54999999999998"/>
    <n v="3"/>
    <n v="0"/>
    <n v="6.6465000000000174"/>
  </r>
  <r>
    <n v="261"/>
    <s v="CA-2014-163139"/>
    <x v="3"/>
    <d v="2014-12-02T00:00:00"/>
    <d v="2014-12-04T00:00:00"/>
    <s v="Second Class"/>
    <s v="CC-12670"/>
    <s v="Craig Carreira"/>
    <x v="0"/>
    <s v="United States"/>
    <s v="New York City"/>
    <s v="New York"/>
    <n v="10009"/>
    <x v="3"/>
    <s v="OFF-BI-10003460"/>
    <s v="Office Supplies"/>
    <s v="Binders"/>
    <s v="Acco 3-Hole Punch"/>
    <n v="17.52"/>
    <n v="5"/>
    <n v="0.2"/>
    <n v="6.1319999999999988"/>
  </r>
  <r>
    <n v="262"/>
    <s v="US-2014-155299"/>
    <x v="3"/>
    <d v="2014-06-09T00:00:00"/>
    <d v="2014-06-13T00:00:00"/>
    <s v="Standard Class"/>
    <s v="Dl-13600"/>
    <s v="Dorris liebe"/>
    <x v="1"/>
    <s v="United States"/>
    <s v="Pasadena"/>
    <s v="Texas"/>
    <n v="77506"/>
    <x v="2"/>
    <s v="OFF-AP-10002203"/>
    <s v="Office Supplies"/>
    <s v="Appliances"/>
    <s v="Eureka Disposable Bags for Sanitaire Vibra Groomer I Upright Vac"/>
    <n v="1.6239999999999994"/>
    <n v="2"/>
    <n v="0.8"/>
    <n v="-4.4660000000000002"/>
  </r>
  <r>
    <n v="263"/>
    <s v="US-2011-106992"/>
    <x v="2"/>
    <d v="2011-09-19T00:00:00"/>
    <d v="2011-09-21T00:00:00"/>
    <s v="Second Class"/>
    <s v="SB-20290"/>
    <s v="Sean Braxton"/>
    <x v="1"/>
    <s v="United States"/>
    <s v="Houston"/>
    <s v="Texas"/>
    <n v="77036"/>
    <x v="2"/>
    <s v="TEC-MA-10000822"/>
    <s v="Technology"/>
    <s v="Machines"/>
    <s v="Lexmark MX611dhe Monochrome Laser Printer"/>
    <n v="3059.982"/>
    <n v="3"/>
    <n v="0.4"/>
    <n v="-509.99700000000075"/>
  </r>
  <r>
    <n v="264"/>
    <s v="US-2011-106992"/>
    <x v="2"/>
    <d v="2011-09-19T00:00:00"/>
    <d v="2011-09-21T00:00:00"/>
    <s v="Second Class"/>
    <s v="SB-20290"/>
    <s v="Sean Braxton"/>
    <x v="1"/>
    <s v="United States"/>
    <s v="Houston"/>
    <s v="Texas"/>
    <n v="77036"/>
    <x v="2"/>
    <s v="TEC-MA-10003353"/>
    <s v="Technology"/>
    <s v="Machines"/>
    <s v="Xerox WorkCentre 6505DN Laser Multifunction Printer"/>
    <n v="2519.9579999999996"/>
    <n v="7"/>
    <n v="0.4"/>
    <n v="-251.99579999999992"/>
  </r>
  <r>
    <n v="265"/>
    <s v="CA-2013-125318"/>
    <x v="0"/>
    <d v="2013-06-07T00:00:00"/>
    <d v="2013-06-14T00:00:00"/>
    <s v="Standard Class"/>
    <s v="RC-19825"/>
    <s v="Roy Collins"/>
    <x v="0"/>
    <s v="United States"/>
    <s v="Chicago"/>
    <s v="Illinois"/>
    <n v="60610"/>
    <x v="2"/>
    <s v="TEC-PH-10001433"/>
    <s v="Technology"/>
    <s v="Phones"/>
    <s v="Cisco Small Business SPA 502G VoIP phone"/>
    <n v="328.22399999999999"/>
    <n v="4"/>
    <n v="0.2"/>
    <n v="28.7196"/>
  </r>
  <r>
    <n v="266"/>
    <s v="CA-2012-155040"/>
    <x v="1"/>
    <d v="2012-11-10T00:00:00"/>
    <d v="2012-11-15T00:00:00"/>
    <s v="Standard Class"/>
    <s v="AH-10210"/>
    <s v="Alan Hwang"/>
    <x v="0"/>
    <s v="United States"/>
    <s v="Brentwood"/>
    <s v="California"/>
    <n v="94513"/>
    <x v="1"/>
    <s v="TEC-AC-10004469"/>
    <s v="Technology"/>
    <s v="Accessories"/>
    <s v="Microsoft Sculpt Comfort Mouse"/>
    <n v="79.900000000000006"/>
    <n v="2"/>
    <n v="0"/>
    <n v="35.156000000000006"/>
  </r>
  <r>
    <n v="267"/>
    <s v="CA-2014-136826"/>
    <x v="3"/>
    <d v="2014-06-17T00:00:00"/>
    <d v="2014-06-21T00:00:00"/>
    <s v="Standard Class"/>
    <s v="CB-12535"/>
    <s v="Claudia Bergmann"/>
    <x v="1"/>
    <s v="United States"/>
    <s v="Chapel Hill"/>
    <s v="North Carolina"/>
    <n v="27514"/>
    <x v="0"/>
    <s v="OFF-AR-10003602"/>
    <s v="Office Supplies"/>
    <s v="Art"/>
    <s v="Quartet Omega Colored Chalk, 12/Pack"/>
    <n v="14.015999999999998"/>
    <n v="3"/>
    <n v="0.2"/>
    <n v="4.7303999999999995"/>
  </r>
  <r>
    <n v="268"/>
    <s v="CA-2013-111010"/>
    <x v="0"/>
    <d v="2013-01-22T00:00:00"/>
    <d v="2013-01-28T00:00:00"/>
    <s v="Standard Class"/>
    <s v="PG-18895"/>
    <s v="Paul Gonzalez"/>
    <x v="0"/>
    <s v="United States"/>
    <s v="Morristown"/>
    <s v="New Jersey"/>
    <n v="7960"/>
    <x v="3"/>
    <s v="OFF-FA-10003472"/>
    <s v="Office Supplies"/>
    <s v="Fasteners"/>
    <s v="Bagged Rubber Bands"/>
    <n v="7.5600000000000005"/>
    <n v="6"/>
    <n v="0"/>
    <n v="0.3024"/>
  </r>
  <r>
    <n v="269"/>
    <s v="US-2014-145366"/>
    <x v="3"/>
    <d v="2014-12-10T00:00:00"/>
    <d v="2014-12-14T00:00:00"/>
    <s v="Standard Class"/>
    <s v="CA-12310"/>
    <s v="Christine Abelman"/>
    <x v="1"/>
    <s v="United States"/>
    <s v="Cincinnati"/>
    <s v="Ohio"/>
    <n v="45231"/>
    <x v="3"/>
    <s v="OFF-ST-10004180"/>
    <s v="Office Supplies"/>
    <s v="Storage"/>
    <s v="Safco Commercial Shelving"/>
    <n v="37.207999999999998"/>
    <n v="1"/>
    <n v="0.2"/>
    <n v="-7.4416000000000011"/>
  </r>
  <r>
    <n v="270"/>
    <s v="US-2014-145366"/>
    <x v="3"/>
    <d v="2014-12-10T00:00:00"/>
    <d v="2014-12-14T00:00:00"/>
    <s v="Standard Class"/>
    <s v="CA-12310"/>
    <s v="Christine Abelman"/>
    <x v="1"/>
    <s v="United States"/>
    <s v="Cincinnati"/>
    <s v="Ohio"/>
    <n v="45231"/>
    <x v="3"/>
    <s v="OFF-EN-10004386"/>
    <s v="Office Supplies"/>
    <s v="Envelopes"/>
    <s v="Recycled Interoffice Envelopes with String and Button Closure, 10 x 13"/>
    <n v="57.576000000000001"/>
    <n v="3"/>
    <n v="0.2"/>
    <n v="21.591000000000001"/>
  </r>
  <r>
    <n v="271"/>
    <s v="CA-2014-163979"/>
    <x v="3"/>
    <d v="2014-12-29T00:00:00"/>
    <d v="2015-01-03T00:00:00"/>
    <s v="Second Class"/>
    <s v="KH-16690"/>
    <s v="Kristen Hastings"/>
    <x v="1"/>
    <s v="United States"/>
    <s v="San Francisco"/>
    <s v="California"/>
    <n v="94110"/>
    <x v="1"/>
    <s v="OFF-ST-10003208"/>
    <s v="Office Supplies"/>
    <s v="Storage"/>
    <s v="Adjustable Depth Letter/Legal Cart"/>
    <n v="725.84"/>
    <n v="4"/>
    <n v="0"/>
    <n v="210.4935999999999"/>
  </r>
  <r>
    <n v="272"/>
    <s v="CA-2012-155334"/>
    <x v="1"/>
    <d v="2012-07-30T00:00:00"/>
    <d v="2012-07-31T00:00:00"/>
    <s v="First Class"/>
    <s v="HA-14920"/>
    <s v="Helen Andreada"/>
    <x v="0"/>
    <s v="United States"/>
    <s v="San Francisco"/>
    <s v="California"/>
    <n v="94109"/>
    <x v="1"/>
    <s v="TEC-AC-10003628"/>
    <s v="Technology"/>
    <s v="Accessories"/>
    <s v="Logitech 910-002974 M325 Wireless Mouse for Web Scrolling"/>
    <n v="209.92999999999998"/>
    <n v="7"/>
    <n v="0"/>
    <n v="92.369200000000021"/>
  </r>
  <r>
    <n v="273"/>
    <s v="CA-2012-155334"/>
    <x v="1"/>
    <d v="2012-07-30T00:00:00"/>
    <d v="2012-07-31T00:00:00"/>
    <s v="First Class"/>
    <s v="HA-14920"/>
    <s v="Helen Andreada"/>
    <x v="0"/>
    <s v="United States"/>
    <s v="San Francisco"/>
    <s v="California"/>
    <n v="94109"/>
    <x v="1"/>
    <s v="FUR-FU-10003274"/>
    <s v="Furniture"/>
    <s v="Furnishings"/>
    <s v="Regeneration Desk Collection"/>
    <n v="5.28"/>
    <n v="3"/>
    <n v="0"/>
    <n v="2.3232000000000004"/>
  </r>
  <r>
    <n v="274"/>
    <s v="CA-2012-155334"/>
    <x v="1"/>
    <d v="2012-07-30T00:00:00"/>
    <d v="2012-07-31T00:00:00"/>
    <s v="First Class"/>
    <s v="HA-14920"/>
    <s v="Helen Andreada"/>
    <x v="0"/>
    <s v="United States"/>
    <s v="San Francisco"/>
    <s v="California"/>
    <n v="94109"/>
    <x v="1"/>
    <s v="OFF-BI-10002557"/>
    <s v="Office Supplies"/>
    <s v="Binders"/>
    <s v="Presstex Flexible Ring Binders"/>
    <n v="10.92"/>
    <n v="3"/>
    <n v="0.2"/>
    <n v="4.0949999999999989"/>
  </r>
  <r>
    <n v="275"/>
    <s v="CA-2014-118136"/>
    <x v="3"/>
    <d v="2014-09-17T00:00:00"/>
    <d v="2014-09-18T00:00:00"/>
    <s v="First Class"/>
    <s v="BB-10990"/>
    <s v="Barry Blumstein"/>
    <x v="1"/>
    <s v="United States"/>
    <s v="Inglewood"/>
    <s v="California"/>
    <n v="90301"/>
    <x v="1"/>
    <s v="OFF-PA-10002615"/>
    <s v="Office Supplies"/>
    <s v="Paper"/>
    <s v="Ampad Gold Fibre Wirebound Steno Books, 6&quot; x 9&quot;, Gregg Ruled"/>
    <n v="8.82"/>
    <n v="2"/>
    <n v="0"/>
    <n v="4.0571999999999999"/>
  </r>
  <r>
    <n v="276"/>
    <s v="CA-2014-118136"/>
    <x v="3"/>
    <d v="2014-09-17T00:00:00"/>
    <d v="2014-09-18T00:00:00"/>
    <s v="First Class"/>
    <s v="BB-10990"/>
    <s v="Barry Blumstein"/>
    <x v="1"/>
    <s v="United States"/>
    <s v="Inglewood"/>
    <s v="California"/>
    <n v="90301"/>
    <x v="1"/>
    <s v="OFF-AR-10001427"/>
    <s v="Office Supplies"/>
    <s v="Art"/>
    <s v="Newell 330"/>
    <n v="5.98"/>
    <n v="1"/>
    <n v="0"/>
    <n v="1.5548000000000002"/>
  </r>
  <r>
    <n v="277"/>
    <s v="CA-2014-132976"/>
    <x v="3"/>
    <d v="2014-10-14T00:00:00"/>
    <d v="2014-10-18T00:00:00"/>
    <s v="Standard Class"/>
    <s v="AG-10495"/>
    <s v="Andrew Gjertsen"/>
    <x v="1"/>
    <s v="United States"/>
    <s v="Philadelphia"/>
    <s v="Pennsylvania"/>
    <n v="19140"/>
    <x v="3"/>
    <s v="OFF-PA-10000673"/>
    <s v="Office Supplies"/>
    <s v="Paper"/>
    <s v="Post-it “Important Message” Note Pad, Neon Colors, 50 Sheets/Pad"/>
    <n v="11.648000000000001"/>
    <n v="2"/>
    <n v="0.2"/>
    <n v="4.0768000000000004"/>
  </r>
  <r>
    <n v="278"/>
    <s v="CA-2014-132976"/>
    <x v="3"/>
    <d v="2014-10-14T00:00:00"/>
    <d v="2014-10-18T00:00:00"/>
    <s v="Standard Class"/>
    <s v="AG-10495"/>
    <s v="Andrew Gjertsen"/>
    <x v="1"/>
    <s v="United States"/>
    <s v="Philadelphia"/>
    <s v="Pennsylvania"/>
    <n v="19140"/>
    <x v="3"/>
    <s v="OFF-PA-10004470"/>
    <s v="Office Supplies"/>
    <s v="Paper"/>
    <s v="Adams Write n' Stick Phone Message Book, 11&quot; X 5 1/4&quot;, 200 Messages"/>
    <n v="18.175999999999998"/>
    <n v="4"/>
    <n v="0.2"/>
    <n v="5.9071999999999987"/>
  </r>
  <r>
    <n v="279"/>
    <s v="CA-2014-132976"/>
    <x v="3"/>
    <d v="2014-10-14T00:00:00"/>
    <d v="2014-10-18T00:00:00"/>
    <s v="Standard Class"/>
    <s v="AG-10495"/>
    <s v="Andrew Gjertsen"/>
    <x v="1"/>
    <s v="United States"/>
    <s v="Philadelphia"/>
    <s v="Pennsylvania"/>
    <n v="19140"/>
    <x v="3"/>
    <s v="OFF-ST-10000876"/>
    <s v="Office Supplies"/>
    <s v="Storage"/>
    <s v="Eldon Simplefile Box Office"/>
    <n v="59.712000000000003"/>
    <n v="6"/>
    <n v="0.2"/>
    <n v="5.9711999999999996"/>
  </r>
  <r>
    <n v="280"/>
    <s v="CA-2014-132976"/>
    <x v="3"/>
    <d v="2014-10-14T00:00:00"/>
    <d v="2014-10-18T00:00:00"/>
    <s v="Standard Class"/>
    <s v="AG-10495"/>
    <s v="Andrew Gjertsen"/>
    <x v="1"/>
    <s v="United States"/>
    <s v="Philadelphia"/>
    <s v="Pennsylvania"/>
    <n v="19140"/>
    <x v="3"/>
    <s v="OFF-LA-10002043"/>
    <s v="Office Supplies"/>
    <s v="Labels"/>
    <s v="Avery 489"/>
    <n v="24.839999999999996"/>
    <n v="3"/>
    <n v="0.2"/>
    <n v="8.6940000000000008"/>
  </r>
  <r>
    <n v="281"/>
    <s v="US-2012-161991"/>
    <x v="1"/>
    <d v="2012-09-26T00:00:00"/>
    <d v="2012-09-28T00:00:00"/>
    <s v="Second Class"/>
    <s v="SC-20725"/>
    <s v="Steven Cartwright"/>
    <x v="0"/>
    <s v="United States"/>
    <s v="Houston"/>
    <s v="Texas"/>
    <n v="77070"/>
    <x v="2"/>
    <s v="OFF-BI-10004967"/>
    <s v="Office Supplies"/>
    <s v="Binders"/>
    <s v="Round Ring Binders"/>
    <n v="2.0799999999999996"/>
    <n v="5"/>
    <n v="0.8"/>
    <n v="-3.4320000000000004"/>
  </r>
  <r>
    <n v="282"/>
    <s v="US-2012-161991"/>
    <x v="1"/>
    <d v="2012-09-26T00:00:00"/>
    <d v="2012-09-28T00:00:00"/>
    <s v="Second Class"/>
    <s v="SC-20725"/>
    <s v="Steven Cartwright"/>
    <x v="0"/>
    <s v="United States"/>
    <s v="Houston"/>
    <s v="Texas"/>
    <n v="77070"/>
    <x v="2"/>
    <s v="TEC-PH-10001760"/>
    <s v="Technology"/>
    <s v="Phones"/>
    <s v="Bose SoundLink Bluetooth Speaker"/>
    <n v="1114.4000000000001"/>
    <n v="7"/>
    <n v="0.2"/>
    <n v="376.11"/>
  </r>
  <r>
    <n v="283"/>
    <s v="CA-2012-130890"/>
    <x v="1"/>
    <d v="2012-11-02T00:00:00"/>
    <d v="2012-11-06T00:00:00"/>
    <s v="Standard Class"/>
    <s v="JO-15280"/>
    <s v="Jas O'Carroll"/>
    <x v="0"/>
    <s v="United States"/>
    <s v="Los Angeles"/>
    <s v="California"/>
    <n v="90004"/>
    <x v="1"/>
    <s v="FUR-TA-10002903"/>
    <s v="Furniture"/>
    <s v="Tables"/>
    <s v="Bevis Round Bullnose 29&quot; High Table Top"/>
    <n v="1038.8399999999999"/>
    <n v="5"/>
    <n v="0.2"/>
    <n v="51.942000000000007"/>
  </r>
  <r>
    <n v="284"/>
    <s v="CA-2012-130883"/>
    <x v="1"/>
    <d v="2012-09-26T00:00:00"/>
    <d v="2012-10-02T00:00:00"/>
    <s v="Standard Class"/>
    <s v="TB-21520"/>
    <s v="Tracy Blumstein"/>
    <x v="0"/>
    <s v="United States"/>
    <s v="Portland"/>
    <s v="Oregon"/>
    <n v="97206"/>
    <x v="1"/>
    <s v="OFF-PA-10000474"/>
    <s v="Office Supplies"/>
    <s v="Paper"/>
    <s v="Staples"/>
    <n v="141.76"/>
    <n v="5"/>
    <n v="0.2"/>
    <n v="47.843999999999994"/>
  </r>
  <r>
    <n v="285"/>
    <s v="CA-2012-130883"/>
    <x v="1"/>
    <d v="2012-09-26T00:00:00"/>
    <d v="2012-10-02T00:00:00"/>
    <s v="Standard Class"/>
    <s v="TB-21520"/>
    <s v="Tracy Blumstein"/>
    <x v="0"/>
    <s v="United States"/>
    <s v="Portland"/>
    <s v="Oregon"/>
    <n v="97206"/>
    <x v="1"/>
    <s v="TEC-AC-10001956"/>
    <s v="Technology"/>
    <s v="Accessories"/>
    <s v="Microsoft Arc Touch Mouse"/>
    <n v="239.80000000000004"/>
    <n v="5"/>
    <n v="0.2"/>
    <n v="47.959999999999987"/>
  </r>
  <r>
    <n v="286"/>
    <s v="CA-2012-130883"/>
    <x v="1"/>
    <d v="2012-09-26T00:00:00"/>
    <d v="2012-10-02T00:00:00"/>
    <s v="Standard Class"/>
    <s v="TB-21520"/>
    <s v="Tracy Blumstein"/>
    <x v="0"/>
    <s v="United States"/>
    <s v="Portland"/>
    <s v="Oregon"/>
    <n v="97206"/>
    <x v="1"/>
    <s v="OFF-PA-10004100"/>
    <s v="Office Supplies"/>
    <s v="Paper"/>
    <s v="Xerox 216"/>
    <n v="31.104000000000006"/>
    <n v="6"/>
    <n v="0.2"/>
    <n v="10.8864"/>
  </r>
  <r>
    <n v="287"/>
    <s v="CA-2013-112697"/>
    <x v="0"/>
    <d v="2013-12-19T00:00:00"/>
    <d v="2013-12-21T00:00:00"/>
    <s v="Second Class"/>
    <s v="AH-10195"/>
    <s v="Alan Haines"/>
    <x v="1"/>
    <s v="United States"/>
    <s v="Tamarac"/>
    <s v="Florida"/>
    <n v="33319"/>
    <x v="0"/>
    <s v="OFF-BI-10000778"/>
    <s v="Office Supplies"/>
    <s v="Binders"/>
    <s v="GBC VeloBinder Electric Binding Machine"/>
    <n v="254.05800000000002"/>
    <n v="7"/>
    <n v="0.7"/>
    <n v="-169.3719999999999"/>
  </r>
  <r>
    <n v="288"/>
    <s v="CA-2013-112697"/>
    <x v="0"/>
    <d v="2013-12-19T00:00:00"/>
    <d v="2013-12-21T00:00:00"/>
    <s v="Second Class"/>
    <s v="AH-10195"/>
    <s v="Alan Haines"/>
    <x v="1"/>
    <s v="United States"/>
    <s v="Tamarac"/>
    <s v="Florida"/>
    <n v="33319"/>
    <x v="0"/>
    <s v="OFF-AP-10002684"/>
    <s v="Office Supplies"/>
    <s v="Appliances"/>
    <s v="Acco 7-Outlet Masterpiece Power Center, Wihtout Fax/Phone Line Protection"/>
    <n v="194.52800000000002"/>
    <n v="2"/>
    <n v="0.2"/>
    <n v="24.315999999999974"/>
  </r>
  <r>
    <n v="289"/>
    <s v="CA-2013-112697"/>
    <x v="0"/>
    <d v="2013-12-19T00:00:00"/>
    <d v="2013-12-21T00:00:00"/>
    <s v="Second Class"/>
    <s v="AH-10195"/>
    <s v="Alan Haines"/>
    <x v="1"/>
    <s v="United States"/>
    <s v="Tamarac"/>
    <s v="Florida"/>
    <n v="33319"/>
    <x v="0"/>
    <s v="OFF-SU-10000646"/>
    <s v="Office Supplies"/>
    <s v="Supplies"/>
    <s v="Premier Automatic Letter Opener"/>
    <n v="961.48000000000013"/>
    <n v="5"/>
    <n v="0.2"/>
    <n v="-204.31449999999995"/>
  </r>
  <r>
    <n v="290"/>
    <s v="CA-2013-110772"/>
    <x v="0"/>
    <d v="2013-11-21T00:00:00"/>
    <d v="2013-11-25T00:00:00"/>
    <s v="Second Class"/>
    <s v="NZ-18565"/>
    <s v="Nick Zandusky"/>
    <x v="2"/>
    <s v="United States"/>
    <s v="Columbus"/>
    <s v="Ohio"/>
    <n v="43229"/>
    <x v="3"/>
    <s v="OFF-FA-10002983"/>
    <s v="Office Supplies"/>
    <s v="Fasteners"/>
    <s v="Advantus SlideClip Paper Clips"/>
    <n v="19.096"/>
    <n v="7"/>
    <n v="0.2"/>
    <n v="6.6835999999999993"/>
  </r>
  <r>
    <n v="291"/>
    <s v="CA-2013-110772"/>
    <x v="0"/>
    <d v="2013-11-21T00:00:00"/>
    <d v="2013-11-25T00:00:00"/>
    <s v="Second Class"/>
    <s v="NZ-18565"/>
    <s v="Nick Zandusky"/>
    <x v="2"/>
    <s v="United States"/>
    <s v="Columbus"/>
    <s v="Ohio"/>
    <n v="43229"/>
    <x v="3"/>
    <s v="OFF-LA-10004689"/>
    <s v="Office Supplies"/>
    <s v="Labels"/>
    <s v="Avery 512"/>
    <n v="18.496000000000002"/>
    <n v="8"/>
    <n v="0.2"/>
    <n v="6.2423999999999999"/>
  </r>
  <r>
    <n v="292"/>
    <s v="CA-2013-110772"/>
    <x v="0"/>
    <d v="2013-11-21T00:00:00"/>
    <d v="2013-11-25T00:00:00"/>
    <s v="Second Class"/>
    <s v="NZ-18565"/>
    <s v="Nick Zandusky"/>
    <x v="2"/>
    <s v="United States"/>
    <s v="Columbus"/>
    <s v="Ohio"/>
    <n v="43229"/>
    <x v="3"/>
    <s v="TEC-AC-10002001"/>
    <s v="Technology"/>
    <s v="Accessories"/>
    <s v="Logitech Wireless Gaming Headset G930"/>
    <n v="255.98400000000004"/>
    <n v="2"/>
    <n v="0.2"/>
    <n v="54.396600000000007"/>
  </r>
  <r>
    <n v="293"/>
    <s v="CA-2013-110772"/>
    <x v="0"/>
    <d v="2013-11-21T00:00:00"/>
    <d v="2013-11-25T00:00:00"/>
    <s v="Second Class"/>
    <s v="NZ-18565"/>
    <s v="Nick Zandusky"/>
    <x v="2"/>
    <s v="United States"/>
    <s v="Columbus"/>
    <s v="Ohio"/>
    <n v="43229"/>
    <x v="3"/>
    <s v="FUR-BO-10004709"/>
    <s v="Furniture"/>
    <s v="Bookcases"/>
    <s v="Bush Westfield Collection Bookcases, Medium Cherry Finish"/>
    <n v="86.97"/>
    <n v="3"/>
    <n v="0.5"/>
    <n v="-48.703199999999995"/>
  </r>
  <r>
    <n v="294"/>
    <s v="CA-2011-111451"/>
    <x v="2"/>
    <d v="2011-12-26T00:00:00"/>
    <d v="2011-12-28T00:00:00"/>
    <s v="First Class"/>
    <s v="KL-16555"/>
    <s v="Kelly Lampkin"/>
    <x v="1"/>
    <s v="United States"/>
    <s v="Colorado Springs"/>
    <s v="Colorado"/>
    <n v="80906"/>
    <x v="1"/>
    <s v="FUR-FU-10004091"/>
    <s v="Furniture"/>
    <s v="Furnishings"/>
    <s v="Howard Miller 13&quot; Diameter Goldtone Round Wall Clock"/>
    <n v="300.416"/>
    <n v="8"/>
    <n v="0.2"/>
    <n v="78.859200000000001"/>
  </r>
  <r>
    <n v="295"/>
    <s v="CA-2011-111451"/>
    <x v="2"/>
    <d v="2011-12-26T00:00:00"/>
    <d v="2011-12-28T00:00:00"/>
    <s v="First Class"/>
    <s v="KL-16555"/>
    <s v="Kelly Lampkin"/>
    <x v="1"/>
    <s v="United States"/>
    <s v="Colorado Springs"/>
    <s v="Colorado"/>
    <n v="80906"/>
    <x v="1"/>
    <s v="FUR-CH-10001891"/>
    <s v="Furniture"/>
    <s v="Chairs"/>
    <s v="Global Deluxe Office Fabric Chairs"/>
    <n v="230.35200000000003"/>
    <n v="3"/>
    <n v="0.2"/>
    <n v="20.155800000000013"/>
  </r>
  <r>
    <n v="296"/>
    <s v="CA-2011-111451"/>
    <x v="2"/>
    <d v="2011-12-26T00:00:00"/>
    <d v="2011-12-28T00:00:00"/>
    <s v="First Class"/>
    <s v="KL-16555"/>
    <s v="Kelly Lampkin"/>
    <x v="1"/>
    <s v="United States"/>
    <s v="Colorado Springs"/>
    <s v="Colorado"/>
    <n v="80906"/>
    <x v="1"/>
    <s v="FUR-FU-10002918"/>
    <s v="Furniture"/>
    <s v="Furnishings"/>
    <s v="Eldon ClusterMat Chair Mat with Cordless Antistatic Protection"/>
    <n v="218.35200000000003"/>
    <n v="3"/>
    <n v="0.2"/>
    <n v="-24.564599999999999"/>
  </r>
  <r>
    <n v="297"/>
    <s v="CA-2011-111451"/>
    <x v="2"/>
    <d v="2011-12-26T00:00:00"/>
    <d v="2011-12-28T00:00:00"/>
    <s v="First Class"/>
    <s v="KL-16555"/>
    <s v="Kelly Lampkin"/>
    <x v="1"/>
    <s v="United States"/>
    <s v="Colorado Springs"/>
    <s v="Colorado"/>
    <n v="80906"/>
    <x v="1"/>
    <s v="OFF-BI-10004593"/>
    <s v="Office Supplies"/>
    <s v="Binders"/>
    <s v="Ibico Laser Imprintable Binding System Covers"/>
    <n v="78.600000000000009"/>
    <n v="5"/>
    <n v="0.7"/>
    <n v="-62.88000000000001"/>
  </r>
  <r>
    <n v="298"/>
    <s v="CA-2011-111451"/>
    <x v="2"/>
    <d v="2011-12-26T00:00:00"/>
    <d v="2011-12-28T00:00:00"/>
    <s v="First Class"/>
    <s v="KL-16555"/>
    <s v="Kelly Lampkin"/>
    <x v="1"/>
    <s v="United States"/>
    <s v="Colorado Springs"/>
    <s v="Colorado"/>
    <n v="80906"/>
    <x v="1"/>
    <s v="OFF-FA-10004854"/>
    <s v="Office Supplies"/>
    <s v="Fasteners"/>
    <s v="Vinyl Coated Wire Paper Clips in Organizer Box, 800/Box"/>
    <n v="27.552000000000003"/>
    <n v="3"/>
    <n v="0.2"/>
    <n v="9.2987999999999964"/>
  </r>
  <r>
    <n v="299"/>
    <s v="CA-2013-142545"/>
    <x v="0"/>
    <d v="2013-10-29T00:00:00"/>
    <d v="2013-11-04T00:00:00"/>
    <s v="Standard Class"/>
    <s v="JD-15895"/>
    <s v="Jonathan Doherty"/>
    <x v="1"/>
    <s v="United States"/>
    <s v="Belleville"/>
    <s v="New Jersey"/>
    <n v="7109"/>
    <x v="3"/>
    <s v="OFF-PA-10002105"/>
    <s v="Office Supplies"/>
    <s v="Paper"/>
    <s v="Xerox 223"/>
    <n v="32.400000000000006"/>
    <n v="5"/>
    <n v="0"/>
    <n v="15.552000000000001"/>
  </r>
  <r>
    <n v="300"/>
    <s v="CA-2013-142545"/>
    <x v="0"/>
    <d v="2013-10-29T00:00:00"/>
    <d v="2013-11-04T00:00:00"/>
    <s v="Standard Class"/>
    <s v="JD-15895"/>
    <s v="Jonathan Doherty"/>
    <x v="1"/>
    <s v="United States"/>
    <s v="Belleville"/>
    <s v="New Jersey"/>
    <n v="7109"/>
    <x v="3"/>
    <s v="OFF-ST-10002756"/>
    <s v="Office Supplies"/>
    <s v="Storage"/>
    <s v="Tennsco Stur-D-Stor Boltless Shelving, 5 Shelves, 24&quot; Deep, Sand"/>
    <n v="1082.48"/>
    <n v="8"/>
    <n v="0"/>
    <n v="10.824800000000096"/>
  </r>
  <r>
    <n v="301"/>
    <s v="CA-2013-142545"/>
    <x v="0"/>
    <d v="2013-10-29T00:00:00"/>
    <d v="2013-11-04T00:00:00"/>
    <s v="Standard Class"/>
    <s v="JD-15895"/>
    <s v="Jonathan Doherty"/>
    <x v="1"/>
    <s v="United States"/>
    <s v="Belleville"/>
    <s v="New Jersey"/>
    <n v="7109"/>
    <x v="3"/>
    <s v="OFF-PA-10004243"/>
    <s v="Office Supplies"/>
    <s v="Paper"/>
    <s v="Xerox 1939"/>
    <n v="56.91"/>
    <n v="3"/>
    <n v="0"/>
    <n v="27.316799999999997"/>
  </r>
  <r>
    <n v="302"/>
    <s v="CA-2013-142545"/>
    <x v="0"/>
    <d v="2013-10-29T00:00:00"/>
    <d v="2013-11-04T00:00:00"/>
    <s v="Standard Class"/>
    <s v="JD-15895"/>
    <s v="Jonathan Doherty"/>
    <x v="1"/>
    <s v="United States"/>
    <s v="Belleville"/>
    <s v="New Jersey"/>
    <n v="7109"/>
    <x v="3"/>
    <s v="FUR-FU-10001861"/>
    <s v="Furniture"/>
    <s v="Furnishings"/>
    <s v="Floodlight Indoor Halogen Bulbs, 1 Bulb per Pack, 60 Watts"/>
    <n v="77.599999999999994"/>
    <n v="4"/>
    <n v="0"/>
    <n v="38.023999999999994"/>
  </r>
  <r>
    <n v="303"/>
    <s v="CA-2013-142545"/>
    <x v="0"/>
    <d v="2013-10-29T00:00:00"/>
    <d v="2013-11-04T00:00:00"/>
    <s v="Standard Class"/>
    <s v="JD-15895"/>
    <s v="Jonathan Doherty"/>
    <x v="1"/>
    <s v="United States"/>
    <s v="Belleville"/>
    <s v="New Jersey"/>
    <n v="7109"/>
    <x v="3"/>
    <s v="OFF-BI-10002706"/>
    <s v="Office Supplies"/>
    <s v="Binders"/>
    <s v="Avery Premier Heavy-Duty Binder with Round Locking Rings"/>
    <n v="14.28"/>
    <n v="1"/>
    <n v="0"/>
    <n v="6.5687999999999995"/>
  </r>
  <r>
    <n v="304"/>
    <s v="US-2014-152380"/>
    <x v="3"/>
    <d v="2014-11-20T00:00:00"/>
    <d v="2014-11-24T00:00:00"/>
    <s v="Standard Class"/>
    <s v="JH-15910"/>
    <s v="Jonathan Howell"/>
    <x v="0"/>
    <s v="United States"/>
    <s v="Chicago"/>
    <s v="Illinois"/>
    <n v="60623"/>
    <x v="2"/>
    <s v="FUR-TA-10002533"/>
    <s v="Furniture"/>
    <s v="Tables"/>
    <s v="BPI Conference Tables"/>
    <n v="219.07500000000002"/>
    <n v="3"/>
    <n v="0.5"/>
    <n v="-131.44500000000005"/>
  </r>
  <r>
    <n v="305"/>
    <s v="CA-2012-144253"/>
    <x v="1"/>
    <d v="2012-05-04T00:00:00"/>
    <d v="2012-05-09T00:00:00"/>
    <s v="Second Class"/>
    <s v="AS-10225"/>
    <s v="Alan Schoenberger"/>
    <x v="1"/>
    <s v="United States"/>
    <s v="New York City"/>
    <s v="New York"/>
    <n v="10024"/>
    <x v="3"/>
    <s v="FUR-FU-10002671"/>
    <s v="Furniture"/>
    <s v="Furnishings"/>
    <s v="Electrix 20W Halogen Replacement Bulb for Zoom-In Desk Lamp"/>
    <n v="26.8"/>
    <n v="2"/>
    <n v="0"/>
    <n v="12.863999999999999"/>
  </r>
  <r>
    <n v="306"/>
    <s v="CA-2011-130960"/>
    <x v="2"/>
    <d v="2011-12-30T00:00:00"/>
    <d v="2012-01-04T00:00:00"/>
    <s v="Standard Class"/>
    <s v="KB-16600"/>
    <s v="Ken Brennan"/>
    <x v="1"/>
    <s v="United States"/>
    <s v="Taylor"/>
    <s v="Michigan"/>
    <n v="48180"/>
    <x v="2"/>
    <s v="OFF-AR-10003651"/>
    <s v="Office Supplies"/>
    <s v="Art"/>
    <s v="Newell 350"/>
    <n v="9.84"/>
    <n v="3"/>
    <n v="0"/>
    <n v="2.8535999999999988"/>
  </r>
  <r>
    <n v="307"/>
    <s v="CA-2011-111003"/>
    <x v="2"/>
    <d v="2011-06-01T00:00:00"/>
    <d v="2011-06-06T00:00:00"/>
    <s v="Standard Class"/>
    <s v="CR-12625"/>
    <s v="Corey Roper"/>
    <x v="2"/>
    <s v="United States"/>
    <s v="Lakewood"/>
    <s v="New Jersey"/>
    <n v="8701"/>
    <x v="3"/>
    <s v="OFF-BI-10001072"/>
    <s v="Office Supplies"/>
    <s v="Binders"/>
    <s v="GBC Clear Cover, 8-1/2 x 11, unpunched, 25 covers per pack"/>
    <n v="45.480000000000004"/>
    <n v="3"/>
    <n v="0"/>
    <n v="20.9208"/>
  </r>
  <r>
    <n v="308"/>
    <s v="CA-2011-111003"/>
    <x v="2"/>
    <d v="2011-06-01T00:00:00"/>
    <d v="2011-06-06T00:00:00"/>
    <s v="Standard Class"/>
    <s v="CR-12625"/>
    <s v="Corey Roper"/>
    <x v="2"/>
    <s v="United States"/>
    <s v="Lakewood"/>
    <s v="New Jersey"/>
    <n v="8701"/>
    <x v="3"/>
    <s v="OFF-AR-10002135"/>
    <s v="Office Supplies"/>
    <s v="Art"/>
    <s v="Boston Heavy-Duty Trimline Electric Pencil Sharpeners"/>
    <n v="289.20000000000005"/>
    <n v="6"/>
    <n v="0"/>
    <n v="83.867999999999967"/>
  </r>
  <r>
    <n v="309"/>
    <s v="CA-2014-126774"/>
    <x v="3"/>
    <d v="2014-04-16T00:00:00"/>
    <d v="2014-04-18T00:00:00"/>
    <s v="First Class"/>
    <s v="SH-20395"/>
    <s v="Shahid Hopkins"/>
    <x v="0"/>
    <s v="United States"/>
    <s v="Arlington"/>
    <s v="Virginia"/>
    <n v="22204"/>
    <x v="0"/>
    <s v="OFF-AR-10002804"/>
    <s v="Office Supplies"/>
    <s v="Art"/>
    <s v="Faber Castell Col-Erase Pencils"/>
    <n v="4.8899999999999997"/>
    <n v="1"/>
    <n v="0"/>
    <n v="2.0049000000000001"/>
  </r>
  <r>
    <n v="310"/>
    <s v="CA-2013-142902"/>
    <x v="0"/>
    <d v="2013-09-13T00:00:00"/>
    <d v="2013-09-15T00:00:00"/>
    <s v="Second Class"/>
    <s v="BP-11185"/>
    <s v="Ben Peterman"/>
    <x v="1"/>
    <s v="United States"/>
    <s v="Arvada"/>
    <s v="Colorado"/>
    <n v="80004"/>
    <x v="1"/>
    <s v="FUR-FU-10001918"/>
    <s v="Furniture"/>
    <s v="Furnishings"/>
    <s v="C-Line Cubicle Keepers Polyproplyene Holder With Velcro Backings"/>
    <n v="15.136000000000003"/>
    <n v="4"/>
    <n v="0.2"/>
    <n v="3.5948000000000011"/>
  </r>
  <r>
    <n v="311"/>
    <s v="CA-2013-142902"/>
    <x v="0"/>
    <d v="2013-09-13T00:00:00"/>
    <d v="2013-09-15T00:00:00"/>
    <s v="Second Class"/>
    <s v="BP-11185"/>
    <s v="Ben Peterman"/>
    <x v="1"/>
    <s v="United States"/>
    <s v="Arvada"/>
    <s v="Colorado"/>
    <n v="80004"/>
    <x v="1"/>
    <s v="FUR-CH-10004086"/>
    <s v="Furniture"/>
    <s v="Chairs"/>
    <s v="Hon 4070 Series Pagoda Armless Upholstered Stacking Chairs"/>
    <n v="466.76800000000003"/>
    <n v="2"/>
    <n v="0.2"/>
    <n v="52.511399999999981"/>
  </r>
  <r>
    <n v="312"/>
    <s v="CA-2013-142902"/>
    <x v="0"/>
    <d v="2013-09-13T00:00:00"/>
    <d v="2013-09-15T00:00:00"/>
    <s v="Second Class"/>
    <s v="BP-11185"/>
    <s v="Ben Peterman"/>
    <x v="1"/>
    <s v="United States"/>
    <s v="Arvada"/>
    <s v="Colorado"/>
    <n v="80004"/>
    <x v="1"/>
    <s v="FUR-FU-10001756"/>
    <s v="Furniture"/>
    <s v="Furnishings"/>
    <s v="Eldon Expressions Desk Accessory, Wood Photo Frame, Mahogany"/>
    <n v="15.231999999999999"/>
    <n v="1"/>
    <n v="0.2"/>
    <n v="1.7135999999999978"/>
  </r>
  <r>
    <n v="313"/>
    <s v="CA-2013-142902"/>
    <x v="0"/>
    <d v="2013-09-13T00:00:00"/>
    <d v="2013-09-15T00:00:00"/>
    <s v="Second Class"/>
    <s v="BP-11185"/>
    <s v="Ben Peterman"/>
    <x v="1"/>
    <s v="United States"/>
    <s v="Arvada"/>
    <s v="Colorado"/>
    <n v="80004"/>
    <x v="1"/>
    <s v="OFF-LA-10000634"/>
    <s v="Office Supplies"/>
    <s v="Labels"/>
    <s v="Avery 509"/>
    <n v="6.2640000000000002"/>
    <n v="3"/>
    <n v="0.2"/>
    <n v="2.0358000000000001"/>
  </r>
  <r>
    <n v="314"/>
    <s v="CA-2011-120887"/>
    <x v="2"/>
    <d v="2011-09-27T00:00:00"/>
    <d v="2011-10-03T00:00:00"/>
    <s v="Standard Class"/>
    <s v="TS-21205"/>
    <s v="Thomas Seio"/>
    <x v="1"/>
    <s v="United States"/>
    <s v="Hackensack"/>
    <s v="New Jersey"/>
    <n v="7601"/>
    <x v="3"/>
    <s v="FUR-FU-10001588"/>
    <s v="Furniture"/>
    <s v="Furnishings"/>
    <s v="Deflect-o SuperTray Unbreakable Stackable Tray, Letter, Black"/>
    <n v="87.539999999999992"/>
    <n v="3"/>
    <n v="0"/>
    <n v="37.642200000000003"/>
  </r>
  <r>
    <n v="315"/>
    <s v="CA-2011-167850"/>
    <x v="2"/>
    <d v="2011-08-09T00:00:00"/>
    <d v="2011-08-16T00:00:00"/>
    <s v="Standard Class"/>
    <s v="AG-10525"/>
    <s v="Andy Gerbode"/>
    <x v="1"/>
    <s v="United States"/>
    <s v="Saint Petersburg"/>
    <s v="Florida"/>
    <n v="33710"/>
    <x v="0"/>
    <s v="TEC-PH-10002398"/>
    <s v="Technology"/>
    <s v="Phones"/>
    <s v="AT&amp;T 1070 Corded Phone"/>
    <n v="178.38400000000001"/>
    <n v="2"/>
    <n v="0.2"/>
    <n v="22.297999999999973"/>
  </r>
  <r>
    <n v="316"/>
    <s v="CA-2011-167850"/>
    <x v="2"/>
    <d v="2011-08-09T00:00:00"/>
    <d v="2011-08-16T00:00:00"/>
    <s v="Standard Class"/>
    <s v="AG-10525"/>
    <s v="Andy Gerbode"/>
    <x v="1"/>
    <s v="United States"/>
    <s v="Saint Petersburg"/>
    <s v="Florida"/>
    <n v="33710"/>
    <x v="0"/>
    <s v="OFF-PA-10001937"/>
    <s v="Office Supplies"/>
    <s v="Paper"/>
    <s v="Xerox 21"/>
    <n v="15.552000000000003"/>
    <n v="3"/>
    <n v="0.2"/>
    <n v="5.4432"/>
  </r>
  <r>
    <n v="317"/>
    <s v="CA-2011-164259"/>
    <x v="2"/>
    <d v="2011-12-28T00:00:00"/>
    <d v="2011-12-30T00:00:00"/>
    <s v="First Class"/>
    <s v="SP-20860"/>
    <s v="Sung Pak"/>
    <x v="1"/>
    <s v="United States"/>
    <s v="Philadelphia"/>
    <s v="Pennsylvania"/>
    <n v="19143"/>
    <x v="3"/>
    <s v="OFF-AR-10003373"/>
    <s v="Office Supplies"/>
    <s v="Art"/>
    <s v="Boston School Pro Electric Pencil Sharpener, 1670"/>
    <n v="99.13600000000001"/>
    <n v="4"/>
    <n v="0.2"/>
    <n v="8.674399999999995"/>
  </r>
  <r>
    <n v="318"/>
    <s v="CA-2011-164973"/>
    <x v="2"/>
    <d v="2011-11-04T00:00:00"/>
    <d v="2011-11-09T00:00:00"/>
    <s v="Standard Class"/>
    <s v="NM-18445"/>
    <s v="Nathan Mautz"/>
    <x v="2"/>
    <s v="United States"/>
    <s v="New York City"/>
    <s v="New York"/>
    <n v="10024"/>
    <x v="3"/>
    <s v="FUR-CH-10002602"/>
    <s v="Furniture"/>
    <s v="Chairs"/>
    <s v="DMI Arturo Collection Mission-style Design Wood Chair"/>
    <n v="135.88200000000001"/>
    <n v="1"/>
    <n v="0.1"/>
    <n v="24.156800000000004"/>
  </r>
  <r>
    <n v="319"/>
    <s v="CA-2011-164973"/>
    <x v="2"/>
    <d v="2011-11-04T00:00:00"/>
    <d v="2011-11-09T00:00:00"/>
    <s v="Standard Class"/>
    <s v="NM-18445"/>
    <s v="Nathan Mautz"/>
    <x v="2"/>
    <s v="United States"/>
    <s v="New York City"/>
    <s v="New York"/>
    <n v="10024"/>
    <x v="3"/>
    <s v="TEC-MA-10002927"/>
    <s v="Technology"/>
    <s v="Machines"/>
    <s v="Canon imageCLASS MF7460 Monochrome Digital Laser Multifunction Copier"/>
    <n v="3991.98"/>
    <n v="2"/>
    <n v="0"/>
    <n v="1995.99"/>
  </r>
  <r>
    <n v="320"/>
    <s v="CA-2011-164973"/>
    <x v="2"/>
    <d v="2011-11-04T00:00:00"/>
    <d v="2011-11-09T00:00:00"/>
    <s v="Standard Class"/>
    <s v="NM-18445"/>
    <s v="Nathan Mautz"/>
    <x v="2"/>
    <s v="United States"/>
    <s v="New York City"/>
    <s v="New York"/>
    <n v="10024"/>
    <x v="3"/>
    <s v="TEC-PH-10004093"/>
    <s v="Technology"/>
    <s v="Phones"/>
    <s v="Panasonic Kx-TS550"/>
    <n v="275.94"/>
    <n v="6"/>
    <n v="0"/>
    <n v="80.022599999999997"/>
  </r>
  <r>
    <n v="321"/>
    <s v="CA-2011-164973"/>
    <x v="2"/>
    <d v="2011-11-04T00:00:00"/>
    <d v="2011-11-09T00:00:00"/>
    <s v="Standard Class"/>
    <s v="NM-18445"/>
    <s v="Nathan Mautz"/>
    <x v="2"/>
    <s v="United States"/>
    <s v="New York City"/>
    <s v="New York"/>
    <n v="10024"/>
    <x v="3"/>
    <s v="TEC-AC-10000892"/>
    <s v="Technology"/>
    <s v="Accessories"/>
    <s v="NETGEAR N750 Dual Band Wi-Fi Gigabit Router"/>
    <n v="360"/>
    <n v="4"/>
    <n v="0"/>
    <n v="129.6"/>
  </r>
  <r>
    <n v="322"/>
    <s v="CA-2011-164973"/>
    <x v="2"/>
    <d v="2011-11-04T00:00:00"/>
    <d v="2011-11-09T00:00:00"/>
    <s v="Standard Class"/>
    <s v="NM-18445"/>
    <s v="Nathan Mautz"/>
    <x v="2"/>
    <s v="United States"/>
    <s v="New York City"/>
    <s v="New York"/>
    <n v="10024"/>
    <x v="3"/>
    <s v="OFF-ST-10002974"/>
    <s v="Office Supplies"/>
    <s v="Storage"/>
    <s v="Trav-L-File Heavy-Duty Shuttle II, Black"/>
    <n v="43.57"/>
    <n v="1"/>
    <n v="0"/>
    <n v="13.070999999999998"/>
  </r>
  <r>
    <n v="323"/>
    <s v="CA-2011-156601"/>
    <x v="2"/>
    <d v="2011-09-19T00:00:00"/>
    <d v="2011-09-24T00:00:00"/>
    <s v="Standard Class"/>
    <s v="FA-14230"/>
    <s v="Frank Atkinson"/>
    <x v="1"/>
    <s v="United States"/>
    <s v="Long Beach"/>
    <s v="California"/>
    <n v="90805"/>
    <x v="1"/>
    <s v="OFF-FA-10000624"/>
    <s v="Office Supplies"/>
    <s v="Fasteners"/>
    <s v="OIC Binder Clips"/>
    <n v="7.16"/>
    <n v="2"/>
    <n v="0"/>
    <n v="3.58"/>
  </r>
  <r>
    <n v="324"/>
    <s v="CA-2013-162138"/>
    <x v="0"/>
    <d v="2013-04-24T00:00:00"/>
    <d v="2013-04-28T00:00:00"/>
    <s v="Standard Class"/>
    <s v="GK-14620"/>
    <s v="Grace Kelly"/>
    <x v="1"/>
    <s v="United States"/>
    <s v="Hesperia"/>
    <s v="California"/>
    <n v="92345"/>
    <x v="1"/>
    <s v="OFF-BI-10004593"/>
    <s v="Office Supplies"/>
    <s v="Binders"/>
    <s v="Ibico Laser Imprintable Binding System Covers"/>
    <n v="251.52"/>
    <n v="6"/>
    <n v="0.2"/>
    <n v="81.744"/>
  </r>
  <r>
    <n v="325"/>
    <s v="CA-2013-162138"/>
    <x v="0"/>
    <d v="2013-04-24T00:00:00"/>
    <d v="2013-04-28T00:00:00"/>
    <s v="Standard Class"/>
    <s v="GK-14620"/>
    <s v="Grace Kelly"/>
    <x v="1"/>
    <s v="United States"/>
    <s v="Hesperia"/>
    <s v="California"/>
    <n v="92345"/>
    <x v="1"/>
    <s v="TEC-AC-10001908"/>
    <s v="Technology"/>
    <s v="Accessories"/>
    <s v="Logitech Wireless Headset h800"/>
    <n v="99.99"/>
    <n v="1"/>
    <n v="0"/>
    <n v="34.996499999999997"/>
  </r>
  <r>
    <n v="326"/>
    <s v="CA-2014-153339"/>
    <x v="3"/>
    <d v="2014-11-04T00:00:00"/>
    <d v="2014-11-06T00:00:00"/>
    <s v="Second Class"/>
    <s v="DJ-13510"/>
    <s v="Don Jones"/>
    <x v="1"/>
    <s v="United States"/>
    <s v="Murfreesboro"/>
    <s v="Tennessee"/>
    <n v="37130"/>
    <x v="0"/>
    <s v="FUR-FU-10001967"/>
    <s v="Furniture"/>
    <s v="Furnishings"/>
    <s v="Telescoping Adjustable Floor Lamp"/>
    <n v="15.991999999999999"/>
    <n v="1"/>
    <n v="0.2"/>
    <n v="0.99949999999999894"/>
  </r>
  <r>
    <n v="327"/>
    <s v="US-2013-141544"/>
    <x v="0"/>
    <d v="2013-08-31T00:00:00"/>
    <d v="2013-09-02T00:00:00"/>
    <s v="First Class"/>
    <s v="PO-18850"/>
    <s v="Patrick O'Brill"/>
    <x v="0"/>
    <s v="United States"/>
    <s v="Philadelphia"/>
    <s v="Pennsylvania"/>
    <n v="19143"/>
    <x v="3"/>
    <s v="TEC-PH-10003645"/>
    <s v="Technology"/>
    <s v="Phones"/>
    <s v="Aastra 57i VoIP phone"/>
    <n v="290.89800000000002"/>
    <n v="3"/>
    <n v="0.4"/>
    <n v="-67.876199999999997"/>
  </r>
  <r>
    <n v="328"/>
    <s v="US-2013-141544"/>
    <x v="0"/>
    <d v="2013-08-31T00:00:00"/>
    <d v="2013-09-02T00:00:00"/>
    <s v="First Class"/>
    <s v="PO-18850"/>
    <s v="Patrick O'Brill"/>
    <x v="0"/>
    <s v="United States"/>
    <s v="Philadelphia"/>
    <s v="Pennsylvania"/>
    <n v="19143"/>
    <x v="3"/>
    <s v="OFF-ST-10000675"/>
    <s v="Office Supplies"/>
    <s v="Storage"/>
    <s v="File Shuttle II and Handi-File, Black"/>
    <n v="54.224000000000004"/>
    <n v="2"/>
    <n v="0.2"/>
    <n v="3.3889999999999993"/>
  </r>
  <r>
    <n v="329"/>
    <s v="US-2013-141544"/>
    <x v="0"/>
    <d v="2013-08-31T00:00:00"/>
    <d v="2013-09-02T00:00:00"/>
    <s v="First Class"/>
    <s v="PO-18850"/>
    <s v="Patrick O'Brill"/>
    <x v="0"/>
    <s v="United States"/>
    <s v="Philadelphia"/>
    <s v="Pennsylvania"/>
    <n v="19143"/>
    <x v="3"/>
    <s v="FUR-CH-10003312"/>
    <s v="Furniture"/>
    <s v="Chairs"/>
    <s v="Hon 2090 “Pillow Soft” Series Mid Back Swivel/Tilt Chairs"/>
    <n v="786.74400000000003"/>
    <n v="4"/>
    <n v="0.3"/>
    <n v="-258.50160000000011"/>
  </r>
  <r>
    <n v="330"/>
    <s v="US-2013-141544"/>
    <x v="0"/>
    <d v="2013-08-31T00:00:00"/>
    <d v="2013-09-02T00:00:00"/>
    <s v="First Class"/>
    <s v="PO-18850"/>
    <s v="Patrick O'Brill"/>
    <x v="0"/>
    <s v="United States"/>
    <s v="Philadelphia"/>
    <s v="Pennsylvania"/>
    <n v="19143"/>
    <x v="3"/>
    <s v="OFF-LA-10001074"/>
    <s v="Office Supplies"/>
    <s v="Labels"/>
    <s v="Round Specialty Laser Printer Labels"/>
    <n v="100.24000000000001"/>
    <n v="10"/>
    <n v="0.2"/>
    <n v="33.830999999999989"/>
  </r>
  <r>
    <n v="331"/>
    <s v="US-2013-141544"/>
    <x v="0"/>
    <d v="2013-08-31T00:00:00"/>
    <d v="2013-09-02T00:00:00"/>
    <s v="First Class"/>
    <s v="PO-18850"/>
    <s v="Patrick O'Brill"/>
    <x v="0"/>
    <s v="United States"/>
    <s v="Philadelphia"/>
    <s v="Pennsylvania"/>
    <n v="19143"/>
    <x v="3"/>
    <s v="OFF-BI-10001524"/>
    <s v="Office Supplies"/>
    <s v="Binders"/>
    <s v="GBC Premium Transparent Covers with Diagonal Lined Pattern"/>
    <n v="37.76400000000001"/>
    <n v="6"/>
    <n v="0.7"/>
    <n v="-27.693600000000004"/>
  </r>
  <r>
    <n v="332"/>
    <s v="US-2013-150147"/>
    <x v="0"/>
    <d v="2013-04-26T00:00:00"/>
    <d v="2013-04-30T00:00:00"/>
    <s v="Second Class"/>
    <s v="JL-15850"/>
    <s v="John Lucas"/>
    <x v="0"/>
    <s v="United States"/>
    <s v="Philadelphia"/>
    <s v="Pennsylvania"/>
    <n v="19134"/>
    <x v="3"/>
    <s v="TEC-PH-10004614"/>
    <s v="Technology"/>
    <s v="Phones"/>
    <s v="AT&amp;T 841000 Phone"/>
    <n v="82.8"/>
    <n v="2"/>
    <n v="0.4"/>
    <n v="-20.700000000000003"/>
  </r>
  <r>
    <n v="333"/>
    <s v="US-2013-150147"/>
    <x v="0"/>
    <d v="2013-04-26T00:00:00"/>
    <d v="2013-04-30T00:00:00"/>
    <s v="Second Class"/>
    <s v="JL-15850"/>
    <s v="John Lucas"/>
    <x v="0"/>
    <s v="United States"/>
    <s v="Philadelphia"/>
    <s v="Pennsylvania"/>
    <n v="19134"/>
    <x v="3"/>
    <s v="OFF-BI-10001153"/>
    <s v="Office Supplies"/>
    <s v="Binders"/>
    <s v="Ibico Recycled Grain-Textured Covers"/>
    <n v="20.724000000000004"/>
    <n v="2"/>
    <n v="0.7"/>
    <n v="-13.815999999999995"/>
  </r>
  <r>
    <n v="334"/>
    <s v="US-2013-150147"/>
    <x v="0"/>
    <d v="2013-04-26T00:00:00"/>
    <d v="2013-04-30T00:00:00"/>
    <s v="Second Class"/>
    <s v="JL-15850"/>
    <s v="John Lucas"/>
    <x v="0"/>
    <s v="United States"/>
    <s v="Philadelphia"/>
    <s v="Pennsylvania"/>
    <n v="19134"/>
    <x v="3"/>
    <s v="OFF-BI-10001982"/>
    <s v="Office Supplies"/>
    <s v="Binders"/>
    <s v="Wilson Jones Custom Binder Spines &amp; Labels"/>
    <n v="4.8960000000000008"/>
    <n v="3"/>
    <n v="0.7"/>
    <n v="-3.4271999999999991"/>
  </r>
  <r>
    <n v="335"/>
    <s v="CA-2012-137946"/>
    <x v="1"/>
    <d v="2012-09-01T00:00:00"/>
    <d v="2012-09-04T00:00:00"/>
    <s v="Second Class"/>
    <s v="DB-13615"/>
    <s v="Doug Bickford"/>
    <x v="0"/>
    <s v="United States"/>
    <s v="Los Angeles"/>
    <s v="California"/>
    <n v="90045"/>
    <x v="1"/>
    <s v="OFF-BI-10001922"/>
    <s v="Office Supplies"/>
    <s v="Binders"/>
    <s v="Storex Dura Pro Binders"/>
    <n v="4.7520000000000007"/>
    <n v="1"/>
    <n v="0.2"/>
    <n v="1.6037999999999997"/>
  </r>
  <r>
    <n v="336"/>
    <s v="CA-2012-137946"/>
    <x v="1"/>
    <d v="2012-09-01T00:00:00"/>
    <d v="2012-09-04T00:00:00"/>
    <s v="Second Class"/>
    <s v="DB-13615"/>
    <s v="Doug Bickford"/>
    <x v="0"/>
    <s v="United States"/>
    <s v="Los Angeles"/>
    <s v="California"/>
    <n v="90045"/>
    <x v="1"/>
    <s v="TEC-CO-10001449"/>
    <s v="Technology"/>
    <s v="Copiers"/>
    <s v="Hewlett Packard LaserJet 3310 Copier"/>
    <n v="959.98400000000004"/>
    <n v="2"/>
    <n v="0.2"/>
    <n v="335.99440000000004"/>
  </r>
  <r>
    <n v="337"/>
    <s v="CA-2012-137946"/>
    <x v="1"/>
    <d v="2012-09-01T00:00:00"/>
    <d v="2012-09-04T00:00:00"/>
    <s v="Second Class"/>
    <s v="DB-13615"/>
    <s v="Doug Bickford"/>
    <x v="0"/>
    <s v="United States"/>
    <s v="Los Angeles"/>
    <s v="California"/>
    <n v="90045"/>
    <x v="1"/>
    <s v="OFF-BI-10004140"/>
    <s v="Office Supplies"/>
    <s v="Binders"/>
    <s v="Avery Non-Stick Binders"/>
    <n v="14.368000000000002"/>
    <n v="4"/>
    <n v="0.2"/>
    <n v="4.4899999999999984"/>
  </r>
  <r>
    <n v="338"/>
    <s v="CA-2011-129924"/>
    <x v="2"/>
    <d v="2011-07-12T00:00:00"/>
    <d v="2011-07-17T00:00:00"/>
    <s v="Standard Class"/>
    <s v="AC-10420"/>
    <s v="Alyssa Crouse"/>
    <x v="1"/>
    <s v="United States"/>
    <s v="San Francisco"/>
    <s v="California"/>
    <n v="94122"/>
    <x v="1"/>
    <s v="OFF-BI-10003314"/>
    <s v="Office Supplies"/>
    <s v="Binders"/>
    <s v="Tuff Stuff Recycled Round Ring Binders"/>
    <n v="7.7120000000000006"/>
    <n v="2"/>
    <n v="0.2"/>
    <n v="2.7956000000000003"/>
  </r>
  <r>
    <n v="339"/>
    <s v="CA-2011-129924"/>
    <x v="2"/>
    <d v="2011-07-12T00:00:00"/>
    <d v="2011-07-17T00:00:00"/>
    <s v="Standard Class"/>
    <s v="AC-10420"/>
    <s v="Alyssa Crouse"/>
    <x v="1"/>
    <s v="United States"/>
    <s v="San Francisco"/>
    <s v="California"/>
    <n v="94122"/>
    <x v="1"/>
    <s v="FUR-TA-10004575"/>
    <s v="Furniture"/>
    <s v="Tables"/>
    <s v="Hon 5100 Series Wood Tables"/>
    <n v="698.35200000000009"/>
    <n v="3"/>
    <n v="0.2"/>
    <n v="-17.458800000000053"/>
  </r>
  <r>
    <n v="340"/>
    <s v="CA-2012-128167"/>
    <x v="1"/>
    <d v="2012-06-22T00:00:00"/>
    <d v="2012-06-26T00:00:00"/>
    <s v="Second Class"/>
    <s v="KL-16645"/>
    <s v="Ken Lonsdale"/>
    <x v="0"/>
    <s v="United States"/>
    <s v="Layton"/>
    <s v="Utah"/>
    <n v="84041"/>
    <x v="1"/>
    <s v="OFF-FA-10000490"/>
    <s v="Office Supplies"/>
    <s v="Fasteners"/>
    <s v="OIC Binder Clips, Mini, 1/4&quot; Capacity, Black"/>
    <n v="4.96"/>
    <n v="4"/>
    <n v="0"/>
    <n v="2.3311999999999999"/>
  </r>
  <r>
    <n v="341"/>
    <s v="CA-2011-122336"/>
    <x v="2"/>
    <d v="2011-04-13T00:00:00"/>
    <d v="2011-04-17T00:00:00"/>
    <s v="Second Class"/>
    <s v="JD-15895"/>
    <s v="Jonathan Doherty"/>
    <x v="1"/>
    <s v="United States"/>
    <s v="Philadelphia"/>
    <s v="Pennsylvania"/>
    <n v="19140"/>
    <x v="3"/>
    <s v="OFF-AR-10000122"/>
    <s v="Office Supplies"/>
    <s v="Art"/>
    <s v="Newell 314"/>
    <n v="17.856000000000002"/>
    <n v="4"/>
    <n v="0.2"/>
    <n v="1.1159999999999979"/>
  </r>
  <r>
    <n v="342"/>
    <s v="CA-2011-122336"/>
    <x v="2"/>
    <d v="2011-04-13T00:00:00"/>
    <d v="2011-04-17T00:00:00"/>
    <s v="Second Class"/>
    <s v="JD-15895"/>
    <s v="Jonathan Doherty"/>
    <x v="1"/>
    <s v="United States"/>
    <s v="Philadelphia"/>
    <s v="Pennsylvania"/>
    <n v="19140"/>
    <x v="3"/>
    <s v="OFF-BI-10003656"/>
    <s v="Office Supplies"/>
    <s v="Binders"/>
    <s v="Fellowes PB200 Plastic Comb Binding Machine"/>
    <n v="509.97000000000008"/>
    <n v="10"/>
    <n v="0.7"/>
    <n v="-407.97599999999989"/>
  </r>
  <r>
    <n v="343"/>
    <s v="CA-2011-122336"/>
    <x v="2"/>
    <d v="2011-04-13T00:00:00"/>
    <d v="2011-04-17T00:00:00"/>
    <s v="Second Class"/>
    <s v="JD-15895"/>
    <s v="Jonathan Doherty"/>
    <x v="1"/>
    <s v="United States"/>
    <s v="Philadelphia"/>
    <s v="Pennsylvania"/>
    <n v="19140"/>
    <x v="3"/>
    <s v="OFF-FA-10002780"/>
    <s v="Office Supplies"/>
    <s v="Fasteners"/>
    <s v="Staples"/>
    <n v="30.991999999999997"/>
    <n v="13"/>
    <n v="0.2"/>
    <n v="10.072399999999996"/>
  </r>
  <r>
    <n v="344"/>
    <s v="CA-2011-122336"/>
    <x v="2"/>
    <d v="2011-04-13T00:00:00"/>
    <d v="2011-04-17T00:00:00"/>
    <s v="Second Class"/>
    <s v="JD-15895"/>
    <s v="Jonathan Doherty"/>
    <x v="1"/>
    <s v="United States"/>
    <s v="Philadelphia"/>
    <s v="Pennsylvania"/>
    <n v="19140"/>
    <x v="3"/>
    <s v="TEC-PH-10000702"/>
    <s v="Technology"/>
    <s v="Phones"/>
    <s v="Square Credit Card Reader, 4 1/2&quot; x 4 1/2&quot; x 1&quot;, White"/>
    <n v="71.927999999999997"/>
    <n v="12"/>
    <n v="0.4"/>
    <n v="8.3915999999999897"/>
  </r>
  <r>
    <n v="345"/>
    <s v="US-2012-120712"/>
    <x v="1"/>
    <d v="2012-12-20T00:00:00"/>
    <d v="2012-12-24T00:00:00"/>
    <s v="Standard Class"/>
    <s v="CS-12130"/>
    <s v="Chad Sievert"/>
    <x v="0"/>
    <s v="United States"/>
    <s v="Austin"/>
    <s v="Texas"/>
    <n v="78745"/>
    <x v="2"/>
    <s v="OFF-ST-10000107"/>
    <s v="Office Supplies"/>
    <s v="Storage"/>
    <s v="Fellowes Super Stor/Drawer"/>
    <n v="88.800000000000011"/>
    <n v="4"/>
    <n v="0.2"/>
    <n v="-2.2200000000000131"/>
  </r>
  <r>
    <n v="346"/>
    <s v="CA-2014-169901"/>
    <x v="3"/>
    <d v="2014-06-16T00:00:00"/>
    <d v="2014-06-20T00:00:00"/>
    <s v="Standard Class"/>
    <s v="CC-12550"/>
    <s v="Clay Cheatham"/>
    <x v="0"/>
    <s v="United States"/>
    <s v="San Francisco"/>
    <s v="California"/>
    <n v="94122"/>
    <x v="1"/>
    <s v="TEC-PH-10002293"/>
    <s v="Technology"/>
    <s v="Phones"/>
    <s v="Anker 36W 4-Port USB Wall Charger Travel Power Adapter for iPhone 5s 5c 5"/>
    <n v="47.975999999999999"/>
    <n v="3"/>
    <n v="0.2"/>
    <n v="4.7976000000000028"/>
  </r>
  <r>
    <n v="347"/>
    <s v="CA-2014-134306"/>
    <x v="3"/>
    <d v="2014-07-09T00:00:00"/>
    <d v="2014-07-13T00:00:00"/>
    <s v="Standard Class"/>
    <s v="TD-20995"/>
    <s v="Tamara Dahlen"/>
    <x v="0"/>
    <s v="United States"/>
    <s v="Lowell"/>
    <s v="Massachusetts"/>
    <n v="1852"/>
    <x v="3"/>
    <s v="OFF-AR-10004027"/>
    <s v="Office Supplies"/>
    <s v="Art"/>
    <s v="Binney &amp; Smith inkTank Erasable Desk Highlighter, Chisel Tip, Yellow, 12/Box"/>
    <n v="7.5600000000000005"/>
    <n v="3"/>
    <n v="0"/>
    <n v="3.0996000000000006"/>
  </r>
  <r>
    <n v="348"/>
    <s v="CA-2014-134306"/>
    <x v="3"/>
    <d v="2014-07-09T00:00:00"/>
    <d v="2014-07-13T00:00:00"/>
    <s v="Standard Class"/>
    <s v="TD-20995"/>
    <s v="Tamara Dahlen"/>
    <x v="0"/>
    <s v="United States"/>
    <s v="Lowell"/>
    <s v="Massachusetts"/>
    <n v="1852"/>
    <x v="3"/>
    <s v="OFF-PA-10000249"/>
    <s v="Office Supplies"/>
    <s v="Paper"/>
    <s v="Staples"/>
    <n v="24.56"/>
    <n v="2"/>
    <n v="0"/>
    <n v="11.543199999999999"/>
  </r>
  <r>
    <n v="349"/>
    <s v="CA-2014-134306"/>
    <x v="3"/>
    <d v="2014-07-09T00:00:00"/>
    <d v="2014-07-13T00:00:00"/>
    <s v="Standard Class"/>
    <s v="TD-20995"/>
    <s v="Tamara Dahlen"/>
    <x v="0"/>
    <s v="United States"/>
    <s v="Lowell"/>
    <s v="Massachusetts"/>
    <n v="1852"/>
    <x v="3"/>
    <s v="OFF-AR-10001374"/>
    <s v="Office Supplies"/>
    <s v="Art"/>
    <s v="BIC Brite Liner Highlighters, Chisel Tip"/>
    <n v="12.96"/>
    <n v="2"/>
    <n v="0"/>
    <n v="4.1471999999999998"/>
  </r>
  <r>
    <n v="350"/>
    <s v="CA-2013-129714"/>
    <x v="0"/>
    <d v="2013-09-02T00:00:00"/>
    <d v="2013-09-04T00:00:00"/>
    <s v="First Class"/>
    <s v="AB-10060"/>
    <s v="Adam Bellavance"/>
    <x v="2"/>
    <s v="United States"/>
    <s v="New York City"/>
    <s v="New York"/>
    <n v="10009"/>
    <x v="3"/>
    <s v="TEC-AC-10000290"/>
    <s v="Technology"/>
    <s v="Accessories"/>
    <s v="Sabrent 4-Port USB 2.0 Hub"/>
    <n v="6.79"/>
    <n v="1"/>
    <n v="0"/>
    <n v="2.3086000000000002"/>
  </r>
  <r>
    <n v="351"/>
    <s v="CA-2013-129714"/>
    <x v="0"/>
    <d v="2013-09-02T00:00:00"/>
    <d v="2013-09-04T00:00:00"/>
    <s v="First Class"/>
    <s v="AB-10060"/>
    <s v="Adam Bellavance"/>
    <x v="2"/>
    <s v="United States"/>
    <s v="New York City"/>
    <s v="New York"/>
    <n v="10009"/>
    <x v="3"/>
    <s v="OFF-PA-10001970"/>
    <s v="Office Supplies"/>
    <s v="Paper"/>
    <s v="Xerox 1881"/>
    <n v="24.56"/>
    <n v="2"/>
    <n v="0"/>
    <n v="11.543199999999999"/>
  </r>
  <r>
    <n v="352"/>
    <s v="CA-2013-129714"/>
    <x v="0"/>
    <d v="2013-09-02T00:00:00"/>
    <d v="2013-09-04T00:00:00"/>
    <s v="First Class"/>
    <s v="AB-10060"/>
    <s v="Adam Bellavance"/>
    <x v="2"/>
    <s v="United States"/>
    <s v="New York City"/>
    <s v="New York"/>
    <n v="10009"/>
    <x v="3"/>
    <s v="OFF-BI-10002160"/>
    <s v="Office Supplies"/>
    <s v="Binders"/>
    <s v="Acco Hanging Data Binders"/>
    <n v="3.048"/>
    <n v="1"/>
    <n v="0.2"/>
    <n v="1.0668"/>
  </r>
  <r>
    <n v="353"/>
    <s v="CA-2013-129714"/>
    <x v="0"/>
    <d v="2013-09-02T00:00:00"/>
    <d v="2013-09-04T00:00:00"/>
    <s v="First Class"/>
    <s v="AB-10060"/>
    <s v="Adam Bellavance"/>
    <x v="2"/>
    <s v="United States"/>
    <s v="New York City"/>
    <s v="New York"/>
    <n v="10009"/>
    <x v="3"/>
    <s v="OFF-PA-10001970"/>
    <s v="Office Supplies"/>
    <s v="Paper"/>
    <s v="Xerox 1881"/>
    <n v="49.12"/>
    <n v="4"/>
    <n v="0"/>
    <n v="23.086399999999998"/>
  </r>
  <r>
    <n v="354"/>
    <s v="CA-2013-129714"/>
    <x v="0"/>
    <d v="2013-09-02T00:00:00"/>
    <d v="2013-09-04T00:00:00"/>
    <s v="First Class"/>
    <s v="AB-10060"/>
    <s v="Adam Bellavance"/>
    <x v="2"/>
    <s v="United States"/>
    <s v="New York City"/>
    <s v="New York"/>
    <n v="10009"/>
    <x v="3"/>
    <s v="OFF-BI-10004995"/>
    <s v="Office Supplies"/>
    <s v="Binders"/>
    <s v="GBC DocuBind P400 Electric Binding System"/>
    <n v="4355.1680000000006"/>
    <n v="4"/>
    <n v="0.2"/>
    <n v="1415.4295999999997"/>
  </r>
  <r>
    <n v="355"/>
    <s v="CA-2013-138520"/>
    <x v="0"/>
    <d v="2013-04-09T00:00:00"/>
    <d v="2013-04-14T00:00:00"/>
    <s v="Standard Class"/>
    <s v="JL-15505"/>
    <s v="Jeremy Lonsdale"/>
    <x v="0"/>
    <s v="United States"/>
    <s v="New York City"/>
    <s v="New York"/>
    <n v="10035"/>
    <x v="3"/>
    <s v="FUR-BO-10002268"/>
    <s v="Furniture"/>
    <s v="Bookcases"/>
    <s v="Sauder Barrister Bookcases"/>
    <n v="388.70400000000006"/>
    <n v="6"/>
    <n v="0.2"/>
    <n v="-4.8588000000000022"/>
  </r>
  <r>
    <n v="356"/>
    <s v="CA-2013-138520"/>
    <x v="0"/>
    <d v="2013-04-09T00:00:00"/>
    <d v="2013-04-14T00:00:00"/>
    <s v="Standard Class"/>
    <s v="JL-15505"/>
    <s v="Jeremy Lonsdale"/>
    <x v="0"/>
    <s v="United States"/>
    <s v="New York City"/>
    <s v="New York"/>
    <n v="10035"/>
    <x v="3"/>
    <s v="OFF-EN-10001137"/>
    <s v="Office Supplies"/>
    <s v="Envelopes"/>
    <s v="#10 Gummed Flap White Envelopes, 100/Box"/>
    <n v="8.26"/>
    <n v="2"/>
    <n v="0"/>
    <n v="3.7995999999999999"/>
  </r>
  <r>
    <n v="357"/>
    <s v="CA-2013-138520"/>
    <x v="0"/>
    <d v="2013-04-09T00:00:00"/>
    <d v="2013-04-14T00:00:00"/>
    <s v="Standard Class"/>
    <s v="JL-15505"/>
    <s v="Jeremy Lonsdale"/>
    <x v="0"/>
    <s v="United States"/>
    <s v="New York City"/>
    <s v="New York"/>
    <n v="10035"/>
    <x v="3"/>
    <s v="OFF-AR-10002399"/>
    <s v="Office Supplies"/>
    <s v="Art"/>
    <s v="Dixon Prang Watercolor Pencils, 10-Color Set with Brush"/>
    <n v="17.04"/>
    <n v="4"/>
    <n v="0"/>
    <n v="6.9863999999999997"/>
  </r>
  <r>
    <n v="358"/>
    <s v="CA-2013-138520"/>
    <x v="0"/>
    <d v="2013-04-09T00:00:00"/>
    <d v="2013-04-14T00:00:00"/>
    <s v="Standard Class"/>
    <s v="JL-15505"/>
    <s v="Jeremy Lonsdale"/>
    <x v="0"/>
    <s v="United States"/>
    <s v="New York City"/>
    <s v="New York"/>
    <n v="10035"/>
    <x v="3"/>
    <s v="OFF-PA-10002713"/>
    <s v="Office Supplies"/>
    <s v="Paper"/>
    <s v="Adams Phone Message Book, 200 Message Capacity, 8 1/16” x 11”"/>
    <n v="34.4"/>
    <n v="5"/>
    <n v="0"/>
    <n v="15.823999999999998"/>
  </r>
  <r>
    <n v="359"/>
    <s v="CA-2013-130001"/>
    <x v="0"/>
    <d v="2013-04-24T00:00:00"/>
    <d v="2013-04-29T00:00:00"/>
    <s v="Standard Class"/>
    <s v="HK-14890"/>
    <s v="Heather Kirkland"/>
    <x v="1"/>
    <s v="United States"/>
    <s v="Charlotte"/>
    <s v="North Carolina"/>
    <n v="28205"/>
    <x v="0"/>
    <s v="OFF-PA-10002666"/>
    <s v="Office Supplies"/>
    <s v="Paper"/>
    <s v="Southworth 25% Cotton Linen-Finish Paper &amp; Envelopes"/>
    <n v="36.240000000000009"/>
    <n v="5"/>
    <n v="0.2"/>
    <n v="11.324999999999996"/>
  </r>
  <r>
    <n v="360"/>
    <s v="CA-2014-155698"/>
    <x v="3"/>
    <d v="2014-03-09T00:00:00"/>
    <d v="2014-03-12T00:00:00"/>
    <s v="First Class"/>
    <s v="VB-21745"/>
    <s v="Victoria Brennan"/>
    <x v="1"/>
    <s v="United States"/>
    <s v="Columbus"/>
    <s v="Georgia"/>
    <n v="31907"/>
    <x v="0"/>
    <s v="OFF-AP-10001124"/>
    <s v="Office Supplies"/>
    <s v="Appliances"/>
    <s v="Belkin 8 Outlet SurgeMaster II Gold Surge Protector with Phone Protection"/>
    <n v="647.84"/>
    <n v="8"/>
    <n v="0"/>
    <n v="168.4384"/>
  </r>
  <r>
    <n v="361"/>
    <s v="CA-2014-155698"/>
    <x v="3"/>
    <d v="2014-03-09T00:00:00"/>
    <d v="2014-03-12T00:00:00"/>
    <s v="First Class"/>
    <s v="VB-21745"/>
    <s v="Victoria Brennan"/>
    <x v="1"/>
    <s v="United States"/>
    <s v="Columbus"/>
    <s v="Georgia"/>
    <n v="31907"/>
    <x v="0"/>
    <s v="OFF-LA-10001158"/>
    <s v="Office Supplies"/>
    <s v="Labels"/>
    <s v="Avery Address/Shipping Labels for Typewriters, 4&quot; x 2&quot;"/>
    <n v="20.7"/>
    <n v="2"/>
    <n v="0"/>
    <n v="9.9359999999999999"/>
  </r>
  <r>
    <n v="362"/>
    <s v="CA-2014-144904"/>
    <x v="3"/>
    <d v="2014-09-26T00:00:00"/>
    <d v="2014-10-02T00:00:00"/>
    <s v="Standard Class"/>
    <s v="KW-16435"/>
    <s v="Katrina Willman"/>
    <x v="0"/>
    <s v="United States"/>
    <s v="New York City"/>
    <s v="New York"/>
    <n v="10009"/>
    <x v="3"/>
    <s v="OFF-LA-10001158"/>
    <s v="Office Supplies"/>
    <s v="Labels"/>
    <s v="Avery Address/Shipping Labels for Typewriters, 4&quot; x 2&quot;"/>
    <n v="20.7"/>
    <n v="2"/>
    <n v="0"/>
    <n v="9.9359999999999999"/>
  </r>
  <r>
    <n v="363"/>
    <s v="CA-2014-144904"/>
    <x v="3"/>
    <d v="2014-09-26T00:00:00"/>
    <d v="2014-10-02T00:00:00"/>
    <s v="Standard Class"/>
    <s v="KW-16435"/>
    <s v="Katrina Willman"/>
    <x v="0"/>
    <s v="United States"/>
    <s v="New York City"/>
    <s v="New York"/>
    <n v="10009"/>
    <x v="3"/>
    <s v="FUR-CH-10000785"/>
    <s v="Furniture"/>
    <s v="Chairs"/>
    <s v="Global Ergonomic Managers Chair"/>
    <n v="488.64600000000002"/>
    <n v="3"/>
    <n v="0.1"/>
    <n v="86.870400000000004"/>
  </r>
  <r>
    <n v="364"/>
    <s v="CA-2014-144904"/>
    <x v="3"/>
    <d v="2014-09-26T00:00:00"/>
    <d v="2014-10-02T00:00:00"/>
    <s v="Standard Class"/>
    <s v="KW-16435"/>
    <s v="Katrina Willman"/>
    <x v="0"/>
    <s v="United States"/>
    <s v="New York City"/>
    <s v="New York"/>
    <n v="10009"/>
    <x v="3"/>
    <s v="OFF-AR-10003732"/>
    <s v="Office Supplies"/>
    <s v="Art"/>
    <s v="Newell 333"/>
    <n v="5.56"/>
    <n v="2"/>
    <n v="0"/>
    <n v="1.4455999999999998"/>
  </r>
  <r>
    <n v="365"/>
    <s v="CA-2014-144904"/>
    <x v="3"/>
    <d v="2014-09-26T00:00:00"/>
    <d v="2014-10-02T00:00:00"/>
    <s v="Standard Class"/>
    <s v="KW-16435"/>
    <s v="Katrina Willman"/>
    <x v="0"/>
    <s v="United States"/>
    <s v="New York City"/>
    <s v="New York"/>
    <n v="10009"/>
    <x v="3"/>
    <s v="FUR-FU-10000023"/>
    <s v="Furniture"/>
    <s v="Furnishings"/>
    <s v="Eldon Wave Desk Accessories"/>
    <n v="47.12"/>
    <n v="8"/>
    <n v="0"/>
    <n v="20.732800000000001"/>
  </r>
  <r>
    <n v="366"/>
    <s v="CA-2011-123344"/>
    <x v="2"/>
    <d v="2011-09-24T00:00:00"/>
    <d v="2011-09-29T00:00:00"/>
    <s v="Standard Class"/>
    <s v="JD-16060"/>
    <s v="Julia Dunbar"/>
    <x v="0"/>
    <s v="United States"/>
    <s v="San Francisco"/>
    <s v="California"/>
    <n v="94109"/>
    <x v="1"/>
    <s v="OFF-ST-10001713"/>
    <s v="Office Supplies"/>
    <s v="Storage"/>
    <s v="Gould Plastics 9-Pocket Panel Bin, 18-3/8w x 5-1/4d x 20-1/2h, Black"/>
    <n v="211.96"/>
    <n v="4"/>
    <n v="0"/>
    <n v="8.4783999999999935"/>
  </r>
  <r>
    <n v="367"/>
    <s v="CA-2013-155516"/>
    <x v="0"/>
    <d v="2013-10-22T00:00:00"/>
    <d v="2013-10-22T00:00:00"/>
    <s v="Same Day"/>
    <s v="MK-17905"/>
    <s v="Michael Kennedy"/>
    <x v="1"/>
    <s v="United States"/>
    <s v="Manchester"/>
    <s v="Connecticut"/>
    <n v="6040"/>
    <x v="3"/>
    <s v="OFF-BI-10002412"/>
    <s v="Office Supplies"/>
    <s v="Binders"/>
    <s v="Wilson Jones “Snap” Scratch Pad Binder Tool for Ring Binders"/>
    <n v="23.2"/>
    <n v="4"/>
    <n v="0"/>
    <n v="10.44"/>
  </r>
  <r>
    <n v="368"/>
    <s v="CA-2013-155516"/>
    <x v="0"/>
    <d v="2013-10-22T00:00:00"/>
    <d v="2013-10-22T00:00:00"/>
    <s v="Same Day"/>
    <s v="MK-17905"/>
    <s v="Michael Kennedy"/>
    <x v="1"/>
    <s v="United States"/>
    <s v="Manchester"/>
    <s v="Connecticut"/>
    <n v="6040"/>
    <x v="3"/>
    <s v="OFF-SU-10001225"/>
    <s v="Office Supplies"/>
    <s v="Supplies"/>
    <s v="Staples"/>
    <n v="7.36"/>
    <n v="2"/>
    <n v="0"/>
    <n v="0.14719999999999978"/>
  </r>
  <r>
    <n v="369"/>
    <s v="CA-2013-155516"/>
    <x v="0"/>
    <d v="2013-10-22T00:00:00"/>
    <d v="2013-10-22T00:00:00"/>
    <s v="Same Day"/>
    <s v="MK-17905"/>
    <s v="Michael Kennedy"/>
    <x v="1"/>
    <s v="United States"/>
    <s v="Manchester"/>
    <s v="Connecticut"/>
    <n v="6040"/>
    <x v="3"/>
    <s v="OFF-ST-10002406"/>
    <s v="Office Supplies"/>
    <s v="Storage"/>
    <s v="Pizazz Global Quick File"/>
    <n v="104.79"/>
    <n v="7"/>
    <n v="0"/>
    <n v="29.341200000000008"/>
  </r>
  <r>
    <n v="370"/>
    <s v="CA-2013-155516"/>
    <x v="0"/>
    <d v="2013-10-22T00:00:00"/>
    <d v="2013-10-22T00:00:00"/>
    <s v="Same Day"/>
    <s v="MK-17905"/>
    <s v="Michael Kennedy"/>
    <x v="1"/>
    <s v="United States"/>
    <s v="Manchester"/>
    <s v="Connecticut"/>
    <n v="6040"/>
    <x v="3"/>
    <s v="FUR-BO-10002545"/>
    <s v="Furniture"/>
    <s v="Bookcases"/>
    <s v="Atlantic Metals Mobile 3-Shelf Bookcases, Custom Colors"/>
    <n v="1043.92"/>
    <n v="4"/>
    <n v="0"/>
    <n v="271.41920000000005"/>
  </r>
  <r>
    <n v="371"/>
    <s v="CA-2014-104745"/>
    <x v="3"/>
    <d v="2014-05-30T00:00:00"/>
    <d v="2014-06-05T00:00:00"/>
    <s v="Standard Class"/>
    <s v="GT-14755"/>
    <s v="Guy Thornton"/>
    <x v="0"/>
    <s v="United States"/>
    <s v="Harlingen"/>
    <s v="Texas"/>
    <n v="78550"/>
    <x v="2"/>
    <s v="OFF-PA-10002036"/>
    <s v="Office Supplies"/>
    <s v="Paper"/>
    <s v="Xerox 1930"/>
    <n v="25.920000000000005"/>
    <n v="5"/>
    <n v="0.2"/>
    <n v="9.3960000000000008"/>
  </r>
  <r>
    <n v="372"/>
    <s v="CA-2014-104745"/>
    <x v="3"/>
    <d v="2014-05-30T00:00:00"/>
    <d v="2014-06-05T00:00:00"/>
    <s v="Standard Class"/>
    <s v="GT-14755"/>
    <s v="Guy Thornton"/>
    <x v="0"/>
    <s v="United States"/>
    <s v="Harlingen"/>
    <s v="Texas"/>
    <n v="78550"/>
    <x v="2"/>
    <s v="OFF-ST-10002205"/>
    <s v="Office Supplies"/>
    <s v="Storage"/>
    <s v="File Shuttle I and Handi-File"/>
    <n v="53.424000000000007"/>
    <n v="3"/>
    <n v="0.2"/>
    <n v="4.6746000000000016"/>
  </r>
  <r>
    <n v="373"/>
    <s v="US-2011-119137"/>
    <x v="2"/>
    <d v="2011-07-23T00:00:00"/>
    <d v="2011-07-27T00:00:00"/>
    <s v="Standard Class"/>
    <s v="AG-10900"/>
    <s v="Arthur Gainer"/>
    <x v="0"/>
    <s v="United States"/>
    <s v="Tucson"/>
    <s v="Arizona"/>
    <n v="85705"/>
    <x v="1"/>
    <s v="OFF-BI-10001982"/>
    <s v="Office Supplies"/>
    <s v="Binders"/>
    <s v="Wilson Jones Custom Binder Spines &amp; Labels"/>
    <n v="8.1600000000000019"/>
    <n v="5"/>
    <n v="0.7"/>
    <n v="-5.7119999999999997"/>
  </r>
  <r>
    <n v="374"/>
    <s v="US-2011-119137"/>
    <x v="2"/>
    <d v="2011-07-23T00:00:00"/>
    <d v="2011-07-27T00:00:00"/>
    <s v="Standard Class"/>
    <s v="AG-10900"/>
    <s v="Arthur Gainer"/>
    <x v="0"/>
    <s v="United States"/>
    <s v="Tucson"/>
    <s v="Arizona"/>
    <n v="85705"/>
    <x v="1"/>
    <s v="TEC-AC-10003911"/>
    <s v="Technology"/>
    <s v="Accessories"/>
    <s v="NETGEAR AC1750 Dual Band Gigabit Smart WiFi Router"/>
    <n v="1023.9360000000001"/>
    <n v="8"/>
    <n v="0.2"/>
    <n v="179.1887999999999"/>
  </r>
  <r>
    <n v="375"/>
    <s v="US-2011-119137"/>
    <x v="2"/>
    <d v="2011-07-23T00:00:00"/>
    <d v="2011-07-27T00:00:00"/>
    <s v="Standard Class"/>
    <s v="AG-10900"/>
    <s v="Arthur Gainer"/>
    <x v="0"/>
    <s v="United States"/>
    <s v="Tucson"/>
    <s v="Arizona"/>
    <n v="85705"/>
    <x v="1"/>
    <s v="OFF-AR-10000658"/>
    <s v="Office Supplies"/>
    <s v="Art"/>
    <s v="Newell 324"/>
    <n v="9.24"/>
    <n v="1"/>
    <n v="0.2"/>
    <n v="0.92399999999999993"/>
  </r>
  <r>
    <n v="376"/>
    <s v="US-2011-119137"/>
    <x v="2"/>
    <d v="2011-07-23T00:00:00"/>
    <d v="2011-07-27T00:00:00"/>
    <s v="Standard Class"/>
    <s v="AG-10900"/>
    <s v="Arthur Gainer"/>
    <x v="0"/>
    <s v="United States"/>
    <s v="Tucson"/>
    <s v="Arizona"/>
    <n v="85705"/>
    <x v="1"/>
    <s v="TEC-AC-10002076"/>
    <s v="Technology"/>
    <s v="Accessories"/>
    <s v="Microsoft Natural Keyboard Elite"/>
    <n v="479.04"/>
    <n v="10"/>
    <n v="0.2"/>
    <n v="-29.940000000000012"/>
  </r>
  <r>
    <n v="377"/>
    <s v="US-2013-134656"/>
    <x v="0"/>
    <d v="2013-09-29T00:00:00"/>
    <d v="2013-10-02T00:00:00"/>
    <s v="First Class"/>
    <s v="MM-18280"/>
    <s v="Muhammed MacIntyre"/>
    <x v="1"/>
    <s v="United States"/>
    <s v="Quincy"/>
    <s v="Illinois"/>
    <n v="62301"/>
    <x v="2"/>
    <s v="OFF-PA-10003039"/>
    <s v="Office Supplies"/>
    <s v="Paper"/>
    <s v="Xerox 1960"/>
    <n v="99.13600000000001"/>
    <n v="4"/>
    <n v="0.2"/>
    <n v="30.979999999999993"/>
  </r>
  <r>
    <n v="378"/>
    <s v="US-2014-134481"/>
    <x v="3"/>
    <d v="2014-08-28T00:00:00"/>
    <d v="2014-09-02T00:00:00"/>
    <s v="Standard Class"/>
    <s v="AR-10405"/>
    <s v="Allen Rosenblatt"/>
    <x v="1"/>
    <s v="United States"/>
    <s v="Franklin"/>
    <s v="Massachusetts"/>
    <n v="2038"/>
    <x v="3"/>
    <s v="FUR-TA-10004915"/>
    <s v="Furniture"/>
    <s v="Tables"/>
    <s v="Office Impressions End Table, 20-1/2&quot;H x 24&quot;W x 20&quot;D"/>
    <n v="1488.4239999999998"/>
    <n v="7"/>
    <n v="0.3"/>
    <n v="-297.68479999999983"/>
  </r>
  <r>
    <n v="379"/>
    <s v="CA-2012-130792"/>
    <x v="1"/>
    <d v="2012-04-28T00:00:00"/>
    <d v="2012-05-05T00:00:00"/>
    <s v="Standard Class"/>
    <s v="RA-19915"/>
    <s v="Russell Applegate"/>
    <x v="0"/>
    <s v="United States"/>
    <s v="Houston"/>
    <s v="Texas"/>
    <n v="77095"/>
    <x v="2"/>
    <s v="OFF-AP-10000696"/>
    <s v="Office Supplies"/>
    <s v="Appliances"/>
    <s v="Holmes Odor Grabber"/>
    <n v="8.6519999999999975"/>
    <n v="3"/>
    <n v="0.8"/>
    <n v="-20.332200000000007"/>
  </r>
  <r>
    <n v="380"/>
    <s v="CA-2012-130792"/>
    <x v="1"/>
    <d v="2012-04-28T00:00:00"/>
    <d v="2012-05-05T00:00:00"/>
    <s v="Standard Class"/>
    <s v="RA-19915"/>
    <s v="Russell Applegate"/>
    <x v="0"/>
    <s v="United States"/>
    <s v="Houston"/>
    <s v="Texas"/>
    <n v="77095"/>
    <x v="2"/>
    <s v="OFF-ST-10003327"/>
    <s v="Office Supplies"/>
    <s v="Storage"/>
    <s v="Akro-Mils 12-Gallon Tote"/>
    <n v="23.832000000000001"/>
    <n v="3"/>
    <n v="0.2"/>
    <n v="2.6810999999999954"/>
  </r>
  <r>
    <n v="381"/>
    <s v="CA-2012-130792"/>
    <x v="1"/>
    <d v="2012-04-28T00:00:00"/>
    <d v="2012-05-05T00:00:00"/>
    <s v="Standard Class"/>
    <s v="RA-19915"/>
    <s v="Russell Applegate"/>
    <x v="0"/>
    <s v="United States"/>
    <s v="Houston"/>
    <s v="Texas"/>
    <n v="77095"/>
    <x v="2"/>
    <s v="OFF-BI-10000309"/>
    <s v="Office Supplies"/>
    <s v="Binders"/>
    <s v="GBC Twin Loop Wire Binding Elements, 9/16&quot; Spine, Black"/>
    <n v="12.175999999999998"/>
    <n v="4"/>
    <n v="0.8"/>
    <n v="-18.872800000000009"/>
  </r>
  <r>
    <n v="382"/>
    <s v="CA-2013-134775"/>
    <x v="0"/>
    <d v="2013-10-29T00:00:00"/>
    <d v="2013-10-30T00:00:00"/>
    <s v="First Class"/>
    <s v="AS-10285"/>
    <s v="Alejandro Savely"/>
    <x v="1"/>
    <s v="United States"/>
    <s v="San Francisco"/>
    <s v="California"/>
    <n v="94109"/>
    <x v="1"/>
    <s v="OFF-PA-10004734"/>
    <s v="Office Supplies"/>
    <s v="Paper"/>
    <s v="Southworth Structures Collection"/>
    <n v="50.96"/>
    <n v="7"/>
    <n v="0"/>
    <n v="25.48"/>
  </r>
  <r>
    <n v="383"/>
    <s v="CA-2013-134775"/>
    <x v="0"/>
    <d v="2013-10-29T00:00:00"/>
    <d v="2013-10-30T00:00:00"/>
    <s v="First Class"/>
    <s v="AS-10285"/>
    <s v="Alejandro Savely"/>
    <x v="1"/>
    <s v="United States"/>
    <s v="San Francisco"/>
    <s v="California"/>
    <n v="94109"/>
    <x v="1"/>
    <s v="OFF-BI-10002225"/>
    <s v="Office Supplies"/>
    <s v="Binders"/>
    <s v="Square Ring Data Binders, Rigid 75 Pt. Covers, 11&quot; x 14-7/8&quot;"/>
    <n v="49.536000000000001"/>
    <n v="3"/>
    <n v="0.2"/>
    <n v="17.337599999999998"/>
  </r>
  <r>
    <n v="384"/>
    <s v="CA-2012-125395"/>
    <x v="1"/>
    <d v="2012-06-26T00:00:00"/>
    <d v="2012-06-29T00:00:00"/>
    <s v="Second Class"/>
    <s v="LA-16780"/>
    <s v="Laura Armstrong"/>
    <x v="1"/>
    <s v="United States"/>
    <s v="Taylor"/>
    <s v="Michigan"/>
    <n v="48180"/>
    <x v="2"/>
    <s v="TEC-AC-10004708"/>
    <s v="Technology"/>
    <s v="Accessories"/>
    <s v="Sony 32GB Class 10 Micro SDHC R40 Memory Card"/>
    <n v="41.9"/>
    <n v="2"/>
    <n v="0"/>
    <n v="8.7989999999999995"/>
  </r>
  <r>
    <n v="385"/>
    <s v="US-2012-168935"/>
    <x v="1"/>
    <d v="2012-11-27T00:00:00"/>
    <d v="2012-12-02T00:00:00"/>
    <s v="Standard Class"/>
    <s v="DO-13435"/>
    <s v="Denny Ordway"/>
    <x v="0"/>
    <s v="United States"/>
    <s v="Pembroke Pines"/>
    <s v="Florida"/>
    <n v="33024"/>
    <x v="0"/>
    <s v="FUR-TA-10000617"/>
    <s v="Furniture"/>
    <s v="Tables"/>
    <s v="Hon Practical Foundations 30 x 60 Training Table, Light Gray/Charcoal"/>
    <n v="375.45750000000004"/>
    <n v="3"/>
    <n v="0.45"/>
    <n v="-157.00949999999997"/>
  </r>
  <r>
    <n v="386"/>
    <s v="US-2012-168935"/>
    <x v="1"/>
    <d v="2012-11-27T00:00:00"/>
    <d v="2012-12-02T00:00:00"/>
    <s v="Standard Class"/>
    <s v="DO-13435"/>
    <s v="Denny Ordway"/>
    <x v="0"/>
    <s v="United States"/>
    <s v="Pembroke Pines"/>
    <s v="Florida"/>
    <n v="33024"/>
    <x v="0"/>
    <s v="TEC-AC-10002335"/>
    <s v="Technology"/>
    <s v="Accessories"/>
    <s v="Logitech Media Keyboard K200"/>
    <n v="83.976000000000013"/>
    <n v="3"/>
    <n v="0.2"/>
    <n v="-1.049700000000005"/>
  </r>
  <r>
    <n v="387"/>
    <s v="CA-2012-122756"/>
    <x v="1"/>
    <d v="2012-12-03T00:00:00"/>
    <d v="2012-12-07T00:00:00"/>
    <s v="Standard Class"/>
    <s v="DK-13225"/>
    <s v="Dean Katz"/>
    <x v="1"/>
    <s v="United States"/>
    <s v="Philadelphia"/>
    <s v="Pennsylvania"/>
    <n v="19140"/>
    <x v="3"/>
    <s v="TEC-MA-10001681"/>
    <s v="Technology"/>
    <s v="Machines"/>
    <s v="Lexmark MarkNet N8150 Wireless Print Server"/>
    <n v="482.34000000000003"/>
    <n v="4"/>
    <n v="0.7"/>
    <n v="-337.63799999999981"/>
  </r>
  <r>
    <n v="388"/>
    <s v="CA-2012-122756"/>
    <x v="1"/>
    <d v="2012-12-03T00:00:00"/>
    <d v="2012-12-07T00:00:00"/>
    <s v="Standard Class"/>
    <s v="DK-13225"/>
    <s v="Dean Katz"/>
    <x v="1"/>
    <s v="United States"/>
    <s v="Philadelphia"/>
    <s v="Pennsylvania"/>
    <n v="19140"/>
    <x v="3"/>
    <s v="FUR-FU-10001935"/>
    <s v="Furniture"/>
    <s v="Furnishings"/>
    <s v="3M Hangers With Command Adhesive"/>
    <n v="2.9600000000000004"/>
    <n v="1"/>
    <n v="0.2"/>
    <n v="0.77700000000000025"/>
  </r>
  <r>
    <n v="389"/>
    <s v="CA-2011-115973"/>
    <x v="2"/>
    <d v="2011-11-24T00:00:00"/>
    <d v="2011-11-26T00:00:00"/>
    <s v="First Class"/>
    <s v="NG-18430"/>
    <s v="Nathan Gelder"/>
    <x v="0"/>
    <s v="United States"/>
    <s v="Cincinnati"/>
    <s v="Ohio"/>
    <n v="45231"/>
    <x v="3"/>
    <s v="OFF-AR-10004757"/>
    <s v="Office Supplies"/>
    <s v="Art"/>
    <s v="Crayola Colored Pencils"/>
    <n v="2.6240000000000001"/>
    <n v="1"/>
    <n v="0.2"/>
    <n v="0.42639999999999978"/>
  </r>
  <r>
    <n v="390"/>
    <s v="CA-2014-101798"/>
    <x v="3"/>
    <d v="2014-12-12T00:00:00"/>
    <d v="2014-12-16T00:00:00"/>
    <s v="Standard Class"/>
    <s v="MV-18190"/>
    <s v="Mike Vittorini"/>
    <x v="0"/>
    <s v="United States"/>
    <s v="New York City"/>
    <s v="New York"/>
    <n v="10009"/>
    <x v="3"/>
    <s v="OFF-BI-10000050"/>
    <s v="Office Supplies"/>
    <s v="Binders"/>
    <s v="Angle-D Binders with Locking Rings, Label Holders"/>
    <n v="23.36"/>
    <n v="4"/>
    <n v="0.2"/>
    <n v="7.8839999999999986"/>
  </r>
  <r>
    <n v="391"/>
    <s v="CA-2014-101798"/>
    <x v="3"/>
    <d v="2014-12-12T00:00:00"/>
    <d v="2014-12-16T00:00:00"/>
    <s v="Standard Class"/>
    <s v="MV-18190"/>
    <s v="Mike Vittorini"/>
    <x v="0"/>
    <s v="United States"/>
    <s v="New York City"/>
    <s v="New York"/>
    <n v="10009"/>
    <x v="3"/>
    <s v="TEC-AC-10001998"/>
    <s v="Technology"/>
    <s v="Accessories"/>
    <s v="Logitech LS21 Speaker System - PC Multimedia - 2.1-CH - Wired"/>
    <n v="39.979999999999997"/>
    <n v="2"/>
    <n v="0"/>
    <n v="13.593199999999996"/>
  </r>
  <r>
    <n v="392"/>
    <s v="US-2011-135972"/>
    <x v="2"/>
    <d v="2011-09-21T00:00:00"/>
    <d v="2011-09-23T00:00:00"/>
    <s v="Second Class"/>
    <s v="JG-15115"/>
    <s v="Jack Garza"/>
    <x v="0"/>
    <s v="United States"/>
    <s v="Des Moines"/>
    <s v="Washington"/>
    <n v="98198"/>
    <x v="1"/>
    <s v="TEC-PH-10003012"/>
    <s v="Technology"/>
    <s v="Phones"/>
    <s v="Nortel Meridian M3904 Professional Digital phone"/>
    <n v="246.38400000000001"/>
    <n v="2"/>
    <n v="0.2"/>
    <n v="27.718199999999968"/>
  </r>
  <r>
    <n v="393"/>
    <s v="US-2011-135972"/>
    <x v="2"/>
    <d v="2011-09-21T00:00:00"/>
    <d v="2011-09-23T00:00:00"/>
    <s v="Second Class"/>
    <s v="JG-15115"/>
    <s v="Jack Garza"/>
    <x v="0"/>
    <s v="United States"/>
    <s v="Des Moines"/>
    <s v="Washington"/>
    <n v="98198"/>
    <x v="1"/>
    <s v="TEC-CO-10002313"/>
    <s v="Technology"/>
    <s v="Copiers"/>
    <s v="Canon PC1080F Personal Copier"/>
    <n v="1799.97"/>
    <n v="3"/>
    <n v="0"/>
    <n v="701.98829999999998"/>
  </r>
  <r>
    <n v="394"/>
    <s v="US-2011-134971"/>
    <x v="2"/>
    <d v="2011-06-07T00:00:00"/>
    <d v="2011-06-10T00:00:00"/>
    <s v="Second Class"/>
    <s v="BP-11095"/>
    <s v="Bart Pistole"/>
    <x v="1"/>
    <s v="United States"/>
    <s v="Peoria"/>
    <s v="Illinois"/>
    <n v="61604"/>
    <x v="2"/>
    <s v="OFF-BI-10003982"/>
    <s v="Office Supplies"/>
    <s v="Binders"/>
    <s v="Wilson Jones Century Plastic Molded Ring Binders"/>
    <n v="12.461999999999996"/>
    <n v="3"/>
    <n v="0.8"/>
    <n v="-20.5623"/>
  </r>
  <r>
    <n v="395"/>
    <s v="CA-2014-102946"/>
    <x v="3"/>
    <d v="2014-07-01T00:00:00"/>
    <d v="2014-07-06T00:00:00"/>
    <s v="Standard Class"/>
    <s v="VP-21730"/>
    <s v="Victor Preis"/>
    <x v="2"/>
    <s v="United States"/>
    <s v="Las Vegas"/>
    <s v="Nevada"/>
    <n v="89115"/>
    <x v="1"/>
    <s v="OFF-BI-10004492"/>
    <s v="Office Supplies"/>
    <s v="Binders"/>
    <s v="Tuf-Vin Binders"/>
    <n v="75.792000000000002"/>
    <n v="3"/>
    <n v="0.2"/>
    <n v="25.579799999999992"/>
  </r>
  <r>
    <n v="396"/>
    <s v="CA-2014-165603"/>
    <x v="3"/>
    <d v="2014-10-18T00:00:00"/>
    <d v="2014-10-20T00:00:00"/>
    <s v="Second Class"/>
    <s v="SS-20140"/>
    <s v="Saphhira Shifley"/>
    <x v="1"/>
    <s v="United States"/>
    <s v="Warwick"/>
    <s v="Rhode Island"/>
    <n v="2886"/>
    <x v="3"/>
    <s v="OFF-ST-10000798"/>
    <s v="Office Supplies"/>
    <s v="Storage"/>
    <s v="2300 Heavy-Duty Transfer File Systems by Perma"/>
    <n v="49.96"/>
    <n v="2"/>
    <n v="0"/>
    <n v="9.4923999999999964"/>
  </r>
  <r>
    <n v="397"/>
    <s v="CA-2014-165603"/>
    <x v="3"/>
    <d v="2014-10-18T00:00:00"/>
    <d v="2014-10-20T00:00:00"/>
    <s v="Second Class"/>
    <s v="SS-20140"/>
    <s v="Saphhira Shifley"/>
    <x v="1"/>
    <s v="United States"/>
    <s v="Warwick"/>
    <s v="Rhode Island"/>
    <n v="2886"/>
    <x v="3"/>
    <s v="OFF-PA-10002552"/>
    <s v="Office Supplies"/>
    <s v="Paper"/>
    <s v="Xerox 1958"/>
    <n v="12.96"/>
    <n v="2"/>
    <n v="0"/>
    <n v="6.2208000000000006"/>
  </r>
  <r>
    <n v="398"/>
    <s v="CA-2012-122259"/>
    <x v="1"/>
    <d v="2012-10-31T00:00:00"/>
    <d v="2012-11-04T00:00:00"/>
    <s v="Standard Class"/>
    <s v="HP-14815"/>
    <s v="Harold Pawlan"/>
    <x v="2"/>
    <s v="United States"/>
    <s v="Jackson"/>
    <s v="Michigan"/>
    <n v="49201"/>
    <x v="2"/>
    <s v="OFF-SU-10002573"/>
    <s v="Office Supplies"/>
    <s v="Supplies"/>
    <s v="Acme 10&quot; Easy Grip Assistive Scissors"/>
    <n v="70.12"/>
    <n v="4"/>
    <n v="0"/>
    <n v="21.035999999999994"/>
  </r>
  <r>
    <n v="399"/>
    <s v="CA-2013-108987"/>
    <x v="0"/>
    <d v="2013-09-09T00:00:00"/>
    <d v="2013-09-11T00:00:00"/>
    <s v="Second Class"/>
    <s v="AG-10675"/>
    <s v="Anna Gayman"/>
    <x v="0"/>
    <s v="United States"/>
    <s v="Houston"/>
    <s v="Texas"/>
    <n v="77036"/>
    <x v="2"/>
    <s v="OFF-ST-10001580"/>
    <s v="Office Supplies"/>
    <s v="Storage"/>
    <s v="Super Decoflex Portable Personal File"/>
    <n v="35.952000000000005"/>
    <n v="3"/>
    <n v="0.2"/>
    <n v="3.5951999999999984"/>
  </r>
  <r>
    <n v="400"/>
    <s v="CA-2013-108987"/>
    <x v="0"/>
    <d v="2013-09-09T00:00:00"/>
    <d v="2013-09-11T00:00:00"/>
    <s v="Second Class"/>
    <s v="AG-10675"/>
    <s v="Anna Gayman"/>
    <x v="0"/>
    <s v="United States"/>
    <s v="Houston"/>
    <s v="Texas"/>
    <n v="77036"/>
    <x v="2"/>
    <s v="FUR-BO-10004834"/>
    <s v="Furniture"/>
    <s v="Bookcases"/>
    <s v="Riverside Palais Royal Lawyers Bookcase, Royale Cherry Finish"/>
    <n v="2396.2655999999997"/>
    <n v="4"/>
    <n v="0.32"/>
    <n v="-317.15280000000007"/>
  </r>
  <r>
    <n v="401"/>
    <s v="CA-2013-108987"/>
    <x v="0"/>
    <d v="2013-09-09T00:00:00"/>
    <d v="2013-09-11T00:00:00"/>
    <s v="Second Class"/>
    <s v="AG-10675"/>
    <s v="Anna Gayman"/>
    <x v="0"/>
    <s v="United States"/>
    <s v="Houston"/>
    <s v="Texas"/>
    <n v="77036"/>
    <x v="2"/>
    <s v="OFF-ST-10000934"/>
    <s v="Office Supplies"/>
    <s v="Storage"/>
    <s v="Contico 72&quot;H Heavy-Duty Storage System"/>
    <n v="131.136"/>
    <n v="4"/>
    <n v="0.2"/>
    <n v="-32.783999999999999"/>
  </r>
  <r>
    <n v="402"/>
    <s v="CA-2013-108987"/>
    <x v="0"/>
    <d v="2013-09-09T00:00:00"/>
    <d v="2013-09-11T00:00:00"/>
    <s v="Second Class"/>
    <s v="AG-10675"/>
    <s v="Anna Gayman"/>
    <x v="0"/>
    <s v="United States"/>
    <s v="Houston"/>
    <s v="Texas"/>
    <n v="77036"/>
    <x v="2"/>
    <s v="TEC-AC-10000158"/>
    <s v="Technology"/>
    <s v="Accessories"/>
    <s v="Sony 64GB Class 10 Micro SDHC R40 Memory Card"/>
    <n v="57.584000000000003"/>
    <n v="2"/>
    <n v="0.2"/>
    <n v="0.71979999999999933"/>
  </r>
  <r>
    <n v="403"/>
    <s v="CA-2011-113166"/>
    <x v="2"/>
    <d v="2011-12-24T00:00:00"/>
    <d v="2011-12-26T00:00:00"/>
    <s v="First Class"/>
    <s v="LF-17185"/>
    <s v="Luke Foster"/>
    <x v="0"/>
    <s v="United States"/>
    <s v="Miami"/>
    <s v="Florida"/>
    <n v="33180"/>
    <x v="0"/>
    <s v="OFF-PA-10001947"/>
    <s v="Office Supplies"/>
    <s v="Paper"/>
    <s v="Xerox 1974"/>
    <n v="9.5680000000000014"/>
    <n v="2"/>
    <n v="0.2"/>
    <n v="3.4683999999999999"/>
  </r>
  <r>
    <n v="404"/>
    <s v="CA-2011-155208"/>
    <x v="2"/>
    <d v="2011-04-16T00:00:00"/>
    <d v="2011-04-20T00:00:00"/>
    <s v="Standard Class"/>
    <s v="SP-20650"/>
    <s v="Stephanie Phelps"/>
    <x v="1"/>
    <s v="United States"/>
    <s v="Wilmington"/>
    <s v="North Carolina"/>
    <n v="28403"/>
    <x v="0"/>
    <s v="OFF-AR-10003478"/>
    <s v="Office Supplies"/>
    <s v="Art"/>
    <s v="Avery Hi-Liter EverBold Pen Style Fluorescent Highlighters, 4/Pack"/>
    <n v="39.072000000000003"/>
    <n v="6"/>
    <n v="0.2"/>
    <n v="9.7680000000000007"/>
  </r>
  <r>
    <n v="405"/>
    <s v="CA-2014-117933"/>
    <x v="3"/>
    <d v="2014-12-25T00:00:00"/>
    <d v="2014-12-30T00:00:00"/>
    <s v="Standard Class"/>
    <s v="RF-19840"/>
    <s v="Roy Französisch"/>
    <x v="0"/>
    <s v="United States"/>
    <s v="New York City"/>
    <s v="New York"/>
    <n v="10024"/>
    <x v="3"/>
    <s v="OFF-AP-10004249"/>
    <s v="Office Supplies"/>
    <s v="Appliances"/>
    <s v="Staples"/>
    <n v="35.910000000000004"/>
    <n v="3"/>
    <n v="0"/>
    <n v="9.6956999999999987"/>
  </r>
  <r>
    <n v="406"/>
    <s v="CA-2014-117457"/>
    <x v="3"/>
    <d v="2014-12-09T00:00:00"/>
    <d v="2014-12-13T00:00:00"/>
    <s v="Standard Class"/>
    <s v="KH-16510"/>
    <s v="Keith Herrera"/>
    <x v="0"/>
    <s v="United States"/>
    <s v="San Francisco"/>
    <s v="California"/>
    <n v="94110"/>
    <x v="1"/>
    <s v="TEC-AC-10000158"/>
    <s v="Technology"/>
    <s v="Accessories"/>
    <s v="Sony 64GB Class 10 Micro SDHC R40 Memory Card"/>
    <n v="179.95000000000002"/>
    <n v="5"/>
    <n v="0"/>
    <n v="37.789500000000004"/>
  </r>
  <r>
    <n v="407"/>
    <s v="CA-2014-117457"/>
    <x v="3"/>
    <d v="2014-12-09T00:00:00"/>
    <d v="2014-12-13T00:00:00"/>
    <s v="Standard Class"/>
    <s v="KH-16510"/>
    <s v="Keith Herrera"/>
    <x v="0"/>
    <s v="United States"/>
    <s v="San Francisco"/>
    <s v="California"/>
    <n v="94110"/>
    <x v="1"/>
    <s v="TEC-CO-10004115"/>
    <s v="Technology"/>
    <s v="Copiers"/>
    <s v="Sharp AL-1530CS Digital Copier"/>
    <n v="1199.9760000000001"/>
    <n v="3"/>
    <n v="0.2"/>
    <n v="434.99130000000002"/>
  </r>
  <r>
    <n v="408"/>
    <s v="CA-2014-117457"/>
    <x v="3"/>
    <d v="2014-12-09T00:00:00"/>
    <d v="2014-12-13T00:00:00"/>
    <s v="Standard Class"/>
    <s v="KH-16510"/>
    <s v="Keith Herrera"/>
    <x v="0"/>
    <s v="United States"/>
    <s v="San Francisco"/>
    <s v="California"/>
    <n v="94110"/>
    <x v="1"/>
    <s v="OFF-PA-10003724"/>
    <s v="Office Supplies"/>
    <s v="Paper"/>
    <s v="Wirebound Message Book, 4 per Page"/>
    <n v="27.15"/>
    <n v="5"/>
    <n v="0"/>
    <n v="13.3035"/>
  </r>
  <r>
    <n v="409"/>
    <s v="CA-2014-117457"/>
    <x v="3"/>
    <d v="2014-12-09T00:00:00"/>
    <d v="2014-12-13T00:00:00"/>
    <s v="Standard Class"/>
    <s v="KH-16510"/>
    <s v="Keith Herrera"/>
    <x v="0"/>
    <s v="United States"/>
    <s v="San Francisco"/>
    <s v="California"/>
    <n v="94110"/>
    <x v="1"/>
    <s v="FUR-TA-10002041"/>
    <s v="Furniture"/>
    <s v="Tables"/>
    <s v="Bevis Round Conference Table Top, X-Base"/>
    <n v="1004.0239999999999"/>
    <n v="7"/>
    <n v="0.2"/>
    <n v="-112.95269999999994"/>
  </r>
  <r>
    <n v="410"/>
    <s v="CA-2014-117457"/>
    <x v="3"/>
    <d v="2014-12-09T00:00:00"/>
    <d v="2014-12-13T00:00:00"/>
    <s v="Standard Class"/>
    <s v="KH-16510"/>
    <s v="Keith Herrera"/>
    <x v="0"/>
    <s v="United States"/>
    <s v="San Francisco"/>
    <s v="California"/>
    <n v="94110"/>
    <x v="1"/>
    <s v="OFF-PA-10002893"/>
    <s v="Office Supplies"/>
    <s v="Paper"/>
    <s v="Wirebound Service Call Books, 5 1/2&quot; x 4&quot;"/>
    <n v="9.68"/>
    <n v="1"/>
    <n v="0"/>
    <n v="4.6463999999999999"/>
  </r>
  <r>
    <n v="411"/>
    <s v="CA-2014-117457"/>
    <x v="3"/>
    <d v="2014-12-09T00:00:00"/>
    <d v="2014-12-13T00:00:00"/>
    <s v="Standard Class"/>
    <s v="KH-16510"/>
    <s v="Keith Herrera"/>
    <x v="0"/>
    <s v="United States"/>
    <s v="San Francisco"/>
    <s v="California"/>
    <n v="94110"/>
    <x v="1"/>
    <s v="OFF-LA-10003766"/>
    <s v="Office Supplies"/>
    <s v="Labels"/>
    <s v="Self-Adhesive Removable Labels"/>
    <n v="28.349999999999998"/>
    <n v="9"/>
    <n v="0"/>
    <n v="13.608000000000001"/>
  </r>
  <r>
    <n v="412"/>
    <s v="CA-2014-117457"/>
    <x v="3"/>
    <d v="2014-12-09T00:00:00"/>
    <d v="2014-12-13T00:00:00"/>
    <s v="Standard Class"/>
    <s v="KH-16510"/>
    <s v="Keith Herrera"/>
    <x v="0"/>
    <s v="United States"/>
    <s v="San Francisco"/>
    <s v="California"/>
    <n v="94110"/>
    <x v="1"/>
    <s v="OFF-PA-10001970"/>
    <s v="Office Supplies"/>
    <s v="Paper"/>
    <s v="Xerox 1908"/>
    <n v="55.98"/>
    <n v="1"/>
    <n v="0"/>
    <n v="27.430199999999999"/>
  </r>
  <r>
    <n v="413"/>
    <s v="CA-2014-117457"/>
    <x v="3"/>
    <d v="2014-12-09T00:00:00"/>
    <d v="2014-12-13T00:00:00"/>
    <s v="Standard Class"/>
    <s v="KH-16510"/>
    <s v="Keith Herrera"/>
    <x v="0"/>
    <s v="United States"/>
    <s v="San Francisco"/>
    <s v="California"/>
    <n v="94110"/>
    <x v="1"/>
    <s v="FUR-BO-10001972"/>
    <s v="Furniture"/>
    <s v="Bookcases"/>
    <s v="O'Sullivan 4-Shelf Bookcase in Odessa Pine"/>
    <n v="1336.829"/>
    <n v="13"/>
    <n v="0.15"/>
    <n v="31.454799999999949"/>
  </r>
  <r>
    <n v="414"/>
    <s v="CA-2014-117457"/>
    <x v="3"/>
    <d v="2014-12-09T00:00:00"/>
    <d v="2014-12-13T00:00:00"/>
    <s v="Standard Class"/>
    <s v="KH-16510"/>
    <s v="Keith Herrera"/>
    <x v="0"/>
    <s v="United States"/>
    <s v="San Francisco"/>
    <s v="California"/>
    <n v="94110"/>
    <x v="1"/>
    <s v="FUR-CH-10003956"/>
    <s v="Furniture"/>
    <s v="Chairs"/>
    <s v="Novimex High-Tech Fabric Mesh Task Chair"/>
    <n v="113.56800000000001"/>
    <n v="2"/>
    <n v="0.2"/>
    <n v="-18.454800000000013"/>
  </r>
  <r>
    <n v="415"/>
    <s v="CA-2014-142636"/>
    <x v="3"/>
    <d v="2014-11-04T00:00:00"/>
    <d v="2014-11-08T00:00:00"/>
    <s v="Standard Class"/>
    <s v="KC-16675"/>
    <s v="Kimberly Carter"/>
    <x v="1"/>
    <s v="United States"/>
    <s v="Seattle"/>
    <s v="Washington"/>
    <n v="98105"/>
    <x v="1"/>
    <s v="OFF-PA-10000157"/>
    <s v="Office Supplies"/>
    <s v="Paper"/>
    <s v="Xerox 191"/>
    <n v="139.86000000000001"/>
    <n v="7"/>
    <n v="0"/>
    <n v="65.734199999999987"/>
  </r>
  <r>
    <n v="416"/>
    <s v="CA-2014-142636"/>
    <x v="3"/>
    <d v="2014-11-04T00:00:00"/>
    <d v="2014-11-08T00:00:00"/>
    <s v="Standard Class"/>
    <s v="KC-16675"/>
    <s v="Kimberly Carter"/>
    <x v="1"/>
    <s v="United States"/>
    <s v="Seattle"/>
    <s v="Washington"/>
    <n v="98105"/>
    <x v="1"/>
    <s v="FUR-CH-10001891"/>
    <s v="Furniture"/>
    <s v="Chairs"/>
    <s v="Global Deluxe Office Fabric Chairs"/>
    <n v="307.13600000000002"/>
    <n v="4"/>
    <n v="0.2"/>
    <n v="26.874400000000023"/>
  </r>
  <r>
    <n v="417"/>
    <s v="CA-2014-122105"/>
    <x v="3"/>
    <d v="2014-06-25T00:00:00"/>
    <d v="2014-06-29T00:00:00"/>
    <s v="Standard Class"/>
    <s v="CJ-12010"/>
    <s v="Caroline Jumper"/>
    <x v="0"/>
    <s v="United States"/>
    <s v="Huntington Beach"/>
    <s v="California"/>
    <n v="92646"/>
    <x v="1"/>
    <s v="OFF-AR-10004344"/>
    <s v="Office Supplies"/>
    <s v="Art"/>
    <s v="Bulldog Vacuum Base Pencil Sharpener"/>
    <n v="95.92"/>
    <n v="8"/>
    <n v="0"/>
    <n v="25.898399999999995"/>
  </r>
  <r>
    <n v="418"/>
    <s v="CA-2013-148796"/>
    <x v="0"/>
    <d v="2013-04-15T00:00:00"/>
    <d v="2013-04-19T00:00:00"/>
    <s v="Standard Class"/>
    <s v="PB-19150"/>
    <s v="Philip Brown"/>
    <x v="0"/>
    <s v="United States"/>
    <s v="Los Angeles"/>
    <s v="California"/>
    <n v="90004"/>
    <x v="1"/>
    <s v="FUR-CH-10004886"/>
    <s v="Furniture"/>
    <s v="Chairs"/>
    <s v="Bevis Steel Folding Chairs"/>
    <n v="383.8"/>
    <n v="5"/>
    <n v="0.2"/>
    <n v="38.379999999999981"/>
  </r>
  <r>
    <n v="419"/>
    <s v="CA-2014-154816"/>
    <x v="3"/>
    <d v="2014-11-07T00:00:00"/>
    <d v="2014-11-11T00:00:00"/>
    <s v="Standard Class"/>
    <s v="VB-21745"/>
    <s v="Victoria Brennan"/>
    <x v="1"/>
    <s v="United States"/>
    <s v="Richmond"/>
    <s v="Kentucky"/>
    <n v="40475"/>
    <x v="0"/>
    <s v="OFF-PA-10003845"/>
    <s v="Office Supplies"/>
    <s v="Paper"/>
    <s v="Xerox 1987"/>
    <n v="5.78"/>
    <n v="1"/>
    <n v="0"/>
    <n v="2.8322000000000003"/>
  </r>
  <r>
    <n v="420"/>
    <s v="CA-2014-110478"/>
    <x v="3"/>
    <d v="2014-03-05T00:00:00"/>
    <d v="2014-03-10T00:00:00"/>
    <s v="Standard Class"/>
    <s v="SP-20860"/>
    <s v="Sung Pak"/>
    <x v="1"/>
    <s v="United States"/>
    <s v="Los Angeles"/>
    <s v="California"/>
    <n v="90045"/>
    <x v="1"/>
    <s v="OFF-AR-10001573"/>
    <s v="Office Supplies"/>
    <s v="Art"/>
    <s v="American Pencil"/>
    <n v="9.32"/>
    <n v="4"/>
    <n v="0"/>
    <n v="2.702799999999999"/>
  </r>
  <r>
    <n v="421"/>
    <s v="CA-2014-110478"/>
    <x v="3"/>
    <d v="2014-03-05T00:00:00"/>
    <d v="2014-03-10T00:00:00"/>
    <s v="Standard Class"/>
    <s v="SP-20860"/>
    <s v="Sung Pak"/>
    <x v="1"/>
    <s v="United States"/>
    <s v="Los Angeles"/>
    <s v="California"/>
    <n v="90045"/>
    <x v="1"/>
    <s v="OFF-EN-10000483"/>
    <s v="Office Supplies"/>
    <s v="Envelopes"/>
    <s v="White Envelopes, White Envelopes with Clear Poly Window"/>
    <n v="15.25"/>
    <n v="1"/>
    <n v="0"/>
    <n v="7.0149999999999988"/>
  </r>
  <r>
    <n v="422"/>
    <s v="CA-2011-142048"/>
    <x v="2"/>
    <d v="2011-06-22T00:00:00"/>
    <d v="2011-06-25T00:00:00"/>
    <s v="First Class"/>
    <s v="JE-15745"/>
    <s v="Joel Eaton"/>
    <x v="0"/>
    <s v="United States"/>
    <s v="Louisville"/>
    <s v="Colorado"/>
    <n v="80027"/>
    <x v="1"/>
    <s v="TEC-AC-10004114"/>
    <s v="Technology"/>
    <s v="Accessories"/>
    <s v="KeyTronic 6101 Series - Keyboard - Black"/>
    <n v="196.75200000000001"/>
    <n v="6"/>
    <n v="0.2"/>
    <n v="56.566200000000009"/>
  </r>
  <r>
    <n v="423"/>
    <s v="CA-2014-125388"/>
    <x v="3"/>
    <d v="2014-10-20T00:00:00"/>
    <d v="2014-10-24T00:00:00"/>
    <s v="Standard Class"/>
    <s v="MP-17965"/>
    <s v="Michael Paige"/>
    <x v="1"/>
    <s v="United States"/>
    <s v="Lawrence"/>
    <s v="Massachusetts"/>
    <n v="1841"/>
    <x v="3"/>
    <s v="FUR-FU-10004712"/>
    <s v="Furniture"/>
    <s v="Furnishings"/>
    <s v="Westinghouse Mesh Shade Clip-On Gooseneck Lamp, Black"/>
    <n v="56.56"/>
    <n v="4"/>
    <n v="0"/>
    <n v="14.705600000000004"/>
  </r>
  <r>
    <n v="424"/>
    <s v="CA-2014-125388"/>
    <x v="3"/>
    <d v="2014-10-20T00:00:00"/>
    <d v="2014-10-24T00:00:00"/>
    <s v="Standard Class"/>
    <s v="MP-17965"/>
    <s v="Michael Paige"/>
    <x v="1"/>
    <s v="United States"/>
    <s v="Lawrence"/>
    <s v="Massachusetts"/>
    <n v="1841"/>
    <x v="3"/>
    <s v="OFF-ST-10000918"/>
    <s v="Office Supplies"/>
    <s v="Storage"/>
    <s v="Crate-A-Files"/>
    <n v="32.700000000000003"/>
    <n v="3"/>
    <n v="0"/>
    <n v="8.5019999999999989"/>
  </r>
  <r>
    <n v="425"/>
    <s v="CA-2014-155705"/>
    <x v="3"/>
    <d v="2014-08-22T00:00:00"/>
    <d v="2014-08-24T00:00:00"/>
    <s v="Second Class"/>
    <s v="NF-18385"/>
    <s v="Natalie Fritzler"/>
    <x v="0"/>
    <s v="United States"/>
    <s v="Jackson"/>
    <s v="Mississippi"/>
    <n v="39212"/>
    <x v="0"/>
    <s v="FUR-CH-10000015"/>
    <s v="Furniture"/>
    <s v="Chairs"/>
    <s v="Hon Multipurpose Stacking Arm Chairs"/>
    <n v="866.4"/>
    <n v="4"/>
    <n v="0"/>
    <n v="225.26400000000001"/>
  </r>
  <r>
    <n v="426"/>
    <s v="CA-2014-149160"/>
    <x v="3"/>
    <d v="2014-11-24T00:00:00"/>
    <d v="2014-11-27T00:00:00"/>
    <s v="Second Class"/>
    <s v="JM-15265"/>
    <s v="Janet Molinari"/>
    <x v="1"/>
    <s v="United States"/>
    <s v="Canton"/>
    <s v="Michigan"/>
    <n v="48187"/>
    <x v="2"/>
    <s v="FUR-FU-10003347"/>
    <s v="Furniture"/>
    <s v="Furnishings"/>
    <s v="Coloredge Poster Frame"/>
    <n v="28.4"/>
    <n v="2"/>
    <n v="0"/>
    <n v="11.076000000000001"/>
  </r>
  <r>
    <n v="427"/>
    <s v="CA-2014-149160"/>
    <x v="3"/>
    <d v="2014-11-24T00:00:00"/>
    <d v="2014-11-27T00:00:00"/>
    <s v="Second Class"/>
    <s v="JM-15265"/>
    <s v="Janet Molinari"/>
    <x v="1"/>
    <s v="United States"/>
    <s v="Canton"/>
    <s v="Michigan"/>
    <n v="48187"/>
    <x v="2"/>
    <s v="OFF-BI-10001543"/>
    <s v="Office Supplies"/>
    <s v="Binders"/>
    <s v="GBC VeloBinder Manual Binding System"/>
    <n v="287.92"/>
    <n v="8"/>
    <n v="0"/>
    <n v="138.20160000000001"/>
  </r>
  <r>
    <n v="428"/>
    <s v="CA-2011-101476"/>
    <x v="2"/>
    <d v="2011-09-12T00:00:00"/>
    <d v="2011-09-13T00:00:00"/>
    <s v="First Class"/>
    <s v="SD-20485"/>
    <s v="Shirley Daniels"/>
    <x v="2"/>
    <s v="United States"/>
    <s v="New Rochelle"/>
    <s v="New York"/>
    <n v="10801"/>
    <x v="3"/>
    <s v="TEC-MA-10000029"/>
    <s v="Technology"/>
    <s v="Machines"/>
    <s v="Epson WorkForce WF-2530 All-in-One Printer, Copier Scanner"/>
    <n v="69.989999999999995"/>
    <n v="1"/>
    <n v="0"/>
    <n v="30.095700000000001"/>
  </r>
  <r>
    <n v="429"/>
    <s v="CA-2014-152275"/>
    <x v="3"/>
    <d v="2014-10-02T00:00:00"/>
    <d v="2014-10-09T00:00:00"/>
    <s v="Standard Class"/>
    <s v="KH-16630"/>
    <s v="Ken Heidel"/>
    <x v="1"/>
    <s v="United States"/>
    <s v="San Antonio"/>
    <s v="Texas"/>
    <n v="78207"/>
    <x v="2"/>
    <s v="OFF-AR-10000369"/>
    <s v="Office Supplies"/>
    <s v="Art"/>
    <s v="Design Ebony Sketching Pencil"/>
    <n v="6.6719999999999988"/>
    <n v="6"/>
    <n v="0.2"/>
    <n v="0.50039999999999996"/>
  </r>
  <r>
    <n v="430"/>
    <s v="US-2013-123750"/>
    <x v="0"/>
    <d v="2013-04-16T00:00:00"/>
    <d v="2013-04-22T00:00:00"/>
    <s v="Standard Class"/>
    <s v="RB-19795"/>
    <s v="Ross Baird"/>
    <x v="2"/>
    <s v="United States"/>
    <s v="Gastonia"/>
    <s v="North Carolina"/>
    <n v="28052"/>
    <x v="0"/>
    <s v="OFF-BI-10004584"/>
    <s v="Office Supplies"/>
    <s v="Binders"/>
    <s v="GBC ProClick 150 Presentation Binding System"/>
    <n v="189.58800000000005"/>
    <n v="2"/>
    <n v="0.7"/>
    <n v="-145.35079999999999"/>
  </r>
  <r>
    <n v="431"/>
    <s v="US-2013-123750"/>
    <x v="0"/>
    <d v="2013-04-16T00:00:00"/>
    <d v="2013-04-22T00:00:00"/>
    <s v="Standard Class"/>
    <s v="RB-19795"/>
    <s v="Ross Baird"/>
    <x v="2"/>
    <s v="United States"/>
    <s v="Gastonia"/>
    <s v="North Carolina"/>
    <n v="28052"/>
    <x v="0"/>
    <s v="TEC-AC-10004659"/>
    <s v="Technology"/>
    <s v="Accessories"/>
    <s v="Imation Secure+ Hardware Encrypted USB 2.0 Flash Drive; 16GB"/>
    <n v="408.74399999999997"/>
    <n v="7"/>
    <n v="0.2"/>
    <n v="76.639499999999984"/>
  </r>
  <r>
    <n v="432"/>
    <s v="US-2013-123750"/>
    <x v="0"/>
    <d v="2013-04-16T00:00:00"/>
    <d v="2013-04-22T00:00:00"/>
    <s v="Standard Class"/>
    <s v="RB-19795"/>
    <s v="Ross Baird"/>
    <x v="2"/>
    <s v="United States"/>
    <s v="Gastonia"/>
    <s v="North Carolina"/>
    <n v="28052"/>
    <x v="0"/>
    <s v="TEC-AC-10004659"/>
    <s v="Technology"/>
    <s v="Accessories"/>
    <s v="Imation Secure+ Hardware Encrypted USB 2.0 Flash Drive; 16GB"/>
    <n v="291.95999999999998"/>
    <n v="5"/>
    <n v="0.2"/>
    <n v="54.742499999999978"/>
  </r>
  <r>
    <n v="433"/>
    <s v="US-2013-123750"/>
    <x v="0"/>
    <d v="2013-04-16T00:00:00"/>
    <d v="2013-04-22T00:00:00"/>
    <s v="Standard Class"/>
    <s v="RB-19795"/>
    <s v="Ross Baird"/>
    <x v="2"/>
    <s v="United States"/>
    <s v="Gastonia"/>
    <s v="North Carolina"/>
    <n v="28052"/>
    <x v="0"/>
    <s v="OFF-ST-10000617"/>
    <s v="Office Supplies"/>
    <s v="Storage"/>
    <s v="Woodgrain Magazine Files by Perma"/>
    <n v="4.7679999999999998"/>
    <n v="2"/>
    <n v="0.2"/>
    <n v="-0.7748000000000006"/>
  </r>
  <r>
    <n v="434"/>
    <s v="CA-2013-127369"/>
    <x v="0"/>
    <d v="2013-06-07T00:00:00"/>
    <d v="2013-06-08T00:00:00"/>
    <s v="First Class"/>
    <s v="DB-13060"/>
    <s v="Dave Brooks"/>
    <x v="0"/>
    <s v="United States"/>
    <s v="Lowell"/>
    <s v="Massachusetts"/>
    <n v="1852"/>
    <x v="3"/>
    <s v="OFF-ST-10003306"/>
    <s v="Office Supplies"/>
    <s v="Storage"/>
    <s v="Letter Size Cart"/>
    <n v="714.30000000000007"/>
    <n v="5"/>
    <n v="0"/>
    <n v="207.14699999999993"/>
  </r>
  <r>
    <n v="435"/>
    <s v="US-2011-150574"/>
    <x v="2"/>
    <d v="2011-12-19T00:00:00"/>
    <d v="2011-12-25T00:00:00"/>
    <s v="Standard Class"/>
    <s v="MK-18160"/>
    <s v="Mike Kennedy"/>
    <x v="0"/>
    <s v="United States"/>
    <s v="Jacksonville"/>
    <s v="Florida"/>
    <n v="32216"/>
    <x v="0"/>
    <s v="OFF-BI-10000773"/>
    <s v="Office Supplies"/>
    <s v="Binders"/>
    <s v="Insertable Tab Post Binder Dividers"/>
    <n v="4.8120000000000003"/>
    <n v="2"/>
    <n v="0.7"/>
    <n v="-3.6891999999999996"/>
  </r>
  <r>
    <n v="436"/>
    <s v="US-2011-150574"/>
    <x v="2"/>
    <d v="2011-12-19T00:00:00"/>
    <d v="2011-12-25T00:00:00"/>
    <s v="Standard Class"/>
    <s v="MK-18160"/>
    <s v="Mike Kennedy"/>
    <x v="0"/>
    <s v="United States"/>
    <s v="Jacksonville"/>
    <s v="Florida"/>
    <n v="32216"/>
    <x v="0"/>
    <s v="TEC-AC-10002600"/>
    <s v="Technology"/>
    <s v="Accessories"/>
    <s v="Belkin QODE FastFit Bluetooth Keyboard"/>
    <n v="247.8"/>
    <n v="5"/>
    <n v="0.2"/>
    <n v="-18.584999999999994"/>
  </r>
  <r>
    <n v="437"/>
    <s v="CA-2013-147375"/>
    <x v="0"/>
    <d v="2013-06-13T00:00:00"/>
    <d v="2013-06-15T00:00:00"/>
    <s v="Second Class"/>
    <s v="PO-19180"/>
    <s v="Philisse Overcash"/>
    <x v="2"/>
    <s v="United States"/>
    <s v="Chicago"/>
    <s v="Illinois"/>
    <n v="60623"/>
    <x v="2"/>
    <s v="TEC-MA-10002937"/>
    <s v="Technology"/>
    <s v="Machines"/>
    <s v="Canon Color ImageCLASS MF8580Cdw Wireless Laser All-In-One Printer, Copier, Scanner"/>
    <n v="1007.979"/>
    <n v="3"/>
    <n v="0.3"/>
    <n v="43.199100000000044"/>
  </r>
  <r>
    <n v="438"/>
    <s v="CA-2013-147375"/>
    <x v="0"/>
    <d v="2013-06-13T00:00:00"/>
    <d v="2013-06-15T00:00:00"/>
    <s v="Second Class"/>
    <s v="PO-19180"/>
    <s v="Philisse Overcash"/>
    <x v="2"/>
    <s v="United States"/>
    <s v="Chicago"/>
    <s v="Illinois"/>
    <n v="60623"/>
    <x v="2"/>
    <s v="OFF-PA-10001970"/>
    <s v="Office Supplies"/>
    <s v="Paper"/>
    <s v="Xerox 1908"/>
    <n v="313.488"/>
    <n v="7"/>
    <n v="0.2"/>
    <n v="113.63939999999998"/>
  </r>
  <r>
    <n v="439"/>
    <s v="CA-2014-130043"/>
    <x v="3"/>
    <d v="2014-09-16T00:00:00"/>
    <d v="2014-09-20T00:00:00"/>
    <s v="Standard Class"/>
    <s v="BB-11545"/>
    <s v="Brenda Bowman"/>
    <x v="1"/>
    <s v="United States"/>
    <s v="Houston"/>
    <s v="Texas"/>
    <n v="77070"/>
    <x v="2"/>
    <s v="OFF-PA-10002230"/>
    <s v="Office Supplies"/>
    <s v="Paper"/>
    <s v="Xerox 1897"/>
    <n v="31.872000000000003"/>
    <n v="8"/>
    <n v="0.2"/>
    <n v="11.553600000000003"/>
  </r>
  <r>
    <n v="440"/>
    <s v="CA-2014-157252"/>
    <x v="3"/>
    <d v="2014-01-21T00:00:00"/>
    <d v="2014-01-24T00:00:00"/>
    <s v="Second Class"/>
    <s v="CV-12805"/>
    <s v="Cynthia Voltz"/>
    <x v="1"/>
    <s v="United States"/>
    <s v="New York City"/>
    <s v="New York"/>
    <n v="10024"/>
    <x v="3"/>
    <s v="FUR-CH-10003396"/>
    <s v="Furniture"/>
    <s v="Chairs"/>
    <s v="Global Deluxe Steno Chair"/>
    <n v="207.84600000000003"/>
    <n v="3"/>
    <n v="0.1"/>
    <n v="2.3093999999999895"/>
  </r>
  <r>
    <n v="441"/>
    <s v="CA-2013-115756"/>
    <x v="0"/>
    <d v="2013-09-06T00:00:00"/>
    <d v="2013-09-08T00:00:00"/>
    <s v="Second Class"/>
    <s v="PK-19075"/>
    <s v="Pete Kriz"/>
    <x v="0"/>
    <s v="United States"/>
    <s v="Detroit"/>
    <s v="Michigan"/>
    <n v="48227"/>
    <x v="2"/>
    <s v="FUR-FU-10000246"/>
    <s v="Furniture"/>
    <s v="Furnishings"/>
    <s v="Aluminum Document Frame"/>
    <n v="12.22"/>
    <n v="1"/>
    <n v="0"/>
    <n v="3.6659999999999986"/>
  </r>
  <r>
    <n v="442"/>
    <s v="CA-2013-115756"/>
    <x v="0"/>
    <d v="2013-09-06T00:00:00"/>
    <d v="2013-09-08T00:00:00"/>
    <s v="Second Class"/>
    <s v="PK-19075"/>
    <s v="Pete Kriz"/>
    <x v="0"/>
    <s v="United States"/>
    <s v="Detroit"/>
    <s v="Michigan"/>
    <n v="48227"/>
    <x v="2"/>
    <s v="OFF-ST-10000060"/>
    <s v="Office Supplies"/>
    <s v="Storage"/>
    <s v="Fellowes Bankers Box Staxonsteel Drawer File/Stacking System"/>
    <n v="194.94"/>
    <n v="3"/>
    <n v="0"/>
    <n v="23.392800000000008"/>
  </r>
  <r>
    <n v="443"/>
    <s v="CA-2013-115756"/>
    <x v="0"/>
    <d v="2013-09-06T00:00:00"/>
    <d v="2013-09-08T00:00:00"/>
    <s v="Second Class"/>
    <s v="PK-19075"/>
    <s v="Pete Kriz"/>
    <x v="0"/>
    <s v="United States"/>
    <s v="Detroit"/>
    <s v="Michigan"/>
    <n v="48227"/>
    <x v="2"/>
    <s v="OFF-ST-10003058"/>
    <s v="Office Supplies"/>
    <s v="Storage"/>
    <s v="Eldon Mobile Mega Data Cart  Mega Stackable  Add-On Trays"/>
    <n v="70.949999999999989"/>
    <n v="3"/>
    <n v="0"/>
    <n v="20.575499999999998"/>
  </r>
  <r>
    <n v="444"/>
    <s v="CA-2013-115756"/>
    <x v="0"/>
    <d v="2013-09-06T00:00:00"/>
    <d v="2013-09-08T00:00:00"/>
    <s v="Second Class"/>
    <s v="PK-19075"/>
    <s v="Pete Kriz"/>
    <x v="0"/>
    <s v="United States"/>
    <s v="Detroit"/>
    <s v="Michigan"/>
    <n v="48227"/>
    <x v="2"/>
    <s v="OFF-PA-10002222"/>
    <s v="Office Supplies"/>
    <s v="Paper"/>
    <s v="Xerox Color Copier Paper, 11&quot; x 17&quot;, Ream"/>
    <n v="91.36"/>
    <n v="4"/>
    <n v="0"/>
    <n v="42.025599999999997"/>
  </r>
  <r>
    <n v="445"/>
    <s v="CA-2013-115756"/>
    <x v="0"/>
    <d v="2013-09-06T00:00:00"/>
    <d v="2013-09-08T00:00:00"/>
    <s v="Second Class"/>
    <s v="PK-19075"/>
    <s v="Pete Kriz"/>
    <x v="0"/>
    <s v="United States"/>
    <s v="Detroit"/>
    <s v="Michigan"/>
    <n v="48227"/>
    <x v="2"/>
    <s v="FUR-CH-10002372"/>
    <s v="Furniture"/>
    <s v="Chairs"/>
    <s v="Office Star - Ergonomically Designed Knee Chair"/>
    <n v="242.94"/>
    <n v="3"/>
    <n v="0"/>
    <n v="29.152800000000013"/>
  </r>
  <r>
    <n v="446"/>
    <s v="CA-2013-115756"/>
    <x v="0"/>
    <d v="2013-09-06T00:00:00"/>
    <d v="2013-09-08T00:00:00"/>
    <s v="Second Class"/>
    <s v="PK-19075"/>
    <s v="Pete Kriz"/>
    <x v="0"/>
    <s v="United States"/>
    <s v="Detroit"/>
    <s v="Michigan"/>
    <n v="48227"/>
    <x v="2"/>
    <s v="OFF-LA-10001317"/>
    <s v="Office Supplies"/>
    <s v="Labels"/>
    <s v="Avery 520"/>
    <n v="22.05"/>
    <n v="7"/>
    <n v="0"/>
    <n v="10.584"/>
  </r>
  <r>
    <n v="447"/>
    <s v="CA-2014-154214"/>
    <x v="3"/>
    <d v="2014-03-21T00:00:00"/>
    <d v="2014-03-26T00:00:00"/>
    <s v="Second Class"/>
    <s v="TB-21595"/>
    <s v="Troy Blackwell"/>
    <x v="0"/>
    <s v="United States"/>
    <s v="Columbus"/>
    <s v="Indiana"/>
    <n v="47201"/>
    <x v="2"/>
    <s v="FUR-FU-10000206"/>
    <s v="Furniture"/>
    <s v="Furnishings"/>
    <s v="GE General Purpose, Extra Long Life, Showcase &amp; Floodlight Incandescent Bulbs"/>
    <n v="2.91"/>
    <n v="1"/>
    <n v="0"/>
    <n v="1.3676999999999999"/>
  </r>
  <r>
    <n v="448"/>
    <s v="CA-2013-166674"/>
    <x v="0"/>
    <d v="2013-04-02T00:00:00"/>
    <d v="2013-04-04T00:00:00"/>
    <s v="Second Class"/>
    <s v="RB-19360"/>
    <s v="Raymond Buch"/>
    <x v="0"/>
    <s v="United States"/>
    <s v="Auburn"/>
    <s v="New York"/>
    <n v="13021"/>
    <x v="3"/>
    <s v="OFF-AR-10000588"/>
    <s v="Office Supplies"/>
    <s v="Art"/>
    <s v="Newell 345"/>
    <n v="59.519999999999996"/>
    <n v="3"/>
    <n v="0"/>
    <n v="15.475200000000001"/>
  </r>
  <r>
    <n v="449"/>
    <s v="CA-2013-166674"/>
    <x v="0"/>
    <d v="2013-04-02T00:00:00"/>
    <d v="2013-04-04T00:00:00"/>
    <s v="Second Class"/>
    <s v="RB-19360"/>
    <s v="Raymond Buch"/>
    <x v="0"/>
    <s v="United States"/>
    <s v="Auburn"/>
    <s v="New York"/>
    <n v="13021"/>
    <x v="3"/>
    <s v="OFF-ST-10001469"/>
    <s v="Office Supplies"/>
    <s v="Storage"/>
    <s v="Fellowes Bankers Box Recycled Super Stor/Drawer"/>
    <n v="161.94"/>
    <n v="3"/>
    <n v="0"/>
    <n v="9.716399999999993"/>
  </r>
  <r>
    <n v="450"/>
    <s v="CA-2013-166674"/>
    <x v="0"/>
    <d v="2013-04-02T00:00:00"/>
    <d v="2013-04-04T00:00:00"/>
    <s v="Second Class"/>
    <s v="RB-19360"/>
    <s v="Raymond Buch"/>
    <x v="0"/>
    <s v="United States"/>
    <s v="Auburn"/>
    <s v="New York"/>
    <n v="13021"/>
    <x v="3"/>
    <s v="OFF-AR-10001953"/>
    <s v="Office Supplies"/>
    <s v="Art"/>
    <s v="Boston 1645 Deluxe Heavier-Duty Electric Pencil Sharpener"/>
    <n v="263.88"/>
    <n v="6"/>
    <n v="0"/>
    <n v="71.247600000000006"/>
  </r>
  <r>
    <n v="451"/>
    <s v="CA-2013-166674"/>
    <x v="0"/>
    <d v="2013-04-02T00:00:00"/>
    <d v="2013-04-04T00:00:00"/>
    <s v="Second Class"/>
    <s v="RB-19360"/>
    <s v="Raymond Buch"/>
    <x v="0"/>
    <s v="United States"/>
    <s v="Auburn"/>
    <s v="New York"/>
    <n v="13021"/>
    <x v="3"/>
    <s v="OFF-AR-10003156"/>
    <s v="Office Supplies"/>
    <s v="Art"/>
    <s v="50 Colored Long Pencils"/>
    <n v="30.48"/>
    <n v="3"/>
    <n v="0"/>
    <n v="7.9248000000000012"/>
  </r>
  <r>
    <n v="452"/>
    <s v="CA-2013-166674"/>
    <x v="0"/>
    <d v="2013-04-02T00:00:00"/>
    <d v="2013-04-04T00:00:00"/>
    <s v="Second Class"/>
    <s v="RB-19360"/>
    <s v="Raymond Buch"/>
    <x v="0"/>
    <s v="United States"/>
    <s v="Auburn"/>
    <s v="New York"/>
    <n v="13021"/>
    <x v="3"/>
    <s v="OFF-AR-10004974"/>
    <s v="Office Supplies"/>
    <s v="Art"/>
    <s v="Newell 342"/>
    <n v="9.84"/>
    <n v="3"/>
    <n v="0"/>
    <n v="2.8535999999999988"/>
  </r>
  <r>
    <n v="453"/>
    <s v="CA-2013-166674"/>
    <x v="0"/>
    <d v="2013-04-02T00:00:00"/>
    <d v="2013-04-04T00:00:00"/>
    <s v="Second Class"/>
    <s v="RB-19360"/>
    <s v="Raymond Buch"/>
    <x v="0"/>
    <s v="United States"/>
    <s v="Auburn"/>
    <s v="New York"/>
    <n v="13021"/>
    <x v="3"/>
    <s v="TEC-PH-10002365"/>
    <s v="Technology"/>
    <s v="Phones"/>
    <s v="Belkin Grip Candy Sheer Case / Cover for iPhone 5 and 5S"/>
    <n v="35.119999999999997"/>
    <n v="4"/>
    <n v="0"/>
    <n v="9.1311999999999998"/>
  </r>
  <r>
    <n v="454"/>
    <s v="CA-2014-147277"/>
    <x v="3"/>
    <d v="2014-10-21T00:00:00"/>
    <d v="2014-10-25T00:00:00"/>
    <s v="Standard Class"/>
    <s v="EB-13705"/>
    <s v="Ed Braxton"/>
    <x v="1"/>
    <s v="United States"/>
    <s v="Akron"/>
    <s v="Ohio"/>
    <n v="44312"/>
    <x v="3"/>
    <s v="FUR-TA-10001539"/>
    <s v="Furniture"/>
    <s v="Tables"/>
    <s v="Chromcraft Rectangular Conference Tables"/>
    <n v="284.36399999999998"/>
    <n v="2"/>
    <n v="0.4"/>
    <n v="-75.830400000000054"/>
  </r>
  <r>
    <n v="455"/>
    <s v="CA-2014-147277"/>
    <x v="3"/>
    <d v="2014-10-21T00:00:00"/>
    <d v="2014-10-25T00:00:00"/>
    <s v="Standard Class"/>
    <s v="EB-13705"/>
    <s v="Ed Braxton"/>
    <x v="1"/>
    <s v="United States"/>
    <s v="Akron"/>
    <s v="Ohio"/>
    <n v="44312"/>
    <x v="3"/>
    <s v="OFF-ST-10000142"/>
    <s v="Office Supplies"/>
    <s v="Storage"/>
    <s v="Deluxe Rollaway Locking File with Drawer"/>
    <n v="665.40800000000002"/>
    <n v="2"/>
    <n v="0.2"/>
    <n v="66.540799999999962"/>
  </r>
  <r>
    <n v="456"/>
    <s v="CA-2013-100153"/>
    <x v="0"/>
    <d v="2013-12-14T00:00:00"/>
    <d v="2013-12-18T00:00:00"/>
    <s v="Standard Class"/>
    <s v="KH-16630"/>
    <s v="Ken Heidel"/>
    <x v="1"/>
    <s v="United States"/>
    <s v="Norman"/>
    <s v="Oklahoma"/>
    <n v="73071"/>
    <x v="2"/>
    <s v="TEC-AC-10001772"/>
    <s v="Technology"/>
    <s v="Accessories"/>
    <s v="Memorex Mini Travel Drive 16 GB USB 2.0 Flash Drive"/>
    <n v="63.88"/>
    <n v="4"/>
    <n v="0"/>
    <n v="24.913200000000003"/>
  </r>
  <r>
    <n v="457"/>
    <s v="US-2011-110674"/>
    <x v="2"/>
    <d v="2011-02-13T00:00:00"/>
    <d v="2011-02-19T00:00:00"/>
    <s v="Standard Class"/>
    <s v="SC-20095"/>
    <s v="Sanjit Chand"/>
    <x v="0"/>
    <s v="United States"/>
    <s v="Concord"/>
    <s v="California"/>
    <n v="94521"/>
    <x v="1"/>
    <s v="FUR-CH-10000225"/>
    <s v="Furniture"/>
    <s v="Chairs"/>
    <s v="Global Geo Office Task Chair, Gray"/>
    <n v="129.56800000000001"/>
    <n v="2"/>
    <n v="0.2"/>
    <n v="-24.294000000000018"/>
  </r>
  <r>
    <n v="458"/>
    <s v="US-2013-157945"/>
    <x v="0"/>
    <d v="2013-09-27T00:00:00"/>
    <d v="2013-10-02T00:00:00"/>
    <s v="Standard Class"/>
    <s v="NF-18385"/>
    <s v="Natalie Fritzler"/>
    <x v="0"/>
    <s v="United States"/>
    <s v="Decatur"/>
    <s v="Illinois"/>
    <n v="62521"/>
    <x v="2"/>
    <s v="FUR-CH-10002331"/>
    <s v="Furniture"/>
    <s v="Chairs"/>
    <s v="Hon 4700 Series Mobuis Mid-Back Task Chairs with Adjustable Arms"/>
    <n v="747.55799999999999"/>
    <n v="3"/>
    <n v="0.3"/>
    <n v="-96.11460000000011"/>
  </r>
  <r>
    <n v="459"/>
    <s v="US-2013-157945"/>
    <x v="0"/>
    <d v="2013-09-27T00:00:00"/>
    <d v="2013-10-02T00:00:00"/>
    <s v="Standard Class"/>
    <s v="NF-18385"/>
    <s v="Natalie Fritzler"/>
    <x v="0"/>
    <s v="United States"/>
    <s v="Decatur"/>
    <s v="Illinois"/>
    <n v="62521"/>
    <x v="2"/>
    <s v="OFF-EN-10001415"/>
    <s v="Office Supplies"/>
    <s v="Envelopes"/>
    <s v="Staples"/>
    <n v="8.9280000000000008"/>
    <n v="2"/>
    <n v="0.2"/>
    <n v="3.3479999999999999"/>
  </r>
  <r>
    <n v="460"/>
    <s v="CA-2012-109638"/>
    <x v="1"/>
    <d v="2012-12-15T00:00:00"/>
    <d v="2012-12-22T00:00:00"/>
    <s v="Standard Class"/>
    <s v="JH-15985"/>
    <s v="Joseph Holt"/>
    <x v="0"/>
    <s v="United States"/>
    <s v="Seattle"/>
    <s v="Washington"/>
    <n v="98115"/>
    <x v="1"/>
    <s v="OFF-AP-10002472"/>
    <s v="Office Supplies"/>
    <s v="Appliances"/>
    <s v="3M Office Air Cleaner"/>
    <n v="103.92"/>
    <n v="4"/>
    <n v="0"/>
    <n v="36.372"/>
  </r>
  <r>
    <n v="461"/>
    <s v="CA-2012-109638"/>
    <x v="1"/>
    <d v="2012-12-15T00:00:00"/>
    <d v="2012-12-22T00:00:00"/>
    <s v="Standard Class"/>
    <s v="JH-15985"/>
    <s v="Joseph Holt"/>
    <x v="0"/>
    <s v="United States"/>
    <s v="Seattle"/>
    <s v="Washington"/>
    <n v="98115"/>
    <x v="1"/>
    <s v="TEC-AC-10004571"/>
    <s v="Technology"/>
    <s v="Accessories"/>
    <s v="Logitech G700s Rechargeable Gaming Mouse"/>
    <n v="899.91"/>
    <n v="9"/>
    <n v="0"/>
    <n v="377.96220000000005"/>
  </r>
  <r>
    <n v="462"/>
    <s v="CA-2012-109638"/>
    <x v="1"/>
    <d v="2012-12-15T00:00:00"/>
    <d v="2012-12-22T00:00:00"/>
    <s v="Standard Class"/>
    <s v="JH-15985"/>
    <s v="Joseph Holt"/>
    <x v="0"/>
    <s v="United States"/>
    <s v="Seattle"/>
    <s v="Washington"/>
    <n v="98115"/>
    <x v="1"/>
    <s v="OFF-BI-10001098"/>
    <s v="Office Supplies"/>
    <s v="Binders"/>
    <s v="Acco D-Ring Binder w/DublLock"/>
    <n v="51.311999999999998"/>
    <n v="3"/>
    <n v="0.2"/>
    <n v="18.600599999999996"/>
  </r>
  <r>
    <n v="463"/>
    <s v="CA-2013-109869"/>
    <x v="0"/>
    <d v="2013-04-23T00:00:00"/>
    <d v="2013-04-30T00:00:00"/>
    <s v="Standard Class"/>
    <s v="TN-21040"/>
    <s v="Tanja Norvell"/>
    <x v="2"/>
    <s v="United States"/>
    <s v="Phoenix"/>
    <s v="Arizona"/>
    <n v="85023"/>
    <x v="1"/>
    <s v="FUR-FU-10000023"/>
    <s v="Furniture"/>
    <s v="Furnishings"/>
    <s v="Eldon Wave Desk Accessories"/>
    <n v="23.56"/>
    <n v="5"/>
    <n v="0.2"/>
    <n v="7.0680000000000005"/>
  </r>
  <r>
    <n v="464"/>
    <s v="CA-2013-109869"/>
    <x v="0"/>
    <d v="2013-04-23T00:00:00"/>
    <d v="2013-04-30T00:00:00"/>
    <s v="Standard Class"/>
    <s v="TN-21040"/>
    <s v="Tanja Norvell"/>
    <x v="2"/>
    <s v="United States"/>
    <s v="Phoenix"/>
    <s v="Arizona"/>
    <n v="85023"/>
    <x v="1"/>
    <s v="FUR-TA-10001889"/>
    <s v="Furniture"/>
    <s v="Tables"/>
    <s v="Bush Advantage Collection Racetrack Conference Table"/>
    <n v="1272.6299999999999"/>
    <n v="6"/>
    <n v="0.5"/>
    <n v="-814.4831999999999"/>
  </r>
  <r>
    <n v="465"/>
    <s v="CA-2013-109869"/>
    <x v="0"/>
    <d v="2013-04-23T00:00:00"/>
    <d v="2013-04-30T00:00:00"/>
    <s v="Standard Class"/>
    <s v="TN-21040"/>
    <s v="Tanja Norvell"/>
    <x v="2"/>
    <s v="United States"/>
    <s v="Phoenix"/>
    <s v="Arizona"/>
    <n v="85023"/>
    <x v="1"/>
    <s v="OFF-BI-10000315"/>
    <s v="Office Supplies"/>
    <s v="Binders"/>
    <s v="Poly Designer Cover &amp; Back"/>
    <n v="28.484999999999999"/>
    <n v="5"/>
    <n v="0.7"/>
    <n v="-20.888999999999989"/>
  </r>
  <r>
    <n v="466"/>
    <s v="CA-2013-109869"/>
    <x v="0"/>
    <d v="2013-04-23T00:00:00"/>
    <d v="2013-04-30T00:00:00"/>
    <s v="Standard Class"/>
    <s v="TN-21040"/>
    <s v="Tanja Norvell"/>
    <x v="2"/>
    <s v="United States"/>
    <s v="Phoenix"/>
    <s v="Arizona"/>
    <n v="85023"/>
    <x v="1"/>
    <s v="OFF-SU-10003505"/>
    <s v="Office Supplies"/>
    <s v="Supplies"/>
    <s v="Premier Electric Letter Opener"/>
    <n v="185.376"/>
    <n v="2"/>
    <n v="0.2"/>
    <n v="-34.758000000000017"/>
  </r>
  <r>
    <n v="467"/>
    <s v="CA-2013-109869"/>
    <x v="0"/>
    <d v="2013-04-23T00:00:00"/>
    <d v="2013-04-30T00:00:00"/>
    <s v="Standard Class"/>
    <s v="TN-21040"/>
    <s v="Tanja Norvell"/>
    <x v="2"/>
    <s v="United States"/>
    <s v="Phoenix"/>
    <s v="Arizona"/>
    <n v="85023"/>
    <x v="1"/>
    <s v="OFF-AP-10002578"/>
    <s v="Office Supplies"/>
    <s v="Appliances"/>
    <s v="Fellowes Premier Superior Surge Suppressor, 10-Outlet, With Phone and Remote"/>
    <n v="78.272000000000006"/>
    <n v="2"/>
    <n v="0.2"/>
    <n v="5.8704000000000001"/>
  </r>
  <r>
    <n v="468"/>
    <s v="US-2012-101399"/>
    <x v="1"/>
    <d v="2012-01-17T00:00:00"/>
    <d v="2012-01-24T00:00:00"/>
    <s v="Standard Class"/>
    <s v="JS-15940"/>
    <s v="Joni Sundaresam"/>
    <x v="2"/>
    <s v="United States"/>
    <s v="Park Ridge"/>
    <s v="Illinois"/>
    <n v="60068"/>
    <x v="2"/>
    <s v="FUR-FU-10002918"/>
    <s v="Furniture"/>
    <s v="Furnishings"/>
    <s v="Eldon ClusterMat Chair Mat with Cordless Antistatic Protection"/>
    <n v="254.74400000000003"/>
    <n v="7"/>
    <n v="0.6"/>
    <n v="-312.06139999999994"/>
  </r>
  <r>
    <n v="469"/>
    <s v="CA-2014-154907"/>
    <x v="3"/>
    <d v="2014-04-01T00:00:00"/>
    <d v="2014-04-05T00:00:00"/>
    <s v="Standard Class"/>
    <s v="DS-13180"/>
    <s v="David Smith"/>
    <x v="1"/>
    <s v="United States"/>
    <s v="Amarillo"/>
    <s v="Texas"/>
    <n v="79109"/>
    <x v="2"/>
    <s v="FUR-BO-10002824"/>
    <s v="Furniture"/>
    <s v="Bookcases"/>
    <s v="Bush Mission Pointe Library"/>
    <n v="205.33279999999996"/>
    <n v="2"/>
    <n v="0.32"/>
    <n v="-36.235200000000006"/>
  </r>
  <r>
    <n v="470"/>
    <s v="US-2013-100419"/>
    <x v="0"/>
    <d v="2013-12-17T00:00:00"/>
    <d v="2013-12-21T00:00:00"/>
    <s v="Second Class"/>
    <s v="CC-12670"/>
    <s v="Craig Carreira"/>
    <x v="0"/>
    <s v="United States"/>
    <s v="Chicago"/>
    <s v="Illinois"/>
    <n v="60610"/>
    <x v="2"/>
    <s v="OFF-BI-10002194"/>
    <s v="Office Supplies"/>
    <s v="Binders"/>
    <s v="Cardinal Hold-It CD Pocket"/>
    <n v="4.7879999999999985"/>
    <n v="3"/>
    <n v="0.8"/>
    <n v="-7.9001999999999999"/>
  </r>
  <r>
    <n v="471"/>
    <s v="CA-2012-154144"/>
    <x v="1"/>
    <d v="2012-12-20T00:00:00"/>
    <d v="2012-12-24T00:00:00"/>
    <s v="Standard Class"/>
    <s v="MH-17785"/>
    <s v="Maya Herman"/>
    <x v="1"/>
    <s v="United States"/>
    <s v="Lindenhurst"/>
    <s v="New York"/>
    <n v="11757"/>
    <x v="3"/>
    <s v="OFF-PA-10004071"/>
    <s v="Office Supplies"/>
    <s v="Paper"/>
    <s v="Eaton Premium Continuous-Feed Paper, 25% Cotton, Letter Size, White, 1000 Shts/Box"/>
    <n v="55.48"/>
    <n v="1"/>
    <n v="0"/>
    <n v="26.630399999999998"/>
  </r>
  <r>
    <n v="472"/>
    <s v="CA-2011-144666"/>
    <x v="2"/>
    <d v="2011-11-09T00:00:00"/>
    <d v="2011-11-11T00:00:00"/>
    <s v="Second Class"/>
    <s v="JP-15520"/>
    <s v="Jeremy Pistek"/>
    <x v="0"/>
    <s v="United States"/>
    <s v="San Francisco"/>
    <s v="California"/>
    <n v="94110"/>
    <x v="1"/>
    <s v="OFF-ST-10002743"/>
    <s v="Office Supplies"/>
    <s v="Storage"/>
    <s v="SAFCO Boltless Steel Shelving"/>
    <n v="340.92"/>
    <n v="3"/>
    <n v="0"/>
    <n v="3.4091999999999842"/>
  </r>
  <r>
    <n v="473"/>
    <s v="CA-2011-144666"/>
    <x v="2"/>
    <d v="2011-11-09T00:00:00"/>
    <d v="2011-11-11T00:00:00"/>
    <s v="Second Class"/>
    <s v="JP-15520"/>
    <s v="Jeremy Pistek"/>
    <x v="0"/>
    <s v="United States"/>
    <s v="San Francisco"/>
    <s v="California"/>
    <n v="94110"/>
    <x v="1"/>
    <s v="FUR-BO-10001601"/>
    <s v="Furniture"/>
    <s v="Bookcases"/>
    <s v="Sauder Mission Library with Doors, Fruitwood Finish"/>
    <n v="222.66599999999997"/>
    <n v="2"/>
    <n v="0.15"/>
    <n v="10.478399999999979"/>
  </r>
  <r>
    <n v="474"/>
    <s v="CA-2011-144666"/>
    <x v="2"/>
    <d v="2011-11-09T00:00:00"/>
    <d v="2011-11-11T00:00:00"/>
    <s v="Second Class"/>
    <s v="JP-15520"/>
    <s v="Jeremy Pistek"/>
    <x v="0"/>
    <s v="United States"/>
    <s v="San Francisco"/>
    <s v="California"/>
    <n v="94110"/>
    <x v="1"/>
    <s v="TEC-PH-10002680"/>
    <s v="Technology"/>
    <s v="Phones"/>
    <s v="Samsung Galaxy Note 3"/>
    <n v="703.96800000000007"/>
    <n v="4"/>
    <n v="0.2"/>
    <n v="87.995999999999924"/>
  </r>
  <r>
    <n v="475"/>
    <s v="CA-2011-144666"/>
    <x v="2"/>
    <d v="2011-11-09T00:00:00"/>
    <d v="2011-11-11T00:00:00"/>
    <s v="Second Class"/>
    <s v="JP-15520"/>
    <s v="Jeremy Pistek"/>
    <x v="0"/>
    <s v="United States"/>
    <s v="San Francisco"/>
    <s v="California"/>
    <n v="94110"/>
    <x v="1"/>
    <s v="OFF-ST-10001321"/>
    <s v="Office Supplies"/>
    <s v="Storage"/>
    <s v="Decoflex Hanging Personal Folder File, Blue"/>
    <n v="92.52"/>
    <n v="6"/>
    <n v="0"/>
    <n v="24.980400000000007"/>
  </r>
  <r>
    <n v="476"/>
    <s v="CA-2011-144666"/>
    <x v="2"/>
    <d v="2011-11-09T00:00:00"/>
    <d v="2011-11-11T00:00:00"/>
    <s v="Second Class"/>
    <s v="JP-15520"/>
    <s v="Jeremy Pistek"/>
    <x v="0"/>
    <s v="United States"/>
    <s v="San Francisco"/>
    <s v="California"/>
    <n v="94110"/>
    <x v="1"/>
    <s v="OFF-PA-10001509"/>
    <s v="Office Supplies"/>
    <s v="Paper"/>
    <s v="Recycled Desk Saver Line &quot;While You Were Out&quot; Book, 5 1/2&quot; X 4&quot;"/>
    <n v="62.649999999999991"/>
    <n v="7"/>
    <n v="0"/>
    <n v="28.818999999999996"/>
  </r>
  <r>
    <n v="477"/>
    <s v="CA-2011-144666"/>
    <x v="2"/>
    <d v="2011-11-09T00:00:00"/>
    <d v="2011-11-11T00:00:00"/>
    <s v="Second Class"/>
    <s v="JP-15520"/>
    <s v="Jeremy Pistek"/>
    <x v="0"/>
    <s v="United States"/>
    <s v="San Francisco"/>
    <s v="California"/>
    <n v="94110"/>
    <x v="1"/>
    <s v="OFF-PA-10003465"/>
    <s v="Office Supplies"/>
    <s v="Paper"/>
    <s v="Xerox 1912"/>
    <n v="94.85"/>
    <n v="5"/>
    <n v="0"/>
    <n v="45.527999999999992"/>
  </r>
  <r>
    <n v="478"/>
    <s v="CA-2013-103891"/>
    <x v="0"/>
    <d v="2013-07-13T00:00:00"/>
    <d v="2013-07-20T00:00:00"/>
    <s v="Standard Class"/>
    <s v="KH-16690"/>
    <s v="Kristen Hastings"/>
    <x v="1"/>
    <s v="United States"/>
    <s v="Los Angeles"/>
    <s v="California"/>
    <n v="90008"/>
    <x v="1"/>
    <s v="TEC-PH-10000149"/>
    <s v="Technology"/>
    <s v="Phones"/>
    <s v="Cisco SPA525G2 IP Phone - Wireless"/>
    <n v="95.76"/>
    <n v="6"/>
    <n v="0.2"/>
    <n v="7.1819999999999951"/>
  </r>
  <r>
    <n v="479"/>
    <s v="CA-2013-152632"/>
    <x v="0"/>
    <d v="2013-10-28T00:00:00"/>
    <d v="2013-11-03T00:00:00"/>
    <s v="Standard Class"/>
    <s v="JE-15475"/>
    <s v="Jeremy Ellison"/>
    <x v="0"/>
    <s v="United States"/>
    <s v="Troy"/>
    <s v="New York"/>
    <n v="12180"/>
    <x v="3"/>
    <s v="FUR-FU-10002671"/>
    <s v="Furniture"/>
    <s v="Furnishings"/>
    <s v="Electrix 20W Halogen Replacement Bulb for Zoom-In Desk Lamp"/>
    <n v="40.200000000000003"/>
    <n v="3"/>
    <n v="0"/>
    <n v="19.295999999999999"/>
  </r>
  <r>
    <n v="480"/>
    <s v="CA-2013-100790"/>
    <x v="0"/>
    <d v="2013-06-27T00:00:00"/>
    <d v="2013-07-03T00:00:00"/>
    <s v="Standard Class"/>
    <s v="JG-15805"/>
    <s v="John Grady"/>
    <x v="1"/>
    <s v="United States"/>
    <s v="New York City"/>
    <s v="New York"/>
    <n v="10024"/>
    <x v="3"/>
    <s v="OFF-AR-10003045"/>
    <s v="Office Supplies"/>
    <s v="Art"/>
    <s v="Prang Colored Pencils"/>
    <n v="14.7"/>
    <n v="5"/>
    <n v="0"/>
    <n v="6.6150000000000002"/>
  </r>
  <r>
    <n v="481"/>
    <s v="CA-2013-100790"/>
    <x v="0"/>
    <d v="2013-06-27T00:00:00"/>
    <d v="2013-07-03T00:00:00"/>
    <s v="Standard Class"/>
    <s v="JG-15805"/>
    <s v="John Grady"/>
    <x v="1"/>
    <s v="United States"/>
    <s v="New York City"/>
    <s v="New York"/>
    <n v="10024"/>
    <x v="3"/>
    <s v="OFF-ST-10000689"/>
    <s v="Office Supplies"/>
    <s v="Storage"/>
    <s v="Fellowes Strictly Business Drawer File, Letter/Legal Size"/>
    <n v="704.25"/>
    <n v="5"/>
    <n v="0"/>
    <n v="84.51"/>
  </r>
  <r>
    <n v="482"/>
    <s v="CA-2011-134677"/>
    <x v="2"/>
    <d v="2011-10-06T00:00:00"/>
    <d v="2011-10-10T00:00:00"/>
    <s v="Standard Class"/>
    <s v="XP-21865"/>
    <s v="Xylona Preis"/>
    <x v="0"/>
    <s v="United States"/>
    <s v="San Diego"/>
    <s v="California"/>
    <n v="92024"/>
    <x v="1"/>
    <s v="TEC-AC-10001445"/>
    <s v="Technology"/>
    <s v="Accessories"/>
    <s v="Imation USB 2.0 Swivel Flash Drive USB flash drive - 4 GB - Pink"/>
    <n v="9.09"/>
    <n v="3"/>
    <n v="0"/>
    <n v="1.9088999999999996"/>
  </r>
  <r>
    <n v="483"/>
    <s v="CA-2011-127691"/>
    <x v="2"/>
    <d v="2011-07-22T00:00:00"/>
    <d v="2011-07-27T00:00:00"/>
    <s v="Standard Class"/>
    <s v="EM-14065"/>
    <s v="Erin Mull"/>
    <x v="0"/>
    <s v="United States"/>
    <s v="New York City"/>
    <s v="New York"/>
    <n v="10024"/>
    <x v="3"/>
    <s v="OFF-AR-10002053"/>
    <s v="Office Supplies"/>
    <s v="Art"/>
    <s v="Premium Writing Pencils, Soft, #2 by Central Association for the Blind"/>
    <n v="5.96"/>
    <n v="2"/>
    <n v="0"/>
    <n v="1.6688000000000001"/>
  </r>
  <r>
    <n v="484"/>
    <s v="CA-2011-127691"/>
    <x v="2"/>
    <d v="2011-07-22T00:00:00"/>
    <d v="2011-07-27T00:00:00"/>
    <s v="Standard Class"/>
    <s v="EM-14065"/>
    <s v="Erin Mull"/>
    <x v="0"/>
    <s v="United States"/>
    <s v="New York City"/>
    <s v="New York"/>
    <n v="10024"/>
    <x v="3"/>
    <s v="TEC-AC-10002567"/>
    <s v="Technology"/>
    <s v="Accessories"/>
    <s v="Logitech G602 Wireless Gaming Mouse"/>
    <n v="159.97999999999999"/>
    <n v="2"/>
    <n v="0"/>
    <n v="57.592799999999997"/>
  </r>
  <r>
    <n v="485"/>
    <s v="CA-2014-140963"/>
    <x v="3"/>
    <d v="2014-06-11T00:00:00"/>
    <d v="2014-06-14T00:00:00"/>
    <s v="First Class"/>
    <s v="MT-18070"/>
    <s v="Michelle Tran"/>
    <x v="2"/>
    <s v="United States"/>
    <s v="Los Angeles"/>
    <s v="California"/>
    <n v="90045"/>
    <x v="1"/>
    <s v="OFF-LA-10003923"/>
    <s v="Office Supplies"/>
    <s v="Labels"/>
    <s v="Alphabetical Labels for Top Tab Filing"/>
    <n v="29.6"/>
    <n v="2"/>
    <n v="0"/>
    <n v="14.8"/>
  </r>
  <r>
    <n v="486"/>
    <s v="CA-2014-140963"/>
    <x v="3"/>
    <d v="2014-06-11T00:00:00"/>
    <d v="2014-06-14T00:00:00"/>
    <s v="First Class"/>
    <s v="MT-18070"/>
    <s v="Michelle Tran"/>
    <x v="2"/>
    <s v="United States"/>
    <s v="Los Angeles"/>
    <s v="California"/>
    <n v="90045"/>
    <x v="1"/>
    <s v="FUR-BO-10001337"/>
    <s v="Furniture"/>
    <s v="Bookcases"/>
    <s v="O'Sullivan Living Dimensions 2-Shelf Bookcases"/>
    <n v="514.16499999999996"/>
    <n v="5"/>
    <n v="0.15"/>
    <n v="-30.24499999999999"/>
  </r>
  <r>
    <n v="487"/>
    <s v="CA-2014-140963"/>
    <x v="3"/>
    <d v="2014-06-11T00:00:00"/>
    <d v="2014-06-14T00:00:00"/>
    <s v="First Class"/>
    <s v="MT-18070"/>
    <s v="Michelle Tran"/>
    <x v="2"/>
    <s v="United States"/>
    <s v="Los Angeles"/>
    <s v="California"/>
    <n v="90045"/>
    <x v="1"/>
    <s v="TEC-PH-10001924"/>
    <s v="Technology"/>
    <s v="Phones"/>
    <s v="iHome FM Clock Radio with Lightning Dock"/>
    <n v="279.95999999999998"/>
    <n v="5"/>
    <n v="0.2"/>
    <n v="17.497500000000016"/>
  </r>
  <r>
    <n v="488"/>
    <s v="CA-2011-154627"/>
    <x v="2"/>
    <d v="2011-10-29T00:00:00"/>
    <d v="2011-10-31T00:00:00"/>
    <s v="First Class"/>
    <s v="SA-20830"/>
    <s v="Sue Ann Reed"/>
    <x v="0"/>
    <s v="United States"/>
    <s v="Chicago"/>
    <s v="Illinois"/>
    <n v="60610"/>
    <x v="2"/>
    <s v="TEC-PH-10001363"/>
    <s v="Technology"/>
    <s v="Phones"/>
    <s v="Apple iPhone 5S"/>
    <n v="2735.9520000000002"/>
    <n v="6"/>
    <n v="0.2"/>
    <n v="341.99399999999969"/>
  </r>
  <r>
    <n v="489"/>
    <s v="CA-2011-133753"/>
    <x v="2"/>
    <d v="2011-06-09T00:00:00"/>
    <d v="2011-06-13T00:00:00"/>
    <s v="Second Class"/>
    <s v="CW-11905"/>
    <s v="Carl Weiss"/>
    <x v="2"/>
    <s v="United States"/>
    <s v="Huntsville"/>
    <s v="Texas"/>
    <n v="77340"/>
    <x v="2"/>
    <s v="TEC-PH-10000376"/>
    <s v="Technology"/>
    <s v="Phones"/>
    <s v="Square Credit Card Reader"/>
    <n v="7.9920000000000009"/>
    <n v="1"/>
    <n v="0.2"/>
    <n v="0.59940000000000015"/>
  </r>
  <r>
    <n v="490"/>
    <s v="CA-2011-133753"/>
    <x v="2"/>
    <d v="2011-06-09T00:00:00"/>
    <d v="2011-06-13T00:00:00"/>
    <s v="Second Class"/>
    <s v="CW-11905"/>
    <s v="Carl Weiss"/>
    <x v="2"/>
    <s v="United States"/>
    <s v="Huntsville"/>
    <s v="Texas"/>
    <n v="77340"/>
    <x v="2"/>
    <s v="TEC-AC-10000303"/>
    <s v="Technology"/>
    <s v="Accessories"/>
    <s v="Logitech M510 Wireless Mouse"/>
    <n v="63.984000000000009"/>
    <n v="2"/>
    <n v="0.2"/>
    <n v="10.397399999999998"/>
  </r>
  <r>
    <n v="491"/>
    <s v="CA-2011-133753"/>
    <x v="2"/>
    <d v="2011-06-09T00:00:00"/>
    <d v="2011-06-13T00:00:00"/>
    <s v="Second Class"/>
    <s v="CW-11905"/>
    <s v="Carl Weiss"/>
    <x v="2"/>
    <s v="United States"/>
    <s v="Huntsville"/>
    <s v="Texas"/>
    <n v="77340"/>
    <x v="2"/>
    <s v="OFF-AR-10001953"/>
    <s v="Office Supplies"/>
    <s v="Art"/>
    <s v="Boston 1645 Deluxe Heavier-Duty Electric Pencil Sharpener"/>
    <n v="70.367999999999995"/>
    <n v="2"/>
    <n v="0.2"/>
    <n v="6.1572000000000031"/>
  </r>
  <r>
    <n v="492"/>
    <s v="CA-2011-113362"/>
    <x v="2"/>
    <d v="2011-09-14T00:00:00"/>
    <d v="2011-09-19T00:00:00"/>
    <s v="Standard Class"/>
    <s v="AJ-10960"/>
    <s v="Astrea Jones"/>
    <x v="0"/>
    <s v="United States"/>
    <s v="Rochester"/>
    <s v="New York"/>
    <n v="14609"/>
    <x v="3"/>
    <s v="OFF-ST-10001809"/>
    <s v="Office Supplies"/>
    <s v="Storage"/>
    <s v="Fellowes Officeware Wire Shelving"/>
    <n v="449.15"/>
    <n v="5"/>
    <n v="0"/>
    <n v="8.9829999999999899"/>
  </r>
  <r>
    <n v="493"/>
    <s v="CA-2011-113362"/>
    <x v="2"/>
    <d v="2011-09-14T00:00:00"/>
    <d v="2011-09-19T00:00:00"/>
    <s v="Standard Class"/>
    <s v="AJ-10960"/>
    <s v="Astrea Jones"/>
    <x v="0"/>
    <s v="United States"/>
    <s v="Rochester"/>
    <s v="New York"/>
    <n v="14609"/>
    <x v="3"/>
    <s v="OFF-EN-10003845"/>
    <s v="Office Supplies"/>
    <s v="Envelopes"/>
    <s v="Colored Envelopes"/>
    <n v="11.07"/>
    <n v="3"/>
    <n v="0"/>
    <n v="5.0921999999999992"/>
  </r>
  <r>
    <n v="494"/>
    <s v="CA-2013-169166"/>
    <x v="0"/>
    <d v="2013-05-10T00:00:00"/>
    <d v="2013-05-15T00:00:00"/>
    <s v="Standard Class"/>
    <s v="SS-20590"/>
    <s v="Sonia Sunley"/>
    <x v="0"/>
    <s v="United States"/>
    <s v="Seattle"/>
    <s v="Washington"/>
    <n v="98115"/>
    <x v="1"/>
    <s v="TEC-AC-10000991"/>
    <s v="Technology"/>
    <s v="Accessories"/>
    <s v="Sony Micro Vault Click 8 GB USB 2.0 Flash Drive"/>
    <n v="93.98"/>
    <n v="2"/>
    <n v="0"/>
    <n v="13.157200000000003"/>
  </r>
  <r>
    <n v="495"/>
    <s v="US-2013-120929"/>
    <x v="0"/>
    <d v="2013-03-19T00:00:00"/>
    <d v="2013-03-22T00:00:00"/>
    <s v="Second Class"/>
    <s v="RO-19780"/>
    <s v="Rose O'Brian"/>
    <x v="0"/>
    <s v="United States"/>
    <s v="Memphis"/>
    <s v="Tennessee"/>
    <n v="38109"/>
    <x v="0"/>
    <s v="FUR-TA-10001857"/>
    <s v="Furniture"/>
    <s v="Tables"/>
    <s v="Balt Solid Wood Rectangular Table"/>
    <n v="189.88200000000001"/>
    <n v="3"/>
    <n v="0.4"/>
    <n v="-94.941000000000017"/>
  </r>
  <r>
    <n v="496"/>
    <s v="CA-2012-134782"/>
    <x v="1"/>
    <d v="2012-12-27T00:00:00"/>
    <d v="2012-12-31T00:00:00"/>
    <s v="Standard Class"/>
    <s v="MD-17350"/>
    <s v="Maribeth Dona"/>
    <x v="0"/>
    <s v="United States"/>
    <s v="Fayetteville"/>
    <s v="Arkansas"/>
    <n v="72701"/>
    <x v="0"/>
    <s v="OFF-EN-10001434"/>
    <s v="Office Supplies"/>
    <s v="Envelopes"/>
    <s v="Strathmore #10 Envelopes, Ultimate White"/>
    <n v="105.42"/>
    <n v="2"/>
    <n v="0"/>
    <n v="51.655799999999999"/>
  </r>
  <r>
    <n v="497"/>
    <s v="CA-2013-126158"/>
    <x v="0"/>
    <d v="2013-07-26T00:00:00"/>
    <d v="2013-08-01T00:00:00"/>
    <s v="Standard Class"/>
    <s v="SC-20095"/>
    <s v="Sanjit Chand"/>
    <x v="0"/>
    <s v="United States"/>
    <s v="Costa Mesa"/>
    <s v="California"/>
    <n v="92627"/>
    <x v="1"/>
    <s v="OFF-BI-10002498"/>
    <s v="Office Supplies"/>
    <s v="Binders"/>
    <s v="Clear Mylar Reinforcing Strips"/>
    <n v="119.61600000000001"/>
    <n v="8"/>
    <n v="0.2"/>
    <n v="40.370399999999997"/>
  </r>
  <r>
    <n v="498"/>
    <s v="CA-2013-126158"/>
    <x v="0"/>
    <d v="2013-07-26T00:00:00"/>
    <d v="2013-08-01T00:00:00"/>
    <s v="Standard Class"/>
    <s v="SC-20095"/>
    <s v="Sanjit Chand"/>
    <x v="0"/>
    <s v="United States"/>
    <s v="Costa Mesa"/>
    <s v="California"/>
    <n v="92627"/>
    <x v="1"/>
    <s v="FUR-FU-10004864"/>
    <s v="Furniture"/>
    <s v="Furnishings"/>
    <s v="Howard Miller 14-1/2&quot; Diameter Chrome Round Wall Clock"/>
    <n v="255.76"/>
    <n v="4"/>
    <n v="0"/>
    <n v="81.843199999999996"/>
  </r>
  <r>
    <n v="499"/>
    <s v="CA-2013-126158"/>
    <x v="0"/>
    <d v="2013-07-26T00:00:00"/>
    <d v="2013-08-01T00:00:00"/>
    <s v="Standard Class"/>
    <s v="SC-20095"/>
    <s v="Sanjit Chand"/>
    <x v="0"/>
    <s v="United States"/>
    <s v="Costa Mesa"/>
    <s v="California"/>
    <n v="92627"/>
    <x v="1"/>
    <s v="FUR-CH-10002602"/>
    <s v="Furniture"/>
    <s v="Chairs"/>
    <s v="DMI Arturo Collection Mission-style Design Wood Chair"/>
    <n v="241.56799999999998"/>
    <n v="2"/>
    <n v="0.2"/>
    <n v="18.11760000000001"/>
  </r>
  <r>
    <n v="500"/>
    <s v="CA-2013-126158"/>
    <x v="0"/>
    <d v="2013-07-26T00:00:00"/>
    <d v="2013-08-01T00:00:00"/>
    <s v="Standard Class"/>
    <s v="SC-20095"/>
    <s v="Sanjit Chand"/>
    <x v="0"/>
    <s v="United States"/>
    <s v="Costa Mesa"/>
    <s v="California"/>
    <n v="92627"/>
    <x v="1"/>
    <s v="FUR-FU-10000073"/>
    <s v="Furniture"/>
    <s v="Furnishings"/>
    <s v="Deflect-O Glasstique Clear Desk Accessories"/>
    <n v="69.3"/>
    <n v="9"/>
    <n v="0"/>
    <n v="22.868999999999996"/>
  </r>
  <r>
    <n v="501"/>
    <s v="US-2013-105578"/>
    <x v="0"/>
    <d v="2013-05-31T00:00:00"/>
    <d v="2013-06-05T00:00:00"/>
    <s v="Standard Class"/>
    <s v="MY-17380"/>
    <s v="Maribeth Yedwab"/>
    <x v="1"/>
    <s v="United States"/>
    <s v="Parker"/>
    <s v="Colorado"/>
    <n v="80134"/>
    <x v="1"/>
    <s v="OFF-BI-10001670"/>
    <s v="Office Supplies"/>
    <s v="Binders"/>
    <s v="Vinyl Sectional Post Binders"/>
    <n v="22.620000000000005"/>
    <n v="2"/>
    <n v="0.7"/>
    <n v="-15.079999999999998"/>
  </r>
  <r>
    <n v="502"/>
    <s v="US-2013-105578"/>
    <x v="0"/>
    <d v="2013-05-31T00:00:00"/>
    <d v="2013-06-05T00:00:00"/>
    <s v="Standard Class"/>
    <s v="MY-17380"/>
    <s v="Maribeth Yedwab"/>
    <x v="1"/>
    <s v="United States"/>
    <s v="Parker"/>
    <s v="Colorado"/>
    <n v="80134"/>
    <x v="1"/>
    <s v="OFF-BI-10001658"/>
    <s v="Office Supplies"/>
    <s v="Binders"/>
    <s v="GBC Standard Therm-A-Bind Covers"/>
    <n v="14.952000000000004"/>
    <n v="2"/>
    <n v="0.7"/>
    <n v="-11.961599999999997"/>
  </r>
  <r>
    <n v="503"/>
    <s v="US-2013-105578"/>
    <x v="0"/>
    <d v="2013-05-31T00:00:00"/>
    <d v="2013-06-05T00:00:00"/>
    <s v="Standard Class"/>
    <s v="MY-17380"/>
    <s v="Maribeth Yedwab"/>
    <x v="1"/>
    <s v="United States"/>
    <s v="Parker"/>
    <s v="Colorado"/>
    <n v="80134"/>
    <x v="1"/>
    <s v="FUR-CH-10001215"/>
    <s v="Furniture"/>
    <s v="Chairs"/>
    <s v="Global Troy Executive Leather Low-Back Tilter"/>
    <n v="801.5680000000001"/>
    <n v="2"/>
    <n v="0.2"/>
    <n v="50.097999999999985"/>
  </r>
  <r>
    <n v="504"/>
    <s v="US-2013-105578"/>
    <x v="0"/>
    <d v="2013-05-31T00:00:00"/>
    <d v="2013-06-05T00:00:00"/>
    <s v="Standard Class"/>
    <s v="MY-17380"/>
    <s v="Maribeth Yedwab"/>
    <x v="1"/>
    <s v="United States"/>
    <s v="Parker"/>
    <s v="Colorado"/>
    <n v="80134"/>
    <x v="1"/>
    <s v="OFF-BI-10000831"/>
    <s v="Office Supplies"/>
    <s v="Binders"/>
    <s v="Storex Flexible Poly Binders with Double Pockets"/>
    <n v="2.3760000000000003"/>
    <n v="3"/>
    <n v="0.7"/>
    <n v="-1.9007999999999998"/>
  </r>
  <r>
    <n v="505"/>
    <s v="US-2013-105578"/>
    <x v="0"/>
    <d v="2013-05-31T00:00:00"/>
    <d v="2013-06-05T00:00:00"/>
    <s v="Standard Class"/>
    <s v="MY-17380"/>
    <s v="Maribeth Yedwab"/>
    <x v="1"/>
    <s v="United States"/>
    <s v="Parker"/>
    <s v="Colorado"/>
    <n v="80134"/>
    <x v="1"/>
    <s v="OFF-PA-10000357"/>
    <s v="Office Supplies"/>
    <s v="Paper"/>
    <s v="White Dual Perf Computer Printout Paper, 2700 Sheets, 1 Part, Heavyweight, 20 lbs., 14 7/8 x 11"/>
    <n v="32.792000000000002"/>
    <n v="1"/>
    <n v="0.2"/>
    <n v="11.8871"/>
  </r>
  <r>
    <n v="506"/>
    <s v="CA-2014-134978"/>
    <x v="3"/>
    <d v="2014-11-13T00:00:00"/>
    <d v="2014-11-16T00:00:00"/>
    <s v="Second Class"/>
    <s v="EB-13705"/>
    <s v="Ed Braxton"/>
    <x v="1"/>
    <s v="United States"/>
    <s v="New York City"/>
    <s v="New York"/>
    <n v="10024"/>
    <x v="3"/>
    <s v="OFF-BI-10003274"/>
    <s v="Office Supplies"/>
    <s v="Binders"/>
    <s v="Avery Durable Slant Ring Binders, No Labels"/>
    <n v="15.920000000000002"/>
    <n v="5"/>
    <n v="0.2"/>
    <n v="5.3729999999999993"/>
  </r>
  <r>
    <n v="507"/>
    <s v="CA-2012-145352"/>
    <x v="1"/>
    <d v="2012-03-16T00:00:00"/>
    <d v="2012-03-22T00:00:00"/>
    <s v="Standard Class"/>
    <s v="CM-12385"/>
    <s v="Christopher Martinez"/>
    <x v="0"/>
    <s v="United States"/>
    <s v="Atlanta"/>
    <s v="Georgia"/>
    <n v="30318"/>
    <x v="0"/>
    <s v="OFF-AR-10001662"/>
    <s v="Office Supplies"/>
    <s v="Art"/>
    <s v="Rogers Handheld Barrel Pencil Sharpener"/>
    <n v="2.74"/>
    <n v="1"/>
    <n v="0"/>
    <n v="0.73980000000000024"/>
  </r>
  <r>
    <n v="508"/>
    <s v="CA-2012-145352"/>
    <x v="1"/>
    <d v="2012-03-16T00:00:00"/>
    <d v="2012-03-22T00:00:00"/>
    <s v="Standard Class"/>
    <s v="CM-12385"/>
    <s v="Christopher Martinez"/>
    <x v="0"/>
    <s v="United States"/>
    <s v="Atlanta"/>
    <s v="Georgia"/>
    <n v="30318"/>
    <x v="0"/>
    <s v="OFF-AR-10003856"/>
    <s v="Office Supplies"/>
    <s v="Art"/>
    <s v="Newell 344"/>
    <n v="8.34"/>
    <n v="3"/>
    <n v="0"/>
    <n v="2.1683999999999997"/>
  </r>
  <r>
    <n v="509"/>
    <s v="CA-2012-145352"/>
    <x v="1"/>
    <d v="2012-03-16T00:00:00"/>
    <d v="2012-03-22T00:00:00"/>
    <s v="Standard Class"/>
    <s v="CM-12385"/>
    <s v="Christopher Martinez"/>
    <x v="0"/>
    <s v="United States"/>
    <s v="Atlanta"/>
    <s v="Georgia"/>
    <n v="30318"/>
    <x v="0"/>
    <s v="OFF-ST-10001228"/>
    <s v="Office Supplies"/>
    <s v="Storage"/>
    <s v="Personal File Boxes with Fold-Down Carry Handle"/>
    <n v="46.74"/>
    <n v="3"/>
    <n v="0"/>
    <n v="11.684999999999999"/>
  </r>
  <r>
    <n v="510"/>
    <s v="CA-2012-145352"/>
    <x v="1"/>
    <d v="2012-03-16T00:00:00"/>
    <d v="2012-03-22T00:00:00"/>
    <s v="Standard Class"/>
    <s v="CM-12385"/>
    <s v="Christopher Martinez"/>
    <x v="0"/>
    <s v="United States"/>
    <s v="Atlanta"/>
    <s v="Georgia"/>
    <n v="30318"/>
    <x v="0"/>
    <s v="OFF-BI-10003527"/>
    <s v="Office Supplies"/>
    <s v="Binders"/>
    <s v="Fellowes PB500 Electric Punch Plastic Comb Binding Machine with Manual Bind"/>
    <n v="6354.95"/>
    <n v="5"/>
    <n v="0"/>
    <n v="3177.4749999999999"/>
  </r>
  <r>
    <n v="511"/>
    <s v="CA-2014-135307"/>
    <x v="3"/>
    <d v="2014-11-27T00:00:00"/>
    <d v="2014-11-28T00:00:00"/>
    <s v="First Class"/>
    <s v="LS-17245"/>
    <s v="Lynn Smith"/>
    <x v="0"/>
    <s v="United States"/>
    <s v="Gladstone"/>
    <s v="Missouri"/>
    <n v="64118"/>
    <x v="2"/>
    <s v="FUR-FU-10001290"/>
    <s v="Furniture"/>
    <s v="Furnishings"/>
    <s v="Executive Impressions Supervisor Wall Clock"/>
    <n v="126.30000000000001"/>
    <n v="3"/>
    <n v="0"/>
    <n v="40.415999999999997"/>
  </r>
  <r>
    <n v="512"/>
    <s v="CA-2014-135307"/>
    <x v="3"/>
    <d v="2014-11-27T00:00:00"/>
    <d v="2014-11-28T00:00:00"/>
    <s v="First Class"/>
    <s v="LS-17245"/>
    <s v="Lynn Smith"/>
    <x v="0"/>
    <s v="United States"/>
    <s v="Gladstone"/>
    <s v="Missouri"/>
    <n v="64118"/>
    <x v="2"/>
    <s v="TEC-AC-10002399"/>
    <s v="Technology"/>
    <s v="Accessories"/>
    <s v="SanDisk Cruzer 32 GB USB Flash Drive"/>
    <n v="38.04"/>
    <n v="2"/>
    <n v="0"/>
    <n v="12.172799999999999"/>
  </r>
  <r>
    <n v="513"/>
    <s v="CA-2013-106341"/>
    <x v="0"/>
    <d v="2013-10-21T00:00:00"/>
    <d v="2013-10-24T00:00:00"/>
    <s v="First Class"/>
    <s v="LF-17185"/>
    <s v="Luke Foster"/>
    <x v="0"/>
    <s v="United States"/>
    <s v="Newark"/>
    <s v="Ohio"/>
    <n v="43055"/>
    <x v="3"/>
    <s v="OFF-AR-10002053"/>
    <s v="Office Supplies"/>
    <s v="Art"/>
    <s v="Premium Writing Pencils, Soft, #2 by Central Association for the Blind"/>
    <n v="7.1519999999999992"/>
    <n v="3"/>
    <n v="0.2"/>
    <n v="0.71520000000000028"/>
  </r>
  <r>
    <n v="514"/>
    <s v="CA-2014-163405"/>
    <x v="3"/>
    <d v="2014-12-22T00:00:00"/>
    <d v="2014-12-26T00:00:00"/>
    <s v="Standard Class"/>
    <s v="BN-11515"/>
    <s v="Bradley Nguyen"/>
    <x v="0"/>
    <s v="United States"/>
    <s v="Los Angeles"/>
    <s v="California"/>
    <n v="90049"/>
    <x v="1"/>
    <s v="OFF-AR-10003811"/>
    <s v="Office Supplies"/>
    <s v="Art"/>
    <s v="Newell 327"/>
    <n v="6.63"/>
    <n v="3"/>
    <n v="0"/>
    <n v="1.7901"/>
  </r>
  <r>
    <n v="515"/>
    <s v="CA-2014-163405"/>
    <x v="3"/>
    <d v="2014-12-22T00:00:00"/>
    <d v="2014-12-26T00:00:00"/>
    <s v="Standard Class"/>
    <s v="BN-11515"/>
    <s v="Bradley Nguyen"/>
    <x v="0"/>
    <s v="United States"/>
    <s v="Los Angeles"/>
    <s v="California"/>
    <n v="90049"/>
    <x v="1"/>
    <s v="OFF-AR-10001246"/>
    <s v="Office Supplies"/>
    <s v="Art"/>
    <s v="Newell 317"/>
    <n v="5.88"/>
    <n v="2"/>
    <n v="0"/>
    <n v="1.7051999999999996"/>
  </r>
  <r>
    <n v="516"/>
    <s v="CA-2014-127432"/>
    <x v="3"/>
    <d v="2014-01-23T00:00:00"/>
    <d v="2014-01-28T00:00:00"/>
    <s v="Standard Class"/>
    <s v="AD-10180"/>
    <s v="Alan Dominguez"/>
    <x v="2"/>
    <s v="United States"/>
    <s v="Great Falls"/>
    <s v="Montana"/>
    <n v="59405"/>
    <x v="1"/>
    <s v="TEC-CO-10003236"/>
    <s v="Technology"/>
    <s v="Copiers"/>
    <s v="Canon Image Class D660 Copier"/>
    <n v="2999.95"/>
    <n v="5"/>
    <n v="0"/>
    <n v="1379.9769999999999"/>
  </r>
  <r>
    <n v="517"/>
    <s v="CA-2014-127432"/>
    <x v="3"/>
    <d v="2014-01-23T00:00:00"/>
    <d v="2014-01-28T00:00:00"/>
    <s v="Standard Class"/>
    <s v="AD-10180"/>
    <s v="Alan Dominguez"/>
    <x v="2"/>
    <s v="United States"/>
    <s v="Great Falls"/>
    <s v="Montana"/>
    <n v="59405"/>
    <x v="1"/>
    <s v="OFF-ST-10004507"/>
    <s v="Office Supplies"/>
    <s v="Storage"/>
    <s v="Advantus Rolling Storage Box"/>
    <n v="51.449999999999996"/>
    <n v="3"/>
    <n v="0"/>
    <n v="13.891499999999999"/>
  </r>
  <r>
    <n v="518"/>
    <s v="CA-2014-127432"/>
    <x v="3"/>
    <d v="2014-01-23T00:00:00"/>
    <d v="2014-01-28T00:00:00"/>
    <s v="Standard Class"/>
    <s v="AD-10180"/>
    <s v="Alan Dominguez"/>
    <x v="2"/>
    <s v="United States"/>
    <s v="Great Falls"/>
    <s v="Montana"/>
    <n v="59405"/>
    <x v="1"/>
    <s v="OFF-PA-10001667"/>
    <s v="Office Supplies"/>
    <s v="Paper"/>
    <s v="Great White Multi-Use Recycled Paper (20Lb. and 84 Bright)"/>
    <n v="11.96"/>
    <n v="2"/>
    <n v="0"/>
    <n v="5.3819999999999997"/>
  </r>
  <r>
    <n v="519"/>
    <s v="CA-2014-127432"/>
    <x v="3"/>
    <d v="2014-01-23T00:00:00"/>
    <d v="2014-01-28T00:00:00"/>
    <s v="Standard Class"/>
    <s v="AD-10180"/>
    <s v="Alan Dominguez"/>
    <x v="2"/>
    <s v="United States"/>
    <s v="Great Falls"/>
    <s v="Montana"/>
    <n v="59405"/>
    <x v="1"/>
    <s v="OFF-ST-10004459"/>
    <s v="Office Supplies"/>
    <s v="Storage"/>
    <s v="Tennsco Single-Tier Lockers"/>
    <n v="1126.02"/>
    <n v="3"/>
    <n v="0"/>
    <n v="56.300999999999988"/>
  </r>
  <r>
    <n v="520"/>
    <s v="CA-2012-157812"/>
    <x v="1"/>
    <d v="2012-03-22T00:00:00"/>
    <d v="2012-03-26T00:00:00"/>
    <s v="Standard Class"/>
    <s v="DB-13210"/>
    <s v="Dean Braden"/>
    <x v="0"/>
    <s v="United States"/>
    <s v="Houston"/>
    <s v="Texas"/>
    <n v="77041"/>
    <x v="2"/>
    <s v="TEC-AC-10000171"/>
    <s v="Technology"/>
    <s v="Accessories"/>
    <s v="Verbatim 25 GB 6x Blu-ray Single Layer Recordable Disc, 25/Pack"/>
    <n v="18.391999999999999"/>
    <n v="1"/>
    <n v="0.2"/>
    <n v="5.2877000000000001"/>
  </r>
  <r>
    <n v="521"/>
    <s v="CA-2012-157812"/>
    <x v="1"/>
    <d v="2012-03-22T00:00:00"/>
    <d v="2012-03-26T00:00:00"/>
    <s v="Standard Class"/>
    <s v="DB-13210"/>
    <s v="Dean Braden"/>
    <x v="0"/>
    <s v="United States"/>
    <s v="Houston"/>
    <s v="Texas"/>
    <n v="77041"/>
    <x v="2"/>
    <s v="OFF-ST-10000736"/>
    <s v="Office Supplies"/>
    <s v="Storage"/>
    <s v="Carina Double Wide Media Storage Towers in Natural &amp; Black"/>
    <n v="129.56800000000001"/>
    <n v="2"/>
    <n v="0.2"/>
    <n v="-25.91360000000001"/>
  </r>
  <r>
    <n v="522"/>
    <s v="CA-2012-157812"/>
    <x v="1"/>
    <d v="2012-03-22T00:00:00"/>
    <d v="2012-03-26T00:00:00"/>
    <s v="Standard Class"/>
    <s v="DB-13210"/>
    <s v="Dean Braden"/>
    <x v="0"/>
    <s v="United States"/>
    <s v="Houston"/>
    <s v="Texas"/>
    <n v="77041"/>
    <x v="2"/>
    <s v="OFF-BI-10000285"/>
    <s v="Office Supplies"/>
    <s v="Binders"/>
    <s v="XtraLife ClearVue Slant-D Ring Binders by Cardinal"/>
    <n v="14.111999999999997"/>
    <n v="9"/>
    <n v="0.8"/>
    <n v="-21.167999999999999"/>
  </r>
  <r>
    <n v="523"/>
    <s v="CA-2014-145142"/>
    <x v="3"/>
    <d v="2014-01-24T00:00:00"/>
    <d v="2014-01-26T00:00:00"/>
    <s v="First Class"/>
    <s v="MC-17605"/>
    <s v="Matt Connell"/>
    <x v="1"/>
    <s v="United States"/>
    <s v="Detroit"/>
    <s v="Michigan"/>
    <n v="48234"/>
    <x v="2"/>
    <s v="FUR-TA-10001857"/>
    <s v="Furniture"/>
    <s v="Tables"/>
    <s v="Balt Solid Wood Rectangular Table"/>
    <n v="210.98"/>
    <n v="2"/>
    <n v="0"/>
    <n v="21.097999999999985"/>
  </r>
  <r>
    <n v="524"/>
    <s v="US-2013-139486"/>
    <x v="0"/>
    <d v="2013-05-22T00:00:00"/>
    <d v="2013-05-24T00:00:00"/>
    <s v="First Class"/>
    <s v="LH-17155"/>
    <s v="Logan Haushalter"/>
    <x v="0"/>
    <s v="United States"/>
    <s v="Los Angeles"/>
    <s v="California"/>
    <n v="90032"/>
    <x v="1"/>
    <s v="TEC-PH-10003555"/>
    <s v="Technology"/>
    <s v="Phones"/>
    <s v="Motorola HK250 Universal Bluetooth Headset"/>
    <n v="55.176000000000002"/>
    <n v="3"/>
    <n v="0.2"/>
    <n v="-12.414599999999997"/>
  </r>
  <r>
    <n v="525"/>
    <s v="US-2013-139486"/>
    <x v="0"/>
    <d v="2013-05-22T00:00:00"/>
    <d v="2013-05-24T00:00:00"/>
    <s v="First Class"/>
    <s v="LH-17155"/>
    <s v="Logan Haushalter"/>
    <x v="0"/>
    <s v="United States"/>
    <s v="Los Angeles"/>
    <s v="California"/>
    <n v="90032"/>
    <x v="1"/>
    <s v="TEC-AC-10003832"/>
    <s v="Technology"/>
    <s v="Accessories"/>
    <s v="Imation 16GB Mini TravelDrive USB 2.0 Flash Drive"/>
    <n v="66.260000000000005"/>
    <n v="2"/>
    <n v="0"/>
    <n v="27.166600000000003"/>
  </r>
  <r>
    <n v="526"/>
    <s v="CA-2012-158792"/>
    <x v="1"/>
    <d v="2012-12-26T00:00:00"/>
    <d v="2013-01-02T00:00:00"/>
    <s v="Standard Class"/>
    <s v="BD-11605"/>
    <s v="Brian Dahlen"/>
    <x v="0"/>
    <s v="United States"/>
    <s v="Lawrence"/>
    <s v="Massachusetts"/>
    <n v="1841"/>
    <x v="3"/>
    <s v="OFF-FA-10002815"/>
    <s v="Office Supplies"/>
    <s v="Fasteners"/>
    <s v="Staples"/>
    <n v="22.200000000000003"/>
    <n v="5"/>
    <n v="0"/>
    <n v="10.434000000000001"/>
  </r>
  <r>
    <n v="527"/>
    <s v="CA-2014-113558"/>
    <x v="3"/>
    <d v="2014-10-22T00:00:00"/>
    <d v="2014-10-27T00:00:00"/>
    <s v="Standard Class"/>
    <s v="PH-18790"/>
    <s v="Patricia Hirasaki"/>
    <x v="2"/>
    <s v="United States"/>
    <s v="Lakeland"/>
    <s v="Florida"/>
    <n v="33801"/>
    <x v="0"/>
    <s v="FUR-CH-10003379"/>
    <s v="Furniture"/>
    <s v="Chairs"/>
    <s v="Global Commerce Series High-Back Swivel/Tilt Chairs"/>
    <n v="683.95200000000011"/>
    <n v="3"/>
    <n v="0.2"/>
    <n v="42.746999999999986"/>
  </r>
  <r>
    <n v="528"/>
    <s v="CA-2014-113558"/>
    <x v="3"/>
    <d v="2014-10-22T00:00:00"/>
    <d v="2014-10-27T00:00:00"/>
    <s v="Standard Class"/>
    <s v="PH-18790"/>
    <s v="Patricia Hirasaki"/>
    <x v="2"/>
    <s v="United States"/>
    <s v="Lakeland"/>
    <s v="Florida"/>
    <n v="33801"/>
    <x v="0"/>
    <s v="FUR-FU-10001756"/>
    <s v="Furniture"/>
    <s v="Furnishings"/>
    <s v="Eldon Expressions Desk Accessory, Wood Photo Frame, Mahogany"/>
    <n v="45.695999999999998"/>
    <n v="3"/>
    <n v="0.2"/>
    <n v="5.1407999999999916"/>
  </r>
  <r>
    <n v="529"/>
    <s v="US-2012-138303"/>
    <x v="1"/>
    <d v="2012-09-03T00:00:00"/>
    <d v="2012-09-07T00:00:00"/>
    <s v="Standard Class"/>
    <s v="MG-18145"/>
    <s v="Mike Gockenbach"/>
    <x v="0"/>
    <s v="United States"/>
    <s v="Philadelphia"/>
    <s v="Pennsylvania"/>
    <n v="19134"/>
    <x v="3"/>
    <s v="OFF-ST-10004963"/>
    <s v="Office Supplies"/>
    <s v="Storage"/>
    <s v="Eldon Gobal File Keepers"/>
    <n v="36.336000000000006"/>
    <n v="3"/>
    <n v="0.2"/>
    <n v="-7.2672000000000043"/>
  </r>
  <r>
    <n v="530"/>
    <s v="US-2012-138303"/>
    <x v="1"/>
    <d v="2012-09-03T00:00:00"/>
    <d v="2012-09-07T00:00:00"/>
    <s v="Standard Class"/>
    <s v="MG-18145"/>
    <s v="Mike Gockenbach"/>
    <x v="0"/>
    <s v="United States"/>
    <s v="Philadelphia"/>
    <s v="Pennsylvania"/>
    <n v="19134"/>
    <x v="3"/>
    <s v="OFF-SU-10002881"/>
    <s v="Office Supplies"/>
    <s v="Supplies"/>
    <s v="Martin Yale Chadless Opener Electric Letter Opener"/>
    <n v="666.24800000000005"/>
    <n v="1"/>
    <n v="0.2"/>
    <n v="-149.9058"/>
  </r>
  <r>
    <n v="531"/>
    <s v="US-2012-138303"/>
    <x v="1"/>
    <d v="2012-09-03T00:00:00"/>
    <d v="2012-09-07T00:00:00"/>
    <s v="Standard Class"/>
    <s v="MG-18145"/>
    <s v="Mike Gockenbach"/>
    <x v="0"/>
    <s v="United States"/>
    <s v="Philadelphia"/>
    <s v="Pennsylvania"/>
    <n v="19134"/>
    <x v="3"/>
    <s v="OFF-EN-10001335"/>
    <s v="Office Supplies"/>
    <s v="Envelopes"/>
    <s v="White Business Envelopes with Contemporary Seam, Recycled White Business Envelopes"/>
    <n v="52.512"/>
    <n v="6"/>
    <n v="0.2"/>
    <n v="19.692"/>
  </r>
  <r>
    <n v="532"/>
    <s v="CA-2012-102848"/>
    <x v="1"/>
    <d v="2012-11-07T00:00:00"/>
    <d v="2012-11-09T00:00:00"/>
    <s v="Second Class"/>
    <s v="KB-16240"/>
    <s v="Karen Bern"/>
    <x v="1"/>
    <s v="United States"/>
    <s v="Los Angeles"/>
    <s v="California"/>
    <n v="90036"/>
    <x v="1"/>
    <s v="FUR-CH-10000595"/>
    <s v="Furniture"/>
    <s v="Chairs"/>
    <s v="Safco Contoured Stacking Chairs"/>
    <n v="190.72000000000003"/>
    <n v="1"/>
    <n v="0.2"/>
    <n v="11.919999999999987"/>
  </r>
  <r>
    <n v="533"/>
    <s v="US-2014-129441"/>
    <x v="3"/>
    <d v="2014-09-08T00:00:00"/>
    <d v="2014-09-12T00:00:00"/>
    <s v="Standard Class"/>
    <s v="JC-15340"/>
    <s v="Jasper Cacioppo"/>
    <x v="0"/>
    <s v="United States"/>
    <s v="Los Angeles"/>
    <s v="California"/>
    <n v="90032"/>
    <x v="1"/>
    <s v="FUR-FU-10000448"/>
    <s v="Furniture"/>
    <s v="Furnishings"/>
    <s v="Tenex Chairmats For Use With Carpeted Floors"/>
    <n v="47.94"/>
    <n v="3"/>
    <n v="0"/>
    <n v="2.3969999999999985"/>
  </r>
  <r>
    <n v="534"/>
    <s v="CA-2013-168753"/>
    <x v="0"/>
    <d v="2013-05-30T00:00:00"/>
    <d v="2013-06-02T00:00:00"/>
    <s v="Second Class"/>
    <s v="RL-19615"/>
    <s v="Rob Lucas"/>
    <x v="0"/>
    <s v="United States"/>
    <s v="Montgomery"/>
    <s v="Alabama"/>
    <n v="36116"/>
    <x v="0"/>
    <s v="TEC-PH-10000984"/>
    <s v="Technology"/>
    <s v="Phones"/>
    <s v="Panasonic KX-TG9471B"/>
    <n v="979.95"/>
    <n v="5"/>
    <n v="0"/>
    <n v="274.38600000000008"/>
  </r>
  <r>
    <n v="535"/>
    <s v="CA-2013-168753"/>
    <x v="0"/>
    <d v="2013-05-30T00:00:00"/>
    <d v="2013-06-02T00:00:00"/>
    <s v="Second Class"/>
    <s v="RL-19615"/>
    <s v="Rob Lucas"/>
    <x v="0"/>
    <s v="United States"/>
    <s v="Montgomery"/>
    <s v="Alabama"/>
    <n v="36116"/>
    <x v="0"/>
    <s v="OFF-BI-10002557"/>
    <s v="Office Supplies"/>
    <s v="Binders"/>
    <s v="Presstex Flexible Ring Binders"/>
    <n v="22.75"/>
    <n v="5"/>
    <n v="0"/>
    <n v="11.375"/>
  </r>
  <r>
    <n v="536"/>
    <s v="CA-2013-126613"/>
    <x v="0"/>
    <d v="2013-07-11T00:00:00"/>
    <d v="2013-07-17T00:00:00"/>
    <s v="Standard Class"/>
    <s v="AA-10375"/>
    <s v="Allen Armold"/>
    <x v="0"/>
    <s v="United States"/>
    <s v="Mesa"/>
    <s v="Arizona"/>
    <n v="85204"/>
    <x v="1"/>
    <s v="OFF-ST-10001325"/>
    <s v="Office Supplies"/>
    <s v="Storage"/>
    <s v="Sterilite Officeware Hinged File Box"/>
    <n v="16.768000000000001"/>
    <n v="2"/>
    <n v="0.2"/>
    <n v="1.4672000000000001"/>
  </r>
  <r>
    <n v="537"/>
    <s v="US-2014-122637"/>
    <x v="3"/>
    <d v="2014-09-04T00:00:00"/>
    <d v="2014-09-09T00:00:00"/>
    <s v="Second Class"/>
    <s v="EP-13915"/>
    <s v="Emily Phan"/>
    <x v="0"/>
    <s v="United States"/>
    <s v="Chicago"/>
    <s v="Illinois"/>
    <n v="60653"/>
    <x v="2"/>
    <s v="OFF-BI-10002429"/>
    <s v="Office Supplies"/>
    <s v="Binders"/>
    <s v="Premier Elliptical Ring Binder, Black"/>
    <n v="42.615999999999993"/>
    <n v="7"/>
    <n v="0.8"/>
    <n v="-68.185600000000022"/>
  </r>
  <r>
    <n v="538"/>
    <s v="CA-2012-147851"/>
    <x v="1"/>
    <d v="2012-12-03T00:00:00"/>
    <d v="2012-12-08T00:00:00"/>
    <s v="Standard Class"/>
    <s v="MP-17470"/>
    <s v="Mark Packer"/>
    <x v="2"/>
    <s v="United States"/>
    <s v="New York City"/>
    <s v="New York"/>
    <n v="10009"/>
    <x v="3"/>
    <s v="OFF-BI-10004528"/>
    <s v="Office Supplies"/>
    <s v="Binders"/>
    <s v="Cardinal Poly Pocket Divider Pockets for Ring Binders"/>
    <n v="10.752000000000001"/>
    <n v="4"/>
    <n v="0.2"/>
    <n v="3.359999999999999"/>
  </r>
  <r>
    <n v="539"/>
    <s v="CA-2012-134894"/>
    <x v="1"/>
    <d v="2012-12-07T00:00:00"/>
    <d v="2012-12-11T00:00:00"/>
    <s v="Standard Class"/>
    <s v="DK-12985"/>
    <s v="Darren Koutras"/>
    <x v="0"/>
    <s v="United States"/>
    <s v="Henderson"/>
    <s v="Kentucky"/>
    <n v="42420"/>
    <x v="0"/>
    <s v="OFF-AP-10001271"/>
    <s v="Office Supplies"/>
    <s v="Appliances"/>
    <s v="Eureka The Boss Cordless Rechargeable Stick Vac"/>
    <n v="152.94"/>
    <n v="3"/>
    <n v="0"/>
    <n v="41.293800000000005"/>
  </r>
  <r>
    <n v="540"/>
    <s v="CA-2012-134894"/>
    <x v="1"/>
    <d v="2012-12-07T00:00:00"/>
    <d v="2012-12-11T00:00:00"/>
    <s v="Standard Class"/>
    <s v="DK-12985"/>
    <s v="Darren Koutras"/>
    <x v="0"/>
    <s v="United States"/>
    <s v="Henderson"/>
    <s v="Kentucky"/>
    <n v="42420"/>
    <x v="0"/>
    <s v="FUR-CH-10002647"/>
    <s v="Furniture"/>
    <s v="Chairs"/>
    <s v="Situations Contoured Folding Chairs, 4/Set"/>
    <n v="283.92"/>
    <n v="4"/>
    <n v="0"/>
    <n v="70.980000000000018"/>
  </r>
  <r>
    <n v="541"/>
    <s v="CA-2011-140795"/>
    <x v="2"/>
    <d v="2011-02-02T00:00:00"/>
    <d v="2011-02-04T00:00:00"/>
    <s v="First Class"/>
    <s v="BD-11500"/>
    <s v="Bradley Drucker"/>
    <x v="0"/>
    <s v="United States"/>
    <s v="Green Bay"/>
    <s v="Wisconsin"/>
    <n v="54302"/>
    <x v="2"/>
    <s v="TEC-AC-10001432"/>
    <s v="Technology"/>
    <s v="Accessories"/>
    <s v="Enermax Aurora Lite Keyboard"/>
    <n v="468.90000000000003"/>
    <n v="6"/>
    <n v="0"/>
    <n v="206.31600000000006"/>
  </r>
  <r>
    <n v="542"/>
    <s v="CA-2013-136924"/>
    <x v="0"/>
    <d v="2013-07-15T00:00:00"/>
    <d v="2013-07-18T00:00:00"/>
    <s v="First Class"/>
    <s v="ES-14080"/>
    <s v="Erin Smith"/>
    <x v="1"/>
    <s v="United States"/>
    <s v="Tucson"/>
    <s v="Arizona"/>
    <n v="85705"/>
    <x v="1"/>
    <s v="TEC-PH-10002262"/>
    <s v="Technology"/>
    <s v="Phones"/>
    <s v="LG Electronics Tone+ HBS-730 Bluetooth Headset"/>
    <n v="380.86400000000003"/>
    <n v="8"/>
    <n v="0.2"/>
    <n v="38.086400000000026"/>
  </r>
  <r>
    <n v="543"/>
    <s v="US-2012-120131"/>
    <x v="1"/>
    <d v="2012-12-18T00:00:00"/>
    <d v="2012-12-23T00:00:00"/>
    <s v="Standard Class"/>
    <s v="LM-17065"/>
    <s v="Liz MacKendrick"/>
    <x v="0"/>
    <s v="United States"/>
    <s v="Springfield"/>
    <s v="Ohio"/>
    <n v="45503"/>
    <x v="3"/>
    <s v="OFF-ST-10001809"/>
    <s v="Office Supplies"/>
    <s v="Storage"/>
    <s v="Fellowes Officeware Wire Shelving"/>
    <n v="646.77600000000007"/>
    <n v="9"/>
    <n v="0.2"/>
    <n v="-145.52460000000002"/>
  </r>
  <r>
    <n v="544"/>
    <s v="CA-2011-103849"/>
    <x v="2"/>
    <d v="2011-05-11T00:00:00"/>
    <d v="2011-05-16T00:00:00"/>
    <s v="Standard Class"/>
    <s v="PG-18895"/>
    <s v="Paul Gonzalez"/>
    <x v="0"/>
    <s v="United States"/>
    <s v="Fort Worth"/>
    <s v="Texas"/>
    <n v="76106"/>
    <x v="2"/>
    <s v="TEC-AC-10001465"/>
    <s v="Technology"/>
    <s v="Accessories"/>
    <s v="SanDisk Cruzer 64 GB USB Flash Drive"/>
    <n v="58.112000000000002"/>
    <n v="2"/>
    <n v="0.2"/>
    <n v="7.263999999999994"/>
  </r>
  <r>
    <n v="545"/>
    <s v="CA-2011-103849"/>
    <x v="2"/>
    <d v="2011-05-11T00:00:00"/>
    <d v="2011-05-16T00:00:00"/>
    <s v="Standard Class"/>
    <s v="PG-18895"/>
    <s v="Paul Gonzalez"/>
    <x v="0"/>
    <s v="United States"/>
    <s v="Fort Worth"/>
    <s v="Texas"/>
    <n v="76106"/>
    <x v="2"/>
    <s v="TEC-PH-10002597"/>
    <s v="Technology"/>
    <s v="Phones"/>
    <s v="Xblue XB-1670-86 X16 Small Office Telephone - Titanium"/>
    <n v="100.792"/>
    <n v="1"/>
    <n v="0.2"/>
    <n v="6.2995000000000019"/>
  </r>
  <r>
    <n v="546"/>
    <s v="CA-2011-103849"/>
    <x v="2"/>
    <d v="2011-05-11T00:00:00"/>
    <d v="2011-05-16T00:00:00"/>
    <s v="Standard Class"/>
    <s v="PG-18895"/>
    <s v="Paul Gonzalez"/>
    <x v="0"/>
    <s v="United States"/>
    <s v="Fort Worth"/>
    <s v="Texas"/>
    <n v="76106"/>
    <x v="2"/>
    <s v="FUR-FU-10000723"/>
    <s v="Furniture"/>
    <s v="Furnishings"/>
    <s v="Deflect-o EconoMat Studded, No Bevel Mat for Low Pile Carpeting"/>
    <n v="66.112000000000009"/>
    <n v="4"/>
    <n v="0.6"/>
    <n v="-84.292799999999986"/>
  </r>
  <r>
    <n v="547"/>
    <s v="CA-2014-162929"/>
    <x v="3"/>
    <d v="2014-11-20T00:00:00"/>
    <d v="2014-11-23T00:00:00"/>
    <s v="First Class"/>
    <s v="AS-10135"/>
    <s v="Adrian Shami"/>
    <x v="2"/>
    <s v="United States"/>
    <s v="New York City"/>
    <s v="New York"/>
    <n v="10035"/>
    <x v="3"/>
    <s v="OFF-BI-10000404"/>
    <s v="Office Supplies"/>
    <s v="Binders"/>
    <s v="Avery Printable Repositionable Plastic Tabs"/>
    <n v="41.28"/>
    <n v="6"/>
    <n v="0.2"/>
    <n v="13.931999999999999"/>
  </r>
  <r>
    <n v="548"/>
    <s v="CA-2014-162929"/>
    <x v="3"/>
    <d v="2014-11-20T00:00:00"/>
    <d v="2014-11-23T00:00:00"/>
    <s v="First Class"/>
    <s v="AS-10135"/>
    <s v="Adrian Shami"/>
    <x v="2"/>
    <s v="United States"/>
    <s v="New York City"/>
    <s v="New York"/>
    <n v="10035"/>
    <x v="3"/>
    <s v="OFF-PA-10002986"/>
    <s v="Office Supplies"/>
    <s v="Paper"/>
    <s v="Xerox 1898"/>
    <n v="13.36"/>
    <n v="2"/>
    <n v="0"/>
    <n v="6.4127999999999998"/>
  </r>
  <r>
    <n v="549"/>
    <s v="CA-2012-113173"/>
    <x v="1"/>
    <d v="2012-11-15T00:00:00"/>
    <d v="2012-11-17T00:00:00"/>
    <s v="Second Class"/>
    <s v="DK-13225"/>
    <s v="Dean Katz"/>
    <x v="1"/>
    <s v="United States"/>
    <s v="Chicago"/>
    <s v="Illinois"/>
    <n v="60653"/>
    <x v="2"/>
    <s v="OFF-ST-10000604"/>
    <s v="Office Supplies"/>
    <s v="Storage"/>
    <s v="Home/Office Personal File Carts"/>
    <n v="250.27199999999999"/>
    <n v="9"/>
    <n v="0.2"/>
    <n v="15.641999999999982"/>
  </r>
  <r>
    <n v="550"/>
    <s v="CA-2012-113173"/>
    <x v="1"/>
    <d v="2012-11-15T00:00:00"/>
    <d v="2012-11-17T00:00:00"/>
    <s v="Second Class"/>
    <s v="DK-13225"/>
    <s v="Dean Katz"/>
    <x v="1"/>
    <s v="United States"/>
    <s v="Chicago"/>
    <s v="Illinois"/>
    <n v="60653"/>
    <x v="2"/>
    <s v="OFF-BI-10004738"/>
    <s v="Office Supplies"/>
    <s v="Binders"/>
    <s v="Flexible Leather- Look Classic Collection Ring Binder"/>
    <n v="11.363999999999997"/>
    <n v="3"/>
    <n v="0.8"/>
    <n v="-17.045999999999999"/>
  </r>
  <r>
    <n v="551"/>
    <s v="CA-2012-113173"/>
    <x v="1"/>
    <d v="2012-11-15T00:00:00"/>
    <d v="2012-11-17T00:00:00"/>
    <s v="Second Class"/>
    <s v="DK-13225"/>
    <s v="Dean Katz"/>
    <x v="1"/>
    <s v="United States"/>
    <s v="Chicago"/>
    <s v="Illinois"/>
    <n v="60653"/>
    <x v="2"/>
    <s v="OFF-SU-10001935"/>
    <s v="Office Supplies"/>
    <s v="Supplies"/>
    <s v="Staples"/>
    <n v="8.7200000000000006"/>
    <n v="5"/>
    <n v="0.2"/>
    <n v="-1.7440000000000015"/>
  </r>
  <r>
    <n v="552"/>
    <s v="CA-2013-136406"/>
    <x v="0"/>
    <d v="2013-04-16T00:00:00"/>
    <d v="2013-04-18T00:00:00"/>
    <s v="Second Class"/>
    <s v="BD-11320"/>
    <s v="Bill Donatelli"/>
    <x v="0"/>
    <s v="United States"/>
    <s v="San Francisco"/>
    <s v="California"/>
    <n v="94110"/>
    <x v="1"/>
    <s v="FUR-CH-10002024"/>
    <s v="Furniture"/>
    <s v="Chairs"/>
    <s v="HON 5400 Series Task Chairs for Big and Tall"/>
    <n v="1121.568"/>
    <n v="2"/>
    <n v="0.2"/>
    <n v="0"/>
  </r>
  <r>
    <n v="553"/>
    <s v="CA-2014-112774"/>
    <x v="3"/>
    <d v="2014-09-12T00:00:00"/>
    <d v="2014-09-13T00:00:00"/>
    <s v="First Class"/>
    <s v="RC-19960"/>
    <s v="Ryan Crowe"/>
    <x v="0"/>
    <s v="United States"/>
    <s v="Jacksonville"/>
    <s v="Florida"/>
    <n v="32216"/>
    <x v="0"/>
    <s v="FUR-FU-10003039"/>
    <s v="Furniture"/>
    <s v="Furnishings"/>
    <s v="Howard Miller 11-1/2&quot; Diameter Grantwood Wall Clock"/>
    <n v="34.504000000000005"/>
    <n v="1"/>
    <n v="0.2"/>
    <n v="6.0381999999999998"/>
  </r>
  <r>
    <n v="554"/>
    <s v="CA-2014-101945"/>
    <x v="3"/>
    <d v="2014-11-25T00:00:00"/>
    <d v="2014-11-29T00:00:00"/>
    <s v="Standard Class"/>
    <s v="GT-14710"/>
    <s v="Greg Tran"/>
    <x v="0"/>
    <s v="United States"/>
    <s v="Houston"/>
    <s v="Texas"/>
    <n v="77070"/>
    <x v="2"/>
    <s v="OFF-FA-10004248"/>
    <s v="Office Supplies"/>
    <s v="Fasteners"/>
    <s v="Advantus T-Pin Paper Clips"/>
    <n v="10.824"/>
    <n v="3"/>
    <n v="0.2"/>
    <n v="2.5707"/>
  </r>
  <r>
    <n v="555"/>
    <s v="CA-2014-100650"/>
    <x v="3"/>
    <d v="2014-06-30T00:00:00"/>
    <d v="2014-07-04T00:00:00"/>
    <s v="Second Class"/>
    <s v="DK-13225"/>
    <s v="Dean Katz"/>
    <x v="1"/>
    <s v="United States"/>
    <s v="Anaheim"/>
    <s v="California"/>
    <n v="92804"/>
    <x v="1"/>
    <s v="OFF-ST-10001780"/>
    <s v="Office Supplies"/>
    <s v="Storage"/>
    <s v="Tennsco 16-Compartment Lockers with Coat Rack"/>
    <n v="1295.78"/>
    <n v="2"/>
    <n v="0"/>
    <n v="310.98720000000003"/>
  </r>
  <r>
    <n v="556"/>
    <s v="CA-2011-155852"/>
    <x v="2"/>
    <d v="2011-03-03T00:00:00"/>
    <d v="2011-03-07T00:00:00"/>
    <s v="Second Class"/>
    <s v="AJ-10945"/>
    <s v="Ashley Jarboe"/>
    <x v="0"/>
    <s v="United States"/>
    <s v="Wilmington"/>
    <s v="North Carolina"/>
    <n v="28403"/>
    <x v="0"/>
    <s v="OFF-AR-10003560"/>
    <s v="Office Supplies"/>
    <s v="Art"/>
    <s v="Zebra Zazzle Fluorescent Highlighters"/>
    <n v="19.456000000000003"/>
    <n v="4"/>
    <n v="0.2"/>
    <n v="3.4047999999999981"/>
  </r>
  <r>
    <n v="557"/>
    <s v="CA-2013-113243"/>
    <x v="0"/>
    <d v="2013-06-11T00:00:00"/>
    <d v="2013-06-16T00:00:00"/>
    <s v="Standard Class"/>
    <s v="OT-18730"/>
    <s v="Olvera Toch"/>
    <x v="0"/>
    <s v="United States"/>
    <s v="Los Angeles"/>
    <s v="California"/>
    <n v="90045"/>
    <x v="1"/>
    <s v="OFF-LA-10001297"/>
    <s v="Office Supplies"/>
    <s v="Labels"/>
    <s v="Avery 473"/>
    <n v="20.7"/>
    <n v="2"/>
    <n v="0"/>
    <n v="9.9359999999999999"/>
  </r>
  <r>
    <n v="558"/>
    <s v="CA-2013-113243"/>
    <x v="0"/>
    <d v="2013-06-11T00:00:00"/>
    <d v="2013-06-16T00:00:00"/>
    <s v="Standard Class"/>
    <s v="OT-18730"/>
    <s v="Olvera Toch"/>
    <x v="0"/>
    <s v="United States"/>
    <s v="Los Angeles"/>
    <s v="California"/>
    <n v="90045"/>
    <x v="1"/>
    <s v="FUR-TA-10004256"/>
    <s v="Furniture"/>
    <s v="Tables"/>
    <s v="Bretford “Just In Time” Height-Adjustable Multi-Task Work Tables"/>
    <n v="1335.68"/>
    <n v="4"/>
    <n v="0.2"/>
    <n v="-217.04800000000017"/>
  </r>
  <r>
    <n v="559"/>
    <s v="CA-2013-113243"/>
    <x v="0"/>
    <d v="2013-06-11T00:00:00"/>
    <d v="2013-06-16T00:00:00"/>
    <s v="Standard Class"/>
    <s v="OT-18730"/>
    <s v="Olvera Toch"/>
    <x v="0"/>
    <s v="United States"/>
    <s v="Los Angeles"/>
    <s v="California"/>
    <n v="90045"/>
    <x v="1"/>
    <s v="OFF-PA-10003441"/>
    <s v="Office Supplies"/>
    <s v="Paper"/>
    <s v="Xerox 226"/>
    <n v="32.400000000000006"/>
    <n v="5"/>
    <n v="0"/>
    <n v="15.552000000000001"/>
  </r>
  <r>
    <n v="560"/>
    <s v="CA-2014-118731"/>
    <x v="3"/>
    <d v="2014-11-21T00:00:00"/>
    <d v="2014-11-23T00:00:00"/>
    <s v="Second Class"/>
    <s v="LP-17080"/>
    <s v="Liz Pelletier"/>
    <x v="0"/>
    <s v="United States"/>
    <s v="San Francisco"/>
    <s v="California"/>
    <n v="94110"/>
    <x v="1"/>
    <s v="FUR-FU-10003347"/>
    <s v="Furniture"/>
    <s v="Furnishings"/>
    <s v="Coloredge Poster Frame"/>
    <n v="42.599999999999994"/>
    <n v="3"/>
    <n v="0"/>
    <n v="16.614000000000001"/>
  </r>
  <r>
    <n v="561"/>
    <s v="CA-2014-118731"/>
    <x v="3"/>
    <d v="2014-11-21T00:00:00"/>
    <d v="2014-11-23T00:00:00"/>
    <s v="Second Class"/>
    <s v="LP-17080"/>
    <s v="Liz Pelletier"/>
    <x v="0"/>
    <s v="United States"/>
    <s v="San Francisco"/>
    <s v="California"/>
    <n v="94110"/>
    <x v="1"/>
    <s v="OFF-BI-10000069"/>
    <s v="Office Supplies"/>
    <s v="Binders"/>
    <s v="GBC Prepunched Paper, 19-Hole, for Binding Systems, 24-lb"/>
    <n v="84.056000000000012"/>
    <n v="7"/>
    <n v="0.2"/>
    <n v="27.318199999999983"/>
  </r>
  <r>
    <n v="562"/>
    <s v="CA-2011-145576"/>
    <x v="2"/>
    <d v="2011-09-14T00:00:00"/>
    <d v="2011-09-18T00:00:00"/>
    <s v="Second Class"/>
    <s v="CA-12775"/>
    <s v="Cynthia Arntzen"/>
    <x v="0"/>
    <s v="United States"/>
    <s v="Tampa"/>
    <s v="Florida"/>
    <n v="33614"/>
    <x v="0"/>
    <s v="OFF-AP-10003914"/>
    <s v="Office Supplies"/>
    <s v="Appliances"/>
    <s v="Sanitaire Vibra Groomer IR Commercial Upright Vacuum, Replacement Belts"/>
    <n v="13"/>
    <n v="5"/>
    <n v="0.2"/>
    <n v="1.3000000000000007"/>
  </r>
  <r>
    <n v="563"/>
    <s v="CA-2011-145576"/>
    <x v="2"/>
    <d v="2011-09-14T00:00:00"/>
    <d v="2011-09-18T00:00:00"/>
    <s v="Second Class"/>
    <s v="CA-12775"/>
    <s v="Cynthia Arntzen"/>
    <x v="0"/>
    <s v="United States"/>
    <s v="Tampa"/>
    <s v="Florida"/>
    <n v="33614"/>
    <x v="0"/>
    <s v="FUR-FU-10004020"/>
    <s v="Furniture"/>
    <s v="Furnishings"/>
    <s v="Advantus Panel Wall Acrylic Frame"/>
    <n v="13.128"/>
    <n v="3"/>
    <n v="0.2"/>
    <n v="3.7743000000000002"/>
  </r>
  <r>
    <n v="564"/>
    <s v="CA-2012-130736"/>
    <x v="1"/>
    <d v="2012-12-07T00:00:00"/>
    <d v="2012-12-09T00:00:00"/>
    <s v="First Class"/>
    <s v="JF-15490"/>
    <s v="Jeremy Farry"/>
    <x v="0"/>
    <s v="United States"/>
    <s v="Seattle"/>
    <s v="Washington"/>
    <n v="98105"/>
    <x v="1"/>
    <s v="OFF-FA-10003467"/>
    <s v="Office Supplies"/>
    <s v="Fasteners"/>
    <s v="Alliance Big Bands Rubber Bands, 12/Pack"/>
    <n v="3.96"/>
    <n v="2"/>
    <n v="0"/>
    <n v="0"/>
  </r>
  <r>
    <n v="565"/>
    <s v="CA-2012-130736"/>
    <x v="1"/>
    <d v="2012-12-07T00:00:00"/>
    <d v="2012-12-09T00:00:00"/>
    <s v="First Class"/>
    <s v="JF-15490"/>
    <s v="Jeremy Farry"/>
    <x v="0"/>
    <s v="United States"/>
    <s v="Seattle"/>
    <s v="Washington"/>
    <n v="98105"/>
    <x v="1"/>
    <s v="OFF-LA-10000634"/>
    <s v="Office Supplies"/>
    <s v="Labels"/>
    <s v="Avery 509"/>
    <n v="2.61"/>
    <n v="1"/>
    <n v="0"/>
    <n v="1.2005999999999999"/>
  </r>
  <r>
    <n v="566"/>
    <s v="CA-2014-137099"/>
    <x v="3"/>
    <d v="2014-12-08T00:00:00"/>
    <d v="2014-12-11T00:00:00"/>
    <s v="First Class"/>
    <s v="FP-14320"/>
    <s v="Frank Preis"/>
    <x v="0"/>
    <s v="United States"/>
    <s v="Los Angeles"/>
    <s v="California"/>
    <n v="90008"/>
    <x v="1"/>
    <s v="TEC-PH-10002496"/>
    <s v="Technology"/>
    <s v="Phones"/>
    <s v="Cisco SPA301"/>
    <n v="374.37600000000003"/>
    <n v="3"/>
    <n v="0.2"/>
    <n v="46.796999999999983"/>
  </r>
  <r>
    <n v="567"/>
    <s v="CA-2014-156951"/>
    <x v="3"/>
    <d v="2014-10-02T00:00:00"/>
    <d v="2014-10-09T00:00:00"/>
    <s v="Standard Class"/>
    <s v="EB-13840"/>
    <s v="Ellis Ballard"/>
    <x v="1"/>
    <s v="United States"/>
    <s v="Seattle"/>
    <s v="Washington"/>
    <n v="98105"/>
    <x v="1"/>
    <s v="OFF-PA-10004530"/>
    <s v="Office Supplies"/>
    <s v="Paper"/>
    <s v="Personal Creations Ink Jet Cards and Labels"/>
    <n v="91.84"/>
    <n v="8"/>
    <n v="0"/>
    <n v="45.001600000000003"/>
  </r>
  <r>
    <n v="568"/>
    <s v="CA-2014-156951"/>
    <x v="3"/>
    <d v="2014-10-02T00:00:00"/>
    <d v="2014-10-09T00:00:00"/>
    <s v="Standard Class"/>
    <s v="EB-13840"/>
    <s v="Ellis Ballard"/>
    <x v="1"/>
    <s v="United States"/>
    <s v="Seattle"/>
    <s v="Washington"/>
    <n v="98105"/>
    <x v="1"/>
    <s v="OFF-BI-10001107"/>
    <s v="Office Supplies"/>
    <s v="Binders"/>
    <s v="GBC White Gloss Covers, Plain Front"/>
    <n v="81.088000000000008"/>
    <n v="7"/>
    <n v="0.2"/>
    <n v="27.3672"/>
  </r>
  <r>
    <n v="569"/>
    <s v="CA-2014-156951"/>
    <x v="3"/>
    <d v="2014-10-02T00:00:00"/>
    <d v="2014-10-09T00:00:00"/>
    <s v="Standard Class"/>
    <s v="EB-13840"/>
    <s v="Ellis Ballard"/>
    <x v="1"/>
    <s v="United States"/>
    <s v="Seattle"/>
    <s v="Washington"/>
    <n v="98105"/>
    <x v="1"/>
    <s v="OFF-PA-10004451"/>
    <s v="Office Supplies"/>
    <s v="Paper"/>
    <s v="Xerox 222"/>
    <n v="19.440000000000001"/>
    <n v="3"/>
    <n v="0"/>
    <n v="9.3312000000000008"/>
  </r>
  <r>
    <n v="570"/>
    <s v="CA-2014-156951"/>
    <x v="3"/>
    <d v="2014-10-02T00:00:00"/>
    <d v="2014-10-09T00:00:00"/>
    <s v="Standard Class"/>
    <s v="EB-13840"/>
    <s v="Ellis Ballard"/>
    <x v="1"/>
    <s v="United States"/>
    <s v="Seattle"/>
    <s v="Washington"/>
    <n v="98105"/>
    <x v="1"/>
    <s v="FUR-CH-10004997"/>
    <s v="Furniture"/>
    <s v="Chairs"/>
    <s v="Hon Every-Day Series Multi-Task Chairs"/>
    <n v="451.15199999999993"/>
    <n v="3"/>
    <n v="0.2"/>
    <n v="0"/>
  </r>
  <r>
    <n v="571"/>
    <s v="CA-2014-164826"/>
    <x v="3"/>
    <d v="2014-12-29T00:00:00"/>
    <d v="2015-01-05T00:00:00"/>
    <s v="Standard Class"/>
    <s v="JF-15415"/>
    <s v="Jennifer Ferguson"/>
    <x v="0"/>
    <s v="United States"/>
    <s v="New York City"/>
    <s v="New York"/>
    <n v="10024"/>
    <x v="3"/>
    <s v="OFF-LA-10001297"/>
    <s v="Office Supplies"/>
    <s v="Labels"/>
    <s v="Avery 473"/>
    <n v="72.45"/>
    <n v="7"/>
    <n v="0"/>
    <n v="34.775999999999996"/>
  </r>
  <r>
    <n v="572"/>
    <s v="CA-2014-164826"/>
    <x v="3"/>
    <d v="2014-12-29T00:00:00"/>
    <d v="2015-01-05T00:00:00"/>
    <s v="Standard Class"/>
    <s v="JF-15415"/>
    <s v="Jennifer Ferguson"/>
    <x v="0"/>
    <s v="United States"/>
    <s v="New York City"/>
    <s v="New York"/>
    <n v="10024"/>
    <x v="3"/>
    <s v="OFF-FA-10000585"/>
    <s v="Office Supplies"/>
    <s v="Fasteners"/>
    <s v="OIC Bulk Pack Metal Binder Clips"/>
    <n v="13.96"/>
    <n v="4"/>
    <n v="0"/>
    <n v="6.4215999999999998"/>
  </r>
  <r>
    <n v="573"/>
    <s v="CA-2014-164826"/>
    <x v="3"/>
    <d v="2014-12-29T00:00:00"/>
    <d v="2015-01-05T00:00:00"/>
    <s v="Standard Class"/>
    <s v="JF-15415"/>
    <s v="Jennifer Ferguson"/>
    <x v="0"/>
    <s v="United States"/>
    <s v="New York City"/>
    <s v="New York"/>
    <n v="10024"/>
    <x v="3"/>
    <s v="OFF-BI-10001922"/>
    <s v="Office Supplies"/>
    <s v="Binders"/>
    <s v="Storex Dura Pro Binders"/>
    <n v="33.264000000000003"/>
    <n v="7"/>
    <n v="0.2"/>
    <n v="11.226599999999999"/>
  </r>
  <r>
    <n v="574"/>
    <s v="CA-2014-164826"/>
    <x v="3"/>
    <d v="2014-12-29T00:00:00"/>
    <d v="2015-01-05T00:00:00"/>
    <s v="Standard Class"/>
    <s v="JF-15415"/>
    <s v="Jennifer Ferguson"/>
    <x v="0"/>
    <s v="United States"/>
    <s v="New York City"/>
    <s v="New York"/>
    <n v="10024"/>
    <x v="3"/>
    <s v="TEC-PH-10000347"/>
    <s v="Technology"/>
    <s v="Phones"/>
    <s v="Cush Cases Heavy Duty Rugged Cover Case for Samsung Galaxy S5 - Purple"/>
    <n v="14.850000000000001"/>
    <n v="3"/>
    <n v="0"/>
    <n v="4.0095000000000001"/>
  </r>
  <r>
    <n v="575"/>
    <s v="CA-2013-127250"/>
    <x v="0"/>
    <d v="2013-11-04T00:00:00"/>
    <d v="2013-11-08T00:00:00"/>
    <s v="Standard Class"/>
    <s v="SF-20200"/>
    <s v="Sarah Foster"/>
    <x v="0"/>
    <s v="United States"/>
    <s v="Marysville"/>
    <s v="Washington"/>
    <n v="98270"/>
    <x v="1"/>
    <s v="OFF-AR-10003394"/>
    <s v="Office Supplies"/>
    <s v="Art"/>
    <s v="Newell 332"/>
    <n v="8.82"/>
    <n v="3"/>
    <n v="0"/>
    <n v="2.3814000000000002"/>
  </r>
  <r>
    <n v="576"/>
    <s v="CA-2012-149713"/>
    <x v="1"/>
    <d v="2012-09-18T00:00:00"/>
    <d v="2012-09-22T00:00:00"/>
    <s v="Second Class"/>
    <s v="TG-21640"/>
    <s v="Trudy Glocke"/>
    <x v="0"/>
    <s v="United States"/>
    <s v="Long Beach"/>
    <s v="California"/>
    <n v="90805"/>
    <x v="1"/>
    <s v="OFF-PA-10004530"/>
    <s v="Office Supplies"/>
    <s v="Paper"/>
    <s v="Personal Creations Ink Jet Cards and Labels"/>
    <n v="160.72"/>
    <n v="14"/>
    <n v="0"/>
    <n v="78.752800000000008"/>
  </r>
  <r>
    <n v="577"/>
    <s v="CA-2012-149713"/>
    <x v="1"/>
    <d v="2012-09-18T00:00:00"/>
    <d v="2012-09-22T00:00:00"/>
    <s v="Second Class"/>
    <s v="TG-21640"/>
    <s v="Trudy Glocke"/>
    <x v="0"/>
    <s v="United States"/>
    <s v="Long Beach"/>
    <s v="California"/>
    <n v="90805"/>
    <x v="1"/>
    <s v="OFF-PA-10001450"/>
    <s v="Office Supplies"/>
    <s v="Paper"/>
    <s v="Rediform S.O.S. Phone Message Books"/>
    <n v="19.920000000000002"/>
    <n v="4"/>
    <n v="0"/>
    <n v="9.7608000000000015"/>
  </r>
  <r>
    <n v="578"/>
    <s v="CA-2012-149713"/>
    <x v="1"/>
    <d v="2012-09-18T00:00:00"/>
    <d v="2012-09-22T00:00:00"/>
    <s v="Second Class"/>
    <s v="TG-21640"/>
    <s v="Trudy Glocke"/>
    <x v="0"/>
    <s v="United States"/>
    <s v="Long Beach"/>
    <s v="California"/>
    <n v="90805"/>
    <x v="1"/>
    <s v="OFF-SU-10001574"/>
    <s v="Office Supplies"/>
    <s v="Supplies"/>
    <s v="Acme Value Line Scissors"/>
    <n v="7.3"/>
    <n v="2"/>
    <n v="0"/>
    <n v="2.1899999999999995"/>
  </r>
  <r>
    <n v="579"/>
    <s v="CA-2014-118640"/>
    <x v="3"/>
    <d v="2014-07-21T00:00:00"/>
    <d v="2014-07-27T00:00:00"/>
    <s v="Standard Class"/>
    <s v="CS-11950"/>
    <s v="Carlos Soltero"/>
    <x v="0"/>
    <s v="United States"/>
    <s v="Chicago"/>
    <s v="Illinois"/>
    <n v="60610"/>
    <x v="2"/>
    <s v="OFF-ST-10002974"/>
    <s v="Office Supplies"/>
    <s v="Storage"/>
    <s v="Trav-L-File Heavy-Duty Shuttle II, Black"/>
    <n v="69.712000000000003"/>
    <n v="2"/>
    <n v="0.2"/>
    <n v="8.7139999999999951"/>
  </r>
  <r>
    <n v="580"/>
    <s v="CA-2014-118640"/>
    <x v="3"/>
    <d v="2014-07-21T00:00:00"/>
    <d v="2014-07-27T00:00:00"/>
    <s v="Standard Class"/>
    <s v="CS-11950"/>
    <s v="Carlos Soltero"/>
    <x v="0"/>
    <s v="United States"/>
    <s v="Chicago"/>
    <s v="Illinois"/>
    <n v="60610"/>
    <x v="2"/>
    <s v="FUR-FU-10001475"/>
    <s v="Furniture"/>
    <s v="Furnishings"/>
    <s v="Contract Clock, 14&quot;, Brown"/>
    <n v="8.7919999999999998"/>
    <n v="1"/>
    <n v="0.6"/>
    <n v="-5.7148000000000003"/>
  </r>
  <r>
    <n v="581"/>
    <s v="CA-2012-132906"/>
    <x v="1"/>
    <d v="2012-09-10T00:00:00"/>
    <d v="2012-09-14T00:00:00"/>
    <s v="Standard Class"/>
    <s v="CC-12145"/>
    <s v="Charles Crestani"/>
    <x v="0"/>
    <s v="United States"/>
    <s v="Los Angeles"/>
    <s v="California"/>
    <n v="90004"/>
    <x v="1"/>
    <s v="OFF-SU-10004498"/>
    <s v="Office Supplies"/>
    <s v="Supplies"/>
    <s v="Martin-Yale Premier Letter Opener"/>
    <n v="51.52"/>
    <n v="4"/>
    <n v="0"/>
    <n v="1.5456000000000003"/>
  </r>
  <r>
    <n v="582"/>
    <s v="CA-2014-145233"/>
    <x v="3"/>
    <d v="2014-12-02T00:00:00"/>
    <d v="2014-12-06T00:00:00"/>
    <s v="Standard Class"/>
    <s v="DV-13465"/>
    <s v="Dianna Vittorini"/>
    <x v="0"/>
    <s v="United States"/>
    <s v="Denver"/>
    <s v="Colorado"/>
    <n v="80219"/>
    <x v="1"/>
    <s v="TEC-PH-10004977"/>
    <s v="Technology"/>
    <s v="Phones"/>
    <s v="GE 30524EE4"/>
    <n v="470.37600000000009"/>
    <n v="3"/>
    <n v="0.2"/>
    <n v="52.917299999999955"/>
  </r>
  <r>
    <n v="583"/>
    <s v="CA-2014-145233"/>
    <x v="3"/>
    <d v="2014-12-02T00:00:00"/>
    <d v="2014-12-06T00:00:00"/>
    <s v="Standard Class"/>
    <s v="DV-13465"/>
    <s v="Dianna Vittorini"/>
    <x v="0"/>
    <s v="United States"/>
    <s v="Denver"/>
    <s v="Colorado"/>
    <n v="80219"/>
    <x v="1"/>
    <s v="TEC-PH-10000586"/>
    <s v="Technology"/>
    <s v="Phones"/>
    <s v="AT&amp;T SB67148 SynJ"/>
    <n v="105.584"/>
    <n v="2"/>
    <n v="0.2"/>
    <n v="9.2386000000000053"/>
  </r>
  <r>
    <n v="584"/>
    <s v="CA-2014-145233"/>
    <x v="3"/>
    <d v="2014-12-02T00:00:00"/>
    <d v="2014-12-06T00:00:00"/>
    <s v="Standard Class"/>
    <s v="DV-13465"/>
    <s v="Dianna Vittorini"/>
    <x v="0"/>
    <s v="United States"/>
    <s v="Denver"/>
    <s v="Colorado"/>
    <n v="80219"/>
    <x v="1"/>
    <s v="OFF-AP-10000358"/>
    <s v="Office Supplies"/>
    <s v="Appliances"/>
    <s v="Fellowes Basic Home/Office Series Surge Protectors"/>
    <n v="31.152000000000001"/>
    <n v="3"/>
    <n v="0.2"/>
    <n v="3.5045999999999964"/>
  </r>
  <r>
    <n v="585"/>
    <s v="CA-2014-145233"/>
    <x v="3"/>
    <d v="2014-12-02T00:00:00"/>
    <d v="2014-12-06T00:00:00"/>
    <s v="Standard Class"/>
    <s v="DV-13465"/>
    <s v="Dianna Vittorini"/>
    <x v="0"/>
    <s v="United States"/>
    <s v="Denver"/>
    <s v="Colorado"/>
    <n v="80219"/>
    <x v="1"/>
    <s v="OFF-BI-10002764"/>
    <s v="Office Supplies"/>
    <s v="Binders"/>
    <s v="Recycled Pressboard Report Cover with Reinforced Top Hinge"/>
    <n v="6.7830000000000004"/>
    <n v="7"/>
    <n v="0.7"/>
    <n v="-4.7480999999999973"/>
  </r>
  <r>
    <n v="586"/>
    <s v="CA-2014-145233"/>
    <x v="3"/>
    <d v="2014-12-02T00:00:00"/>
    <d v="2014-12-06T00:00:00"/>
    <s v="Standard Class"/>
    <s v="DV-13465"/>
    <s v="Dianna Vittorini"/>
    <x v="0"/>
    <s v="United States"/>
    <s v="Denver"/>
    <s v="Colorado"/>
    <n v="80219"/>
    <x v="1"/>
    <s v="TEC-PH-10001254"/>
    <s v="Technology"/>
    <s v="Phones"/>
    <s v="Jabra BIZ 2300 Duo QD Duo Corded Headset"/>
    <n v="406.36799999999999"/>
    <n v="4"/>
    <n v="0.2"/>
    <n v="30.477599999999981"/>
  </r>
  <r>
    <n v="587"/>
    <s v="CA-2012-128139"/>
    <x v="1"/>
    <d v="2012-07-03T00:00:00"/>
    <d v="2012-07-09T00:00:00"/>
    <s v="Standard Class"/>
    <s v="BD-11725"/>
    <s v="Bruce Degenhardt"/>
    <x v="0"/>
    <s v="United States"/>
    <s v="Richmond"/>
    <s v="Kentucky"/>
    <n v="40475"/>
    <x v="0"/>
    <s v="FUR-CH-10003956"/>
    <s v="Furniture"/>
    <s v="Chairs"/>
    <s v="Novimex High-Tech Fabric Mesh Task Chair"/>
    <n v="70.98"/>
    <n v="1"/>
    <n v="0"/>
    <n v="4.968599999999995"/>
  </r>
  <r>
    <n v="588"/>
    <s v="CA-2012-128139"/>
    <x v="1"/>
    <d v="2012-07-03T00:00:00"/>
    <d v="2012-07-09T00:00:00"/>
    <s v="Standard Class"/>
    <s v="BD-11725"/>
    <s v="Bruce Degenhardt"/>
    <x v="0"/>
    <s v="United States"/>
    <s v="Richmond"/>
    <s v="Kentucky"/>
    <n v="40475"/>
    <x v="0"/>
    <s v="OFF-LA-10003930"/>
    <s v="Office Supplies"/>
    <s v="Labels"/>
    <s v="Dot Matrix Printer Tape Reel Labels, White, 5000/Box"/>
    <n v="294.93"/>
    <n v="3"/>
    <n v="0"/>
    <n v="144.51570000000001"/>
  </r>
  <r>
    <n v="589"/>
    <s v="US-2013-156986"/>
    <x v="0"/>
    <d v="2013-03-21T00:00:00"/>
    <d v="2013-03-25T00:00:00"/>
    <s v="Standard Class"/>
    <s v="ZC-21910"/>
    <s v="Zuschuss Carroll"/>
    <x v="0"/>
    <s v="United States"/>
    <s v="Salem"/>
    <s v="Oregon"/>
    <n v="97301"/>
    <x v="1"/>
    <s v="TEC-PH-10003800"/>
    <s v="Technology"/>
    <s v="Phones"/>
    <s v="i.Sound Portable Power - 8000 mAh"/>
    <n v="84.784000000000006"/>
    <n v="2"/>
    <n v="0.2"/>
    <n v="-20.136200000000006"/>
  </r>
  <r>
    <n v="590"/>
    <s v="US-2013-156986"/>
    <x v="0"/>
    <d v="2013-03-21T00:00:00"/>
    <d v="2013-03-25T00:00:00"/>
    <s v="Standard Class"/>
    <s v="ZC-21910"/>
    <s v="Zuschuss Carroll"/>
    <x v="0"/>
    <s v="United States"/>
    <s v="Salem"/>
    <s v="Oregon"/>
    <n v="97301"/>
    <x v="1"/>
    <s v="OFF-PA-10002005"/>
    <s v="Office Supplies"/>
    <s v="Paper"/>
    <s v="Xerox 225"/>
    <n v="20.736000000000004"/>
    <n v="4"/>
    <n v="0.2"/>
    <n v="7.2576000000000001"/>
  </r>
  <r>
    <n v="591"/>
    <s v="US-2013-156986"/>
    <x v="0"/>
    <d v="2013-03-21T00:00:00"/>
    <d v="2013-03-25T00:00:00"/>
    <s v="Standard Class"/>
    <s v="ZC-21910"/>
    <s v="Zuschuss Carroll"/>
    <x v="0"/>
    <s v="United States"/>
    <s v="Salem"/>
    <s v="Oregon"/>
    <n v="97301"/>
    <x v="1"/>
    <s v="OFF-BI-10002498"/>
    <s v="Office Supplies"/>
    <s v="Binders"/>
    <s v="Clear Mylar Reinforcing Strips"/>
    <n v="16.821000000000005"/>
    <n v="3"/>
    <n v="0.7"/>
    <n v="-12.896100000000004"/>
  </r>
  <r>
    <n v="592"/>
    <s v="US-2013-156986"/>
    <x v="0"/>
    <d v="2013-03-21T00:00:00"/>
    <d v="2013-03-25T00:00:00"/>
    <s v="Standard Class"/>
    <s v="ZC-21910"/>
    <s v="Zuschuss Carroll"/>
    <x v="0"/>
    <s v="United States"/>
    <s v="Salem"/>
    <s v="Oregon"/>
    <n v="97301"/>
    <x v="1"/>
    <s v="OFF-PA-10004101"/>
    <s v="Office Supplies"/>
    <s v="Paper"/>
    <s v="Xerox 1894"/>
    <n v="10.368000000000002"/>
    <n v="2"/>
    <n v="0.2"/>
    <n v="3.6288"/>
  </r>
  <r>
    <n v="593"/>
    <s v="CA-2011-135405"/>
    <x v="2"/>
    <d v="2011-01-10T00:00:00"/>
    <d v="2011-01-14T00:00:00"/>
    <s v="Standard Class"/>
    <s v="MS-17830"/>
    <s v="Melanie Seite"/>
    <x v="0"/>
    <s v="United States"/>
    <s v="Laredo"/>
    <s v="Texas"/>
    <n v="78041"/>
    <x v="2"/>
    <s v="OFF-AR-10004078"/>
    <s v="Office Supplies"/>
    <s v="Art"/>
    <s v="Newell 312"/>
    <n v="9.3439999999999994"/>
    <n v="2"/>
    <n v="0.2"/>
    <n v="1.1679999999999997"/>
  </r>
  <r>
    <n v="594"/>
    <s v="CA-2011-135405"/>
    <x v="2"/>
    <d v="2011-01-10T00:00:00"/>
    <d v="2011-01-14T00:00:00"/>
    <s v="Standard Class"/>
    <s v="MS-17830"/>
    <s v="Melanie Seite"/>
    <x v="0"/>
    <s v="United States"/>
    <s v="Laredo"/>
    <s v="Texas"/>
    <n v="78041"/>
    <x v="2"/>
    <s v="TEC-AC-10001266"/>
    <s v="Technology"/>
    <s v="Accessories"/>
    <s v="Memorex Micro Travel Drive 8 GB"/>
    <n v="31.200000000000003"/>
    <n v="3"/>
    <n v="0.2"/>
    <n v="9.7499999999999964"/>
  </r>
  <r>
    <n v="595"/>
    <s v="CA-2011-131450"/>
    <x v="2"/>
    <d v="2011-08-08T00:00:00"/>
    <d v="2011-08-15T00:00:00"/>
    <s v="Standard Class"/>
    <s v="LR-16915"/>
    <s v="Lena Radford"/>
    <x v="0"/>
    <s v="United States"/>
    <s v="San Diego"/>
    <s v="California"/>
    <n v="92024"/>
    <x v="1"/>
    <s v="OFF-AP-10004708"/>
    <s v="Office Supplies"/>
    <s v="Appliances"/>
    <s v="Fellowes Superior 10 Outlet Split Surge Protector"/>
    <n v="76.12"/>
    <n v="2"/>
    <n v="0"/>
    <n v="22.074799999999996"/>
  </r>
  <r>
    <n v="596"/>
    <s v="CA-2011-131450"/>
    <x v="2"/>
    <d v="2011-08-08T00:00:00"/>
    <d v="2011-08-15T00:00:00"/>
    <s v="Standard Class"/>
    <s v="LR-16915"/>
    <s v="Lena Radford"/>
    <x v="0"/>
    <s v="United States"/>
    <s v="San Diego"/>
    <s v="California"/>
    <n v="92024"/>
    <x v="1"/>
    <s v="TEC-CO-10004115"/>
    <s v="Technology"/>
    <s v="Copiers"/>
    <s v="Sharp AL-1530CS Digital Copier"/>
    <n v="1199.9760000000001"/>
    <n v="3"/>
    <n v="0.2"/>
    <n v="434.99130000000002"/>
  </r>
  <r>
    <n v="597"/>
    <s v="CA-2011-131450"/>
    <x v="2"/>
    <d v="2011-08-08T00:00:00"/>
    <d v="2011-08-15T00:00:00"/>
    <s v="Standard Class"/>
    <s v="LR-16915"/>
    <s v="Lena Radford"/>
    <x v="0"/>
    <s v="United States"/>
    <s v="San Diego"/>
    <s v="California"/>
    <n v="92024"/>
    <x v="1"/>
    <s v="TEC-PH-10002398"/>
    <s v="Technology"/>
    <s v="Phones"/>
    <s v="AT&amp;T 1070 Corded Phone"/>
    <n v="445.96000000000004"/>
    <n v="5"/>
    <n v="0.2"/>
    <n v="55.744999999999948"/>
  </r>
  <r>
    <n v="598"/>
    <s v="CA-2011-131450"/>
    <x v="2"/>
    <d v="2011-08-08T00:00:00"/>
    <d v="2011-08-15T00:00:00"/>
    <s v="Standard Class"/>
    <s v="LR-16915"/>
    <s v="Lena Radford"/>
    <x v="0"/>
    <s v="United States"/>
    <s v="San Diego"/>
    <s v="California"/>
    <n v="92024"/>
    <x v="1"/>
    <s v="FUR-FU-10001979"/>
    <s v="Furniture"/>
    <s v="Furnishings"/>
    <s v="Dana Halogen Swing-Arm Architect Lamp"/>
    <n v="327.76"/>
    <n v="8"/>
    <n v="0"/>
    <n v="91.772800000000018"/>
  </r>
  <r>
    <n v="599"/>
    <s v="CA-2013-120180"/>
    <x v="0"/>
    <d v="2013-07-15T00:00:00"/>
    <d v="2013-07-17T00:00:00"/>
    <s v="First Class"/>
    <s v="TP-21130"/>
    <s v="Theone Pippenger"/>
    <x v="0"/>
    <s v="United States"/>
    <s v="Philadelphia"/>
    <s v="Pennsylvania"/>
    <n v="19134"/>
    <x v="3"/>
    <s v="OFF-SU-10004115"/>
    <s v="Office Supplies"/>
    <s v="Supplies"/>
    <s v="Acme Stainless Steel Office Snips"/>
    <n v="11.632"/>
    <n v="2"/>
    <n v="0.2"/>
    <n v="1.0178000000000007"/>
  </r>
  <r>
    <n v="600"/>
    <s v="US-2013-100720"/>
    <x v="0"/>
    <d v="2013-07-17T00:00:00"/>
    <d v="2013-07-22T00:00:00"/>
    <s v="Standard Class"/>
    <s v="CK-12205"/>
    <s v="Chloris Kastensmidt"/>
    <x v="0"/>
    <s v="United States"/>
    <s v="Philadelphia"/>
    <s v="Pennsylvania"/>
    <n v="19120"/>
    <x v="3"/>
    <s v="TEC-PH-10001425"/>
    <s v="Technology"/>
    <s v="Phones"/>
    <s v="Mophie Juice Pack Helium for iPhone"/>
    <n v="143.98199999999997"/>
    <n v="3"/>
    <n v="0.4"/>
    <n v="-28.796400000000006"/>
  </r>
  <r>
    <n v="601"/>
    <s v="US-2013-100720"/>
    <x v="0"/>
    <d v="2013-07-17T00:00:00"/>
    <d v="2013-07-22T00:00:00"/>
    <s v="Standard Class"/>
    <s v="CK-12205"/>
    <s v="Chloris Kastensmidt"/>
    <x v="0"/>
    <s v="United States"/>
    <s v="Philadelphia"/>
    <s v="Pennsylvania"/>
    <n v="19120"/>
    <x v="3"/>
    <s v="TEC-PH-10003963"/>
    <s v="Technology"/>
    <s v="Phones"/>
    <s v="GE 2-Jack Phone Line Splitter"/>
    <n v="494.37599999999998"/>
    <n v="4"/>
    <n v="0.4"/>
    <n v="-115.35440000000006"/>
  </r>
  <r>
    <n v="602"/>
    <s v="US-2013-100720"/>
    <x v="0"/>
    <d v="2013-07-17T00:00:00"/>
    <d v="2013-07-22T00:00:00"/>
    <s v="Standard Class"/>
    <s v="CK-12205"/>
    <s v="Chloris Kastensmidt"/>
    <x v="0"/>
    <s v="United States"/>
    <s v="Philadelphia"/>
    <s v="Pennsylvania"/>
    <n v="19120"/>
    <x v="3"/>
    <s v="OFF-SU-10001574"/>
    <s v="Office Supplies"/>
    <s v="Supplies"/>
    <s v="Acme Value Line Scissors"/>
    <n v="5.84"/>
    <n v="2"/>
    <n v="0.2"/>
    <n v="0.72999999999999954"/>
  </r>
  <r>
    <n v="603"/>
    <s v="CA-2011-149958"/>
    <x v="2"/>
    <d v="2011-03-15T00:00:00"/>
    <d v="2011-03-19T00:00:00"/>
    <s v="Standard Class"/>
    <s v="AS-10240"/>
    <s v="Alan Shonely"/>
    <x v="0"/>
    <s v="United States"/>
    <s v="Tampa"/>
    <s v="Florida"/>
    <n v="33614"/>
    <x v="0"/>
    <s v="OFF-ST-10001490"/>
    <s v="Office Supplies"/>
    <s v="Storage"/>
    <s v="Hot File 7-Pocket, Floor Stand"/>
    <n v="142.77600000000001"/>
    <n v="1"/>
    <n v="0.2"/>
    <n v="17.84699999999998"/>
  </r>
  <r>
    <n v="604"/>
    <s v="CA-2011-149958"/>
    <x v="2"/>
    <d v="2011-03-15T00:00:00"/>
    <d v="2011-03-19T00:00:00"/>
    <s v="Standard Class"/>
    <s v="AS-10240"/>
    <s v="Alan Shonely"/>
    <x v="0"/>
    <s v="United States"/>
    <s v="Tampa"/>
    <s v="Florida"/>
    <n v="33614"/>
    <x v="0"/>
    <s v="FUR-FU-10001756"/>
    <s v="Furniture"/>
    <s v="Furnishings"/>
    <s v="Eldon Expressions Desk Accessory, Wood Photo Frame, Mahogany"/>
    <n v="45.695999999999998"/>
    <n v="3"/>
    <n v="0.2"/>
    <n v="5.1407999999999916"/>
  </r>
  <r>
    <n v="605"/>
    <s v="CA-2011-149958"/>
    <x v="2"/>
    <d v="2011-03-15T00:00:00"/>
    <d v="2011-03-19T00:00:00"/>
    <s v="Standard Class"/>
    <s v="AS-10240"/>
    <s v="Alan Shonely"/>
    <x v="0"/>
    <s v="United States"/>
    <s v="Tampa"/>
    <s v="Florida"/>
    <n v="33614"/>
    <x v="0"/>
    <s v="OFF-BI-10000773"/>
    <s v="Office Supplies"/>
    <s v="Binders"/>
    <s v="Insertable Tab Post Binder Dividers"/>
    <n v="7.218"/>
    <n v="3"/>
    <n v="0.7"/>
    <n v="-5.5338000000000012"/>
  </r>
  <r>
    <n v="606"/>
    <s v="CA-2011-149958"/>
    <x v="2"/>
    <d v="2011-03-15T00:00:00"/>
    <d v="2011-03-19T00:00:00"/>
    <s v="Standard Class"/>
    <s v="AS-10240"/>
    <s v="Alan Shonely"/>
    <x v="0"/>
    <s v="United States"/>
    <s v="Tampa"/>
    <s v="Florida"/>
    <n v="33614"/>
    <x v="0"/>
    <s v="OFF-BI-10001543"/>
    <s v="Office Supplies"/>
    <s v="Binders"/>
    <s v="GBC VeloBinder Manual Binding System"/>
    <n v="43.188000000000009"/>
    <n v="4"/>
    <n v="0.7"/>
    <n v="-31.671199999999999"/>
  </r>
  <r>
    <n v="607"/>
    <s v="CA-2011-149958"/>
    <x v="2"/>
    <d v="2011-03-15T00:00:00"/>
    <d v="2011-03-19T00:00:00"/>
    <s v="Standard Class"/>
    <s v="AS-10240"/>
    <s v="Alan Shonely"/>
    <x v="0"/>
    <s v="United States"/>
    <s v="Tampa"/>
    <s v="Florida"/>
    <n v="33614"/>
    <x v="0"/>
    <s v="OFF-PA-10002120"/>
    <s v="Office Supplies"/>
    <s v="Paper"/>
    <s v="Xerox 1889"/>
    <n v="131.904"/>
    <n v="3"/>
    <n v="0.2"/>
    <n v="47.815200000000004"/>
  </r>
  <r>
    <n v="608"/>
    <s v="US-2011-105767"/>
    <x v="2"/>
    <d v="2011-05-23T00:00:00"/>
    <d v="2011-05-27T00:00:00"/>
    <s v="Standard Class"/>
    <s v="AR-10510"/>
    <s v="Andrew Roberts"/>
    <x v="0"/>
    <s v="United States"/>
    <s v="Philadelphia"/>
    <s v="Pennsylvania"/>
    <n v="19134"/>
    <x v="3"/>
    <s v="OFF-BI-10000848"/>
    <s v="Office Supplies"/>
    <s v="Binders"/>
    <s v="Angle-D Ring Binders"/>
    <n v="3.2820000000000005"/>
    <n v="2"/>
    <n v="0.7"/>
    <n v="-2.6256000000000004"/>
  </r>
  <r>
    <n v="609"/>
    <s v="US-2011-105767"/>
    <x v="2"/>
    <d v="2011-05-23T00:00:00"/>
    <d v="2011-05-27T00:00:00"/>
    <s v="Standard Class"/>
    <s v="AR-10510"/>
    <s v="Andrew Roberts"/>
    <x v="0"/>
    <s v="United States"/>
    <s v="Philadelphia"/>
    <s v="Pennsylvania"/>
    <n v="19134"/>
    <x v="3"/>
    <s v="OFF-AR-10001246"/>
    <s v="Office Supplies"/>
    <s v="Art"/>
    <s v="Newell 317"/>
    <n v="21.167999999999999"/>
    <n v="9"/>
    <n v="0.2"/>
    <n v="2.3813999999999984"/>
  </r>
  <r>
    <n v="610"/>
    <s v="US-2011-105767"/>
    <x v="2"/>
    <d v="2011-05-23T00:00:00"/>
    <d v="2011-05-27T00:00:00"/>
    <s v="Standard Class"/>
    <s v="AR-10510"/>
    <s v="Andrew Roberts"/>
    <x v="0"/>
    <s v="United States"/>
    <s v="Philadelphia"/>
    <s v="Pennsylvania"/>
    <n v="19134"/>
    <x v="3"/>
    <s v="TEC-PH-10003092"/>
    <s v="Technology"/>
    <s v="Phones"/>
    <s v="Motorola L804"/>
    <n v="55.188000000000002"/>
    <n v="2"/>
    <n v="0.4"/>
    <n v="-10.117800000000003"/>
  </r>
  <r>
    <n v="611"/>
    <s v="CA-2013-161816"/>
    <x v="0"/>
    <d v="2013-04-29T00:00:00"/>
    <d v="2013-05-02T00:00:00"/>
    <s v="First Class"/>
    <s v="NB-18655"/>
    <s v="Nona Balk"/>
    <x v="1"/>
    <s v="United States"/>
    <s v="Dallas"/>
    <s v="Texas"/>
    <n v="75217"/>
    <x v="2"/>
    <s v="TEC-PH-10003012"/>
    <s v="Technology"/>
    <s v="Phones"/>
    <s v="Nortel Meridian M3904 Professional Digital phone"/>
    <n v="369.57600000000002"/>
    <n v="3"/>
    <n v="0.2"/>
    <n v="41.577299999999951"/>
  </r>
  <r>
    <n v="612"/>
    <s v="CA-2013-161816"/>
    <x v="0"/>
    <d v="2013-04-29T00:00:00"/>
    <d v="2013-05-02T00:00:00"/>
    <s v="First Class"/>
    <s v="NB-18655"/>
    <s v="Nona Balk"/>
    <x v="1"/>
    <s v="United States"/>
    <s v="Dallas"/>
    <s v="Texas"/>
    <n v="75217"/>
    <x v="2"/>
    <s v="OFF-LA-10004345"/>
    <s v="Office Supplies"/>
    <s v="Labels"/>
    <s v="Avery 493"/>
    <n v="15.712000000000002"/>
    <n v="4"/>
    <n v="0.2"/>
    <n v="5.6955999999999989"/>
  </r>
  <r>
    <n v="613"/>
    <s v="CA-2013-121223"/>
    <x v="0"/>
    <d v="2013-09-12T00:00:00"/>
    <d v="2013-09-14T00:00:00"/>
    <s v="Second Class"/>
    <s v="GD-14590"/>
    <s v="Giulietta Dortch"/>
    <x v="1"/>
    <s v="United States"/>
    <s v="Philadelphia"/>
    <s v="Pennsylvania"/>
    <n v="19143"/>
    <x v="3"/>
    <s v="OFF-PA-10001204"/>
    <s v="Office Supplies"/>
    <s v="Paper"/>
    <s v="Xerox 1972"/>
    <n v="8.4480000000000004"/>
    <n v="2"/>
    <n v="0.2"/>
    <n v="2.6399999999999997"/>
  </r>
  <r>
    <n v="614"/>
    <s v="CA-2013-121223"/>
    <x v="0"/>
    <d v="2013-09-12T00:00:00"/>
    <d v="2013-09-14T00:00:00"/>
    <s v="Second Class"/>
    <s v="GD-14590"/>
    <s v="Giulietta Dortch"/>
    <x v="1"/>
    <s v="United States"/>
    <s v="Philadelphia"/>
    <s v="Pennsylvania"/>
    <n v="19143"/>
    <x v="3"/>
    <s v="TEC-PH-10004667"/>
    <s v="Technology"/>
    <s v="Phones"/>
    <s v="Cisco 8x8 Inc. 6753i IP Business Phone System"/>
    <n v="728.94600000000003"/>
    <n v="9"/>
    <n v="0.4"/>
    <n v="-157.93830000000008"/>
  </r>
  <r>
    <n v="615"/>
    <s v="CA-2014-138611"/>
    <x v="3"/>
    <d v="2014-11-15T00:00:00"/>
    <d v="2014-11-18T00:00:00"/>
    <s v="Second Class"/>
    <s v="CK-12595"/>
    <s v="Clytie Kelty"/>
    <x v="0"/>
    <s v="United States"/>
    <s v="Grove City"/>
    <s v="Ohio"/>
    <n v="43123"/>
    <x v="3"/>
    <s v="TEC-PH-10000011"/>
    <s v="Technology"/>
    <s v="Phones"/>
    <s v="PureGear Roll-On Screen Protector"/>
    <n v="119.93999999999998"/>
    <n v="10"/>
    <n v="0.4"/>
    <n v="15.99199999999999"/>
  </r>
  <r>
    <n v="616"/>
    <s v="CA-2014-138611"/>
    <x v="3"/>
    <d v="2014-11-15T00:00:00"/>
    <d v="2014-11-18T00:00:00"/>
    <s v="Second Class"/>
    <s v="CK-12595"/>
    <s v="Clytie Kelty"/>
    <x v="0"/>
    <s v="United States"/>
    <s v="Grove City"/>
    <s v="Ohio"/>
    <n v="43123"/>
    <x v="3"/>
    <s v="OFF-BI-10002949"/>
    <s v="Office Supplies"/>
    <s v="Binders"/>
    <s v="Prestige Round Ring Binders"/>
    <n v="3.6480000000000006"/>
    <n v="2"/>
    <n v="0.7"/>
    <n v="-2.7967999999999993"/>
  </r>
  <r>
    <n v="617"/>
    <s v="CA-2014-117947"/>
    <x v="3"/>
    <d v="2014-08-19T00:00:00"/>
    <d v="2014-08-24T00:00:00"/>
    <s v="Second Class"/>
    <s v="NG-18355"/>
    <s v="Nat Gilpin"/>
    <x v="1"/>
    <s v="United States"/>
    <s v="New York City"/>
    <s v="New York"/>
    <n v="10011"/>
    <x v="3"/>
    <s v="FUR-FU-10003849"/>
    <s v="Furniture"/>
    <s v="Furnishings"/>
    <s v="DAX Metal Frame, Desktop, Stepped-Edge"/>
    <n v="40.479999999999997"/>
    <n v="2"/>
    <n v="0"/>
    <n v="15.787199999999999"/>
  </r>
  <r>
    <n v="618"/>
    <s v="CA-2014-117947"/>
    <x v="3"/>
    <d v="2014-08-19T00:00:00"/>
    <d v="2014-08-24T00:00:00"/>
    <s v="Second Class"/>
    <s v="NG-18355"/>
    <s v="Nat Gilpin"/>
    <x v="1"/>
    <s v="United States"/>
    <s v="New York City"/>
    <s v="New York"/>
    <n v="10011"/>
    <x v="3"/>
    <s v="FUR-FU-10000010"/>
    <s v="Furniture"/>
    <s v="Furnishings"/>
    <s v="DAX Value U-Channel Document Frames, Easel Back"/>
    <n v="9.94"/>
    <n v="2"/>
    <n v="0"/>
    <n v="3.0813999999999995"/>
  </r>
  <r>
    <n v="619"/>
    <s v="CA-2014-117947"/>
    <x v="3"/>
    <d v="2014-08-19T00:00:00"/>
    <d v="2014-08-24T00:00:00"/>
    <s v="Second Class"/>
    <s v="NG-18355"/>
    <s v="Nat Gilpin"/>
    <x v="1"/>
    <s v="United States"/>
    <s v="New York City"/>
    <s v="New York"/>
    <n v="10011"/>
    <x v="3"/>
    <s v="OFF-BI-10002824"/>
    <s v="Office Supplies"/>
    <s v="Binders"/>
    <s v="Recycled Easel Ring Binders"/>
    <n v="107.42400000000001"/>
    <n v="9"/>
    <n v="0.2"/>
    <n v="33.569999999999986"/>
  </r>
  <r>
    <n v="620"/>
    <s v="CA-2014-117947"/>
    <x v="3"/>
    <d v="2014-08-19T00:00:00"/>
    <d v="2014-08-24T00:00:00"/>
    <s v="Second Class"/>
    <s v="NG-18355"/>
    <s v="Nat Gilpin"/>
    <x v="1"/>
    <s v="United States"/>
    <s v="New York City"/>
    <s v="New York"/>
    <n v="10011"/>
    <x v="3"/>
    <s v="TEC-PH-10002538"/>
    <s v="Technology"/>
    <s v="Phones"/>
    <s v="Grandstream GXP1160 VoIP phone"/>
    <n v="37.909999999999997"/>
    <n v="1"/>
    <n v="0"/>
    <n v="10.993899999999996"/>
  </r>
  <r>
    <n v="621"/>
    <s v="CA-2014-117947"/>
    <x v="3"/>
    <d v="2014-08-19T00:00:00"/>
    <d v="2014-08-24T00:00:00"/>
    <s v="Second Class"/>
    <s v="NG-18355"/>
    <s v="Nat Gilpin"/>
    <x v="1"/>
    <s v="United States"/>
    <s v="New York City"/>
    <s v="New York"/>
    <n v="10011"/>
    <x v="3"/>
    <s v="FUR-FU-10000521"/>
    <s v="Furniture"/>
    <s v="Furnishings"/>
    <s v="Seth Thomas 14&quot; Putty-Colored Wall Clock"/>
    <n v="88.02"/>
    <n v="3"/>
    <n v="0"/>
    <n v="27.286199999999994"/>
  </r>
  <r>
    <n v="622"/>
    <s v="US-2011-111171"/>
    <x v="2"/>
    <d v="2011-12-26T00:00:00"/>
    <d v="2011-12-31T00:00:00"/>
    <s v="Standard Class"/>
    <s v="CA-12265"/>
    <s v="Christina Anderson"/>
    <x v="0"/>
    <s v="United States"/>
    <s v="Chicago"/>
    <s v="Illinois"/>
    <n v="60610"/>
    <x v="2"/>
    <s v="OFF-BI-10002103"/>
    <s v="Office Supplies"/>
    <s v="Binders"/>
    <s v="Cardinal Slant-D Ring Binder, Heavy Gauge Vinyl"/>
    <n v="8.6899999999999977"/>
    <n v="5"/>
    <n v="0.8"/>
    <n v="-14.773"/>
  </r>
  <r>
    <n v="623"/>
    <s v="CA-2012-138009"/>
    <x v="1"/>
    <d v="2012-11-29T00:00:00"/>
    <d v="2012-12-03T00:00:00"/>
    <s v="Standard Class"/>
    <s v="SF-20965"/>
    <s v="Sylvia Foulston"/>
    <x v="1"/>
    <s v="United States"/>
    <s v="Dearborn"/>
    <s v="Michigan"/>
    <n v="48126"/>
    <x v="2"/>
    <s v="FUR-CH-10004853"/>
    <s v="Furniture"/>
    <s v="Chairs"/>
    <s v="Global Manager's Adjustable Task Chair, Storm"/>
    <n v="301.95999999999998"/>
    <n v="2"/>
    <n v="0"/>
    <n v="87.568399999999968"/>
  </r>
  <r>
    <n v="624"/>
    <s v="CA-2012-138009"/>
    <x v="1"/>
    <d v="2012-11-29T00:00:00"/>
    <d v="2012-12-03T00:00:00"/>
    <s v="Standard Class"/>
    <s v="SF-20965"/>
    <s v="Sylvia Foulston"/>
    <x v="1"/>
    <s v="United States"/>
    <s v="Dearborn"/>
    <s v="Michigan"/>
    <n v="48126"/>
    <x v="2"/>
    <s v="OFF-AP-10000179"/>
    <s v="Office Supplies"/>
    <s v="Appliances"/>
    <s v="Honeywell Enviracaire Portable HEPA Air Cleaner for up to 10 x 16 Room"/>
    <n v="555.21"/>
    <n v="5"/>
    <n v="0.1"/>
    <n v="178.90100000000001"/>
  </r>
  <r>
    <n v="625"/>
    <s v="CA-2012-138009"/>
    <x v="1"/>
    <d v="2012-11-29T00:00:00"/>
    <d v="2012-12-03T00:00:00"/>
    <s v="Standard Class"/>
    <s v="SF-20965"/>
    <s v="Sylvia Foulston"/>
    <x v="1"/>
    <s v="United States"/>
    <s v="Dearborn"/>
    <s v="Michigan"/>
    <n v="48126"/>
    <x v="2"/>
    <s v="OFF-ST-10001272"/>
    <s v="Office Supplies"/>
    <s v="Storage"/>
    <s v="Mini 13-1/2 Capacity Data Binder Rack, Pearl"/>
    <n v="523.48"/>
    <n v="4"/>
    <n v="0"/>
    <n v="130.87"/>
  </r>
  <r>
    <n v="626"/>
    <s v="CA-2012-138009"/>
    <x v="1"/>
    <d v="2012-11-29T00:00:00"/>
    <d v="2012-12-03T00:00:00"/>
    <s v="Standard Class"/>
    <s v="SF-20965"/>
    <s v="Sylvia Foulston"/>
    <x v="1"/>
    <s v="United States"/>
    <s v="Dearborn"/>
    <s v="Michigan"/>
    <n v="48126"/>
    <x v="2"/>
    <s v="OFF-AR-10004042"/>
    <s v="Office Supplies"/>
    <s v="Art"/>
    <s v="BOSTON Model 1800 Electric Pencil Sharpeners, Putty/Woodgrain"/>
    <n v="161.82"/>
    <n v="9"/>
    <n v="0"/>
    <n v="46.927799999999984"/>
  </r>
  <r>
    <n v="627"/>
    <s v="CA-2014-163020"/>
    <x v="3"/>
    <d v="2014-09-16T00:00:00"/>
    <d v="2014-09-20T00:00:00"/>
    <s v="Standard Class"/>
    <s v="MO-17800"/>
    <s v="Meg O'Connel"/>
    <x v="2"/>
    <s v="United States"/>
    <s v="New York City"/>
    <s v="New York"/>
    <n v="10009"/>
    <x v="3"/>
    <s v="FUR-FU-10000221"/>
    <s v="Furniture"/>
    <s v="Furnishings"/>
    <s v="Master Caster Door Stop, Brown"/>
    <n v="35.56"/>
    <n v="7"/>
    <n v="0"/>
    <n v="12.090399999999999"/>
  </r>
  <r>
    <n v="628"/>
    <s v="CA-2014-153787"/>
    <x v="3"/>
    <d v="2014-05-20T00:00:00"/>
    <d v="2014-05-24T00:00:00"/>
    <s v="Standard Class"/>
    <s v="AT-10735"/>
    <s v="Annie Thurman"/>
    <x v="0"/>
    <s v="United States"/>
    <s v="Seattle"/>
    <s v="Washington"/>
    <n v="98115"/>
    <x v="1"/>
    <s v="OFF-AP-10001563"/>
    <s v="Office Supplies"/>
    <s v="Appliances"/>
    <s v="Belkin Premiere Surge Master II 8-outlet surge protector"/>
    <n v="97.16"/>
    <n v="2"/>
    <n v="0"/>
    <n v="28.176399999999987"/>
  </r>
  <r>
    <n v="629"/>
    <s v="CA-2014-133431"/>
    <x v="3"/>
    <d v="2014-12-18T00:00:00"/>
    <d v="2014-12-22T00:00:00"/>
    <s v="Standard Class"/>
    <s v="LC-17140"/>
    <s v="Logan Currie"/>
    <x v="0"/>
    <s v="United States"/>
    <s v="San Francisco"/>
    <s v="California"/>
    <n v="94122"/>
    <x v="1"/>
    <s v="OFF-BI-10000605"/>
    <s v="Office Supplies"/>
    <s v="Binders"/>
    <s v="Acco Pressboard Covers with Storage Hooks, 9 1/2&quot; x 11&quot;, Executive Red"/>
    <n v="15.24"/>
    <n v="5"/>
    <n v="0.2"/>
    <n v="5.1434999999999977"/>
  </r>
  <r>
    <n v="630"/>
    <s v="CA-2014-133431"/>
    <x v="3"/>
    <d v="2014-12-18T00:00:00"/>
    <d v="2014-12-22T00:00:00"/>
    <s v="Standard Class"/>
    <s v="LC-17140"/>
    <s v="Logan Currie"/>
    <x v="0"/>
    <s v="United States"/>
    <s v="San Francisco"/>
    <s v="California"/>
    <n v="94122"/>
    <x v="1"/>
    <s v="OFF-PA-10002615"/>
    <s v="Office Supplies"/>
    <s v="Paper"/>
    <s v="Ampad Gold Fibre Wirebound Steno Books, 6&quot; x 9&quot;, Gregg Ruled"/>
    <n v="13.23"/>
    <n v="3"/>
    <n v="0"/>
    <n v="6.0857999999999999"/>
  </r>
  <r>
    <n v="631"/>
    <s v="US-2013-135720"/>
    <x v="0"/>
    <d v="2013-12-12T00:00:00"/>
    <d v="2013-12-14T00:00:00"/>
    <s v="Second Class"/>
    <s v="FM-14380"/>
    <s v="Fred McMath"/>
    <x v="0"/>
    <s v="United States"/>
    <s v="Aurora"/>
    <s v="Colorado"/>
    <n v="80013"/>
    <x v="1"/>
    <s v="OFF-ST-10001963"/>
    <s v="Office Supplies"/>
    <s v="Storage"/>
    <s v="Tennsco Regal Shelving Units"/>
    <n v="243.38400000000001"/>
    <n v="3"/>
    <n v="0.2"/>
    <n v="-51.719100000000012"/>
  </r>
  <r>
    <n v="632"/>
    <s v="US-2013-135720"/>
    <x v="0"/>
    <d v="2013-12-12T00:00:00"/>
    <d v="2013-12-14T00:00:00"/>
    <s v="Second Class"/>
    <s v="FM-14380"/>
    <s v="Fred McMath"/>
    <x v="0"/>
    <s v="United States"/>
    <s v="Aurora"/>
    <s v="Colorado"/>
    <n v="80013"/>
    <x v="1"/>
    <s v="TEC-AC-10001267"/>
    <s v="Technology"/>
    <s v="Accessories"/>
    <s v="Imation 32GB Pocket Pro USB 3.0 Flash Drive - 32 GB - Black - 1 P ..."/>
    <n v="119.80000000000001"/>
    <n v="5"/>
    <n v="0.2"/>
    <n v="29.950000000000003"/>
  </r>
  <r>
    <n v="633"/>
    <s v="US-2013-135720"/>
    <x v="0"/>
    <d v="2013-12-12T00:00:00"/>
    <d v="2013-12-14T00:00:00"/>
    <s v="Second Class"/>
    <s v="FM-14380"/>
    <s v="Fred McMath"/>
    <x v="0"/>
    <s v="United States"/>
    <s v="Aurora"/>
    <s v="Colorado"/>
    <n v="80013"/>
    <x v="1"/>
    <s v="TEC-PH-10002103"/>
    <s v="Technology"/>
    <s v="Phones"/>
    <s v="Jabra SPEAK 410"/>
    <n v="300.76799999999997"/>
    <n v="4"/>
    <n v="0.2"/>
    <n v="30.076800000000006"/>
  </r>
  <r>
    <n v="634"/>
    <s v="CA-2014-144694"/>
    <x v="3"/>
    <d v="2014-09-25T00:00:00"/>
    <d v="2014-09-27T00:00:00"/>
    <s v="Second Class"/>
    <s v="BD-11605"/>
    <s v="Brian Dahlen"/>
    <x v="0"/>
    <s v="United States"/>
    <s v="Miami"/>
    <s v="Florida"/>
    <n v="33180"/>
    <x v="0"/>
    <s v="TEC-AC-10002857"/>
    <s v="Technology"/>
    <s v="Accessories"/>
    <s v="Verbatim 25 GB 6x Blu-ray Single Layer Recordable Disc, 1/Pack"/>
    <n v="17.880000000000003"/>
    <n v="3"/>
    <n v="0.2"/>
    <n v="2.458499999999999"/>
  </r>
  <r>
    <n v="635"/>
    <s v="CA-2014-144694"/>
    <x v="3"/>
    <d v="2014-09-25T00:00:00"/>
    <d v="2014-09-27T00:00:00"/>
    <s v="Second Class"/>
    <s v="BD-11605"/>
    <s v="Brian Dahlen"/>
    <x v="0"/>
    <s v="United States"/>
    <s v="Miami"/>
    <s v="Florida"/>
    <n v="33180"/>
    <x v="0"/>
    <s v="OFF-LA-10003930"/>
    <s v="Office Supplies"/>
    <s v="Labels"/>
    <s v="Dot Matrix Printer Tape Reel Labels, White, 5000/Box"/>
    <n v="235.94400000000002"/>
    <n v="3"/>
    <n v="0.2"/>
    <n v="85.529700000000005"/>
  </r>
  <r>
    <n v="636"/>
    <s v="CA-2012-168004"/>
    <x v="1"/>
    <d v="2012-10-04T00:00:00"/>
    <d v="2012-10-09T00:00:00"/>
    <s v="Second Class"/>
    <s v="DJ-13420"/>
    <s v="Denny Joy"/>
    <x v="1"/>
    <s v="United States"/>
    <s v="Warner Robins"/>
    <s v="Georgia"/>
    <n v="31088"/>
    <x v="0"/>
    <s v="FUR-CH-10001482"/>
    <s v="Furniture"/>
    <s v="Chairs"/>
    <s v="Office Star - Mesh Screen back chair with Vinyl seat"/>
    <n v="392.93999999999994"/>
    <n v="3"/>
    <n v="0"/>
    <n v="43.223399999999984"/>
  </r>
  <r>
    <n v="637"/>
    <s v="US-2013-123470"/>
    <x v="0"/>
    <d v="2013-08-16T00:00:00"/>
    <d v="2013-08-22T00:00:00"/>
    <s v="Standard Class"/>
    <s v="ME-17725"/>
    <s v="Max Engle"/>
    <x v="0"/>
    <s v="United States"/>
    <s v="Aurora"/>
    <s v="Colorado"/>
    <n v="80013"/>
    <x v="1"/>
    <s v="OFF-BI-10001989"/>
    <s v="Office Supplies"/>
    <s v="Binders"/>
    <s v="Premium Transparent Presentation Covers by GBC"/>
    <n v="18.882000000000005"/>
    <n v="3"/>
    <n v="0.7"/>
    <n v="-13.846800000000002"/>
  </r>
  <r>
    <n v="638"/>
    <s v="US-2013-123470"/>
    <x v="0"/>
    <d v="2013-08-16T00:00:00"/>
    <d v="2013-08-22T00:00:00"/>
    <s v="Standard Class"/>
    <s v="ME-17725"/>
    <s v="Max Engle"/>
    <x v="0"/>
    <s v="United States"/>
    <s v="Aurora"/>
    <s v="Colorado"/>
    <n v="80013"/>
    <x v="1"/>
    <s v="OFF-AP-10003287"/>
    <s v="Office Supplies"/>
    <s v="Appliances"/>
    <s v="Tripp Lite TLP810NET Broadband Surge for Modem/Fax"/>
    <n v="122.328"/>
    <n v="3"/>
    <n v="0.2"/>
    <n v="12.232799999999997"/>
  </r>
  <r>
    <n v="639"/>
    <s v="CA-2013-115917"/>
    <x v="0"/>
    <d v="2013-05-21T00:00:00"/>
    <d v="2013-05-26T00:00:00"/>
    <s v="Standard Class"/>
    <s v="RB-19465"/>
    <s v="Rick Bensley"/>
    <x v="2"/>
    <s v="United States"/>
    <s v="Vallejo"/>
    <s v="California"/>
    <n v="94591"/>
    <x v="1"/>
    <s v="FUR-FU-10000576"/>
    <s v="Furniture"/>
    <s v="Furnishings"/>
    <s v="Luxo Professional Fluorescent Magnifier Lamp with Clamp-Mount Base"/>
    <n v="1049.2"/>
    <n v="5"/>
    <n v="0"/>
    <n v="272.79200000000003"/>
  </r>
  <r>
    <n v="640"/>
    <s v="CA-2013-115917"/>
    <x v="0"/>
    <d v="2013-05-21T00:00:00"/>
    <d v="2013-05-26T00:00:00"/>
    <s v="Standard Class"/>
    <s v="RB-19465"/>
    <s v="Rick Bensley"/>
    <x v="2"/>
    <s v="United States"/>
    <s v="Vallejo"/>
    <s v="California"/>
    <n v="94591"/>
    <x v="1"/>
    <s v="OFF-BI-10004728"/>
    <s v="Office Supplies"/>
    <s v="Binders"/>
    <s v="Wilson Jones Turn Tabs Binder Tool for Ring Binders"/>
    <n v="15.424000000000001"/>
    <n v="4"/>
    <n v="0.2"/>
    <n v="5.0128000000000004"/>
  </r>
  <r>
    <n v="641"/>
    <s v="CA-2013-147067"/>
    <x v="0"/>
    <d v="2013-12-19T00:00:00"/>
    <d v="2013-12-23T00:00:00"/>
    <s v="Standard Class"/>
    <s v="JD-16150"/>
    <s v="Justin Deggeller"/>
    <x v="1"/>
    <s v="United States"/>
    <s v="Minneapolis"/>
    <s v="Minnesota"/>
    <n v="55407"/>
    <x v="2"/>
    <s v="FUR-FU-10000732"/>
    <s v="Furniture"/>
    <s v="Furnishings"/>
    <s v="Eldon 200 Class Desk Accessories"/>
    <n v="18.84"/>
    <n v="3"/>
    <n v="0"/>
    <n v="6.0287999999999995"/>
  </r>
  <r>
    <n v="642"/>
    <s v="CA-2014-167913"/>
    <x v="3"/>
    <d v="2014-07-31T00:00:00"/>
    <d v="2014-08-04T00:00:00"/>
    <s v="Second Class"/>
    <s v="JL-15835"/>
    <s v="John Lee"/>
    <x v="0"/>
    <s v="United States"/>
    <s v="Mission Viejo"/>
    <s v="California"/>
    <n v="92691"/>
    <x v="1"/>
    <s v="OFF-ST-10000585"/>
    <s v="Office Supplies"/>
    <s v="Storage"/>
    <s v="Economy Rollaway Files"/>
    <n v="330.4"/>
    <n v="2"/>
    <n v="0"/>
    <n v="85.903999999999996"/>
  </r>
  <r>
    <n v="643"/>
    <s v="CA-2014-167913"/>
    <x v="3"/>
    <d v="2014-07-31T00:00:00"/>
    <d v="2014-08-04T00:00:00"/>
    <s v="Second Class"/>
    <s v="JL-15835"/>
    <s v="John Lee"/>
    <x v="0"/>
    <s v="United States"/>
    <s v="Mission Viejo"/>
    <s v="California"/>
    <n v="92691"/>
    <x v="1"/>
    <s v="OFF-LA-10002787"/>
    <s v="Office Supplies"/>
    <s v="Labels"/>
    <s v="Avery 480"/>
    <n v="26.25"/>
    <n v="7"/>
    <n v="0"/>
    <n v="12.599999999999998"/>
  </r>
  <r>
    <n v="644"/>
    <s v="CA-2014-106103"/>
    <x v="3"/>
    <d v="2014-06-11T00:00:00"/>
    <d v="2014-06-16T00:00:00"/>
    <s v="Standard Class"/>
    <s v="SC-20305"/>
    <s v="Sean Christensen"/>
    <x v="0"/>
    <s v="United States"/>
    <s v="Rochester Hills"/>
    <s v="Michigan"/>
    <n v="48307"/>
    <x v="2"/>
    <s v="TEC-AC-10003832"/>
    <s v="Technology"/>
    <s v="Accessories"/>
    <s v="Imation 16GB Mini TravelDrive USB 2.0 Flash Drive"/>
    <n v="132.52000000000001"/>
    <n v="4"/>
    <n v="0"/>
    <n v="54.333200000000005"/>
  </r>
  <r>
    <n v="645"/>
    <s v="US-2014-127719"/>
    <x v="3"/>
    <d v="2014-07-22T00:00:00"/>
    <d v="2014-07-26T00:00:00"/>
    <s v="Standard Class"/>
    <s v="TW-21025"/>
    <s v="Tamara Willingham"/>
    <x v="2"/>
    <s v="United States"/>
    <s v="Plainfield"/>
    <s v="New Jersey"/>
    <n v="7060"/>
    <x v="3"/>
    <s v="OFF-PA-10001934"/>
    <s v="Office Supplies"/>
    <s v="Paper"/>
    <s v="Xerox 1993"/>
    <n v="6.48"/>
    <n v="1"/>
    <n v="0"/>
    <n v="3.1752000000000002"/>
  </r>
  <r>
    <n v="646"/>
    <s v="CA-2014-126221"/>
    <x v="3"/>
    <d v="2014-12-31T00:00:00"/>
    <d v="2015-01-06T00:00:00"/>
    <s v="Standard Class"/>
    <s v="CC-12430"/>
    <s v="Chuck Clark"/>
    <x v="2"/>
    <s v="United States"/>
    <s v="Columbus"/>
    <s v="Indiana"/>
    <n v="47201"/>
    <x v="2"/>
    <s v="OFF-AP-10002457"/>
    <s v="Office Supplies"/>
    <s v="Appliances"/>
    <s v="Eureka The Boss Plus 12-Amp Hard Box Upright Vacuum, Red"/>
    <n v="209.3"/>
    <n v="2"/>
    <n v="0"/>
    <n v="56.510999999999996"/>
  </r>
  <r>
    <n v="647"/>
    <s v="CA-2013-103947"/>
    <x v="0"/>
    <d v="2013-04-02T00:00:00"/>
    <d v="2013-04-09T00:00:00"/>
    <s v="Standard Class"/>
    <s v="BB-10990"/>
    <s v="Barry Blumstein"/>
    <x v="1"/>
    <s v="United States"/>
    <s v="Sierra Vista"/>
    <s v="Arizona"/>
    <n v="85635"/>
    <x v="1"/>
    <s v="OFF-FA-10003112"/>
    <s v="Office Supplies"/>
    <s v="Fasteners"/>
    <s v="Staples"/>
    <n v="31.560000000000002"/>
    <n v="5"/>
    <n v="0.2"/>
    <n v="9.8624999999999972"/>
  </r>
  <r>
    <n v="648"/>
    <s v="CA-2013-103947"/>
    <x v="0"/>
    <d v="2013-04-02T00:00:00"/>
    <d v="2013-04-09T00:00:00"/>
    <s v="Standard Class"/>
    <s v="BB-10990"/>
    <s v="Barry Blumstein"/>
    <x v="1"/>
    <s v="United States"/>
    <s v="Sierra Vista"/>
    <s v="Arizona"/>
    <n v="85635"/>
    <x v="1"/>
    <s v="OFF-AP-10002350"/>
    <s v="Office Supplies"/>
    <s v="Appliances"/>
    <s v="Belkin F9H710-06 7 Outlet SurgeMaster Surge Protector"/>
    <n v="30.144000000000002"/>
    <n v="2"/>
    <n v="0.2"/>
    <n v="3.0143999999999993"/>
  </r>
  <r>
    <n v="649"/>
    <s v="CA-2013-160745"/>
    <x v="0"/>
    <d v="2013-12-12T00:00:00"/>
    <d v="2013-12-17T00:00:00"/>
    <s v="Second Class"/>
    <s v="AR-10825"/>
    <s v="Anthony Rawles"/>
    <x v="1"/>
    <s v="United States"/>
    <s v="Vancouver"/>
    <s v="Washington"/>
    <n v="98661"/>
    <x v="1"/>
    <s v="FUR-FU-10001935"/>
    <s v="Furniture"/>
    <s v="Furnishings"/>
    <s v="3M Hangers With Command Adhesive"/>
    <n v="14.8"/>
    <n v="4"/>
    <n v="0"/>
    <n v="6.0680000000000014"/>
  </r>
  <r>
    <n v="650"/>
    <s v="CA-2013-160745"/>
    <x v="0"/>
    <d v="2013-12-12T00:00:00"/>
    <d v="2013-12-17T00:00:00"/>
    <s v="Second Class"/>
    <s v="AR-10825"/>
    <s v="Anthony Rawles"/>
    <x v="1"/>
    <s v="United States"/>
    <s v="Vancouver"/>
    <s v="Washington"/>
    <n v="98661"/>
    <x v="1"/>
    <s v="TEC-PH-10003273"/>
    <s v="Technology"/>
    <s v="Phones"/>
    <s v="AT&amp;T TR1909W"/>
    <n v="302.37599999999998"/>
    <n v="3"/>
    <n v="0.2"/>
    <n v="22.678200000000018"/>
  </r>
  <r>
    <n v="651"/>
    <s v="CA-2013-160745"/>
    <x v="0"/>
    <d v="2013-12-12T00:00:00"/>
    <d v="2013-12-17T00:00:00"/>
    <s v="Second Class"/>
    <s v="AR-10825"/>
    <s v="Anthony Rawles"/>
    <x v="1"/>
    <s v="United States"/>
    <s v="Vancouver"/>
    <s v="Washington"/>
    <n v="98661"/>
    <x v="1"/>
    <s v="TEC-AC-10001142"/>
    <s v="Technology"/>
    <s v="Accessories"/>
    <s v="First Data FD10 PIN Pad"/>
    <n v="316"/>
    <n v="4"/>
    <n v="0"/>
    <n v="31.599999999999966"/>
  </r>
  <r>
    <n v="652"/>
    <s v="CA-2013-132661"/>
    <x v="0"/>
    <d v="2013-10-24T00:00:00"/>
    <d v="2013-10-30T00:00:00"/>
    <s v="Standard Class"/>
    <s v="SR-20740"/>
    <s v="Steven Roelle"/>
    <x v="2"/>
    <s v="United States"/>
    <s v="New York City"/>
    <s v="New York"/>
    <n v="10024"/>
    <x v="3"/>
    <s v="OFF-PA-10000482"/>
    <s v="Office Supplies"/>
    <s v="Paper"/>
    <s v="Snap-A-Way Black Print Carbonless Ruled Speed Letter, Triplicate"/>
    <n v="379.4"/>
    <n v="10"/>
    <n v="0"/>
    <n v="178.31799999999998"/>
  </r>
  <r>
    <n v="653"/>
    <s v="CA-2014-140844"/>
    <x v="3"/>
    <d v="2014-06-20T00:00:00"/>
    <d v="2014-06-24T00:00:00"/>
    <s v="Standard Class"/>
    <s v="AR-10405"/>
    <s v="Allen Rosenblatt"/>
    <x v="1"/>
    <s v="United States"/>
    <s v="New York City"/>
    <s v="New York"/>
    <n v="10035"/>
    <x v="3"/>
    <s v="OFF-PA-10003892"/>
    <s v="Office Supplies"/>
    <s v="Paper"/>
    <s v="Xerox 1943"/>
    <n v="97.82"/>
    <n v="2"/>
    <n v="0"/>
    <n v="45.975399999999993"/>
  </r>
  <r>
    <n v="654"/>
    <s v="CA-2014-140844"/>
    <x v="3"/>
    <d v="2014-06-20T00:00:00"/>
    <d v="2014-06-24T00:00:00"/>
    <s v="Standard Class"/>
    <s v="AR-10405"/>
    <s v="Allen Rosenblatt"/>
    <x v="1"/>
    <s v="United States"/>
    <s v="New York City"/>
    <s v="New York"/>
    <n v="10035"/>
    <x v="3"/>
    <s v="TEC-AC-10001101"/>
    <s v="Technology"/>
    <s v="Accessories"/>
    <s v="Sony 16GB Class 10 Micro SDHC R40 Memory Card"/>
    <n v="103.12"/>
    <n v="8"/>
    <n v="0"/>
    <n v="10.311999999999998"/>
  </r>
  <r>
    <n v="655"/>
    <s v="CA-2013-137239"/>
    <x v="0"/>
    <d v="2013-08-23T00:00:00"/>
    <d v="2013-08-29T00:00:00"/>
    <s v="Standard Class"/>
    <s v="CR-12730"/>
    <s v="Craig Reiter"/>
    <x v="0"/>
    <s v="United States"/>
    <s v="Columbus"/>
    <s v="Ohio"/>
    <n v="43229"/>
    <x v="3"/>
    <s v="OFF-AP-10002439"/>
    <s v="Office Supplies"/>
    <s v="Appliances"/>
    <s v="Tripp Lite Isotel 8 Ultra 8 Outlet Metal Surge"/>
    <n v="113.55200000000001"/>
    <n v="2"/>
    <n v="0.2"/>
    <n v="8.5163999999999938"/>
  </r>
  <r>
    <n v="656"/>
    <s v="CA-2013-137239"/>
    <x v="0"/>
    <d v="2013-08-23T00:00:00"/>
    <d v="2013-08-29T00:00:00"/>
    <s v="Standard Class"/>
    <s v="CR-12730"/>
    <s v="Craig Reiter"/>
    <x v="0"/>
    <s v="United States"/>
    <s v="Columbus"/>
    <s v="Ohio"/>
    <n v="43229"/>
    <x v="3"/>
    <s v="OFF-BI-10002827"/>
    <s v="Office Supplies"/>
    <s v="Binders"/>
    <s v="Avery Durable Poly Binders"/>
    <n v="3.3180000000000005"/>
    <n v="2"/>
    <n v="0.7"/>
    <n v="-2.6543999999999999"/>
  </r>
  <r>
    <n v="657"/>
    <s v="CA-2013-137239"/>
    <x v="0"/>
    <d v="2013-08-23T00:00:00"/>
    <d v="2013-08-29T00:00:00"/>
    <s v="Standard Class"/>
    <s v="CR-12730"/>
    <s v="Craig Reiter"/>
    <x v="0"/>
    <s v="United States"/>
    <s v="Columbus"/>
    <s v="Ohio"/>
    <n v="43229"/>
    <x v="3"/>
    <s v="OFF-EN-10002230"/>
    <s v="Office Supplies"/>
    <s v="Envelopes"/>
    <s v="Airmail Envelopes"/>
    <n v="134.28800000000001"/>
    <n v="2"/>
    <n v="0.2"/>
    <n v="45.322199999999995"/>
  </r>
  <r>
    <n v="658"/>
    <s v="US-2013-156097"/>
    <x v="0"/>
    <d v="2013-09-20T00:00:00"/>
    <d v="2013-09-20T00:00:00"/>
    <s v="Same Day"/>
    <s v="EH-14125"/>
    <s v="Eugene Hildebrand"/>
    <x v="2"/>
    <s v="United States"/>
    <s v="Aurora"/>
    <s v="Illinois"/>
    <n v="60505"/>
    <x v="2"/>
    <s v="FUR-CH-10001215"/>
    <s v="Furniture"/>
    <s v="Chairs"/>
    <s v="Global Troy Executive Leather Low-Back Tilter"/>
    <n v="701.37199999999996"/>
    <n v="2"/>
    <n v="0.3"/>
    <n v="-50.098000000000013"/>
  </r>
  <r>
    <n v="659"/>
    <s v="US-2013-156097"/>
    <x v="0"/>
    <d v="2013-09-20T00:00:00"/>
    <d v="2013-09-20T00:00:00"/>
    <s v="Same Day"/>
    <s v="EH-14125"/>
    <s v="Eugene Hildebrand"/>
    <x v="2"/>
    <s v="United States"/>
    <s v="Aurora"/>
    <s v="Illinois"/>
    <n v="60505"/>
    <x v="2"/>
    <s v="OFF-BI-10004654"/>
    <s v="Office Supplies"/>
    <s v="Binders"/>
    <s v="Avery Binding System Hidden Tab Executive Style Index Sets"/>
    <n v="2.3079999999999994"/>
    <n v="2"/>
    <n v="0.8"/>
    <n v="-3.4619999999999997"/>
  </r>
  <r>
    <n v="660"/>
    <s v="CA-2012-146563"/>
    <x v="1"/>
    <d v="2012-08-24T00:00:00"/>
    <d v="2012-08-28T00:00:00"/>
    <s v="Standard Class"/>
    <s v="CB-12025"/>
    <s v="Cassandra Brandow"/>
    <x v="0"/>
    <s v="United States"/>
    <s v="Arlington"/>
    <s v="Texas"/>
    <n v="76017"/>
    <x v="2"/>
    <s v="OFF-ST-10001490"/>
    <s v="Office Supplies"/>
    <s v="Storage"/>
    <s v="Hot File 7-Pocket, Floor Stand"/>
    <n v="999.43200000000002"/>
    <n v="7"/>
    <n v="0.2"/>
    <n v="124.92899999999986"/>
  </r>
  <r>
    <n v="661"/>
    <s v="CA-2012-146563"/>
    <x v="1"/>
    <d v="2012-08-24T00:00:00"/>
    <d v="2012-08-28T00:00:00"/>
    <s v="Standard Class"/>
    <s v="CB-12025"/>
    <s v="Cassandra Brandow"/>
    <x v="0"/>
    <s v="United States"/>
    <s v="Arlington"/>
    <s v="Texas"/>
    <n v="76017"/>
    <x v="2"/>
    <s v="OFF-ST-10001511"/>
    <s v="Office Supplies"/>
    <s v="Storage"/>
    <s v="Space Solutions Commercial Steel Shelving"/>
    <n v="724.08"/>
    <n v="14"/>
    <n v="0.2"/>
    <n v="-135.7650000000001"/>
  </r>
  <r>
    <n v="662"/>
    <s v="CA-2012-146563"/>
    <x v="1"/>
    <d v="2012-08-24T00:00:00"/>
    <d v="2012-08-28T00:00:00"/>
    <s v="Standard Class"/>
    <s v="CB-12025"/>
    <s v="Cassandra Brandow"/>
    <x v="0"/>
    <s v="United States"/>
    <s v="Arlington"/>
    <s v="Texas"/>
    <n v="76017"/>
    <x v="2"/>
    <s v="FUR-TA-10001768"/>
    <s v="Furniture"/>
    <s v="Tables"/>
    <s v="Hon Racetrack Conference Tables"/>
    <n v="918.78499999999985"/>
    <n v="5"/>
    <n v="0.3"/>
    <n v="-118.12950000000006"/>
  </r>
  <r>
    <n v="663"/>
    <s v="CA-2012-146563"/>
    <x v="1"/>
    <d v="2012-08-24T00:00:00"/>
    <d v="2012-08-28T00:00:00"/>
    <s v="Standard Class"/>
    <s v="CB-12025"/>
    <s v="Cassandra Brandow"/>
    <x v="0"/>
    <s v="United States"/>
    <s v="Arlington"/>
    <s v="Texas"/>
    <n v="76017"/>
    <x v="2"/>
    <s v="OFF-BI-10003981"/>
    <s v="Office Supplies"/>
    <s v="Binders"/>
    <s v="Avery Durable Plastic 1&quot; Binders"/>
    <n v="2.7239999999999993"/>
    <n v="3"/>
    <n v="0.8"/>
    <n v="-4.2222000000000008"/>
  </r>
  <r>
    <n v="664"/>
    <s v="CA-2013-123666"/>
    <x v="0"/>
    <d v="2013-03-27T00:00:00"/>
    <d v="2013-03-31T00:00:00"/>
    <s v="Standard Class"/>
    <s v="SP-20545"/>
    <s v="Sibella Parks"/>
    <x v="1"/>
    <s v="United States"/>
    <s v="New York City"/>
    <s v="New York"/>
    <n v="10011"/>
    <x v="3"/>
    <s v="OFF-ST-10001522"/>
    <s v="Office Supplies"/>
    <s v="Storage"/>
    <s v="Gould Plastics 18-Pocket Panel Bin, 34w x 5-1/4d x 20-1/2h"/>
    <n v="459.95"/>
    <n v="5"/>
    <n v="0"/>
    <n v="18.397999999999968"/>
  </r>
  <r>
    <n v="665"/>
    <s v="CA-2013-143308"/>
    <x v="0"/>
    <d v="2013-11-05T00:00:00"/>
    <d v="2013-11-05T00:00:00"/>
    <s v="Same Day"/>
    <s v="RC-19825"/>
    <s v="Roy Collins"/>
    <x v="0"/>
    <s v="United States"/>
    <s v="Louisville"/>
    <s v="Kentucky"/>
    <n v="40214"/>
    <x v="0"/>
    <s v="OFF-FA-10000621"/>
    <s v="Office Supplies"/>
    <s v="Fasteners"/>
    <s v="OIC Colored Binder Clips, Assorted Sizes"/>
    <n v="10.74"/>
    <n v="3"/>
    <n v="0"/>
    <n v="5.2625999999999999"/>
  </r>
  <r>
    <n v="666"/>
    <s v="CA-2014-132682"/>
    <x v="3"/>
    <d v="2014-06-09T00:00:00"/>
    <d v="2014-06-11T00:00:00"/>
    <s v="Second Class"/>
    <s v="TH-21235"/>
    <s v="Tiffany House"/>
    <x v="1"/>
    <s v="United States"/>
    <s v="Dallas"/>
    <s v="Texas"/>
    <n v="75081"/>
    <x v="2"/>
    <s v="OFF-SU-10004231"/>
    <s v="Office Supplies"/>
    <s v="Supplies"/>
    <s v="Acme Tagit Stainless Steel Antibacterial Scissors"/>
    <n v="23.76"/>
    <n v="3"/>
    <n v="0.2"/>
    <n v="2.0789999999999997"/>
  </r>
  <r>
    <n v="667"/>
    <s v="CA-2014-132682"/>
    <x v="3"/>
    <d v="2014-06-09T00:00:00"/>
    <d v="2014-06-11T00:00:00"/>
    <s v="Second Class"/>
    <s v="TH-21235"/>
    <s v="Tiffany House"/>
    <x v="1"/>
    <s v="United States"/>
    <s v="Dallas"/>
    <s v="Texas"/>
    <n v="75081"/>
    <x v="2"/>
    <s v="OFF-PA-10000474"/>
    <s v="Office Supplies"/>
    <s v="Paper"/>
    <s v="Staples"/>
    <n v="85.055999999999997"/>
    <n v="3"/>
    <n v="0.2"/>
    <n v="28.706399999999991"/>
  </r>
  <r>
    <n v="668"/>
    <s v="CA-2014-132682"/>
    <x v="3"/>
    <d v="2014-06-09T00:00:00"/>
    <d v="2014-06-11T00:00:00"/>
    <s v="Second Class"/>
    <s v="TH-21235"/>
    <s v="Tiffany House"/>
    <x v="1"/>
    <s v="United States"/>
    <s v="Dallas"/>
    <s v="Texas"/>
    <n v="75081"/>
    <x v="2"/>
    <s v="TEC-PH-10004042"/>
    <s v="Technology"/>
    <s v="Phones"/>
    <s v="ClearOne Communications CHAT 70 OC Speaker Phone"/>
    <n v="381.57600000000002"/>
    <n v="3"/>
    <n v="0.2"/>
    <n v="28.618200000000002"/>
  </r>
  <r>
    <n v="669"/>
    <s v="CA-2011-156314"/>
    <x v="2"/>
    <d v="2011-12-24T00:00:00"/>
    <d v="2011-12-26T00:00:00"/>
    <s v="First Class"/>
    <s v="RP-19390"/>
    <s v="Resi Pölking"/>
    <x v="0"/>
    <s v="United States"/>
    <s v="Cleveland"/>
    <s v="Ohio"/>
    <n v="44105"/>
    <x v="3"/>
    <s v="FUR-FU-10003096"/>
    <s v="Furniture"/>
    <s v="Furnishings"/>
    <s v="Master Giant Foot Doorstop, Safety Yellow"/>
    <n v="30.36"/>
    <n v="5"/>
    <n v="0.2"/>
    <n v="8.7285000000000004"/>
  </r>
  <r>
    <n v="670"/>
    <s v="US-2014-106663"/>
    <x v="3"/>
    <d v="2014-06-10T00:00:00"/>
    <d v="2014-06-14T00:00:00"/>
    <s v="Standard Class"/>
    <s v="MO-17800"/>
    <s v="Meg O'Connel"/>
    <x v="2"/>
    <s v="United States"/>
    <s v="Chicago"/>
    <s v="Illinois"/>
    <n v="60653"/>
    <x v="2"/>
    <s v="FUR-FU-10002759"/>
    <s v="Furniture"/>
    <s v="Furnishings"/>
    <s v="12-1/2 Diameter Round Wall Clock"/>
    <n v="23.976000000000003"/>
    <n v="3"/>
    <n v="0.6"/>
    <n v="-14.385599999999997"/>
  </r>
  <r>
    <n v="671"/>
    <s v="US-2014-106663"/>
    <x v="3"/>
    <d v="2014-06-10T00:00:00"/>
    <d v="2014-06-14T00:00:00"/>
    <s v="Standard Class"/>
    <s v="MO-17800"/>
    <s v="Meg O'Connel"/>
    <x v="2"/>
    <s v="United States"/>
    <s v="Chicago"/>
    <s v="Illinois"/>
    <n v="60653"/>
    <x v="2"/>
    <s v="FUR-TA-10000688"/>
    <s v="Furniture"/>
    <s v="Tables"/>
    <s v="Chromcraft Bull-Nose Wood Round Conference Table Top, Wood Base"/>
    <n v="108.925"/>
    <n v="1"/>
    <n v="0.5"/>
    <n v="-71.890500000000017"/>
  </r>
  <r>
    <n v="672"/>
    <s v="US-2014-106663"/>
    <x v="3"/>
    <d v="2014-06-10T00:00:00"/>
    <d v="2014-06-14T00:00:00"/>
    <s v="Standard Class"/>
    <s v="MO-17800"/>
    <s v="Meg O'Connel"/>
    <x v="2"/>
    <s v="United States"/>
    <s v="Chicago"/>
    <s v="Illinois"/>
    <n v="60653"/>
    <x v="2"/>
    <s v="OFF-PA-10002377"/>
    <s v="Office Supplies"/>
    <s v="Paper"/>
    <s v="Adams Telephone Message Book W/Dividers/Space For Phone Numbers, 5 1/4&quot;X8 1/2&quot;, 200/Messages"/>
    <n v="36.351999999999997"/>
    <n v="8"/>
    <n v="0.2"/>
    <n v="11.359999999999998"/>
  </r>
  <r>
    <n v="673"/>
    <s v="CA-2014-111178"/>
    <x v="3"/>
    <d v="2014-06-16T00:00:00"/>
    <d v="2014-06-23T00:00:00"/>
    <s v="Standard Class"/>
    <s v="TD-20995"/>
    <s v="Tamara Dahlen"/>
    <x v="0"/>
    <s v="United States"/>
    <s v="Quincy"/>
    <s v="Illinois"/>
    <n v="62301"/>
    <x v="2"/>
    <s v="OFF-AR-10001954"/>
    <s v="Office Supplies"/>
    <s v="Art"/>
    <s v="Newell 331"/>
    <n v="19.559999999999999"/>
    <n v="5"/>
    <n v="0.2"/>
    <n v="1.7115"/>
  </r>
  <r>
    <n v="674"/>
    <s v="CA-2014-130351"/>
    <x v="3"/>
    <d v="2014-12-06T00:00:00"/>
    <d v="2014-12-09T00:00:00"/>
    <s v="First Class"/>
    <s v="RB-19570"/>
    <s v="Rob Beeghly"/>
    <x v="0"/>
    <s v="United States"/>
    <s v="Columbus"/>
    <s v="Indiana"/>
    <n v="47201"/>
    <x v="2"/>
    <s v="OFF-AP-10004532"/>
    <s v="Office Supplies"/>
    <s v="Appliances"/>
    <s v="Kensington 6 Outlet Guardian Standard Surge Protector"/>
    <n v="61.44"/>
    <n v="3"/>
    <n v="0"/>
    <n v="16.588799999999999"/>
  </r>
  <r>
    <n v="675"/>
    <s v="CA-2014-130351"/>
    <x v="3"/>
    <d v="2014-12-06T00:00:00"/>
    <d v="2014-12-09T00:00:00"/>
    <s v="First Class"/>
    <s v="RB-19570"/>
    <s v="Rob Beeghly"/>
    <x v="0"/>
    <s v="United States"/>
    <s v="Columbus"/>
    <s v="Indiana"/>
    <n v="47201"/>
    <x v="2"/>
    <s v="OFF-PA-10002137"/>
    <s v="Office Supplies"/>
    <s v="Paper"/>
    <s v="Southworth 100% Résumé Paper, 24lb."/>
    <n v="38.9"/>
    <n v="5"/>
    <n v="0"/>
    <n v="17.504999999999995"/>
  </r>
  <r>
    <n v="676"/>
    <s v="CA-2014-130351"/>
    <x v="3"/>
    <d v="2014-12-06T00:00:00"/>
    <d v="2014-12-09T00:00:00"/>
    <s v="First Class"/>
    <s v="RB-19570"/>
    <s v="Rob Beeghly"/>
    <x v="0"/>
    <s v="United States"/>
    <s v="Columbus"/>
    <s v="Indiana"/>
    <n v="47201"/>
    <x v="2"/>
    <s v="TEC-AC-10003832"/>
    <s v="Technology"/>
    <s v="Accessories"/>
    <s v="Imation 16GB Mini TravelDrive USB 2.0 Flash Drive"/>
    <n v="99.390000000000015"/>
    <n v="3"/>
    <n v="0"/>
    <n v="40.749900000000004"/>
  </r>
  <r>
    <n v="677"/>
    <s v="US-2014-119438"/>
    <x v="3"/>
    <d v="2014-03-19T00:00:00"/>
    <d v="2014-03-24T00:00:00"/>
    <s v="Standard Class"/>
    <s v="CD-11980"/>
    <s v="Carol Darley"/>
    <x v="0"/>
    <s v="United States"/>
    <s v="Tyler"/>
    <s v="Texas"/>
    <n v="75701"/>
    <x v="2"/>
    <s v="OFF-AP-10000804"/>
    <s v="Office Supplies"/>
    <s v="Appliances"/>
    <s v="Hoover Portapower Portable Vacuum"/>
    <n v="2.6879999999999997"/>
    <n v="3"/>
    <n v="0.8"/>
    <n v="-7.3920000000000021"/>
  </r>
  <r>
    <n v="678"/>
    <s v="US-2014-119438"/>
    <x v="3"/>
    <d v="2014-03-19T00:00:00"/>
    <d v="2014-03-24T00:00:00"/>
    <s v="Standard Class"/>
    <s v="CD-11980"/>
    <s v="Carol Darley"/>
    <x v="0"/>
    <s v="United States"/>
    <s v="Tyler"/>
    <s v="Texas"/>
    <n v="75701"/>
    <x v="2"/>
    <s v="TEC-AC-10003614"/>
    <s v="Technology"/>
    <s v="Accessories"/>
    <s v="Verbatim 25 GB 6x Blu-ray Single Layer Recordable Disc, 10/Pack"/>
    <n v="27.816000000000003"/>
    <n v="3"/>
    <n v="0.2"/>
    <n v="4.5200999999999958"/>
  </r>
  <r>
    <n v="679"/>
    <s v="US-2014-119438"/>
    <x v="3"/>
    <d v="2014-03-19T00:00:00"/>
    <d v="2014-03-24T00:00:00"/>
    <s v="Standard Class"/>
    <s v="CD-11980"/>
    <s v="Carol Darley"/>
    <x v="0"/>
    <s v="United States"/>
    <s v="Tyler"/>
    <s v="Texas"/>
    <n v="75701"/>
    <x v="2"/>
    <s v="FUR-FU-10003553"/>
    <s v="Furniture"/>
    <s v="Furnishings"/>
    <s v="Howard Miller 13-1/2&quot; Diameter Rosebrook Wall Clock"/>
    <n v="82.524000000000001"/>
    <n v="3"/>
    <n v="0.6"/>
    <n v="-41.261999999999972"/>
  </r>
  <r>
    <n v="680"/>
    <s v="US-2014-119438"/>
    <x v="3"/>
    <d v="2014-03-19T00:00:00"/>
    <d v="2014-03-24T00:00:00"/>
    <s v="Standard Class"/>
    <s v="CD-11980"/>
    <s v="Carol Darley"/>
    <x v="0"/>
    <s v="United States"/>
    <s v="Tyler"/>
    <s v="Texas"/>
    <n v="75701"/>
    <x v="2"/>
    <s v="OFF-BI-10004632"/>
    <s v="Office Supplies"/>
    <s v="Binders"/>
    <s v="Ibico Hi-Tech Manual Binding System"/>
    <n v="182.99399999999997"/>
    <n v="3"/>
    <n v="0.8"/>
    <n v="-320.23950000000013"/>
  </r>
  <r>
    <n v="681"/>
    <s v="CA-2013-164511"/>
    <x v="0"/>
    <d v="2013-11-20T00:00:00"/>
    <d v="2013-11-25T00:00:00"/>
    <s v="Standard Class"/>
    <s v="DJ-13630"/>
    <s v="Doug Jacobs"/>
    <x v="0"/>
    <s v="United States"/>
    <s v="New York City"/>
    <s v="New York"/>
    <n v="10024"/>
    <x v="3"/>
    <s v="OFF-BI-10003305"/>
    <s v="Office Supplies"/>
    <s v="Binders"/>
    <s v="Avery Hanging File Binders"/>
    <n v="14.352000000000002"/>
    <n v="3"/>
    <n v="0.2"/>
    <n v="4.6643999999999988"/>
  </r>
  <r>
    <n v="682"/>
    <s v="CA-2013-164511"/>
    <x v="0"/>
    <d v="2013-11-20T00:00:00"/>
    <d v="2013-11-25T00:00:00"/>
    <s v="Standard Class"/>
    <s v="DJ-13630"/>
    <s v="Doug Jacobs"/>
    <x v="0"/>
    <s v="United States"/>
    <s v="New York City"/>
    <s v="New York"/>
    <n v="10024"/>
    <x v="3"/>
    <s v="OFF-ST-10002583"/>
    <s v="Office Supplies"/>
    <s v="Storage"/>
    <s v="Fellowes Neat Ideas Storage Cubes"/>
    <n v="64.959999999999994"/>
    <n v="2"/>
    <n v="0"/>
    <n v="2.598399999999998"/>
  </r>
  <r>
    <n v="683"/>
    <s v="CA-2013-164511"/>
    <x v="0"/>
    <d v="2013-11-20T00:00:00"/>
    <d v="2013-11-25T00:00:00"/>
    <s v="Standard Class"/>
    <s v="DJ-13630"/>
    <s v="Doug Jacobs"/>
    <x v="0"/>
    <s v="United States"/>
    <s v="New York City"/>
    <s v="New York"/>
    <n v="10024"/>
    <x v="3"/>
    <s v="OFF-ST-10004507"/>
    <s v="Office Supplies"/>
    <s v="Storage"/>
    <s v="Advantus Rolling Storage Box"/>
    <n v="68.599999999999994"/>
    <n v="4"/>
    <n v="0"/>
    <n v="18.521999999999998"/>
  </r>
  <r>
    <n v="684"/>
    <s v="US-2014-168116"/>
    <x v="3"/>
    <d v="2014-11-05T00:00:00"/>
    <d v="2014-11-05T00:00:00"/>
    <s v="Same Day"/>
    <s v="GT-14635"/>
    <s v="Grant Thornton"/>
    <x v="1"/>
    <s v="United States"/>
    <s v="Burlington"/>
    <s v="North Carolina"/>
    <n v="27217"/>
    <x v="0"/>
    <s v="TEC-MA-10004125"/>
    <s v="Technology"/>
    <s v="Machines"/>
    <s v="Cubify CubeX 3D Printer Triple Head Print"/>
    <n v="7999.98"/>
    <n v="4"/>
    <n v="0.5"/>
    <n v="-3839.9903999999988"/>
  </r>
  <r>
    <n v="685"/>
    <s v="US-2014-168116"/>
    <x v="3"/>
    <d v="2014-11-05T00:00:00"/>
    <d v="2014-11-05T00:00:00"/>
    <s v="Same Day"/>
    <s v="GT-14635"/>
    <s v="Grant Thornton"/>
    <x v="1"/>
    <s v="United States"/>
    <s v="Burlington"/>
    <s v="North Carolina"/>
    <n v="27217"/>
    <x v="0"/>
    <s v="OFF-AP-10002457"/>
    <s v="Office Supplies"/>
    <s v="Appliances"/>
    <s v="Eureka The Boss Plus 12-Amp Hard Box Upright Vacuum, Red"/>
    <n v="167.44000000000003"/>
    <n v="2"/>
    <n v="0.2"/>
    <n v="14.650999999999989"/>
  </r>
  <r>
    <n v="686"/>
    <s v="CA-2011-157784"/>
    <x v="2"/>
    <d v="2011-07-05T00:00:00"/>
    <d v="2011-07-08T00:00:00"/>
    <s v="First Class"/>
    <s v="MC-17845"/>
    <s v="Michael Chen"/>
    <x v="0"/>
    <s v="United States"/>
    <s v="Jackson"/>
    <s v="Mississippi"/>
    <n v="39212"/>
    <x v="0"/>
    <s v="TEC-AC-10003911"/>
    <s v="Technology"/>
    <s v="Accessories"/>
    <s v="NETGEAR AC1750 Dual Band Gigabit Smart WiFi Router"/>
    <n v="479.97"/>
    <n v="3"/>
    <n v="0"/>
    <n v="163.18979999999999"/>
  </r>
  <r>
    <n v="687"/>
    <s v="CA-2011-157784"/>
    <x v="2"/>
    <d v="2011-07-05T00:00:00"/>
    <d v="2011-07-08T00:00:00"/>
    <s v="First Class"/>
    <s v="MC-17845"/>
    <s v="Michael Chen"/>
    <x v="0"/>
    <s v="United States"/>
    <s v="Jackson"/>
    <s v="Mississippi"/>
    <n v="39212"/>
    <x v="0"/>
    <s v="OFF-LA-10001934"/>
    <s v="Office Supplies"/>
    <s v="Labels"/>
    <s v="Avery 516"/>
    <n v="14.62"/>
    <n v="2"/>
    <n v="0"/>
    <n v="6.8713999999999995"/>
  </r>
  <r>
    <n v="688"/>
    <s v="CA-2011-157784"/>
    <x v="2"/>
    <d v="2011-07-05T00:00:00"/>
    <d v="2011-07-08T00:00:00"/>
    <s v="First Class"/>
    <s v="MC-17845"/>
    <s v="Michael Chen"/>
    <x v="0"/>
    <s v="United States"/>
    <s v="Jackson"/>
    <s v="Mississippi"/>
    <n v="39212"/>
    <x v="0"/>
    <s v="OFF-PA-10000304"/>
    <s v="Office Supplies"/>
    <s v="Paper"/>
    <s v="Xerox 1995"/>
    <n v="19.440000000000001"/>
    <n v="3"/>
    <n v="0"/>
    <n v="9.3312000000000008"/>
  </r>
  <r>
    <n v="689"/>
    <s v="CA-2014-161480"/>
    <x v="3"/>
    <d v="2014-12-26T00:00:00"/>
    <d v="2014-12-30T00:00:00"/>
    <s v="Standard Class"/>
    <s v="RA-19285"/>
    <s v="Ralph Arnett"/>
    <x v="0"/>
    <s v="United States"/>
    <s v="New York City"/>
    <s v="New York"/>
    <n v="10035"/>
    <x v="3"/>
    <s v="FUR-BO-10004015"/>
    <s v="Furniture"/>
    <s v="Bookcases"/>
    <s v="Bush Andora Bookcase, Maple/Graphite Gray Finish"/>
    <n v="191.98400000000001"/>
    <n v="2"/>
    <n v="0.2"/>
    <n v="4.7995999999999768"/>
  </r>
  <r>
    <n v="690"/>
    <s v="US-2011-117135"/>
    <x v="2"/>
    <d v="2011-06-21T00:00:00"/>
    <d v="2011-06-23T00:00:00"/>
    <s v="Second Class"/>
    <s v="NP-18325"/>
    <s v="Naresj Patel"/>
    <x v="0"/>
    <s v="United States"/>
    <s v="Waynesboro"/>
    <s v="Virginia"/>
    <n v="22980"/>
    <x v="0"/>
    <s v="FUR-FU-10004071"/>
    <s v="Furniture"/>
    <s v="Furnishings"/>
    <s v="Luxo Professional Magnifying Clamp-On Fluorescent Lamps"/>
    <n v="104.01"/>
    <n v="1"/>
    <n v="0"/>
    <n v="14.561400000000006"/>
  </r>
  <r>
    <n v="691"/>
    <s v="US-2011-117135"/>
    <x v="2"/>
    <d v="2011-06-21T00:00:00"/>
    <d v="2011-06-23T00:00:00"/>
    <s v="Second Class"/>
    <s v="NP-18325"/>
    <s v="Naresj Patel"/>
    <x v="0"/>
    <s v="United States"/>
    <s v="Waynesboro"/>
    <s v="Virginia"/>
    <n v="22980"/>
    <x v="0"/>
    <s v="TEC-PH-10002033"/>
    <s v="Technology"/>
    <s v="Phones"/>
    <s v="Konftel 250 Conference phone - Charcoal black"/>
    <n v="284.82"/>
    <n v="1"/>
    <n v="0"/>
    <n v="74.053200000000004"/>
  </r>
  <r>
    <n v="692"/>
    <s v="US-2011-117135"/>
    <x v="2"/>
    <d v="2011-06-21T00:00:00"/>
    <d v="2011-06-23T00:00:00"/>
    <s v="Second Class"/>
    <s v="NP-18325"/>
    <s v="Naresj Patel"/>
    <x v="0"/>
    <s v="United States"/>
    <s v="Waynesboro"/>
    <s v="Virginia"/>
    <n v="22980"/>
    <x v="0"/>
    <s v="OFF-ST-10002444"/>
    <s v="Office Supplies"/>
    <s v="Storage"/>
    <s v="Recycled Eldon Regeneration Jumbo File"/>
    <n v="36.839999999999996"/>
    <n v="3"/>
    <n v="0"/>
    <n v="10.315199999999999"/>
  </r>
  <r>
    <n v="693"/>
    <s v="CA-2012-131534"/>
    <x v="1"/>
    <d v="2012-03-28T00:00:00"/>
    <d v="2012-04-02T00:00:00"/>
    <s v="Standard Class"/>
    <s v="AB-10165"/>
    <s v="Alan Barnes"/>
    <x v="0"/>
    <s v="United States"/>
    <s v="Los Angeles"/>
    <s v="California"/>
    <n v="90036"/>
    <x v="1"/>
    <s v="TEC-AC-10002253"/>
    <s v="Technology"/>
    <s v="Accessories"/>
    <s v="Imation Bio 8GB USB Flash Drive Imation Corp"/>
    <n v="166.24"/>
    <n v="1"/>
    <n v="0"/>
    <n v="24.936000000000007"/>
  </r>
  <r>
    <n v="694"/>
    <s v="CA-2012-131534"/>
    <x v="1"/>
    <d v="2012-03-28T00:00:00"/>
    <d v="2012-04-02T00:00:00"/>
    <s v="Standard Class"/>
    <s v="AB-10165"/>
    <s v="Alan Barnes"/>
    <x v="0"/>
    <s v="United States"/>
    <s v="Los Angeles"/>
    <s v="California"/>
    <n v="90036"/>
    <x v="1"/>
    <s v="OFF-PA-10000743"/>
    <s v="Office Supplies"/>
    <s v="Paper"/>
    <s v="Xerox 1977"/>
    <n v="33.4"/>
    <n v="5"/>
    <n v="0"/>
    <n v="16.032"/>
  </r>
  <r>
    <n v="695"/>
    <s v="CA-2012-119291"/>
    <x v="1"/>
    <d v="2012-05-14T00:00:00"/>
    <d v="2012-05-17T00:00:00"/>
    <s v="First Class"/>
    <s v="JO-15550"/>
    <s v="Jesus Ocampo"/>
    <x v="2"/>
    <s v="United States"/>
    <s v="Chester"/>
    <s v="Pennsylvania"/>
    <n v="19013"/>
    <x v="3"/>
    <s v="OFF-AR-10003373"/>
    <s v="Office Supplies"/>
    <s v="Art"/>
    <s v="Boston School Pro Electric Pencil Sharpener, 1670"/>
    <n v="198.27200000000002"/>
    <n v="8"/>
    <n v="0.2"/>
    <n v="17.34879999999999"/>
  </r>
  <r>
    <n v="696"/>
    <s v="CA-2012-119291"/>
    <x v="1"/>
    <d v="2012-05-14T00:00:00"/>
    <d v="2012-05-17T00:00:00"/>
    <s v="First Class"/>
    <s v="JO-15550"/>
    <s v="Jesus Ocampo"/>
    <x v="2"/>
    <s v="United States"/>
    <s v="Chester"/>
    <s v="Pennsylvania"/>
    <n v="19013"/>
    <x v="3"/>
    <s v="OFF-LA-10002312"/>
    <s v="Office Supplies"/>
    <s v="Labels"/>
    <s v="Avery 490"/>
    <n v="47.360000000000007"/>
    <n v="4"/>
    <n v="0.2"/>
    <n v="17.759999999999998"/>
  </r>
  <r>
    <n v="697"/>
    <s v="CA-2012-119291"/>
    <x v="1"/>
    <d v="2012-05-14T00:00:00"/>
    <d v="2012-05-17T00:00:00"/>
    <s v="First Class"/>
    <s v="JO-15550"/>
    <s v="Jesus Ocampo"/>
    <x v="2"/>
    <s v="United States"/>
    <s v="Chester"/>
    <s v="Pennsylvania"/>
    <n v="19013"/>
    <x v="3"/>
    <s v="OFF-EN-10000927"/>
    <s v="Office Supplies"/>
    <s v="Envelopes"/>
    <s v="Jet-Pak Recycled Peel 'N' Seal Padded Mailers"/>
    <n v="200.98400000000004"/>
    <n v="7"/>
    <n v="0.2"/>
    <n v="62.807499999999976"/>
  </r>
  <r>
    <n v="698"/>
    <s v="CA-2012-119291"/>
    <x v="1"/>
    <d v="2012-05-14T00:00:00"/>
    <d v="2012-05-17T00:00:00"/>
    <s v="First Class"/>
    <s v="JO-15550"/>
    <s v="Jesus Ocampo"/>
    <x v="2"/>
    <s v="United States"/>
    <s v="Chester"/>
    <s v="Pennsylvania"/>
    <n v="19013"/>
    <x v="3"/>
    <s v="OFF-LA-10003510"/>
    <s v="Office Supplies"/>
    <s v="Labels"/>
    <s v="Avery 4027 File Folder Labels for Dot Matrix Printers, 5000 Labels per Box, White"/>
    <n v="97.696000000000012"/>
    <n v="4"/>
    <n v="0.2"/>
    <n v="31.751200000000001"/>
  </r>
  <r>
    <n v="699"/>
    <s v="CA-2012-119291"/>
    <x v="1"/>
    <d v="2012-05-14T00:00:00"/>
    <d v="2012-05-17T00:00:00"/>
    <s v="First Class"/>
    <s v="JO-15550"/>
    <s v="Jesus Ocampo"/>
    <x v="2"/>
    <s v="United States"/>
    <s v="Chester"/>
    <s v="Pennsylvania"/>
    <n v="19013"/>
    <x v="3"/>
    <s v="OFF-AR-10001118"/>
    <s v="Office Supplies"/>
    <s v="Art"/>
    <s v="Binney &amp; Smith Crayola Metallic Crayons, 16-Color Pack"/>
    <n v="2.6960000000000002"/>
    <n v="1"/>
    <n v="0.2"/>
    <n v="0.8088000000000003"/>
  </r>
  <r>
    <n v="700"/>
    <s v="CA-2012-119291"/>
    <x v="1"/>
    <d v="2012-05-14T00:00:00"/>
    <d v="2012-05-17T00:00:00"/>
    <s v="First Class"/>
    <s v="JO-15550"/>
    <s v="Jesus Ocampo"/>
    <x v="2"/>
    <s v="United States"/>
    <s v="Chester"/>
    <s v="Pennsylvania"/>
    <n v="19013"/>
    <x v="3"/>
    <s v="OFF-BI-10001575"/>
    <s v="Office Supplies"/>
    <s v="Binders"/>
    <s v="GBC Linen Binding Covers"/>
    <n v="18.588000000000005"/>
    <n v="2"/>
    <n v="0.7"/>
    <n v="-13.6312"/>
  </r>
  <r>
    <n v="701"/>
    <s v="CA-2012-119291"/>
    <x v="1"/>
    <d v="2012-05-14T00:00:00"/>
    <d v="2012-05-17T00:00:00"/>
    <s v="First Class"/>
    <s v="JO-15550"/>
    <s v="Jesus Ocampo"/>
    <x v="2"/>
    <s v="United States"/>
    <s v="Chester"/>
    <s v="Pennsylvania"/>
    <n v="19013"/>
    <x v="3"/>
    <s v="OFF-BI-10001982"/>
    <s v="Office Supplies"/>
    <s v="Binders"/>
    <s v="Wilson Jones Custom Binder Spines &amp; Labels"/>
    <n v="4.8960000000000008"/>
    <n v="3"/>
    <n v="0.7"/>
    <n v="-3.4271999999999991"/>
  </r>
  <r>
    <n v="702"/>
    <s v="CA-2014-114552"/>
    <x v="3"/>
    <d v="2014-09-03T00:00:00"/>
    <d v="2014-09-09T00:00:00"/>
    <s v="Standard Class"/>
    <s v="Dl-13600"/>
    <s v="Dorris liebe"/>
    <x v="1"/>
    <s v="United States"/>
    <s v="Cleveland"/>
    <s v="Ohio"/>
    <n v="44105"/>
    <x v="3"/>
    <s v="FUR-FU-10002960"/>
    <s v="Furniture"/>
    <s v="Furnishings"/>
    <s v="Eldon 200 Class Desk Accessories, Burgundy"/>
    <n v="15.072000000000003"/>
    <n v="3"/>
    <n v="0.2"/>
    <n v="4.1448"/>
  </r>
  <r>
    <n v="703"/>
    <s v="CA-2013-163755"/>
    <x v="0"/>
    <d v="2013-11-05T00:00:00"/>
    <d v="2013-11-09T00:00:00"/>
    <s v="Second Class"/>
    <s v="AS-10285"/>
    <s v="Alejandro Savely"/>
    <x v="1"/>
    <s v="United States"/>
    <s v="Seattle"/>
    <s v="Washington"/>
    <n v="98103"/>
    <x v="1"/>
    <s v="FUR-FU-10003394"/>
    <s v="Furniture"/>
    <s v="Furnishings"/>
    <s v="Tenex &quot;The Solids&quot; Textured Chair Mats"/>
    <n v="209.88"/>
    <n v="3"/>
    <n v="0"/>
    <n v="35.679599999999979"/>
  </r>
  <r>
    <n v="704"/>
    <s v="CA-2012-142027"/>
    <x v="1"/>
    <d v="2012-04-09T00:00:00"/>
    <d v="2012-04-14T00:00:00"/>
    <s v="Standard Class"/>
    <s v="JK-15370"/>
    <s v="Jay Kimmel"/>
    <x v="0"/>
    <s v="United States"/>
    <s v="Long Beach"/>
    <s v="California"/>
    <n v="90805"/>
    <x v="1"/>
    <s v="FUR-TA-10002774"/>
    <s v="Furniture"/>
    <s v="Tables"/>
    <s v="Laminate Occasional Tables"/>
    <n v="369.91200000000003"/>
    <n v="3"/>
    <n v="0.2"/>
    <n v="-13.871700000000047"/>
  </r>
  <r>
    <n v="705"/>
    <s v="CA-2011-138527"/>
    <x v="2"/>
    <d v="2011-09-12T00:00:00"/>
    <d v="2011-09-17T00:00:00"/>
    <s v="Standard Class"/>
    <s v="BN-11470"/>
    <s v="Brad Norvell"/>
    <x v="1"/>
    <s v="United States"/>
    <s v="Cary"/>
    <s v="North Carolina"/>
    <n v="27511"/>
    <x v="0"/>
    <s v="OFF-PA-10001800"/>
    <s v="Office Supplies"/>
    <s v="Paper"/>
    <s v="Xerox 220"/>
    <n v="10.368000000000002"/>
    <n v="2"/>
    <n v="0.2"/>
    <n v="3.6288"/>
  </r>
  <r>
    <n v="706"/>
    <s v="CA-2011-138527"/>
    <x v="2"/>
    <d v="2011-09-12T00:00:00"/>
    <d v="2011-09-17T00:00:00"/>
    <s v="Standard Class"/>
    <s v="BN-11470"/>
    <s v="Brad Norvell"/>
    <x v="1"/>
    <s v="United States"/>
    <s v="Cary"/>
    <s v="North Carolina"/>
    <n v="27511"/>
    <x v="0"/>
    <s v="OFF-AP-10001469"/>
    <s v="Office Supplies"/>
    <s v="Appliances"/>
    <s v="Fellowes 8 Outlet Superior Workstation Surge Protector"/>
    <n v="166.84"/>
    <n v="5"/>
    <n v="0.2"/>
    <n v="18.769499999999987"/>
  </r>
  <r>
    <n v="707"/>
    <s v="CA-2011-138527"/>
    <x v="2"/>
    <d v="2011-09-12T00:00:00"/>
    <d v="2011-09-17T00:00:00"/>
    <s v="Standard Class"/>
    <s v="BN-11470"/>
    <s v="Brad Norvell"/>
    <x v="1"/>
    <s v="United States"/>
    <s v="Cary"/>
    <s v="North Carolina"/>
    <n v="27511"/>
    <x v="0"/>
    <s v="TEC-AC-10002399"/>
    <s v="Technology"/>
    <s v="Accessories"/>
    <s v="SanDisk Cruzer 32 GB USB Flash Drive"/>
    <n v="15.216000000000001"/>
    <n v="1"/>
    <n v="0.2"/>
    <n v="2.2823999999999991"/>
  </r>
  <r>
    <n v="708"/>
    <s v="CA-2011-112158"/>
    <x v="2"/>
    <d v="2011-12-02T00:00:00"/>
    <d v="2011-12-04T00:00:00"/>
    <s v="First Class"/>
    <s v="DP-13165"/>
    <s v="David Philippe"/>
    <x v="0"/>
    <s v="United States"/>
    <s v="New York City"/>
    <s v="New York"/>
    <n v="10035"/>
    <x v="3"/>
    <s v="TEC-AC-10003628"/>
    <s v="Technology"/>
    <s v="Accessories"/>
    <s v="Logitech 910-002974 M325 Wireless Mouse for Web Scrolling"/>
    <n v="119.96"/>
    <n v="4"/>
    <n v="0"/>
    <n v="52.78240000000001"/>
  </r>
  <r>
    <n v="709"/>
    <s v="CA-2011-112158"/>
    <x v="2"/>
    <d v="2011-12-02T00:00:00"/>
    <d v="2011-12-04T00:00:00"/>
    <s v="First Class"/>
    <s v="DP-13165"/>
    <s v="David Philippe"/>
    <x v="0"/>
    <s v="United States"/>
    <s v="New York City"/>
    <s v="New York"/>
    <n v="10035"/>
    <x v="3"/>
    <s v="FUR-BO-10003272"/>
    <s v="Furniture"/>
    <s v="Bookcases"/>
    <s v="O'Sullivan Living Dimensions 5-Shelf Bookcases"/>
    <n v="883.92"/>
    <n v="5"/>
    <n v="0.2"/>
    <n v="-110.49000000000007"/>
  </r>
  <r>
    <n v="710"/>
    <s v="CA-2011-112158"/>
    <x v="2"/>
    <d v="2011-12-02T00:00:00"/>
    <d v="2011-12-04T00:00:00"/>
    <s v="First Class"/>
    <s v="DP-13165"/>
    <s v="David Philippe"/>
    <x v="0"/>
    <s v="United States"/>
    <s v="New York City"/>
    <s v="New York"/>
    <n v="10035"/>
    <x v="3"/>
    <s v="OFF-BI-10000050"/>
    <s v="Office Supplies"/>
    <s v="Binders"/>
    <s v="Angle-D Binders with Locking Rings, Label Holders"/>
    <n v="46.72"/>
    <n v="8"/>
    <n v="0.2"/>
    <n v="15.767999999999997"/>
  </r>
  <r>
    <n v="711"/>
    <s v="CA-2011-113887"/>
    <x v="2"/>
    <d v="2011-04-05T00:00:00"/>
    <d v="2011-04-07T00:00:00"/>
    <s v="First Class"/>
    <s v="TH-21550"/>
    <s v="Tracy Hopkins"/>
    <x v="2"/>
    <s v="United States"/>
    <s v="New York City"/>
    <s v="New York"/>
    <n v="10035"/>
    <x v="3"/>
    <s v="OFF-PA-10004071"/>
    <s v="Office Supplies"/>
    <s v="Paper"/>
    <s v="Eaton Premium Continuous-Feed Paper, 25% Cotton, Letter Size, White, 1000 Shts/Box"/>
    <n v="55.48"/>
    <n v="1"/>
    <n v="0"/>
    <n v="26.630399999999998"/>
  </r>
  <r>
    <n v="712"/>
    <s v="CA-2014-146136"/>
    <x v="3"/>
    <d v="2014-09-04T00:00:00"/>
    <d v="2014-09-08T00:00:00"/>
    <s v="Standard Class"/>
    <s v="AP-10915"/>
    <s v="Arthur Prichep"/>
    <x v="0"/>
    <s v="United States"/>
    <s v="Palm Coast"/>
    <s v="Florida"/>
    <n v="32137"/>
    <x v="0"/>
    <s v="OFF-EN-10001219"/>
    <s v="Office Supplies"/>
    <s v="Envelopes"/>
    <s v="#10- 4 1/8&quot; x 9 1/2&quot; Security-Tint Envelopes"/>
    <n v="24.448"/>
    <n v="4"/>
    <n v="0.2"/>
    <n v="8.8623999999999992"/>
  </r>
  <r>
    <n v="713"/>
    <s v="US-2014-100048"/>
    <x v="3"/>
    <d v="2014-05-20T00:00:00"/>
    <d v="2014-05-25T00:00:00"/>
    <s v="Standard Class"/>
    <s v="RS-19765"/>
    <s v="Roland Schwarz"/>
    <x v="1"/>
    <s v="United States"/>
    <s v="Mount Vernon"/>
    <s v="New York"/>
    <n v="10550"/>
    <x v="3"/>
    <s v="OFF-AP-10001154"/>
    <s v="Office Supplies"/>
    <s v="Appliances"/>
    <s v="Bionaire Personal Warm Mist Humidifier/Vaporizer"/>
    <n v="281.34000000000003"/>
    <n v="6"/>
    <n v="0"/>
    <n v="109.72260000000001"/>
  </r>
  <r>
    <n v="714"/>
    <s v="US-2014-100048"/>
    <x v="3"/>
    <d v="2014-05-20T00:00:00"/>
    <d v="2014-05-25T00:00:00"/>
    <s v="Standard Class"/>
    <s v="RS-19765"/>
    <s v="Roland Schwarz"/>
    <x v="1"/>
    <s v="United States"/>
    <s v="Mount Vernon"/>
    <s v="New York"/>
    <n v="10550"/>
    <x v="3"/>
    <s v="TEC-PH-10003012"/>
    <s v="Technology"/>
    <s v="Phones"/>
    <s v="Nortel Meridian M3904 Professional Digital phone"/>
    <n v="307.98"/>
    <n v="2"/>
    <n v="0"/>
    <n v="89.314199999999971"/>
  </r>
  <r>
    <n v="715"/>
    <s v="US-2014-100048"/>
    <x v="3"/>
    <d v="2014-05-20T00:00:00"/>
    <d v="2014-05-25T00:00:00"/>
    <s v="Standard Class"/>
    <s v="RS-19765"/>
    <s v="Roland Schwarz"/>
    <x v="1"/>
    <s v="United States"/>
    <s v="Mount Vernon"/>
    <s v="New York"/>
    <n v="10550"/>
    <x v="3"/>
    <s v="TEC-AC-10001606"/>
    <s v="Technology"/>
    <s v="Accessories"/>
    <s v="Logitech Wireless Performance Mouse MX for PC and Mac"/>
    <n v="299.96999999999997"/>
    <n v="3"/>
    <n v="0"/>
    <n v="113.98860000000001"/>
  </r>
  <r>
    <n v="716"/>
    <s v="CA-2011-153150"/>
    <x v="2"/>
    <d v="2011-07-01T00:00:00"/>
    <d v="2011-07-06T00:00:00"/>
    <s v="Second Class"/>
    <s v="Dl-13600"/>
    <s v="Dorris liebe"/>
    <x v="1"/>
    <s v="United States"/>
    <s v="Seattle"/>
    <s v="Washington"/>
    <n v="98105"/>
    <x v="1"/>
    <s v="OFF-BI-10003355"/>
    <s v="Office Supplies"/>
    <s v="Binders"/>
    <s v="Cardinal Holdit Business Card Pockets"/>
    <n v="19.920000000000002"/>
    <n v="5"/>
    <n v="0.2"/>
    <n v="6.9719999999999995"/>
  </r>
  <r>
    <n v="717"/>
    <s v="CA-2011-130092"/>
    <x v="2"/>
    <d v="2011-01-12T00:00:00"/>
    <d v="2011-01-15T00:00:00"/>
    <s v="First Class"/>
    <s v="SV-20365"/>
    <s v="Seth Vernon"/>
    <x v="0"/>
    <s v="United States"/>
    <s v="Dover"/>
    <s v="Delaware"/>
    <n v="19901"/>
    <x v="3"/>
    <s v="FUR-FU-10000010"/>
    <s v="Furniture"/>
    <s v="Furnishings"/>
    <s v="DAX Value U-Channel Document Frames, Easel Back"/>
    <n v="9.94"/>
    <n v="2"/>
    <n v="0"/>
    <n v="3.0813999999999995"/>
  </r>
  <r>
    <n v="718"/>
    <s v="CA-2014-108910"/>
    <x v="3"/>
    <d v="2014-09-25T00:00:00"/>
    <d v="2014-09-30T00:00:00"/>
    <s v="Standard Class"/>
    <s v="KC-16540"/>
    <s v="Kelly Collister"/>
    <x v="0"/>
    <s v="United States"/>
    <s v="Newark"/>
    <s v="Ohio"/>
    <n v="43055"/>
    <x v="3"/>
    <s v="FUR-FU-10002253"/>
    <s v="Furniture"/>
    <s v="Furnishings"/>
    <s v="Howard Miller 13&quot; Diameter Pewter Finish Round Wall Clock"/>
    <n v="103.05599999999998"/>
    <n v="3"/>
    <n v="0.2"/>
    <n v="24.475800000000007"/>
  </r>
  <r>
    <n v="719"/>
    <s v="CA-2011-104472"/>
    <x v="2"/>
    <d v="2011-06-02T00:00:00"/>
    <d v="2011-06-07T00:00:00"/>
    <s v="Standard Class"/>
    <s v="CK-12325"/>
    <s v="Christine Kargatis"/>
    <x v="2"/>
    <s v="United States"/>
    <s v="Orem"/>
    <s v="Utah"/>
    <n v="84057"/>
    <x v="1"/>
    <s v="OFF-BI-10001658"/>
    <s v="Office Supplies"/>
    <s v="Binders"/>
    <s v="GBC Standard Therm-A-Bind Covers"/>
    <n v="59.808000000000007"/>
    <n v="3"/>
    <n v="0.2"/>
    <n v="19.4376"/>
  </r>
  <r>
    <n v="720"/>
    <s v="CA-2011-104472"/>
    <x v="2"/>
    <d v="2011-06-02T00:00:00"/>
    <d v="2011-06-07T00:00:00"/>
    <s v="Standard Class"/>
    <s v="CK-12325"/>
    <s v="Christine Kargatis"/>
    <x v="2"/>
    <s v="United States"/>
    <s v="Orem"/>
    <s v="Utah"/>
    <n v="84057"/>
    <x v="1"/>
    <s v="FUR-FU-10000246"/>
    <s v="Furniture"/>
    <s v="Furnishings"/>
    <s v="Aluminum Document Frame"/>
    <n v="73.320000000000007"/>
    <n v="6"/>
    <n v="0"/>
    <n v="21.995999999999992"/>
  </r>
  <r>
    <n v="721"/>
    <s v="CA-2013-112942"/>
    <x v="0"/>
    <d v="2013-02-13T00:00:00"/>
    <d v="2013-02-18T00:00:00"/>
    <s v="Standard Class"/>
    <s v="RD-19810"/>
    <s v="Ross DeVincentis"/>
    <x v="2"/>
    <s v="United States"/>
    <s v="Los Angeles"/>
    <s v="California"/>
    <n v="90045"/>
    <x v="1"/>
    <s v="OFF-PA-10004092"/>
    <s v="Office Supplies"/>
    <s v="Paper"/>
    <s v="Tops Green Bar Computer Printout Paper"/>
    <n v="146.82"/>
    <n v="3"/>
    <n v="0"/>
    <n v="73.41"/>
  </r>
  <r>
    <n v="722"/>
    <s v="CA-2013-142335"/>
    <x v="0"/>
    <d v="2013-12-16T00:00:00"/>
    <d v="2013-12-20T00:00:00"/>
    <s v="Standard Class"/>
    <s v="MP-17965"/>
    <s v="Michael Paige"/>
    <x v="1"/>
    <s v="United States"/>
    <s v="Detroit"/>
    <s v="Michigan"/>
    <n v="48205"/>
    <x v="2"/>
    <s v="FUR-TA-10000198"/>
    <s v="Furniture"/>
    <s v="Tables"/>
    <s v="Chromcraft Bull-Nose Wood Oval Conference Tables &amp; Bases"/>
    <n v="1652.94"/>
    <n v="3"/>
    <n v="0"/>
    <n v="231.41160000000002"/>
  </r>
  <r>
    <n v="723"/>
    <s v="CA-2013-142335"/>
    <x v="0"/>
    <d v="2013-12-16T00:00:00"/>
    <d v="2013-12-20T00:00:00"/>
    <s v="Standard Class"/>
    <s v="MP-17965"/>
    <s v="Michael Paige"/>
    <x v="1"/>
    <s v="United States"/>
    <s v="Detroit"/>
    <s v="Michigan"/>
    <n v="48205"/>
    <x v="2"/>
    <s v="OFF-ST-10000036"/>
    <s v="Office Supplies"/>
    <s v="Storage"/>
    <s v="Recycled Data-Pak for Archival Bound Computer Printouts, 12-1/2 x 12-1/2 x 16"/>
    <n v="296.37"/>
    <n v="3"/>
    <n v="0"/>
    <n v="80.019899999999993"/>
  </r>
  <r>
    <n v="724"/>
    <s v="CA-2011-117429"/>
    <x v="2"/>
    <d v="2011-10-07T00:00:00"/>
    <d v="2011-10-13T00:00:00"/>
    <s v="Standard Class"/>
    <s v="MR-17545"/>
    <s v="Mathew Reese"/>
    <x v="2"/>
    <s v="United States"/>
    <s v="Philadelphia"/>
    <s v="Pennsylvania"/>
    <n v="19140"/>
    <x v="3"/>
    <s v="FUR-FU-10000222"/>
    <s v="Furniture"/>
    <s v="Furnishings"/>
    <s v="Seth Thomas 16&quot; Steel Case Clock"/>
    <n v="129.91999999999999"/>
    <n v="5"/>
    <n v="0.2"/>
    <n v="21.112000000000002"/>
  </r>
  <r>
    <n v="725"/>
    <s v="CA-2013-114713"/>
    <x v="0"/>
    <d v="2013-07-08T00:00:00"/>
    <d v="2013-07-13T00:00:00"/>
    <s v="Standard Class"/>
    <s v="SC-20695"/>
    <s v="Steve Chapman"/>
    <x v="1"/>
    <s v="United States"/>
    <s v="Hialeah"/>
    <s v="Florida"/>
    <n v="33012"/>
    <x v="0"/>
    <s v="OFF-SU-10004664"/>
    <s v="Office Supplies"/>
    <s v="Supplies"/>
    <s v="Acme Softgrip Scissors"/>
    <n v="45.584000000000003"/>
    <n v="7"/>
    <n v="0.2"/>
    <n v="5.1281999999999996"/>
  </r>
  <r>
    <n v="726"/>
    <s v="CA-2014-144113"/>
    <x v="3"/>
    <d v="2014-09-17T00:00:00"/>
    <d v="2014-09-21T00:00:00"/>
    <s v="Standard Class"/>
    <s v="JF-15355"/>
    <s v="Jay Fein"/>
    <x v="0"/>
    <s v="United States"/>
    <s v="Austin"/>
    <s v="Texas"/>
    <n v="78745"/>
    <x v="2"/>
    <s v="OFF-EN-10001141"/>
    <s v="Office Supplies"/>
    <s v="Envelopes"/>
    <s v="Manila Recycled Extra-Heavyweight Clasp Envelopes, 6&quot; x 9&quot;"/>
    <n v="17.568000000000001"/>
    <n v="2"/>
    <n v="0.2"/>
    <n v="6.3684000000000003"/>
  </r>
  <r>
    <n v="727"/>
    <s v="CA-2014-144113"/>
    <x v="3"/>
    <d v="2014-09-17T00:00:00"/>
    <d v="2014-09-21T00:00:00"/>
    <s v="Standard Class"/>
    <s v="JF-15355"/>
    <s v="Jay Fein"/>
    <x v="0"/>
    <s v="United States"/>
    <s v="Austin"/>
    <s v="Texas"/>
    <n v="78745"/>
    <x v="2"/>
    <s v="TEC-PH-10002170"/>
    <s v="Technology"/>
    <s v="Phones"/>
    <s v="ClearSounds CSC500 Amplified Spirit Phone Corded phone"/>
    <n v="55.991999999999997"/>
    <n v="1"/>
    <n v="0.2"/>
    <n v="5.5992000000000015"/>
  </r>
  <r>
    <n v="728"/>
    <s v="US-2013-150861"/>
    <x v="0"/>
    <d v="2013-12-04T00:00:00"/>
    <d v="2013-12-07T00:00:00"/>
    <s v="First Class"/>
    <s v="EG-13900"/>
    <s v="Emily Grady"/>
    <x v="0"/>
    <s v="United States"/>
    <s v="Oceanside"/>
    <s v="New York"/>
    <n v="11572"/>
    <x v="3"/>
    <s v="OFF-PA-10001954"/>
    <s v="Office Supplies"/>
    <s v="Paper"/>
    <s v="Xerox 1964"/>
    <n v="182.72"/>
    <n v="8"/>
    <n v="0"/>
    <n v="84.051199999999994"/>
  </r>
  <r>
    <n v="729"/>
    <s v="US-2013-150861"/>
    <x v="0"/>
    <d v="2013-12-04T00:00:00"/>
    <d v="2013-12-07T00:00:00"/>
    <s v="First Class"/>
    <s v="EG-13900"/>
    <s v="Emily Grady"/>
    <x v="0"/>
    <s v="United States"/>
    <s v="Oceanside"/>
    <s v="New York"/>
    <n v="11572"/>
    <x v="3"/>
    <s v="FUR-TA-10002228"/>
    <s v="Furniture"/>
    <s v="Tables"/>
    <s v="Bevis Traditional Conference Table Top, Plinth Base"/>
    <n v="400.03199999999998"/>
    <n v="2"/>
    <n v="0.4"/>
    <n v="-153.34560000000005"/>
  </r>
  <r>
    <n v="730"/>
    <s v="US-2013-150861"/>
    <x v="0"/>
    <d v="2013-12-04T00:00:00"/>
    <d v="2013-12-07T00:00:00"/>
    <s v="First Class"/>
    <s v="EG-13900"/>
    <s v="Emily Grady"/>
    <x v="0"/>
    <s v="United States"/>
    <s v="Oceanside"/>
    <s v="New York"/>
    <n v="11572"/>
    <x v="3"/>
    <s v="OFF-ST-10004634"/>
    <s v="Office Supplies"/>
    <s v="Storage"/>
    <s v="Personal Folder Holder, Ebony"/>
    <n v="33.630000000000003"/>
    <n v="3"/>
    <n v="0"/>
    <n v="10.088999999999999"/>
  </r>
  <r>
    <n v="731"/>
    <s v="US-2013-150861"/>
    <x v="0"/>
    <d v="2013-12-04T00:00:00"/>
    <d v="2013-12-07T00:00:00"/>
    <s v="First Class"/>
    <s v="EG-13900"/>
    <s v="Emily Grady"/>
    <x v="0"/>
    <s v="United States"/>
    <s v="Oceanside"/>
    <s v="New York"/>
    <n v="11572"/>
    <x v="3"/>
    <s v="FUR-CH-10002965"/>
    <s v="Furniture"/>
    <s v="Chairs"/>
    <s v="Global Leather Highback Executive Chair with Pneumatic Height Adjustment, Black"/>
    <n v="542.64599999999996"/>
    <n v="3"/>
    <n v="0.1"/>
    <n v="102.49980000000001"/>
  </r>
  <r>
    <n v="732"/>
    <s v="US-2013-150861"/>
    <x v="0"/>
    <d v="2013-12-04T00:00:00"/>
    <d v="2013-12-07T00:00:00"/>
    <s v="First Class"/>
    <s v="EG-13900"/>
    <s v="Emily Grady"/>
    <x v="0"/>
    <s v="United States"/>
    <s v="Oceanside"/>
    <s v="New York"/>
    <n v="11572"/>
    <x v="3"/>
    <s v="OFF-LA-10001317"/>
    <s v="Office Supplies"/>
    <s v="Labels"/>
    <s v="Avery 520"/>
    <n v="6.3"/>
    <n v="2"/>
    <n v="0"/>
    <n v="3.024"/>
  </r>
  <r>
    <n v="733"/>
    <s v="CA-2014-131954"/>
    <x v="3"/>
    <d v="2014-01-22T00:00:00"/>
    <d v="2014-01-26T00:00:00"/>
    <s v="Standard Class"/>
    <s v="DS-13030"/>
    <s v="Darrin Sayre"/>
    <x v="2"/>
    <s v="United States"/>
    <s v="Seattle"/>
    <s v="Washington"/>
    <n v="98115"/>
    <x v="1"/>
    <s v="OFF-ST-10000736"/>
    <s v="Office Supplies"/>
    <s v="Storage"/>
    <s v="Carina Double Wide Media Storage Towers in Natural &amp; Black"/>
    <n v="242.94"/>
    <n v="3"/>
    <n v="0"/>
    <n v="9.7175999999999902"/>
  </r>
  <r>
    <n v="734"/>
    <s v="CA-2014-131954"/>
    <x v="3"/>
    <d v="2014-01-22T00:00:00"/>
    <d v="2014-01-26T00:00:00"/>
    <s v="Standard Class"/>
    <s v="DS-13030"/>
    <s v="Darrin Sayre"/>
    <x v="2"/>
    <s v="United States"/>
    <s v="Seattle"/>
    <s v="Washington"/>
    <n v="98115"/>
    <x v="1"/>
    <s v="TEC-AC-10003610"/>
    <s v="Technology"/>
    <s v="Accessories"/>
    <s v="Logitech Illuminated - Keyboard"/>
    <n v="179.97"/>
    <n v="3"/>
    <n v="0"/>
    <n v="86.385600000000011"/>
  </r>
  <r>
    <n v="735"/>
    <s v="CA-2014-131954"/>
    <x v="3"/>
    <d v="2014-01-22T00:00:00"/>
    <d v="2014-01-26T00:00:00"/>
    <s v="Standard Class"/>
    <s v="DS-13030"/>
    <s v="Darrin Sayre"/>
    <x v="2"/>
    <s v="United States"/>
    <s v="Seattle"/>
    <s v="Washington"/>
    <n v="98115"/>
    <x v="1"/>
    <s v="OFF-BI-10003982"/>
    <s v="Office Supplies"/>
    <s v="Binders"/>
    <s v="Wilson Jones Century Plastic Molded Ring Binders"/>
    <n v="99.695999999999998"/>
    <n v="6"/>
    <n v="0.2"/>
    <n v="33.647399999999998"/>
  </r>
  <r>
    <n v="736"/>
    <s v="CA-2014-131954"/>
    <x v="3"/>
    <d v="2014-01-22T00:00:00"/>
    <d v="2014-01-26T00:00:00"/>
    <s v="Standard Class"/>
    <s v="DS-13030"/>
    <s v="Darrin Sayre"/>
    <x v="2"/>
    <s v="United States"/>
    <s v="Seattle"/>
    <s v="Washington"/>
    <n v="98115"/>
    <x v="1"/>
    <s v="OFF-BI-10003291"/>
    <s v="Office Supplies"/>
    <s v="Binders"/>
    <s v="Wilson Jones Leather-Like Binders with DublLock Round Rings"/>
    <n v="27.936000000000003"/>
    <n v="4"/>
    <n v="0.2"/>
    <n v="9.4283999999999963"/>
  </r>
  <r>
    <n v="737"/>
    <s v="CA-2014-131954"/>
    <x v="3"/>
    <d v="2014-01-22T00:00:00"/>
    <d v="2014-01-26T00:00:00"/>
    <s v="Standard Class"/>
    <s v="DS-13030"/>
    <s v="Darrin Sayre"/>
    <x v="2"/>
    <s v="United States"/>
    <s v="Seattle"/>
    <s v="Washington"/>
    <n v="98115"/>
    <x v="1"/>
    <s v="FUR-BO-10001619"/>
    <s v="Furniture"/>
    <s v="Bookcases"/>
    <s v="O'Sullivan Cherrywood Estates Traditional Bookcase"/>
    <n v="84.98"/>
    <n v="1"/>
    <n v="0"/>
    <n v="18.695599999999999"/>
  </r>
  <r>
    <n v="738"/>
    <s v="CA-2014-131954"/>
    <x v="3"/>
    <d v="2014-01-22T00:00:00"/>
    <d v="2014-01-26T00:00:00"/>
    <s v="Standard Class"/>
    <s v="DS-13030"/>
    <s v="Darrin Sayre"/>
    <x v="2"/>
    <s v="United States"/>
    <s v="Seattle"/>
    <s v="Washington"/>
    <n v="98115"/>
    <x v="1"/>
    <s v="OFF-BI-10000138"/>
    <s v="Office Supplies"/>
    <s v="Binders"/>
    <s v="Acco Translucent Poly Ring Binders"/>
    <n v="18.72"/>
    <n v="5"/>
    <n v="0.2"/>
    <n v="6.5519999999999996"/>
  </r>
  <r>
    <n v="739"/>
    <s v="CA-2011-132500"/>
    <x v="2"/>
    <d v="2011-09-08T00:00:00"/>
    <d v="2011-09-12T00:00:00"/>
    <s v="Standard Class"/>
    <s v="GZ-14470"/>
    <s v="Gary Zandusky"/>
    <x v="0"/>
    <s v="United States"/>
    <s v="San Francisco"/>
    <s v="California"/>
    <n v="94110"/>
    <x v="1"/>
    <s v="TEC-AC-10001383"/>
    <s v="Technology"/>
    <s v="Accessories"/>
    <s v="Logitech Wireless Touch Keyboard K400"/>
    <n v="49.98"/>
    <n v="2"/>
    <n v="0"/>
    <n v="8.4965999999999937"/>
  </r>
  <r>
    <n v="740"/>
    <s v="CA-2011-112326"/>
    <x v="2"/>
    <d v="2011-01-05T00:00:00"/>
    <d v="2011-01-09T00:00:00"/>
    <s v="Standard Class"/>
    <s v="PO-19195"/>
    <s v="Phillina Ober"/>
    <x v="2"/>
    <s v="United States"/>
    <s v="Naperville"/>
    <s v="Illinois"/>
    <n v="60540"/>
    <x v="2"/>
    <s v="OFF-LA-10003223"/>
    <s v="Office Supplies"/>
    <s v="Labels"/>
    <s v="Avery 508"/>
    <n v="11.784000000000001"/>
    <n v="3"/>
    <n v="0.2"/>
    <n v="4.2716999999999992"/>
  </r>
  <r>
    <n v="741"/>
    <s v="CA-2011-112326"/>
    <x v="2"/>
    <d v="2011-01-05T00:00:00"/>
    <d v="2011-01-09T00:00:00"/>
    <s v="Standard Class"/>
    <s v="PO-19195"/>
    <s v="Phillina Ober"/>
    <x v="2"/>
    <s v="United States"/>
    <s v="Naperville"/>
    <s v="Illinois"/>
    <n v="60540"/>
    <x v="2"/>
    <s v="OFF-ST-10002743"/>
    <s v="Office Supplies"/>
    <s v="Storage"/>
    <s v="SAFCO Boltless Steel Shelving"/>
    <n v="272.73599999999999"/>
    <n v="3"/>
    <n v="0.2"/>
    <n v="-64.774800000000013"/>
  </r>
  <r>
    <n v="742"/>
    <s v="CA-2011-112326"/>
    <x v="2"/>
    <d v="2011-01-05T00:00:00"/>
    <d v="2011-01-09T00:00:00"/>
    <s v="Standard Class"/>
    <s v="PO-19195"/>
    <s v="Phillina Ober"/>
    <x v="2"/>
    <s v="United States"/>
    <s v="Naperville"/>
    <s v="Illinois"/>
    <n v="60540"/>
    <x v="2"/>
    <s v="OFF-BI-10004094"/>
    <s v="Office Supplies"/>
    <s v="Binders"/>
    <s v="GBC Standard Plastic Binding Systems Combs"/>
    <n v="3.5399999999999991"/>
    <n v="2"/>
    <n v="0.8"/>
    <n v="-5.4870000000000001"/>
  </r>
  <r>
    <n v="743"/>
    <s v="US-2013-146710"/>
    <x v="0"/>
    <d v="2013-08-28T00:00:00"/>
    <d v="2013-09-02T00:00:00"/>
    <s v="Standard Class"/>
    <s v="SS-20875"/>
    <s v="Sung Shariari"/>
    <x v="0"/>
    <s v="United States"/>
    <s v="Dallas"/>
    <s v="Texas"/>
    <n v="75220"/>
    <x v="2"/>
    <s v="OFF-SU-10004498"/>
    <s v="Office Supplies"/>
    <s v="Supplies"/>
    <s v="Martin-Yale Premier Letter Opener"/>
    <n v="51.52000000000001"/>
    <n v="5"/>
    <n v="0.2"/>
    <n v="-10.948000000000002"/>
  </r>
  <r>
    <n v="744"/>
    <s v="US-2013-146710"/>
    <x v="0"/>
    <d v="2013-08-28T00:00:00"/>
    <d v="2013-09-02T00:00:00"/>
    <s v="Standard Class"/>
    <s v="SS-20875"/>
    <s v="Sung Shariari"/>
    <x v="0"/>
    <s v="United States"/>
    <s v="Dallas"/>
    <s v="Texas"/>
    <n v="75220"/>
    <x v="2"/>
    <s v="OFF-PA-10002615"/>
    <s v="Office Supplies"/>
    <s v="Paper"/>
    <s v="Ampad Gold Fibre Wirebound Steno Books, 6&quot; x 9&quot;, Gregg Ruled"/>
    <n v="3.5280000000000005"/>
    <n v="1"/>
    <n v="0.2"/>
    <n v="1.1465999999999998"/>
  </r>
  <r>
    <n v="745"/>
    <s v="US-2013-146710"/>
    <x v="0"/>
    <d v="2013-08-28T00:00:00"/>
    <d v="2013-09-02T00:00:00"/>
    <s v="Standard Class"/>
    <s v="SS-20875"/>
    <s v="Sung Shariari"/>
    <x v="0"/>
    <s v="United States"/>
    <s v="Dallas"/>
    <s v="Texas"/>
    <n v="75220"/>
    <x v="2"/>
    <s v="OFF-PA-10004971"/>
    <s v="Office Supplies"/>
    <s v="Paper"/>
    <s v="Xerox 196"/>
    <n v="4.6240000000000006"/>
    <n v="1"/>
    <n v="0.2"/>
    <n v="1.6762000000000001"/>
  </r>
  <r>
    <n v="746"/>
    <s v="US-2013-146710"/>
    <x v="0"/>
    <d v="2013-08-28T00:00:00"/>
    <d v="2013-09-02T00:00:00"/>
    <s v="Standard Class"/>
    <s v="SS-20875"/>
    <s v="Sung Shariari"/>
    <x v="0"/>
    <s v="United States"/>
    <s v="Dallas"/>
    <s v="Texas"/>
    <n v="75220"/>
    <x v="2"/>
    <s v="OFF-SU-10004261"/>
    <s v="Office Supplies"/>
    <s v="Supplies"/>
    <s v="Fiskars 8&quot; Scissors, 2/Pack"/>
    <n v="55.167999999999999"/>
    <n v="4"/>
    <n v="0.2"/>
    <n v="6.2063999999999897"/>
  </r>
  <r>
    <n v="747"/>
    <s v="CA-2011-124429"/>
    <x v="2"/>
    <d v="2011-05-27T00:00:00"/>
    <d v="2011-05-27T00:00:00"/>
    <s v="Same Day"/>
    <s v="MH-17785"/>
    <s v="Maya Herman"/>
    <x v="1"/>
    <s v="United States"/>
    <s v="San Diego"/>
    <s v="California"/>
    <n v="92105"/>
    <x v="1"/>
    <s v="FUR-TA-10002607"/>
    <s v="Furniture"/>
    <s v="Tables"/>
    <s v="KI Conference Tables"/>
    <n v="567.12"/>
    <n v="10"/>
    <n v="0.2"/>
    <n v="-28.355999999999952"/>
  </r>
  <r>
    <n v="748"/>
    <s v="CA-2011-124429"/>
    <x v="2"/>
    <d v="2011-05-27T00:00:00"/>
    <d v="2011-05-27T00:00:00"/>
    <s v="Same Day"/>
    <s v="MH-17785"/>
    <s v="Maya Herman"/>
    <x v="1"/>
    <s v="United States"/>
    <s v="San Diego"/>
    <s v="California"/>
    <n v="92105"/>
    <x v="1"/>
    <s v="OFF-ST-10001809"/>
    <s v="Office Supplies"/>
    <s v="Storage"/>
    <s v="Fellowes Officeware Wire Shelving"/>
    <n v="359.32"/>
    <n v="4"/>
    <n v="0"/>
    <n v="7.1863999999999919"/>
  </r>
  <r>
    <n v="749"/>
    <s v="CA-2013-150889"/>
    <x v="0"/>
    <d v="2013-03-21T00:00:00"/>
    <d v="2013-03-23T00:00:00"/>
    <s v="Second Class"/>
    <s v="PB-19105"/>
    <s v="Peter Bühler"/>
    <x v="0"/>
    <s v="United States"/>
    <s v="Evanston"/>
    <s v="Illinois"/>
    <n v="60201"/>
    <x v="2"/>
    <s v="TEC-PH-10000004"/>
    <s v="Technology"/>
    <s v="Phones"/>
    <s v="Belkin iPhone and iPad Lightning Cable"/>
    <n v="11.992000000000001"/>
    <n v="1"/>
    <n v="0.2"/>
    <n v="0.89939999999999909"/>
  </r>
  <r>
    <n v="750"/>
    <s v="CA-2014-126074"/>
    <x v="3"/>
    <d v="2014-10-03T00:00:00"/>
    <d v="2014-10-07T00:00:00"/>
    <s v="Standard Class"/>
    <s v="RF-19735"/>
    <s v="Roland Fjeld"/>
    <x v="0"/>
    <s v="United States"/>
    <s v="Trenton"/>
    <s v="Michigan"/>
    <n v="48183"/>
    <x v="2"/>
    <s v="OFF-BI-10003638"/>
    <s v="Office Supplies"/>
    <s v="Binders"/>
    <s v="GBC Durable Plastic Covers"/>
    <n v="58.050000000000004"/>
    <n v="3"/>
    <n v="0"/>
    <n v="26.702999999999999"/>
  </r>
  <r>
    <n v="751"/>
    <s v="CA-2014-126074"/>
    <x v="3"/>
    <d v="2014-10-03T00:00:00"/>
    <d v="2014-10-07T00:00:00"/>
    <s v="Standard Class"/>
    <s v="RF-19735"/>
    <s v="Roland Fjeld"/>
    <x v="0"/>
    <s v="United States"/>
    <s v="Trenton"/>
    <s v="Michigan"/>
    <n v="48183"/>
    <x v="2"/>
    <s v="FUR-FU-10003577"/>
    <s v="Furniture"/>
    <s v="Furnishings"/>
    <s v="Nu-Dell Leatherette Frames"/>
    <n v="157.74"/>
    <n v="11"/>
    <n v="0"/>
    <n v="56.7864"/>
  </r>
  <r>
    <n v="752"/>
    <s v="CA-2014-126074"/>
    <x v="3"/>
    <d v="2014-10-03T00:00:00"/>
    <d v="2014-10-07T00:00:00"/>
    <s v="Standard Class"/>
    <s v="RF-19735"/>
    <s v="Roland Fjeld"/>
    <x v="0"/>
    <s v="United States"/>
    <s v="Trenton"/>
    <s v="Michigan"/>
    <n v="48183"/>
    <x v="2"/>
    <s v="OFF-AR-10003478"/>
    <s v="Office Supplies"/>
    <s v="Art"/>
    <s v="Avery Hi-Liter EverBold Pen Style Fluorescent Highlighters, 4/Pack"/>
    <n v="56.980000000000004"/>
    <n v="7"/>
    <n v="0"/>
    <n v="22.792000000000002"/>
  </r>
  <r>
    <n v="753"/>
    <s v="CA-2014-126074"/>
    <x v="3"/>
    <d v="2014-10-03T00:00:00"/>
    <d v="2014-10-07T00:00:00"/>
    <s v="Standard Class"/>
    <s v="RF-19735"/>
    <s v="Roland Fjeld"/>
    <x v="0"/>
    <s v="United States"/>
    <s v="Trenton"/>
    <s v="Michigan"/>
    <n v="48183"/>
    <x v="2"/>
    <s v="OFF-BI-10000546"/>
    <s v="Office Supplies"/>
    <s v="Binders"/>
    <s v="Avery Durable Binders"/>
    <n v="2.88"/>
    <n v="1"/>
    <n v="0"/>
    <n v="1.4112"/>
  </r>
  <r>
    <n v="754"/>
    <s v="CA-2013-110499"/>
    <x v="0"/>
    <d v="2013-04-08T00:00:00"/>
    <d v="2013-04-10T00:00:00"/>
    <s v="First Class"/>
    <s v="YC-21895"/>
    <s v="Yoseph Carroll"/>
    <x v="1"/>
    <s v="United States"/>
    <s v="San Francisco"/>
    <s v="California"/>
    <n v="94110"/>
    <x v="1"/>
    <s v="TEC-CO-10002095"/>
    <s v="Technology"/>
    <s v="Copiers"/>
    <s v="Hewlett Packard 610 Color Digital Copier / Printer"/>
    <n v="1199.9760000000001"/>
    <n v="3"/>
    <n v="0.2"/>
    <n v="374.99249999999995"/>
  </r>
  <r>
    <n v="755"/>
    <s v="CA-2012-135272"/>
    <x v="1"/>
    <d v="2012-12-07T00:00:00"/>
    <d v="2012-12-12T00:00:00"/>
    <s v="Standard Class"/>
    <s v="MS-17830"/>
    <s v="Melanie Seite"/>
    <x v="0"/>
    <s v="United States"/>
    <s v="Los Angeles"/>
    <s v="California"/>
    <n v="90036"/>
    <x v="1"/>
    <s v="FUR-FU-10002759"/>
    <s v="Furniture"/>
    <s v="Furnishings"/>
    <s v="12-1/2 Diameter Round Wall Clock"/>
    <n v="79.92"/>
    <n v="4"/>
    <n v="0"/>
    <n v="28.7712"/>
  </r>
  <r>
    <n v="756"/>
    <s v="CA-2013-140928"/>
    <x v="0"/>
    <d v="2013-09-19T00:00:00"/>
    <d v="2013-09-23T00:00:00"/>
    <s v="Standard Class"/>
    <s v="NB-18655"/>
    <s v="Nona Balk"/>
    <x v="1"/>
    <s v="United States"/>
    <s v="Jacksonville"/>
    <s v="Florida"/>
    <n v="32216"/>
    <x v="0"/>
    <s v="FUR-TA-10001095"/>
    <s v="Furniture"/>
    <s v="Tables"/>
    <s v="Chromcraft Round Conference Tables"/>
    <n v="383.43799999999999"/>
    <n v="4"/>
    <n v="0.45"/>
    <n v="-167.3184"/>
  </r>
  <r>
    <n v="757"/>
    <s v="CA-2011-106803"/>
    <x v="2"/>
    <d v="2011-12-29T00:00:00"/>
    <d v="2012-01-02T00:00:00"/>
    <s v="Standard Class"/>
    <s v="DC-13285"/>
    <s v="Debra Catini"/>
    <x v="0"/>
    <s v="United States"/>
    <s v="Cottage Grove"/>
    <s v="Minnesota"/>
    <n v="55016"/>
    <x v="2"/>
    <s v="OFF-ST-10002444"/>
    <s v="Office Supplies"/>
    <s v="Storage"/>
    <s v="Recycled Eldon Regeneration Jumbo File"/>
    <n v="24.56"/>
    <n v="2"/>
    <n v="0"/>
    <n v="6.8767999999999994"/>
  </r>
  <r>
    <n v="758"/>
    <s v="CA-2011-106803"/>
    <x v="2"/>
    <d v="2011-12-29T00:00:00"/>
    <d v="2012-01-02T00:00:00"/>
    <s v="Standard Class"/>
    <s v="DC-13285"/>
    <s v="Debra Catini"/>
    <x v="0"/>
    <s v="United States"/>
    <s v="Cottage Grove"/>
    <s v="Minnesota"/>
    <n v="55016"/>
    <x v="2"/>
    <s v="TEC-AC-10001267"/>
    <s v="Technology"/>
    <s v="Accessories"/>
    <s v="Imation 32GB Pocket Pro USB 3.0 Flash Drive - 32 GB - Black - 1 P ..."/>
    <n v="119.8"/>
    <n v="4"/>
    <n v="0"/>
    <n v="47.92"/>
  </r>
  <r>
    <n v="759"/>
    <s v="CA-2014-117240"/>
    <x v="3"/>
    <d v="2014-07-24T00:00:00"/>
    <d v="2014-07-29T00:00:00"/>
    <s v="Standard Class"/>
    <s v="CP-12340"/>
    <s v="Christine Phan"/>
    <x v="1"/>
    <s v="United States"/>
    <s v="New York City"/>
    <s v="New York"/>
    <n v="10009"/>
    <x v="3"/>
    <s v="OFF-BI-10000848"/>
    <s v="Office Supplies"/>
    <s v="Binders"/>
    <s v="Angle-D Ring Binders"/>
    <n v="13.128"/>
    <n v="3"/>
    <n v="0.2"/>
    <n v="4.2665999999999986"/>
  </r>
  <r>
    <n v="760"/>
    <s v="CA-2014-133333"/>
    <x v="3"/>
    <d v="2014-09-19T00:00:00"/>
    <d v="2014-09-23T00:00:00"/>
    <s v="Standard Class"/>
    <s v="BF-11020"/>
    <s v="Barry Französisch"/>
    <x v="1"/>
    <s v="United States"/>
    <s v="Green Bay"/>
    <s v="Wisconsin"/>
    <n v="54302"/>
    <x v="2"/>
    <s v="OFF-PA-10002377"/>
    <s v="Office Supplies"/>
    <s v="Paper"/>
    <s v="Adams Telephone Message Book W/Dividers/Space For Phone Numbers, 5 1/4&quot;X8 1/2&quot;, 200/Messages"/>
    <n v="22.72"/>
    <n v="4"/>
    <n v="0"/>
    <n v="10.223999999999998"/>
  </r>
  <r>
    <n v="761"/>
    <s v="CA-2012-112319"/>
    <x v="1"/>
    <d v="2012-08-31T00:00:00"/>
    <d v="2012-09-05T00:00:00"/>
    <s v="Standard Class"/>
    <s v="AR-10510"/>
    <s v="Andrew Roberts"/>
    <x v="0"/>
    <s v="United States"/>
    <s v="Los Angeles"/>
    <s v="California"/>
    <n v="90004"/>
    <x v="1"/>
    <s v="OFF-PA-10003441"/>
    <s v="Office Supplies"/>
    <s v="Paper"/>
    <s v="Xerox 226"/>
    <n v="58.320000000000007"/>
    <n v="9"/>
    <n v="0"/>
    <n v="27.993600000000001"/>
  </r>
  <r>
    <n v="762"/>
    <s v="CA-2014-126046"/>
    <x v="3"/>
    <d v="2014-11-04T00:00:00"/>
    <d v="2014-11-08T00:00:00"/>
    <s v="Standard Class"/>
    <s v="JC-16105"/>
    <s v="Julie Creighton"/>
    <x v="1"/>
    <s v="United States"/>
    <s v="Atlanta"/>
    <s v="Georgia"/>
    <n v="30318"/>
    <x v="0"/>
    <s v="OFF-LA-10004484"/>
    <s v="Office Supplies"/>
    <s v="Labels"/>
    <s v="Avery 476"/>
    <n v="12.39"/>
    <n v="3"/>
    <n v="0"/>
    <n v="5.6993999999999998"/>
  </r>
  <r>
    <n v="763"/>
    <s v="CA-2012-114923"/>
    <x v="1"/>
    <d v="2012-02-08T00:00:00"/>
    <d v="2012-02-13T00:00:00"/>
    <s v="Standard Class"/>
    <s v="LH-17020"/>
    <s v="Lisa Hazard"/>
    <x v="0"/>
    <s v="United States"/>
    <s v="Columbus"/>
    <s v="Ohio"/>
    <n v="43229"/>
    <x v="3"/>
    <s v="TEC-PH-10003931"/>
    <s v="Technology"/>
    <s v="Phones"/>
    <s v="JBL Micro Wireless Portable Bluetooth Speaker"/>
    <n v="107.982"/>
    <n v="3"/>
    <n v="0.4"/>
    <n v="-26.995499999999993"/>
  </r>
  <r>
    <n v="764"/>
    <s v="CA-2011-162775"/>
    <x v="2"/>
    <d v="2011-01-14T00:00:00"/>
    <d v="2011-01-16T00:00:00"/>
    <s v="Second Class"/>
    <s v="CS-12250"/>
    <s v="Chris Selesnick"/>
    <x v="1"/>
    <s v="United States"/>
    <s v="Bossier City"/>
    <s v="Louisiana"/>
    <n v="71111"/>
    <x v="0"/>
    <s v="OFF-EN-10001990"/>
    <s v="Office Supplies"/>
    <s v="Envelopes"/>
    <s v="Staples"/>
    <n v="11.36"/>
    <n v="2"/>
    <n v="0"/>
    <n v="5.3391999999999991"/>
  </r>
  <r>
    <n v="765"/>
    <s v="CA-2011-162775"/>
    <x v="2"/>
    <d v="2011-01-14T00:00:00"/>
    <d v="2011-01-16T00:00:00"/>
    <s v="Second Class"/>
    <s v="CS-12250"/>
    <s v="Chris Selesnick"/>
    <x v="1"/>
    <s v="United States"/>
    <s v="Bossier City"/>
    <s v="Louisiana"/>
    <n v="71111"/>
    <x v="0"/>
    <s v="OFF-EN-10001532"/>
    <s v="Office Supplies"/>
    <s v="Envelopes"/>
    <s v="Brown Kraft Recycled Envelopes"/>
    <n v="50.94"/>
    <n v="3"/>
    <n v="0"/>
    <n v="25.47"/>
  </r>
  <r>
    <n v="766"/>
    <s v="CA-2011-162775"/>
    <x v="2"/>
    <d v="2011-01-14T00:00:00"/>
    <d v="2011-01-16T00:00:00"/>
    <s v="Second Class"/>
    <s v="CS-12250"/>
    <s v="Chris Selesnick"/>
    <x v="1"/>
    <s v="United States"/>
    <s v="Bossier City"/>
    <s v="Louisiana"/>
    <n v="71111"/>
    <x v="0"/>
    <s v="TEC-AC-10003174"/>
    <s v="Technology"/>
    <s v="Accessories"/>
    <s v="Plantronics S12 Corded Telephone Headset System"/>
    <n v="646.74"/>
    <n v="6"/>
    <n v="0"/>
    <n v="258.69600000000003"/>
  </r>
  <r>
    <n v="767"/>
    <s v="CA-2011-162775"/>
    <x v="2"/>
    <d v="2011-01-14T00:00:00"/>
    <d v="2011-01-16T00:00:00"/>
    <s v="Second Class"/>
    <s v="CS-12250"/>
    <s v="Chris Selesnick"/>
    <x v="1"/>
    <s v="United States"/>
    <s v="Bossier City"/>
    <s v="Louisiana"/>
    <n v="71111"/>
    <x v="0"/>
    <s v="OFF-BI-10004187"/>
    <s v="Office Supplies"/>
    <s v="Binders"/>
    <s v="Staples"/>
    <n v="5.64"/>
    <n v="3"/>
    <n v="0"/>
    <n v="2.7071999999999994"/>
  </r>
  <r>
    <n v="768"/>
    <s v="CA-2011-162775"/>
    <x v="2"/>
    <d v="2011-01-14T00:00:00"/>
    <d v="2011-01-16T00:00:00"/>
    <s v="Second Class"/>
    <s v="CS-12250"/>
    <s v="Chris Selesnick"/>
    <x v="1"/>
    <s v="United States"/>
    <s v="Bossier City"/>
    <s v="Louisiana"/>
    <n v="71111"/>
    <x v="0"/>
    <s v="OFF-ST-10000025"/>
    <s v="Office Supplies"/>
    <s v="Storage"/>
    <s v="Fellowes Stor/Drawer Steel Plus Storage Drawers"/>
    <n v="572.58000000000004"/>
    <n v="6"/>
    <n v="0"/>
    <n v="34.354799999999955"/>
  </r>
  <r>
    <n v="769"/>
    <s v="CA-2011-106810"/>
    <x v="2"/>
    <d v="2011-05-14T00:00:00"/>
    <d v="2011-05-20T00:00:00"/>
    <s v="Standard Class"/>
    <s v="AJ-10795"/>
    <s v="Anthony Johnson"/>
    <x v="1"/>
    <s v="United States"/>
    <s v="Saint Petersburg"/>
    <s v="Florida"/>
    <n v="33710"/>
    <x v="0"/>
    <s v="FUR-FU-10004306"/>
    <s v="Furniture"/>
    <s v="Furnishings"/>
    <s v="Electrix Halogen Magnifier Lamp"/>
    <n v="310.88000000000005"/>
    <n v="2"/>
    <n v="0.2"/>
    <n v="23.315999999999988"/>
  </r>
  <r>
    <n v="770"/>
    <s v="CA-2013-157245"/>
    <x v="0"/>
    <d v="2013-05-20T00:00:00"/>
    <d v="2013-05-25T00:00:00"/>
    <s v="Standard Class"/>
    <s v="LE-16810"/>
    <s v="Laurel Elliston"/>
    <x v="0"/>
    <s v="United States"/>
    <s v="Arlington"/>
    <s v="Virginia"/>
    <n v="22204"/>
    <x v="0"/>
    <s v="FUR-CH-10003746"/>
    <s v="Furniture"/>
    <s v="Chairs"/>
    <s v="Hon 4070 Series Pagoda Round Back Stacking Chairs"/>
    <n v="641.96"/>
    <n v="2"/>
    <n v="0"/>
    <n v="179.74880000000002"/>
  </r>
  <r>
    <n v="771"/>
    <s v="CA-2014-104220"/>
    <x v="3"/>
    <d v="2014-01-31T00:00:00"/>
    <d v="2014-02-06T00:00:00"/>
    <s v="Standard Class"/>
    <s v="BV-11245"/>
    <s v="Benjamin Venier"/>
    <x v="1"/>
    <s v="United States"/>
    <s v="Des Moines"/>
    <s v="Iowa"/>
    <n v="50315"/>
    <x v="2"/>
    <s v="OFF-BI-10001036"/>
    <s v="Office Supplies"/>
    <s v="Binders"/>
    <s v="Cardinal EasyOpen D-Ring Binders"/>
    <n v="18.28"/>
    <n v="2"/>
    <n v="0"/>
    <n v="9.14"/>
  </r>
  <r>
    <n v="772"/>
    <s v="CA-2014-104220"/>
    <x v="3"/>
    <d v="2014-01-31T00:00:00"/>
    <d v="2014-02-06T00:00:00"/>
    <s v="Standard Class"/>
    <s v="BV-11245"/>
    <s v="Benjamin Venier"/>
    <x v="1"/>
    <s v="United States"/>
    <s v="Des Moines"/>
    <s v="Iowa"/>
    <n v="50315"/>
    <x v="2"/>
    <s v="TEC-PH-10004614"/>
    <s v="Technology"/>
    <s v="Phones"/>
    <s v="AT&amp;T 841000 Phone"/>
    <n v="207"/>
    <n v="3"/>
    <n v="0"/>
    <n v="51.75"/>
  </r>
  <r>
    <n v="773"/>
    <s v="CA-2014-104220"/>
    <x v="3"/>
    <d v="2014-01-31T00:00:00"/>
    <d v="2014-02-06T00:00:00"/>
    <s v="Standard Class"/>
    <s v="BV-11245"/>
    <s v="Benjamin Venier"/>
    <x v="1"/>
    <s v="United States"/>
    <s v="Des Moines"/>
    <s v="Iowa"/>
    <n v="50315"/>
    <x v="2"/>
    <s v="OFF-BI-10000301"/>
    <s v="Office Supplies"/>
    <s v="Binders"/>
    <s v="GBC Instant Report Kit"/>
    <n v="32.35"/>
    <n v="5"/>
    <n v="0"/>
    <n v="16.175000000000001"/>
  </r>
  <r>
    <n v="774"/>
    <s v="CA-2014-104220"/>
    <x v="3"/>
    <d v="2014-01-31T00:00:00"/>
    <d v="2014-02-06T00:00:00"/>
    <s v="Standard Class"/>
    <s v="BV-11245"/>
    <s v="Benjamin Venier"/>
    <x v="1"/>
    <s v="United States"/>
    <s v="Des Moines"/>
    <s v="Iowa"/>
    <n v="50315"/>
    <x v="2"/>
    <s v="OFF-BI-10003910"/>
    <s v="Office Supplies"/>
    <s v="Binders"/>
    <s v="DXL Angle-View Binders with Locking Rings by Samsill"/>
    <n v="7.71"/>
    <n v="1"/>
    <n v="0"/>
    <n v="3.4695"/>
  </r>
  <r>
    <n v="775"/>
    <s v="CA-2014-104220"/>
    <x v="3"/>
    <d v="2014-01-31T00:00:00"/>
    <d v="2014-02-06T00:00:00"/>
    <s v="Standard Class"/>
    <s v="BV-11245"/>
    <s v="Benjamin Venier"/>
    <x v="1"/>
    <s v="United States"/>
    <s v="Des Moines"/>
    <s v="Iowa"/>
    <n v="50315"/>
    <x v="2"/>
    <s v="OFF-AR-10004648"/>
    <s v="Office Supplies"/>
    <s v="Art"/>
    <s v="Boston 19500 Mighty Mite Electric Pencil Sharpener"/>
    <n v="40.299999999999997"/>
    <n v="2"/>
    <n v="0"/>
    <n v="10.881"/>
  </r>
  <r>
    <n v="776"/>
    <s v="CA-2014-104220"/>
    <x v="3"/>
    <d v="2014-01-31T00:00:00"/>
    <d v="2014-02-06T00:00:00"/>
    <s v="Standard Class"/>
    <s v="BV-11245"/>
    <s v="Benjamin Venier"/>
    <x v="1"/>
    <s v="United States"/>
    <s v="Des Moines"/>
    <s v="Iowa"/>
    <n v="50315"/>
    <x v="2"/>
    <s v="FUR-FU-10002597"/>
    <s v="Furniture"/>
    <s v="Furnishings"/>
    <s v="C-Line Magnetic Cubicle Keepers, Clear Polypropylene"/>
    <n v="34.580000000000005"/>
    <n v="7"/>
    <n v="0"/>
    <n v="14.523600000000002"/>
  </r>
  <r>
    <n v="777"/>
    <s v="CA-2011-165974"/>
    <x v="2"/>
    <d v="2011-06-29T00:00:00"/>
    <d v="2011-07-06T00:00:00"/>
    <s v="Standard Class"/>
    <s v="DL-12865"/>
    <s v="Dan Lawera"/>
    <x v="0"/>
    <s v="United States"/>
    <s v="Cincinnati"/>
    <s v="Ohio"/>
    <n v="45231"/>
    <x v="3"/>
    <s v="OFF-AR-10003405"/>
    <s v="Office Supplies"/>
    <s v="Art"/>
    <s v="Dixon My First Ticonderoga Pencil, #2"/>
    <n v="32.76"/>
    <n v="7"/>
    <n v="0.2"/>
    <n v="3.6854999999999958"/>
  </r>
  <r>
    <n v="778"/>
    <s v="CA-2012-144267"/>
    <x v="1"/>
    <d v="2012-08-21T00:00:00"/>
    <d v="2012-08-23T00:00:00"/>
    <s v="First Class"/>
    <s v="NZ-18565"/>
    <s v="Nick Zandusky"/>
    <x v="2"/>
    <s v="United States"/>
    <s v="San Francisco"/>
    <s v="California"/>
    <n v="94110"/>
    <x v="1"/>
    <s v="FUR-CH-10002335"/>
    <s v="Furniture"/>
    <s v="Chairs"/>
    <s v="Hon GuestStacker Chair"/>
    <n v="544.00800000000004"/>
    <n v="3"/>
    <n v="0.2"/>
    <n v="40.800600000000003"/>
  </r>
  <r>
    <n v="779"/>
    <s v="CA-2012-144267"/>
    <x v="1"/>
    <d v="2012-08-21T00:00:00"/>
    <d v="2012-08-23T00:00:00"/>
    <s v="First Class"/>
    <s v="NZ-18565"/>
    <s v="Nick Zandusky"/>
    <x v="2"/>
    <s v="United States"/>
    <s v="San Francisco"/>
    <s v="California"/>
    <n v="94110"/>
    <x v="1"/>
    <s v="OFF-PA-10000157"/>
    <s v="Office Supplies"/>
    <s v="Paper"/>
    <s v="Xerox 191"/>
    <n v="59.94"/>
    <n v="3"/>
    <n v="0"/>
    <n v="28.171799999999998"/>
  </r>
  <r>
    <n v="780"/>
    <s v="CA-2012-144267"/>
    <x v="1"/>
    <d v="2012-08-21T00:00:00"/>
    <d v="2012-08-23T00:00:00"/>
    <s v="First Class"/>
    <s v="NZ-18565"/>
    <s v="Nick Zandusky"/>
    <x v="2"/>
    <s v="United States"/>
    <s v="San Francisco"/>
    <s v="California"/>
    <n v="94110"/>
    <x v="1"/>
    <s v="OFF-PA-10001947"/>
    <s v="Office Supplies"/>
    <s v="Paper"/>
    <s v="Xerox 1974"/>
    <n v="23.92"/>
    <n v="4"/>
    <n v="0"/>
    <n v="11.720800000000001"/>
  </r>
  <r>
    <n v="781"/>
    <s v="CA-2012-144267"/>
    <x v="1"/>
    <d v="2012-08-21T00:00:00"/>
    <d v="2012-08-23T00:00:00"/>
    <s v="First Class"/>
    <s v="NZ-18565"/>
    <s v="Nick Zandusky"/>
    <x v="2"/>
    <s v="United States"/>
    <s v="San Francisco"/>
    <s v="California"/>
    <n v="94110"/>
    <x v="1"/>
    <s v="OFF-PA-10003657"/>
    <s v="Office Supplies"/>
    <s v="Paper"/>
    <s v="Xerox 1927"/>
    <n v="4.28"/>
    <n v="1"/>
    <n v="0"/>
    <n v="1.9259999999999997"/>
  </r>
  <r>
    <n v="782"/>
    <s v="US-2012-157014"/>
    <x v="1"/>
    <d v="2012-10-03T00:00:00"/>
    <d v="2012-10-06T00:00:00"/>
    <s v="Second Class"/>
    <s v="BM-11785"/>
    <s v="Bryan Mills"/>
    <x v="0"/>
    <s v="United States"/>
    <s v="Columbus"/>
    <s v="Ohio"/>
    <n v="43229"/>
    <x v="3"/>
    <s v="OFF-BI-10001098"/>
    <s v="Office Supplies"/>
    <s v="Binders"/>
    <s v="Acco D-Ring Binder w/DublLock"/>
    <n v="32.07"/>
    <n v="5"/>
    <n v="0.7"/>
    <n v="-22.448999999999991"/>
  </r>
  <r>
    <n v="783"/>
    <s v="US-2012-157014"/>
    <x v="1"/>
    <d v="2012-10-03T00:00:00"/>
    <d v="2012-10-06T00:00:00"/>
    <s v="Second Class"/>
    <s v="BM-11785"/>
    <s v="Bryan Mills"/>
    <x v="0"/>
    <s v="United States"/>
    <s v="Columbus"/>
    <s v="Ohio"/>
    <n v="43229"/>
    <x v="3"/>
    <s v="TEC-AC-10002167"/>
    <s v="Technology"/>
    <s v="Accessories"/>
    <s v="Imation 8gb Micro Traveldrive Usb 2.0 Flash Drive"/>
    <n v="24"/>
    <n v="2"/>
    <n v="0.2"/>
    <n v="-2.6999999999999993"/>
  </r>
  <r>
    <n v="784"/>
    <s v="US-2012-157014"/>
    <x v="1"/>
    <d v="2012-10-03T00:00:00"/>
    <d v="2012-10-06T00:00:00"/>
    <s v="Second Class"/>
    <s v="BM-11785"/>
    <s v="Bryan Mills"/>
    <x v="0"/>
    <s v="United States"/>
    <s v="Columbus"/>
    <s v="Ohio"/>
    <n v="43229"/>
    <x v="3"/>
    <s v="FUR-BO-10004409"/>
    <s v="Furniture"/>
    <s v="Bookcases"/>
    <s v="Safco Value Mate Series Steel Bookcases, Baked Enamel Finish on Steel, Gray"/>
    <n v="35.49"/>
    <n v="1"/>
    <n v="0.5"/>
    <n v="-15.615600000000001"/>
  </r>
  <r>
    <n v="785"/>
    <s v="US-2012-157014"/>
    <x v="1"/>
    <d v="2012-10-03T00:00:00"/>
    <d v="2012-10-06T00:00:00"/>
    <s v="Second Class"/>
    <s v="BM-11785"/>
    <s v="Bryan Mills"/>
    <x v="0"/>
    <s v="United States"/>
    <s v="Columbus"/>
    <s v="Ohio"/>
    <n v="43229"/>
    <x v="3"/>
    <s v="TEC-AC-10000057"/>
    <s v="Technology"/>
    <s v="Accessories"/>
    <s v="Microsoft Natural Ergonomic Keyboard 4000"/>
    <n v="47.984000000000002"/>
    <n v="2"/>
    <n v="0.2"/>
    <n v="0.59979999999999656"/>
  </r>
  <r>
    <n v="786"/>
    <s v="CA-2012-154921"/>
    <x v="1"/>
    <d v="2012-05-23T00:00:00"/>
    <d v="2012-05-28T00:00:00"/>
    <s v="Standard Class"/>
    <s v="EA-14035"/>
    <s v="Erin Ashbrook"/>
    <x v="1"/>
    <s v="United States"/>
    <s v="Columbia"/>
    <s v="South Carolina"/>
    <n v="29203"/>
    <x v="0"/>
    <s v="OFF-EN-10000056"/>
    <s v="Office Supplies"/>
    <s v="Envelopes"/>
    <s v="Cameo Buff Policy Envelopes"/>
    <n v="186.69"/>
    <n v="3"/>
    <n v="0"/>
    <n v="87.744299999999981"/>
  </r>
  <r>
    <n v="787"/>
    <s v="CA-2014-129567"/>
    <x v="3"/>
    <d v="2014-03-18T00:00:00"/>
    <d v="2014-03-22T00:00:00"/>
    <s v="Second Class"/>
    <s v="CL-12565"/>
    <s v="Clay Ludtke"/>
    <x v="0"/>
    <s v="United States"/>
    <s v="Lancaster"/>
    <s v="California"/>
    <n v="93534"/>
    <x v="1"/>
    <s v="OFF-BI-10000014"/>
    <s v="Office Supplies"/>
    <s v="Binders"/>
    <s v="Heavy-Duty E-Z-D Binders"/>
    <n v="17.456"/>
    <n v="2"/>
    <n v="0.2"/>
    <n v="5.8914"/>
  </r>
  <r>
    <n v="788"/>
    <s v="CA-2012-154620"/>
    <x v="1"/>
    <d v="2012-12-12T00:00:00"/>
    <d v="2012-12-16T00:00:00"/>
    <s v="Standard Class"/>
    <s v="LT-17110"/>
    <s v="Liz Thompson"/>
    <x v="0"/>
    <s v="United States"/>
    <s v="Lancaster"/>
    <s v="California"/>
    <n v="93534"/>
    <x v="1"/>
    <s v="FUR-CH-10004675"/>
    <s v="Furniture"/>
    <s v="Chairs"/>
    <s v="Lifetime Advantage Folding Chairs, 4/Carton"/>
    <n v="348.92800000000005"/>
    <n v="2"/>
    <n v="0.2"/>
    <n v="34.89279999999998"/>
  </r>
  <r>
    <n v="789"/>
    <s v="CA-2012-115938"/>
    <x v="1"/>
    <d v="2012-06-26T00:00:00"/>
    <d v="2012-06-30T00:00:00"/>
    <s v="Standard Class"/>
    <s v="SA-20830"/>
    <s v="Sue Ann Reed"/>
    <x v="0"/>
    <s v="United States"/>
    <s v="Richmond"/>
    <s v="Virginia"/>
    <n v="23223"/>
    <x v="0"/>
    <s v="OFF-BI-10001543"/>
    <s v="Office Supplies"/>
    <s v="Binders"/>
    <s v="GBC VeloBinder Manual Binding System"/>
    <n v="143.96"/>
    <n v="4"/>
    <n v="0"/>
    <n v="69.100800000000007"/>
  </r>
  <r>
    <n v="790"/>
    <s v="CA-2012-115938"/>
    <x v="1"/>
    <d v="2012-06-26T00:00:00"/>
    <d v="2012-06-30T00:00:00"/>
    <s v="Standard Class"/>
    <s v="SA-20830"/>
    <s v="Sue Ann Reed"/>
    <x v="0"/>
    <s v="United States"/>
    <s v="Richmond"/>
    <s v="Virginia"/>
    <n v="23223"/>
    <x v="0"/>
    <s v="OFF-ST-10001321"/>
    <s v="Office Supplies"/>
    <s v="Storage"/>
    <s v="Decoflex Hanging Personal Folder File, Blue"/>
    <n v="15.42"/>
    <n v="1"/>
    <n v="0"/>
    <n v="4.1634000000000011"/>
  </r>
  <r>
    <n v="791"/>
    <s v="CA-2012-115938"/>
    <x v="1"/>
    <d v="2012-06-26T00:00:00"/>
    <d v="2012-06-30T00:00:00"/>
    <s v="Standard Class"/>
    <s v="SA-20830"/>
    <s v="Sue Ann Reed"/>
    <x v="0"/>
    <s v="United States"/>
    <s v="Richmond"/>
    <s v="Virginia"/>
    <n v="23223"/>
    <x v="0"/>
    <s v="OFF-BI-10001132"/>
    <s v="Office Supplies"/>
    <s v="Binders"/>
    <s v="Acco PRESSTEX Data Binder with Storage Hooks, Dark Blue, 9 1/2&quot; X 11&quot;"/>
    <n v="43.04"/>
    <n v="8"/>
    <n v="0"/>
    <n v="21.089600000000001"/>
  </r>
  <r>
    <n v="792"/>
    <s v="CA-2012-115938"/>
    <x v="1"/>
    <d v="2012-06-26T00:00:00"/>
    <d v="2012-06-30T00:00:00"/>
    <s v="Standard Class"/>
    <s v="SA-20830"/>
    <s v="Sue Ann Reed"/>
    <x v="0"/>
    <s v="United States"/>
    <s v="Richmond"/>
    <s v="Virginia"/>
    <n v="23223"/>
    <x v="0"/>
    <s v="FUR-CH-10003199"/>
    <s v="Furniture"/>
    <s v="Chairs"/>
    <s v="Office Star - Contemporary Task Swivel Chair"/>
    <n v="332.94"/>
    <n v="3"/>
    <n v="0"/>
    <n v="79.905599999999993"/>
  </r>
  <r>
    <n v="793"/>
    <s v="CA-2013-105256"/>
    <x v="0"/>
    <d v="2013-05-21T00:00:00"/>
    <d v="2013-05-21T00:00:00"/>
    <s v="Same Day"/>
    <s v="JK-15730"/>
    <s v="Joe Kamberova"/>
    <x v="0"/>
    <s v="United States"/>
    <s v="Asheville"/>
    <s v="North Carolina"/>
    <n v="28806"/>
    <x v="0"/>
    <s v="TEC-PH-10001530"/>
    <s v="Technology"/>
    <s v="Phones"/>
    <s v="Cisco Unified IP Phone 7945G VoIP phone"/>
    <n v="1363.96"/>
    <n v="5"/>
    <n v="0.2"/>
    <n v="85.247500000000002"/>
  </r>
  <r>
    <n v="794"/>
    <s v="CA-2011-156433"/>
    <x v="2"/>
    <d v="2011-09-20T00:00:00"/>
    <d v="2011-09-26T00:00:00"/>
    <s v="Standard Class"/>
    <s v="ES-14020"/>
    <s v="Erica Smith"/>
    <x v="0"/>
    <s v="United States"/>
    <s v="San Francisco"/>
    <s v="California"/>
    <n v="94110"/>
    <x v="1"/>
    <s v="OFF-LA-10001569"/>
    <s v="Office Supplies"/>
    <s v="Labels"/>
    <s v="Avery 499"/>
    <n v="9.9600000000000009"/>
    <n v="2"/>
    <n v="0"/>
    <n v="4.5815999999999999"/>
  </r>
  <r>
    <n v="795"/>
    <s v="CA-2011-156433"/>
    <x v="2"/>
    <d v="2011-09-20T00:00:00"/>
    <d v="2011-09-26T00:00:00"/>
    <s v="Standard Class"/>
    <s v="ES-14020"/>
    <s v="Erica Smith"/>
    <x v="0"/>
    <s v="United States"/>
    <s v="San Francisco"/>
    <s v="California"/>
    <n v="94110"/>
    <x v="1"/>
    <s v="OFF-PA-10003724"/>
    <s v="Office Supplies"/>
    <s v="Paper"/>
    <s v="Wirebound Message Book, 4 per Page"/>
    <n v="21.72"/>
    <n v="4"/>
    <n v="0"/>
    <n v="10.642799999999999"/>
  </r>
  <r>
    <n v="796"/>
    <s v="CA-2014-151428"/>
    <x v="3"/>
    <d v="2014-09-22T00:00:00"/>
    <d v="2014-09-27T00:00:00"/>
    <s v="Standard Class"/>
    <s v="RH-19495"/>
    <s v="Rick Hansen"/>
    <x v="0"/>
    <s v="United States"/>
    <s v="Rochester"/>
    <s v="Minnesota"/>
    <n v="55901"/>
    <x v="2"/>
    <s v="OFF-BI-10000546"/>
    <s v="Office Supplies"/>
    <s v="Binders"/>
    <s v="Avery Durable Binders"/>
    <n v="20.16"/>
    <n v="7"/>
    <n v="0"/>
    <n v="9.8783999999999992"/>
  </r>
  <r>
    <n v="797"/>
    <s v="CA-2012-124653"/>
    <x v="1"/>
    <d v="2012-12-24T00:00:00"/>
    <d v="2012-12-26T00:00:00"/>
    <s v="First Class"/>
    <s v="DB-13120"/>
    <s v="David Bremer"/>
    <x v="1"/>
    <s v="United States"/>
    <s v="Rochester"/>
    <s v="New York"/>
    <n v="14609"/>
    <x v="3"/>
    <s v="OFF-PA-10000176"/>
    <s v="Office Supplies"/>
    <s v="Paper"/>
    <s v="Xerox 1887"/>
    <n v="132.79"/>
    <n v="7"/>
    <n v="0"/>
    <n v="63.739199999999997"/>
  </r>
  <r>
    <n v="798"/>
    <s v="CA-2012-124653"/>
    <x v="1"/>
    <d v="2012-12-24T00:00:00"/>
    <d v="2012-12-26T00:00:00"/>
    <s v="First Class"/>
    <s v="DB-13120"/>
    <s v="David Bremer"/>
    <x v="1"/>
    <s v="United States"/>
    <s v="Rochester"/>
    <s v="New York"/>
    <n v="14609"/>
    <x v="3"/>
    <s v="OFF-PA-10002365"/>
    <s v="Office Supplies"/>
    <s v="Paper"/>
    <s v="Xerox 1967"/>
    <n v="12.96"/>
    <n v="2"/>
    <n v="0"/>
    <n v="6.2208000000000006"/>
  </r>
  <r>
    <n v="799"/>
    <s v="CA-2012-124653"/>
    <x v="1"/>
    <d v="2012-12-24T00:00:00"/>
    <d v="2012-12-26T00:00:00"/>
    <s v="First Class"/>
    <s v="DB-13120"/>
    <s v="David Bremer"/>
    <x v="1"/>
    <s v="United States"/>
    <s v="Rochester"/>
    <s v="New York"/>
    <n v="14609"/>
    <x v="3"/>
    <s v="OFF-LA-10002271"/>
    <s v="Office Supplies"/>
    <s v="Labels"/>
    <s v="Smead Alpha-Z Color-Coded Second Alphabetical Labels and Starter Set"/>
    <n v="21.560000000000002"/>
    <n v="7"/>
    <n v="0"/>
    <n v="10.348799999999999"/>
  </r>
  <r>
    <n v="800"/>
    <s v="CA-2012-101910"/>
    <x v="1"/>
    <d v="2012-11-27T00:00:00"/>
    <d v="2012-12-03T00:00:00"/>
    <s v="Standard Class"/>
    <s v="CD-11920"/>
    <s v="Carlos Daly"/>
    <x v="0"/>
    <s v="United States"/>
    <s v="Lake Elsinore"/>
    <s v="California"/>
    <n v="92530"/>
    <x v="1"/>
    <s v="FUR-CH-10002647"/>
    <s v="Furniture"/>
    <s v="Chairs"/>
    <s v="Situations Contoured Folding Chairs, 4/Set"/>
    <n v="283.92"/>
    <n v="5"/>
    <n v="0.2"/>
    <n v="17.745000000000019"/>
  </r>
  <r>
    <n v="801"/>
    <s v="CA-2014-105809"/>
    <x v="3"/>
    <d v="2014-02-21T00:00:00"/>
    <d v="2014-02-24T00:00:00"/>
    <s v="First Class"/>
    <s v="HW-14935"/>
    <s v="Helen Wasserman"/>
    <x v="1"/>
    <s v="United States"/>
    <s v="San Diego"/>
    <s v="California"/>
    <n v="92105"/>
    <x v="1"/>
    <s v="FUR-FU-10004090"/>
    <s v="Furniture"/>
    <s v="Furnishings"/>
    <s v="Executive Impressions 14&quot; Contract Wall Clock"/>
    <n v="22.23"/>
    <n v="1"/>
    <n v="0"/>
    <n v="7.3358999999999988"/>
  </r>
  <r>
    <n v="802"/>
    <s v="CA-2014-105809"/>
    <x v="3"/>
    <d v="2014-02-21T00:00:00"/>
    <d v="2014-02-24T00:00:00"/>
    <s v="First Class"/>
    <s v="HW-14935"/>
    <s v="Helen Wasserman"/>
    <x v="1"/>
    <s v="United States"/>
    <s v="San Diego"/>
    <s v="California"/>
    <n v="92105"/>
    <x v="1"/>
    <s v="TEC-PH-10001580"/>
    <s v="Technology"/>
    <s v="Phones"/>
    <s v="Logitech Mobile Speakerphone P710e - speaker phone"/>
    <n v="215.96799999999999"/>
    <n v="2"/>
    <n v="0.2"/>
    <n v="18.897199999999991"/>
  </r>
  <r>
    <n v="803"/>
    <s v="CA-2013-136133"/>
    <x v="0"/>
    <d v="2013-08-19T00:00:00"/>
    <d v="2013-08-24T00:00:00"/>
    <s v="Second Class"/>
    <s v="HW-14935"/>
    <s v="Helen Wasserman"/>
    <x v="1"/>
    <s v="United States"/>
    <s v="New York City"/>
    <s v="New York"/>
    <n v="10024"/>
    <x v="3"/>
    <s v="OFF-AP-10000576"/>
    <s v="Office Supplies"/>
    <s v="Appliances"/>
    <s v="Belkin 7 Outlet SurgeMaster II"/>
    <n v="355.32"/>
    <n v="9"/>
    <n v="0"/>
    <n v="99.48960000000001"/>
  </r>
  <r>
    <n v="804"/>
    <s v="CA-2013-115504"/>
    <x v="0"/>
    <d v="2013-03-13T00:00:00"/>
    <d v="2013-03-18T00:00:00"/>
    <s v="Standard Class"/>
    <s v="MC-18130"/>
    <s v="Mike Caudle"/>
    <x v="1"/>
    <s v="United States"/>
    <s v="Monroe"/>
    <s v="Louisiana"/>
    <n v="71203"/>
    <x v="0"/>
    <s v="OFF-PA-10003953"/>
    <s v="Office Supplies"/>
    <s v="Paper"/>
    <s v="Xerox 218"/>
    <n v="12.96"/>
    <n v="2"/>
    <n v="0"/>
    <n v="6.2208000000000006"/>
  </r>
  <r>
    <n v="805"/>
    <s v="CA-2014-135783"/>
    <x v="3"/>
    <d v="2014-04-23T00:00:00"/>
    <d v="2014-04-25T00:00:00"/>
    <s v="First Class"/>
    <s v="GM-14440"/>
    <s v="Gary McGarr"/>
    <x v="0"/>
    <s v="United States"/>
    <s v="San Francisco"/>
    <s v="California"/>
    <n v="94122"/>
    <x v="1"/>
    <s v="FUR-FU-10000794"/>
    <s v="Furniture"/>
    <s v="Furnishings"/>
    <s v="Eldon Stackable Tray, Side-Load, Legal, Smoke"/>
    <n v="18.28"/>
    <n v="2"/>
    <n v="0"/>
    <n v="6.2151999999999994"/>
  </r>
  <r>
    <n v="806"/>
    <s v="CA-2011-134313"/>
    <x v="2"/>
    <d v="2011-11-01T00:00:00"/>
    <d v="2011-11-07T00:00:00"/>
    <s v="Standard Class"/>
    <s v="RA-19915"/>
    <s v="Russell Applegate"/>
    <x v="0"/>
    <s v="United States"/>
    <s v="Denver"/>
    <s v="Colorado"/>
    <n v="80219"/>
    <x v="1"/>
    <s v="OFF-AR-10001897"/>
    <s v="Office Supplies"/>
    <s v="Art"/>
    <s v="Model L Table or Wall-Mount Pencil Sharpener"/>
    <n v="43.176000000000002"/>
    <n v="3"/>
    <n v="0.2"/>
    <n v="4.3176000000000005"/>
  </r>
  <r>
    <n v="807"/>
    <s v="CA-2011-134313"/>
    <x v="2"/>
    <d v="2011-11-01T00:00:00"/>
    <d v="2011-11-07T00:00:00"/>
    <s v="Standard Class"/>
    <s v="RA-19915"/>
    <s v="Russell Applegate"/>
    <x v="0"/>
    <s v="United States"/>
    <s v="Denver"/>
    <s v="Colorado"/>
    <n v="80219"/>
    <x v="1"/>
    <s v="TEC-PH-10001795"/>
    <s v="Technology"/>
    <s v="Phones"/>
    <s v="ClearOne CHATAttach 160 - speaker phone"/>
    <n v="1983.9680000000001"/>
    <n v="4"/>
    <n v="0.2"/>
    <n v="247.99599999999981"/>
  </r>
  <r>
    <n v="808"/>
    <s v="CA-2012-140921"/>
    <x v="1"/>
    <d v="2012-02-03T00:00:00"/>
    <d v="2012-02-05T00:00:00"/>
    <s v="First Class"/>
    <s v="AA-10375"/>
    <s v="Allen Armold"/>
    <x v="0"/>
    <s v="United States"/>
    <s v="Omaha"/>
    <s v="Nebraska"/>
    <n v="68104"/>
    <x v="2"/>
    <s v="FUR-FU-10003347"/>
    <s v="Furniture"/>
    <s v="Furnishings"/>
    <s v="Coloredge Poster Frame"/>
    <n v="28.4"/>
    <n v="2"/>
    <n v="0"/>
    <n v="11.076000000000001"/>
  </r>
  <r>
    <n v="809"/>
    <s v="CA-2012-140921"/>
    <x v="1"/>
    <d v="2012-02-03T00:00:00"/>
    <d v="2012-02-05T00:00:00"/>
    <s v="First Class"/>
    <s v="AA-10375"/>
    <s v="Allen Armold"/>
    <x v="0"/>
    <s v="United States"/>
    <s v="Omaha"/>
    <s v="Nebraska"/>
    <n v="68104"/>
    <x v="2"/>
    <s v="TEC-AC-10004901"/>
    <s v="Technology"/>
    <s v="Accessories"/>
    <s v="Kensington SlimBlade Notebook Wireless Mouse with Nano Receiver "/>
    <n v="149.97"/>
    <n v="3"/>
    <n v="0"/>
    <n v="50.989800000000002"/>
  </r>
  <r>
    <n v="810"/>
    <s v="CA-2011-151995"/>
    <x v="2"/>
    <d v="2011-10-13T00:00:00"/>
    <d v="2011-10-15T00:00:00"/>
    <s v="First Class"/>
    <s v="ZC-21910"/>
    <s v="Zuschuss Carroll"/>
    <x v="0"/>
    <s v="United States"/>
    <s v="Edmonds"/>
    <s v="Washington"/>
    <n v="98026"/>
    <x v="1"/>
    <s v="OFF-AR-10003190"/>
    <s v="Office Supplies"/>
    <s v="Art"/>
    <s v="Newell 32"/>
    <n v="11.52"/>
    <n v="4"/>
    <n v="0"/>
    <n v="3.2256"/>
  </r>
  <r>
    <n v="811"/>
    <s v="CA-2011-151995"/>
    <x v="2"/>
    <d v="2011-10-13T00:00:00"/>
    <d v="2011-10-15T00:00:00"/>
    <s v="First Class"/>
    <s v="ZC-21910"/>
    <s v="Zuschuss Carroll"/>
    <x v="0"/>
    <s v="United States"/>
    <s v="Edmonds"/>
    <s v="Washington"/>
    <n v="98026"/>
    <x v="1"/>
    <s v="FUR-TA-10002903"/>
    <s v="Furniture"/>
    <s v="Tables"/>
    <s v="Bevis Round Bullnose 29&quot; High Table Top"/>
    <n v="1298.55"/>
    <n v="5"/>
    <n v="0"/>
    <n v="311.65199999999999"/>
  </r>
  <r>
    <n v="812"/>
    <s v="CA-2011-151995"/>
    <x v="2"/>
    <d v="2011-10-13T00:00:00"/>
    <d v="2011-10-15T00:00:00"/>
    <s v="First Class"/>
    <s v="ZC-21910"/>
    <s v="Zuschuss Carroll"/>
    <x v="0"/>
    <s v="United States"/>
    <s v="Edmonds"/>
    <s v="Washington"/>
    <n v="98026"/>
    <x v="1"/>
    <s v="OFF-AP-10000240"/>
    <s v="Office Supplies"/>
    <s v="Appliances"/>
    <s v="Belkin F9G930V10-GRY 9 Outlet Surge"/>
    <n v="213.92"/>
    <n v="4"/>
    <n v="0"/>
    <n v="62.036799999999971"/>
  </r>
  <r>
    <n v="813"/>
    <s v="CA-2011-151995"/>
    <x v="2"/>
    <d v="2011-10-13T00:00:00"/>
    <d v="2011-10-15T00:00:00"/>
    <s v="First Class"/>
    <s v="ZC-21910"/>
    <s v="Zuschuss Carroll"/>
    <x v="0"/>
    <s v="United States"/>
    <s v="Edmonds"/>
    <s v="Washington"/>
    <n v="98026"/>
    <x v="1"/>
    <s v="TEC-AC-10001101"/>
    <s v="Technology"/>
    <s v="Accessories"/>
    <s v="Sony 16GB Class 10 Micro SDHC R40 Memory Card"/>
    <n v="25.78"/>
    <n v="2"/>
    <n v="0"/>
    <n v="2.5779999999999994"/>
  </r>
  <r>
    <n v="814"/>
    <s v="CA-2014-143686"/>
    <x v="3"/>
    <d v="2014-05-15T00:00:00"/>
    <d v="2014-05-15T00:00:00"/>
    <s v="Same Day"/>
    <s v="PJ-19015"/>
    <s v="Pauline Johnson"/>
    <x v="0"/>
    <s v="United States"/>
    <s v="Santa Ana"/>
    <s v="California"/>
    <n v="92704"/>
    <x v="1"/>
    <s v="FUR-FU-10000794"/>
    <s v="Furniture"/>
    <s v="Furnishings"/>
    <s v="Eldon Stackable Tray, Side-Load, Legal, Smoke"/>
    <n v="18.28"/>
    <n v="2"/>
    <n v="0"/>
    <n v="6.2151999999999994"/>
  </r>
  <r>
    <n v="815"/>
    <s v="CA-2014-143686"/>
    <x v="3"/>
    <d v="2014-05-15T00:00:00"/>
    <d v="2014-05-15T00:00:00"/>
    <s v="Same Day"/>
    <s v="PJ-19015"/>
    <s v="Pauline Johnson"/>
    <x v="0"/>
    <s v="United States"/>
    <s v="Santa Ana"/>
    <s v="California"/>
    <n v="92704"/>
    <x v="1"/>
    <s v="TEC-AC-10001838"/>
    <s v="Technology"/>
    <s v="Accessories"/>
    <s v="Razer Tiamat Over Ear 7.1 Surround Sound PC Gaming Headset"/>
    <n v="1399.93"/>
    <n v="7"/>
    <n v="0"/>
    <n v="601.96990000000005"/>
  </r>
  <r>
    <n v="816"/>
    <s v="CA-2012-106565"/>
    <x v="1"/>
    <d v="2012-03-20T00:00:00"/>
    <d v="2012-03-23T00:00:00"/>
    <s v="First Class"/>
    <s v="BW-11110"/>
    <s v="Bart Watters"/>
    <x v="1"/>
    <s v="United States"/>
    <s v="Milwaukee"/>
    <s v="Wisconsin"/>
    <n v="53209"/>
    <x v="2"/>
    <s v="OFF-PA-10000061"/>
    <s v="Office Supplies"/>
    <s v="Paper"/>
    <s v="Xerox 205"/>
    <n v="51.84"/>
    <n v="8"/>
    <n v="0"/>
    <n v="24.883200000000002"/>
  </r>
  <r>
    <n v="817"/>
    <s v="CA-2013-149370"/>
    <x v="0"/>
    <d v="2013-09-16T00:00:00"/>
    <d v="2013-09-20T00:00:00"/>
    <s v="Standard Class"/>
    <s v="DB-13210"/>
    <s v="Dean Braden"/>
    <x v="0"/>
    <s v="United States"/>
    <s v="Philadelphia"/>
    <s v="Pennsylvania"/>
    <n v="19140"/>
    <x v="3"/>
    <s v="OFF-PA-10003651"/>
    <s v="Office Supplies"/>
    <s v="Paper"/>
    <s v="Xerox 1968"/>
    <n v="5.3440000000000003"/>
    <n v="1"/>
    <n v="0.2"/>
    <n v="1.8703999999999998"/>
  </r>
  <r>
    <n v="818"/>
    <s v="CA-2011-140858"/>
    <x v="2"/>
    <d v="2011-06-28T00:00:00"/>
    <d v="2011-07-02T00:00:00"/>
    <s v="Standard Class"/>
    <s v="CA-12775"/>
    <s v="Cynthia Arntzen"/>
    <x v="0"/>
    <s v="United States"/>
    <s v="Philadelphia"/>
    <s v="Pennsylvania"/>
    <n v="19140"/>
    <x v="3"/>
    <s v="OFF-PA-10000304"/>
    <s v="Office Supplies"/>
    <s v="Paper"/>
    <s v="Xerox 1995"/>
    <n v="41.472000000000008"/>
    <n v="8"/>
    <n v="0.2"/>
    <n v="14.5152"/>
  </r>
  <r>
    <n v="819"/>
    <s v="CA-2011-140858"/>
    <x v="2"/>
    <d v="2011-06-28T00:00:00"/>
    <d v="2011-07-02T00:00:00"/>
    <s v="Standard Class"/>
    <s v="CA-12775"/>
    <s v="Cynthia Arntzen"/>
    <x v="0"/>
    <s v="United States"/>
    <s v="Philadelphia"/>
    <s v="Pennsylvania"/>
    <n v="19140"/>
    <x v="3"/>
    <s v="OFF-BI-10003094"/>
    <s v="Office Supplies"/>
    <s v="Binders"/>
    <s v="Self-Adhesive Ring Binder Labels"/>
    <n v="3.168000000000001"/>
    <n v="3"/>
    <n v="0.7"/>
    <n v="-2.4287999999999998"/>
  </r>
  <r>
    <n v="820"/>
    <s v="CA-2011-140858"/>
    <x v="2"/>
    <d v="2011-06-28T00:00:00"/>
    <d v="2011-07-02T00:00:00"/>
    <s v="Standard Class"/>
    <s v="CA-12775"/>
    <s v="Cynthia Arntzen"/>
    <x v="0"/>
    <s v="United States"/>
    <s v="Philadelphia"/>
    <s v="Pennsylvania"/>
    <n v="19140"/>
    <x v="3"/>
    <s v="FUR-CH-10001394"/>
    <s v="Furniture"/>
    <s v="Chairs"/>
    <s v="Global Leather Executive Chair"/>
    <n v="1228.4649999999999"/>
    <n v="5"/>
    <n v="0.3"/>
    <n v="0"/>
  </r>
  <r>
    <n v="821"/>
    <s v="CA-2011-140858"/>
    <x v="2"/>
    <d v="2011-06-28T00:00:00"/>
    <d v="2011-07-02T00:00:00"/>
    <s v="Standard Class"/>
    <s v="CA-12775"/>
    <s v="Cynthia Arntzen"/>
    <x v="0"/>
    <s v="United States"/>
    <s v="Philadelphia"/>
    <s v="Pennsylvania"/>
    <n v="19140"/>
    <x v="3"/>
    <s v="OFF-BI-10004230"/>
    <s v="Office Supplies"/>
    <s v="Binders"/>
    <s v="GBC Recycled Grain Textured Covers"/>
    <n v="31.086000000000006"/>
    <n v="3"/>
    <n v="0.7"/>
    <n v="-22.796399999999991"/>
  </r>
  <r>
    <n v="822"/>
    <s v="CA-2011-140858"/>
    <x v="2"/>
    <d v="2011-06-28T00:00:00"/>
    <d v="2011-07-02T00:00:00"/>
    <s v="Standard Class"/>
    <s v="CA-12775"/>
    <s v="Cynthia Arntzen"/>
    <x v="0"/>
    <s v="United States"/>
    <s v="Philadelphia"/>
    <s v="Pennsylvania"/>
    <n v="19140"/>
    <x v="3"/>
    <s v="OFF-PA-10003395"/>
    <s v="Office Supplies"/>
    <s v="Paper"/>
    <s v="Xerox 1941"/>
    <n v="335.52"/>
    <n v="4"/>
    <n v="0.2"/>
    <n v="117.43199999999999"/>
  </r>
  <r>
    <n v="823"/>
    <s v="CA-2014-101434"/>
    <x v="3"/>
    <d v="2014-06-21T00:00:00"/>
    <d v="2014-06-28T00:00:00"/>
    <s v="Standard Class"/>
    <s v="TR-21325"/>
    <s v="Toby Ritter"/>
    <x v="0"/>
    <s v="United States"/>
    <s v="Belleville"/>
    <s v="New Jersey"/>
    <n v="7109"/>
    <x v="3"/>
    <s v="TEC-AC-10002402"/>
    <s v="Technology"/>
    <s v="Accessories"/>
    <s v="Razer Kraken PRO Over Ear PC and Music Headset"/>
    <n v="239.96999999999997"/>
    <n v="3"/>
    <n v="0"/>
    <n v="71.990999999999985"/>
  </r>
  <r>
    <n v="824"/>
    <s v="CA-2014-101434"/>
    <x v="3"/>
    <d v="2014-06-21T00:00:00"/>
    <d v="2014-06-28T00:00:00"/>
    <s v="Standard Class"/>
    <s v="TR-21325"/>
    <s v="Toby Ritter"/>
    <x v="0"/>
    <s v="United States"/>
    <s v="Belleville"/>
    <s v="New Jersey"/>
    <n v="7109"/>
    <x v="3"/>
    <s v="OFF-LA-10003223"/>
    <s v="Office Supplies"/>
    <s v="Labels"/>
    <s v="Avery 508"/>
    <n v="9.82"/>
    <n v="2"/>
    <n v="0"/>
    <n v="4.8117999999999999"/>
  </r>
  <r>
    <n v="825"/>
    <s v="US-2011-102071"/>
    <x v="2"/>
    <d v="2011-05-09T00:00:00"/>
    <d v="2011-05-15T00:00:00"/>
    <s v="Standard Class"/>
    <s v="PG-18820"/>
    <s v="Patrick Gardner"/>
    <x v="0"/>
    <s v="United States"/>
    <s v="San Francisco"/>
    <s v="California"/>
    <n v="94110"/>
    <x v="1"/>
    <s v="TEC-AC-10003441"/>
    <s v="Technology"/>
    <s v="Accessories"/>
    <s v="Kingston Digital DataTraveler 32GB USB 2.0"/>
    <n v="67.8"/>
    <n v="4"/>
    <n v="0"/>
    <n v="4.0679999999999978"/>
  </r>
  <r>
    <n v="826"/>
    <s v="US-2011-102071"/>
    <x v="2"/>
    <d v="2011-05-09T00:00:00"/>
    <d v="2011-05-15T00:00:00"/>
    <s v="Standard Class"/>
    <s v="PG-18820"/>
    <s v="Patrick Gardner"/>
    <x v="0"/>
    <s v="United States"/>
    <s v="San Francisco"/>
    <s v="California"/>
    <n v="94110"/>
    <x v="1"/>
    <s v="TEC-AC-10000109"/>
    <s v="Technology"/>
    <s v="Accessories"/>
    <s v="Sony Micro Vault Click 16 GB USB 2.0 Flash Drive"/>
    <n v="167.97"/>
    <n v="3"/>
    <n v="0"/>
    <n v="40.31280000000001"/>
  </r>
  <r>
    <n v="827"/>
    <s v="CA-2014-126956"/>
    <x v="3"/>
    <d v="2014-08-22T00:00:00"/>
    <d v="2014-08-29T00:00:00"/>
    <s v="Standard Class"/>
    <s v="GT-14710"/>
    <s v="Greg Tran"/>
    <x v="0"/>
    <s v="United States"/>
    <s v="Lakeville"/>
    <s v="Minnesota"/>
    <n v="55044"/>
    <x v="2"/>
    <s v="OFF-FA-10002280"/>
    <s v="Office Supplies"/>
    <s v="Fasteners"/>
    <s v="Advantus Plastic Paper Clips"/>
    <n v="35"/>
    <n v="7"/>
    <n v="0"/>
    <n v="16.8"/>
  </r>
  <r>
    <n v="828"/>
    <s v="CA-2014-126956"/>
    <x v="3"/>
    <d v="2014-08-22T00:00:00"/>
    <d v="2014-08-29T00:00:00"/>
    <s v="Standard Class"/>
    <s v="GT-14710"/>
    <s v="Greg Tran"/>
    <x v="0"/>
    <s v="United States"/>
    <s v="Lakeville"/>
    <s v="Minnesota"/>
    <n v="55044"/>
    <x v="2"/>
    <s v="OFF-SU-10000381"/>
    <s v="Office Supplies"/>
    <s v="Supplies"/>
    <s v="Acme Forged Steel Scissors with Black Enamel Handles"/>
    <n v="37.24"/>
    <n v="4"/>
    <n v="0"/>
    <n v="10.799599999999998"/>
  </r>
  <r>
    <n v="829"/>
    <s v="CA-2014-126956"/>
    <x v="3"/>
    <d v="2014-08-22T00:00:00"/>
    <d v="2014-08-29T00:00:00"/>
    <s v="Standard Class"/>
    <s v="GT-14710"/>
    <s v="Greg Tran"/>
    <x v="0"/>
    <s v="United States"/>
    <s v="Lakeville"/>
    <s v="Minnesota"/>
    <n v="55044"/>
    <x v="2"/>
    <s v="OFF-EN-10004459"/>
    <s v="Office Supplies"/>
    <s v="Envelopes"/>
    <s v="Security-Tint Envelopes"/>
    <n v="15.28"/>
    <n v="2"/>
    <n v="0"/>
    <n v="7.4871999999999996"/>
  </r>
  <r>
    <n v="830"/>
    <s v="CA-2014-129462"/>
    <x v="3"/>
    <d v="2014-06-17T00:00:00"/>
    <d v="2014-06-22T00:00:00"/>
    <s v="Second Class"/>
    <s v="JE-15745"/>
    <s v="Joel Eaton"/>
    <x v="0"/>
    <s v="United States"/>
    <s v="Florence"/>
    <s v="Kentucky"/>
    <n v="41042"/>
    <x v="0"/>
    <s v="FUR-CH-10000665"/>
    <s v="Furniture"/>
    <s v="Chairs"/>
    <s v="Global Airflow Leather Mesh Back Chair, Black"/>
    <n v="301.95999999999998"/>
    <n v="2"/>
    <n v="0"/>
    <n v="90.587999999999965"/>
  </r>
  <r>
    <n v="831"/>
    <s v="CA-2014-129462"/>
    <x v="3"/>
    <d v="2014-06-17T00:00:00"/>
    <d v="2014-06-22T00:00:00"/>
    <s v="Second Class"/>
    <s v="JE-15745"/>
    <s v="Joel Eaton"/>
    <x v="0"/>
    <s v="United States"/>
    <s v="Florence"/>
    <s v="Kentucky"/>
    <n v="41042"/>
    <x v="0"/>
    <s v="OFF-AP-10003884"/>
    <s v="Office Supplies"/>
    <s v="Appliances"/>
    <s v="Fellowes Smart Surge Ten-Outlet Protector, Platinum"/>
    <n v="180.66"/>
    <n v="3"/>
    <n v="0"/>
    <n v="50.584800000000008"/>
  </r>
  <r>
    <n v="832"/>
    <s v="CA-2014-129462"/>
    <x v="3"/>
    <d v="2014-06-17T00:00:00"/>
    <d v="2014-06-22T00:00:00"/>
    <s v="Second Class"/>
    <s v="JE-15745"/>
    <s v="Joel Eaton"/>
    <x v="0"/>
    <s v="United States"/>
    <s v="Florence"/>
    <s v="Kentucky"/>
    <n v="41042"/>
    <x v="0"/>
    <s v="TEC-PH-10001557"/>
    <s v="Technology"/>
    <s v="Phones"/>
    <s v="Pyle PMP37LED"/>
    <n v="191.98"/>
    <n v="2"/>
    <n v="0"/>
    <n v="51.834599999999995"/>
  </r>
  <r>
    <n v="833"/>
    <s v="CA-2014-129462"/>
    <x v="3"/>
    <d v="2014-06-17T00:00:00"/>
    <d v="2014-06-22T00:00:00"/>
    <s v="Second Class"/>
    <s v="JE-15745"/>
    <s v="Joel Eaton"/>
    <x v="0"/>
    <s v="United States"/>
    <s v="Florence"/>
    <s v="Kentucky"/>
    <n v="41042"/>
    <x v="0"/>
    <s v="TEC-PH-10002085"/>
    <s v="Technology"/>
    <s v="Phones"/>
    <s v="Clarity 53712"/>
    <n v="65.989999999999995"/>
    <n v="1"/>
    <n v="0"/>
    <n v="17.157400000000003"/>
  </r>
  <r>
    <n v="834"/>
    <s v="CA-2013-165316"/>
    <x v="0"/>
    <d v="2013-07-24T00:00:00"/>
    <d v="2013-07-28T00:00:00"/>
    <s v="Standard Class"/>
    <s v="JB-15400"/>
    <s v="Jennifer Braxton"/>
    <x v="1"/>
    <s v="United States"/>
    <s v="Tampa"/>
    <s v="Florida"/>
    <n v="33614"/>
    <x v="0"/>
    <s v="OFF-AR-10002956"/>
    <s v="Office Supplies"/>
    <s v="Art"/>
    <s v="Boston 16801 Nautilus Battery Pencil Sharpener"/>
    <n v="35.216000000000001"/>
    <n v="2"/>
    <n v="0.2"/>
    <n v="2.6411999999999995"/>
  </r>
  <r>
    <n v="835"/>
    <s v="CA-2013-165316"/>
    <x v="0"/>
    <d v="2013-07-24T00:00:00"/>
    <d v="2013-07-28T00:00:00"/>
    <s v="Standard Class"/>
    <s v="JB-15400"/>
    <s v="Jennifer Braxton"/>
    <x v="1"/>
    <s v="United States"/>
    <s v="Tampa"/>
    <s v="Florida"/>
    <n v="33614"/>
    <x v="0"/>
    <s v="OFF-AP-10003266"/>
    <s v="Office Supplies"/>
    <s v="Appliances"/>
    <s v="Holmes Replacement Filter for HEPA Air Cleaner, Large Room"/>
    <n v="23.696000000000002"/>
    <n v="2"/>
    <n v="0.2"/>
    <n v="6.5164"/>
  </r>
  <r>
    <n v="836"/>
    <s v="CA-2013-165316"/>
    <x v="0"/>
    <d v="2013-07-24T00:00:00"/>
    <d v="2013-07-28T00:00:00"/>
    <s v="Standard Class"/>
    <s v="JB-15400"/>
    <s v="Jennifer Braxton"/>
    <x v="1"/>
    <s v="United States"/>
    <s v="Tampa"/>
    <s v="Florida"/>
    <n v="33614"/>
    <x v="0"/>
    <s v="TEC-MA-10004002"/>
    <s v="Technology"/>
    <s v="Machines"/>
    <s v="Zebra GX420t Direct Thermal/Thermal Transfer Printer"/>
    <n v="265.47500000000002"/>
    <n v="1"/>
    <n v="0.5"/>
    <n v="-111.49950000000007"/>
  </r>
  <r>
    <n v="837"/>
    <s v="US-2011-115987"/>
    <x v="2"/>
    <d v="2011-09-08T00:00:00"/>
    <d v="2011-09-13T00:00:00"/>
    <s v="Second Class"/>
    <s v="LH-17020"/>
    <s v="Lisa Hazard"/>
    <x v="0"/>
    <s v="United States"/>
    <s v="Tyler"/>
    <s v="Texas"/>
    <n v="75701"/>
    <x v="2"/>
    <s v="OFF-BI-10001071"/>
    <s v="Office Supplies"/>
    <s v="Binders"/>
    <s v="GBC ProClick Punch Binding System"/>
    <n v="51.183999999999983"/>
    <n v="4"/>
    <n v="0.8"/>
    <n v="-79.335199999999986"/>
  </r>
  <r>
    <n v="838"/>
    <s v="US-2014-156083"/>
    <x v="3"/>
    <d v="2014-11-05T00:00:00"/>
    <d v="2014-11-12T00:00:00"/>
    <s v="Standard Class"/>
    <s v="JL-15175"/>
    <s v="James Lanier"/>
    <x v="2"/>
    <s v="United States"/>
    <s v="Columbia"/>
    <s v="Tennessee"/>
    <n v="38401"/>
    <x v="0"/>
    <s v="OFF-PA-10001560"/>
    <s v="Office Supplies"/>
    <s v="Paper"/>
    <s v="Adams Telephone Message Books, 5 1/4” x 11”"/>
    <n v="9.6640000000000015"/>
    <n v="2"/>
    <n v="0.2"/>
    <n v="3.2615999999999996"/>
  </r>
  <r>
    <n v="839"/>
    <s v="US-2013-137547"/>
    <x v="0"/>
    <d v="2013-03-08T00:00:00"/>
    <d v="2013-03-13T00:00:00"/>
    <s v="Standard Class"/>
    <s v="EB-13705"/>
    <s v="Ed Braxton"/>
    <x v="1"/>
    <s v="United States"/>
    <s v="Fort Worth"/>
    <s v="Texas"/>
    <n v="76106"/>
    <x v="2"/>
    <s v="TEC-PH-10002365"/>
    <s v="Technology"/>
    <s v="Phones"/>
    <s v="Belkin Grip Candy Sheer Case / Cover for iPhone 5 and 5S"/>
    <n v="21.071999999999999"/>
    <n v="3"/>
    <n v="0.2"/>
    <n v="1.5804"/>
  </r>
  <r>
    <n v="840"/>
    <s v="CA-2012-100454"/>
    <x v="1"/>
    <d v="2012-11-20T00:00:00"/>
    <d v="2012-11-25T00:00:00"/>
    <s v="Standard Class"/>
    <s v="BM-11650"/>
    <s v="Brian Moss"/>
    <x v="1"/>
    <s v="United States"/>
    <s v="New York City"/>
    <s v="New York"/>
    <n v="10035"/>
    <x v="3"/>
    <s v="OFF-AR-10004648"/>
    <s v="Office Supplies"/>
    <s v="Art"/>
    <s v="Boston 19500 Mighty Mite Electric Pencil Sharpener"/>
    <n v="60.449999999999996"/>
    <n v="3"/>
    <n v="0"/>
    <n v="16.3215"/>
  </r>
  <r>
    <n v="841"/>
    <s v="CA-2012-100454"/>
    <x v="1"/>
    <d v="2012-11-20T00:00:00"/>
    <d v="2012-11-25T00:00:00"/>
    <s v="Standard Class"/>
    <s v="BM-11650"/>
    <s v="Brian Moss"/>
    <x v="1"/>
    <s v="United States"/>
    <s v="New York City"/>
    <s v="New York"/>
    <n v="10035"/>
    <x v="3"/>
    <s v="OFF-AR-10002578"/>
    <s v="Office Supplies"/>
    <s v="Art"/>
    <s v="Newell 335"/>
    <n v="11.52"/>
    <n v="4"/>
    <n v="0"/>
    <n v="3.3407999999999998"/>
  </r>
  <r>
    <n v="842"/>
    <s v="CA-2012-100454"/>
    <x v="1"/>
    <d v="2012-11-20T00:00:00"/>
    <d v="2012-11-25T00:00:00"/>
    <s v="Standard Class"/>
    <s v="BM-11650"/>
    <s v="Brian Moss"/>
    <x v="1"/>
    <s v="United States"/>
    <s v="New York City"/>
    <s v="New York"/>
    <n v="10035"/>
    <x v="3"/>
    <s v="FUR-BO-10001519"/>
    <s v="Furniture"/>
    <s v="Bookcases"/>
    <s v="O'Sullivan 3-Shelf Heavy-Duty Bookcases"/>
    <n v="186.048"/>
    <n v="4"/>
    <n v="0.2"/>
    <n v="9.3024000000000058"/>
  </r>
  <r>
    <n v="843"/>
    <s v="CA-2013-161669"/>
    <x v="0"/>
    <d v="2013-11-08T00:00:00"/>
    <d v="2013-11-10T00:00:00"/>
    <s v="First Class"/>
    <s v="EM-14095"/>
    <s v="Eudokia Martin"/>
    <x v="1"/>
    <s v="United States"/>
    <s v="Los Angeles"/>
    <s v="California"/>
    <n v="90036"/>
    <x v="1"/>
    <s v="OFF-BI-10001294"/>
    <s v="Office Supplies"/>
    <s v="Binders"/>
    <s v="Fellowes Binding Cases"/>
    <n v="37.44"/>
    <n v="4"/>
    <n v="0.2"/>
    <n v="11.699999999999996"/>
  </r>
  <r>
    <n v="844"/>
    <s v="CA-2013-161669"/>
    <x v="0"/>
    <d v="2013-11-08T00:00:00"/>
    <d v="2013-11-10T00:00:00"/>
    <s v="First Class"/>
    <s v="EM-14095"/>
    <s v="Eudokia Martin"/>
    <x v="1"/>
    <s v="United States"/>
    <s v="Los Angeles"/>
    <s v="California"/>
    <n v="90036"/>
    <x v="1"/>
    <s v="OFF-BI-10001636"/>
    <s v="Office Supplies"/>
    <s v="Binders"/>
    <s v="Ibico Plastic and Wire Spiral Binding Combs"/>
    <n v="26.975999999999999"/>
    <n v="4"/>
    <n v="0.2"/>
    <n v="8.767199999999999"/>
  </r>
  <r>
    <n v="845"/>
    <s v="CA-2013-161669"/>
    <x v="0"/>
    <d v="2013-11-08T00:00:00"/>
    <d v="2013-11-10T00:00:00"/>
    <s v="First Class"/>
    <s v="EM-14095"/>
    <s v="Eudokia Martin"/>
    <x v="1"/>
    <s v="United States"/>
    <s v="Los Angeles"/>
    <s v="California"/>
    <n v="90036"/>
    <x v="1"/>
    <s v="OFF-SU-10002503"/>
    <s v="Office Supplies"/>
    <s v="Supplies"/>
    <s v="Acme Preferred Stainless Steel Scissors"/>
    <n v="11.36"/>
    <n v="2"/>
    <n v="0"/>
    <n v="3.2943999999999996"/>
  </r>
  <r>
    <n v="846"/>
    <s v="CA-2013-161669"/>
    <x v="0"/>
    <d v="2013-11-08T00:00:00"/>
    <d v="2013-11-10T00:00:00"/>
    <s v="First Class"/>
    <s v="EM-14095"/>
    <s v="Eudokia Martin"/>
    <x v="1"/>
    <s v="United States"/>
    <s v="Los Angeles"/>
    <s v="California"/>
    <n v="90036"/>
    <x v="1"/>
    <s v="OFF-LA-10004093"/>
    <s v="Office Supplies"/>
    <s v="Labels"/>
    <s v="Avery 486"/>
    <n v="14.62"/>
    <n v="2"/>
    <n v="0"/>
    <n v="6.8713999999999995"/>
  </r>
  <r>
    <n v="847"/>
    <s v="CA-2012-114300"/>
    <x v="1"/>
    <d v="2012-10-13T00:00:00"/>
    <d v="2012-10-17T00:00:00"/>
    <s v="Standard Class"/>
    <s v="AF-10885"/>
    <s v="Art Foster"/>
    <x v="0"/>
    <s v="United States"/>
    <s v="Louisville"/>
    <s v="Kentucky"/>
    <n v="40214"/>
    <x v="0"/>
    <s v="TEC-PH-10001552"/>
    <s v="Technology"/>
    <s v="Phones"/>
    <s v="I Need's 3d Hello Kitty Hybrid Silicone Case Cover for HTC One X 4g with 3d Hello Kitty Stylus Pen Green/pink"/>
    <n v="83.72"/>
    <n v="7"/>
    <n v="0"/>
    <n v="23.441600000000005"/>
  </r>
  <r>
    <n v="848"/>
    <s v="CA-2012-114300"/>
    <x v="1"/>
    <d v="2012-10-13T00:00:00"/>
    <d v="2012-10-17T00:00:00"/>
    <s v="Standard Class"/>
    <s v="AF-10885"/>
    <s v="Art Foster"/>
    <x v="0"/>
    <s v="United States"/>
    <s v="Louisville"/>
    <s v="Kentucky"/>
    <n v="40214"/>
    <x v="0"/>
    <s v="FUR-CH-10001891"/>
    <s v="Furniture"/>
    <s v="Chairs"/>
    <s v="Global Deluxe Office Fabric Chairs"/>
    <n v="287.94"/>
    <n v="3"/>
    <n v="0"/>
    <n v="77.743800000000022"/>
  </r>
  <r>
    <n v="849"/>
    <s v="CA-2014-107503"/>
    <x v="3"/>
    <d v="2014-01-02T00:00:00"/>
    <d v="2014-01-07T00:00:00"/>
    <s v="Standard Class"/>
    <s v="GA-14725"/>
    <s v="Guy Armstrong"/>
    <x v="0"/>
    <s v="United States"/>
    <s v="Lorain"/>
    <s v="Ohio"/>
    <n v="44052"/>
    <x v="3"/>
    <s v="FUR-FU-10003878"/>
    <s v="Furniture"/>
    <s v="Furnishings"/>
    <s v="Linden 10&quot; Round Wall Clock, Black"/>
    <n v="48.896000000000001"/>
    <n v="4"/>
    <n v="0.2"/>
    <n v="8.5567999999999991"/>
  </r>
  <r>
    <n v="850"/>
    <s v="CA-2011-107755"/>
    <x v="2"/>
    <d v="2011-02-08T00:00:00"/>
    <d v="2011-02-13T00:00:00"/>
    <s v="Standard Class"/>
    <s v="CK-12760"/>
    <s v="Cyma Kinney"/>
    <x v="1"/>
    <s v="United States"/>
    <s v="Linden"/>
    <s v="New Jersey"/>
    <n v="7036"/>
    <x v="3"/>
    <s v="TEC-AC-10000710"/>
    <s v="Technology"/>
    <s v="Accessories"/>
    <s v="Maxell DVD-RAM Discs"/>
    <n v="115.36"/>
    <n v="7"/>
    <n v="0"/>
    <n v="49.604800000000012"/>
  </r>
  <r>
    <n v="851"/>
    <s v="CA-2013-152534"/>
    <x v="0"/>
    <d v="2013-06-21T00:00:00"/>
    <d v="2013-06-26T00:00:00"/>
    <s v="Second Class"/>
    <s v="DP-13105"/>
    <s v="Dave Poirier"/>
    <x v="1"/>
    <s v="United States"/>
    <s v="Salinas"/>
    <s v="California"/>
    <n v="93905"/>
    <x v="1"/>
    <s v="OFF-AR-10002335"/>
    <s v="Office Supplies"/>
    <s v="Art"/>
    <s v="DIXON Oriole Pencils"/>
    <n v="5.16"/>
    <n v="2"/>
    <n v="0"/>
    <n v="1.3416000000000001"/>
  </r>
  <r>
    <n v="852"/>
    <s v="CA-2013-152534"/>
    <x v="0"/>
    <d v="2013-06-21T00:00:00"/>
    <d v="2013-06-26T00:00:00"/>
    <s v="Second Class"/>
    <s v="DP-13105"/>
    <s v="Dave Poirier"/>
    <x v="1"/>
    <s v="United States"/>
    <s v="Salinas"/>
    <s v="California"/>
    <n v="93905"/>
    <x v="1"/>
    <s v="OFF-PA-10001870"/>
    <s v="Office Supplies"/>
    <s v="Paper"/>
    <s v="Xerox 202"/>
    <n v="38.880000000000003"/>
    <n v="6"/>
    <n v="0"/>
    <n v="18.662400000000002"/>
  </r>
  <r>
    <n v="853"/>
    <s v="CA-2013-113747"/>
    <x v="0"/>
    <d v="2013-05-29T00:00:00"/>
    <d v="2013-06-05T00:00:00"/>
    <s v="Standard Class"/>
    <s v="VD-21670"/>
    <s v="Valerie Dominguez"/>
    <x v="0"/>
    <s v="United States"/>
    <s v="Jackson"/>
    <s v="Mississippi"/>
    <n v="39212"/>
    <x v="0"/>
    <s v="OFF-AR-10003373"/>
    <s v="Office Supplies"/>
    <s v="Art"/>
    <s v="Boston School Pro Electric Pencil Sharpener, 1670"/>
    <n v="185.88"/>
    <n v="6"/>
    <n v="0"/>
    <n v="50.187599999999996"/>
  </r>
  <r>
    <n v="854"/>
    <s v="CA-2013-123274"/>
    <x v="0"/>
    <d v="2013-02-19T00:00:00"/>
    <d v="2013-02-24T00:00:00"/>
    <s v="Standard Class"/>
    <s v="GT-14710"/>
    <s v="Greg Tran"/>
    <x v="0"/>
    <s v="United States"/>
    <s v="New York City"/>
    <s v="New York"/>
    <n v="10035"/>
    <x v="3"/>
    <s v="FUR-FU-10004090"/>
    <s v="Furniture"/>
    <s v="Furnishings"/>
    <s v="Executive Impressions 14&quot; Contract Wall Clock"/>
    <n v="44.46"/>
    <n v="2"/>
    <n v="0"/>
    <n v="14.671799999999998"/>
  </r>
  <r>
    <n v="855"/>
    <s v="CA-2013-123274"/>
    <x v="0"/>
    <d v="2013-02-19T00:00:00"/>
    <d v="2013-02-24T00:00:00"/>
    <s v="Standard Class"/>
    <s v="GT-14710"/>
    <s v="Greg Tran"/>
    <x v="0"/>
    <s v="United States"/>
    <s v="New York City"/>
    <s v="New York"/>
    <n v="10035"/>
    <x v="3"/>
    <s v="OFF-ST-10000736"/>
    <s v="Office Supplies"/>
    <s v="Storage"/>
    <s v="Carina Double Wide Media Storage Towers in Natural &amp; Black"/>
    <n v="242.94"/>
    <n v="3"/>
    <n v="0"/>
    <n v="9.7175999999999902"/>
  </r>
  <r>
    <n v="856"/>
    <s v="CA-2011-125612"/>
    <x v="2"/>
    <d v="2011-08-03T00:00:00"/>
    <d v="2011-08-08T00:00:00"/>
    <s v="Standard Class"/>
    <s v="BK-11260"/>
    <s v="Berenike Kampe"/>
    <x v="0"/>
    <s v="United States"/>
    <s v="New York City"/>
    <s v="New York"/>
    <n v="10035"/>
    <x v="3"/>
    <s v="OFF-PA-10001019"/>
    <s v="Office Supplies"/>
    <s v="Paper"/>
    <s v="Xerox 1884"/>
    <n v="39.96"/>
    <n v="2"/>
    <n v="0"/>
    <n v="18.781199999999998"/>
  </r>
  <r>
    <n v="857"/>
    <s v="CA-2011-125612"/>
    <x v="2"/>
    <d v="2011-08-03T00:00:00"/>
    <d v="2011-08-08T00:00:00"/>
    <s v="Standard Class"/>
    <s v="BK-11260"/>
    <s v="Berenike Kampe"/>
    <x v="0"/>
    <s v="United States"/>
    <s v="New York City"/>
    <s v="New York"/>
    <n v="10035"/>
    <x v="3"/>
    <s v="OFF-SU-10002537"/>
    <s v="Office Supplies"/>
    <s v="Supplies"/>
    <s v="Acme Box Cutter Scissors"/>
    <n v="102.30000000000001"/>
    <n v="10"/>
    <n v="0"/>
    <n v="26.598000000000006"/>
  </r>
  <r>
    <n v="858"/>
    <s v="CA-2011-125612"/>
    <x v="2"/>
    <d v="2011-08-03T00:00:00"/>
    <d v="2011-08-08T00:00:00"/>
    <s v="Standard Class"/>
    <s v="BK-11260"/>
    <s v="Berenike Kampe"/>
    <x v="0"/>
    <s v="United States"/>
    <s v="New York City"/>
    <s v="New York"/>
    <n v="10035"/>
    <x v="3"/>
    <s v="OFF-ST-10003221"/>
    <s v="Office Supplies"/>
    <s v="Storage"/>
    <s v="Staples"/>
    <n v="21.36"/>
    <n v="2"/>
    <n v="0"/>
    <n v="5.7672000000000008"/>
  </r>
  <r>
    <n v="859"/>
    <s v="CA-2014-161984"/>
    <x v="3"/>
    <d v="2014-04-11T00:00:00"/>
    <d v="2014-04-16T00:00:00"/>
    <s v="Standard Class"/>
    <s v="SJ-20125"/>
    <s v="Sanjit Jacobs"/>
    <x v="2"/>
    <s v="United States"/>
    <s v="New Brunswick"/>
    <s v="New Jersey"/>
    <n v="8901"/>
    <x v="3"/>
    <s v="OFF-PA-10004569"/>
    <s v="Office Supplies"/>
    <s v="Paper"/>
    <s v="Wirebound Message Books, Two 4 1/4&quot; x 5&quot; Forms per Page"/>
    <n v="7.61"/>
    <n v="1"/>
    <n v="0"/>
    <n v="3.5766999999999998"/>
  </r>
  <r>
    <n v="860"/>
    <s v="CA-2014-161984"/>
    <x v="3"/>
    <d v="2014-04-11T00:00:00"/>
    <d v="2014-04-16T00:00:00"/>
    <s v="Standard Class"/>
    <s v="SJ-20125"/>
    <s v="Sanjit Jacobs"/>
    <x v="2"/>
    <s v="United States"/>
    <s v="New Brunswick"/>
    <s v="New Jersey"/>
    <n v="8901"/>
    <x v="3"/>
    <s v="OFF-FA-10000624"/>
    <s v="Office Supplies"/>
    <s v="Fasteners"/>
    <s v="OIC Binder Clips"/>
    <n v="7.16"/>
    <n v="2"/>
    <n v="0"/>
    <n v="3.58"/>
  </r>
  <r>
    <n v="861"/>
    <s v="CA-2011-133851"/>
    <x v="2"/>
    <d v="2011-06-09T00:00:00"/>
    <d v="2011-06-16T00:00:00"/>
    <s v="Standard Class"/>
    <s v="CM-12445"/>
    <s v="Chuck Magee"/>
    <x v="0"/>
    <s v="United States"/>
    <s v="San Francisco"/>
    <s v="California"/>
    <n v="94122"/>
    <x v="1"/>
    <s v="OFF-SU-10001225"/>
    <s v="Office Supplies"/>
    <s v="Supplies"/>
    <s v="Staples"/>
    <n v="7.36"/>
    <n v="2"/>
    <n v="0"/>
    <n v="0.14719999999999978"/>
  </r>
  <r>
    <n v="862"/>
    <s v="CA-2011-133851"/>
    <x v="2"/>
    <d v="2011-06-09T00:00:00"/>
    <d v="2011-06-16T00:00:00"/>
    <s v="Standard Class"/>
    <s v="CM-12445"/>
    <s v="Chuck Magee"/>
    <x v="0"/>
    <s v="United States"/>
    <s v="San Francisco"/>
    <s v="California"/>
    <n v="94122"/>
    <x v="1"/>
    <s v="OFF-AR-10003752"/>
    <s v="Office Supplies"/>
    <s v="Art"/>
    <s v="Deluxe Chalkboard Eraser Cleaner"/>
    <n v="23.1"/>
    <n v="2"/>
    <n v="0"/>
    <n v="10.625999999999999"/>
  </r>
  <r>
    <n v="863"/>
    <s v="CA-2013-134474"/>
    <x v="0"/>
    <d v="2013-01-05T00:00:00"/>
    <d v="2013-01-07T00:00:00"/>
    <s v="Second Class"/>
    <s v="AJ-10795"/>
    <s v="Anthony Johnson"/>
    <x v="1"/>
    <s v="United States"/>
    <s v="Jacksonville"/>
    <s v="Florida"/>
    <n v="32216"/>
    <x v="0"/>
    <s v="TEC-AC-10001714"/>
    <s v="Technology"/>
    <s v="Accessories"/>
    <s v="Logitech MX Performance Wireless Mouse"/>
    <n v="191.47200000000001"/>
    <n v="6"/>
    <n v="0.2"/>
    <n v="40.687800000000003"/>
  </r>
  <r>
    <n v="864"/>
    <s v="CA-2013-134474"/>
    <x v="0"/>
    <d v="2013-01-05T00:00:00"/>
    <d v="2013-01-07T00:00:00"/>
    <s v="Second Class"/>
    <s v="AJ-10795"/>
    <s v="Anthony Johnson"/>
    <x v="1"/>
    <s v="United States"/>
    <s v="Jacksonville"/>
    <s v="Florida"/>
    <n v="32216"/>
    <x v="0"/>
    <s v="OFF-AR-10003958"/>
    <s v="Office Supplies"/>
    <s v="Art"/>
    <s v="Newell 337"/>
    <n v="5.2480000000000002"/>
    <n v="2"/>
    <n v="0.2"/>
    <n v="0.59039999999999915"/>
  </r>
  <r>
    <n v="865"/>
    <s v="CA-2013-134474"/>
    <x v="0"/>
    <d v="2013-01-05T00:00:00"/>
    <d v="2013-01-07T00:00:00"/>
    <s v="Second Class"/>
    <s v="AJ-10795"/>
    <s v="Anthony Johnson"/>
    <x v="1"/>
    <s v="United States"/>
    <s v="Jacksonville"/>
    <s v="Florida"/>
    <n v="32216"/>
    <x v="0"/>
    <s v="TEC-PH-10002923"/>
    <s v="Technology"/>
    <s v="Phones"/>
    <s v="Logitech B530 USB Headset - headset - Full size, Binaural"/>
    <n v="59.184000000000005"/>
    <n v="2"/>
    <n v="0.2"/>
    <n v="5.1786000000000012"/>
  </r>
  <r>
    <n v="866"/>
    <s v="CA-2011-149020"/>
    <x v="2"/>
    <d v="2011-01-11T00:00:00"/>
    <d v="2011-01-16T00:00:00"/>
    <s v="Standard Class"/>
    <s v="AJ-10780"/>
    <s v="Anthony Jacobs"/>
    <x v="1"/>
    <s v="United States"/>
    <s v="Springfield"/>
    <s v="Virginia"/>
    <n v="22153"/>
    <x v="0"/>
    <s v="OFF-LA-10004272"/>
    <s v="Office Supplies"/>
    <s v="Labels"/>
    <s v="Avery 482"/>
    <n v="2.89"/>
    <n v="1"/>
    <n v="0"/>
    <n v="1.3583000000000001"/>
  </r>
  <r>
    <n v="867"/>
    <s v="CA-2011-149020"/>
    <x v="2"/>
    <d v="2011-01-11T00:00:00"/>
    <d v="2011-01-16T00:00:00"/>
    <s v="Standard Class"/>
    <s v="AJ-10780"/>
    <s v="Anthony Jacobs"/>
    <x v="1"/>
    <s v="United States"/>
    <s v="Springfield"/>
    <s v="Virginia"/>
    <n v="22153"/>
    <x v="0"/>
    <s v="FUR-FU-10000965"/>
    <s v="Furniture"/>
    <s v="Furnishings"/>
    <s v="Howard Miller 11-1/2&quot; Diameter Ridgewood Wall Clock"/>
    <n v="51.94"/>
    <n v="1"/>
    <n v="0"/>
    <n v="21.295400000000001"/>
  </r>
  <r>
    <n v="868"/>
    <s v="CA-2013-134362"/>
    <x v="0"/>
    <d v="2013-09-30T00:00:00"/>
    <d v="2013-10-03T00:00:00"/>
    <s v="First Class"/>
    <s v="LS-16945"/>
    <s v="Linda Southworth"/>
    <x v="1"/>
    <s v="United States"/>
    <s v="Philadelphia"/>
    <s v="Pennsylvania"/>
    <n v="19140"/>
    <x v="3"/>
    <s v="OFF-LA-10004853"/>
    <s v="Office Supplies"/>
    <s v="Labels"/>
    <s v="Avery 483"/>
    <n v="15.936000000000002"/>
    <n v="4"/>
    <n v="0.2"/>
    <n v="5.1791999999999998"/>
  </r>
  <r>
    <n v="869"/>
    <s v="CA-2011-136742"/>
    <x v="2"/>
    <d v="2011-04-06T00:00:00"/>
    <d v="2011-04-10T00:00:00"/>
    <s v="Standard Class"/>
    <s v="GP-14740"/>
    <s v="Guy Phonely"/>
    <x v="1"/>
    <s v="United States"/>
    <s v="Lancaster"/>
    <s v="Pennsylvania"/>
    <n v="17602"/>
    <x v="3"/>
    <s v="OFF-BI-10003719"/>
    <s v="Office Supplies"/>
    <s v="Binders"/>
    <s v="Large Capacity Hanging Post Binders"/>
    <n v="44.910000000000011"/>
    <n v="6"/>
    <n v="0.7"/>
    <n v="-35.927999999999997"/>
  </r>
  <r>
    <n v="870"/>
    <s v="CA-2013-158099"/>
    <x v="0"/>
    <d v="2013-09-04T00:00:00"/>
    <d v="2013-09-06T00:00:00"/>
    <s v="First Class"/>
    <s v="PK-18910"/>
    <s v="Paul Knutson"/>
    <x v="2"/>
    <s v="United States"/>
    <s v="Philadelphia"/>
    <s v="Pennsylvania"/>
    <n v="19143"/>
    <x v="3"/>
    <s v="OFF-BI-10000545"/>
    <s v="Office Supplies"/>
    <s v="Binders"/>
    <s v="GBC Ibimaster 500 Manual ProClick Binding System"/>
    <n v="1141.4700000000003"/>
    <n v="5"/>
    <n v="0.7"/>
    <n v="-760.98000000000025"/>
  </r>
  <r>
    <n v="871"/>
    <s v="CA-2013-158099"/>
    <x v="0"/>
    <d v="2013-09-04T00:00:00"/>
    <d v="2013-09-06T00:00:00"/>
    <s v="First Class"/>
    <s v="PK-18910"/>
    <s v="Paul Knutson"/>
    <x v="2"/>
    <s v="United States"/>
    <s v="Philadelphia"/>
    <s v="Pennsylvania"/>
    <n v="19143"/>
    <x v="3"/>
    <s v="TEC-PH-10002496"/>
    <s v="Technology"/>
    <s v="Phones"/>
    <s v="Cisco SPA301"/>
    <n v="280.78200000000004"/>
    <n v="3"/>
    <n v="0.4"/>
    <n v="-46.797000000000025"/>
  </r>
  <r>
    <n v="872"/>
    <s v="CA-2012-131128"/>
    <x v="1"/>
    <d v="2012-10-19T00:00:00"/>
    <d v="2012-10-20T00:00:00"/>
    <s v="First Class"/>
    <s v="TB-21520"/>
    <s v="Tracy Blumstein"/>
    <x v="0"/>
    <s v="United States"/>
    <s v="Concord"/>
    <s v="New Hampshire"/>
    <n v="3301"/>
    <x v="3"/>
    <s v="OFF-PA-10003591"/>
    <s v="Office Supplies"/>
    <s v="Paper"/>
    <s v="Southworth 100% Cotton The Best Paper"/>
    <n v="34.44"/>
    <n v="3"/>
    <n v="0"/>
    <n v="17.22"/>
  </r>
  <r>
    <n v="873"/>
    <s v="CA-2011-148488"/>
    <x v="2"/>
    <d v="2011-12-10T00:00:00"/>
    <d v="2011-12-15T00:00:00"/>
    <s v="Standard Class"/>
    <s v="SM-20005"/>
    <s v="Sally Matthias"/>
    <x v="0"/>
    <s v="United States"/>
    <s v="New York City"/>
    <s v="New York"/>
    <n v="10009"/>
    <x v="3"/>
    <s v="OFF-PA-10004470"/>
    <s v="Office Supplies"/>
    <s v="Paper"/>
    <s v="Adams Write n' Stick Phone Message Book, 11&quot; X 5 1/4&quot;, 200 Messages"/>
    <n v="11.36"/>
    <n v="2"/>
    <n v="0"/>
    <n v="5.2255999999999991"/>
  </r>
  <r>
    <n v="874"/>
    <s v="CA-2011-148488"/>
    <x v="2"/>
    <d v="2011-12-10T00:00:00"/>
    <d v="2011-12-15T00:00:00"/>
    <s v="Standard Class"/>
    <s v="SM-20005"/>
    <s v="Sally Matthias"/>
    <x v="0"/>
    <s v="United States"/>
    <s v="New York City"/>
    <s v="New York"/>
    <n v="10009"/>
    <x v="3"/>
    <s v="OFF-BI-10000315"/>
    <s v="Office Supplies"/>
    <s v="Binders"/>
    <s v="Poly Designer Cover &amp; Back"/>
    <n v="106.34399999999999"/>
    <n v="7"/>
    <n v="0.2"/>
    <n v="37.220399999999998"/>
  </r>
  <r>
    <n v="875"/>
    <s v="CA-2014-114636"/>
    <x v="3"/>
    <d v="2014-08-26T00:00:00"/>
    <d v="2014-08-30T00:00:00"/>
    <s v="Standard Class"/>
    <s v="GA-14725"/>
    <s v="Guy Armstrong"/>
    <x v="0"/>
    <s v="United States"/>
    <s v="Charlotte"/>
    <s v="North Carolina"/>
    <n v="28205"/>
    <x v="0"/>
    <s v="OFF-PA-10001790"/>
    <s v="Office Supplies"/>
    <s v="Paper"/>
    <s v="Xerox 1910"/>
    <n v="192.16000000000003"/>
    <n v="5"/>
    <n v="0.2"/>
    <n v="67.255999999999986"/>
  </r>
  <r>
    <n v="876"/>
    <s v="CA-2013-116736"/>
    <x v="0"/>
    <d v="2013-01-17T00:00:00"/>
    <d v="2013-01-21T00:00:00"/>
    <s v="Standard Class"/>
    <s v="CC-12430"/>
    <s v="Chuck Clark"/>
    <x v="2"/>
    <s v="United States"/>
    <s v="Concord"/>
    <s v="New Hampshire"/>
    <n v="3301"/>
    <x v="3"/>
    <s v="FUR-FU-10004017"/>
    <s v="Furniture"/>
    <s v="Furnishings"/>
    <s v="Tenex Contemporary Contur Chairmats for Low and Medium Pile Carpet, Computer, 39&quot; x 49&quot;"/>
    <n v="322.59000000000003"/>
    <n v="3"/>
    <n v="0"/>
    <n v="64.518000000000001"/>
  </r>
  <r>
    <n v="877"/>
    <s v="CA-2013-116736"/>
    <x v="0"/>
    <d v="2013-01-17T00:00:00"/>
    <d v="2013-01-21T00:00:00"/>
    <s v="Standard Class"/>
    <s v="CC-12430"/>
    <s v="Chuck Clark"/>
    <x v="2"/>
    <s v="United States"/>
    <s v="Concord"/>
    <s v="New Hampshire"/>
    <n v="3301"/>
    <x v="3"/>
    <s v="TEC-AC-10003628"/>
    <s v="Technology"/>
    <s v="Accessories"/>
    <s v="Logitech 910-002974 M325 Wireless Mouse for Web Scrolling"/>
    <n v="29.99"/>
    <n v="1"/>
    <n v="0"/>
    <n v="13.195600000000002"/>
  </r>
  <r>
    <n v="878"/>
    <s v="CA-2013-116736"/>
    <x v="0"/>
    <d v="2013-01-17T00:00:00"/>
    <d v="2013-01-21T00:00:00"/>
    <s v="Standard Class"/>
    <s v="CC-12430"/>
    <s v="Chuck Clark"/>
    <x v="2"/>
    <s v="United States"/>
    <s v="Concord"/>
    <s v="New Hampshire"/>
    <n v="3301"/>
    <x v="3"/>
    <s v="TEC-AC-10002049"/>
    <s v="Technology"/>
    <s v="Accessories"/>
    <s v="Logitech G19 Programmable Gaming Keyboard"/>
    <n v="371.96999999999997"/>
    <n v="3"/>
    <n v="0"/>
    <n v="66.954599999999971"/>
  </r>
  <r>
    <n v="879"/>
    <s v="US-2011-158638"/>
    <x v="2"/>
    <d v="2011-09-17T00:00:00"/>
    <d v="2011-09-21T00:00:00"/>
    <s v="Standard Class"/>
    <s v="AG-10765"/>
    <s v="Anthony Garverick"/>
    <x v="2"/>
    <s v="United States"/>
    <s v="Philadelphia"/>
    <s v="Pennsylvania"/>
    <n v="19120"/>
    <x v="3"/>
    <s v="OFF-BI-10003712"/>
    <s v="Office Supplies"/>
    <s v="Binders"/>
    <s v="Acco Pressboard Covers with Storage Hooks, 14 7/8&quot; x 11&quot;, Light Blue"/>
    <n v="5.8920000000000012"/>
    <n v="4"/>
    <n v="0.7"/>
    <n v="-4.1243999999999996"/>
  </r>
  <r>
    <n v="880"/>
    <s v="CA-2014-111689"/>
    <x v="3"/>
    <d v="2014-12-01T00:00:00"/>
    <d v="2014-12-03T00:00:00"/>
    <s v="Second Class"/>
    <s v="HP-14815"/>
    <s v="Harold Pawlan"/>
    <x v="2"/>
    <s v="United States"/>
    <s v="New York City"/>
    <s v="New York"/>
    <n v="10024"/>
    <x v="3"/>
    <s v="OFF-BI-10003984"/>
    <s v="Office Supplies"/>
    <s v="Binders"/>
    <s v="Lock-Up Easel 'Spel-Binder'"/>
    <n v="68.472000000000008"/>
    <n v="3"/>
    <n v="0.2"/>
    <n v="23.109299999999998"/>
  </r>
  <r>
    <n v="881"/>
    <s v="CA-2014-111689"/>
    <x v="3"/>
    <d v="2014-12-01T00:00:00"/>
    <d v="2014-12-03T00:00:00"/>
    <s v="Second Class"/>
    <s v="HP-14815"/>
    <s v="Harold Pawlan"/>
    <x v="2"/>
    <s v="United States"/>
    <s v="New York City"/>
    <s v="New York"/>
    <n v="10024"/>
    <x v="3"/>
    <s v="FUR-CH-10004287"/>
    <s v="Furniture"/>
    <s v="Chairs"/>
    <s v="SAFCO Arco Folding Chair"/>
    <n v="1242.8999999999999"/>
    <n v="5"/>
    <n v="0.1"/>
    <n v="262.38999999999987"/>
  </r>
  <r>
    <n v="882"/>
    <s v="CA-2012-129098"/>
    <x v="1"/>
    <d v="2012-10-09T00:00:00"/>
    <d v="2012-10-13T00:00:00"/>
    <s v="Standard Class"/>
    <s v="DK-13090"/>
    <s v="Dave Kipp"/>
    <x v="0"/>
    <s v="United States"/>
    <s v="Springfield"/>
    <s v="Virginia"/>
    <n v="22153"/>
    <x v="0"/>
    <s v="OFF-ST-10001321"/>
    <s v="Office Supplies"/>
    <s v="Storage"/>
    <s v="Decoflex Hanging Personal Folder File, Blue"/>
    <n v="30.84"/>
    <n v="2"/>
    <n v="0"/>
    <n v="8.3268000000000022"/>
  </r>
  <r>
    <n v="883"/>
    <s v="US-2014-123463"/>
    <x v="3"/>
    <d v="2014-12-24T00:00:00"/>
    <d v="2014-12-24T00:00:00"/>
    <s v="Same Day"/>
    <s v="GZ-14470"/>
    <s v="Gary Zandusky"/>
    <x v="0"/>
    <s v="United States"/>
    <s v="San Francisco"/>
    <s v="California"/>
    <n v="94109"/>
    <x v="1"/>
    <s v="OFF-AR-10001118"/>
    <s v="Office Supplies"/>
    <s v="Art"/>
    <s v="Binney &amp; Smith Crayola Metallic Crayons, 16-Color Pack"/>
    <n v="13.48"/>
    <n v="4"/>
    <n v="0"/>
    <n v="5.9312000000000014"/>
  </r>
  <r>
    <n v="884"/>
    <s v="CA-2013-165148"/>
    <x v="0"/>
    <d v="2013-10-23T00:00:00"/>
    <d v="2013-10-25T00:00:00"/>
    <s v="First Class"/>
    <s v="PM-19135"/>
    <s v="Peter McVee"/>
    <x v="2"/>
    <s v="United States"/>
    <s v="Detroit"/>
    <s v="Michigan"/>
    <n v="48227"/>
    <x v="2"/>
    <s v="FUR-FU-10000732"/>
    <s v="Furniture"/>
    <s v="Furnishings"/>
    <s v="Eldon 200 Class Desk Accessories"/>
    <n v="31.400000000000002"/>
    <n v="5"/>
    <n v="0"/>
    <n v="10.047999999999998"/>
  </r>
  <r>
    <n v="885"/>
    <s v="CA-2011-134061"/>
    <x v="2"/>
    <d v="2011-04-29T00:00:00"/>
    <d v="2011-05-04T00:00:00"/>
    <s v="Standard Class"/>
    <s v="LL-16840"/>
    <s v="Lauren Leatherbury"/>
    <x v="0"/>
    <s v="United States"/>
    <s v="Rochester"/>
    <s v="New York"/>
    <n v="14609"/>
    <x v="3"/>
    <s v="FUR-FU-10001424"/>
    <s v="Furniture"/>
    <s v="Furnishings"/>
    <s v="Dax Clear Box Frame"/>
    <n v="17.46"/>
    <n v="2"/>
    <n v="0"/>
    <n v="5.936399999999999"/>
  </r>
  <r>
    <n v="886"/>
    <s v="CA-2012-143602"/>
    <x v="1"/>
    <d v="2012-04-25T00:00:00"/>
    <d v="2012-04-28T00:00:00"/>
    <s v="Second Class"/>
    <s v="JS-15595"/>
    <s v="Jill Stevenson"/>
    <x v="1"/>
    <s v="United States"/>
    <s v="Los Angeles"/>
    <s v="California"/>
    <n v="90045"/>
    <x v="1"/>
    <s v="OFF-BI-10002071"/>
    <s v="Office Supplies"/>
    <s v="Binders"/>
    <s v="Fellowes Black Plastic Comb Bindings"/>
    <n v="13.943999999999999"/>
    <n v="3"/>
    <n v="0.2"/>
    <n v="4.5317999999999996"/>
  </r>
  <r>
    <n v="887"/>
    <s v="CA-2014-115364"/>
    <x v="3"/>
    <d v="2014-06-27T00:00:00"/>
    <d v="2014-07-03T00:00:00"/>
    <s v="Standard Class"/>
    <s v="OT-18730"/>
    <s v="Olvera Toch"/>
    <x v="0"/>
    <s v="United States"/>
    <s v="San Diego"/>
    <s v="California"/>
    <n v="92105"/>
    <x v="1"/>
    <s v="OFF-ST-10002486"/>
    <s v="Office Supplies"/>
    <s v="Storage"/>
    <s v="Eldon Shelf Savers Cubes and Bins"/>
    <n v="83.76"/>
    <n v="12"/>
    <n v="0"/>
    <n v="1.6751999999999967"/>
  </r>
  <r>
    <n v="888"/>
    <s v="CA-2014-150707"/>
    <x v="3"/>
    <d v="2014-10-15T00:00:00"/>
    <d v="2014-10-20T00:00:00"/>
    <s v="Standard Class"/>
    <s v="EL-13735"/>
    <s v="Ed Ludwig"/>
    <x v="2"/>
    <s v="United States"/>
    <s v="Columbia"/>
    <s v="Maryland"/>
    <n v="21044"/>
    <x v="3"/>
    <s v="OFF-BI-10001078"/>
    <s v="Office Supplies"/>
    <s v="Binders"/>
    <s v="Acco PRESSTEX Data Binder with Storage Hooks, Dark Blue, 14 7/8&quot; X 11&quot;"/>
    <n v="37.659999999999997"/>
    <n v="7"/>
    <n v="0"/>
    <n v="18.453400000000002"/>
  </r>
  <r>
    <n v="889"/>
    <s v="CA-2011-104976"/>
    <x v="2"/>
    <d v="2011-12-09T00:00:00"/>
    <d v="2011-12-16T00:00:00"/>
    <s v="Standard Class"/>
    <s v="CK-12760"/>
    <s v="Cyma Kinney"/>
    <x v="1"/>
    <s v="United States"/>
    <s v="San Francisco"/>
    <s v="California"/>
    <n v="94122"/>
    <x v="1"/>
    <s v="OFF-PA-10003845"/>
    <s v="Office Supplies"/>
    <s v="Paper"/>
    <s v="Xerox 1987"/>
    <n v="34.68"/>
    <n v="6"/>
    <n v="0"/>
    <n v="16.993200000000002"/>
  </r>
  <r>
    <n v="890"/>
    <s v="CA-2014-132934"/>
    <x v="3"/>
    <d v="2014-06-21T00:00:00"/>
    <d v="2014-06-27T00:00:00"/>
    <s v="Standard Class"/>
    <s v="JE-15475"/>
    <s v="Jeremy Ellison"/>
    <x v="0"/>
    <s v="United States"/>
    <s v="New Rochelle"/>
    <s v="New York"/>
    <n v="10801"/>
    <x v="3"/>
    <s v="TEC-AC-10000927"/>
    <s v="Technology"/>
    <s v="Accessories"/>
    <s v="Anker Ultrathin Bluetooth Wireless Keyboard Aluminum Cover with Stand "/>
    <n v="149.94999999999999"/>
    <n v="5"/>
    <n v="0"/>
    <n v="14.994999999999994"/>
  </r>
  <r>
    <n v="891"/>
    <s v="CA-2014-132934"/>
    <x v="3"/>
    <d v="2014-06-21T00:00:00"/>
    <d v="2014-06-27T00:00:00"/>
    <s v="Standard Class"/>
    <s v="JE-15475"/>
    <s v="Jeremy Ellison"/>
    <x v="0"/>
    <s v="United States"/>
    <s v="New Rochelle"/>
    <s v="New York"/>
    <n v="10801"/>
    <x v="3"/>
    <s v="OFF-BI-10001098"/>
    <s v="Office Supplies"/>
    <s v="Binders"/>
    <s v="Acco D-Ring Binder w/DublLock"/>
    <n v="51.311999999999998"/>
    <n v="3"/>
    <n v="0.2"/>
    <n v="18.600599999999996"/>
  </r>
  <r>
    <n v="892"/>
    <s v="CA-2014-133256"/>
    <x v="3"/>
    <d v="2014-06-27T00:00:00"/>
    <d v="2014-06-28T00:00:00"/>
    <s v="First Class"/>
    <s v="TH-21550"/>
    <s v="Tracy Hopkins"/>
    <x v="2"/>
    <s v="United States"/>
    <s v="Detroit"/>
    <s v="Michigan"/>
    <n v="48227"/>
    <x v="2"/>
    <s v="OFF-PA-10001622"/>
    <s v="Office Supplies"/>
    <s v="Paper"/>
    <s v="Ampad Poly Cover Wirebound Steno Book, 6&quot; x 9&quot; Assorted Colors, Gregg Ruled"/>
    <n v="4.54"/>
    <n v="1"/>
    <n v="0"/>
    <n v="2.0429999999999997"/>
  </r>
  <r>
    <n v="893"/>
    <s v="CA-2014-133256"/>
    <x v="3"/>
    <d v="2014-06-27T00:00:00"/>
    <d v="2014-06-28T00:00:00"/>
    <s v="First Class"/>
    <s v="TH-21550"/>
    <s v="Tracy Hopkins"/>
    <x v="2"/>
    <s v="United States"/>
    <s v="Detroit"/>
    <s v="Michigan"/>
    <n v="48227"/>
    <x v="2"/>
    <s v="OFF-AR-10003158"/>
    <s v="Office Supplies"/>
    <s v="Art"/>
    <s v="Fluorescent Highlighters by Dixon"/>
    <n v="15.92"/>
    <n v="4"/>
    <n v="0"/>
    <n v="5.4127999999999989"/>
  </r>
  <r>
    <n v="894"/>
    <s v="CA-2014-133256"/>
    <x v="3"/>
    <d v="2014-06-27T00:00:00"/>
    <d v="2014-06-28T00:00:00"/>
    <s v="First Class"/>
    <s v="TH-21550"/>
    <s v="Tracy Hopkins"/>
    <x v="2"/>
    <s v="United States"/>
    <s v="Detroit"/>
    <s v="Michigan"/>
    <n v="48227"/>
    <x v="2"/>
    <s v="TEC-PH-10002660"/>
    <s v="Technology"/>
    <s v="Phones"/>
    <s v="Nortel Networks T7316 E Nt8 B27"/>
    <n v="543.91999999999996"/>
    <n v="8"/>
    <n v="0"/>
    <n v="135.98000000000002"/>
  </r>
  <r>
    <n v="895"/>
    <s v="CA-2013-105494"/>
    <x v="0"/>
    <d v="2013-11-11T00:00:00"/>
    <d v="2013-11-13T00:00:00"/>
    <s v="First Class"/>
    <s v="PC-18745"/>
    <s v="Pamela Coakley"/>
    <x v="1"/>
    <s v="United States"/>
    <s v="San Francisco"/>
    <s v="California"/>
    <n v="94122"/>
    <x v="1"/>
    <s v="OFF-ST-10002205"/>
    <s v="Office Supplies"/>
    <s v="Storage"/>
    <s v="File Shuttle I and Handi-File"/>
    <n v="155.82000000000002"/>
    <n v="7"/>
    <n v="0"/>
    <n v="42.071400000000011"/>
  </r>
  <r>
    <n v="896"/>
    <s v="CA-2013-105494"/>
    <x v="0"/>
    <d v="2013-11-11T00:00:00"/>
    <d v="2013-11-13T00:00:00"/>
    <s v="First Class"/>
    <s v="PC-18745"/>
    <s v="Pamela Coakley"/>
    <x v="1"/>
    <s v="United States"/>
    <s v="San Francisco"/>
    <s v="California"/>
    <n v="94122"/>
    <x v="1"/>
    <s v="OFF-BI-10003364"/>
    <s v="Office Supplies"/>
    <s v="Binders"/>
    <s v="Binding Machine Supplies"/>
    <n v="70.00800000000001"/>
    <n v="3"/>
    <n v="0.2"/>
    <n v="24.502800000000001"/>
  </r>
  <r>
    <n v="897"/>
    <s v="CA-2013-140634"/>
    <x v="0"/>
    <d v="2013-10-04T00:00:00"/>
    <d v="2013-10-07T00:00:00"/>
    <s v="Second Class"/>
    <s v="HL-15040"/>
    <s v="Hunter Lopez"/>
    <x v="0"/>
    <s v="United States"/>
    <s v="Houston"/>
    <s v="Texas"/>
    <n v="77095"/>
    <x v="2"/>
    <s v="OFF-EN-10001099"/>
    <s v="Office Supplies"/>
    <s v="Envelopes"/>
    <s v="Staples"/>
    <n v="15.648"/>
    <n v="2"/>
    <n v="0.2"/>
    <n v="5.0855999999999986"/>
  </r>
  <r>
    <n v="898"/>
    <s v="CA-2011-144407"/>
    <x v="2"/>
    <d v="2011-09-09T00:00:00"/>
    <d v="2011-09-15T00:00:00"/>
    <s v="Standard Class"/>
    <s v="MS-17365"/>
    <s v="Maribeth Schnelling"/>
    <x v="0"/>
    <s v="United States"/>
    <s v="Detroit"/>
    <s v="Michigan"/>
    <n v="48227"/>
    <x v="2"/>
    <s v="OFF-LA-10003923"/>
    <s v="Office Supplies"/>
    <s v="Labels"/>
    <s v="Alphabetical Labels for Top Tab Filing"/>
    <n v="103.60000000000001"/>
    <n v="7"/>
    <n v="0"/>
    <n v="51.800000000000004"/>
  </r>
  <r>
    <n v="899"/>
    <s v="CA-2014-160983"/>
    <x v="3"/>
    <d v="2014-10-30T00:00:00"/>
    <d v="2014-11-01T00:00:00"/>
    <s v="Second Class"/>
    <s v="GB-14530"/>
    <s v="George Bell"/>
    <x v="1"/>
    <s v="United States"/>
    <s v="Auburn"/>
    <s v="New York"/>
    <n v="13021"/>
    <x v="3"/>
    <s v="OFF-PA-10002250"/>
    <s v="Office Supplies"/>
    <s v="Paper"/>
    <s v="Things To Do Today Pad"/>
    <n v="46.96"/>
    <n v="8"/>
    <n v="0"/>
    <n v="22.540800000000001"/>
  </r>
  <r>
    <n v="900"/>
    <s v="US-2013-114622"/>
    <x v="0"/>
    <d v="2013-04-11T00:00:00"/>
    <d v="2013-04-13T00:00:00"/>
    <s v="First Class"/>
    <s v="JR-16210"/>
    <s v="Justin Ritter"/>
    <x v="1"/>
    <s v="United States"/>
    <s v="Springfield"/>
    <s v="Ohio"/>
    <n v="45503"/>
    <x v="3"/>
    <s v="OFF-BI-10004716"/>
    <s v="Office Supplies"/>
    <s v="Binders"/>
    <s v="Wilson Jones Hanging Recycled Pressboard Data Binders"/>
    <n v="8.9040000000000017"/>
    <n v="2"/>
    <n v="0.7"/>
    <n v="-6.5296000000000003"/>
  </r>
  <r>
    <n v="901"/>
    <s v="CA-2014-150959"/>
    <x v="3"/>
    <d v="2014-11-12T00:00:00"/>
    <d v="2014-11-14T00:00:00"/>
    <s v="First Class"/>
    <s v="TD-20995"/>
    <s v="Tamara Dahlen"/>
    <x v="0"/>
    <s v="United States"/>
    <s v="Garland"/>
    <s v="Texas"/>
    <n v="75043"/>
    <x v="2"/>
    <s v="OFF-LA-10001045"/>
    <s v="Office Supplies"/>
    <s v="Labels"/>
    <s v="Permanent Self-Adhesive File Folder Labels for Typewriters by Universal"/>
    <n v="10.440000000000001"/>
    <n v="5"/>
    <n v="0.2"/>
    <n v="3.3929999999999989"/>
  </r>
  <r>
    <n v="902"/>
    <s v="CA-2014-150959"/>
    <x v="3"/>
    <d v="2014-11-12T00:00:00"/>
    <d v="2014-11-14T00:00:00"/>
    <s v="First Class"/>
    <s v="TD-20995"/>
    <s v="Tamara Dahlen"/>
    <x v="0"/>
    <s v="United States"/>
    <s v="Garland"/>
    <s v="Texas"/>
    <n v="75043"/>
    <x v="2"/>
    <s v="OFF-BI-10001510"/>
    <s v="Office Supplies"/>
    <s v="Binders"/>
    <s v="Deluxe Heavy-Duty Vinyl Round Ring Binder"/>
    <n v="18.335999999999999"/>
    <n v="4"/>
    <n v="0.8"/>
    <n v="-32.088000000000008"/>
  </r>
  <r>
    <n v="903"/>
    <s v="CA-2014-132353"/>
    <x v="3"/>
    <d v="2014-09-16T00:00:00"/>
    <d v="2014-09-18T00:00:00"/>
    <s v="First Class"/>
    <s v="DB-13060"/>
    <s v="Dave Brooks"/>
    <x v="0"/>
    <s v="United States"/>
    <s v="Chicago"/>
    <s v="Illinois"/>
    <n v="60653"/>
    <x v="2"/>
    <s v="TEC-PH-10004536"/>
    <s v="Technology"/>
    <s v="Phones"/>
    <s v="Avaya 5420 Digital phone"/>
    <n v="323.97600000000006"/>
    <n v="3"/>
    <n v="0.2"/>
    <n v="20.248499999999993"/>
  </r>
  <r>
    <n v="904"/>
    <s v="CA-2013-130477"/>
    <x v="0"/>
    <d v="2013-04-09T00:00:00"/>
    <d v="2013-04-13T00:00:00"/>
    <s v="Standard Class"/>
    <s v="LC-17140"/>
    <s v="Logan Currie"/>
    <x v="0"/>
    <s v="United States"/>
    <s v="Los Angeles"/>
    <s v="California"/>
    <n v="90032"/>
    <x v="1"/>
    <s v="OFF-PA-10002947"/>
    <s v="Office Supplies"/>
    <s v="Paper"/>
    <s v="Xerox 1923"/>
    <n v="20.04"/>
    <n v="3"/>
    <n v="0"/>
    <n v="9.6191999999999993"/>
  </r>
  <r>
    <n v="905"/>
    <s v="CA-2013-130477"/>
    <x v="0"/>
    <d v="2013-04-09T00:00:00"/>
    <d v="2013-04-13T00:00:00"/>
    <s v="Standard Class"/>
    <s v="LC-17140"/>
    <s v="Logan Currie"/>
    <x v="0"/>
    <s v="United States"/>
    <s v="Los Angeles"/>
    <s v="California"/>
    <n v="90032"/>
    <x v="1"/>
    <s v="OFF-ST-10002583"/>
    <s v="Office Supplies"/>
    <s v="Storage"/>
    <s v="Fellowes Neat Ideas Storage Cubes"/>
    <n v="64.959999999999994"/>
    <n v="2"/>
    <n v="0"/>
    <n v="2.598399999999998"/>
  </r>
  <r>
    <n v="906"/>
    <s v="CA-2013-130477"/>
    <x v="0"/>
    <d v="2013-04-09T00:00:00"/>
    <d v="2013-04-13T00:00:00"/>
    <s v="Standard Class"/>
    <s v="LC-17140"/>
    <s v="Logan Currie"/>
    <x v="0"/>
    <s v="United States"/>
    <s v="Los Angeles"/>
    <s v="California"/>
    <n v="90032"/>
    <x v="1"/>
    <s v="OFF-PA-10000019"/>
    <s v="Office Supplies"/>
    <s v="Paper"/>
    <s v="Xerox 1931"/>
    <n v="12.96"/>
    <n v="2"/>
    <n v="0"/>
    <n v="6.2208000000000006"/>
  </r>
  <r>
    <n v="907"/>
    <s v="CA-2014-143259"/>
    <x v="3"/>
    <d v="2014-12-31T00:00:00"/>
    <d v="2015-01-04T00:00:00"/>
    <s v="Standard Class"/>
    <s v="PO-18865"/>
    <s v="Patrick O'Donnell"/>
    <x v="0"/>
    <s v="United States"/>
    <s v="New York City"/>
    <s v="New York"/>
    <n v="10009"/>
    <x v="3"/>
    <s v="FUR-BO-10003441"/>
    <s v="Furniture"/>
    <s v="Bookcases"/>
    <s v="Bush Westfield Collection Bookcases, Fully Assembled"/>
    <n v="323.13600000000002"/>
    <n v="4"/>
    <n v="0.2"/>
    <n v="12.117599999999968"/>
  </r>
  <r>
    <n v="908"/>
    <s v="CA-2014-143259"/>
    <x v="3"/>
    <d v="2014-12-31T00:00:00"/>
    <d v="2015-01-04T00:00:00"/>
    <s v="Standard Class"/>
    <s v="PO-18865"/>
    <s v="Patrick O'Donnell"/>
    <x v="0"/>
    <s v="United States"/>
    <s v="New York City"/>
    <s v="New York"/>
    <n v="10009"/>
    <x v="3"/>
    <s v="TEC-PH-10004774"/>
    <s v="Technology"/>
    <s v="Phones"/>
    <s v="Gear Head AU3700S Headset"/>
    <n v="90.93"/>
    <n v="7"/>
    <n v="0"/>
    <n v="2.7278999999999964"/>
  </r>
  <r>
    <n v="909"/>
    <s v="CA-2014-143259"/>
    <x v="3"/>
    <d v="2014-12-31T00:00:00"/>
    <d v="2015-01-04T00:00:00"/>
    <s v="Standard Class"/>
    <s v="PO-18865"/>
    <s v="Patrick O'Donnell"/>
    <x v="0"/>
    <s v="United States"/>
    <s v="New York City"/>
    <s v="New York"/>
    <n v="10009"/>
    <x v="3"/>
    <s v="OFF-BI-10003684"/>
    <s v="Office Supplies"/>
    <s v="Binders"/>
    <s v="Wilson Jones Legal Size Ring Binders"/>
    <n v="52.775999999999996"/>
    <n v="3"/>
    <n v="0.2"/>
    <n v="19.791"/>
  </r>
  <r>
    <n v="910"/>
    <s v="CA-2014-137596"/>
    <x v="3"/>
    <d v="2014-09-03T00:00:00"/>
    <d v="2014-09-08T00:00:00"/>
    <s v="Standard Class"/>
    <s v="BE-11335"/>
    <s v="Bill Eplett"/>
    <x v="2"/>
    <s v="United States"/>
    <s v="Jackson"/>
    <s v="Michigan"/>
    <n v="49201"/>
    <x v="2"/>
    <s v="TEC-PH-10001494"/>
    <s v="Technology"/>
    <s v="Phones"/>
    <s v="Polycom CX600 IP Phone VoIP phone"/>
    <n v="1199.8"/>
    <n v="4"/>
    <n v="0"/>
    <n v="323.94600000000003"/>
  </r>
  <r>
    <n v="911"/>
    <s v="CA-2014-137596"/>
    <x v="3"/>
    <d v="2014-09-03T00:00:00"/>
    <d v="2014-09-08T00:00:00"/>
    <s v="Standard Class"/>
    <s v="BE-11335"/>
    <s v="Bill Eplett"/>
    <x v="2"/>
    <s v="United States"/>
    <s v="Jackson"/>
    <s v="Michigan"/>
    <n v="49201"/>
    <x v="2"/>
    <s v="TEC-AC-10004666"/>
    <s v="Technology"/>
    <s v="Accessories"/>
    <s v="Maxell iVDR EX 500GB Cartridge"/>
    <n v="1928.7800000000002"/>
    <n v="7"/>
    <n v="0"/>
    <n v="829.37540000000024"/>
  </r>
  <r>
    <n v="912"/>
    <s v="CA-2014-137596"/>
    <x v="3"/>
    <d v="2014-09-03T00:00:00"/>
    <d v="2014-09-08T00:00:00"/>
    <s v="Standard Class"/>
    <s v="BE-11335"/>
    <s v="Bill Eplett"/>
    <x v="2"/>
    <s v="United States"/>
    <s v="Jackson"/>
    <s v="Michigan"/>
    <n v="49201"/>
    <x v="2"/>
    <s v="OFF-ST-10003816"/>
    <s v="Office Supplies"/>
    <s v="Storage"/>
    <s v="Fellowes High-Stak Drawer Files"/>
    <n v="352.38"/>
    <n v="2"/>
    <n v="0"/>
    <n v="81.047399999999982"/>
  </r>
  <r>
    <n v="913"/>
    <s v="CA-2012-133627"/>
    <x v="1"/>
    <d v="2012-05-31T00:00:00"/>
    <d v="2012-06-07T00:00:00"/>
    <s v="Standard Class"/>
    <s v="SC-20050"/>
    <s v="Sample Company A"/>
    <x v="2"/>
    <s v="United States"/>
    <s v="Norwich"/>
    <s v="Connecticut"/>
    <n v="6360"/>
    <x v="3"/>
    <s v="FUR-FU-10001935"/>
    <s v="Furniture"/>
    <s v="Furnishings"/>
    <s v="3M Hangers With Command Adhesive"/>
    <n v="22.200000000000003"/>
    <n v="6"/>
    <n v="0"/>
    <n v="9.1020000000000021"/>
  </r>
  <r>
    <n v="914"/>
    <s v="CA-2014-102519"/>
    <x v="3"/>
    <d v="2014-11-28T00:00:00"/>
    <d v="2014-11-30T00:00:00"/>
    <s v="First Class"/>
    <s v="BM-11650"/>
    <s v="Brian Moss"/>
    <x v="1"/>
    <s v="United States"/>
    <s v="Milwaukee"/>
    <s v="Wisconsin"/>
    <n v="53209"/>
    <x v="2"/>
    <s v="FUR-FU-10004091"/>
    <s v="Furniture"/>
    <s v="Furnishings"/>
    <s v="Howard Miller 13&quot; Diameter Goldtone Round Wall Clock"/>
    <n v="46.94"/>
    <n v="1"/>
    <n v="0"/>
    <n v="19.2454"/>
  </r>
  <r>
    <n v="915"/>
    <s v="CA-2014-102519"/>
    <x v="3"/>
    <d v="2014-11-28T00:00:00"/>
    <d v="2014-11-30T00:00:00"/>
    <s v="First Class"/>
    <s v="BM-11650"/>
    <s v="Brian Moss"/>
    <x v="1"/>
    <s v="United States"/>
    <s v="Milwaukee"/>
    <s v="Wisconsin"/>
    <n v="53209"/>
    <x v="2"/>
    <s v="TEC-AC-10001772"/>
    <s v="Technology"/>
    <s v="Accessories"/>
    <s v="Memorex Mini Travel Drive 16 GB USB 2.0 Flash Drive"/>
    <n v="143.73000000000002"/>
    <n v="9"/>
    <n v="0"/>
    <n v="56.054700000000011"/>
  </r>
  <r>
    <n v="916"/>
    <s v="US-2011-141215"/>
    <x v="2"/>
    <d v="2011-06-15T00:00:00"/>
    <d v="2011-06-21T00:00:00"/>
    <s v="Standard Class"/>
    <s v="KL-16555"/>
    <s v="Kelly Lampkin"/>
    <x v="1"/>
    <s v="United States"/>
    <s v="San Antonio"/>
    <s v="Texas"/>
    <n v="78207"/>
    <x v="2"/>
    <s v="FUR-TA-10001520"/>
    <s v="Furniture"/>
    <s v="Tables"/>
    <s v="Lesro Sheffield Collection Coffee Table, End Table, Center Table, Corner Table"/>
    <n v="99.918000000000006"/>
    <n v="2"/>
    <n v="0.3"/>
    <n v="-18.556200000000018"/>
  </r>
  <r>
    <n v="917"/>
    <s v="US-2011-141215"/>
    <x v="2"/>
    <d v="2011-06-15T00:00:00"/>
    <d v="2011-06-21T00:00:00"/>
    <s v="Standard Class"/>
    <s v="KL-16555"/>
    <s v="Kelly Lampkin"/>
    <x v="1"/>
    <s v="United States"/>
    <s v="San Antonio"/>
    <s v="Texas"/>
    <n v="78207"/>
    <x v="2"/>
    <s v="FUR-CH-10003379"/>
    <s v="Furniture"/>
    <s v="Chairs"/>
    <s v="Global Commerce Series High-Back Swivel/Tilt Chairs"/>
    <n v="797.94399999999996"/>
    <n v="4"/>
    <n v="0.3"/>
    <n v="-56.995999999999981"/>
  </r>
  <r>
    <n v="918"/>
    <s v="US-2011-141215"/>
    <x v="2"/>
    <d v="2011-06-15T00:00:00"/>
    <d v="2011-06-21T00:00:00"/>
    <s v="Standard Class"/>
    <s v="KL-16555"/>
    <s v="Kelly Lampkin"/>
    <x v="1"/>
    <s v="United States"/>
    <s v="San Antonio"/>
    <s v="Texas"/>
    <n v="78207"/>
    <x v="2"/>
    <s v="OFF-BI-10002706"/>
    <s v="Office Supplies"/>
    <s v="Binders"/>
    <s v="Avery Premier Heavy-Duty Binder with Round Locking Rings"/>
    <n v="8.5679999999999978"/>
    <n v="3"/>
    <n v="0.8"/>
    <n v="-14.5656"/>
  </r>
  <r>
    <n v="919"/>
    <s v="CA-2013-165218"/>
    <x v="0"/>
    <d v="2013-03-06T00:00:00"/>
    <d v="2013-03-12T00:00:00"/>
    <s v="Standard Class"/>
    <s v="RW-19630"/>
    <s v="Rob Williams"/>
    <x v="1"/>
    <s v="United States"/>
    <s v="Dallas"/>
    <s v="Texas"/>
    <n v="75220"/>
    <x v="2"/>
    <s v="OFF-EN-10000056"/>
    <s v="Office Supplies"/>
    <s v="Envelopes"/>
    <s v="Cameo Buff Policy Envelopes"/>
    <n v="149.352"/>
    <n v="3"/>
    <n v="0.2"/>
    <n v="50.40629999999998"/>
  </r>
  <r>
    <n v="920"/>
    <s v="CA-2013-165218"/>
    <x v="0"/>
    <d v="2013-03-06T00:00:00"/>
    <d v="2013-03-12T00:00:00"/>
    <s v="Standard Class"/>
    <s v="RW-19630"/>
    <s v="Rob Williams"/>
    <x v="1"/>
    <s v="United States"/>
    <s v="Dallas"/>
    <s v="Texas"/>
    <n v="75220"/>
    <x v="2"/>
    <s v="OFF-ST-10001558"/>
    <s v="Office Supplies"/>
    <s v="Storage"/>
    <s v="Acco Perma 4000 Stacking Storage Drawers"/>
    <n v="12.991999999999999"/>
    <n v="1"/>
    <n v="0.2"/>
    <n v="-0.81199999999999983"/>
  </r>
  <r>
    <n v="921"/>
    <s v="CA-2011-138296"/>
    <x v="2"/>
    <d v="2011-12-05T00:00:00"/>
    <d v="2011-12-12T00:00:00"/>
    <s v="Standard Class"/>
    <s v="RC-19825"/>
    <s v="Roy Collins"/>
    <x v="0"/>
    <s v="United States"/>
    <s v="Alexandria"/>
    <s v="Virginia"/>
    <n v="22304"/>
    <x v="0"/>
    <s v="OFF-ST-10002444"/>
    <s v="Office Supplies"/>
    <s v="Storage"/>
    <s v="Recycled Eldon Regeneration Jumbo File"/>
    <n v="24.56"/>
    <n v="2"/>
    <n v="0"/>
    <n v="6.8767999999999994"/>
  </r>
  <r>
    <n v="922"/>
    <s v="CA-2012-111164"/>
    <x v="1"/>
    <d v="2012-04-11T00:00:00"/>
    <d v="2012-04-15T00:00:00"/>
    <s v="Standard Class"/>
    <s v="SE-20110"/>
    <s v="Sanjit Engle"/>
    <x v="0"/>
    <s v="United States"/>
    <s v="New York City"/>
    <s v="New York"/>
    <n v="10009"/>
    <x v="3"/>
    <s v="TEC-AC-10002473"/>
    <s v="Technology"/>
    <s v="Accessories"/>
    <s v="Maxell 4.7GB DVD-R"/>
    <n v="85.14"/>
    <n v="3"/>
    <n v="0"/>
    <n v="34.907399999999996"/>
  </r>
  <r>
    <n v="923"/>
    <s v="CA-2012-111164"/>
    <x v="1"/>
    <d v="2012-04-11T00:00:00"/>
    <d v="2012-04-15T00:00:00"/>
    <s v="Standard Class"/>
    <s v="SE-20110"/>
    <s v="Sanjit Engle"/>
    <x v="0"/>
    <s v="United States"/>
    <s v="New York City"/>
    <s v="New York"/>
    <n v="10009"/>
    <x v="3"/>
    <s v="TEC-PH-10004531"/>
    <s v="Technology"/>
    <s v="Phones"/>
    <s v="OtterBox Commuter Series Case - iPhone 5 &amp; 5s"/>
    <n v="21.99"/>
    <n v="1"/>
    <n v="0"/>
    <n v="10.555199999999999"/>
  </r>
  <r>
    <n v="924"/>
    <s v="CA-2012-111164"/>
    <x v="1"/>
    <d v="2012-04-11T00:00:00"/>
    <d v="2012-04-15T00:00:00"/>
    <s v="Standard Class"/>
    <s v="SE-20110"/>
    <s v="Sanjit Engle"/>
    <x v="0"/>
    <s v="United States"/>
    <s v="New York City"/>
    <s v="New York"/>
    <n v="10009"/>
    <x v="3"/>
    <s v="OFF-AP-10004487"/>
    <s v="Office Supplies"/>
    <s v="Appliances"/>
    <s v="Kensington 4 Outlet MasterPiece Compact Power Control Center"/>
    <n v="406.59999999999997"/>
    <n v="5"/>
    <n v="0"/>
    <n v="113.84799999999998"/>
  </r>
  <r>
    <n v="925"/>
    <s v="CA-2013-149797"/>
    <x v="0"/>
    <d v="2013-09-16T00:00:00"/>
    <d v="2013-09-21T00:00:00"/>
    <s v="Standard Class"/>
    <s v="AH-10075"/>
    <s v="Adam Hart"/>
    <x v="1"/>
    <s v="United States"/>
    <s v="New York City"/>
    <s v="New York"/>
    <n v="10011"/>
    <x v="3"/>
    <s v="OFF-BI-10003650"/>
    <s v="Office Supplies"/>
    <s v="Binders"/>
    <s v="GBC DocuBind 300 Electric Binding Machine"/>
    <n v="841.5680000000001"/>
    <n v="2"/>
    <n v="0.2"/>
    <n v="294.54879999999991"/>
  </r>
  <r>
    <n v="926"/>
    <s v="CA-2011-132962"/>
    <x v="2"/>
    <d v="2011-09-13T00:00:00"/>
    <d v="2011-09-16T00:00:00"/>
    <s v="First Class"/>
    <s v="JM-15535"/>
    <s v="Jessica Myrick"/>
    <x v="0"/>
    <s v="United States"/>
    <s v="Philadelphia"/>
    <s v="Pennsylvania"/>
    <n v="19143"/>
    <x v="3"/>
    <s v="OFF-PA-10003543"/>
    <s v="Office Supplies"/>
    <s v="Paper"/>
    <s v="Xerox 1985"/>
    <n v="15.552000000000003"/>
    <n v="3"/>
    <n v="0.2"/>
    <n v="5.4432"/>
  </r>
  <r>
    <n v="927"/>
    <s v="CA-2011-132962"/>
    <x v="2"/>
    <d v="2011-09-13T00:00:00"/>
    <d v="2011-09-16T00:00:00"/>
    <s v="First Class"/>
    <s v="JM-15535"/>
    <s v="Jessica Myrick"/>
    <x v="0"/>
    <s v="United States"/>
    <s v="Philadelphia"/>
    <s v="Pennsylvania"/>
    <n v="19143"/>
    <x v="3"/>
    <s v="TEC-AC-10004353"/>
    <s v="Technology"/>
    <s v="Accessories"/>
    <s v="Hypercom P1300 Pinpad"/>
    <n v="252.00000000000003"/>
    <n v="5"/>
    <n v="0.2"/>
    <n v="53.550000000000004"/>
  </r>
  <r>
    <n v="928"/>
    <s v="CA-2012-115091"/>
    <x v="1"/>
    <d v="2012-10-05T00:00:00"/>
    <d v="2012-10-09T00:00:00"/>
    <s v="Standard Class"/>
    <s v="JJ-15760"/>
    <s v="Joel Jenkins"/>
    <x v="2"/>
    <s v="United States"/>
    <s v="Springfield"/>
    <s v="Virginia"/>
    <n v="22153"/>
    <x v="0"/>
    <s v="OFF-AR-10000658"/>
    <s v="Office Supplies"/>
    <s v="Art"/>
    <s v="Newell 324"/>
    <n v="46.2"/>
    <n v="4"/>
    <n v="0"/>
    <n v="12.936"/>
  </r>
  <r>
    <n v="929"/>
    <s v="CA-2012-115091"/>
    <x v="1"/>
    <d v="2012-10-05T00:00:00"/>
    <d v="2012-10-09T00:00:00"/>
    <s v="Standard Class"/>
    <s v="JJ-15760"/>
    <s v="Joel Jenkins"/>
    <x v="2"/>
    <s v="United States"/>
    <s v="Springfield"/>
    <s v="Virginia"/>
    <n v="22153"/>
    <x v="0"/>
    <s v="OFF-AP-10000696"/>
    <s v="Office Supplies"/>
    <s v="Appliances"/>
    <s v="Holmes Odor Grabber"/>
    <n v="28.84"/>
    <n v="2"/>
    <n v="0"/>
    <n v="9.517199999999999"/>
  </r>
  <r>
    <n v="930"/>
    <s v="CA-2014-144932"/>
    <x v="3"/>
    <d v="2014-04-15T00:00:00"/>
    <d v="2014-04-18T00:00:00"/>
    <s v="First Class"/>
    <s v="AB-10165"/>
    <s v="Alan Barnes"/>
    <x v="0"/>
    <s v="United States"/>
    <s v="Toledo"/>
    <s v="Ohio"/>
    <n v="43615"/>
    <x v="3"/>
    <s v="OFF-AR-10003560"/>
    <s v="Office Supplies"/>
    <s v="Art"/>
    <s v="Zebra Zazzle Fluorescent Highlighters"/>
    <n v="14.592000000000002"/>
    <n v="3"/>
    <n v="0.2"/>
    <n v="2.5535999999999985"/>
  </r>
  <r>
    <n v="931"/>
    <s v="CA-2014-144932"/>
    <x v="3"/>
    <d v="2014-04-15T00:00:00"/>
    <d v="2014-04-18T00:00:00"/>
    <s v="First Class"/>
    <s v="AB-10165"/>
    <s v="Alan Barnes"/>
    <x v="0"/>
    <s v="United States"/>
    <s v="Toledo"/>
    <s v="Ohio"/>
    <n v="43615"/>
    <x v="3"/>
    <s v="OFF-AR-10001468"/>
    <s v="Office Supplies"/>
    <s v="Art"/>
    <s v="Sanford Prismacolor Professional Thick Lead Art Pencils, 36-Color Set"/>
    <n v="89.855999999999995"/>
    <n v="3"/>
    <n v="0.2"/>
    <n v="21.340800000000002"/>
  </r>
  <r>
    <n v="932"/>
    <s v="CA-2014-144932"/>
    <x v="3"/>
    <d v="2014-04-15T00:00:00"/>
    <d v="2014-04-18T00:00:00"/>
    <s v="First Class"/>
    <s v="AB-10165"/>
    <s v="Alan Barnes"/>
    <x v="0"/>
    <s v="United States"/>
    <s v="Toledo"/>
    <s v="Ohio"/>
    <n v="43615"/>
    <x v="3"/>
    <s v="OFF-PA-10004971"/>
    <s v="Office Supplies"/>
    <s v="Paper"/>
    <s v="Xerox 196"/>
    <n v="13.872000000000002"/>
    <n v="3"/>
    <n v="0.2"/>
    <n v="5.0286000000000008"/>
  </r>
  <r>
    <n v="933"/>
    <s v="CA-2014-114216"/>
    <x v="3"/>
    <d v="2014-09-03T00:00:00"/>
    <d v="2014-09-07T00:00:00"/>
    <s v="Standard Class"/>
    <s v="RK-19300"/>
    <s v="Ralph Kennedy"/>
    <x v="0"/>
    <s v="United States"/>
    <s v="Philadelphia"/>
    <s v="Pennsylvania"/>
    <n v="19140"/>
    <x v="3"/>
    <s v="OFF-PA-10002195"/>
    <s v="Office Supplies"/>
    <s v="Paper"/>
    <s v="RSVP Cards &amp; Envelopes, Blank White, 8-1/2&quot; X 11&quot;, 24 Cards/25 Envelopes/Set"/>
    <n v="12.192"/>
    <n v="3"/>
    <n v="0.2"/>
    <n v="4.1147999999999998"/>
  </r>
  <r>
    <n v="934"/>
    <s v="CA-2013-140081"/>
    <x v="0"/>
    <d v="2013-06-21T00:00:00"/>
    <d v="2013-06-25T00:00:00"/>
    <s v="Standard Class"/>
    <s v="CG-12040"/>
    <s v="Catherine Glotzbach"/>
    <x v="2"/>
    <s v="United States"/>
    <s v="Philadelphia"/>
    <s v="Pennsylvania"/>
    <n v="19120"/>
    <x v="3"/>
    <s v="OFF-PA-10001745"/>
    <s v="Office Supplies"/>
    <s v="Paper"/>
    <s v="Wirebound Message Books, 2 7/8&quot; x 5&quot;, 3 Forms per Page"/>
    <n v="45.056000000000004"/>
    <n v="8"/>
    <n v="0.2"/>
    <n v="15.206399999999997"/>
  </r>
  <r>
    <n v="935"/>
    <s v="CA-2013-140081"/>
    <x v="0"/>
    <d v="2013-06-21T00:00:00"/>
    <d v="2013-06-25T00:00:00"/>
    <s v="Standard Class"/>
    <s v="CG-12040"/>
    <s v="Catherine Glotzbach"/>
    <x v="2"/>
    <s v="United States"/>
    <s v="Philadelphia"/>
    <s v="Pennsylvania"/>
    <n v="19120"/>
    <x v="3"/>
    <s v="OFF-BI-10004826"/>
    <s v="Office Supplies"/>
    <s v="Binders"/>
    <s v="JM Magazine Binder"/>
    <n v="29.718000000000007"/>
    <n v="6"/>
    <n v="0.7"/>
    <n v="-21.793199999999992"/>
  </r>
  <r>
    <n v="936"/>
    <s v="CA-2013-140081"/>
    <x v="0"/>
    <d v="2013-06-21T00:00:00"/>
    <d v="2013-06-25T00:00:00"/>
    <s v="Standard Class"/>
    <s v="CG-12040"/>
    <s v="Catherine Glotzbach"/>
    <x v="2"/>
    <s v="United States"/>
    <s v="Philadelphia"/>
    <s v="Pennsylvania"/>
    <n v="19120"/>
    <x v="3"/>
    <s v="OFF-PA-10001870"/>
    <s v="Office Supplies"/>
    <s v="Paper"/>
    <s v="Xerox 202"/>
    <n v="15.552000000000003"/>
    <n v="3"/>
    <n v="0.2"/>
    <n v="5.4432"/>
  </r>
  <r>
    <n v="937"/>
    <s v="CA-2013-140081"/>
    <x v="0"/>
    <d v="2013-06-21T00:00:00"/>
    <d v="2013-06-25T00:00:00"/>
    <s v="Standard Class"/>
    <s v="CG-12040"/>
    <s v="Catherine Glotzbach"/>
    <x v="2"/>
    <s v="United States"/>
    <s v="Philadelphia"/>
    <s v="Pennsylvania"/>
    <n v="19120"/>
    <x v="3"/>
    <s v="OFF-AP-10001058"/>
    <s v="Office Supplies"/>
    <s v="Appliances"/>
    <s v="Sanyo 2.5 Cubic Foot Mid-Size Office Refrigerators"/>
    <n v="447.69600000000003"/>
    <n v="2"/>
    <n v="0.2"/>
    <n v="33.577199999999976"/>
  </r>
  <r>
    <n v="938"/>
    <s v="US-2014-111745"/>
    <x v="3"/>
    <d v="2014-11-06T00:00:00"/>
    <d v="2014-11-07T00:00:00"/>
    <s v="First Class"/>
    <s v="RA-19885"/>
    <s v="Ruben Ausman"/>
    <x v="1"/>
    <s v="United States"/>
    <s v="Farmington"/>
    <s v="New Mexico"/>
    <n v="87401"/>
    <x v="1"/>
    <s v="TEC-AC-10003911"/>
    <s v="Technology"/>
    <s v="Accessories"/>
    <s v="NETGEAR AC1750 Dual Band Gigabit Smart WiFi Router"/>
    <n v="159.99"/>
    <n v="1"/>
    <n v="0"/>
    <n v="54.396599999999992"/>
  </r>
  <r>
    <n v="939"/>
    <s v="CA-2012-148250"/>
    <x v="1"/>
    <d v="2012-12-13T00:00:00"/>
    <d v="2012-12-17T00:00:00"/>
    <s v="Standard Class"/>
    <s v="RP-19270"/>
    <s v="Rachel Payne"/>
    <x v="1"/>
    <s v="United States"/>
    <s v="Riverside"/>
    <s v="California"/>
    <n v="92503"/>
    <x v="1"/>
    <s v="OFF-PA-10000289"/>
    <s v="Office Supplies"/>
    <s v="Paper"/>
    <s v="Xerox 213"/>
    <n v="12.96"/>
    <n v="2"/>
    <n v="0"/>
    <n v="6.2208000000000006"/>
  </r>
  <r>
    <n v="940"/>
    <s v="CA-2012-148250"/>
    <x v="1"/>
    <d v="2012-12-13T00:00:00"/>
    <d v="2012-12-17T00:00:00"/>
    <s v="Standard Class"/>
    <s v="RP-19270"/>
    <s v="Rachel Payne"/>
    <x v="1"/>
    <s v="United States"/>
    <s v="Riverside"/>
    <s v="California"/>
    <n v="92503"/>
    <x v="1"/>
    <s v="OFF-AP-10003040"/>
    <s v="Office Supplies"/>
    <s v="Appliances"/>
    <s v="Fellowes 8 Outlet Superior Workstation Surge Protector w/o Phone/Fax/Modem Protection"/>
    <n v="134.47999999999999"/>
    <n v="4"/>
    <n v="0"/>
    <n v="34.964799999999997"/>
  </r>
  <r>
    <n v="941"/>
    <s v="CA-2013-105760"/>
    <x v="0"/>
    <d v="2013-06-20T00:00:00"/>
    <d v="2013-06-21T00:00:00"/>
    <s v="First Class"/>
    <s v="KC-16255"/>
    <s v="Karen Carlisle"/>
    <x v="1"/>
    <s v="United States"/>
    <s v="San Francisco"/>
    <s v="California"/>
    <n v="94110"/>
    <x v="1"/>
    <s v="OFF-PA-10000350"/>
    <s v="Office Supplies"/>
    <s v="Paper"/>
    <s v="Message Book, Standard Line &quot;While You Were Out&quot;, 5 1/2&quot; X 4&quot;, 200 Sets/Book"/>
    <n v="17.12"/>
    <n v="2"/>
    <n v="0"/>
    <n v="8.0464000000000002"/>
  </r>
  <r>
    <n v="942"/>
    <s v="CA-2013-142958"/>
    <x v="0"/>
    <d v="2013-12-14T00:00:00"/>
    <d v="2013-12-21T00:00:00"/>
    <s v="Standard Class"/>
    <s v="RW-19630"/>
    <s v="Rob Williams"/>
    <x v="1"/>
    <s v="United States"/>
    <s v="Torrance"/>
    <s v="California"/>
    <n v="90503"/>
    <x v="1"/>
    <s v="OFF-BI-10001759"/>
    <s v="Office Supplies"/>
    <s v="Binders"/>
    <s v="Acco Pressboard Covers with Storage Hooks, 14 7/8&quot; x 11&quot;, Dark Blue"/>
    <n v="6.0960000000000001"/>
    <n v="2"/>
    <n v="0.2"/>
    <n v="2.2098"/>
  </r>
  <r>
    <n v="943"/>
    <s v="CA-2013-142958"/>
    <x v="0"/>
    <d v="2013-12-14T00:00:00"/>
    <d v="2013-12-21T00:00:00"/>
    <s v="Standard Class"/>
    <s v="RW-19630"/>
    <s v="Rob Williams"/>
    <x v="1"/>
    <s v="United States"/>
    <s v="Torrance"/>
    <s v="California"/>
    <n v="90503"/>
    <x v="1"/>
    <s v="FUR-TA-10000577"/>
    <s v="Furniture"/>
    <s v="Tables"/>
    <s v="Bretford CR4500 Series Slim Rectangular Table"/>
    <n v="1114.2719999999999"/>
    <n v="4"/>
    <n v="0.2"/>
    <n v="41.785200000000032"/>
  </r>
  <r>
    <n v="944"/>
    <s v="CA-2012-120880"/>
    <x v="1"/>
    <d v="2012-05-29T00:00:00"/>
    <d v="2012-06-03T00:00:00"/>
    <s v="Standard Class"/>
    <s v="JL-15850"/>
    <s v="John Lucas"/>
    <x v="0"/>
    <s v="United States"/>
    <s v="Seattle"/>
    <s v="Washington"/>
    <n v="98105"/>
    <x v="1"/>
    <s v="OFF-PA-10004101"/>
    <s v="Office Supplies"/>
    <s v="Paper"/>
    <s v="Xerox 1894"/>
    <n v="32.400000000000006"/>
    <n v="5"/>
    <n v="0"/>
    <n v="15.552000000000001"/>
  </r>
  <r>
    <n v="945"/>
    <s v="CA-2012-120880"/>
    <x v="1"/>
    <d v="2012-05-29T00:00:00"/>
    <d v="2012-06-03T00:00:00"/>
    <s v="Standard Class"/>
    <s v="JL-15850"/>
    <s v="John Lucas"/>
    <x v="0"/>
    <s v="United States"/>
    <s v="Seattle"/>
    <s v="Washington"/>
    <n v="98105"/>
    <x v="1"/>
    <s v="OFF-ST-10001496"/>
    <s v="Office Supplies"/>
    <s v="Storage"/>
    <s v="Standard Rollaway File with Lock"/>
    <n v="540.56999999999994"/>
    <n v="3"/>
    <n v="0"/>
    <n v="140.54820000000001"/>
  </r>
  <r>
    <n v="946"/>
    <s v="CA-2012-120880"/>
    <x v="1"/>
    <d v="2012-05-29T00:00:00"/>
    <d v="2012-06-03T00:00:00"/>
    <s v="Standard Class"/>
    <s v="JL-15850"/>
    <s v="John Lucas"/>
    <x v="0"/>
    <s v="United States"/>
    <s v="Seattle"/>
    <s v="Washington"/>
    <n v="98105"/>
    <x v="1"/>
    <s v="OFF-BI-10002931"/>
    <s v="Office Supplies"/>
    <s v="Binders"/>
    <s v="Avery Trapezoid Extra Heavy Duty 4&quot; Binders"/>
    <n v="167.76"/>
    <n v="5"/>
    <n v="0.2"/>
    <n v="62.91"/>
  </r>
  <r>
    <n v="947"/>
    <s v="US-2012-140200"/>
    <x v="1"/>
    <d v="2012-07-26T00:00:00"/>
    <d v="2012-07-28T00:00:00"/>
    <s v="First Class"/>
    <s v="CA-12775"/>
    <s v="Cynthia Arntzen"/>
    <x v="0"/>
    <s v="United States"/>
    <s v="Mesa"/>
    <s v="Arizona"/>
    <n v="85204"/>
    <x v="1"/>
    <s v="FUR-TA-10002356"/>
    <s v="Furniture"/>
    <s v="Tables"/>
    <s v="Bevis Boat-Shaped Conference Table"/>
    <n v="393.16500000000002"/>
    <n v="3"/>
    <n v="0.5"/>
    <n v="-204.44580000000005"/>
  </r>
  <r>
    <n v="948"/>
    <s v="US-2014-110576"/>
    <x v="3"/>
    <d v="2014-11-29T00:00:00"/>
    <d v="2014-12-03T00:00:00"/>
    <s v="Standard Class"/>
    <s v="RB-19795"/>
    <s v="Ross Baird"/>
    <x v="2"/>
    <s v="United States"/>
    <s v="Philadelphia"/>
    <s v="Pennsylvania"/>
    <n v="19120"/>
    <x v="3"/>
    <s v="FUR-FU-10003601"/>
    <s v="Furniture"/>
    <s v="Furnishings"/>
    <s v="Deflect-o RollaMat Studded, Beveled Mat for Medium Pile Carpeting"/>
    <n v="516.48800000000006"/>
    <n v="7"/>
    <n v="0.2"/>
    <n v="-12.912200000000027"/>
  </r>
  <r>
    <n v="949"/>
    <s v="US-2014-110576"/>
    <x v="3"/>
    <d v="2014-11-29T00:00:00"/>
    <d v="2014-12-03T00:00:00"/>
    <s v="Standard Class"/>
    <s v="RB-19795"/>
    <s v="Ross Baird"/>
    <x v="2"/>
    <s v="United States"/>
    <s v="Philadelphia"/>
    <s v="Pennsylvania"/>
    <n v="19120"/>
    <x v="3"/>
    <s v="FUR-FU-10000576"/>
    <s v="Furniture"/>
    <s v="Furnishings"/>
    <s v="Luxo Professional Fluorescent Magnifier Lamp with Clamp-Mount Base"/>
    <n v="1007.2320000000001"/>
    <n v="6"/>
    <n v="0.2"/>
    <n v="75.542400000000015"/>
  </r>
  <r>
    <n v="950"/>
    <s v="US-2014-110576"/>
    <x v="3"/>
    <d v="2014-11-29T00:00:00"/>
    <d v="2014-12-03T00:00:00"/>
    <s v="Standard Class"/>
    <s v="RB-19795"/>
    <s v="Ross Baird"/>
    <x v="2"/>
    <s v="United States"/>
    <s v="Philadelphia"/>
    <s v="Pennsylvania"/>
    <n v="19120"/>
    <x v="3"/>
    <s v="FUR-TA-10004154"/>
    <s v="Furniture"/>
    <s v="Tables"/>
    <s v="Riverside Furniture Oval Coffee Table, Oval End Table, End Table with Drawer"/>
    <n v="2065.3200000000002"/>
    <n v="12"/>
    <n v="0.4"/>
    <n v="-619.59600000000012"/>
  </r>
  <r>
    <n v="951"/>
    <s v="US-2014-110576"/>
    <x v="3"/>
    <d v="2014-11-29T00:00:00"/>
    <d v="2014-12-03T00:00:00"/>
    <s v="Standard Class"/>
    <s v="RB-19795"/>
    <s v="Ross Baird"/>
    <x v="2"/>
    <s v="United States"/>
    <s v="Philadelphia"/>
    <s v="Pennsylvania"/>
    <n v="19120"/>
    <x v="3"/>
    <s v="OFF-PA-10000788"/>
    <s v="Office Supplies"/>
    <s v="Paper"/>
    <s v="Xerox 210"/>
    <n v="15.552000000000003"/>
    <n v="3"/>
    <n v="0.2"/>
    <n v="5.4432"/>
  </r>
  <r>
    <n v="952"/>
    <s v="US-2014-110576"/>
    <x v="3"/>
    <d v="2014-11-29T00:00:00"/>
    <d v="2014-12-03T00:00:00"/>
    <s v="Standard Class"/>
    <s v="RB-19795"/>
    <s v="Ross Baird"/>
    <x v="2"/>
    <s v="United States"/>
    <s v="Philadelphia"/>
    <s v="Pennsylvania"/>
    <n v="19120"/>
    <x v="3"/>
    <s v="OFF-PA-10002479"/>
    <s v="Office Supplies"/>
    <s v="Paper"/>
    <s v="Xerox 4200 Series MultiUse Premium Copy Paper (20Lb. and 84 Bright)"/>
    <n v="25.344000000000001"/>
    <n v="6"/>
    <n v="0.2"/>
    <n v="7.92"/>
  </r>
  <r>
    <n v="953"/>
    <s v="CA-2014-131156"/>
    <x v="3"/>
    <d v="2014-04-04T00:00:00"/>
    <d v="2014-04-08T00:00:00"/>
    <s v="Standard Class"/>
    <s v="KH-16360"/>
    <s v="Katherine Hughes"/>
    <x v="0"/>
    <s v="United States"/>
    <s v="Philadelphia"/>
    <s v="Pennsylvania"/>
    <n v="19143"/>
    <x v="3"/>
    <s v="FUR-FU-10001940"/>
    <s v="Furniture"/>
    <s v="Furnishings"/>
    <s v="Staples"/>
    <n v="25.472000000000001"/>
    <n v="4"/>
    <n v="0.2"/>
    <n v="7.6416000000000022"/>
  </r>
  <r>
    <n v="954"/>
    <s v="CA-2014-136539"/>
    <x v="3"/>
    <d v="2014-12-29T00:00:00"/>
    <d v="2015-01-02T00:00:00"/>
    <s v="Standard Class"/>
    <s v="GH-14665"/>
    <s v="Greg Hansen"/>
    <x v="0"/>
    <s v="United States"/>
    <s v="Round Rock"/>
    <s v="Texas"/>
    <n v="78664"/>
    <x v="2"/>
    <s v="OFF-AR-10001958"/>
    <s v="Office Supplies"/>
    <s v="Art"/>
    <s v="Stanley Bostitch Contemporary Electric Pencil Sharpeners"/>
    <n v="27.168000000000003"/>
    <n v="2"/>
    <n v="0.2"/>
    <n v="2.7168000000000001"/>
  </r>
  <r>
    <n v="955"/>
    <s v="CA-2014-136539"/>
    <x v="3"/>
    <d v="2014-12-29T00:00:00"/>
    <d v="2015-01-02T00:00:00"/>
    <s v="Standard Class"/>
    <s v="GH-14665"/>
    <s v="Greg Hansen"/>
    <x v="0"/>
    <s v="United States"/>
    <s v="Round Rock"/>
    <s v="Texas"/>
    <n v="78664"/>
    <x v="2"/>
    <s v="FUR-BO-10004709"/>
    <s v="Furniture"/>
    <s v="Bookcases"/>
    <s v="Bush Westfield Collection Bookcases, Medium Cherry Finish"/>
    <n v="78.852799999999988"/>
    <n v="2"/>
    <n v="0.32"/>
    <n v="-11.595999999999997"/>
  </r>
  <r>
    <n v="956"/>
    <s v="CA-2014-119305"/>
    <x v="3"/>
    <d v="2014-12-01T00:00:00"/>
    <d v="2014-12-05T00:00:00"/>
    <s v="Standard Class"/>
    <s v="SW-20275"/>
    <s v="Scott Williamson"/>
    <x v="0"/>
    <s v="United States"/>
    <s v="Jackson"/>
    <s v="Mississippi"/>
    <n v="39212"/>
    <x v="0"/>
    <s v="OFF-ST-10000604"/>
    <s v="Office Supplies"/>
    <s v="Storage"/>
    <s v="Home/Office Personal File Carts"/>
    <n v="173.79999999999998"/>
    <n v="5"/>
    <n v="0"/>
    <n v="43.449999999999989"/>
  </r>
  <r>
    <n v="957"/>
    <s v="CA-2014-102414"/>
    <x v="3"/>
    <d v="2014-05-16T00:00:00"/>
    <d v="2014-05-19T00:00:00"/>
    <s v="Second Class"/>
    <s v="JA-15970"/>
    <s v="Joseph Airdo"/>
    <x v="0"/>
    <s v="United States"/>
    <s v="Phoenix"/>
    <s v="Arizona"/>
    <n v="85023"/>
    <x v="1"/>
    <s v="TEC-PH-10002923"/>
    <s v="Technology"/>
    <s v="Phones"/>
    <s v="Logitech B530 USB Headset - headset - Full size, Binaural"/>
    <n v="29.592000000000002"/>
    <n v="1"/>
    <n v="0.2"/>
    <n v="2.5893000000000006"/>
  </r>
  <r>
    <n v="958"/>
    <s v="CA-2014-102414"/>
    <x v="3"/>
    <d v="2014-05-16T00:00:00"/>
    <d v="2014-05-19T00:00:00"/>
    <s v="Second Class"/>
    <s v="JA-15970"/>
    <s v="Joseph Airdo"/>
    <x v="0"/>
    <s v="United States"/>
    <s v="Phoenix"/>
    <s v="Arizona"/>
    <n v="85023"/>
    <x v="1"/>
    <s v="OFF-BI-10004465"/>
    <s v="Office Supplies"/>
    <s v="Binders"/>
    <s v="Avery Durable Slant Ring Binders"/>
    <n v="4.7520000000000007"/>
    <n v="2"/>
    <n v="0.7"/>
    <n v="-3.1679999999999993"/>
  </r>
  <r>
    <n v="959"/>
    <s v="CA-2014-102414"/>
    <x v="3"/>
    <d v="2014-05-16T00:00:00"/>
    <d v="2014-05-19T00:00:00"/>
    <s v="Second Class"/>
    <s v="JA-15970"/>
    <s v="Joseph Airdo"/>
    <x v="0"/>
    <s v="United States"/>
    <s v="Phoenix"/>
    <s v="Arizona"/>
    <n v="85023"/>
    <x v="1"/>
    <s v="OFF-PA-10002333"/>
    <s v="Office Supplies"/>
    <s v="Paper"/>
    <s v="Universal Ultra Bright White Copier/Laser Paper, 8 1/2&quot; x 11&quot;, Ream"/>
    <n v="15.552000000000003"/>
    <n v="3"/>
    <n v="0.2"/>
    <n v="5.6375999999999999"/>
  </r>
  <r>
    <n v="960"/>
    <s v="CA-2012-112571"/>
    <x v="1"/>
    <d v="2012-09-22T00:00:00"/>
    <d v="2012-09-22T00:00:00"/>
    <s v="Same Day"/>
    <s v="DL-12925"/>
    <s v="Daniel Lacy"/>
    <x v="0"/>
    <s v="United States"/>
    <s v="Oceanside"/>
    <s v="California"/>
    <n v="92054"/>
    <x v="1"/>
    <s v="FUR-FU-10004188"/>
    <s v="Furniture"/>
    <s v="Furnishings"/>
    <s v="Luxo Professional Combination Clamp-On Lamps"/>
    <n v="204.6"/>
    <n v="2"/>
    <n v="0"/>
    <n v="53.195999999999998"/>
  </r>
  <r>
    <n v="961"/>
    <s v="CA-2014-152142"/>
    <x v="3"/>
    <d v="2014-11-15T00:00:00"/>
    <d v="2014-11-20T00:00:00"/>
    <s v="Standard Class"/>
    <s v="LW-16990"/>
    <s v="Lindsay Williams"/>
    <x v="1"/>
    <s v="United States"/>
    <s v="San Francisco"/>
    <s v="California"/>
    <n v="94110"/>
    <x v="1"/>
    <s v="FUR-CH-10002965"/>
    <s v="Furniture"/>
    <s v="Chairs"/>
    <s v="Global Leather Highback Executive Chair with Pneumatic Height Adjustment, Black"/>
    <n v="321.56799999999998"/>
    <n v="2"/>
    <n v="0.2"/>
    <n v="28.137200000000007"/>
  </r>
  <r>
    <n v="962"/>
    <s v="CA-2012-160059"/>
    <x v="1"/>
    <d v="2012-11-27T00:00:00"/>
    <d v="2012-12-01T00:00:00"/>
    <s v="Standard Class"/>
    <s v="TB-21190"/>
    <s v="Thomas Brumley"/>
    <x v="2"/>
    <s v="United States"/>
    <s v="Fayetteville"/>
    <s v="Arkansas"/>
    <n v="72701"/>
    <x v="0"/>
    <s v="OFF-BI-10000145"/>
    <s v="Office Supplies"/>
    <s v="Binders"/>
    <s v="Zipper Ring Binder Pockets"/>
    <n v="6.24"/>
    <n v="2"/>
    <n v="0"/>
    <n v="3.0575999999999999"/>
  </r>
  <r>
    <n v="963"/>
    <s v="CA-2013-120859"/>
    <x v="0"/>
    <d v="2013-09-02T00:00:00"/>
    <d v="2013-09-05T00:00:00"/>
    <s v="First Class"/>
    <s v="CV-12805"/>
    <s v="Cynthia Voltz"/>
    <x v="1"/>
    <s v="United States"/>
    <s v="San Francisco"/>
    <s v="California"/>
    <n v="94110"/>
    <x v="1"/>
    <s v="OFF-EN-10001335"/>
    <s v="Office Supplies"/>
    <s v="Envelopes"/>
    <s v="White Business Envelopes with Contemporary Seam, Recycled White Business Envelopes"/>
    <n v="21.88"/>
    <n v="2"/>
    <n v="0"/>
    <n v="10.94"/>
  </r>
  <r>
    <n v="964"/>
    <s v="CA-2011-127488"/>
    <x v="2"/>
    <d v="2011-09-22T00:00:00"/>
    <d v="2011-09-24T00:00:00"/>
    <s v="Second Class"/>
    <s v="MS-17365"/>
    <s v="Maribeth Schnelling"/>
    <x v="0"/>
    <s v="United States"/>
    <s v="Boca Raton"/>
    <s v="Florida"/>
    <n v="33433"/>
    <x v="0"/>
    <s v="OFF-LA-10001613"/>
    <s v="Office Supplies"/>
    <s v="Labels"/>
    <s v="Avery File Folder Labels"/>
    <n v="4.6079999999999997"/>
    <n v="2"/>
    <n v="0.2"/>
    <n v="1.6704000000000001"/>
  </r>
  <r>
    <n v="965"/>
    <s v="CA-2014-135279"/>
    <x v="3"/>
    <d v="2014-04-10T00:00:00"/>
    <d v="2014-04-12T00:00:00"/>
    <s v="First Class"/>
    <s v="BS-11800"/>
    <s v="Bryan Spruell"/>
    <x v="2"/>
    <s v="United States"/>
    <s v="New York City"/>
    <s v="New York"/>
    <n v="10011"/>
    <x v="3"/>
    <s v="OFF-LA-10004055"/>
    <s v="Office Supplies"/>
    <s v="Labels"/>
    <s v="Color-Coded Legal Exhibit Labels"/>
    <n v="9.82"/>
    <n v="2"/>
    <n v="0"/>
    <n v="4.8117999999999999"/>
  </r>
  <r>
    <n v="966"/>
    <s v="CA-2014-135279"/>
    <x v="3"/>
    <d v="2014-04-10T00:00:00"/>
    <d v="2014-04-12T00:00:00"/>
    <s v="First Class"/>
    <s v="BS-11800"/>
    <s v="Bryan Spruell"/>
    <x v="2"/>
    <s v="United States"/>
    <s v="New York City"/>
    <s v="New York"/>
    <n v="10011"/>
    <x v="3"/>
    <s v="OFF-AR-10004344"/>
    <s v="Office Supplies"/>
    <s v="Art"/>
    <s v="Bulldog Vacuum Base Pencil Sharpener"/>
    <n v="35.97"/>
    <n v="3"/>
    <n v="0"/>
    <n v="9.7118999999999982"/>
  </r>
  <r>
    <n v="967"/>
    <s v="CA-2014-135279"/>
    <x v="3"/>
    <d v="2014-04-10T00:00:00"/>
    <d v="2014-04-12T00:00:00"/>
    <s v="First Class"/>
    <s v="BS-11800"/>
    <s v="Bryan Spruell"/>
    <x v="2"/>
    <s v="United States"/>
    <s v="New York City"/>
    <s v="New York"/>
    <n v="10011"/>
    <x v="3"/>
    <s v="OFF-PA-10004621"/>
    <s v="Office Supplies"/>
    <s v="Paper"/>
    <s v="Xerox 212"/>
    <n v="12.96"/>
    <n v="2"/>
    <n v="0"/>
    <n v="6.2208000000000006"/>
  </r>
  <r>
    <n v="968"/>
    <s v="CA-2014-135279"/>
    <x v="3"/>
    <d v="2014-04-10T00:00:00"/>
    <d v="2014-04-12T00:00:00"/>
    <s v="First Class"/>
    <s v="BS-11800"/>
    <s v="Bryan Spruell"/>
    <x v="2"/>
    <s v="United States"/>
    <s v="New York City"/>
    <s v="New York"/>
    <n v="10011"/>
    <x v="3"/>
    <s v="OFF-PA-10001281"/>
    <s v="Office Supplies"/>
    <s v="Paper"/>
    <s v="Computer Printout Paper with Letter-Trim Fine Perforations"/>
    <n v="191.6"/>
    <n v="4"/>
    <n v="0"/>
    <n v="91.967999999999989"/>
  </r>
  <r>
    <n v="969"/>
    <s v="CA-2014-135279"/>
    <x v="3"/>
    <d v="2014-04-10T00:00:00"/>
    <d v="2014-04-12T00:00:00"/>
    <s v="First Class"/>
    <s v="BS-11800"/>
    <s v="Bryan Spruell"/>
    <x v="2"/>
    <s v="United States"/>
    <s v="New York City"/>
    <s v="New York"/>
    <n v="10011"/>
    <x v="3"/>
    <s v="OFF-LA-10001613"/>
    <s v="Office Supplies"/>
    <s v="Labels"/>
    <s v="Avery File Folder Labels"/>
    <n v="8.64"/>
    <n v="3"/>
    <n v="0"/>
    <n v="4.2336"/>
  </r>
  <r>
    <n v="970"/>
    <s v="CA-2014-135279"/>
    <x v="3"/>
    <d v="2014-04-10T00:00:00"/>
    <d v="2014-04-12T00:00:00"/>
    <s v="First Class"/>
    <s v="BS-11800"/>
    <s v="Bryan Spruell"/>
    <x v="2"/>
    <s v="United States"/>
    <s v="New York City"/>
    <s v="New York"/>
    <n v="10011"/>
    <x v="3"/>
    <s v="OFF-ST-10001097"/>
    <s v="Office Supplies"/>
    <s v="Storage"/>
    <s v="Office Impressions Heavy Duty Welded Shelving &amp; Multimedia Storage Drawers"/>
    <n v="501.81000000000006"/>
    <n v="3"/>
    <n v="0"/>
    <n v="0"/>
  </r>
  <r>
    <n v="971"/>
    <s v="CA-2011-115791"/>
    <x v="2"/>
    <d v="2011-01-17T00:00:00"/>
    <d v="2011-01-19T00:00:00"/>
    <s v="Second Class"/>
    <s v="DL-13315"/>
    <s v="Delfina Latchford"/>
    <x v="0"/>
    <s v="United States"/>
    <s v="Philadelphia"/>
    <s v="Pennsylvania"/>
    <n v="19134"/>
    <x v="3"/>
    <s v="FUR-FU-10001095"/>
    <s v="Furniture"/>
    <s v="Furnishings"/>
    <s v="DAX Black Cherry Wood-Tone Poster Frame"/>
    <n v="127.10400000000001"/>
    <n v="6"/>
    <n v="0.2"/>
    <n v="28.598399999999998"/>
  </r>
  <r>
    <n v="972"/>
    <s v="CA-2011-115791"/>
    <x v="2"/>
    <d v="2011-01-17T00:00:00"/>
    <d v="2011-01-19T00:00:00"/>
    <s v="Second Class"/>
    <s v="DL-13315"/>
    <s v="Delfina Latchford"/>
    <x v="0"/>
    <s v="United States"/>
    <s v="Philadelphia"/>
    <s v="Pennsylvania"/>
    <n v="19134"/>
    <x v="3"/>
    <s v="TEC-PH-10004614"/>
    <s v="Technology"/>
    <s v="Phones"/>
    <s v="AT&amp;T 841000 Phone"/>
    <n v="124.19999999999999"/>
    <n v="3"/>
    <n v="0.4"/>
    <n v="-31.050000000000011"/>
  </r>
  <r>
    <n v="973"/>
    <s v="CA-2011-115791"/>
    <x v="2"/>
    <d v="2011-01-17T00:00:00"/>
    <d v="2011-01-19T00:00:00"/>
    <s v="Second Class"/>
    <s v="DL-13315"/>
    <s v="Delfina Latchford"/>
    <x v="0"/>
    <s v="United States"/>
    <s v="Philadelphia"/>
    <s v="Pennsylvania"/>
    <n v="19134"/>
    <x v="3"/>
    <s v="OFF-BI-10001575"/>
    <s v="Office Supplies"/>
    <s v="Binders"/>
    <s v="GBC Linen Binding Covers"/>
    <n v="18.588000000000005"/>
    <n v="2"/>
    <n v="0.7"/>
    <n v="-13.6312"/>
  </r>
  <r>
    <n v="974"/>
    <s v="CA-2011-115791"/>
    <x v="2"/>
    <d v="2011-01-17T00:00:00"/>
    <d v="2011-01-19T00:00:00"/>
    <s v="Second Class"/>
    <s v="DL-13315"/>
    <s v="Delfina Latchford"/>
    <x v="0"/>
    <s v="United States"/>
    <s v="Philadelphia"/>
    <s v="Pennsylvania"/>
    <n v="19134"/>
    <x v="3"/>
    <s v="OFF-LA-10001074"/>
    <s v="Office Supplies"/>
    <s v="Labels"/>
    <s v="Round Specialty Laser Printer Labels"/>
    <n v="30.072000000000003"/>
    <n v="3"/>
    <n v="0.2"/>
    <n v="10.149299999999997"/>
  </r>
  <r>
    <n v="975"/>
    <s v="US-2014-103247"/>
    <x v="3"/>
    <d v="2014-10-06T00:00:00"/>
    <d v="2014-10-09T00:00:00"/>
    <s v="Second Class"/>
    <s v="PO-19195"/>
    <s v="Phillina Ober"/>
    <x v="2"/>
    <s v="United States"/>
    <s v="New York City"/>
    <s v="New York"/>
    <n v="10011"/>
    <x v="3"/>
    <s v="TEC-PH-10003555"/>
    <s v="Technology"/>
    <s v="Phones"/>
    <s v="Motorola HK250 Universal Bluetooth Headset"/>
    <n v="160.92999999999998"/>
    <n v="7"/>
    <n v="0"/>
    <n v="3.2186000000000092"/>
  </r>
  <r>
    <n v="976"/>
    <s v="US-2014-103247"/>
    <x v="3"/>
    <d v="2014-10-06T00:00:00"/>
    <d v="2014-10-09T00:00:00"/>
    <s v="Second Class"/>
    <s v="PO-19195"/>
    <s v="Phillina Ober"/>
    <x v="2"/>
    <s v="United States"/>
    <s v="New York City"/>
    <s v="New York"/>
    <n v="10011"/>
    <x v="3"/>
    <s v="OFF-BI-10004492"/>
    <s v="Office Supplies"/>
    <s v="Binders"/>
    <s v="Tuf-Vin Binders"/>
    <n v="75.792000000000002"/>
    <n v="3"/>
    <n v="0.2"/>
    <n v="25.579799999999992"/>
  </r>
  <r>
    <n v="977"/>
    <s v="US-2014-100209"/>
    <x v="3"/>
    <d v="2014-07-10T00:00:00"/>
    <d v="2014-07-16T00:00:00"/>
    <s v="Standard Class"/>
    <s v="TD-20995"/>
    <s v="Tamara Dahlen"/>
    <x v="0"/>
    <s v="United States"/>
    <s v="Portland"/>
    <s v="Oregon"/>
    <n v="97206"/>
    <x v="1"/>
    <s v="OFF-BI-10002012"/>
    <s v="Office Supplies"/>
    <s v="Binders"/>
    <s v="Wilson Jones Easy Flow II Sheet Lifters"/>
    <n v="1.0800000000000003"/>
    <n v="2"/>
    <n v="0.7"/>
    <n v="-0.79200000000000004"/>
  </r>
  <r>
    <n v="978"/>
    <s v="CA-2014-159366"/>
    <x v="3"/>
    <d v="2014-01-08T00:00:00"/>
    <d v="2014-01-11T00:00:00"/>
    <s v="First Class"/>
    <s v="BW-11110"/>
    <s v="Bart Watters"/>
    <x v="1"/>
    <s v="United States"/>
    <s v="Detroit"/>
    <s v="Michigan"/>
    <n v="48205"/>
    <x v="2"/>
    <s v="TEC-MA-10000822"/>
    <s v="Technology"/>
    <s v="Machines"/>
    <s v="Lexmark MX611dhe Monochrome Laser Printer"/>
    <n v="3059.982"/>
    <n v="2"/>
    <n v="0.1"/>
    <n v="679.99599999999964"/>
  </r>
  <r>
    <n v="979"/>
    <s v="CA-2013-145499"/>
    <x v="0"/>
    <d v="2013-05-31T00:00:00"/>
    <d v="2013-06-01T00:00:00"/>
    <s v="First Class"/>
    <s v="RW-19690"/>
    <s v="Robert Waldorf"/>
    <x v="0"/>
    <s v="United States"/>
    <s v="Wilmington"/>
    <s v="North Carolina"/>
    <n v="28403"/>
    <x v="0"/>
    <s v="OFF-BI-10000848"/>
    <s v="Office Supplies"/>
    <s v="Binders"/>
    <s v="Angle-D Ring Binders"/>
    <n v="3.2820000000000005"/>
    <n v="2"/>
    <n v="0.7"/>
    <n v="-2.6256000000000004"/>
  </r>
  <r>
    <n v="980"/>
    <s v="CA-2012-157035"/>
    <x v="1"/>
    <d v="2012-12-09T00:00:00"/>
    <d v="2012-12-12T00:00:00"/>
    <s v="First Class"/>
    <s v="KB-16600"/>
    <s v="Ken Brennan"/>
    <x v="1"/>
    <s v="United States"/>
    <s v="Columbus"/>
    <s v="Indiana"/>
    <n v="47201"/>
    <x v="2"/>
    <s v="OFF-PA-10004156"/>
    <s v="Office Supplies"/>
    <s v="Paper"/>
    <s v="Xerox 188"/>
    <n v="34.019999999999996"/>
    <n v="3"/>
    <n v="0"/>
    <n v="16.669799999999999"/>
  </r>
  <r>
    <n v="981"/>
    <s v="CA-2013-144939"/>
    <x v="0"/>
    <d v="2013-10-04T00:00:00"/>
    <d v="2013-10-09T00:00:00"/>
    <s v="Standard Class"/>
    <s v="EB-13870"/>
    <s v="Emily Burns"/>
    <x v="0"/>
    <s v="United States"/>
    <s v="New York City"/>
    <s v="New York"/>
    <n v="10035"/>
    <x v="3"/>
    <s v="FUR-CH-10003199"/>
    <s v="Furniture"/>
    <s v="Chairs"/>
    <s v="Office Star - Contemporary Task Swivel Chair"/>
    <n v="599.29200000000003"/>
    <n v="6"/>
    <n v="0.1"/>
    <n v="93.223199999999977"/>
  </r>
  <r>
    <n v="982"/>
    <s v="CA-2011-163419"/>
    <x v="2"/>
    <d v="2011-11-11T00:00:00"/>
    <d v="2011-11-14T00:00:00"/>
    <s v="Second Class"/>
    <s v="TZ-21580"/>
    <s v="Tracy Zic"/>
    <x v="0"/>
    <s v="United States"/>
    <s v="Louisville"/>
    <s v="Colorado"/>
    <n v="80027"/>
    <x v="1"/>
    <s v="OFF-AR-10000034"/>
    <s v="Office Supplies"/>
    <s v="Art"/>
    <s v="BIC Brite Liner Grip Highlighters, Assorted, 5/Pack"/>
    <n v="3.3920000000000003"/>
    <n v="1"/>
    <n v="0.2"/>
    <n v="0.80559999999999987"/>
  </r>
  <r>
    <n v="983"/>
    <s v="CA-2011-163419"/>
    <x v="2"/>
    <d v="2011-11-11T00:00:00"/>
    <d v="2011-11-14T00:00:00"/>
    <s v="Second Class"/>
    <s v="TZ-21580"/>
    <s v="Tracy Zic"/>
    <x v="0"/>
    <s v="United States"/>
    <s v="Louisville"/>
    <s v="Colorado"/>
    <n v="80027"/>
    <x v="1"/>
    <s v="TEC-PH-10000560"/>
    <s v="Technology"/>
    <s v="Phones"/>
    <s v="Samsung Galaxy S III - 16GB - pebble blue (T-Mobile)"/>
    <n v="559.98400000000004"/>
    <n v="2"/>
    <n v="0.2"/>
    <n v="55.998400000000032"/>
  </r>
  <r>
    <n v="984"/>
    <s v="CA-2011-163419"/>
    <x v="2"/>
    <d v="2011-11-11T00:00:00"/>
    <d v="2011-11-14T00:00:00"/>
    <s v="Second Class"/>
    <s v="TZ-21580"/>
    <s v="Tracy Zic"/>
    <x v="0"/>
    <s v="United States"/>
    <s v="Louisville"/>
    <s v="Colorado"/>
    <n v="80027"/>
    <x v="1"/>
    <s v="FUR-CH-10000665"/>
    <s v="Furniture"/>
    <s v="Chairs"/>
    <s v="Global Airflow Leather Mesh Back Chair, Black"/>
    <n v="603.91999999999996"/>
    <n v="5"/>
    <n v="0.2"/>
    <n v="75.489999999999924"/>
  </r>
  <r>
    <n v="985"/>
    <s v="CA-2014-100314"/>
    <x v="3"/>
    <d v="2014-09-30T00:00:00"/>
    <d v="2014-10-06T00:00:00"/>
    <s v="Standard Class"/>
    <s v="AS-10630"/>
    <s v="Ann Steele"/>
    <x v="2"/>
    <s v="United States"/>
    <s v="Pasadena"/>
    <s v="Texas"/>
    <n v="77506"/>
    <x v="2"/>
    <s v="OFF-LA-10001569"/>
    <s v="Office Supplies"/>
    <s v="Labels"/>
    <s v="Avery 499"/>
    <n v="7.9680000000000009"/>
    <n v="2"/>
    <n v="0.2"/>
    <n v="2.5895999999999999"/>
  </r>
  <r>
    <n v="986"/>
    <s v="CA-2014-100314"/>
    <x v="3"/>
    <d v="2014-09-30T00:00:00"/>
    <d v="2014-10-06T00:00:00"/>
    <s v="Standard Class"/>
    <s v="AS-10630"/>
    <s v="Ann Steele"/>
    <x v="2"/>
    <s v="United States"/>
    <s v="Pasadena"/>
    <s v="Texas"/>
    <n v="77506"/>
    <x v="2"/>
    <s v="OFF-EN-10000461"/>
    <s v="Office Supplies"/>
    <s v="Envelopes"/>
    <s v="#10- 4 1/8&quot; x 9 1/2&quot; Recycled Envelopes"/>
    <n v="27.968000000000004"/>
    <n v="4"/>
    <n v="0.2"/>
    <n v="9.4391999999999996"/>
  </r>
  <r>
    <n v="987"/>
    <s v="CA-2014-100314"/>
    <x v="3"/>
    <d v="2014-09-30T00:00:00"/>
    <d v="2014-10-06T00:00:00"/>
    <s v="Standard Class"/>
    <s v="AS-10630"/>
    <s v="Ann Steele"/>
    <x v="2"/>
    <s v="United States"/>
    <s v="Pasadena"/>
    <s v="Texas"/>
    <n v="77506"/>
    <x v="2"/>
    <s v="TEC-MA-10003066"/>
    <s v="Technology"/>
    <s v="Machines"/>
    <s v="Wasp CCD Handheld Bar Code Reader"/>
    <n v="336.51"/>
    <n v="3"/>
    <n v="0.4"/>
    <n v="44.867999999999967"/>
  </r>
  <r>
    <n v="988"/>
    <s v="CA-2012-146829"/>
    <x v="1"/>
    <d v="2012-03-10T00:00:00"/>
    <d v="2012-03-10T00:00:00"/>
    <s v="Same Day"/>
    <s v="TS-21340"/>
    <s v="Toby Swindell"/>
    <x v="0"/>
    <s v="United States"/>
    <s v="Houston"/>
    <s v="Texas"/>
    <n v="77041"/>
    <x v="2"/>
    <s v="OFF-BI-10004022"/>
    <s v="Office Supplies"/>
    <s v="Binders"/>
    <s v="Acco Suede Grain Vinyl Round Ring Binder"/>
    <n v="1.1119999999999997"/>
    <n v="2"/>
    <n v="0.8"/>
    <n v="-1.8904000000000001"/>
  </r>
  <r>
    <n v="989"/>
    <s v="CA-2014-167899"/>
    <x v="3"/>
    <d v="2014-05-22T00:00:00"/>
    <d v="2014-05-27T00:00:00"/>
    <s v="Standard Class"/>
    <s v="JG-15805"/>
    <s v="John Grady"/>
    <x v="1"/>
    <s v="United States"/>
    <s v="Auburn"/>
    <s v="New York"/>
    <n v="13021"/>
    <x v="3"/>
    <s v="FUR-FU-10004071"/>
    <s v="Furniture"/>
    <s v="Furnishings"/>
    <s v="Luxo Professional Magnifying Clamp-On Fluorescent Lamps"/>
    <n v="520.05000000000007"/>
    <n v="5"/>
    <n v="0"/>
    <n v="72.807000000000031"/>
  </r>
  <r>
    <n v="990"/>
    <s v="CA-2014-167899"/>
    <x v="3"/>
    <d v="2014-05-22T00:00:00"/>
    <d v="2014-05-27T00:00:00"/>
    <s v="Standard Class"/>
    <s v="JG-15805"/>
    <s v="John Grady"/>
    <x v="1"/>
    <s v="United States"/>
    <s v="Auburn"/>
    <s v="New York"/>
    <n v="13021"/>
    <x v="3"/>
    <s v="OFF-AR-10001988"/>
    <s v="Office Supplies"/>
    <s v="Art"/>
    <s v="Bulldog Table or Wall-Mount Pencil Sharpener"/>
    <n v="17.97"/>
    <n v="3"/>
    <n v="0"/>
    <n v="5.2112999999999996"/>
  </r>
  <r>
    <n v="991"/>
    <s v="CA-2012-153549"/>
    <x v="1"/>
    <d v="2012-03-29T00:00:00"/>
    <d v="2012-03-31T00:00:00"/>
    <s v="Second Class"/>
    <s v="SL-20155"/>
    <s v="Sara Luxemburg"/>
    <x v="2"/>
    <s v="United States"/>
    <s v="Jacksonville"/>
    <s v="Florida"/>
    <n v="32216"/>
    <x v="0"/>
    <s v="FUR-CH-10004086"/>
    <s v="Furniture"/>
    <s v="Chairs"/>
    <s v="Hon 4070 Series Pagoda Armless Upholstered Stacking Chairs"/>
    <n v="1166.92"/>
    <n v="5"/>
    <n v="0.2"/>
    <n v="131.27849999999995"/>
  </r>
  <r>
    <n v="992"/>
    <s v="CA-2013-110023"/>
    <x v="0"/>
    <d v="2013-09-10T00:00:00"/>
    <d v="2013-09-12T00:00:00"/>
    <s v="First Class"/>
    <s v="TS-21610"/>
    <s v="Troy Staebel"/>
    <x v="0"/>
    <s v="United States"/>
    <s v="New York City"/>
    <s v="New York"/>
    <n v="10024"/>
    <x v="3"/>
    <s v="OFF-BI-10001036"/>
    <s v="Office Supplies"/>
    <s v="Binders"/>
    <s v="Cardinal EasyOpen D-Ring Binders"/>
    <n v="14.624000000000002"/>
    <n v="2"/>
    <n v="0.2"/>
    <n v="5.484"/>
  </r>
  <r>
    <n v="993"/>
    <s v="CA-2013-105585"/>
    <x v="0"/>
    <d v="2013-08-27T00:00:00"/>
    <d v="2013-08-28T00:00:00"/>
    <s v="First Class"/>
    <s v="RF-19735"/>
    <s v="Roland Fjeld"/>
    <x v="0"/>
    <s v="United States"/>
    <s v="San Jose"/>
    <s v="California"/>
    <n v="95123"/>
    <x v="1"/>
    <s v="OFF-FA-10002983"/>
    <s v="Office Supplies"/>
    <s v="Fasteners"/>
    <s v="Advantus SlideClip Paper Clips"/>
    <n v="10.23"/>
    <n v="3"/>
    <n v="0"/>
    <n v="4.9104000000000001"/>
  </r>
  <r>
    <n v="994"/>
    <s v="CA-2013-105585"/>
    <x v="0"/>
    <d v="2013-08-27T00:00:00"/>
    <d v="2013-08-28T00:00:00"/>
    <s v="First Class"/>
    <s v="RF-19735"/>
    <s v="Roland Fjeld"/>
    <x v="0"/>
    <s v="United States"/>
    <s v="San Jose"/>
    <s v="California"/>
    <n v="95123"/>
    <x v="1"/>
    <s v="OFF-PA-10003625"/>
    <s v="Office Supplies"/>
    <s v="Paper"/>
    <s v="Xerox 1979"/>
    <n v="154.9"/>
    <n v="5"/>
    <n v="0"/>
    <n v="69.704999999999998"/>
  </r>
  <r>
    <n v="995"/>
    <s v="CA-2011-117639"/>
    <x v="2"/>
    <d v="2011-05-21T00:00:00"/>
    <d v="2011-05-25T00:00:00"/>
    <s v="Standard Class"/>
    <s v="MW-18235"/>
    <s v="Mitch Willingham"/>
    <x v="1"/>
    <s v="United States"/>
    <s v="Virginia Beach"/>
    <s v="Virginia"/>
    <n v="23464"/>
    <x v="0"/>
    <s v="OFF-BI-10003925"/>
    <s v="Office Supplies"/>
    <s v="Binders"/>
    <s v="Fellowes PB300 Plastic Comb Binding Machine"/>
    <n v="2715.9300000000003"/>
    <n v="7"/>
    <n v="0"/>
    <n v="1276.4871000000001"/>
  </r>
  <r>
    <n v="996"/>
    <s v="CA-2011-117639"/>
    <x v="2"/>
    <d v="2011-05-21T00:00:00"/>
    <d v="2011-05-25T00:00:00"/>
    <s v="Standard Class"/>
    <s v="MW-18235"/>
    <s v="Mitch Willingham"/>
    <x v="1"/>
    <s v="United States"/>
    <s v="Virginia Beach"/>
    <s v="Virginia"/>
    <n v="23464"/>
    <x v="0"/>
    <s v="TEC-PH-10001530"/>
    <s v="Technology"/>
    <s v="Phones"/>
    <s v="Plantronics Voyager Pro Legend"/>
    <n v="617.97"/>
    <n v="3"/>
    <n v="0"/>
    <n v="173.0316"/>
  </r>
  <r>
    <n v="997"/>
    <s v="CA-2012-162537"/>
    <x v="1"/>
    <d v="2012-10-28T00:00:00"/>
    <d v="2012-11-03T00:00:00"/>
    <s v="Standard Class"/>
    <s v="RD-19585"/>
    <s v="Rob Dowd"/>
    <x v="0"/>
    <s v="United States"/>
    <s v="Henderson"/>
    <s v="Kentucky"/>
    <n v="42420"/>
    <x v="0"/>
    <s v="OFF-EN-10003862"/>
    <s v="Office Supplies"/>
    <s v="Envelopes"/>
    <s v="Laser &amp; Ink Jet Business Envelopes"/>
    <n v="10.67"/>
    <n v="1"/>
    <n v="0"/>
    <n v="4.9081999999999999"/>
  </r>
  <r>
    <n v="998"/>
    <s v="CA-2012-162537"/>
    <x v="1"/>
    <d v="2012-10-28T00:00:00"/>
    <d v="2012-11-03T00:00:00"/>
    <s v="Standard Class"/>
    <s v="RD-19585"/>
    <s v="Rob Dowd"/>
    <x v="0"/>
    <s v="United States"/>
    <s v="Henderson"/>
    <s v="Kentucky"/>
    <n v="42420"/>
    <x v="0"/>
    <s v="OFF-ST-10004258"/>
    <s v="Office Supplies"/>
    <s v="Storage"/>
    <s v="Portable Personal File Box"/>
    <n v="36.630000000000003"/>
    <n v="3"/>
    <n v="0"/>
    <n v="9.8901000000000039"/>
  </r>
  <r>
    <n v="999"/>
    <s v="CA-2012-162537"/>
    <x v="1"/>
    <d v="2012-10-28T00:00:00"/>
    <d v="2012-11-03T00:00:00"/>
    <s v="Standard Class"/>
    <s v="RD-19585"/>
    <s v="Rob Dowd"/>
    <x v="0"/>
    <s v="United States"/>
    <s v="Henderson"/>
    <s v="Kentucky"/>
    <n v="42420"/>
    <x v="0"/>
    <s v="FUR-FU-10002885"/>
    <s v="Furniture"/>
    <s v="Furnishings"/>
    <s v="Magna Visual Magnetic Picture Hangers"/>
    <n v="24.1"/>
    <n v="5"/>
    <n v="0"/>
    <n v="9.1580000000000013"/>
  </r>
  <r>
    <n v="1000"/>
    <s v="CA-2012-162537"/>
    <x v="1"/>
    <d v="2012-10-28T00:00:00"/>
    <d v="2012-11-03T00:00:00"/>
    <s v="Standard Class"/>
    <s v="RD-19585"/>
    <s v="Rob Dowd"/>
    <x v="0"/>
    <s v="United States"/>
    <s v="Henderson"/>
    <s v="Kentucky"/>
    <n v="42420"/>
    <x v="0"/>
    <s v="FUR-FU-10001918"/>
    <s v="Furniture"/>
    <s v="Furnishings"/>
    <s v="C-Line Cubicle Keepers Polyproplyene Holder With Velcro Backings"/>
    <n v="33.11"/>
    <n v="7"/>
    <n v="0"/>
    <n v="12.912900000000004"/>
  </r>
  <r>
    <n v="1001"/>
    <s v="CA-2013-155488"/>
    <x v="0"/>
    <d v="2013-11-14T00:00:00"/>
    <d v="2013-11-18T00:00:00"/>
    <s v="Standard Class"/>
    <s v="FM-14290"/>
    <s v="Frank Merwin"/>
    <x v="2"/>
    <s v="United States"/>
    <s v="Vancouver"/>
    <s v="Washington"/>
    <n v="98661"/>
    <x v="1"/>
    <s v="OFF-AR-10002956"/>
    <s v="Office Supplies"/>
    <s v="Art"/>
    <s v="Boston 16801 Nautilus Battery Pencil Sharpener"/>
    <n v="44.02"/>
    <n v="2"/>
    <n v="0"/>
    <n v="11.4452"/>
  </r>
  <r>
    <n v="1002"/>
    <s v="CA-2012-124891"/>
    <x v="1"/>
    <d v="2012-07-31T00:00:00"/>
    <d v="2012-07-31T00:00:00"/>
    <s v="Same Day"/>
    <s v="RH-19495"/>
    <s v="Rick Hansen"/>
    <x v="0"/>
    <s v="United States"/>
    <s v="New York City"/>
    <s v="New York"/>
    <n v="10024"/>
    <x v="3"/>
    <s v="TEC-AC-10003033"/>
    <s v="Technology"/>
    <s v="Accessories"/>
    <s v="Plantronics CS510 - Over-the-Head monaural Wireless Headset System"/>
    <n v="2309.65"/>
    <n v="7"/>
    <n v="0"/>
    <n v="762.18449999999984"/>
  </r>
  <r>
    <n v="1003"/>
    <s v="CA-2012-124891"/>
    <x v="1"/>
    <d v="2012-07-31T00:00:00"/>
    <d v="2012-07-31T00:00:00"/>
    <s v="Same Day"/>
    <s v="RH-19495"/>
    <s v="Rick Hansen"/>
    <x v="0"/>
    <s v="United States"/>
    <s v="New York City"/>
    <s v="New York"/>
    <n v="10024"/>
    <x v="3"/>
    <s v="FUR-TA-10002903"/>
    <s v="Furniture"/>
    <s v="Tables"/>
    <s v="Bevis Round Bullnose 29&quot; High Table Top"/>
    <n v="1090.7819999999999"/>
    <n v="7"/>
    <n v="0.4"/>
    <n v="-290.87520000000001"/>
  </r>
  <r>
    <n v="1004"/>
    <s v="CA-2012-124891"/>
    <x v="1"/>
    <d v="2012-07-31T00:00:00"/>
    <d v="2012-07-31T00:00:00"/>
    <s v="Same Day"/>
    <s v="RH-19495"/>
    <s v="Rick Hansen"/>
    <x v="0"/>
    <s v="United States"/>
    <s v="New York City"/>
    <s v="New York"/>
    <n v="10024"/>
    <x v="3"/>
    <s v="OFF-PA-10004621"/>
    <s v="Office Supplies"/>
    <s v="Paper"/>
    <s v="Xerox 212"/>
    <n v="19.440000000000001"/>
    <n v="3"/>
    <n v="0"/>
    <n v="9.3312000000000008"/>
  </r>
  <r>
    <n v="1005"/>
    <s v="CA-2012-126445"/>
    <x v="1"/>
    <d v="2012-08-27T00:00:00"/>
    <d v="2012-08-31T00:00:00"/>
    <s v="Standard Class"/>
    <s v="RA-19945"/>
    <s v="Ryan Akin"/>
    <x v="0"/>
    <s v="United States"/>
    <s v="Murrieta"/>
    <s v="California"/>
    <n v="92563"/>
    <x v="1"/>
    <s v="OFF-ST-10000046"/>
    <s v="Office Supplies"/>
    <s v="Storage"/>
    <s v="Fellowes Super Stor/Drawer Files"/>
    <n v="484.65000000000003"/>
    <n v="3"/>
    <n v="0"/>
    <n v="92.083500000000015"/>
  </r>
  <r>
    <n v="1006"/>
    <s v="CA-2012-111199"/>
    <x v="1"/>
    <d v="2012-11-13T00:00:00"/>
    <d v="2012-11-17T00:00:00"/>
    <s v="Standard Class"/>
    <s v="JK-15730"/>
    <s v="Joe Kamberova"/>
    <x v="0"/>
    <s v="United States"/>
    <s v="Jacksonville"/>
    <s v="North Carolina"/>
    <n v="28540"/>
    <x v="0"/>
    <s v="OFF-PA-10001790"/>
    <s v="Office Supplies"/>
    <s v="Paper"/>
    <s v="Xerox 1910"/>
    <n v="115.29600000000001"/>
    <n v="3"/>
    <n v="0.2"/>
    <n v="40.353599999999986"/>
  </r>
  <r>
    <n v="1007"/>
    <s v="CA-2012-105312"/>
    <x v="1"/>
    <d v="2012-11-06T00:00:00"/>
    <d v="2012-11-09T00:00:00"/>
    <s v="First Class"/>
    <s v="MT-17815"/>
    <s v="Meg Tillman"/>
    <x v="0"/>
    <s v="United States"/>
    <s v="Scottsdale"/>
    <s v="Arizona"/>
    <n v="85254"/>
    <x v="1"/>
    <s v="OFF-EN-10002600"/>
    <s v="Office Supplies"/>
    <s v="Envelopes"/>
    <s v="Redi-Strip #10 Envelopes, 4 1/8 x 9 1/2"/>
    <n v="7.080000000000001"/>
    <n v="3"/>
    <n v="0.2"/>
    <n v="2.4779999999999989"/>
  </r>
  <r>
    <n v="1008"/>
    <s v="CA-2012-105312"/>
    <x v="1"/>
    <d v="2012-11-06T00:00:00"/>
    <d v="2012-11-09T00:00:00"/>
    <s v="First Class"/>
    <s v="MT-17815"/>
    <s v="Meg Tillman"/>
    <x v="0"/>
    <s v="United States"/>
    <s v="Scottsdale"/>
    <s v="Arizona"/>
    <n v="85254"/>
    <x v="1"/>
    <s v="OFF-BI-10002049"/>
    <s v="Office Supplies"/>
    <s v="Binders"/>
    <s v="UniKeep View Case Binders"/>
    <n v="4.4009999999999998"/>
    <n v="3"/>
    <n v="0.7"/>
    <n v="-3.5207999999999995"/>
  </r>
  <r>
    <n v="1009"/>
    <s v="US-2014-106705"/>
    <x v="3"/>
    <d v="2014-12-27T00:00:00"/>
    <d v="2015-01-02T00:00:00"/>
    <s v="Standard Class"/>
    <s v="PO-18850"/>
    <s v="Patrick O'Brill"/>
    <x v="0"/>
    <s v="United States"/>
    <s v="Burlington"/>
    <s v="Iowa"/>
    <n v="52601"/>
    <x v="2"/>
    <s v="OFF-PA-10001509"/>
    <s v="Office Supplies"/>
    <s v="Paper"/>
    <s v="Recycled Desk Saver Line &quot;While You Were Out&quot; Book, 5 1/2&quot; X 4&quot;"/>
    <n v="44.75"/>
    <n v="5"/>
    <n v="0"/>
    <n v="20.584999999999994"/>
  </r>
  <r>
    <n v="1010"/>
    <s v="CA-2014-135034"/>
    <x v="3"/>
    <d v="2014-08-02T00:00:00"/>
    <d v="2014-08-04T00:00:00"/>
    <s v="First Class"/>
    <s v="AT-10735"/>
    <s v="Annie Thurman"/>
    <x v="0"/>
    <s v="United States"/>
    <s v="Chicago"/>
    <s v="Illinois"/>
    <n v="60653"/>
    <x v="2"/>
    <s v="TEC-PH-10003931"/>
    <s v="Technology"/>
    <s v="Phones"/>
    <s v="JBL Micro Wireless Portable Bluetooth Speaker"/>
    <n v="95.984000000000009"/>
    <n v="2"/>
    <n v="0.2"/>
    <n v="5.9990000000000023"/>
  </r>
  <r>
    <n v="1011"/>
    <s v="CA-2011-158540"/>
    <x v="2"/>
    <d v="2011-11-24T00:00:00"/>
    <d v="2011-11-26T00:00:00"/>
    <s v="First Class"/>
    <s v="VG-21790"/>
    <s v="Vivek Gonzalez"/>
    <x v="0"/>
    <s v="United States"/>
    <s v="San Diego"/>
    <s v="California"/>
    <n v="92037"/>
    <x v="1"/>
    <s v="FUR-FU-10001602"/>
    <s v="Furniture"/>
    <s v="Furnishings"/>
    <s v="Eldon Delta Triangular Chair Mat, 52&quot; x 58&quot;, Clear"/>
    <n v="151.72"/>
    <n v="4"/>
    <n v="0"/>
    <n v="27.309599999999989"/>
  </r>
  <r>
    <n v="1012"/>
    <s v="CA-2014-118437"/>
    <x v="3"/>
    <d v="2014-06-18T00:00:00"/>
    <d v="2014-06-22T00:00:00"/>
    <s v="Second Class"/>
    <s v="PF-19165"/>
    <s v="Philip Fox"/>
    <x v="0"/>
    <s v="United States"/>
    <s v="Olympia"/>
    <s v="Washington"/>
    <n v="98502"/>
    <x v="1"/>
    <s v="FUR-FU-10004848"/>
    <s v="Furniture"/>
    <s v="Furnishings"/>
    <s v="Howard Miller 13-3/4&quot; Diameter Brushed Chrome Round Wall Clock"/>
    <n v="155.25"/>
    <n v="3"/>
    <n v="0"/>
    <n v="46.574999999999996"/>
  </r>
  <r>
    <n v="1013"/>
    <s v="CA-2014-118437"/>
    <x v="3"/>
    <d v="2014-06-18T00:00:00"/>
    <d v="2014-06-22T00:00:00"/>
    <s v="Second Class"/>
    <s v="PF-19165"/>
    <s v="Philip Fox"/>
    <x v="0"/>
    <s v="United States"/>
    <s v="Olympia"/>
    <s v="Washington"/>
    <n v="98502"/>
    <x v="1"/>
    <s v="OFF-ST-10003722"/>
    <s v="Office Supplies"/>
    <s v="Storage"/>
    <s v="Project Tote Personal File"/>
    <n v="14.03"/>
    <n v="1"/>
    <n v="0"/>
    <n v="4.068699999999998"/>
  </r>
  <r>
    <n v="1014"/>
    <s v="US-2012-126214"/>
    <x v="1"/>
    <d v="2012-12-21T00:00:00"/>
    <d v="2012-12-24T00:00:00"/>
    <s v="Second Class"/>
    <s v="JS-15880"/>
    <s v="John Stevenson"/>
    <x v="0"/>
    <s v="United States"/>
    <s v="Seattle"/>
    <s v="Washington"/>
    <n v="98103"/>
    <x v="1"/>
    <s v="FUR-TA-10003748"/>
    <s v="Furniture"/>
    <s v="Tables"/>
    <s v="Bevis 36 x 72 Conference Tables"/>
    <n v="1618.37"/>
    <n v="13"/>
    <n v="0"/>
    <n v="356.04139999999995"/>
  </r>
  <r>
    <n v="1015"/>
    <s v="US-2012-126214"/>
    <x v="1"/>
    <d v="2012-12-21T00:00:00"/>
    <d v="2012-12-24T00:00:00"/>
    <s v="Second Class"/>
    <s v="JS-15880"/>
    <s v="John Stevenson"/>
    <x v="0"/>
    <s v="United States"/>
    <s v="Seattle"/>
    <s v="Washington"/>
    <n v="98103"/>
    <x v="1"/>
    <s v="TEC-AC-10003198"/>
    <s v="Technology"/>
    <s v="Accessories"/>
    <s v="Enermax Acrylux Wireless Keyboard"/>
    <n v="99.6"/>
    <n v="1"/>
    <n v="0"/>
    <n v="36.851999999999997"/>
  </r>
  <r>
    <n v="1016"/>
    <s v="CA-2012-133025"/>
    <x v="1"/>
    <d v="2012-09-17T00:00:00"/>
    <d v="2012-09-19T00:00:00"/>
    <s v="Second Class"/>
    <s v="MO-17800"/>
    <s v="Meg O'Connel"/>
    <x v="2"/>
    <s v="United States"/>
    <s v="Los Angeles"/>
    <s v="California"/>
    <n v="90036"/>
    <x v="1"/>
    <s v="OFF-PA-10004100"/>
    <s v="Office Supplies"/>
    <s v="Paper"/>
    <s v="Xerox 216"/>
    <n v="32.400000000000006"/>
    <n v="5"/>
    <n v="0"/>
    <n v="15.552000000000001"/>
  </r>
  <r>
    <n v="1017"/>
    <s v="CA-2012-108665"/>
    <x v="1"/>
    <d v="2012-07-06T00:00:00"/>
    <d v="2012-07-10T00:00:00"/>
    <s v="Standard Class"/>
    <s v="KM-16225"/>
    <s v="Kalyca Meade"/>
    <x v="1"/>
    <s v="United States"/>
    <s v="New York City"/>
    <s v="New York"/>
    <n v="10011"/>
    <x v="3"/>
    <s v="FUR-FU-10002191"/>
    <s v="Furniture"/>
    <s v="Furnishings"/>
    <s v="G.E. Halogen Desk Lamp Bulbs"/>
    <n v="13.96"/>
    <n v="2"/>
    <n v="0"/>
    <n v="6.7008000000000001"/>
  </r>
  <r>
    <n v="1018"/>
    <s v="CA-2012-108665"/>
    <x v="1"/>
    <d v="2012-07-06T00:00:00"/>
    <d v="2012-07-10T00:00:00"/>
    <s v="Standard Class"/>
    <s v="KM-16225"/>
    <s v="Kalyca Meade"/>
    <x v="1"/>
    <s v="United States"/>
    <s v="New York City"/>
    <s v="New York"/>
    <n v="10011"/>
    <x v="3"/>
    <s v="FUR-FU-10000965"/>
    <s v="Furniture"/>
    <s v="Furnishings"/>
    <s v="Howard Miller 11-1/2&quot; Diameter Ridgewood Wall Clock"/>
    <n v="155.82"/>
    <n v="3"/>
    <n v="0"/>
    <n v="63.886200000000002"/>
  </r>
  <r>
    <n v="1019"/>
    <s v="CA-2012-108665"/>
    <x v="1"/>
    <d v="2012-07-06T00:00:00"/>
    <d v="2012-07-10T00:00:00"/>
    <s v="Standard Class"/>
    <s v="KM-16225"/>
    <s v="Kalyca Meade"/>
    <x v="1"/>
    <s v="United States"/>
    <s v="New York City"/>
    <s v="New York"/>
    <n v="10011"/>
    <x v="3"/>
    <s v="TEC-PH-10004188"/>
    <s v="Technology"/>
    <s v="Phones"/>
    <s v="OtterBox Commuter Series Case - Samsung Galaxy S4"/>
    <n v="124.94999999999999"/>
    <n v="5"/>
    <n v="0"/>
    <n v="2.4990000000000023"/>
  </r>
  <r>
    <n v="1020"/>
    <s v="CA-2012-108665"/>
    <x v="1"/>
    <d v="2012-07-06T00:00:00"/>
    <d v="2012-07-10T00:00:00"/>
    <s v="Standard Class"/>
    <s v="KM-16225"/>
    <s v="Kalyca Meade"/>
    <x v="1"/>
    <s v="United States"/>
    <s v="New York City"/>
    <s v="New York"/>
    <n v="10011"/>
    <x v="3"/>
    <s v="OFF-ST-10001526"/>
    <s v="Office Supplies"/>
    <s v="Storage"/>
    <s v="Iceberg Mobile Mega Data/Printer Cart "/>
    <n v="601.65"/>
    <n v="5"/>
    <n v="0"/>
    <n v="156.42899999999997"/>
  </r>
  <r>
    <n v="1021"/>
    <s v="CA-2012-124450"/>
    <x v="1"/>
    <d v="2012-04-27T00:00:00"/>
    <d v="2012-05-03T00:00:00"/>
    <s v="Standard Class"/>
    <s v="GT-14710"/>
    <s v="Greg Tran"/>
    <x v="0"/>
    <s v="United States"/>
    <s v="Washington"/>
    <s v="District of Columbia"/>
    <n v="20016"/>
    <x v="3"/>
    <s v="OFF-AR-10001166"/>
    <s v="Office Supplies"/>
    <s v="Art"/>
    <s v="Staples"/>
    <n v="22.740000000000002"/>
    <n v="3"/>
    <n v="0"/>
    <n v="8.8686000000000007"/>
  </r>
  <r>
    <n v="1022"/>
    <s v="CA-2012-124450"/>
    <x v="1"/>
    <d v="2012-04-27T00:00:00"/>
    <d v="2012-05-03T00:00:00"/>
    <s v="Standard Class"/>
    <s v="GT-14710"/>
    <s v="Greg Tran"/>
    <x v="0"/>
    <s v="United States"/>
    <s v="Washington"/>
    <s v="District of Columbia"/>
    <n v="20016"/>
    <x v="3"/>
    <s v="FUR-CH-10000309"/>
    <s v="Furniture"/>
    <s v="Chairs"/>
    <s v="Global Comet Stacking Arm Chair"/>
    <n v="1267.53"/>
    <n v="3"/>
    <n v="0"/>
    <n v="316.88249999999999"/>
  </r>
  <r>
    <n v="1023"/>
    <s v="CA-2012-124450"/>
    <x v="1"/>
    <d v="2012-04-27T00:00:00"/>
    <d v="2012-05-03T00:00:00"/>
    <s v="Standard Class"/>
    <s v="GT-14710"/>
    <s v="Greg Tran"/>
    <x v="0"/>
    <s v="United States"/>
    <s v="Washington"/>
    <s v="District of Columbia"/>
    <n v="20016"/>
    <x v="3"/>
    <s v="TEC-MA-10004212"/>
    <s v="Technology"/>
    <s v="Machines"/>
    <s v="Cisco SPA525G2 5-Line IP Phone"/>
    <n v="1379.92"/>
    <n v="8"/>
    <n v="0"/>
    <n v="648.56240000000003"/>
  </r>
  <r>
    <n v="1024"/>
    <s v="CA-2012-167269"/>
    <x v="1"/>
    <d v="2012-06-16T00:00:00"/>
    <d v="2012-06-20T00:00:00"/>
    <s v="Standard Class"/>
    <s v="PB-19150"/>
    <s v="Philip Brown"/>
    <x v="0"/>
    <s v="United States"/>
    <s v="Philadelphia"/>
    <s v="Pennsylvania"/>
    <n v="19134"/>
    <x v="3"/>
    <s v="OFF-EN-10003072"/>
    <s v="Office Supplies"/>
    <s v="Envelopes"/>
    <s v="Peel &amp; Seel Envelopes"/>
    <n v="6.2080000000000002"/>
    <n v="2"/>
    <n v="0.2"/>
    <n v="2.1728000000000001"/>
  </r>
  <r>
    <n v="1025"/>
    <s v="CA-2014-106964"/>
    <x v="3"/>
    <d v="2014-12-18T00:00:00"/>
    <d v="2014-12-21T00:00:00"/>
    <s v="First Class"/>
    <s v="HR-14770"/>
    <s v="Hallie Redmond"/>
    <x v="2"/>
    <s v="United States"/>
    <s v="Los Angeles"/>
    <s v="California"/>
    <n v="90045"/>
    <x v="1"/>
    <s v="OFF-BI-10000320"/>
    <s v="Office Supplies"/>
    <s v="Binders"/>
    <s v="GBC Plastic Binding Combs"/>
    <n v="11.808"/>
    <n v="2"/>
    <n v="0.2"/>
    <n v="4.2804000000000002"/>
  </r>
  <r>
    <n v="1026"/>
    <s v="CA-2013-126529"/>
    <x v="0"/>
    <d v="2013-01-11T00:00:00"/>
    <d v="2013-01-13T00:00:00"/>
    <s v="Second Class"/>
    <s v="DE-13255"/>
    <s v="Deanra Eno"/>
    <x v="2"/>
    <s v="United States"/>
    <s v="Springfield"/>
    <s v="Ohio"/>
    <n v="45503"/>
    <x v="3"/>
    <s v="OFF-PA-10001166"/>
    <s v="Office Supplies"/>
    <s v="Paper"/>
    <s v="Xerox 2"/>
    <n v="15.552000000000003"/>
    <n v="3"/>
    <n v="0.2"/>
    <n v="5.4432"/>
  </r>
  <r>
    <n v="1027"/>
    <s v="CA-2013-126529"/>
    <x v="0"/>
    <d v="2013-01-11T00:00:00"/>
    <d v="2013-01-13T00:00:00"/>
    <s v="Second Class"/>
    <s v="DE-13255"/>
    <s v="Deanra Eno"/>
    <x v="2"/>
    <s v="United States"/>
    <s v="Springfield"/>
    <s v="Ohio"/>
    <n v="45503"/>
    <x v="3"/>
    <s v="OFF-PA-10003656"/>
    <s v="Office Supplies"/>
    <s v="Paper"/>
    <s v="Xerox 1935"/>
    <n v="63.311999999999998"/>
    <n v="3"/>
    <n v="0.2"/>
    <n v="20.576399999999996"/>
  </r>
  <r>
    <n v="1028"/>
    <s v="CA-2013-126529"/>
    <x v="0"/>
    <d v="2013-01-11T00:00:00"/>
    <d v="2013-01-13T00:00:00"/>
    <s v="Second Class"/>
    <s v="DE-13255"/>
    <s v="Deanra Eno"/>
    <x v="2"/>
    <s v="United States"/>
    <s v="Springfield"/>
    <s v="Ohio"/>
    <n v="45503"/>
    <x v="3"/>
    <s v="TEC-PH-10000148"/>
    <s v="Technology"/>
    <s v="Phones"/>
    <s v="Cyber Acoustics AC-202b Speech Recognition Stereo Headset"/>
    <n v="15.587999999999999"/>
    <n v="2"/>
    <n v="0.4"/>
    <n v="-9.8724000000000007"/>
  </r>
  <r>
    <n v="1029"/>
    <s v="CA-2011-163552"/>
    <x v="2"/>
    <d v="2011-07-11T00:00:00"/>
    <d v="2011-07-15T00:00:00"/>
    <s v="Standard Class"/>
    <s v="LA-16780"/>
    <s v="Laura Armstrong"/>
    <x v="1"/>
    <s v="United States"/>
    <s v="Hackensack"/>
    <s v="New Jersey"/>
    <n v="7601"/>
    <x v="3"/>
    <s v="OFF-PA-10000474"/>
    <s v="Office Supplies"/>
    <s v="Paper"/>
    <s v="Staples"/>
    <n v="177.2"/>
    <n v="5"/>
    <n v="0"/>
    <n v="83.283999999999992"/>
  </r>
  <r>
    <n v="1030"/>
    <s v="CA-2011-163552"/>
    <x v="2"/>
    <d v="2011-07-11T00:00:00"/>
    <d v="2011-07-15T00:00:00"/>
    <s v="Standard Class"/>
    <s v="LA-16780"/>
    <s v="Laura Armstrong"/>
    <x v="1"/>
    <s v="United States"/>
    <s v="Hackensack"/>
    <s v="New Jersey"/>
    <n v="7601"/>
    <x v="3"/>
    <s v="TEC-PH-10003885"/>
    <s v="Technology"/>
    <s v="Phones"/>
    <s v="Cisco SPA508G"/>
    <n v="197.96999999999997"/>
    <n v="3"/>
    <n v="0"/>
    <n v="57.41129999999999"/>
  </r>
  <r>
    <n v="1031"/>
    <s v="CA-2011-163552"/>
    <x v="2"/>
    <d v="2011-07-11T00:00:00"/>
    <d v="2011-07-15T00:00:00"/>
    <s v="Standard Class"/>
    <s v="LA-16780"/>
    <s v="Laura Armstrong"/>
    <x v="1"/>
    <s v="United States"/>
    <s v="Hackensack"/>
    <s v="New Jersey"/>
    <n v="7601"/>
    <x v="3"/>
    <s v="FUR-CH-10003379"/>
    <s v="Furniture"/>
    <s v="Chairs"/>
    <s v="Global Commerce Series High-Back Swivel/Tilt Chairs"/>
    <n v="854.94"/>
    <n v="3"/>
    <n v="0"/>
    <n v="213.73500000000001"/>
  </r>
  <r>
    <n v="1032"/>
    <s v="CA-2011-163552"/>
    <x v="2"/>
    <d v="2011-07-11T00:00:00"/>
    <d v="2011-07-15T00:00:00"/>
    <s v="Standard Class"/>
    <s v="LA-16780"/>
    <s v="Laura Armstrong"/>
    <x v="1"/>
    <s v="United States"/>
    <s v="Hackensack"/>
    <s v="New Jersey"/>
    <n v="7601"/>
    <x v="3"/>
    <s v="FUR-FU-10000629"/>
    <s v="Furniture"/>
    <s v="Furnishings"/>
    <s v="9-3/4 Diameter Round Wall Clock"/>
    <n v="124.10999999999999"/>
    <n v="9"/>
    <n v="0"/>
    <n v="52.126200000000004"/>
  </r>
  <r>
    <n v="1033"/>
    <s v="CA-2011-163552"/>
    <x v="2"/>
    <d v="2011-07-11T00:00:00"/>
    <d v="2011-07-15T00:00:00"/>
    <s v="Standard Class"/>
    <s v="LA-16780"/>
    <s v="Laura Armstrong"/>
    <x v="1"/>
    <s v="United States"/>
    <s v="Hackensack"/>
    <s v="New Jersey"/>
    <n v="7601"/>
    <x v="3"/>
    <s v="OFF-LA-10001175"/>
    <s v="Office Supplies"/>
    <s v="Labels"/>
    <s v="Avery 514"/>
    <n v="14.399999999999999"/>
    <n v="5"/>
    <n v="0"/>
    <n v="7.056"/>
  </r>
  <r>
    <n v="1034"/>
    <s v="CA-2013-109820"/>
    <x v="0"/>
    <d v="2013-11-21T00:00:00"/>
    <d v="2013-11-23T00:00:00"/>
    <s v="First Class"/>
    <s v="AG-10390"/>
    <s v="Allen Goldenen"/>
    <x v="0"/>
    <s v="United States"/>
    <s v="Cincinnati"/>
    <s v="Ohio"/>
    <n v="45231"/>
    <x v="3"/>
    <s v="OFF-PA-10000955"/>
    <s v="Office Supplies"/>
    <s v="Paper"/>
    <s v="Southworth 25% Cotton Granite Paper &amp; Envelopes"/>
    <n v="15.696000000000002"/>
    <n v="3"/>
    <n v="0.2"/>
    <n v="5.1011999999999995"/>
  </r>
  <r>
    <n v="1035"/>
    <s v="CA-2013-109820"/>
    <x v="0"/>
    <d v="2013-11-21T00:00:00"/>
    <d v="2013-11-23T00:00:00"/>
    <s v="First Class"/>
    <s v="AG-10390"/>
    <s v="Allen Goldenen"/>
    <x v="0"/>
    <s v="United States"/>
    <s v="Cincinnati"/>
    <s v="Ohio"/>
    <n v="45231"/>
    <x v="3"/>
    <s v="OFF-BI-10003460"/>
    <s v="Office Supplies"/>
    <s v="Binders"/>
    <s v="Acco 3-Hole Punch"/>
    <n v="2.6280000000000001"/>
    <n v="2"/>
    <n v="0.7"/>
    <n v="-1.9272"/>
  </r>
  <r>
    <n v="1036"/>
    <s v="CA-2013-109820"/>
    <x v="0"/>
    <d v="2013-11-21T00:00:00"/>
    <d v="2013-11-23T00:00:00"/>
    <s v="First Class"/>
    <s v="AG-10390"/>
    <s v="Allen Goldenen"/>
    <x v="0"/>
    <s v="United States"/>
    <s v="Cincinnati"/>
    <s v="Ohio"/>
    <n v="45231"/>
    <x v="3"/>
    <s v="OFF-BI-10000474"/>
    <s v="Office Supplies"/>
    <s v="Binders"/>
    <s v="Avery Recycled Flexi-View Covers for Binding Systems"/>
    <n v="14.427000000000003"/>
    <n v="3"/>
    <n v="0.7"/>
    <n v="-10.579799999999999"/>
  </r>
  <r>
    <n v="1037"/>
    <s v="CA-2013-113061"/>
    <x v="0"/>
    <d v="2013-04-23T00:00:00"/>
    <d v="2013-04-27T00:00:00"/>
    <s v="Standard Class"/>
    <s v="EL-13735"/>
    <s v="Ed Ludwig"/>
    <x v="2"/>
    <s v="United States"/>
    <s v="Jefferson City"/>
    <s v="Missouri"/>
    <n v="65109"/>
    <x v="2"/>
    <s v="FUR-FU-10003975"/>
    <s v="Furniture"/>
    <s v="Furnishings"/>
    <s v="Eldon Advantage Chair Mats for Low to Medium Pile Carpets"/>
    <n v="86.62"/>
    <n v="2"/>
    <n v="0"/>
    <n v="8.6619999999999919"/>
  </r>
  <r>
    <n v="1038"/>
    <s v="CA-2012-127418"/>
    <x v="1"/>
    <d v="2012-06-13T00:00:00"/>
    <d v="2012-06-14T00:00:00"/>
    <s v="First Class"/>
    <s v="JJ-15445"/>
    <s v="Jennifer Jackson"/>
    <x v="0"/>
    <s v="United States"/>
    <s v="Los Angeles"/>
    <s v="California"/>
    <n v="90004"/>
    <x v="1"/>
    <s v="OFF-BI-10003707"/>
    <s v="Office Supplies"/>
    <s v="Binders"/>
    <s v="Aluminum Screw Posts"/>
    <n v="36.624000000000002"/>
    <n v="3"/>
    <n v="0.2"/>
    <n v="13.734"/>
  </r>
  <r>
    <n v="1039"/>
    <s v="CA-2014-121818"/>
    <x v="3"/>
    <d v="2014-11-21T00:00:00"/>
    <d v="2014-11-22T00:00:00"/>
    <s v="First Class"/>
    <s v="JH-15430"/>
    <s v="Jennifer Halladay"/>
    <x v="0"/>
    <s v="United States"/>
    <s v="Burlington"/>
    <s v="North Carolina"/>
    <n v="27217"/>
    <x v="0"/>
    <s v="OFF-AR-10000203"/>
    <s v="Office Supplies"/>
    <s v="Art"/>
    <s v="Newell 336"/>
    <n v="23.968000000000004"/>
    <n v="7"/>
    <n v="0.2"/>
    <n v="2.696399999999997"/>
  </r>
  <r>
    <n v="1040"/>
    <s v="CA-2014-121818"/>
    <x v="3"/>
    <d v="2014-11-21T00:00:00"/>
    <d v="2014-11-22T00:00:00"/>
    <s v="First Class"/>
    <s v="JH-15430"/>
    <s v="Jennifer Halladay"/>
    <x v="0"/>
    <s v="United States"/>
    <s v="Burlington"/>
    <s v="North Carolina"/>
    <n v="27217"/>
    <x v="0"/>
    <s v="OFF-AR-10004790"/>
    <s v="Office Supplies"/>
    <s v="Art"/>
    <s v="Staples"/>
    <n v="28.728000000000002"/>
    <n v="3"/>
    <n v="0.2"/>
    <n v="1.7954999999999988"/>
  </r>
  <r>
    <n v="1041"/>
    <s v="CA-2013-127670"/>
    <x v="0"/>
    <d v="2013-03-21T00:00:00"/>
    <d v="2013-03-25T00:00:00"/>
    <s v="Standard Class"/>
    <s v="RD-19660"/>
    <s v="Robert Dilbeck"/>
    <x v="2"/>
    <s v="United States"/>
    <s v="Saint Peters"/>
    <s v="Missouri"/>
    <n v="63376"/>
    <x v="2"/>
    <s v="FUR-TA-10001095"/>
    <s v="Furniture"/>
    <s v="Tables"/>
    <s v="Chromcraft Round Conference Tables"/>
    <n v="697.16"/>
    <n v="4"/>
    <n v="0"/>
    <n v="146.40359999999998"/>
  </r>
  <r>
    <n v="1042"/>
    <s v="CA-2013-102981"/>
    <x v="0"/>
    <d v="2013-09-07T00:00:00"/>
    <d v="2013-09-10T00:00:00"/>
    <s v="Second Class"/>
    <s v="MO-17500"/>
    <s v="Mary O'Rourke"/>
    <x v="0"/>
    <s v="United States"/>
    <s v="New York City"/>
    <s v="New York"/>
    <n v="10035"/>
    <x v="3"/>
    <s v="TEC-AC-10004761"/>
    <s v="Technology"/>
    <s v="Accessories"/>
    <s v="Maxell 4.7GB DVD+RW 3/Pack"/>
    <n v="31.86"/>
    <n v="2"/>
    <n v="0"/>
    <n v="11.151"/>
  </r>
  <r>
    <n v="1043"/>
    <s v="CA-2013-102981"/>
    <x v="0"/>
    <d v="2013-09-07T00:00:00"/>
    <d v="2013-09-10T00:00:00"/>
    <s v="Second Class"/>
    <s v="MO-17500"/>
    <s v="Mary O'Rourke"/>
    <x v="0"/>
    <s v="United States"/>
    <s v="New York City"/>
    <s v="New York"/>
    <n v="10035"/>
    <x v="3"/>
    <s v="FUR-BO-10001811"/>
    <s v="Furniture"/>
    <s v="Bookcases"/>
    <s v="Atlantic Metals Mobile 5-Shelf Bookcases, Custom Colors"/>
    <n v="722.35200000000009"/>
    <n v="3"/>
    <n v="0.2"/>
    <n v="90.293999999999926"/>
  </r>
  <r>
    <n v="1044"/>
    <s v="CA-2014-115651"/>
    <x v="3"/>
    <d v="2014-07-10T00:00:00"/>
    <d v="2014-07-13T00:00:00"/>
    <s v="First Class"/>
    <s v="NS-18640"/>
    <s v="Noel Staavos"/>
    <x v="1"/>
    <s v="United States"/>
    <s v="Chicago"/>
    <s v="Illinois"/>
    <n v="60610"/>
    <x v="2"/>
    <s v="OFF-AR-10001130"/>
    <s v="Office Supplies"/>
    <s v="Art"/>
    <s v="Quartet Alpha White Chalk, 12/Pack"/>
    <n v="8.84"/>
    <n v="5"/>
    <n v="0.2"/>
    <n v="2.9835000000000003"/>
  </r>
  <r>
    <n v="1045"/>
    <s v="CA-2014-115651"/>
    <x v="3"/>
    <d v="2014-07-10T00:00:00"/>
    <d v="2014-07-13T00:00:00"/>
    <s v="First Class"/>
    <s v="NS-18640"/>
    <s v="Noel Staavos"/>
    <x v="1"/>
    <s v="United States"/>
    <s v="Chicago"/>
    <s v="Illinois"/>
    <n v="60610"/>
    <x v="2"/>
    <s v="OFF-AP-10000055"/>
    <s v="Office Supplies"/>
    <s v="Appliances"/>
    <s v="Belkin F9S820V06 8 Outlet Surge"/>
    <n v="58.463999999999977"/>
    <n v="9"/>
    <n v="0.8"/>
    <n v="-146.16000000000003"/>
  </r>
  <r>
    <n v="1046"/>
    <s v="CA-2014-152702"/>
    <x v="3"/>
    <d v="2014-10-13T00:00:00"/>
    <d v="2014-10-17T00:00:00"/>
    <s v="Standard Class"/>
    <s v="SN-20710"/>
    <s v="Steve Nguyen"/>
    <x v="2"/>
    <s v="United States"/>
    <s v="Rockford"/>
    <s v="Illinois"/>
    <n v="61107"/>
    <x v="2"/>
    <s v="FUR-CH-10002304"/>
    <s v="Furniture"/>
    <s v="Chairs"/>
    <s v="Global Stack Chair without Arms, Black"/>
    <n v="254.60399999999998"/>
    <n v="14"/>
    <n v="0.3"/>
    <n v="-18.185999999999993"/>
  </r>
  <r>
    <n v="1047"/>
    <s v="CA-2013-169103"/>
    <x v="0"/>
    <d v="2013-03-09T00:00:00"/>
    <d v="2013-03-14T00:00:00"/>
    <s v="Standard Class"/>
    <s v="ZC-21910"/>
    <s v="Zuschuss Carroll"/>
    <x v="0"/>
    <s v="United States"/>
    <s v="Miami"/>
    <s v="Florida"/>
    <n v="33142"/>
    <x v="0"/>
    <s v="TEC-PH-10001530"/>
    <s v="Technology"/>
    <s v="Phones"/>
    <s v="Cisco Unified IP Phone 7945G VoIP phone"/>
    <n v="1363.96"/>
    <n v="5"/>
    <n v="0.2"/>
    <n v="85.247500000000002"/>
  </r>
  <r>
    <n v="1048"/>
    <s v="CA-2013-169103"/>
    <x v="0"/>
    <d v="2013-03-09T00:00:00"/>
    <d v="2013-03-14T00:00:00"/>
    <s v="Standard Class"/>
    <s v="ZC-21910"/>
    <s v="Zuschuss Carroll"/>
    <x v="0"/>
    <s v="United States"/>
    <s v="Miami"/>
    <s v="Florida"/>
    <n v="33142"/>
    <x v="0"/>
    <s v="FUR-FU-10004006"/>
    <s v="Furniture"/>
    <s v="Furnishings"/>
    <s v="Deflect-o DuraMat Lighweight, Studded, Beveled Mat for Low Pile Carpeting"/>
    <n v="102.35999999999999"/>
    <n v="3"/>
    <n v="0.2"/>
    <n v="-3.8385000000000105"/>
  </r>
  <r>
    <n v="1049"/>
    <s v="CA-2011-139192"/>
    <x v="2"/>
    <d v="2011-05-27T00:00:00"/>
    <d v="2011-06-01T00:00:00"/>
    <s v="Second Class"/>
    <s v="LC-16885"/>
    <s v="Lena Creighton"/>
    <x v="0"/>
    <s v="United States"/>
    <s v="San Francisco"/>
    <s v="California"/>
    <n v="94109"/>
    <x v="1"/>
    <s v="TEC-PH-10000486"/>
    <s v="Technology"/>
    <s v="Phones"/>
    <s v="Plantronics HL10 Handset Lifter"/>
    <n v="1113.5039999999999"/>
    <n v="12"/>
    <n v="0.2"/>
    <n v="125.2691999999999"/>
  </r>
  <r>
    <n v="1050"/>
    <s v="CA-2011-139192"/>
    <x v="2"/>
    <d v="2011-05-27T00:00:00"/>
    <d v="2011-06-01T00:00:00"/>
    <s v="Second Class"/>
    <s v="LC-16885"/>
    <s v="Lena Creighton"/>
    <x v="0"/>
    <s v="United States"/>
    <s v="San Francisco"/>
    <s v="California"/>
    <n v="94109"/>
    <x v="1"/>
    <s v="TEC-AC-10001606"/>
    <s v="Technology"/>
    <s v="Accessories"/>
    <s v="Logitech Wireless Performance Mouse MX for PC and Mac"/>
    <n v="99.99"/>
    <n v="1"/>
    <n v="0"/>
    <n v="37.996200000000002"/>
  </r>
  <r>
    <n v="1051"/>
    <s v="US-2012-153500"/>
    <x v="1"/>
    <d v="2012-07-03T00:00:00"/>
    <d v="2012-07-05T00:00:00"/>
    <s v="First Class"/>
    <s v="DG-13300"/>
    <s v="Deirdre Greer"/>
    <x v="1"/>
    <s v="United States"/>
    <s v="Philadelphia"/>
    <s v="Pennsylvania"/>
    <n v="19134"/>
    <x v="3"/>
    <s v="FUR-FU-10000293"/>
    <s v="Furniture"/>
    <s v="Furnishings"/>
    <s v="Eldon Antistatic Chair Mats for Low to Medium Pile Carpets"/>
    <n v="168.46400000000003"/>
    <n v="2"/>
    <n v="0.2"/>
    <n v="-29.481200000000022"/>
  </r>
  <r>
    <n v="1052"/>
    <s v="US-2012-153500"/>
    <x v="1"/>
    <d v="2012-07-03T00:00:00"/>
    <d v="2012-07-05T00:00:00"/>
    <s v="First Class"/>
    <s v="DG-13300"/>
    <s v="Deirdre Greer"/>
    <x v="1"/>
    <s v="United States"/>
    <s v="Philadelphia"/>
    <s v="Pennsylvania"/>
    <n v="19134"/>
    <x v="3"/>
    <s v="OFF-PA-10001307"/>
    <s v="Office Supplies"/>
    <s v="Paper"/>
    <s v="Important Message Pads, 50 4-1/4 x 5-1/2 Forms per Pad"/>
    <n v="6.7200000000000006"/>
    <n v="2"/>
    <n v="0.2"/>
    <n v="2.4359999999999995"/>
  </r>
  <r>
    <n v="1053"/>
    <s v="US-2012-153500"/>
    <x v="1"/>
    <d v="2012-07-03T00:00:00"/>
    <d v="2012-07-05T00:00:00"/>
    <s v="First Class"/>
    <s v="DG-13300"/>
    <s v="Deirdre Greer"/>
    <x v="1"/>
    <s v="United States"/>
    <s v="Philadelphia"/>
    <s v="Pennsylvania"/>
    <n v="19134"/>
    <x v="3"/>
    <s v="FUR-FU-10004460"/>
    <s v="Furniture"/>
    <s v="Furnishings"/>
    <s v="Howard Miller 12&quot; Round Wall Clock"/>
    <n v="282.88800000000003"/>
    <n v="9"/>
    <n v="0.2"/>
    <n v="56.577599999999961"/>
  </r>
  <r>
    <n v="1054"/>
    <s v="CA-2012-110667"/>
    <x v="1"/>
    <d v="2012-04-04T00:00:00"/>
    <d v="2012-04-08T00:00:00"/>
    <s v="Standard Class"/>
    <s v="NF-18595"/>
    <s v="Nicole Fjeld"/>
    <x v="2"/>
    <s v="United States"/>
    <s v="New York City"/>
    <s v="New York"/>
    <n v="10009"/>
    <x v="3"/>
    <s v="OFF-AR-10000716"/>
    <s v="Office Supplies"/>
    <s v="Art"/>
    <s v="DIXON Ticonderoga Erasable Checking Pencils"/>
    <n v="11.16"/>
    <n v="2"/>
    <n v="0"/>
    <n v="4.3524000000000003"/>
  </r>
  <r>
    <n v="1055"/>
    <s v="CA-2012-110667"/>
    <x v="1"/>
    <d v="2012-04-04T00:00:00"/>
    <d v="2012-04-08T00:00:00"/>
    <s v="Standard Class"/>
    <s v="NF-18595"/>
    <s v="Nicole Fjeld"/>
    <x v="2"/>
    <s v="United States"/>
    <s v="New York City"/>
    <s v="New York"/>
    <n v="10009"/>
    <x v="3"/>
    <s v="FUR-FU-10004622"/>
    <s v="Furniture"/>
    <s v="Furnishings"/>
    <s v="Eldon Advantage Foldable Chair Mats for Low Pile Carpets"/>
    <n v="108.4"/>
    <n v="2"/>
    <n v="0"/>
    <n v="22.763999999999996"/>
  </r>
  <r>
    <n v="1056"/>
    <s v="CA-2012-110667"/>
    <x v="1"/>
    <d v="2012-04-04T00:00:00"/>
    <d v="2012-04-08T00:00:00"/>
    <s v="Standard Class"/>
    <s v="NF-18595"/>
    <s v="Nicole Fjeld"/>
    <x v="2"/>
    <s v="United States"/>
    <s v="New York City"/>
    <s v="New York"/>
    <n v="10009"/>
    <x v="3"/>
    <s v="OFF-BI-10002735"/>
    <s v="Office Supplies"/>
    <s v="Binders"/>
    <s v="GBC Prestige Therm-A-Bind Covers"/>
    <n v="82.344000000000008"/>
    <n v="3"/>
    <n v="0.2"/>
    <n v="27.791100000000004"/>
  </r>
  <r>
    <n v="1057"/>
    <s v="CA-2012-110667"/>
    <x v="1"/>
    <d v="2012-04-04T00:00:00"/>
    <d v="2012-04-08T00:00:00"/>
    <s v="Standard Class"/>
    <s v="NF-18595"/>
    <s v="Nicole Fjeld"/>
    <x v="2"/>
    <s v="United States"/>
    <s v="New York City"/>
    <s v="New York"/>
    <n v="10009"/>
    <x v="3"/>
    <s v="OFF-BI-10003529"/>
    <s v="Office Supplies"/>
    <s v="Binders"/>
    <s v="Avery Round Ring Poly Binders"/>
    <n v="9.0879999999999992"/>
    <n v="4"/>
    <n v="0.2"/>
    <n v="3.2944"/>
  </r>
  <r>
    <n v="1058"/>
    <s v="CA-2014-167150"/>
    <x v="3"/>
    <d v="2014-12-11T00:00:00"/>
    <d v="2014-12-18T00:00:00"/>
    <s v="Standard Class"/>
    <s v="BP-11185"/>
    <s v="Ben Peterman"/>
    <x v="1"/>
    <s v="United States"/>
    <s v="San Diego"/>
    <s v="California"/>
    <n v="92037"/>
    <x v="1"/>
    <s v="OFF-BI-10001097"/>
    <s v="Office Supplies"/>
    <s v="Binders"/>
    <s v="Avery Hole Reinforcements"/>
    <n v="19.936000000000003"/>
    <n v="4"/>
    <n v="0.2"/>
    <n v="7.2267999999999999"/>
  </r>
  <r>
    <n v="1059"/>
    <s v="CA-2014-167150"/>
    <x v="3"/>
    <d v="2014-12-11T00:00:00"/>
    <d v="2014-12-18T00:00:00"/>
    <s v="Standard Class"/>
    <s v="BP-11185"/>
    <s v="Ben Peterman"/>
    <x v="1"/>
    <s v="United States"/>
    <s v="San Diego"/>
    <s v="California"/>
    <n v="92037"/>
    <x v="1"/>
    <s v="OFF-BI-10001597"/>
    <s v="Office Supplies"/>
    <s v="Binders"/>
    <s v="Wilson Jones Ledger-Size, Piano-Hinge Binder, 2&quot;, Blue"/>
    <n v="65.567999999999998"/>
    <n v="2"/>
    <n v="0.2"/>
    <n v="22.948799999999995"/>
  </r>
  <r>
    <n v="1060"/>
    <s v="CA-2013-105284"/>
    <x v="0"/>
    <d v="2013-11-25T00:00:00"/>
    <d v="2013-12-02T00:00:00"/>
    <s v="Standard Class"/>
    <s v="MG-17650"/>
    <s v="Matthew Grinstein"/>
    <x v="2"/>
    <s v="United States"/>
    <s v="Philadelphia"/>
    <s v="Pennsylvania"/>
    <n v="19143"/>
    <x v="3"/>
    <s v="OFF-FA-10001754"/>
    <s v="Office Supplies"/>
    <s v="Fasteners"/>
    <s v="Stockwell Gold Paper Clips"/>
    <n v="4.4160000000000004"/>
    <n v="3"/>
    <n v="0.2"/>
    <n v="1.6008"/>
  </r>
  <r>
    <n v="1061"/>
    <s v="US-2012-125374"/>
    <x v="1"/>
    <d v="2012-03-23T00:00:00"/>
    <d v="2012-03-29T00:00:00"/>
    <s v="Standard Class"/>
    <s v="JD-16060"/>
    <s v="Julia Dunbar"/>
    <x v="0"/>
    <s v="United States"/>
    <s v="Houston"/>
    <s v="Texas"/>
    <n v="77095"/>
    <x v="2"/>
    <s v="FUR-CH-10003396"/>
    <s v="Furniture"/>
    <s v="Chairs"/>
    <s v="Global Deluxe Steno Chair"/>
    <n v="107.77200000000001"/>
    <n v="2"/>
    <n v="0.3"/>
    <n v="-29.252400000000009"/>
  </r>
  <r>
    <n v="1062"/>
    <s v="CA-2012-161263"/>
    <x v="1"/>
    <d v="2012-04-16T00:00:00"/>
    <d v="2012-04-21T00:00:00"/>
    <s v="Standard Class"/>
    <s v="TS-21160"/>
    <s v="Theresa Swint"/>
    <x v="1"/>
    <s v="United States"/>
    <s v="Toledo"/>
    <s v="Ohio"/>
    <n v="43615"/>
    <x v="3"/>
    <s v="OFF-AP-10002350"/>
    <s v="Office Supplies"/>
    <s v="Appliances"/>
    <s v="Belkin F9H710-06 7 Outlet SurgeMaster Surge Protector"/>
    <n v="45.216000000000001"/>
    <n v="3"/>
    <n v="0.2"/>
    <n v="4.5215999999999994"/>
  </r>
  <r>
    <n v="1063"/>
    <s v="CA-2012-161263"/>
    <x v="1"/>
    <d v="2012-04-16T00:00:00"/>
    <d v="2012-04-21T00:00:00"/>
    <s v="Standard Class"/>
    <s v="TS-21160"/>
    <s v="Theresa Swint"/>
    <x v="1"/>
    <s v="United States"/>
    <s v="Toledo"/>
    <s v="Ohio"/>
    <n v="43615"/>
    <x v="3"/>
    <s v="OFF-FA-10004838"/>
    <s v="Office Supplies"/>
    <s v="Fasteners"/>
    <s v="Super Bands, 12/Pack"/>
    <n v="10.416000000000002"/>
    <n v="7"/>
    <n v="0.2"/>
    <n v="-2.2134"/>
  </r>
  <r>
    <n v="1064"/>
    <s v="CA-2012-161263"/>
    <x v="1"/>
    <d v="2012-04-16T00:00:00"/>
    <d v="2012-04-21T00:00:00"/>
    <s v="Standard Class"/>
    <s v="TS-21160"/>
    <s v="Theresa Swint"/>
    <x v="1"/>
    <s v="United States"/>
    <s v="Toledo"/>
    <s v="Ohio"/>
    <n v="43615"/>
    <x v="3"/>
    <s v="OFF-AR-10004757"/>
    <s v="Office Supplies"/>
    <s v="Art"/>
    <s v="Crayola Colored Pencils"/>
    <n v="7.8719999999999999"/>
    <n v="3"/>
    <n v="0.2"/>
    <n v="1.2791999999999994"/>
  </r>
  <r>
    <n v="1065"/>
    <s v="CA-2012-161263"/>
    <x v="1"/>
    <d v="2012-04-16T00:00:00"/>
    <d v="2012-04-21T00:00:00"/>
    <s v="Standard Class"/>
    <s v="TS-21160"/>
    <s v="Theresa Swint"/>
    <x v="1"/>
    <s v="United States"/>
    <s v="Toledo"/>
    <s v="Ohio"/>
    <n v="43615"/>
    <x v="3"/>
    <s v="TEC-PH-10002115"/>
    <s v="Technology"/>
    <s v="Phones"/>
    <s v="Plantronics 81402"/>
    <n v="118.78199999999998"/>
    <n v="3"/>
    <n v="0.4"/>
    <n v="-27.715799999999994"/>
  </r>
  <r>
    <n v="1066"/>
    <s v="CA-2012-161263"/>
    <x v="1"/>
    <d v="2012-04-16T00:00:00"/>
    <d v="2012-04-21T00:00:00"/>
    <s v="Standard Class"/>
    <s v="TS-21160"/>
    <s v="Theresa Swint"/>
    <x v="1"/>
    <s v="United States"/>
    <s v="Toledo"/>
    <s v="Ohio"/>
    <n v="43615"/>
    <x v="3"/>
    <s v="OFF-FA-10003059"/>
    <s v="Office Supplies"/>
    <s v="Fasteners"/>
    <s v="Assorted Color Push Pins"/>
    <n v="1.4480000000000002"/>
    <n v="1"/>
    <n v="0.2"/>
    <n v="0.2352999999999999"/>
  </r>
  <r>
    <n v="1067"/>
    <s v="CA-2012-161263"/>
    <x v="1"/>
    <d v="2012-04-16T00:00:00"/>
    <d v="2012-04-21T00:00:00"/>
    <s v="Standard Class"/>
    <s v="TS-21160"/>
    <s v="Theresa Swint"/>
    <x v="1"/>
    <s v="United States"/>
    <s v="Toledo"/>
    <s v="Ohio"/>
    <n v="43615"/>
    <x v="3"/>
    <s v="OFF-BI-10004330"/>
    <s v="Office Supplies"/>
    <s v="Binders"/>
    <s v="GBC Velobind Prepunched Cover Sets, Regency Series"/>
    <n v="55.470000000000006"/>
    <n v="5"/>
    <n v="0.7"/>
    <n v="-46.224999999999994"/>
  </r>
  <r>
    <n v="1068"/>
    <s v="CA-2013-157686"/>
    <x v="0"/>
    <d v="2013-10-02T00:00:00"/>
    <d v="2013-10-03T00:00:00"/>
    <s v="First Class"/>
    <s v="BD-11620"/>
    <s v="Brian DeCherney"/>
    <x v="0"/>
    <s v="United States"/>
    <s v="San Francisco"/>
    <s v="California"/>
    <n v="94122"/>
    <x v="1"/>
    <s v="FUR-CH-10001146"/>
    <s v="Furniture"/>
    <s v="Chairs"/>
    <s v="Global Value Mid-Back Manager's Chair, Gray"/>
    <n v="194.84800000000001"/>
    <n v="4"/>
    <n v="0.2"/>
    <n v="12.177999999999983"/>
  </r>
  <r>
    <n v="1069"/>
    <s v="US-2014-139955"/>
    <x v="3"/>
    <d v="2014-09-29T00:00:00"/>
    <d v="2014-10-01T00:00:00"/>
    <s v="Second Class"/>
    <s v="CM-12160"/>
    <s v="Charles McCrossin"/>
    <x v="0"/>
    <s v="United States"/>
    <s v="Brownsville"/>
    <s v="Texas"/>
    <n v="78521"/>
    <x v="2"/>
    <s v="OFF-SU-10001935"/>
    <s v="Office Supplies"/>
    <s v="Supplies"/>
    <s v="Staples"/>
    <n v="1.7440000000000002"/>
    <n v="1"/>
    <n v="0.2"/>
    <n v="-0.34880000000000033"/>
  </r>
  <r>
    <n v="1070"/>
    <s v="US-2012-150161"/>
    <x v="1"/>
    <d v="2012-07-25T00:00:00"/>
    <d v="2012-07-29T00:00:00"/>
    <s v="Standard Class"/>
    <s v="RB-19795"/>
    <s v="Ross Baird"/>
    <x v="2"/>
    <s v="United States"/>
    <s v="Philadelphia"/>
    <s v="Pennsylvania"/>
    <n v="19143"/>
    <x v="3"/>
    <s v="OFF-BI-10001524"/>
    <s v="Office Supplies"/>
    <s v="Binders"/>
    <s v="GBC Premium Transparent Covers with Diagonal Lined Pattern"/>
    <n v="25.176000000000005"/>
    <n v="4"/>
    <n v="0.7"/>
    <n v="-18.462400000000002"/>
  </r>
  <r>
    <n v="1071"/>
    <s v="CA-2012-144652"/>
    <x v="1"/>
    <d v="2012-11-20T00:00:00"/>
    <d v="2012-11-26T00:00:00"/>
    <s v="Standard Class"/>
    <s v="SN-20560"/>
    <s v="Skye Norling"/>
    <x v="2"/>
    <s v="United States"/>
    <s v="Los Angeles"/>
    <s v="California"/>
    <n v="90008"/>
    <x v="1"/>
    <s v="OFF-AR-10003732"/>
    <s v="Office Supplies"/>
    <s v="Art"/>
    <s v="Newell 333"/>
    <n v="19.459999999999997"/>
    <n v="7"/>
    <n v="0"/>
    <n v="5.0595999999999997"/>
  </r>
  <r>
    <n v="1072"/>
    <s v="CA-2013-152814"/>
    <x v="0"/>
    <d v="2013-04-29T00:00:00"/>
    <d v="2013-05-03T00:00:00"/>
    <s v="Standard Class"/>
    <s v="EH-14005"/>
    <s v="Erica Hernandez"/>
    <x v="2"/>
    <s v="United States"/>
    <s v="Denver"/>
    <s v="Colorado"/>
    <n v="80219"/>
    <x v="1"/>
    <s v="OFF-PA-10001970"/>
    <s v="Office Supplies"/>
    <s v="Paper"/>
    <s v="Xerox 1881"/>
    <n v="29.472000000000001"/>
    <n v="3"/>
    <n v="0.2"/>
    <n v="9.9467999999999979"/>
  </r>
  <r>
    <n v="1073"/>
    <s v="CA-2014-106943"/>
    <x v="3"/>
    <d v="2014-11-15T00:00:00"/>
    <d v="2014-11-20T00:00:00"/>
    <s v="Standard Class"/>
    <s v="FO-14305"/>
    <s v="Frank Olsen"/>
    <x v="0"/>
    <s v="United States"/>
    <s v="New York City"/>
    <s v="New York"/>
    <n v="10035"/>
    <x v="3"/>
    <s v="OFF-BI-10003669"/>
    <s v="Office Supplies"/>
    <s v="Binders"/>
    <s v="3M Organizer Strips"/>
    <n v="8.64"/>
    <n v="2"/>
    <n v="0.2"/>
    <n v="3.024"/>
  </r>
  <r>
    <n v="1074"/>
    <s v="CA-2013-134348"/>
    <x v="0"/>
    <d v="2013-11-13T00:00:00"/>
    <d v="2013-11-20T00:00:00"/>
    <s v="Standard Class"/>
    <s v="MS-17710"/>
    <s v="Maurice Satty"/>
    <x v="0"/>
    <s v="United States"/>
    <s v="Mesa"/>
    <s v="Arizona"/>
    <n v="85204"/>
    <x v="1"/>
    <s v="OFF-BI-10003727"/>
    <s v="Office Supplies"/>
    <s v="Binders"/>
    <s v="Avery Durable Slant Ring Binders With Label Holder"/>
    <n v="6.27"/>
    <n v="5"/>
    <n v="0.7"/>
    <n v="-4.5980000000000008"/>
  </r>
  <r>
    <n v="1075"/>
    <s v="CA-2013-134348"/>
    <x v="0"/>
    <d v="2013-11-13T00:00:00"/>
    <d v="2013-11-20T00:00:00"/>
    <s v="Standard Class"/>
    <s v="MS-17710"/>
    <s v="Maurice Satty"/>
    <x v="0"/>
    <s v="United States"/>
    <s v="Mesa"/>
    <s v="Arizona"/>
    <n v="85204"/>
    <x v="1"/>
    <s v="OFF-BI-10004967"/>
    <s v="Office Supplies"/>
    <s v="Binders"/>
    <s v="Round Ring Binders"/>
    <n v="4.3680000000000003"/>
    <n v="7"/>
    <n v="0.7"/>
    <n v="-3.3487999999999998"/>
  </r>
  <r>
    <n v="1076"/>
    <s v="CA-2013-134348"/>
    <x v="0"/>
    <d v="2013-11-13T00:00:00"/>
    <d v="2013-11-20T00:00:00"/>
    <s v="Standard Class"/>
    <s v="MS-17710"/>
    <s v="Maurice Satty"/>
    <x v="0"/>
    <s v="United States"/>
    <s v="Mesa"/>
    <s v="Arizona"/>
    <n v="85204"/>
    <x v="1"/>
    <s v="TEC-AC-10003447"/>
    <s v="Technology"/>
    <s v="Accessories"/>
    <s v="Micropad Numeric Keypads"/>
    <n v="31.983999999999998"/>
    <n v="2"/>
    <n v="0.2"/>
    <n v="1.9989999999999979"/>
  </r>
  <r>
    <n v="1077"/>
    <s v="CA-2013-161781"/>
    <x v="0"/>
    <d v="2013-09-30T00:00:00"/>
    <d v="2013-10-01T00:00:00"/>
    <s v="First Class"/>
    <s v="CC-12100"/>
    <s v="Chad Cunningham"/>
    <x v="2"/>
    <s v="United States"/>
    <s v="Columbus"/>
    <s v="Indiana"/>
    <n v="47201"/>
    <x v="2"/>
    <s v="OFF-AR-10000255"/>
    <s v="Office Supplies"/>
    <s v="Art"/>
    <s v="Newell 328"/>
    <n v="40.879999999999995"/>
    <n v="7"/>
    <n v="0"/>
    <n v="10.628799999999998"/>
  </r>
  <r>
    <n v="1078"/>
    <s v="CA-2014-132521"/>
    <x v="3"/>
    <d v="2014-09-24T00:00:00"/>
    <d v="2014-09-26T00:00:00"/>
    <s v="Second Class"/>
    <s v="DW-13540"/>
    <s v="Don Weiss"/>
    <x v="0"/>
    <s v="United States"/>
    <s v="Seattle"/>
    <s v="Washington"/>
    <n v="98105"/>
    <x v="1"/>
    <s v="OFF-AP-10002191"/>
    <s v="Office Supplies"/>
    <s v="Appliances"/>
    <s v="Belkin 8 Outlet SurgeMaster II Gold Surge Protector"/>
    <n v="119.96"/>
    <n v="2"/>
    <n v="0"/>
    <n v="33.588800000000006"/>
  </r>
  <r>
    <n v="1079"/>
    <s v="CA-2014-132521"/>
    <x v="3"/>
    <d v="2014-09-24T00:00:00"/>
    <d v="2014-09-26T00:00:00"/>
    <s v="Second Class"/>
    <s v="DW-13540"/>
    <s v="Don Weiss"/>
    <x v="0"/>
    <s v="United States"/>
    <s v="Seattle"/>
    <s v="Washington"/>
    <n v="98105"/>
    <x v="1"/>
    <s v="OFF-ST-10001325"/>
    <s v="Office Supplies"/>
    <s v="Storage"/>
    <s v="Sterilite Officeware Hinged File Box"/>
    <n v="31.44"/>
    <n v="3"/>
    <n v="0"/>
    <n v="8.4888000000000012"/>
  </r>
  <r>
    <n v="1080"/>
    <s v="CA-2014-132521"/>
    <x v="3"/>
    <d v="2014-09-24T00:00:00"/>
    <d v="2014-09-26T00:00:00"/>
    <s v="Second Class"/>
    <s v="DW-13540"/>
    <s v="Don Weiss"/>
    <x v="0"/>
    <s v="United States"/>
    <s v="Seattle"/>
    <s v="Washington"/>
    <n v="98105"/>
    <x v="1"/>
    <s v="OFF-BI-10000404"/>
    <s v="Office Supplies"/>
    <s v="Binders"/>
    <s v="Avery Printable Repositionable Plastic Tabs"/>
    <n v="6.88"/>
    <n v="1"/>
    <n v="0.2"/>
    <n v="2.3220000000000001"/>
  </r>
  <r>
    <n v="1081"/>
    <s v="CA-2012-110016"/>
    <x v="1"/>
    <d v="2012-11-29T00:00:00"/>
    <d v="2012-12-04T00:00:00"/>
    <s v="Standard Class"/>
    <s v="BT-11395"/>
    <s v="Bill Tyler"/>
    <x v="1"/>
    <s v="United States"/>
    <s v="Detroit"/>
    <s v="Michigan"/>
    <n v="48227"/>
    <x v="2"/>
    <s v="OFF-PA-10000349"/>
    <s v="Office Supplies"/>
    <s v="Paper"/>
    <s v="Staples"/>
    <n v="19.920000000000002"/>
    <n v="4"/>
    <n v="0"/>
    <n v="9.3624000000000009"/>
  </r>
  <r>
    <n v="1082"/>
    <s v="CA-2012-110016"/>
    <x v="1"/>
    <d v="2012-11-29T00:00:00"/>
    <d v="2012-12-04T00:00:00"/>
    <s v="Standard Class"/>
    <s v="BT-11395"/>
    <s v="Bill Tyler"/>
    <x v="1"/>
    <s v="United States"/>
    <s v="Detroit"/>
    <s v="Michigan"/>
    <n v="48227"/>
    <x v="2"/>
    <s v="FUR-CH-10002880"/>
    <s v="Furniture"/>
    <s v="Chairs"/>
    <s v="Global High-Back Leather Tilter, Burgundy"/>
    <n v="1106.9099999999999"/>
    <n v="9"/>
    <n v="0"/>
    <n v="121.76009999999994"/>
  </r>
  <r>
    <n v="1083"/>
    <s v="US-2013-143819"/>
    <x v="0"/>
    <d v="2013-03-02T00:00:00"/>
    <d v="2013-03-06T00:00:00"/>
    <s v="Standard Class"/>
    <s v="KD-16270"/>
    <s v="Karen Daniels"/>
    <x v="0"/>
    <s v="United States"/>
    <s v="Yonkers"/>
    <s v="New York"/>
    <n v="10701"/>
    <x v="3"/>
    <s v="FUR-TA-10001095"/>
    <s v="Furniture"/>
    <s v="Tables"/>
    <s v="Chromcraft Round Conference Tables"/>
    <n v="836.59199999999998"/>
    <n v="8"/>
    <n v="0.4"/>
    <n v="-264.92079999999999"/>
  </r>
  <r>
    <n v="1084"/>
    <s v="US-2013-143819"/>
    <x v="0"/>
    <d v="2013-03-02T00:00:00"/>
    <d v="2013-03-06T00:00:00"/>
    <s v="Standard Class"/>
    <s v="KD-16270"/>
    <s v="Karen Daniels"/>
    <x v="0"/>
    <s v="United States"/>
    <s v="Yonkers"/>
    <s v="New York"/>
    <n v="10701"/>
    <x v="3"/>
    <s v="OFF-PA-10003127"/>
    <s v="Office Supplies"/>
    <s v="Paper"/>
    <s v="Staples"/>
    <n v="26.38"/>
    <n v="1"/>
    <n v="0"/>
    <n v="12.134799999999998"/>
  </r>
  <r>
    <n v="1085"/>
    <s v="US-2013-143819"/>
    <x v="0"/>
    <d v="2013-03-02T00:00:00"/>
    <d v="2013-03-06T00:00:00"/>
    <s v="Standard Class"/>
    <s v="KD-16270"/>
    <s v="Karen Daniels"/>
    <x v="0"/>
    <s v="United States"/>
    <s v="Yonkers"/>
    <s v="New York"/>
    <n v="10701"/>
    <x v="3"/>
    <s v="OFF-ST-10003208"/>
    <s v="Office Supplies"/>
    <s v="Storage"/>
    <s v="Adjustable Depth Letter/Legal Cart"/>
    <n v="362.92"/>
    <n v="2"/>
    <n v="0"/>
    <n v="105.24679999999995"/>
  </r>
  <r>
    <n v="1086"/>
    <s v="US-2013-143819"/>
    <x v="0"/>
    <d v="2013-03-02T00:00:00"/>
    <d v="2013-03-06T00:00:00"/>
    <s v="Standard Class"/>
    <s v="KD-16270"/>
    <s v="Karen Daniels"/>
    <x v="0"/>
    <s v="United States"/>
    <s v="Yonkers"/>
    <s v="New York"/>
    <n v="10701"/>
    <x v="3"/>
    <s v="TEC-MA-10003979"/>
    <s v="Technology"/>
    <s v="Machines"/>
    <s v="Ativa V4110MDD Micro-Cut Shredder"/>
    <n v="4899.93"/>
    <n v="7"/>
    <n v="0"/>
    <n v="2400.9656999999997"/>
  </r>
  <r>
    <n v="1087"/>
    <s v="CA-2013-167584"/>
    <x v="0"/>
    <d v="2013-08-13T00:00:00"/>
    <d v="2013-08-13T00:00:00"/>
    <s v="Same Day"/>
    <s v="LC-16870"/>
    <s v="Lena Cacioppo"/>
    <x v="0"/>
    <s v="United States"/>
    <s v="Des Moines"/>
    <s v="Iowa"/>
    <n v="50315"/>
    <x v="2"/>
    <s v="OFF-PA-10000029"/>
    <s v="Office Supplies"/>
    <s v="Paper"/>
    <s v="Xerox 224"/>
    <n v="6.48"/>
    <n v="1"/>
    <n v="0"/>
    <n v="3.1104000000000003"/>
  </r>
  <r>
    <n v="1088"/>
    <s v="CA-2013-166163"/>
    <x v="0"/>
    <d v="2013-08-16T00:00:00"/>
    <d v="2013-08-21T00:00:00"/>
    <s v="Second Class"/>
    <s v="CY-12745"/>
    <s v="Craig Yedwab"/>
    <x v="1"/>
    <s v="United States"/>
    <s v="Oakland"/>
    <s v="California"/>
    <n v="94601"/>
    <x v="1"/>
    <s v="TEC-PH-10004896"/>
    <s v="Technology"/>
    <s v="Phones"/>
    <s v="Nokia Lumia 521 (T-Mobile)"/>
    <n v="71.975999999999999"/>
    <n v="3"/>
    <n v="0.2"/>
    <n v="7.1976000000000049"/>
  </r>
  <r>
    <n v="1089"/>
    <s v="CA-2013-166163"/>
    <x v="0"/>
    <d v="2013-08-16T00:00:00"/>
    <d v="2013-08-21T00:00:00"/>
    <s v="Second Class"/>
    <s v="CY-12745"/>
    <s v="Craig Yedwab"/>
    <x v="1"/>
    <s v="United States"/>
    <s v="Oakland"/>
    <s v="California"/>
    <n v="94601"/>
    <x v="1"/>
    <s v="OFF-LA-10000452"/>
    <s v="Office Supplies"/>
    <s v="Labels"/>
    <s v="Avery 488"/>
    <n v="3.15"/>
    <n v="1"/>
    <n v="0"/>
    <n v="1.512"/>
  </r>
  <r>
    <n v="1090"/>
    <s v="CA-2014-158407"/>
    <x v="3"/>
    <d v="2014-06-05T00:00:00"/>
    <d v="2014-06-11T00:00:00"/>
    <s v="Standard Class"/>
    <s v="LW-16990"/>
    <s v="Lindsay Williams"/>
    <x v="1"/>
    <s v="United States"/>
    <s v="Monroe"/>
    <s v="North Carolina"/>
    <n v="28110"/>
    <x v="0"/>
    <s v="FUR-FU-10001967"/>
    <s v="Furniture"/>
    <s v="Furnishings"/>
    <s v="Telescoping Adjustable Floor Lamp"/>
    <n v="31.983999999999998"/>
    <n v="2"/>
    <n v="0.2"/>
    <n v="1.9989999999999979"/>
  </r>
  <r>
    <n v="1091"/>
    <s v="CA-2014-158407"/>
    <x v="3"/>
    <d v="2014-06-05T00:00:00"/>
    <d v="2014-06-11T00:00:00"/>
    <s v="Standard Class"/>
    <s v="LW-16990"/>
    <s v="Lindsay Williams"/>
    <x v="1"/>
    <s v="United States"/>
    <s v="Monroe"/>
    <s v="North Carolina"/>
    <n v="28110"/>
    <x v="0"/>
    <s v="TEC-PH-10001819"/>
    <s v="Technology"/>
    <s v="Phones"/>
    <s v="Innergie mMini Combo Duo USB Travel Charging Kit"/>
    <n v="71.984000000000009"/>
    <n v="2"/>
    <n v="0.2"/>
    <n v="25.194399999999995"/>
  </r>
  <r>
    <n v="1092"/>
    <s v="CA-2012-143490"/>
    <x v="1"/>
    <d v="2012-12-06T00:00:00"/>
    <d v="2012-12-13T00:00:00"/>
    <s v="Standard Class"/>
    <s v="NP-18325"/>
    <s v="Naresj Patel"/>
    <x v="0"/>
    <s v="United States"/>
    <s v="San Diego"/>
    <s v="California"/>
    <n v="92105"/>
    <x v="1"/>
    <s v="OFF-AR-10002952"/>
    <s v="Office Supplies"/>
    <s v="Art"/>
    <s v="Stanley Contemporary Battery Pencil Sharpeners"/>
    <n v="120.14999999999999"/>
    <n v="9"/>
    <n v="0"/>
    <n v="33.641999999999996"/>
  </r>
  <r>
    <n v="1093"/>
    <s v="CA-2012-143490"/>
    <x v="1"/>
    <d v="2012-12-06T00:00:00"/>
    <d v="2012-12-13T00:00:00"/>
    <s v="Standard Class"/>
    <s v="NP-18325"/>
    <s v="Naresj Patel"/>
    <x v="0"/>
    <s v="United States"/>
    <s v="San Diego"/>
    <s v="California"/>
    <n v="92105"/>
    <x v="1"/>
    <s v="TEC-PH-10000576"/>
    <s v="Technology"/>
    <s v="Phones"/>
    <s v="AT&amp;T 1080 Corded phone"/>
    <n v="219.18400000000003"/>
    <n v="2"/>
    <n v="0.2"/>
    <n v="19.178600000000003"/>
  </r>
  <r>
    <n v="1094"/>
    <s v="CA-2012-165085"/>
    <x v="1"/>
    <d v="2012-12-27T00:00:00"/>
    <d v="2012-12-31T00:00:00"/>
    <s v="Standard Class"/>
    <s v="BT-11485"/>
    <s v="Brad Thomas"/>
    <x v="2"/>
    <s v="United States"/>
    <s v="Clinton"/>
    <s v="Maryland"/>
    <n v="20735"/>
    <x v="3"/>
    <s v="OFF-PA-10000605"/>
    <s v="Office Supplies"/>
    <s v="Paper"/>
    <s v="Xerox 1950"/>
    <n v="28.900000000000002"/>
    <n v="5"/>
    <n v="0"/>
    <n v="14.161000000000001"/>
  </r>
  <r>
    <n v="1095"/>
    <s v="CA-2012-165085"/>
    <x v="1"/>
    <d v="2012-12-27T00:00:00"/>
    <d v="2012-12-31T00:00:00"/>
    <s v="Standard Class"/>
    <s v="BT-11485"/>
    <s v="Brad Thomas"/>
    <x v="2"/>
    <s v="United States"/>
    <s v="Clinton"/>
    <s v="Maryland"/>
    <n v="20735"/>
    <x v="3"/>
    <s v="OFF-AP-10002518"/>
    <s v="Office Supplies"/>
    <s v="Appliances"/>
    <s v="Kensington 7 Outlet MasterPiece Power Center"/>
    <n v="355.96"/>
    <n v="2"/>
    <n v="0"/>
    <n v="103.22839999999997"/>
  </r>
  <r>
    <n v="1096"/>
    <s v="CA-2014-160423"/>
    <x v="3"/>
    <d v="2014-01-22T00:00:00"/>
    <d v="2014-01-27T00:00:00"/>
    <s v="Standard Class"/>
    <s v="PS-19045"/>
    <s v="Penelope Sewall"/>
    <x v="2"/>
    <s v="United States"/>
    <s v="Charlotte"/>
    <s v="North Carolina"/>
    <n v="28205"/>
    <x v="0"/>
    <s v="OFF-ST-10004340"/>
    <s v="Office Supplies"/>
    <s v="Storage"/>
    <s v="Fellowes Mobile File Cart, Black"/>
    <n v="348.20799999999997"/>
    <n v="7"/>
    <n v="0.2"/>
    <n v="30.468200000000024"/>
  </r>
  <r>
    <n v="1097"/>
    <s v="CA-2014-160423"/>
    <x v="3"/>
    <d v="2014-01-22T00:00:00"/>
    <d v="2014-01-27T00:00:00"/>
    <s v="Standard Class"/>
    <s v="PS-19045"/>
    <s v="Penelope Sewall"/>
    <x v="2"/>
    <s v="United States"/>
    <s v="Charlotte"/>
    <s v="North Carolina"/>
    <n v="28205"/>
    <x v="0"/>
    <s v="OFF-BI-10004001"/>
    <s v="Office Supplies"/>
    <s v="Binders"/>
    <s v="GBC Recycled VeloBinder Covers"/>
    <n v="35.783999999999999"/>
    <n v="7"/>
    <n v="0.7"/>
    <n v="-28.627200000000009"/>
  </r>
  <r>
    <n v="1098"/>
    <s v="CA-2011-159338"/>
    <x v="2"/>
    <d v="2011-06-25T00:00:00"/>
    <d v="2011-06-28T00:00:00"/>
    <s v="First Class"/>
    <s v="NS-18640"/>
    <s v="Noel Staavos"/>
    <x v="1"/>
    <s v="United States"/>
    <s v="Los Angeles"/>
    <s v="California"/>
    <n v="90049"/>
    <x v="1"/>
    <s v="FUR-TA-10004147"/>
    <s v="Furniture"/>
    <s v="Tables"/>
    <s v="Hon 4060 Series Tables"/>
    <n v="447.84"/>
    <n v="5"/>
    <n v="0.2"/>
    <n v="11.19599999999997"/>
  </r>
  <r>
    <n v="1099"/>
    <s v="CA-2013-107216"/>
    <x v="0"/>
    <d v="2013-06-15T00:00:00"/>
    <d v="2013-06-18T00:00:00"/>
    <s v="First Class"/>
    <s v="PV-18985"/>
    <s v="Paul Van Hugh"/>
    <x v="2"/>
    <s v="United States"/>
    <s v="San Francisco"/>
    <s v="California"/>
    <n v="94122"/>
    <x v="1"/>
    <s v="OFF-AR-10001545"/>
    <s v="Office Supplies"/>
    <s v="Art"/>
    <s v="Newell 326"/>
    <n v="7.04"/>
    <n v="4"/>
    <n v="0"/>
    <n v="2.0415999999999999"/>
  </r>
  <r>
    <n v="1100"/>
    <s v="CA-2013-107216"/>
    <x v="0"/>
    <d v="2013-06-15T00:00:00"/>
    <d v="2013-06-18T00:00:00"/>
    <s v="First Class"/>
    <s v="PV-18985"/>
    <s v="Paul Van Hugh"/>
    <x v="2"/>
    <s v="United States"/>
    <s v="San Francisco"/>
    <s v="California"/>
    <n v="94122"/>
    <x v="1"/>
    <s v="FUR-FU-10000206"/>
    <s v="Furniture"/>
    <s v="Furnishings"/>
    <s v="GE General Purpose, Extra Long Life, Showcase &amp; Floodlight Incandescent Bulbs"/>
    <n v="8.73"/>
    <n v="3"/>
    <n v="0"/>
    <n v="4.1030999999999995"/>
  </r>
  <r>
    <n v="1101"/>
    <s v="CA-2013-107216"/>
    <x v="0"/>
    <d v="2013-06-15T00:00:00"/>
    <d v="2013-06-18T00:00:00"/>
    <s v="First Class"/>
    <s v="PV-18985"/>
    <s v="Paul Van Hugh"/>
    <x v="2"/>
    <s v="United States"/>
    <s v="San Francisco"/>
    <s v="California"/>
    <n v="94122"/>
    <x v="1"/>
    <s v="TEC-AC-10001013"/>
    <s v="Technology"/>
    <s v="Accessories"/>
    <s v="Logitech ClearChat Comfort/USB Headset H390"/>
    <n v="29.29"/>
    <n v="1"/>
    <n v="0"/>
    <n v="9.6656999999999975"/>
  </r>
  <r>
    <n v="1102"/>
    <s v="CA-2013-107216"/>
    <x v="0"/>
    <d v="2013-06-15T00:00:00"/>
    <d v="2013-06-18T00:00:00"/>
    <s v="First Class"/>
    <s v="PV-18985"/>
    <s v="Paul Van Hugh"/>
    <x v="2"/>
    <s v="United States"/>
    <s v="San Francisco"/>
    <s v="California"/>
    <n v="94122"/>
    <x v="1"/>
    <s v="OFF-AR-10002255"/>
    <s v="Office Supplies"/>
    <s v="Art"/>
    <s v="Newell 346"/>
    <n v="8.64"/>
    <n v="3"/>
    <n v="0"/>
    <n v="2.5055999999999998"/>
  </r>
  <r>
    <n v="1103"/>
    <s v="US-2014-145863"/>
    <x v="3"/>
    <d v="2014-04-22T00:00:00"/>
    <d v="2014-04-28T00:00:00"/>
    <s v="Standard Class"/>
    <s v="RP-19390"/>
    <s v="Resi Pölking"/>
    <x v="0"/>
    <s v="United States"/>
    <s v="Houston"/>
    <s v="Texas"/>
    <n v="77041"/>
    <x v="2"/>
    <s v="OFF-BI-10004140"/>
    <s v="Office Supplies"/>
    <s v="Binders"/>
    <s v="Avery Non-Stick Binders"/>
    <n v="2.6939999999999995"/>
    <n v="3"/>
    <n v="0.8"/>
    <n v="-4.7145000000000028"/>
  </r>
  <r>
    <n v="1104"/>
    <s v="US-2014-145863"/>
    <x v="3"/>
    <d v="2014-04-22T00:00:00"/>
    <d v="2014-04-28T00:00:00"/>
    <s v="Standard Class"/>
    <s v="RP-19390"/>
    <s v="Resi Pölking"/>
    <x v="0"/>
    <s v="United States"/>
    <s v="Houston"/>
    <s v="Texas"/>
    <n v="77041"/>
    <x v="2"/>
    <s v="OFF-BI-10002049"/>
    <s v="Office Supplies"/>
    <s v="Binders"/>
    <s v="UniKeep View Case Binders"/>
    <n v="2.9339999999999993"/>
    <n v="3"/>
    <n v="0.8"/>
    <n v="-4.9878000000000018"/>
  </r>
  <r>
    <n v="1105"/>
    <s v="CA-2013-112340"/>
    <x v="0"/>
    <d v="2013-10-22T00:00:00"/>
    <d v="2013-10-28T00:00:00"/>
    <s v="Standard Class"/>
    <s v="NM-18520"/>
    <s v="Neoma Murray"/>
    <x v="0"/>
    <s v="United States"/>
    <s v="Riverside"/>
    <s v="California"/>
    <n v="92503"/>
    <x v="1"/>
    <s v="OFF-PA-10001892"/>
    <s v="Office Supplies"/>
    <s v="Paper"/>
    <s v="Rediform Wirebound &quot;Phone Memo&quot; Message Book, 11 x 5-3/4"/>
    <n v="22.919999999999998"/>
    <n v="3"/>
    <n v="0"/>
    <n v="11.230799999999999"/>
  </r>
  <r>
    <n v="1106"/>
    <s v="US-2013-110156"/>
    <x v="0"/>
    <d v="2013-11-20T00:00:00"/>
    <d v="2013-11-25T00:00:00"/>
    <s v="Standard Class"/>
    <s v="EH-13945"/>
    <s v="Eric Hoffmann"/>
    <x v="0"/>
    <s v="United States"/>
    <s v="Houston"/>
    <s v="Texas"/>
    <n v="77041"/>
    <x v="2"/>
    <s v="OFF-ST-10000642"/>
    <s v="Office Supplies"/>
    <s v="Storage"/>
    <s v="Tennsco Lockers, Gray"/>
    <n v="100.70400000000001"/>
    <n v="6"/>
    <n v="0.2"/>
    <n v="-16.36440000000001"/>
  </r>
  <r>
    <n v="1107"/>
    <s v="US-2013-110156"/>
    <x v="0"/>
    <d v="2013-11-20T00:00:00"/>
    <d v="2013-11-25T00:00:00"/>
    <s v="Standard Class"/>
    <s v="EH-13945"/>
    <s v="Eric Hoffmann"/>
    <x v="0"/>
    <s v="United States"/>
    <s v="Houston"/>
    <s v="Texas"/>
    <n v="77041"/>
    <x v="2"/>
    <s v="FUR-FU-10000206"/>
    <s v="Furniture"/>
    <s v="Furnishings"/>
    <s v="GE General Purpose, Extra Long Life, Showcase &amp; Floodlight Incandescent Bulbs"/>
    <n v="2.3280000000000003"/>
    <n v="2"/>
    <n v="0.6"/>
    <n v="-0.75660000000000016"/>
  </r>
  <r>
    <n v="1108"/>
    <s v="US-2013-110156"/>
    <x v="0"/>
    <d v="2013-11-20T00:00:00"/>
    <d v="2013-11-25T00:00:00"/>
    <s v="Standard Class"/>
    <s v="EH-13945"/>
    <s v="Eric Hoffmann"/>
    <x v="0"/>
    <s v="United States"/>
    <s v="Houston"/>
    <s v="Texas"/>
    <n v="77041"/>
    <x v="2"/>
    <s v="OFF-BI-10003676"/>
    <s v="Office Supplies"/>
    <s v="Binders"/>
    <s v="GBC Standard Recycled Report Covers, Clear Plastic Sheets"/>
    <n v="10.779999999999996"/>
    <n v="5"/>
    <n v="0.8"/>
    <n v="-17.248000000000008"/>
  </r>
  <r>
    <n v="1109"/>
    <s v="US-2013-110156"/>
    <x v="0"/>
    <d v="2013-11-20T00:00:00"/>
    <d v="2013-11-25T00:00:00"/>
    <s v="Standard Class"/>
    <s v="EH-13945"/>
    <s v="Eric Hoffmann"/>
    <x v="0"/>
    <s v="United States"/>
    <s v="Houston"/>
    <s v="Texas"/>
    <n v="77041"/>
    <x v="2"/>
    <s v="OFF-FA-10003495"/>
    <s v="Office Supplies"/>
    <s v="Fasteners"/>
    <s v="Staples"/>
    <n v="58.368000000000009"/>
    <n v="12"/>
    <n v="0.2"/>
    <n v="21.888000000000002"/>
  </r>
  <r>
    <n v="1110"/>
    <s v="US-2013-110156"/>
    <x v="0"/>
    <d v="2013-11-20T00:00:00"/>
    <d v="2013-11-25T00:00:00"/>
    <s v="Standard Class"/>
    <s v="EH-13945"/>
    <s v="Eric Hoffmann"/>
    <x v="0"/>
    <s v="United States"/>
    <s v="Houston"/>
    <s v="Texas"/>
    <n v="77041"/>
    <x v="2"/>
    <s v="OFF-EN-10003798"/>
    <s v="Office Supplies"/>
    <s v="Envelopes"/>
    <s v="Recycled Interoffice Envelopes with Re-Use-A-Seal Closure, 10 x 13"/>
    <n v="40.968000000000004"/>
    <n v="3"/>
    <n v="0.2"/>
    <n v="13.826699999999999"/>
  </r>
  <r>
    <n v="1111"/>
    <s v="US-2013-110156"/>
    <x v="0"/>
    <d v="2013-11-20T00:00:00"/>
    <d v="2013-11-25T00:00:00"/>
    <s v="Standard Class"/>
    <s v="EH-13945"/>
    <s v="Eric Hoffmann"/>
    <x v="0"/>
    <s v="United States"/>
    <s v="Houston"/>
    <s v="Texas"/>
    <n v="77041"/>
    <x v="2"/>
    <s v="TEC-PH-10003589"/>
    <s v="Technology"/>
    <s v="Phones"/>
    <s v="invisibleSHIELD by ZAGG Smudge-Free Screen Protector"/>
    <n v="71.959999999999994"/>
    <n v="5"/>
    <n v="0.2"/>
    <n v="25.185999999999996"/>
  </r>
  <r>
    <n v="1112"/>
    <s v="US-2013-110156"/>
    <x v="0"/>
    <d v="2013-11-20T00:00:00"/>
    <d v="2013-11-25T00:00:00"/>
    <s v="Standard Class"/>
    <s v="EH-13945"/>
    <s v="Eric Hoffmann"/>
    <x v="0"/>
    <s v="United States"/>
    <s v="Houston"/>
    <s v="Texas"/>
    <n v="77041"/>
    <x v="2"/>
    <s v="OFF-PA-10004735"/>
    <s v="Office Supplies"/>
    <s v="Paper"/>
    <s v="Xerox 1905"/>
    <n v="10.368000000000002"/>
    <n v="2"/>
    <n v="0.2"/>
    <n v="3.6288"/>
  </r>
  <r>
    <n v="1113"/>
    <s v="US-2013-110156"/>
    <x v="0"/>
    <d v="2013-11-20T00:00:00"/>
    <d v="2013-11-25T00:00:00"/>
    <s v="Standard Class"/>
    <s v="EH-13945"/>
    <s v="Eric Hoffmann"/>
    <x v="0"/>
    <s v="United States"/>
    <s v="Houston"/>
    <s v="Texas"/>
    <n v="77041"/>
    <x v="2"/>
    <s v="OFF-BI-10002609"/>
    <s v="Office Supplies"/>
    <s v="Binders"/>
    <s v="Avery Hidden Tab Dividers for Binding Systems"/>
    <n v="1.1919999999999997"/>
    <n v="2"/>
    <n v="0.8"/>
    <n v="-2.0264000000000002"/>
  </r>
  <r>
    <n v="1114"/>
    <s v="CA-2014-140585"/>
    <x v="3"/>
    <d v="2014-12-19T00:00:00"/>
    <d v="2014-12-24T00:00:00"/>
    <s v="Second Class"/>
    <s v="RA-19915"/>
    <s v="Russell Applegate"/>
    <x v="0"/>
    <s v="United States"/>
    <s v="Encinitas"/>
    <s v="California"/>
    <n v="92024"/>
    <x v="1"/>
    <s v="OFF-BI-10003364"/>
    <s v="Office Supplies"/>
    <s v="Binders"/>
    <s v="Binding Machine Supplies"/>
    <n v="46.672000000000004"/>
    <n v="2"/>
    <n v="0.2"/>
    <n v="16.3352"/>
  </r>
  <r>
    <n v="1115"/>
    <s v="CA-2014-140585"/>
    <x v="3"/>
    <d v="2014-12-19T00:00:00"/>
    <d v="2014-12-24T00:00:00"/>
    <s v="Second Class"/>
    <s v="RA-19915"/>
    <s v="Russell Applegate"/>
    <x v="0"/>
    <s v="United States"/>
    <s v="Encinitas"/>
    <s v="California"/>
    <n v="92024"/>
    <x v="1"/>
    <s v="FUR-BO-10002206"/>
    <s v="Furniture"/>
    <s v="Bookcases"/>
    <s v="Bush Saratoga Collection 5-Shelf Bookcase, Hanover Cherry, *Special Order"/>
    <n v="119.83299999999998"/>
    <n v="1"/>
    <n v="0.15"/>
    <n v="-12.688200000000002"/>
  </r>
  <r>
    <n v="1116"/>
    <s v="CA-2014-140585"/>
    <x v="3"/>
    <d v="2014-12-19T00:00:00"/>
    <d v="2014-12-24T00:00:00"/>
    <s v="Second Class"/>
    <s v="RA-19915"/>
    <s v="Russell Applegate"/>
    <x v="0"/>
    <s v="United States"/>
    <s v="Encinitas"/>
    <s v="California"/>
    <n v="92024"/>
    <x v="1"/>
    <s v="TEC-AC-10003610"/>
    <s v="Technology"/>
    <s v="Accessories"/>
    <s v="Logitech Illuminated - Keyboard"/>
    <n v="119.98"/>
    <n v="2"/>
    <n v="0"/>
    <n v="57.590400000000002"/>
  </r>
  <r>
    <n v="1117"/>
    <s v="CA-2013-144855"/>
    <x v="0"/>
    <d v="2013-07-23T00:00:00"/>
    <d v="2013-07-25T00:00:00"/>
    <s v="Second Class"/>
    <s v="DL-13495"/>
    <s v="Dionis Lloyd"/>
    <x v="1"/>
    <s v="United States"/>
    <s v="San Francisco"/>
    <s v="California"/>
    <n v="94110"/>
    <x v="1"/>
    <s v="OFF-LA-10003766"/>
    <s v="Office Supplies"/>
    <s v="Labels"/>
    <s v="Self-Adhesive Removable Labels"/>
    <n v="6.3"/>
    <n v="2"/>
    <n v="0"/>
    <n v="3.024"/>
  </r>
  <r>
    <n v="1118"/>
    <s v="CA-2012-142755"/>
    <x v="1"/>
    <d v="2012-09-04T00:00:00"/>
    <d v="2012-09-08T00:00:00"/>
    <s v="Standard Class"/>
    <s v="CS-12355"/>
    <s v="Christine Sundaresam"/>
    <x v="0"/>
    <s v="United States"/>
    <s v="Roswell"/>
    <s v="Georgia"/>
    <n v="30076"/>
    <x v="0"/>
    <s v="OFF-PA-10001970"/>
    <s v="Office Supplies"/>
    <s v="Paper"/>
    <s v="Xerox 1908"/>
    <n v="279.89999999999998"/>
    <n v="5"/>
    <n v="0"/>
    <n v="137.15100000000001"/>
  </r>
  <r>
    <n v="1119"/>
    <s v="CA-2012-142755"/>
    <x v="1"/>
    <d v="2012-09-04T00:00:00"/>
    <d v="2012-09-08T00:00:00"/>
    <s v="Standard Class"/>
    <s v="CS-12355"/>
    <s v="Christine Sundaresam"/>
    <x v="0"/>
    <s v="United States"/>
    <s v="Roswell"/>
    <s v="Georgia"/>
    <n v="30076"/>
    <x v="0"/>
    <s v="TEC-AC-10002049"/>
    <s v="Technology"/>
    <s v="Accessories"/>
    <s v="Logitech G19 Programmable Gaming Keyboard"/>
    <n v="619.94999999999993"/>
    <n v="5"/>
    <n v="0"/>
    <n v="111.59099999999995"/>
  </r>
  <r>
    <n v="1120"/>
    <s v="CA-2012-142755"/>
    <x v="1"/>
    <d v="2012-09-04T00:00:00"/>
    <d v="2012-09-08T00:00:00"/>
    <s v="Standard Class"/>
    <s v="CS-12355"/>
    <s v="Christine Sundaresam"/>
    <x v="0"/>
    <s v="United States"/>
    <s v="Roswell"/>
    <s v="Georgia"/>
    <n v="30076"/>
    <x v="0"/>
    <s v="OFF-PA-10000141"/>
    <s v="Office Supplies"/>
    <s v="Paper"/>
    <s v="Ampad Evidence Wirebond Steno Books, 6&quot; x 9&quot;"/>
    <n v="4.3600000000000003"/>
    <n v="2"/>
    <n v="0"/>
    <n v="2.0491999999999999"/>
  </r>
  <r>
    <n v="1121"/>
    <s v="CA-2012-142755"/>
    <x v="1"/>
    <d v="2012-09-04T00:00:00"/>
    <d v="2012-09-08T00:00:00"/>
    <s v="Standard Class"/>
    <s v="CS-12355"/>
    <s v="Christine Sundaresam"/>
    <x v="0"/>
    <s v="United States"/>
    <s v="Roswell"/>
    <s v="Georgia"/>
    <n v="30076"/>
    <x v="0"/>
    <s v="OFF-EN-10004459"/>
    <s v="Office Supplies"/>
    <s v="Envelopes"/>
    <s v="Security-Tint Envelopes"/>
    <n v="15.28"/>
    <n v="2"/>
    <n v="0"/>
    <n v="7.4871999999999996"/>
  </r>
  <r>
    <n v="1122"/>
    <s v="US-2011-147627"/>
    <x v="2"/>
    <d v="2011-01-21T00:00:00"/>
    <d v="2011-01-27T00:00:00"/>
    <s v="Standard Class"/>
    <s v="HL-15040"/>
    <s v="Hunter Lopez"/>
    <x v="0"/>
    <s v="United States"/>
    <s v="Jonesboro"/>
    <s v="Arkansas"/>
    <n v="72401"/>
    <x v="0"/>
    <s v="TEC-PH-10001061"/>
    <s v="Technology"/>
    <s v="Phones"/>
    <s v="Apple iPhone 5C"/>
    <n v="699.93"/>
    <n v="7"/>
    <n v="0"/>
    <n v="181.98179999999999"/>
  </r>
  <r>
    <n v="1123"/>
    <s v="US-2011-147627"/>
    <x v="2"/>
    <d v="2011-01-21T00:00:00"/>
    <d v="2011-01-27T00:00:00"/>
    <s v="Standard Class"/>
    <s v="HL-15040"/>
    <s v="Hunter Lopez"/>
    <x v="0"/>
    <s v="United States"/>
    <s v="Jonesboro"/>
    <s v="Arkansas"/>
    <n v="72401"/>
    <x v="0"/>
    <s v="OFF-AR-10002375"/>
    <s v="Office Supplies"/>
    <s v="Art"/>
    <s v="Newell 351"/>
    <n v="22.959999999999997"/>
    <n v="7"/>
    <n v="0"/>
    <n v="6.6583999999999968"/>
  </r>
  <r>
    <n v="1124"/>
    <s v="US-2011-147627"/>
    <x v="2"/>
    <d v="2011-01-21T00:00:00"/>
    <d v="2011-01-27T00:00:00"/>
    <s v="Standard Class"/>
    <s v="HL-15040"/>
    <s v="Hunter Lopez"/>
    <x v="0"/>
    <s v="United States"/>
    <s v="Jonesboro"/>
    <s v="Arkansas"/>
    <n v="72401"/>
    <x v="0"/>
    <s v="FUR-FU-10003194"/>
    <s v="Furniture"/>
    <s v="Furnishings"/>
    <s v="Eldon Expressions Desk Accessory, Wood Pencil Holder, Oak"/>
    <n v="38.6"/>
    <n v="4"/>
    <n v="0"/>
    <n v="11.579999999999998"/>
  </r>
  <r>
    <n v="1125"/>
    <s v="US-2011-147627"/>
    <x v="2"/>
    <d v="2011-01-21T00:00:00"/>
    <d v="2011-01-27T00:00:00"/>
    <s v="Standard Class"/>
    <s v="HL-15040"/>
    <s v="Hunter Lopez"/>
    <x v="0"/>
    <s v="United States"/>
    <s v="Jonesboro"/>
    <s v="Arkansas"/>
    <n v="72401"/>
    <x v="0"/>
    <s v="OFF-AR-10003811"/>
    <s v="Office Supplies"/>
    <s v="Art"/>
    <s v="Newell 327"/>
    <n v="6.63"/>
    <n v="3"/>
    <n v="0"/>
    <n v="1.7901"/>
  </r>
  <r>
    <n v="1126"/>
    <s v="US-2011-147627"/>
    <x v="2"/>
    <d v="2011-01-21T00:00:00"/>
    <d v="2011-01-27T00:00:00"/>
    <s v="Standard Class"/>
    <s v="HL-15040"/>
    <s v="Hunter Lopez"/>
    <x v="0"/>
    <s v="United States"/>
    <s v="Jonesboro"/>
    <s v="Arkansas"/>
    <n v="72401"/>
    <x v="0"/>
    <s v="OFF-EN-10001539"/>
    <s v="Office Supplies"/>
    <s v="Envelopes"/>
    <s v="Staples"/>
    <n v="23.34"/>
    <n v="3"/>
    <n v="0"/>
    <n v="10.969799999999999"/>
  </r>
  <r>
    <n v="1127"/>
    <s v="US-2011-147627"/>
    <x v="2"/>
    <d v="2011-01-21T00:00:00"/>
    <d v="2011-01-27T00:00:00"/>
    <s v="Standard Class"/>
    <s v="HL-15040"/>
    <s v="Hunter Lopez"/>
    <x v="0"/>
    <s v="United States"/>
    <s v="Jonesboro"/>
    <s v="Arkansas"/>
    <n v="72401"/>
    <x v="0"/>
    <s v="FUR-CH-10002331"/>
    <s v="Furniture"/>
    <s v="Chairs"/>
    <s v="Hon 4700 Series Mobuis Mid-Back Task Chairs with Adjustable Arms"/>
    <n v="1067.94"/>
    <n v="3"/>
    <n v="0"/>
    <n v="224.2673999999999"/>
  </r>
  <r>
    <n v="1128"/>
    <s v="CA-2012-105970"/>
    <x v="1"/>
    <d v="2012-03-02T00:00:00"/>
    <d v="2012-03-07T00:00:00"/>
    <s v="Standard Class"/>
    <s v="PA-19060"/>
    <s v="Pete Armstrong"/>
    <x v="2"/>
    <s v="United States"/>
    <s v="Richmond"/>
    <s v="Indiana"/>
    <n v="47374"/>
    <x v="2"/>
    <s v="OFF-AR-10003156"/>
    <s v="Office Supplies"/>
    <s v="Art"/>
    <s v="50 Colored Long Pencils"/>
    <n v="10.16"/>
    <n v="1"/>
    <n v="0"/>
    <n v="2.6416000000000004"/>
  </r>
  <r>
    <n v="1129"/>
    <s v="CA-2012-105970"/>
    <x v="1"/>
    <d v="2012-03-02T00:00:00"/>
    <d v="2012-03-07T00:00:00"/>
    <s v="Standard Class"/>
    <s v="PA-19060"/>
    <s v="Pete Armstrong"/>
    <x v="2"/>
    <s v="United States"/>
    <s v="Richmond"/>
    <s v="Indiana"/>
    <n v="47374"/>
    <x v="2"/>
    <s v="OFF-EN-10001532"/>
    <s v="Office Supplies"/>
    <s v="Envelopes"/>
    <s v="Brown Kraft Recycled Envelopes"/>
    <n v="101.88"/>
    <n v="6"/>
    <n v="0"/>
    <n v="50.94"/>
  </r>
  <r>
    <n v="1130"/>
    <s v="CA-2013-112102"/>
    <x v="0"/>
    <d v="2013-04-13T00:00:00"/>
    <d v="2013-04-17T00:00:00"/>
    <s v="Standard Class"/>
    <s v="BD-11605"/>
    <s v="Brian Dahlen"/>
    <x v="0"/>
    <s v="United States"/>
    <s v="Springfield"/>
    <s v="Virginia"/>
    <n v="22153"/>
    <x v="0"/>
    <s v="FUR-TA-10004086"/>
    <s v="Furniture"/>
    <s v="Tables"/>
    <s v="KI Adjustable-Height Table"/>
    <n v="343.92"/>
    <n v="4"/>
    <n v="0"/>
    <n v="75.662399999999991"/>
  </r>
  <r>
    <n v="1131"/>
    <s v="CA-2013-112102"/>
    <x v="0"/>
    <d v="2013-04-13T00:00:00"/>
    <d v="2013-04-17T00:00:00"/>
    <s v="Standard Class"/>
    <s v="BD-11605"/>
    <s v="Brian Dahlen"/>
    <x v="0"/>
    <s v="United States"/>
    <s v="Springfield"/>
    <s v="Virginia"/>
    <n v="22153"/>
    <x v="0"/>
    <s v="OFF-PA-10000100"/>
    <s v="Office Supplies"/>
    <s v="Paper"/>
    <s v="Xerox 1945"/>
    <n v="40.99"/>
    <n v="1"/>
    <n v="0"/>
    <n v="20.085100000000001"/>
  </r>
  <r>
    <n v="1132"/>
    <s v="CA-2013-112102"/>
    <x v="0"/>
    <d v="2013-04-13T00:00:00"/>
    <d v="2013-04-17T00:00:00"/>
    <s v="Standard Class"/>
    <s v="BD-11605"/>
    <s v="Brian Dahlen"/>
    <x v="0"/>
    <s v="United States"/>
    <s v="Springfield"/>
    <s v="Virginia"/>
    <n v="22153"/>
    <x v="0"/>
    <s v="OFF-EN-10002500"/>
    <s v="Office Supplies"/>
    <s v="Envelopes"/>
    <s v="Globe Weis Peel &amp; Seel First Class Envelopes"/>
    <n v="63.9"/>
    <n v="5"/>
    <n v="0"/>
    <n v="28.754999999999995"/>
  </r>
  <r>
    <n v="1133"/>
    <s v="US-2013-114776"/>
    <x v="0"/>
    <d v="2013-12-07T00:00:00"/>
    <d v="2013-12-08T00:00:00"/>
    <s v="First Class"/>
    <s v="GG-14650"/>
    <s v="Greg Guthrie"/>
    <x v="1"/>
    <s v="United States"/>
    <s v="Antioch"/>
    <s v="California"/>
    <n v="94509"/>
    <x v="1"/>
    <s v="OFF-PA-10004100"/>
    <s v="Office Supplies"/>
    <s v="Paper"/>
    <s v="Xerox 216"/>
    <n v="19.440000000000001"/>
    <n v="3"/>
    <n v="0"/>
    <n v="9.3312000000000008"/>
  </r>
  <r>
    <n v="1134"/>
    <s v="US-2013-134908"/>
    <x v="0"/>
    <d v="2013-06-06T00:00:00"/>
    <d v="2013-06-10T00:00:00"/>
    <s v="Standard Class"/>
    <s v="JS-15940"/>
    <s v="Joni Sundaresam"/>
    <x v="2"/>
    <s v="United States"/>
    <s v="Philadelphia"/>
    <s v="Pennsylvania"/>
    <n v="19134"/>
    <x v="3"/>
    <s v="OFF-ST-10003479"/>
    <s v="Office Supplies"/>
    <s v="Storage"/>
    <s v="Eldon Base for stackable storage shelf, platinum"/>
    <n v="124.608"/>
    <n v="4"/>
    <n v="0.2"/>
    <n v="-23.364000000000019"/>
  </r>
  <r>
    <n v="1135"/>
    <s v="US-2013-134908"/>
    <x v="0"/>
    <d v="2013-06-06T00:00:00"/>
    <d v="2013-06-10T00:00:00"/>
    <s v="Standard Class"/>
    <s v="JS-15940"/>
    <s v="Joni Sundaresam"/>
    <x v="2"/>
    <s v="United States"/>
    <s v="Philadelphia"/>
    <s v="Pennsylvania"/>
    <n v="19134"/>
    <x v="3"/>
    <s v="OFF-LA-10000973"/>
    <s v="Office Supplies"/>
    <s v="Labels"/>
    <s v="Avery 502"/>
    <n v="7.5600000000000005"/>
    <n v="3"/>
    <n v="0.2"/>
    <n v="2.6459999999999995"/>
  </r>
  <r>
    <n v="1136"/>
    <s v="US-2013-148803"/>
    <x v="0"/>
    <d v="2013-12-12T00:00:00"/>
    <d v="2013-12-12T00:00:00"/>
    <s v="Same Day"/>
    <s v="LR-16915"/>
    <s v="Lena Radford"/>
    <x v="0"/>
    <s v="United States"/>
    <s v="Homestead"/>
    <s v="Florida"/>
    <n v="33030"/>
    <x v="0"/>
    <s v="OFF-ST-10001476"/>
    <s v="Office Supplies"/>
    <s v="Storage"/>
    <s v="Steel Personal Filing/Posting Tote"/>
    <n v="85.224000000000004"/>
    <n v="3"/>
    <n v="0.2"/>
    <n v="7.4571000000000041"/>
  </r>
  <r>
    <n v="1137"/>
    <s v="CA-2013-152170"/>
    <x v="0"/>
    <d v="2013-11-13T00:00:00"/>
    <d v="2013-11-16T00:00:00"/>
    <s v="Second Class"/>
    <s v="FH-14275"/>
    <s v="Frank Hawley"/>
    <x v="1"/>
    <s v="United States"/>
    <s v="La Porte"/>
    <s v="Indiana"/>
    <n v="46350"/>
    <x v="2"/>
    <s v="OFF-EN-10002831"/>
    <s v="Office Supplies"/>
    <s v="Envelopes"/>
    <s v="Tyvek  Top-Opening Peel &amp; Seel  Envelopes, Gray"/>
    <n v="287.52"/>
    <n v="8"/>
    <n v="0"/>
    <n v="129.38399999999999"/>
  </r>
  <r>
    <n v="1138"/>
    <s v="CA-2013-152170"/>
    <x v="0"/>
    <d v="2013-11-13T00:00:00"/>
    <d v="2013-11-16T00:00:00"/>
    <s v="Second Class"/>
    <s v="FH-14275"/>
    <s v="Frank Hawley"/>
    <x v="1"/>
    <s v="United States"/>
    <s v="La Porte"/>
    <s v="Indiana"/>
    <n v="46350"/>
    <x v="2"/>
    <s v="OFF-AP-10002350"/>
    <s v="Office Supplies"/>
    <s v="Appliances"/>
    <s v="Belkin F9H710-06 7 Outlet SurgeMaster Surge Protector"/>
    <n v="37.68"/>
    <n v="2"/>
    <n v="0"/>
    <n v="10.5504"/>
  </r>
  <r>
    <n v="1139"/>
    <s v="CA-2013-152170"/>
    <x v="0"/>
    <d v="2013-11-13T00:00:00"/>
    <d v="2013-11-16T00:00:00"/>
    <s v="Second Class"/>
    <s v="FH-14275"/>
    <s v="Frank Hawley"/>
    <x v="1"/>
    <s v="United States"/>
    <s v="La Porte"/>
    <s v="Indiana"/>
    <n v="46350"/>
    <x v="2"/>
    <s v="OFF-PA-10001763"/>
    <s v="Office Supplies"/>
    <s v="Paper"/>
    <s v="Xerox 1896"/>
    <n v="19.98"/>
    <n v="2"/>
    <n v="0"/>
    <n v="8.9909999999999997"/>
  </r>
  <r>
    <n v="1140"/>
    <s v="CA-2013-152170"/>
    <x v="0"/>
    <d v="2013-11-13T00:00:00"/>
    <d v="2013-11-16T00:00:00"/>
    <s v="Second Class"/>
    <s v="FH-14275"/>
    <s v="Frank Hawley"/>
    <x v="1"/>
    <s v="United States"/>
    <s v="La Porte"/>
    <s v="Indiana"/>
    <n v="46350"/>
    <x v="2"/>
    <s v="OFF-AR-10003394"/>
    <s v="Office Supplies"/>
    <s v="Art"/>
    <s v="Newell 332"/>
    <n v="20.58"/>
    <n v="7"/>
    <n v="0"/>
    <n v="5.5566000000000004"/>
  </r>
  <r>
    <n v="1141"/>
    <s v="CA-2013-152170"/>
    <x v="0"/>
    <d v="2013-11-13T00:00:00"/>
    <d v="2013-11-16T00:00:00"/>
    <s v="Second Class"/>
    <s v="FH-14275"/>
    <s v="Frank Hawley"/>
    <x v="1"/>
    <s v="United States"/>
    <s v="La Porte"/>
    <s v="Indiana"/>
    <n v="46350"/>
    <x v="2"/>
    <s v="OFF-BI-10002072"/>
    <s v="Office Supplies"/>
    <s v="Binders"/>
    <s v="Cardinal Slant-D Ring Binders"/>
    <n v="17.38"/>
    <n v="2"/>
    <n v="0"/>
    <n v="8.69"/>
  </r>
  <r>
    <n v="1142"/>
    <s v="CA-2011-146969"/>
    <x v="2"/>
    <d v="2011-09-29T00:00:00"/>
    <d v="2011-10-03T00:00:00"/>
    <s v="Standard Class"/>
    <s v="AP-10915"/>
    <s v="Arthur Prichep"/>
    <x v="0"/>
    <s v="United States"/>
    <s v="Los Angeles"/>
    <s v="California"/>
    <n v="90045"/>
    <x v="1"/>
    <s v="FUR-FU-10004188"/>
    <s v="Furniture"/>
    <s v="Furnishings"/>
    <s v="Luxo Professional Combination Clamp-On Lamps"/>
    <n v="204.6"/>
    <n v="2"/>
    <n v="0"/>
    <n v="53.195999999999998"/>
  </r>
  <r>
    <n v="1143"/>
    <s v="CA-2011-146969"/>
    <x v="2"/>
    <d v="2011-09-29T00:00:00"/>
    <d v="2011-10-03T00:00:00"/>
    <s v="Standard Class"/>
    <s v="AP-10915"/>
    <s v="Arthur Prichep"/>
    <x v="0"/>
    <s v="United States"/>
    <s v="Los Angeles"/>
    <s v="California"/>
    <n v="90045"/>
    <x v="1"/>
    <s v="OFF-FA-10001561"/>
    <s v="Office Supplies"/>
    <s v="Fasteners"/>
    <s v="Stockwell Push Pins"/>
    <n v="8.7200000000000006"/>
    <n v="4"/>
    <n v="0"/>
    <n v="2.8776000000000002"/>
  </r>
  <r>
    <n v="1144"/>
    <s v="CA-2011-146969"/>
    <x v="2"/>
    <d v="2011-09-29T00:00:00"/>
    <d v="2011-10-03T00:00:00"/>
    <s v="Standard Class"/>
    <s v="AP-10915"/>
    <s v="Arthur Prichep"/>
    <x v="0"/>
    <s v="United States"/>
    <s v="Los Angeles"/>
    <s v="California"/>
    <n v="90045"/>
    <x v="1"/>
    <s v="OFF-PA-10002105"/>
    <s v="Office Supplies"/>
    <s v="Paper"/>
    <s v="Xerox 223"/>
    <n v="6.48"/>
    <n v="1"/>
    <n v="0"/>
    <n v="3.1104000000000003"/>
  </r>
  <r>
    <n v="1145"/>
    <s v="CA-2011-146969"/>
    <x v="2"/>
    <d v="2011-09-29T00:00:00"/>
    <d v="2011-10-03T00:00:00"/>
    <s v="Standard Class"/>
    <s v="AP-10915"/>
    <s v="Arthur Prichep"/>
    <x v="0"/>
    <s v="United States"/>
    <s v="Los Angeles"/>
    <s v="California"/>
    <n v="90045"/>
    <x v="1"/>
    <s v="TEC-MA-10004241"/>
    <s v="Technology"/>
    <s v="Machines"/>
    <s v="Star Micronics TSP800 TSP847IIU Receipt Printer"/>
    <n v="686.32"/>
    <n v="2"/>
    <n v="0.2"/>
    <n v="223.05399999999995"/>
  </r>
  <r>
    <n v="1146"/>
    <s v="CA-2011-146969"/>
    <x v="2"/>
    <d v="2011-09-29T00:00:00"/>
    <d v="2011-10-03T00:00:00"/>
    <s v="Standard Class"/>
    <s v="AP-10915"/>
    <s v="Arthur Prichep"/>
    <x v="0"/>
    <s v="United States"/>
    <s v="Los Angeles"/>
    <s v="California"/>
    <n v="90045"/>
    <x v="1"/>
    <s v="OFF-ST-10004340"/>
    <s v="Office Supplies"/>
    <s v="Storage"/>
    <s v="Fellowes Mobile File Cart, Black"/>
    <n v="62.18"/>
    <n v="1"/>
    <n v="0"/>
    <n v="16.788600000000002"/>
  </r>
  <r>
    <n v="1147"/>
    <s v="CA-2012-112452"/>
    <x v="1"/>
    <d v="2012-04-04T00:00:00"/>
    <d v="2012-04-04T00:00:00"/>
    <s v="Same Day"/>
    <s v="NC-18340"/>
    <s v="Nat Carroll"/>
    <x v="0"/>
    <s v="United States"/>
    <s v="Lansing"/>
    <s v="Michigan"/>
    <n v="48911"/>
    <x v="2"/>
    <s v="OFF-AP-10003849"/>
    <s v="Office Supplies"/>
    <s v="Appliances"/>
    <s v="Hoover Shoulder Vac Commercial Portable Vacuum"/>
    <n v="644.07600000000002"/>
    <n v="2"/>
    <n v="0.1"/>
    <n v="107.34599999999996"/>
  </r>
  <r>
    <n v="1148"/>
    <s v="CA-2012-112452"/>
    <x v="1"/>
    <d v="2012-04-04T00:00:00"/>
    <d v="2012-04-04T00:00:00"/>
    <s v="Same Day"/>
    <s v="NC-18340"/>
    <s v="Nat Carroll"/>
    <x v="0"/>
    <s v="United States"/>
    <s v="Lansing"/>
    <s v="Michigan"/>
    <n v="48911"/>
    <x v="2"/>
    <s v="OFF-FA-10000735"/>
    <s v="Office Supplies"/>
    <s v="Fasteners"/>
    <s v="Staples"/>
    <n v="5.84"/>
    <n v="2"/>
    <n v="0"/>
    <n v="2.6279999999999997"/>
  </r>
  <r>
    <n v="1149"/>
    <s v="CA-2012-112452"/>
    <x v="1"/>
    <d v="2012-04-04T00:00:00"/>
    <d v="2012-04-04T00:00:00"/>
    <s v="Same Day"/>
    <s v="NC-18340"/>
    <s v="Nat Carroll"/>
    <x v="0"/>
    <s v="United States"/>
    <s v="Lansing"/>
    <s v="Michigan"/>
    <n v="48911"/>
    <x v="2"/>
    <s v="OFF-BI-10003350"/>
    <s v="Office Supplies"/>
    <s v="Binders"/>
    <s v="Acco Expandable Hanging Binders"/>
    <n v="12.76"/>
    <n v="2"/>
    <n v="0"/>
    <n v="5.8695999999999993"/>
  </r>
  <r>
    <n v="1150"/>
    <s v="CA-2012-112452"/>
    <x v="1"/>
    <d v="2012-04-04T00:00:00"/>
    <d v="2012-04-04T00:00:00"/>
    <s v="Same Day"/>
    <s v="NC-18340"/>
    <s v="Nat Carroll"/>
    <x v="0"/>
    <s v="United States"/>
    <s v="Lansing"/>
    <s v="Michigan"/>
    <n v="48911"/>
    <x v="2"/>
    <s v="TEC-PH-10000307"/>
    <s v="Technology"/>
    <s v="Phones"/>
    <s v="Shocksock Galaxy S4 Armband"/>
    <n v="10.95"/>
    <n v="1"/>
    <n v="0"/>
    <n v="0.43799999999999883"/>
  </r>
  <r>
    <n v="1151"/>
    <s v="CA-2012-112452"/>
    <x v="1"/>
    <d v="2012-04-04T00:00:00"/>
    <d v="2012-04-04T00:00:00"/>
    <s v="Same Day"/>
    <s v="NC-18340"/>
    <s v="Nat Carroll"/>
    <x v="0"/>
    <s v="United States"/>
    <s v="Lansing"/>
    <s v="Michigan"/>
    <n v="48911"/>
    <x v="2"/>
    <s v="TEC-CO-10004202"/>
    <s v="Technology"/>
    <s v="Copiers"/>
    <s v="Brother DCP1000 Digital 3 in 1 Multifunction Machine"/>
    <n v="599.98"/>
    <n v="2"/>
    <n v="0"/>
    <n v="209.99299999999999"/>
  </r>
  <r>
    <n v="1152"/>
    <s v="CA-2012-113971"/>
    <x v="1"/>
    <d v="2012-05-08T00:00:00"/>
    <d v="2012-05-14T00:00:00"/>
    <s v="Standard Class"/>
    <s v="CB-12535"/>
    <s v="Claudia Bergmann"/>
    <x v="1"/>
    <s v="United States"/>
    <s v="Cuyahoga Falls"/>
    <s v="Ohio"/>
    <n v="44221"/>
    <x v="3"/>
    <s v="FUR-FU-10001852"/>
    <s v="Furniture"/>
    <s v="Furnishings"/>
    <s v="Eldon Regeneration Recycled Desk Accessories, Smoke"/>
    <n v="8.3520000000000003"/>
    <n v="6"/>
    <n v="0.2"/>
    <n v="1.2527999999999997"/>
  </r>
  <r>
    <n v="1153"/>
    <s v="CA-2014-160395"/>
    <x v="3"/>
    <d v="2014-01-01T00:00:00"/>
    <d v="2014-01-07T00:00:00"/>
    <s v="Standard Class"/>
    <s v="KL-16555"/>
    <s v="Kelly Lampkin"/>
    <x v="1"/>
    <s v="United States"/>
    <s v="Reno"/>
    <s v="Nevada"/>
    <n v="89502"/>
    <x v="1"/>
    <s v="OFF-AR-10003759"/>
    <s v="Office Supplies"/>
    <s v="Art"/>
    <s v="Crayola Anti Dust Chalk, 12/Pack"/>
    <n v="3.64"/>
    <n v="2"/>
    <n v="0"/>
    <n v="1.6379999999999999"/>
  </r>
  <r>
    <n v="1154"/>
    <s v="CA-2014-160395"/>
    <x v="3"/>
    <d v="2014-01-01T00:00:00"/>
    <d v="2014-01-07T00:00:00"/>
    <s v="Standard Class"/>
    <s v="KL-16555"/>
    <s v="Kelly Lampkin"/>
    <x v="1"/>
    <s v="United States"/>
    <s v="Reno"/>
    <s v="Nevada"/>
    <n v="89502"/>
    <x v="1"/>
    <s v="OFF-BI-10003984"/>
    <s v="Office Supplies"/>
    <s v="Binders"/>
    <s v="Lock-Up Easel 'Spel-Binder'"/>
    <n v="159.768"/>
    <n v="7"/>
    <n v="0.2"/>
    <n v="53.921700000000008"/>
  </r>
  <r>
    <n v="1155"/>
    <s v="CA-2011-136567"/>
    <x v="2"/>
    <d v="2011-12-20T00:00:00"/>
    <d v="2011-12-21T00:00:00"/>
    <s v="First Class"/>
    <s v="PS-19045"/>
    <s v="Penelope Sewall"/>
    <x v="2"/>
    <s v="United States"/>
    <s v="Harrisonburg"/>
    <s v="Virginia"/>
    <n v="22801"/>
    <x v="0"/>
    <s v="OFF-ST-10004337"/>
    <s v="Office Supplies"/>
    <s v="Storage"/>
    <s v="SAFCO Commercial Wire Shelving, 72h"/>
    <n v="122.48"/>
    <n v="2"/>
    <n v="0"/>
    <n v="0"/>
  </r>
  <r>
    <n v="1156"/>
    <s v="CA-2011-136567"/>
    <x v="2"/>
    <d v="2011-12-20T00:00:00"/>
    <d v="2011-12-21T00:00:00"/>
    <s v="First Class"/>
    <s v="PS-19045"/>
    <s v="Penelope Sewall"/>
    <x v="2"/>
    <s v="United States"/>
    <s v="Harrisonburg"/>
    <s v="Virginia"/>
    <n v="22801"/>
    <x v="0"/>
    <s v="FUR-TA-10001932"/>
    <s v="Furniture"/>
    <s v="Tables"/>
    <s v="Chromcraft 48&quot; x 96&quot; Racetrack Double Pedestal Table"/>
    <n v="2244.48"/>
    <n v="7"/>
    <n v="0"/>
    <n v="493.78559999999993"/>
  </r>
  <r>
    <n v="1157"/>
    <s v="CA-2011-136567"/>
    <x v="2"/>
    <d v="2011-12-20T00:00:00"/>
    <d v="2011-12-21T00:00:00"/>
    <s v="First Class"/>
    <s v="PS-19045"/>
    <s v="Penelope Sewall"/>
    <x v="2"/>
    <s v="United States"/>
    <s v="Harrisonburg"/>
    <s v="Virginia"/>
    <n v="22801"/>
    <x v="0"/>
    <s v="OFF-BI-10003982"/>
    <s v="Office Supplies"/>
    <s v="Binders"/>
    <s v="Wilson Jones Century Plastic Molded Ring Binders"/>
    <n v="62.31"/>
    <n v="3"/>
    <n v="0"/>
    <n v="29.285699999999999"/>
  </r>
  <r>
    <n v="1158"/>
    <s v="CA-2011-136567"/>
    <x v="2"/>
    <d v="2011-12-20T00:00:00"/>
    <d v="2011-12-21T00:00:00"/>
    <s v="First Class"/>
    <s v="PS-19045"/>
    <s v="Penelope Sewall"/>
    <x v="2"/>
    <s v="United States"/>
    <s v="Harrisonburg"/>
    <s v="Virginia"/>
    <n v="22801"/>
    <x v="0"/>
    <s v="FUR-TA-10000617"/>
    <s v="Furniture"/>
    <s v="Tables"/>
    <s v="Hon Practical Foundations 30 x 60 Training Table, Light Gray/Charcoal"/>
    <n v="455.1"/>
    <n v="2"/>
    <n v="0"/>
    <n v="100.12200000000001"/>
  </r>
  <r>
    <n v="1159"/>
    <s v="CA-2013-149314"/>
    <x v="0"/>
    <d v="2013-07-03T00:00:00"/>
    <d v="2013-07-08T00:00:00"/>
    <s v="Second Class"/>
    <s v="GB-14530"/>
    <s v="George Bell"/>
    <x v="1"/>
    <s v="United States"/>
    <s v="Los Angeles"/>
    <s v="California"/>
    <n v="90004"/>
    <x v="1"/>
    <s v="FUR-CH-10002126"/>
    <s v="Furniture"/>
    <s v="Chairs"/>
    <s v="Hon Deluxe Fabric Upholstered Stacking Chairs"/>
    <n v="195.184"/>
    <n v="1"/>
    <n v="0.2"/>
    <n v="19.518400000000007"/>
  </r>
  <r>
    <n v="1160"/>
    <s v="CA-2014-147039"/>
    <x v="3"/>
    <d v="2014-06-30T00:00:00"/>
    <d v="2014-07-05T00:00:00"/>
    <s v="Standard Class"/>
    <s v="AA-10315"/>
    <s v="Alex Avila"/>
    <x v="0"/>
    <s v="United States"/>
    <s v="Minneapolis"/>
    <s v="Minnesota"/>
    <n v="55407"/>
    <x v="2"/>
    <s v="OFF-AP-10000576"/>
    <s v="Office Supplies"/>
    <s v="Appliances"/>
    <s v="Belkin 325VA UPS Surge Protector, 6'"/>
    <n v="362.94"/>
    <n v="3"/>
    <n v="0"/>
    <n v="90.735000000000014"/>
  </r>
  <r>
    <n v="1161"/>
    <s v="CA-2014-147039"/>
    <x v="3"/>
    <d v="2014-06-30T00:00:00"/>
    <d v="2014-07-05T00:00:00"/>
    <s v="Standard Class"/>
    <s v="AA-10315"/>
    <s v="Alex Avila"/>
    <x v="0"/>
    <s v="United States"/>
    <s v="Minneapolis"/>
    <s v="Minnesota"/>
    <n v="55407"/>
    <x v="2"/>
    <s v="OFF-BI-10004654"/>
    <s v="Office Supplies"/>
    <s v="Binders"/>
    <s v="Avery Binding System Hidden Tab Executive Style Index Sets"/>
    <n v="11.54"/>
    <n v="2"/>
    <n v="0"/>
    <n v="5.77"/>
  </r>
  <r>
    <n v="1162"/>
    <s v="CA-2011-126522"/>
    <x v="2"/>
    <d v="2011-09-01T00:00:00"/>
    <d v="2011-09-05T00:00:00"/>
    <s v="Second Class"/>
    <s v="LT-16765"/>
    <s v="Larry Tron"/>
    <x v="0"/>
    <s v="United States"/>
    <s v="Escondido"/>
    <s v="California"/>
    <n v="92025"/>
    <x v="1"/>
    <s v="OFF-AR-10004042"/>
    <s v="Office Supplies"/>
    <s v="Art"/>
    <s v="BOSTON Model 1800 Electric Pencil Sharpeners, Putty/Woodgrain"/>
    <n v="53.94"/>
    <n v="3"/>
    <n v="0"/>
    <n v="15.642599999999995"/>
  </r>
  <r>
    <n v="1163"/>
    <s v="CA-2011-127964"/>
    <x v="2"/>
    <d v="2011-03-03T00:00:00"/>
    <d v="2011-03-08T00:00:00"/>
    <s v="Standard Class"/>
    <s v="AP-10720"/>
    <s v="Anne Pryor"/>
    <x v="2"/>
    <s v="United States"/>
    <s v="New York City"/>
    <s v="New York"/>
    <n v="10035"/>
    <x v="3"/>
    <s v="TEC-PH-10004700"/>
    <s v="Technology"/>
    <s v="Phones"/>
    <s v="PowerGen Dual USB Car Charger"/>
    <n v="9.99"/>
    <n v="1"/>
    <n v="0"/>
    <n v="4.5953999999999997"/>
  </r>
  <r>
    <n v="1164"/>
    <s v="CA-2011-127964"/>
    <x v="2"/>
    <d v="2011-03-03T00:00:00"/>
    <d v="2011-03-08T00:00:00"/>
    <s v="Standard Class"/>
    <s v="AP-10720"/>
    <s v="Anne Pryor"/>
    <x v="2"/>
    <s v="United States"/>
    <s v="New York City"/>
    <s v="New York"/>
    <n v="10035"/>
    <x v="3"/>
    <s v="OFF-BI-10004593"/>
    <s v="Office Supplies"/>
    <s v="Binders"/>
    <s v="Ibico Laser Imprintable Binding System Covers"/>
    <n v="125.76"/>
    <n v="3"/>
    <n v="0.2"/>
    <n v="40.872"/>
  </r>
  <r>
    <n v="1165"/>
    <s v="CA-2011-127964"/>
    <x v="2"/>
    <d v="2011-03-03T00:00:00"/>
    <d v="2011-03-08T00:00:00"/>
    <s v="Standard Class"/>
    <s v="AP-10720"/>
    <s v="Anne Pryor"/>
    <x v="2"/>
    <s v="United States"/>
    <s v="New York City"/>
    <s v="New York"/>
    <n v="10035"/>
    <x v="3"/>
    <s v="OFF-BI-10003429"/>
    <s v="Office Supplies"/>
    <s v="Binders"/>
    <s v="Cardinal HOLDit! Binder Insert Strips,Extra Strips"/>
    <n v="25.32"/>
    <n v="5"/>
    <n v="0.2"/>
    <n v="9.1785000000000014"/>
  </r>
  <r>
    <n v="1166"/>
    <s v="CA-2011-117709"/>
    <x v="2"/>
    <d v="2011-05-04T00:00:00"/>
    <d v="2011-05-08T00:00:00"/>
    <s v="Standard Class"/>
    <s v="PM-18940"/>
    <s v="Paul MacIntyre"/>
    <x v="0"/>
    <s v="United States"/>
    <s v="Jackson"/>
    <s v="Michigan"/>
    <n v="49201"/>
    <x v="2"/>
    <s v="OFF-BI-10001294"/>
    <s v="Office Supplies"/>
    <s v="Binders"/>
    <s v="Fellowes Binding Cases"/>
    <n v="46.8"/>
    <n v="4"/>
    <n v="0"/>
    <n v="21.059999999999995"/>
  </r>
  <r>
    <n v="1167"/>
    <s v="CA-2012-125416"/>
    <x v="1"/>
    <d v="2012-11-02T00:00:00"/>
    <d v="2012-11-02T00:00:00"/>
    <s v="Same Day"/>
    <s v="KC-16540"/>
    <s v="Kelly Collister"/>
    <x v="0"/>
    <s v="United States"/>
    <s v="Seattle"/>
    <s v="Washington"/>
    <n v="98115"/>
    <x v="1"/>
    <s v="TEC-AC-10001552"/>
    <s v="Technology"/>
    <s v="Accessories"/>
    <s v="Logitech K350 2.4Ghz Wireless Keyboard"/>
    <n v="447.93"/>
    <n v="9"/>
    <n v="0"/>
    <n v="49.272299999999987"/>
  </r>
  <r>
    <n v="1168"/>
    <s v="CA-2014-145226"/>
    <x v="3"/>
    <d v="2014-12-09T00:00:00"/>
    <d v="2014-12-11T00:00:00"/>
    <s v="Second Class"/>
    <s v="DL-13315"/>
    <s v="Delfina Latchford"/>
    <x v="0"/>
    <s v="United States"/>
    <s v="New York City"/>
    <s v="New York"/>
    <n v="10035"/>
    <x v="3"/>
    <s v="FUR-FU-10004952"/>
    <s v="Furniture"/>
    <s v="Furnishings"/>
    <s v="C-Line Cubicle Keepers Polyproplyene Holder w/Velcro Back, 8-1/2x11, 25/Bx"/>
    <n v="109.48"/>
    <n v="2"/>
    <n v="0"/>
    <n v="33.938800000000001"/>
  </r>
  <r>
    <n v="1169"/>
    <s v="CA-2014-145226"/>
    <x v="3"/>
    <d v="2014-12-09T00:00:00"/>
    <d v="2014-12-11T00:00:00"/>
    <s v="Second Class"/>
    <s v="DL-13315"/>
    <s v="Delfina Latchford"/>
    <x v="0"/>
    <s v="United States"/>
    <s v="New York City"/>
    <s v="New York"/>
    <n v="10035"/>
    <x v="3"/>
    <s v="OFF-ST-10004123"/>
    <s v="Office Supplies"/>
    <s v="Storage"/>
    <s v="Safco Industrial Wire Shelving System"/>
    <n v="272.94"/>
    <n v="3"/>
    <n v="0"/>
    <n v="0"/>
  </r>
  <r>
    <n v="1170"/>
    <s v="CA-2014-145226"/>
    <x v="3"/>
    <d v="2014-12-09T00:00:00"/>
    <d v="2014-12-11T00:00:00"/>
    <s v="Second Class"/>
    <s v="DL-13315"/>
    <s v="Delfina Latchford"/>
    <x v="0"/>
    <s v="United States"/>
    <s v="New York City"/>
    <s v="New York"/>
    <n v="10035"/>
    <x v="3"/>
    <s v="OFF-PA-10003172"/>
    <s v="Office Supplies"/>
    <s v="Paper"/>
    <s v="Xerox 1996"/>
    <n v="19.440000000000001"/>
    <n v="3"/>
    <n v="0"/>
    <n v="9.3312000000000008"/>
  </r>
  <r>
    <n v="1171"/>
    <s v="CA-2014-145226"/>
    <x v="3"/>
    <d v="2014-12-09T00:00:00"/>
    <d v="2014-12-11T00:00:00"/>
    <s v="Second Class"/>
    <s v="DL-13315"/>
    <s v="Delfina Latchford"/>
    <x v="0"/>
    <s v="United States"/>
    <s v="New York City"/>
    <s v="New York"/>
    <n v="10035"/>
    <x v="3"/>
    <s v="OFF-ST-10002352"/>
    <s v="Office Supplies"/>
    <s v="Storage"/>
    <s v="Iris Project Case"/>
    <n v="31.92"/>
    <n v="4"/>
    <n v="0"/>
    <n v="8.299199999999999"/>
  </r>
  <r>
    <n v="1172"/>
    <s v="US-2011-100279"/>
    <x v="2"/>
    <d v="2011-03-10T00:00:00"/>
    <d v="2011-03-14T00:00:00"/>
    <s v="Standard Class"/>
    <s v="SW-20275"/>
    <s v="Scott Williamson"/>
    <x v="0"/>
    <s v="United States"/>
    <s v="Royal Oak"/>
    <s v="Michigan"/>
    <n v="48073"/>
    <x v="2"/>
    <s v="OFF-PA-10002259"/>
    <s v="Office Supplies"/>
    <s v="Paper"/>
    <s v="Geographics Note Cards, Blank, White, 8 1/2&quot; x 11&quot;"/>
    <n v="22.38"/>
    <n v="2"/>
    <n v="0"/>
    <n v="10.7424"/>
  </r>
  <r>
    <n v="1173"/>
    <s v="CA-2011-158064"/>
    <x v="2"/>
    <d v="2011-04-21T00:00:00"/>
    <d v="2011-04-25T00:00:00"/>
    <s v="Standard Class"/>
    <s v="AA-10375"/>
    <s v="Allen Armold"/>
    <x v="0"/>
    <s v="United States"/>
    <s v="Los Angeles"/>
    <s v="California"/>
    <n v="90008"/>
    <x v="1"/>
    <s v="OFF-BI-10002976"/>
    <s v="Office Supplies"/>
    <s v="Binders"/>
    <s v="ACCOHIDE Binder by Acco"/>
    <n v="16.520000000000003"/>
    <n v="5"/>
    <n v="0.2"/>
    <n v="5.5754999999999999"/>
  </r>
  <r>
    <n v="1174"/>
    <s v="US-2012-104430"/>
    <x v="1"/>
    <d v="2012-10-22T00:00:00"/>
    <d v="2012-10-26T00:00:00"/>
    <s v="Standard Class"/>
    <s v="LT-17110"/>
    <s v="Liz Thompson"/>
    <x v="0"/>
    <s v="United States"/>
    <s v="Bloomington"/>
    <s v="Illinois"/>
    <n v="61701"/>
    <x v="2"/>
    <s v="OFF-BI-10000301"/>
    <s v="Office Supplies"/>
    <s v="Binders"/>
    <s v="GBC Instant Report Kit"/>
    <n v="5.1759999999999984"/>
    <n v="4"/>
    <n v="0.8"/>
    <n v="-7.7640000000000011"/>
  </r>
  <r>
    <n v="1175"/>
    <s v="CA-2012-132080"/>
    <x v="1"/>
    <d v="2012-08-22T00:00:00"/>
    <d v="2012-08-25T00:00:00"/>
    <s v="First Class"/>
    <s v="DP-13105"/>
    <s v="Dave Poirier"/>
    <x v="1"/>
    <s v="United States"/>
    <s v="New York City"/>
    <s v="New York"/>
    <n v="10035"/>
    <x v="3"/>
    <s v="OFF-BI-10003694"/>
    <s v="Office Supplies"/>
    <s v="Binders"/>
    <s v="Avery 3 1/2&quot; Diskette Storage Pages, 10/Pack"/>
    <n v="50.112000000000002"/>
    <n v="6"/>
    <n v="0.2"/>
    <n v="16.2864"/>
  </r>
  <r>
    <n v="1176"/>
    <s v="CA-2013-161207"/>
    <x v="0"/>
    <d v="2013-08-30T00:00:00"/>
    <d v="2013-09-04T00:00:00"/>
    <s v="Standard Class"/>
    <s v="AB-10060"/>
    <s v="Adam Bellavance"/>
    <x v="2"/>
    <s v="United States"/>
    <s v="Concord"/>
    <s v="New Hampshire"/>
    <n v="3301"/>
    <x v="3"/>
    <s v="OFF-SU-10000381"/>
    <s v="Office Supplies"/>
    <s v="Supplies"/>
    <s v="Acme Forged Steel Scissors with Black Enamel Handles"/>
    <n v="27.93"/>
    <n v="3"/>
    <n v="0"/>
    <n v="8.0996999999999986"/>
  </r>
  <r>
    <n v="1177"/>
    <s v="CA-2011-120243"/>
    <x v="2"/>
    <d v="2011-12-27T00:00:00"/>
    <d v="2011-12-30T00:00:00"/>
    <s v="Second Class"/>
    <s v="AT-10435"/>
    <s v="Alyssa Tate"/>
    <x v="2"/>
    <s v="United States"/>
    <s v="Los Angeles"/>
    <s v="California"/>
    <n v="90004"/>
    <x v="1"/>
    <s v="OFF-LA-10004425"/>
    <s v="Office Supplies"/>
    <s v="Labels"/>
    <s v="Staples"/>
    <n v="11.56"/>
    <n v="4"/>
    <n v="0"/>
    <n v="5.4332000000000003"/>
  </r>
  <r>
    <n v="1178"/>
    <s v="CA-2013-113621"/>
    <x v="0"/>
    <d v="2013-12-02T00:00:00"/>
    <d v="2013-12-06T00:00:00"/>
    <s v="Standard Class"/>
    <s v="JE-15745"/>
    <s v="Joel Eaton"/>
    <x v="0"/>
    <s v="United States"/>
    <s v="Rockville"/>
    <s v="Maryland"/>
    <n v="20852"/>
    <x v="3"/>
    <s v="FUR-CH-10001270"/>
    <s v="Furniture"/>
    <s v="Chairs"/>
    <s v="Harbour Creations Steel Folding Chair"/>
    <n v="172.5"/>
    <n v="2"/>
    <n v="0"/>
    <n v="51.749999999999986"/>
  </r>
  <r>
    <n v="1179"/>
    <s v="CA-2013-113621"/>
    <x v="0"/>
    <d v="2013-12-02T00:00:00"/>
    <d v="2013-12-06T00:00:00"/>
    <s v="Standard Class"/>
    <s v="JE-15745"/>
    <s v="Joel Eaton"/>
    <x v="0"/>
    <s v="United States"/>
    <s v="Rockville"/>
    <s v="Maryland"/>
    <n v="20852"/>
    <x v="3"/>
    <s v="TEC-PH-10003931"/>
    <s v="Technology"/>
    <s v="Phones"/>
    <s v="JBL Micro Wireless Portable Bluetooth Speaker"/>
    <n v="179.97"/>
    <n v="3"/>
    <n v="0"/>
    <n v="44.992500000000007"/>
  </r>
  <r>
    <n v="1180"/>
    <s v="CA-2013-168081"/>
    <x v="0"/>
    <d v="2013-04-25T00:00:00"/>
    <d v="2013-04-28T00:00:00"/>
    <s v="Second Class"/>
    <s v="CA-12055"/>
    <s v="Cathy Armstrong"/>
    <x v="2"/>
    <s v="United States"/>
    <s v="Houston"/>
    <s v="Texas"/>
    <n v="77070"/>
    <x v="2"/>
    <s v="TEC-AC-10003174"/>
    <s v="Technology"/>
    <s v="Accessories"/>
    <s v="Plantronics S12 Corded Telephone Headset System"/>
    <n v="258.69600000000003"/>
    <n v="3"/>
    <n v="0.2"/>
    <n v="64.674000000000007"/>
  </r>
  <r>
    <n v="1181"/>
    <s v="CA-2011-128146"/>
    <x v="2"/>
    <d v="2011-06-21T00:00:00"/>
    <d v="2011-06-25T00:00:00"/>
    <s v="Standard Class"/>
    <s v="DB-13060"/>
    <s v="Dave Brooks"/>
    <x v="0"/>
    <s v="United States"/>
    <s v="Lakewood"/>
    <s v="New Jersey"/>
    <n v="8701"/>
    <x v="3"/>
    <s v="TEC-PH-10004539"/>
    <s v="Technology"/>
    <s v="Phones"/>
    <s v="Wireless Extenders zBoost YX545 SOHO Signal Booster"/>
    <n v="1322.93"/>
    <n v="7"/>
    <n v="0"/>
    <n v="357.19110000000001"/>
  </r>
  <r>
    <n v="1182"/>
    <s v="CA-2011-128146"/>
    <x v="2"/>
    <d v="2011-06-21T00:00:00"/>
    <d v="2011-06-25T00:00:00"/>
    <s v="Standard Class"/>
    <s v="DB-13060"/>
    <s v="Dave Brooks"/>
    <x v="0"/>
    <s v="United States"/>
    <s v="Lakewood"/>
    <s v="New Jersey"/>
    <n v="8701"/>
    <x v="3"/>
    <s v="OFF-AR-10001919"/>
    <s v="Office Supplies"/>
    <s v="Art"/>
    <s v="OIC #2 Pencils, Medium Soft"/>
    <n v="3.76"/>
    <n v="2"/>
    <n v="0"/>
    <n v="1.0903999999999998"/>
  </r>
  <r>
    <n v="1183"/>
    <s v="CA-2014-138779"/>
    <x v="3"/>
    <d v="2014-01-15T00:00:00"/>
    <d v="2014-01-16T00:00:00"/>
    <s v="First Class"/>
    <s v="RB-19570"/>
    <s v="Rob Beeghly"/>
    <x v="0"/>
    <s v="United States"/>
    <s v="Jacksonville"/>
    <s v="North Carolina"/>
    <n v="28540"/>
    <x v="0"/>
    <s v="OFF-EN-10002504"/>
    <s v="Office Supplies"/>
    <s v="Envelopes"/>
    <s v="Tyvek  Top-Opening Peel &amp; Seel Envelopes, Plain White"/>
    <n v="21.744"/>
    <n v="1"/>
    <n v="0.2"/>
    <n v="7.3385999999999996"/>
  </r>
  <r>
    <n v="1184"/>
    <s v="CA-2014-138779"/>
    <x v="3"/>
    <d v="2014-01-15T00:00:00"/>
    <d v="2014-01-16T00:00:00"/>
    <s v="First Class"/>
    <s v="RB-19570"/>
    <s v="Rob Beeghly"/>
    <x v="0"/>
    <s v="United States"/>
    <s v="Jacksonville"/>
    <s v="North Carolina"/>
    <n v="28540"/>
    <x v="0"/>
    <s v="TEC-PH-10003655"/>
    <s v="Technology"/>
    <s v="Phones"/>
    <s v="Sannysis Cute Owl Design Soft Skin Case Cover for Samsung Galaxy S4"/>
    <n v="7.92"/>
    <n v="5"/>
    <n v="0.2"/>
    <n v="0.69300000000000006"/>
  </r>
  <r>
    <n v="1185"/>
    <s v="CA-2011-127131"/>
    <x v="2"/>
    <d v="2011-11-24T00:00:00"/>
    <d v="2011-11-30T00:00:00"/>
    <s v="Standard Class"/>
    <s v="HR-14830"/>
    <s v="Harold Ryan"/>
    <x v="1"/>
    <s v="United States"/>
    <s v="Seattle"/>
    <s v="Washington"/>
    <n v="98103"/>
    <x v="1"/>
    <s v="OFF-BI-10004656"/>
    <s v="Office Supplies"/>
    <s v="Binders"/>
    <s v="Peel &amp; Stick Add-On Corner Pockets"/>
    <n v="12.096000000000002"/>
    <n v="7"/>
    <n v="0.2"/>
    <n v="4.2335999999999991"/>
  </r>
  <r>
    <n v="1186"/>
    <s v="CA-2011-127131"/>
    <x v="2"/>
    <d v="2011-11-24T00:00:00"/>
    <d v="2011-11-30T00:00:00"/>
    <s v="Standard Class"/>
    <s v="HR-14830"/>
    <s v="Harold Ryan"/>
    <x v="1"/>
    <s v="United States"/>
    <s v="Seattle"/>
    <s v="Washington"/>
    <n v="98103"/>
    <x v="1"/>
    <s v="OFF-ST-10002344"/>
    <s v="Office Supplies"/>
    <s v="Storage"/>
    <s v="Carina 42&quot;Hx23 3/4&quot;W Media Storage Unit"/>
    <n v="485.88"/>
    <n v="6"/>
    <n v="0"/>
    <n v="9.7176000000000329"/>
  </r>
  <r>
    <n v="1187"/>
    <s v="CA-2011-127131"/>
    <x v="2"/>
    <d v="2011-11-24T00:00:00"/>
    <d v="2011-11-30T00:00:00"/>
    <s v="Standard Class"/>
    <s v="HR-14830"/>
    <s v="Harold Ryan"/>
    <x v="1"/>
    <s v="United States"/>
    <s v="Seattle"/>
    <s v="Washington"/>
    <n v="98103"/>
    <x v="1"/>
    <s v="OFF-PA-10001800"/>
    <s v="Office Supplies"/>
    <s v="Paper"/>
    <s v="Xerox 220"/>
    <n v="25.92"/>
    <n v="4"/>
    <n v="0"/>
    <n v="12.441600000000001"/>
  </r>
  <r>
    <n v="1188"/>
    <s v="CA-2011-127131"/>
    <x v="2"/>
    <d v="2011-11-24T00:00:00"/>
    <d v="2011-11-30T00:00:00"/>
    <s v="Standard Class"/>
    <s v="HR-14830"/>
    <s v="Harold Ryan"/>
    <x v="1"/>
    <s v="United States"/>
    <s v="Seattle"/>
    <s v="Washington"/>
    <n v="98103"/>
    <x v="1"/>
    <s v="OFF-ST-10000036"/>
    <s v="Office Supplies"/>
    <s v="Storage"/>
    <s v="Recycled Data-Pak for Archival Bound Computer Printouts, 12-1/2 x 12-1/2 x 16"/>
    <n v="197.58"/>
    <n v="2"/>
    <n v="0"/>
    <n v="53.346599999999995"/>
  </r>
  <r>
    <n v="1189"/>
    <s v="CA-2014-117212"/>
    <x v="3"/>
    <d v="2014-02-27T00:00:00"/>
    <d v="2014-03-01T00:00:00"/>
    <s v="Second Class"/>
    <s v="BT-11530"/>
    <s v="Bradley Talbott"/>
    <x v="2"/>
    <s v="United States"/>
    <s v="Los Angeles"/>
    <s v="California"/>
    <n v="90036"/>
    <x v="1"/>
    <s v="OFF-AP-10004532"/>
    <s v="Office Supplies"/>
    <s v="Appliances"/>
    <s v="Kensington 6 Outlet Guardian Standard Surge Protector"/>
    <n v="81.92"/>
    <n v="4"/>
    <n v="0"/>
    <n v="22.118400000000001"/>
  </r>
  <r>
    <n v="1190"/>
    <s v="CA-2014-117212"/>
    <x v="3"/>
    <d v="2014-02-27T00:00:00"/>
    <d v="2014-03-01T00:00:00"/>
    <s v="Second Class"/>
    <s v="BT-11530"/>
    <s v="Bradley Talbott"/>
    <x v="2"/>
    <s v="United States"/>
    <s v="Los Angeles"/>
    <s v="California"/>
    <n v="90036"/>
    <x v="1"/>
    <s v="TEC-PH-10004447"/>
    <s v="Technology"/>
    <s v="Phones"/>
    <s v="Toshiba IPT2010-SD IP Telephone"/>
    <n v="889.53600000000006"/>
    <n v="8"/>
    <n v="0.2"/>
    <n v="66.715199999999982"/>
  </r>
  <r>
    <n v="1191"/>
    <s v="CA-2014-117212"/>
    <x v="3"/>
    <d v="2014-02-27T00:00:00"/>
    <d v="2014-03-01T00:00:00"/>
    <s v="Second Class"/>
    <s v="BT-11530"/>
    <s v="Bradley Talbott"/>
    <x v="2"/>
    <s v="United States"/>
    <s v="Los Angeles"/>
    <s v="California"/>
    <n v="90036"/>
    <x v="1"/>
    <s v="FUR-CH-10003973"/>
    <s v="Furniture"/>
    <s v="Chairs"/>
    <s v="GuestStacker Chair with Chrome Finish Legs"/>
    <n v="892.22400000000005"/>
    <n v="3"/>
    <n v="0.2"/>
    <n v="89.222400000000022"/>
  </r>
  <r>
    <n v="1192"/>
    <s v="CA-2014-117212"/>
    <x v="3"/>
    <d v="2014-02-27T00:00:00"/>
    <d v="2014-03-01T00:00:00"/>
    <s v="Second Class"/>
    <s v="BT-11530"/>
    <s v="Bradley Talbott"/>
    <x v="2"/>
    <s v="United States"/>
    <s v="Los Angeles"/>
    <s v="California"/>
    <n v="90036"/>
    <x v="1"/>
    <s v="OFF-PA-10001970"/>
    <s v="Office Supplies"/>
    <s v="Paper"/>
    <s v="Xerox 1908"/>
    <n v="223.92"/>
    <n v="4"/>
    <n v="0"/>
    <n v="109.7208"/>
  </r>
  <r>
    <n v="1193"/>
    <s v="CA-2014-117212"/>
    <x v="3"/>
    <d v="2014-02-27T00:00:00"/>
    <d v="2014-03-01T00:00:00"/>
    <s v="Second Class"/>
    <s v="BT-11530"/>
    <s v="Bradley Talbott"/>
    <x v="2"/>
    <s v="United States"/>
    <s v="Los Angeles"/>
    <s v="California"/>
    <n v="90036"/>
    <x v="1"/>
    <s v="OFF-PA-10000682"/>
    <s v="Office Supplies"/>
    <s v="Paper"/>
    <s v="Xerox 1924"/>
    <n v="23.12"/>
    <n v="4"/>
    <n v="0"/>
    <n v="11.328800000000001"/>
  </r>
  <r>
    <n v="1194"/>
    <s v="US-2012-130519"/>
    <x v="1"/>
    <d v="2012-09-15T00:00:00"/>
    <d v="2012-09-15T00:00:00"/>
    <s v="Same Day"/>
    <s v="NG-18355"/>
    <s v="Nat Gilpin"/>
    <x v="1"/>
    <s v="United States"/>
    <s v="Coral Springs"/>
    <s v="Florida"/>
    <n v="33065"/>
    <x v="0"/>
    <s v="OFF-PA-10001937"/>
    <s v="Office Supplies"/>
    <s v="Paper"/>
    <s v="Xerox 21"/>
    <n v="15.552000000000003"/>
    <n v="3"/>
    <n v="0.2"/>
    <n v="5.4432"/>
  </r>
  <r>
    <n v="1195"/>
    <s v="US-2012-130519"/>
    <x v="1"/>
    <d v="2012-09-15T00:00:00"/>
    <d v="2012-09-15T00:00:00"/>
    <s v="Same Day"/>
    <s v="NG-18355"/>
    <s v="Nat Gilpin"/>
    <x v="1"/>
    <s v="United States"/>
    <s v="Coral Springs"/>
    <s v="Florida"/>
    <n v="33065"/>
    <x v="0"/>
    <s v="FUR-FU-10002268"/>
    <s v="Furniture"/>
    <s v="Furnishings"/>
    <s v="Ultra Door Push Plate"/>
    <n v="15.712000000000002"/>
    <n v="4"/>
    <n v="0.2"/>
    <n v="2.553199999999999"/>
  </r>
  <r>
    <n v="1196"/>
    <s v="US-2012-130519"/>
    <x v="1"/>
    <d v="2012-09-15T00:00:00"/>
    <d v="2012-09-15T00:00:00"/>
    <s v="Same Day"/>
    <s v="NG-18355"/>
    <s v="Nat Gilpin"/>
    <x v="1"/>
    <s v="United States"/>
    <s v="Coral Springs"/>
    <s v="Florida"/>
    <n v="33065"/>
    <x v="0"/>
    <s v="OFF-ST-10001321"/>
    <s v="Office Supplies"/>
    <s v="Storage"/>
    <s v="Decoflex Hanging Personal Folder File, Blue"/>
    <n v="24.672000000000001"/>
    <n v="2"/>
    <n v="0.2"/>
    <n v="2.1588000000000021"/>
  </r>
  <r>
    <n v="1197"/>
    <s v="US-2012-130519"/>
    <x v="1"/>
    <d v="2012-09-15T00:00:00"/>
    <d v="2012-09-15T00:00:00"/>
    <s v="Same Day"/>
    <s v="NG-18355"/>
    <s v="Nat Gilpin"/>
    <x v="1"/>
    <s v="United States"/>
    <s v="Coral Springs"/>
    <s v="Florida"/>
    <n v="33065"/>
    <x v="0"/>
    <s v="FUR-FU-10003394"/>
    <s v="Furniture"/>
    <s v="Furnishings"/>
    <s v="Tenex &quot;The Solids&quot; Textured Chair Mats"/>
    <n v="55.967999999999996"/>
    <n v="1"/>
    <n v="0.2"/>
    <n v="-2.098800000000006"/>
  </r>
  <r>
    <n v="1198"/>
    <s v="CA-2013-130946"/>
    <x v="0"/>
    <d v="2013-04-09T00:00:00"/>
    <d v="2013-04-13T00:00:00"/>
    <s v="Standard Class"/>
    <s v="ZC-21910"/>
    <s v="Zuschuss Carroll"/>
    <x v="0"/>
    <s v="United States"/>
    <s v="Houston"/>
    <s v="Texas"/>
    <n v="77041"/>
    <x v="2"/>
    <s v="TEC-AC-10001990"/>
    <s v="Technology"/>
    <s v="Accessories"/>
    <s v="Kensington Orbit Wireless Mobile Trackball for PC and Mac"/>
    <n v="431.92800000000005"/>
    <n v="9"/>
    <n v="0.2"/>
    <n v="64.789199999999951"/>
  </r>
  <r>
    <n v="1199"/>
    <s v="CA-2013-130946"/>
    <x v="0"/>
    <d v="2013-04-09T00:00:00"/>
    <d v="2013-04-13T00:00:00"/>
    <s v="Standard Class"/>
    <s v="ZC-21910"/>
    <s v="Zuschuss Carroll"/>
    <x v="0"/>
    <s v="United States"/>
    <s v="Houston"/>
    <s v="Texas"/>
    <n v="77041"/>
    <x v="2"/>
    <s v="FUR-CH-10004540"/>
    <s v="Furniture"/>
    <s v="Chairs"/>
    <s v="Global Chrome Stack Chair"/>
    <n v="95.983999999999995"/>
    <n v="4"/>
    <n v="0.3"/>
    <n v="-4.1135999999999981"/>
  </r>
  <r>
    <n v="1200"/>
    <s v="CA-2013-130946"/>
    <x v="0"/>
    <d v="2013-04-09T00:00:00"/>
    <d v="2013-04-13T00:00:00"/>
    <s v="Standard Class"/>
    <s v="ZC-21910"/>
    <s v="Zuschuss Carroll"/>
    <x v="0"/>
    <s v="United States"/>
    <s v="Houston"/>
    <s v="Texas"/>
    <n v="77041"/>
    <x v="2"/>
    <s v="OFF-BI-10004995"/>
    <s v="Office Supplies"/>
    <s v="Binders"/>
    <s v="GBC DocuBind P400 Electric Binding System"/>
    <n v="1088.7919999999997"/>
    <n v="4"/>
    <n v="0.8"/>
    <n v="-1850.9464000000007"/>
  </r>
  <r>
    <n v="1201"/>
    <s v="CA-2013-114727"/>
    <x v="0"/>
    <d v="2013-07-19T00:00:00"/>
    <d v="2013-07-25T00:00:00"/>
    <s v="Standard Class"/>
    <s v="LS-16945"/>
    <s v="Linda Southworth"/>
    <x v="1"/>
    <s v="United States"/>
    <s v="Denver"/>
    <s v="Colorado"/>
    <n v="80219"/>
    <x v="1"/>
    <s v="FUR-CH-10002335"/>
    <s v="Furniture"/>
    <s v="Chairs"/>
    <s v="Hon GuestStacker Chair"/>
    <n v="544.00800000000004"/>
    <n v="3"/>
    <n v="0.2"/>
    <n v="40.800600000000003"/>
  </r>
  <r>
    <n v="1202"/>
    <s v="CA-2013-114727"/>
    <x v="0"/>
    <d v="2013-07-19T00:00:00"/>
    <d v="2013-07-25T00:00:00"/>
    <s v="Standard Class"/>
    <s v="LS-16945"/>
    <s v="Linda Southworth"/>
    <x v="1"/>
    <s v="United States"/>
    <s v="Denver"/>
    <s v="Colorado"/>
    <n v="80219"/>
    <x v="1"/>
    <s v="OFF-BI-10004967"/>
    <s v="Office Supplies"/>
    <s v="Binders"/>
    <s v="Round Ring Binders"/>
    <n v="1.8720000000000003"/>
    <n v="3"/>
    <n v="0.7"/>
    <n v="-1.4352"/>
  </r>
  <r>
    <n v="1203"/>
    <s v="CA-2013-114727"/>
    <x v="0"/>
    <d v="2013-07-19T00:00:00"/>
    <d v="2013-07-25T00:00:00"/>
    <s v="Standard Class"/>
    <s v="LS-16945"/>
    <s v="Linda Southworth"/>
    <x v="1"/>
    <s v="United States"/>
    <s v="Denver"/>
    <s v="Colorado"/>
    <n v="80219"/>
    <x v="1"/>
    <s v="FUR-CH-10002331"/>
    <s v="Furniture"/>
    <s v="Chairs"/>
    <s v="Hon 4700 Series Mobuis Mid-Back Task Chairs with Adjustable Arms"/>
    <n v="854.35200000000009"/>
    <n v="3"/>
    <n v="0.2"/>
    <n v="10.679399999999873"/>
  </r>
  <r>
    <n v="1204"/>
    <s v="CA-2013-114727"/>
    <x v="0"/>
    <d v="2013-07-19T00:00:00"/>
    <d v="2013-07-25T00:00:00"/>
    <s v="Standard Class"/>
    <s v="LS-16945"/>
    <s v="Linda Southworth"/>
    <x v="1"/>
    <s v="United States"/>
    <s v="Denver"/>
    <s v="Colorado"/>
    <n v="80219"/>
    <x v="1"/>
    <s v="OFF-ST-10002292"/>
    <s v="Office Supplies"/>
    <s v="Storage"/>
    <s v="Sauder Facets Collection Locker/File Cabinet, Sky Alder Finish"/>
    <n v="593.5680000000001"/>
    <n v="2"/>
    <n v="0.2"/>
    <n v="0"/>
  </r>
  <r>
    <n v="1205"/>
    <s v="CA-2013-114727"/>
    <x v="0"/>
    <d v="2013-07-19T00:00:00"/>
    <d v="2013-07-25T00:00:00"/>
    <s v="Standard Class"/>
    <s v="LS-16945"/>
    <s v="Linda Southworth"/>
    <x v="1"/>
    <s v="United States"/>
    <s v="Denver"/>
    <s v="Colorado"/>
    <n v="80219"/>
    <x v="1"/>
    <s v="OFF-ST-10000689"/>
    <s v="Office Supplies"/>
    <s v="Storage"/>
    <s v="Fellowes Strictly Business Drawer File, Letter/Legal Size"/>
    <n v="338.04"/>
    <n v="3"/>
    <n v="0.2"/>
    <n v="-33.804000000000002"/>
  </r>
  <r>
    <n v="1206"/>
    <s v="CA-2014-133235"/>
    <x v="3"/>
    <d v="2014-08-02T00:00:00"/>
    <d v="2014-08-05T00:00:00"/>
    <s v="First Class"/>
    <s v="LH-16750"/>
    <s v="Larry Hughes"/>
    <x v="0"/>
    <s v="United States"/>
    <s v="Charlotte"/>
    <s v="North Carolina"/>
    <n v="28205"/>
    <x v="0"/>
    <s v="TEC-PH-10002660"/>
    <s v="Technology"/>
    <s v="Phones"/>
    <s v="Nortel Networks T7316 E Nt8 B27"/>
    <n v="271.95999999999998"/>
    <n v="5"/>
    <n v="0.2"/>
    <n v="16.997500000000016"/>
  </r>
  <r>
    <n v="1207"/>
    <s v="CA-2013-137050"/>
    <x v="0"/>
    <d v="2013-07-15T00:00:00"/>
    <d v="2013-07-19T00:00:00"/>
    <s v="Second Class"/>
    <s v="SW-20755"/>
    <s v="Steven Ward"/>
    <x v="1"/>
    <s v="United States"/>
    <s v="New York City"/>
    <s v="New York"/>
    <n v="10009"/>
    <x v="3"/>
    <s v="OFF-ST-10004634"/>
    <s v="Office Supplies"/>
    <s v="Storage"/>
    <s v="Personal Folder Holder, Ebony"/>
    <n v="11.21"/>
    <n v="1"/>
    <n v="0"/>
    <n v="3.3629999999999995"/>
  </r>
  <r>
    <n v="1208"/>
    <s v="CA-2013-137050"/>
    <x v="0"/>
    <d v="2013-07-15T00:00:00"/>
    <d v="2013-07-19T00:00:00"/>
    <s v="Second Class"/>
    <s v="SW-20755"/>
    <s v="Steven Ward"/>
    <x v="1"/>
    <s v="United States"/>
    <s v="New York City"/>
    <s v="New York"/>
    <n v="10009"/>
    <x v="3"/>
    <s v="OFF-BI-10002160"/>
    <s v="Office Supplies"/>
    <s v="Binders"/>
    <s v="Acco Hanging Data Binders"/>
    <n v="9.1440000000000001"/>
    <n v="3"/>
    <n v="0.2"/>
    <n v="3.2003999999999997"/>
  </r>
  <r>
    <n v="1209"/>
    <s v="CA-2013-137050"/>
    <x v="0"/>
    <d v="2013-07-15T00:00:00"/>
    <d v="2013-07-19T00:00:00"/>
    <s v="Second Class"/>
    <s v="SW-20755"/>
    <s v="Steven Ward"/>
    <x v="1"/>
    <s v="United States"/>
    <s v="New York City"/>
    <s v="New York"/>
    <n v="10009"/>
    <x v="3"/>
    <s v="OFF-FA-10002988"/>
    <s v="Office Supplies"/>
    <s v="Fasteners"/>
    <s v="Ideal Clamps"/>
    <n v="14.069999999999999"/>
    <n v="7"/>
    <n v="0"/>
    <n v="6.8942999999999994"/>
  </r>
  <r>
    <n v="1210"/>
    <s v="CA-2013-137050"/>
    <x v="0"/>
    <d v="2013-07-15T00:00:00"/>
    <d v="2013-07-19T00:00:00"/>
    <s v="Second Class"/>
    <s v="SW-20755"/>
    <s v="Steven Ward"/>
    <x v="1"/>
    <s v="United States"/>
    <s v="New York City"/>
    <s v="New York"/>
    <n v="10009"/>
    <x v="3"/>
    <s v="OFF-AR-10004999"/>
    <s v="Office Supplies"/>
    <s v="Art"/>
    <s v="Newell 315"/>
    <n v="41.86"/>
    <n v="7"/>
    <n v="0"/>
    <n v="10.465"/>
  </r>
  <r>
    <n v="1211"/>
    <s v="CA-2013-137050"/>
    <x v="0"/>
    <d v="2013-07-15T00:00:00"/>
    <d v="2013-07-19T00:00:00"/>
    <s v="Second Class"/>
    <s v="SW-20755"/>
    <s v="Steven Ward"/>
    <x v="1"/>
    <s v="United States"/>
    <s v="New York City"/>
    <s v="New York"/>
    <n v="10009"/>
    <x v="3"/>
    <s v="OFF-BI-10001031"/>
    <s v="Office Supplies"/>
    <s v="Binders"/>
    <s v="Pressboard Data Binders by Wilson Jones"/>
    <n v="8.5440000000000005"/>
    <n v="2"/>
    <n v="0.2"/>
    <n v="2.8835999999999995"/>
  </r>
  <r>
    <n v="1212"/>
    <s v="CA-2013-137050"/>
    <x v="0"/>
    <d v="2013-07-15T00:00:00"/>
    <d v="2013-07-19T00:00:00"/>
    <s v="Second Class"/>
    <s v="SW-20755"/>
    <s v="Steven Ward"/>
    <x v="1"/>
    <s v="United States"/>
    <s v="New York City"/>
    <s v="New York"/>
    <n v="10009"/>
    <x v="3"/>
    <s v="FUR-BO-10004695"/>
    <s v="Furniture"/>
    <s v="Bookcases"/>
    <s v="O'Sullivan 2-Door Barrister Bookcase in Odessa Pine"/>
    <n v="579.13599999999997"/>
    <n v="4"/>
    <n v="0.2"/>
    <n v="21.717599999999948"/>
  </r>
  <r>
    <n v="1213"/>
    <s v="US-2014-118087"/>
    <x v="3"/>
    <d v="2014-09-10T00:00:00"/>
    <d v="2014-09-14T00:00:00"/>
    <s v="Standard Class"/>
    <s v="SP-20620"/>
    <s v="Stefania Perrino"/>
    <x v="1"/>
    <s v="United States"/>
    <s v="Philadelphia"/>
    <s v="Pennsylvania"/>
    <n v="19134"/>
    <x v="3"/>
    <s v="FUR-CH-10004860"/>
    <s v="Furniture"/>
    <s v="Chairs"/>
    <s v="Global Low Back Tilter Chair"/>
    <n v="141.37199999999999"/>
    <n v="2"/>
    <n v="0.3"/>
    <n v="-48.470400000000019"/>
  </r>
  <r>
    <n v="1214"/>
    <s v="US-2014-118087"/>
    <x v="3"/>
    <d v="2014-09-10T00:00:00"/>
    <d v="2014-09-14T00:00:00"/>
    <s v="Standard Class"/>
    <s v="SP-20620"/>
    <s v="Stefania Perrino"/>
    <x v="1"/>
    <s v="United States"/>
    <s v="Philadelphia"/>
    <s v="Pennsylvania"/>
    <n v="19134"/>
    <x v="3"/>
    <s v="OFF-BI-10002432"/>
    <s v="Office Supplies"/>
    <s v="Binders"/>
    <s v="Wilson Jones Standard D-Ring Binders"/>
    <n v="3.036"/>
    <n v="2"/>
    <n v="0.7"/>
    <n v="-2.3275999999999994"/>
  </r>
  <r>
    <n v="1215"/>
    <s v="US-2014-118087"/>
    <x v="3"/>
    <d v="2014-09-10T00:00:00"/>
    <d v="2014-09-14T00:00:00"/>
    <s v="Standard Class"/>
    <s v="SP-20620"/>
    <s v="Stefania Perrino"/>
    <x v="1"/>
    <s v="United States"/>
    <s v="Philadelphia"/>
    <s v="Pennsylvania"/>
    <n v="19134"/>
    <x v="3"/>
    <s v="OFF-BI-10000069"/>
    <s v="Office Supplies"/>
    <s v="Binders"/>
    <s v="GBC Prepunched Paper, 19-Hole, for Binding Systems, 24-lb"/>
    <n v="4.503000000000001"/>
    <n v="1"/>
    <n v="0.7"/>
    <n v="-3.6024000000000012"/>
  </r>
  <r>
    <n v="1216"/>
    <s v="US-2014-118087"/>
    <x v="3"/>
    <d v="2014-09-10T00:00:00"/>
    <d v="2014-09-14T00:00:00"/>
    <s v="Standard Class"/>
    <s v="SP-20620"/>
    <s v="Stefania Perrino"/>
    <x v="1"/>
    <s v="United States"/>
    <s v="Philadelphia"/>
    <s v="Pennsylvania"/>
    <n v="19134"/>
    <x v="3"/>
    <s v="OFF-AR-10003602"/>
    <s v="Office Supplies"/>
    <s v="Art"/>
    <s v="Quartet Omega Colored Chalk, 12/Pack"/>
    <n v="4.6719999999999997"/>
    <n v="1"/>
    <n v="0.2"/>
    <n v="1.5767999999999998"/>
  </r>
  <r>
    <n v="1217"/>
    <s v="US-2014-118087"/>
    <x v="3"/>
    <d v="2014-09-10T00:00:00"/>
    <d v="2014-09-14T00:00:00"/>
    <s v="Standard Class"/>
    <s v="SP-20620"/>
    <s v="Stefania Perrino"/>
    <x v="1"/>
    <s v="United States"/>
    <s v="Philadelphia"/>
    <s v="Pennsylvania"/>
    <n v="19134"/>
    <x v="3"/>
    <s v="TEC-AC-10004469"/>
    <s v="Technology"/>
    <s v="Accessories"/>
    <s v="Microsoft Sculpt Comfort Mouse"/>
    <n v="95.88000000000001"/>
    <n v="3"/>
    <n v="0.2"/>
    <n v="28.764000000000006"/>
  </r>
  <r>
    <n v="1218"/>
    <s v="US-2014-118087"/>
    <x v="3"/>
    <d v="2014-09-10T00:00:00"/>
    <d v="2014-09-14T00:00:00"/>
    <s v="Standard Class"/>
    <s v="SP-20620"/>
    <s v="Stefania Perrino"/>
    <x v="1"/>
    <s v="United States"/>
    <s v="Philadelphia"/>
    <s v="Pennsylvania"/>
    <n v="19134"/>
    <x v="3"/>
    <s v="FUR-FU-10001867"/>
    <s v="Furniture"/>
    <s v="Furnishings"/>
    <s v="Eldon Expressions Punched Metal &amp; Wood Desk Accessories, Pewter &amp; Cherry"/>
    <n v="17.024000000000001"/>
    <n v="2"/>
    <n v="0.2"/>
    <n v="1.7024000000000008"/>
  </r>
  <r>
    <n v="1219"/>
    <s v="US-2014-118087"/>
    <x v="3"/>
    <d v="2014-09-10T00:00:00"/>
    <d v="2014-09-14T00:00:00"/>
    <s v="Standard Class"/>
    <s v="SP-20620"/>
    <s v="Stefania Perrino"/>
    <x v="1"/>
    <s v="United States"/>
    <s v="Philadelphia"/>
    <s v="Pennsylvania"/>
    <n v="19134"/>
    <x v="3"/>
    <s v="TEC-AC-10003174"/>
    <s v="Technology"/>
    <s v="Accessories"/>
    <s v="Plantronics S12 Corded Telephone Headset System"/>
    <n v="258.69600000000003"/>
    <n v="3"/>
    <n v="0.2"/>
    <n v="64.674000000000007"/>
  </r>
  <r>
    <n v="1220"/>
    <s v="US-2014-118087"/>
    <x v="3"/>
    <d v="2014-09-10T00:00:00"/>
    <d v="2014-09-14T00:00:00"/>
    <s v="Standard Class"/>
    <s v="SP-20620"/>
    <s v="Stefania Perrino"/>
    <x v="1"/>
    <s v="United States"/>
    <s v="Philadelphia"/>
    <s v="Pennsylvania"/>
    <n v="19134"/>
    <x v="3"/>
    <s v="TEC-PH-10002200"/>
    <s v="Technology"/>
    <s v="Phones"/>
    <s v="Samsung Galaxy Note 2"/>
    <n v="1931.9579999999999"/>
    <n v="7"/>
    <n v="0.4"/>
    <n v="-386.3915999999997"/>
  </r>
  <r>
    <n v="1221"/>
    <s v="CA-2011-110184"/>
    <x v="2"/>
    <d v="2011-07-12T00:00:00"/>
    <d v="2011-07-16T00:00:00"/>
    <s v="Standard Class"/>
    <s v="BF-11170"/>
    <s v="Ben Ferrer"/>
    <x v="2"/>
    <s v="United States"/>
    <s v="Los Angeles"/>
    <s v="California"/>
    <n v="90036"/>
    <x v="1"/>
    <s v="OFF-ST-10000107"/>
    <s v="Office Supplies"/>
    <s v="Storage"/>
    <s v="Fellowes Super Stor/Drawer"/>
    <n v="249.75"/>
    <n v="9"/>
    <n v="0"/>
    <n v="44.954999999999977"/>
  </r>
  <r>
    <n v="1222"/>
    <s v="CA-2011-110184"/>
    <x v="2"/>
    <d v="2011-07-12T00:00:00"/>
    <d v="2011-07-16T00:00:00"/>
    <s v="Standard Class"/>
    <s v="BF-11170"/>
    <s v="Ben Ferrer"/>
    <x v="2"/>
    <s v="United States"/>
    <s v="Los Angeles"/>
    <s v="California"/>
    <n v="90036"/>
    <x v="1"/>
    <s v="TEC-PH-10000439"/>
    <s v="Technology"/>
    <s v="Phones"/>
    <s v="GE DSL Phone Line Filter"/>
    <n v="255.93600000000004"/>
    <n v="8"/>
    <n v="0.2"/>
    <n v="28.792799999999971"/>
  </r>
  <r>
    <n v="1223"/>
    <s v="CA-2013-126004"/>
    <x v="0"/>
    <d v="2013-12-05T00:00:00"/>
    <d v="2013-12-06T00:00:00"/>
    <s v="First Class"/>
    <s v="BM-11140"/>
    <s v="Becky Martin"/>
    <x v="0"/>
    <s v="United States"/>
    <s v="New York City"/>
    <s v="New York"/>
    <n v="10024"/>
    <x v="3"/>
    <s v="FUR-FU-10001602"/>
    <s v="Furniture"/>
    <s v="Furnishings"/>
    <s v="Eldon Delta Triangular Chair Mat, 52&quot; x 58&quot;, Clear"/>
    <n v="113.78999999999999"/>
    <n v="3"/>
    <n v="0"/>
    <n v="20.482199999999992"/>
  </r>
  <r>
    <n v="1224"/>
    <s v="CA-2013-126004"/>
    <x v="0"/>
    <d v="2013-12-05T00:00:00"/>
    <d v="2013-12-06T00:00:00"/>
    <s v="First Class"/>
    <s v="BM-11140"/>
    <s v="Becky Martin"/>
    <x v="0"/>
    <s v="United States"/>
    <s v="New York City"/>
    <s v="New York"/>
    <n v="10024"/>
    <x v="3"/>
    <s v="TEC-AC-10001432"/>
    <s v="Technology"/>
    <s v="Accessories"/>
    <s v="Enermax Aurora Lite Keyboard"/>
    <n v="78.150000000000006"/>
    <n v="1"/>
    <n v="0"/>
    <n v="34.38600000000001"/>
  </r>
  <r>
    <n v="1225"/>
    <s v="CA-2013-126004"/>
    <x v="0"/>
    <d v="2013-12-05T00:00:00"/>
    <d v="2013-12-06T00:00:00"/>
    <s v="First Class"/>
    <s v="BM-11140"/>
    <s v="Becky Martin"/>
    <x v="0"/>
    <s v="United States"/>
    <s v="New York City"/>
    <s v="New York"/>
    <n v="10024"/>
    <x v="3"/>
    <s v="OFF-BI-10004656"/>
    <s v="Office Supplies"/>
    <s v="Binders"/>
    <s v="Peel &amp; Stick Add-On Corner Pockets"/>
    <n v="1.7280000000000002"/>
    <n v="1"/>
    <n v="0.2"/>
    <n v="0.60479999999999989"/>
  </r>
  <r>
    <n v="1226"/>
    <s v="CA-2013-126004"/>
    <x v="0"/>
    <d v="2013-12-05T00:00:00"/>
    <d v="2013-12-06T00:00:00"/>
    <s v="First Class"/>
    <s v="BM-11140"/>
    <s v="Becky Martin"/>
    <x v="0"/>
    <s v="United States"/>
    <s v="New York City"/>
    <s v="New York"/>
    <n v="10024"/>
    <x v="3"/>
    <s v="OFF-PA-10001685"/>
    <s v="Office Supplies"/>
    <s v="Paper"/>
    <s v="Staples"/>
    <n v="40.56"/>
    <n v="4"/>
    <n v="0"/>
    <n v="19.874400000000001"/>
  </r>
  <r>
    <n v="1227"/>
    <s v="CA-2013-126004"/>
    <x v="0"/>
    <d v="2013-12-05T00:00:00"/>
    <d v="2013-12-06T00:00:00"/>
    <s v="First Class"/>
    <s v="BM-11140"/>
    <s v="Becky Martin"/>
    <x v="0"/>
    <s v="United States"/>
    <s v="New York City"/>
    <s v="New York"/>
    <n v="10024"/>
    <x v="3"/>
    <s v="OFF-ST-10001418"/>
    <s v="Office Supplies"/>
    <s v="Storage"/>
    <s v="Carina Media Storage Towers in Natural &amp; Black"/>
    <n v="182.94"/>
    <n v="3"/>
    <n v="0"/>
    <n v="3.6587999999999994"/>
  </r>
  <r>
    <n v="1228"/>
    <s v="CA-2013-126004"/>
    <x v="0"/>
    <d v="2013-12-05T00:00:00"/>
    <d v="2013-12-06T00:00:00"/>
    <s v="First Class"/>
    <s v="BM-11140"/>
    <s v="Becky Martin"/>
    <x v="0"/>
    <s v="United States"/>
    <s v="New York City"/>
    <s v="New York"/>
    <n v="10024"/>
    <x v="3"/>
    <s v="OFF-ST-10000676"/>
    <s v="Office Supplies"/>
    <s v="Storage"/>
    <s v="Fellowes Econo/Stor Drawers"/>
    <n v="193.86"/>
    <n v="2"/>
    <n v="0"/>
    <n v="11.631599999999992"/>
  </r>
  <r>
    <n v="1229"/>
    <s v="CA-2014-100013"/>
    <x v="3"/>
    <d v="2014-11-07T00:00:00"/>
    <d v="2014-11-12T00:00:00"/>
    <s v="Standard Class"/>
    <s v="ZC-21910"/>
    <s v="Zuschuss Carroll"/>
    <x v="0"/>
    <s v="United States"/>
    <s v="Los Angeles"/>
    <s v="California"/>
    <n v="90045"/>
    <x v="1"/>
    <s v="OFF-EN-10001219"/>
    <s v="Office Supplies"/>
    <s v="Envelopes"/>
    <s v="#10- 4 1/8&quot; x 9 1/2&quot; Security-Tint Envelopes"/>
    <n v="15.28"/>
    <n v="2"/>
    <n v="0"/>
    <n v="7.4871999999999996"/>
  </r>
  <r>
    <n v="1230"/>
    <s v="CA-2014-100013"/>
    <x v="3"/>
    <d v="2014-11-07T00:00:00"/>
    <d v="2014-11-12T00:00:00"/>
    <s v="Standard Class"/>
    <s v="ZC-21910"/>
    <s v="Zuschuss Carroll"/>
    <x v="0"/>
    <s v="United States"/>
    <s v="Los Angeles"/>
    <s v="California"/>
    <n v="90045"/>
    <x v="1"/>
    <s v="FUR-FU-10001424"/>
    <s v="Furniture"/>
    <s v="Furnishings"/>
    <s v="Dax Clear Box Frame"/>
    <n v="8.73"/>
    <n v="1"/>
    <n v="0"/>
    <n v="2.9681999999999995"/>
  </r>
  <r>
    <n v="1231"/>
    <s v="CA-2014-100013"/>
    <x v="3"/>
    <d v="2014-11-07T00:00:00"/>
    <d v="2014-11-12T00:00:00"/>
    <s v="Standard Class"/>
    <s v="ZC-21910"/>
    <s v="Zuschuss Carroll"/>
    <x v="0"/>
    <s v="United States"/>
    <s v="Los Angeles"/>
    <s v="California"/>
    <n v="90045"/>
    <x v="1"/>
    <s v="OFF-AR-10001022"/>
    <s v="Office Supplies"/>
    <s v="Art"/>
    <s v="SANFORD Liquid Accent Tank-Style Highlighters"/>
    <n v="5.68"/>
    <n v="2"/>
    <n v="0"/>
    <n v="1.7607999999999997"/>
  </r>
  <r>
    <n v="1232"/>
    <s v="CA-2012-132570"/>
    <x v="1"/>
    <d v="2012-10-31T00:00:00"/>
    <d v="2012-11-02T00:00:00"/>
    <s v="Second Class"/>
    <s v="KT-16480"/>
    <s v="Kean Thornton"/>
    <x v="0"/>
    <s v="United States"/>
    <s v="Buffalo"/>
    <s v="New York"/>
    <n v="14215"/>
    <x v="3"/>
    <s v="OFF-AR-10000369"/>
    <s v="Office Supplies"/>
    <s v="Art"/>
    <s v="Design Ebony Sketching Pencil"/>
    <n v="2.78"/>
    <n v="2"/>
    <n v="0"/>
    <n v="0.72279999999999989"/>
  </r>
  <r>
    <n v="1233"/>
    <s v="CA-2012-132570"/>
    <x v="1"/>
    <d v="2012-10-31T00:00:00"/>
    <d v="2012-11-02T00:00:00"/>
    <s v="Second Class"/>
    <s v="KT-16480"/>
    <s v="Kean Thornton"/>
    <x v="0"/>
    <s v="United States"/>
    <s v="Buffalo"/>
    <s v="New York"/>
    <n v="14215"/>
    <x v="3"/>
    <s v="OFF-EN-10003055"/>
    <s v="Office Supplies"/>
    <s v="Envelopes"/>
    <s v="Blue String-Tie &amp; Button Interoffice Envelopes, 10 x 13"/>
    <n v="79.959999999999994"/>
    <n v="2"/>
    <n v="0"/>
    <n v="35.981999999999992"/>
  </r>
  <r>
    <n v="1234"/>
    <s v="CA-2013-153682"/>
    <x v="0"/>
    <d v="2013-05-31T00:00:00"/>
    <d v="2013-06-02T00:00:00"/>
    <s v="First Class"/>
    <s v="BG-11695"/>
    <s v="Brooke Gillingham"/>
    <x v="1"/>
    <s v="United States"/>
    <s v="Cincinnati"/>
    <s v="Ohio"/>
    <n v="45231"/>
    <x v="3"/>
    <s v="TEC-CO-10001046"/>
    <s v="Technology"/>
    <s v="Copiers"/>
    <s v="Canon Imageclass D680 Copier / Fax"/>
    <n v="839.98799999999994"/>
    <n v="2"/>
    <n v="0.4"/>
    <n v="69.99899999999991"/>
  </r>
  <r>
    <n v="1235"/>
    <s v="CA-2013-144344"/>
    <x v="0"/>
    <d v="2013-10-29T00:00:00"/>
    <d v="2013-10-29T00:00:00"/>
    <s v="Same Day"/>
    <s v="PG-18820"/>
    <s v="Patrick Gardner"/>
    <x v="0"/>
    <s v="United States"/>
    <s v="Boynton Beach"/>
    <s v="Florida"/>
    <n v="33437"/>
    <x v="0"/>
    <s v="FUR-FU-10000076"/>
    <s v="Furniture"/>
    <s v="Furnishings"/>
    <s v="24-Hour Round Wall Clock"/>
    <n v="47.952000000000005"/>
    <n v="3"/>
    <n v="0.2"/>
    <n v="13.786200000000006"/>
  </r>
  <r>
    <n v="1236"/>
    <s v="CA-2013-144344"/>
    <x v="0"/>
    <d v="2013-10-29T00:00:00"/>
    <d v="2013-10-29T00:00:00"/>
    <s v="Same Day"/>
    <s v="PG-18820"/>
    <s v="Patrick Gardner"/>
    <x v="0"/>
    <s v="United States"/>
    <s v="Boynton Beach"/>
    <s v="Florida"/>
    <n v="33437"/>
    <x v="0"/>
    <s v="OFF-BI-10003719"/>
    <s v="Office Supplies"/>
    <s v="Binders"/>
    <s v="Large Capacity Hanging Post Binders"/>
    <n v="37.425000000000004"/>
    <n v="5"/>
    <n v="0.7"/>
    <n v="-29.940000000000012"/>
  </r>
  <r>
    <n v="1237"/>
    <s v="CA-2013-144344"/>
    <x v="0"/>
    <d v="2013-10-29T00:00:00"/>
    <d v="2013-10-29T00:00:00"/>
    <s v="Same Day"/>
    <s v="PG-18820"/>
    <s v="Patrick Gardner"/>
    <x v="0"/>
    <s v="United States"/>
    <s v="Boynton Beach"/>
    <s v="Florida"/>
    <n v="33437"/>
    <x v="0"/>
    <s v="FUR-FU-10003268"/>
    <s v="Furniture"/>
    <s v="Furnishings"/>
    <s v="Eldon Radial Chair Mat for Low to Medium Pile Carpets"/>
    <n v="63.967999999999996"/>
    <n v="2"/>
    <n v="0.2"/>
    <n v="0"/>
  </r>
  <r>
    <n v="1238"/>
    <s v="CA-2013-144344"/>
    <x v="0"/>
    <d v="2013-10-29T00:00:00"/>
    <d v="2013-10-29T00:00:00"/>
    <s v="Same Day"/>
    <s v="PG-18820"/>
    <s v="Patrick Gardner"/>
    <x v="0"/>
    <s v="United States"/>
    <s v="Boynton Beach"/>
    <s v="Florida"/>
    <n v="33437"/>
    <x v="0"/>
    <s v="FUR-FU-10003553"/>
    <s v="Furniture"/>
    <s v="Furnishings"/>
    <s v="Howard Miller 13-1/2&quot; Diameter Rosebrook Wall Clock"/>
    <n v="165.048"/>
    <n v="3"/>
    <n v="0.2"/>
    <n v="41.262"/>
  </r>
  <r>
    <n v="1239"/>
    <s v="CA-2011-127012"/>
    <x v="2"/>
    <d v="2011-08-11T00:00:00"/>
    <d v="2011-08-15T00:00:00"/>
    <s v="Standard Class"/>
    <s v="GM-14680"/>
    <s v="Greg Matthias"/>
    <x v="0"/>
    <s v="United States"/>
    <s v="Seattle"/>
    <s v="Washington"/>
    <n v="98105"/>
    <x v="1"/>
    <s v="FUR-FU-10003691"/>
    <s v="Furniture"/>
    <s v="Furnishings"/>
    <s v="Eldon Image Series Desk Accessories, Ebony"/>
    <n v="12.35"/>
    <n v="1"/>
    <n v="0"/>
    <n v="5.4340000000000002"/>
  </r>
  <r>
    <n v="1240"/>
    <s v="CA-2011-127012"/>
    <x v="2"/>
    <d v="2011-08-11T00:00:00"/>
    <d v="2011-08-15T00:00:00"/>
    <s v="Standard Class"/>
    <s v="GM-14680"/>
    <s v="Greg Matthias"/>
    <x v="0"/>
    <s v="United States"/>
    <s v="Seattle"/>
    <s v="Washington"/>
    <n v="98105"/>
    <x v="1"/>
    <s v="OFF-AR-10003903"/>
    <s v="Office Supplies"/>
    <s v="Art"/>
    <s v="Sanford 52201 APSCO Electric Pencil Sharpener"/>
    <n v="40.97"/>
    <n v="1"/>
    <n v="0"/>
    <n v="10.652200000000001"/>
  </r>
  <r>
    <n v="1241"/>
    <s v="CA-2011-127012"/>
    <x v="2"/>
    <d v="2011-08-11T00:00:00"/>
    <d v="2011-08-15T00:00:00"/>
    <s v="Standard Class"/>
    <s v="GM-14680"/>
    <s v="Greg Matthias"/>
    <x v="0"/>
    <s v="United States"/>
    <s v="Seattle"/>
    <s v="Washington"/>
    <n v="98105"/>
    <x v="1"/>
    <s v="OFF-FA-10004854"/>
    <s v="Office Supplies"/>
    <s v="Fasteners"/>
    <s v="Vinyl Coated Wire Paper Clips in Organizer Box, 800/Box"/>
    <n v="22.96"/>
    <n v="2"/>
    <n v="0"/>
    <n v="10.7912"/>
  </r>
  <r>
    <n v="1242"/>
    <s v="CA-2013-128727"/>
    <x v="0"/>
    <d v="2013-08-30T00:00:00"/>
    <d v="2013-09-05T00:00:00"/>
    <s v="Standard Class"/>
    <s v="MO-17800"/>
    <s v="Meg O'Connel"/>
    <x v="2"/>
    <s v="United States"/>
    <s v="New York City"/>
    <s v="New York"/>
    <n v="10024"/>
    <x v="3"/>
    <s v="TEC-PH-10003442"/>
    <s v="Technology"/>
    <s v="Phones"/>
    <s v="Samsung Replacement EH64AVFWE Premium Headset"/>
    <n v="22"/>
    <n v="4"/>
    <n v="0"/>
    <n v="5.5"/>
  </r>
  <r>
    <n v="1243"/>
    <s v="US-2013-162859"/>
    <x v="0"/>
    <d v="2013-02-15T00:00:00"/>
    <d v="2013-02-22T00:00:00"/>
    <s v="Standard Class"/>
    <s v="PG-18820"/>
    <s v="Patrick Gardner"/>
    <x v="0"/>
    <s v="United States"/>
    <s v="New York City"/>
    <s v="New York"/>
    <n v="10009"/>
    <x v="3"/>
    <s v="OFF-BI-10004519"/>
    <s v="Office Supplies"/>
    <s v="Binders"/>
    <s v="GBC DocuBind P100 Manual Binding Machine"/>
    <n v="398.35199999999998"/>
    <n v="3"/>
    <n v="0.2"/>
    <n v="124.48499999999999"/>
  </r>
  <r>
    <n v="1244"/>
    <s v="US-2013-162859"/>
    <x v="0"/>
    <d v="2013-02-15T00:00:00"/>
    <d v="2013-02-22T00:00:00"/>
    <s v="Standard Class"/>
    <s v="PG-18820"/>
    <s v="Patrick Gardner"/>
    <x v="0"/>
    <s v="United States"/>
    <s v="New York City"/>
    <s v="New York"/>
    <n v="10009"/>
    <x v="3"/>
    <s v="OFF-FA-10000304"/>
    <s v="Office Supplies"/>
    <s v="Fasteners"/>
    <s v="Advantus Push Pins"/>
    <n v="8.7200000000000006"/>
    <n v="4"/>
    <n v="0"/>
    <n v="3.5752000000000006"/>
  </r>
  <r>
    <n v="1245"/>
    <s v="CA-2014-133641"/>
    <x v="3"/>
    <d v="2014-05-15T00:00:00"/>
    <d v="2014-05-22T00:00:00"/>
    <s v="Standard Class"/>
    <s v="EJ-14155"/>
    <s v="Eva Jacobs"/>
    <x v="0"/>
    <s v="United States"/>
    <s v="Gulfport"/>
    <s v="Mississippi"/>
    <n v="39503"/>
    <x v="0"/>
    <s v="OFF-EN-10004955"/>
    <s v="Office Supplies"/>
    <s v="Envelopes"/>
    <s v="Fashion Color Clasp Envelopes"/>
    <n v="48.69"/>
    <n v="9"/>
    <n v="0"/>
    <n v="23.8581"/>
  </r>
  <r>
    <n v="1246"/>
    <s v="CA-2011-168494"/>
    <x v="2"/>
    <d v="2011-12-12T00:00:00"/>
    <d v="2011-12-14T00:00:00"/>
    <s v="Second Class"/>
    <s v="NP-18700"/>
    <s v="Nora Preis"/>
    <x v="0"/>
    <s v="United States"/>
    <s v="Fresno"/>
    <s v="California"/>
    <n v="93727"/>
    <x v="1"/>
    <s v="FUR-TA-10004619"/>
    <s v="Furniture"/>
    <s v="Tables"/>
    <s v="Hon Non-Folding Utility Tables"/>
    <n v="764.6880000000001"/>
    <n v="6"/>
    <n v="0.2"/>
    <n v="95.585999999999899"/>
  </r>
  <r>
    <n v="1247"/>
    <s v="CA-2011-168494"/>
    <x v="2"/>
    <d v="2011-12-12T00:00:00"/>
    <d v="2011-12-14T00:00:00"/>
    <s v="Second Class"/>
    <s v="NP-18700"/>
    <s v="Nora Preis"/>
    <x v="0"/>
    <s v="United States"/>
    <s v="Fresno"/>
    <s v="California"/>
    <n v="93727"/>
    <x v="1"/>
    <s v="FUR-TA-10003473"/>
    <s v="Furniture"/>
    <s v="Tables"/>
    <s v="Bretford Rectangular Conference Table Tops"/>
    <n v="3610.848"/>
    <n v="12"/>
    <n v="0.2"/>
    <n v="135.4068000000002"/>
  </r>
  <r>
    <n v="1248"/>
    <s v="CA-2011-168494"/>
    <x v="2"/>
    <d v="2011-12-12T00:00:00"/>
    <d v="2011-12-14T00:00:00"/>
    <s v="Second Class"/>
    <s v="NP-18700"/>
    <s v="Nora Preis"/>
    <x v="0"/>
    <s v="United States"/>
    <s v="Fresno"/>
    <s v="California"/>
    <n v="93727"/>
    <x v="1"/>
    <s v="FUR-BO-10004467"/>
    <s v="Furniture"/>
    <s v="Bookcases"/>
    <s v="Bestar Classic Bookcase"/>
    <n v="254.97449999999998"/>
    <n v="3"/>
    <n v="0.15"/>
    <n v="11.998799999999989"/>
  </r>
  <r>
    <n v="1249"/>
    <s v="CA-2014-115602"/>
    <x v="3"/>
    <d v="2014-12-19T00:00:00"/>
    <d v="2014-12-25T00:00:00"/>
    <s v="Standard Class"/>
    <s v="DJ-13630"/>
    <s v="Doug Jacobs"/>
    <x v="0"/>
    <s v="United States"/>
    <s v="New York City"/>
    <s v="New York"/>
    <n v="10009"/>
    <x v="3"/>
    <s v="OFF-AR-10002280"/>
    <s v="Office Supplies"/>
    <s v="Art"/>
    <s v="Staples"/>
    <n v="38.82"/>
    <n v="6"/>
    <n v="0"/>
    <n v="17.468999999999998"/>
  </r>
  <r>
    <n v="1250"/>
    <s v="CA-2014-115602"/>
    <x v="3"/>
    <d v="2014-12-19T00:00:00"/>
    <d v="2014-12-25T00:00:00"/>
    <s v="Standard Class"/>
    <s v="DJ-13630"/>
    <s v="Doug Jacobs"/>
    <x v="0"/>
    <s v="United States"/>
    <s v="New York City"/>
    <s v="New York"/>
    <n v="10009"/>
    <x v="3"/>
    <s v="FUR-CH-10001708"/>
    <s v="Furniture"/>
    <s v="Chairs"/>
    <s v="Office Star - Contemporary Swivel Chair with Padded Adjustable Arms and Flex Back"/>
    <n v="1141.9379999999999"/>
    <n v="9"/>
    <n v="0.1"/>
    <n v="139.57019999999989"/>
  </r>
  <r>
    <n v="1251"/>
    <s v="CA-2014-115602"/>
    <x v="3"/>
    <d v="2014-12-19T00:00:00"/>
    <d v="2014-12-25T00:00:00"/>
    <s v="Standard Class"/>
    <s v="DJ-13630"/>
    <s v="Doug Jacobs"/>
    <x v="0"/>
    <s v="United States"/>
    <s v="New York City"/>
    <s v="New York"/>
    <n v="10009"/>
    <x v="3"/>
    <s v="OFF-AP-10000891"/>
    <s v="Office Supplies"/>
    <s v="Appliances"/>
    <s v="Kensington 7 Outlet MasterPiece HOMEOFFICE Power Control Center"/>
    <n v="1704.56"/>
    <n v="13"/>
    <n v="0"/>
    <n v="511.36799999999999"/>
  </r>
  <r>
    <n v="1252"/>
    <s v="CA-2014-115602"/>
    <x v="3"/>
    <d v="2014-12-19T00:00:00"/>
    <d v="2014-12-25T00:00:00"/>
    <s v="Standard Class"/>
    <s v="DJ-13630"/>
    <s v="Doug Jacobs"/>
    <x v="0"/>
    <s v="United States"/>
    <s v="New York City"/>
    <s v="New York"/>
    <n v="10009"/>
    <x v="3"/>
    <s v="OFF-AR-10000462"/>
    <s v="Office Supplies"/>
    <s v="Art"/>
    <s v="Sanford Pocket Accent Highlighters"/>
    <n v="3.2"/>
    <n v="2"/>
    <n v="0"/>
    <n v="1.3760000000000003"/>
  </r>
  <r>
    <n v="1253"/>
    <s v="CA-2012-154956"/>
    <x v="1"/>
    <d v="2012-07-04T00:00:00"/>
    <d v="2012-07-09T00:00:00"/>
    <s v="Standard Class"/>
    <s v="IM-15070"/>
    <s v="Irene Maddox"/>
    <x v="0"/>
    <s v="United States"/>
    <s v="Milwaukee"/>
    <s v="Wisconsin"/>
    <n v="53209"/>
    <x v="2"/>
    <s v="TEC-PH-10004165"/>
    <s v="Technology"/>
    <s v="Phones"/>
    <s v="Mitel MiVoice 5330e IP Phone"/>
    <n v="1099.96"/>
    <n v="4"/>
    <n v="0"/>
    <n v="285.9896"/>
  </r>
  <r>
    <n v="1254"/>
    <s v="CA-2014-144638"/>
    <x v="3"/>
    <d v="2014-03-11T00:00:00"/>
    <d v="2014-03-15T00:00:00"/>
    <s v="Standard Class"/>
    <s v="MH-18115"/>
    <s v="Mick Hernandez"/>
    <x v="2"/>
    <s v="United States"/>
    <s v="Chester"/>
    <s v="Pennsylvania"/>
    <n v="19013"/>
    <x v="3"/>
    <s v="OFF-AR-10003958"/>
    <s v="Office Supplies"/>
    <s v="Art"/>
    <s v="Newell 337"/>
    <n v="5.2480000000000002"/>
    <n v="2"/>
    <n v="0.2"/>
    <n v="0.59039999999999915"/>
  </r>
  <r>
    <n v="1255"/>
    <s v="CA-2014-144638"/>
    <x v="3"/>
    <d v="2014-03-11T00:00:00"/>
    <d v="2014-03-15T00:00:00"/>
    <s v="Standard Class"/>
    <s v="MH-18115"/>
    <s v="Mick Hernandez"/>
    <x v="2"/>
    <s v="United States"/>
    <s v="Chester"/>
    <s v="Pennsylvania"/>
    <n v="19013"/>
    <x v="3"/>
    <s v="TEC-PH-10000149"/>
    <s v="Technology"/>
    <s v="Phones"/>
    <s v="Cisco SPA525G2 IP Phone - Wireless"/>
    <n v="35.909999999999997"/>
    <n v="3"/>
    <n v="0.4"/>
    <n v="-8.3790000000000031"/>
  </r>
  <r>
    <n v="1256"/>
    <s v="CA-2014-144638"/>
    <x v="3"/>
    <d v="2014-03-11T00:00:00"/>
    <d v="2014-03-15T00:00:00"/>
    <s v="Standard Class"/>
    <s v="MH-18115"/>
    <s v="Mick Hernandez"/>
    <x v="2"/>
    <s v="United States"/>
    <s v="Chester"/>
    <s v="Pennsylvania"/>
    <n v="19013"/>
    <x v="3"/>
    <s v="FUR-FU-10003724"/>
    <s v="Furniture"/>
    <s v="Furnishings"/>
    <s v="Westinghouse Clip-On Gooseneck Lamps"/>
    <n v="6.6959999999999997"/>
    <n v="1"/>
    <n v="0.2"/>
    <n v="0.50219999999999976"/>
  </r>
  <r>
    <n v="1257"/>
    <s v="CA-2014-144638"/>
    <x v="3"/>
    <d v="2014-03-11T00:00:00"/>
    <d v="2014-03-15T00:00:00"/>
    <s v="Standard Class"/>
    <s v="MH-18115"/>
    <s v="Mick Hernandez"/>
    <x v="2"/>
    <s v="United States"/>
    <s v="Chester"/>
    <s v="Pennsylvania"/>
    <n v="19013"/>
    <x v="3"/>
    <s v="FUR-FU-10003535"/>
    <s v="Furniture"/>
    <s v="Furnishings"/>
    <s v="Howard Miller Distant Time Traveler Alarm Clock"/>
    <n v="43.872000000000007"/>
    <n v="2"/>
    <n v="0.2"/>
    <n v="11.516399999999999"/>
  </r>
  <r>
    <n v="1258"/>
    <s v="US-2013-168620"/>
    <x v="0"/>
    <d v="2013-12-25T00:00:00"/>
    <d v="2013-12-29T00:00:00"/>
    <s v="Second Class"/>
    <s v="RB-19795"/>
    <s v="Ross Baird"/>
    <x v="2"/>
    <s v="United States"/>
    <s v="Charlotte"/>
    <s v="North Carolina"/>
    <n v="28205"/>
    <x v="0"/>
    <s v="OFF-BI-10001575"/>
    <s v="Office Supplies"/>
    <s v="Binders"/>
    <s v="GBC Linen Binding Covers"/>
    <n v="27.882000000000005"/>
    <n v="3"/>
    <n v="0.7"/>
    <n v="-20.446799999999996"/>
  </r>
  <r>
    <n v="1259"/>
    <s v="US-2013-168620"/>
    <x v="0"/>
    <d v="2013-12-25T00:00:00"/>
    <d v="2013-12-29T00:00:00"/>
    <s v="Second Class"/>
    <s v="RB-19795"/>
    <s v="Ross Baird"/>
    <x v="2"/>
    <s v="United States"/>
    <s v="Charlotte"/>
    <s v="North Carolina"/>
    <n v="28205"/>
    <x v="0"/>
    <s v="OFF-ST-10003716"/>
    <s v="Office Supplies"/>
    <s v="Storage"/>
    <s v="Tennsco Double-Tier Lockers"/>
    <n v="540.048"/>
    <n v="3"/>
    <n v="0.2"/>
    <n v="-47.254199999999997"/>
  </r>
  <r>
    <n v="1260"/>
    <s v="US-2013-168620"/>
    <x v="0"/>
    <d v="2013-12-25T00:00:00"/>
    <d v="2013-12-29T00:00:00"/>
    <s v="Second Class"/>
    <s v="RB-19795"/>
    <s v="Ross Baird"/>
    <x v="2"/>
    <s v="United States"/>
    <s v="Charlotte"/>
    <s v="North Carolina"/>
    <n v="28205"/>
    <x v="0"/>
    <s v="TEC-AC-10004469"/>
    <s v="Technology"/>
    <s v="Accessories"/>
    <s v="Microsoft Sculpt Comfort Mouse"/>
    <n v="255.68000000000004"/>
    <n v="8"/>
    <n v="0.2"/>
    <n v="76.704000000000008"/>
  </r>
  <r>
    <n v="1261"/>
    <s v="CA-2014-117079"/>
    <x v="3"/>
    <d v="2014-10-24T00:00:00"/>
    <d v="2014-10-28T00:00:00"/>
    <s v="Standard Class"/>
    <s v="JR-15700"/>
    <s v="Jocasta Rupert"/>
    <x v="0"/>
    <s v="United States"/>
    <s v="Jacksonville"/>
    <s v="Florida"/>
    <n v="32216"/>
    <x v="0"/>
    <s v="TEC-PH-10004586"/>
    <s v="Technology"/>
    <s v="Phones"/>
    <s v="Wilson SignalBoost 841262 DB PRO Amplifier Kit"/>
    <n v="863.87999999999988"/>
    <n v="3"/>
    <n v="0.2"/>
    <n v="107.98499999999996"/>
  </r>
  <r>
    <n v="1262"/>
    <s v="US-2013-144393"/>
    <x v="0"/>
    <d v="2013-10-29T00:00:00"/>
    <d v="2013-11-05T00:00:00"/>
    <s v="Standard Class"/>
    <s v="SM-20950"/>
    <s v="Suzanne McNair"/>
    <x v="1"/>
    <s v="United States"/>
    <s v="Greenville"/>
    <s v="North Carolina"/>
    <n v="27834"/>
    <x v="0"/>
    <s v="OFF-BI-10004236"/>
    <s v="Office Supplies"/>
    <s v="Binders"/>
    <s v="XtraLife ClearVue Slant-D Ring Binder, White, 3&quot;"/>
    <n v="17.616000000000003"/>
    <n v="4"/>
    <n v="0.7"/>
    <n v="-14.0928"/>
  </r>
  <r>
    <n v="1263"/>
    <s v="CA-2014-105053"/>
    <x v="3"/>
    <d v="2014-07-08T00:00:00"/>
    <d v="2014-07-10T00:00:00"/>
    <s v="Second Class"/>
    <s v="CS-12355"/>
    <s v="Christine Sundaresam"/>
    <x v="0"/>
    <s v="United States"/>
    <s v="Long Beach"/>
    <s v="New York"/>
    <n v="11561"/>
    <x v="3"/>
    <s v="OFF-BI-10001634"/>
    <s v="Office Supplies"/>
    <s v="Binders"/>
    <s v="Wilson Jones Active Use Binders"/>
    <n v="17.472000000000001"/>
    <n v="3"/>
    <n v="0.2"/>
    <n v="6.3336000000000006"/>
  </r>
  <r>
    <n v="1264"/>
    <s v="CA-2013-155992"/>
    <x v="0"/>
    <d v="2013-10-02T00:00:00"/>
    <d v="2013-10-03T00:00:00"/>
    <s v="First Class"/>
    <s v="CC-12220"/>
    <s v="Chris Cortes"/>
    <x v="0"/>
    <s v="United States"/>
    <s v="La Porte"/>
    <s v="Indiana"/>
    <n v="46350"/>
    <x v="2"/>
    <s v="TEC-PH-10000215"/>
    <s v="Technology"/>
    <s v="Phones"/>
    <s v="Plantronics Cordless Phone Headset with In-line Volume - M214C"/>
    <n v="69.900000000000006"/>
    <n v="2"/>
    <n v="0"/>
    <n v="18.873000000000005"/>
  </r>
  <r>
    <n v="1265"/>
    <s v="CA-2013-155992"/>
    <x v="0"/>
    <d v="2013-10-02T00:00:00"/>
    <d v="2013-10-03T00:00:00"/>
    <s v="First Class"/>
    <s v="CC-12220"/>
    <s v="Chris Cortes"/>
    <x v="0"/>
    <s v="United States"/>
    <s v="La Porte"/>
    <s v="Indiana"/>
    <n v="46350"/>
    <x v="2"/>
    <s v="FUR-FU-10003724"/>
    <s v="Furniture"/>
    <s v="Furnishings"/>
    <s v="Westinghouse Clip-On Gooseneck Lamps"/>
    <n v="41.849999999999994"/>
    <n v="5"/>
    <n v="0"/>
    <n v="10.880999999999998"/>
  </r>
  <r>
    <n v="1266"/>
    <s v="CA-2014-110380"/>
    <x v="3"/>
    <d v="2014-09-03T00:00:00"/>
    <d v="2014-09-08T00:00:00"/>
    <s v="Standard Class"/>
    <s v="PF-19225"/>
    <s v="Phillip Flathmann"/>
    <x v="0"/>
    <s v="United States"/>
    <s v="San Francisco"/>
    <s v="California"/>
    <n v="94122"/>
    <x v="1"/>
    <s v="OFF-AR-10000422"/>
    <s v="Office Supplies"/>
    <s v="Art"/>
    <s v="Pencil and Crayon Sharpener"/>
    <n v="6.57"/>
    <n v="3"/>
    <n v="0"/>
    <n v="1.7738999999999998"/>
  </r>
  <r>
    <n v="1267"/>
    <s v="US-2011-167738"/>
    <x v="2"/>
    <d v="2011-12-24T00:00:00"/>
    <d v="2011-12-29T00:00:00"/>
    <s v="Standard Class"/>
    <s v="JC-16105"/>
    <s v="Julie Creighton"/>
    <x v="1"/>
    <s v="United States"/>
    <s v="Los Angeles"/>
    <s v="California"/>
    <n v="90045"/>
    <x v="1"/>
    <s v="OFF-ST-10003306"/>
    <s v="Office Supplies"/>
    <s v="Storage"/>
    <s v="Letter Size Cart"/>
    <n v="142.86000000000001"/>
    <n v="1"/>
    <n v="0"/>
    <n v="41.429399999999987"/>
  </r>
  <r>
    <n v="1268"/>
    <s v="US-2011-167738"/>
    <x v="2"/>
    <d v="2011-12-24T00:00:00"/>
    <d v="2011-12-29T00:00:00"/>
    <s v="Standard Class"/>
    <s v="JC-16105"/>
    <s v="Julie Creighton"/>
    <x v="1"/>
    <s v="United States"/>
    <s v="Los Angeles"/>
    <s v="California"/>
    <n v="90045"/>
    <x v="1"/>
    <s v="FUR-CH-10001146"/>
    <s v="Furniture"/>
    <s v="Chairs"/>
    <s v="Global Value Mid-Back Manager's Chair, Gray"/>
    <n v="292.27200000000005"/>
    <n v="6"/>
    <n v="0.2"/>
    <n v="18.266999999999967"/>
  </r>
  <r>
    <n v="1269"/>
    <s v="CA-2014-121412"/>
    <x v="3"/>
    <d v="2014-09-24T00:00:00"/>
    <d v="2014-09-28T00:00:00"/>
    <s v="Standard Class"/>
    <s v="BG-11695"/>
    <s v="Brooke Gillingham"/>
    <x v="1"/>
    <s v="United States"/>
    <s v="Louisville"/>
    <s v="Colorado"/>
    <n v="80027"/>
    <x v="1"/>
    <s v="FUR-FU-10000246"/>
    <s v="Furniture"/>
    <s v="Furnishings"/>
    <s v="Aluminum Document Frame"/>
    <n v="29.328000000000003"/>
    <n v="3"/>
    <n v="0.2"/>
    <n v="3.665999999999995"/>
  </r>
  <r>
    <n v="1270"/>
    <s v="CA-2014-100426"/>
    <x v="3"/>
    <d v="2014-06-05T00:00:00"/>
    <d v="2014-06-09T00:00:00"/>
    <s v="Standard Class"/>
    <s v="DC-12850"/>
    <s v="Dan Campbell"/>
    <x v="0"/>
    <s v="United States"/>
    <s v="Florence"/>
    <s v="Alabama"/>
    <n v="35630"/>
    <x v="0"/>
    <s v="OFF-PA-10002870"/>
    <s v="Office Supplies"/>
    <s v="Paper"/>
    <s v="Ampad Phone Message Book, Recycled, 400 Message Capacity, 5 ¾” x 11”"/>
    <n v="12.48"/>
    <n v="2"/>
    <n v="0"/>
    <n v="5.6159999999999997"/>
  </r>
  <r>
    <n v="1271"/>
    <s v="US-2013-103646"/>
    <x v="0"/>
    <d v="2013-04-22T00:00:00"/>
    <d v="2013-04-27T00:00:00"/>
    <s v="Standard Class"/>
    <s v="SP-20545"/>
    <s v="Sibella Parks"/>
    <x v="1"/>
    <s v="United States"/>
    <s v="Chicago"/>
    <s v="Illinois"/>
    <n v="60623"/>
    <x v="2"/>
    <s v="OFF-ST-10000563"/>
    <s v="Office Supplies"/>
    <s v="Storage"/>
    <s v="Fellowes Bankers Box Stor/Drawer Steel Plus"/>
    <n v="102.33600000000001"/>
    <n v="4"/>
    <n v="0.2"/>
    <n v="-12.792000000000002"/>
  </r>
  <r>
    <n v="1272"/>
    <s v="US-2013-103646"/>
    <x v="0"/>
    <d v="2013-04-22T00:00:00"/>
    <d v="2013-04-27T00:00:00"/>
    <s v="Standard Class"/>
    <s v="SP-20545"/>
    <s v="Sibella Parks"/>
    <x v="1"/>
    <s v="United States"/>
    <s v="Chicago"/>
    <s v="Illinois"/>
    <n v="60623"/>
    <x v="2"/>
    <s v="OFF-AP-10004487"/>
    <s v="Office Supplies"/>
    <s v="Appliances"/>
    <s v="Kensington 4 Outlet MasterPiece Compact Power Control Center"/>
    <n v="48.791999999999987"/>
    <n v="3"/>
    <n v="0.8"/>
    <n v="-126.85920000000002"/>
  </r>
  <r>
    <n v="1273"/>
    <s v="US-2013-103646"/>
    <x v="0"/>
    <d v="2013-04-22T00:00:00"/>
    <d v="2013-04-27T00:00:00"/>
    <s v="Standard Class"/>
    <s v="SP-20545"/>
    <s v="Sibella Parks"/>
    <x v="1"/>
    <s v="United States"/>
    <s v="Chicago"/>
    <s v="Illinois"/>
    <n v="60623"/>
    <x v="2"/>
    <s v="OFF-BI-10002854"/>
    <s v="Office Supplies"/>
    <s v="Binders"/>
    <s v="Performers Binder/Pad Holder, Black"/>
    <n v="44.847999999999992"/>
    <n v="8"/>
    <n v="0.8"/>
    <n v="-67.27200000000002"/>
  </r>
  <r>
    <n v="1274"/>
    <s v="CA-2013-119186"/>
    <x v="0"/>
    <d v="2013-05-27T00:00:00"/>
    <d v="2013-05-27T00:00:00"/>
    <s v="Same Day"/>
    <s v="MS-17710"/>
    <s v="Maurice Satty"/>
    <x v="0"/>
    <s v="United States"/>
    <s v="Fort Worth"/>
    <s v="Texas"/>
    <n v="76106"/>
    <x v="2"/>
    <s v="OFF-PA-10004621"/>
    <s v="Office Supplies"/>
    <s v="Paper"/>
    <s v="Xerox 212"/>
    <n v="10.368000000000002"/>
    <n v="2"/>
    <n v="0.2"/>
    <n v="3.6288"/>
  </r>
  <r>
    <n v="1275"/>
    <s v="CA-2013-119186"/>
    <x v="0"/>
    <d v="2013-05-27T00:00:00"/>
    <d v="2013-05-27T00:00:00"/>
    <s v="Same Day"/>
    <s v="MS-17710"/>
    <s v="Maurice Satty"/>
    <x v="0"/>
    <s v="United States"/>
    <s v="Fort Worth"/>
    <s v="Texas"/>
    <n v="76106"/>
    <x v="2"/>
    <s v="FUR-CH-10001973"/>
    <s v="Furniture"/>
    <s v="Chairs"/>
    <s v="Office Star Flex Back Scooter Chair with White Frame"/>
    <n v="388.42999999999995"/>
    <n v="5"/>
    <n v="0.3"/>
    <n v="-88.783999999999978"/>
  </r>
  <r>
    <n v="1276"/>
    <s v="CA-2013-119186"/>
    <x v="0"/>
    <d v="2013-05-27T00:00:00"/>
    <d v="2013-05-27T00:00:00"/>
    <s v="Same Day"/>
    <s v="MS-17710"/>
    <s v="Maurice Satty"/>
    <x v="0"/>
    <s v="United States"/>
    <s v="Fort Worth"/>
    <s v="Texas"/>
    <n v="76106"/>
    <x v="2"/>
    <s v="OFF-PA-10004040"/>
    <s v="Office Supplies"/>
    <s v="Paper"/>
    <s v="Universal Premium White Copier/Laser Paper (20Lb. and 87 Bright)"/>
    <n v="14.352000000000002"/>
    <n v="3"/>
    <n v="0.2"/>
    <n v="5.2026000000000003"/>
  </r>
  <r>
    <n v="1277"/>
    <s v="CA-2013-119186"/>
    <x v="0"/>
    <d v="2013-05-27T00:00:00"/>
    <d v="2013-05-27T00:00:00"/>
    <s v="Same Day"/>
    <s v="MS-17710"/>
    <s v="Maurice Satty"/>
    <x v="0"/>
    <s v="United States"/>
    <s v="Fort Worth"/>
    <s v="Texas"/>
    <n v="76106"/>
    <x v="2"/>
    <s v="TEC-AC-10000580"/>
    <s v="Technology"/>
    <s v="Accessories"/>
    <s v="Logitech G13 Programmable Gameboard with LCD Display"/>
    <n v="63.991999999999997"/>
    <n v="1"/>
    <n v="0.2"/>
    <n v="-7.1990999999999961"/>
  </r>
  <r>
    <n v="1278"/>
    <s v="CA-2013-148698"/>
    <x v="0"/>
    <d v="2013-05-03T00:00:00"/>
    <d v="2013-05-08T00:00:00"/>
    <s v="Standard Class"/>
    <s v="BD-11770"/>
    <s v="Bryan Davis"/>
    <x v="0"/>
    <s v="United States"/>
    <s v="Houston"/>
    <s v="Texas"/>
    <n v="77070"/>
    <x v="2"/>
    <s v="OFF-AR-10004022"/>
    <s v="Office Supplies"/>
    <s v="Art"/>
    <s v="Panasonic KP-380BK Classic Electric Pencil Sharpener"/>
    <n v="86.352000000000004"/>
    <n v="3"/>
    <n v="0.2"/>
    <n v="5.3969999999999914"/>
  </r>
  <r>
    <n v="1279"/>
    <s v="CA-2011-163293"/>
    <x v="2"/>
    <d v="2011-09-08T00:00:00"/>
    <d v="2011-09-11T00:00:00"/>
    <s v="First Class"/>
    <s v="KC-16255"/>
    <s v="Karen Carlisle"/>
    <x v="1"/>
    <s v="United States"/>
    <s v="Macon"/>
    <s v="Georgia"/>
    <n v="31204"/>
    <x v="0"/>
    <s v="TEC-AC-10004209"/>
    <s v="Technology"/>
    <s v="Accessories"/>
    <s v="Memorex Froggy Flash Drive 4 GB"/>
    <n v="32.97"/>
    <n v="3"/>
    <n v="0"/>
    <n v="12.8583"/>
  </r>
  <r>
    <n v="1280"/>
    <s v="CA-2011-163293"/>
    <x v="2"/>
    <d v="2011-09-08T00:00:00"/>
    <d v="2011-09-11T00:00:00"/>
    <s v="First Class"/>
    <s v="KC-16255"/>
    <s v="Karen Carlisle"/>
    <x v="1"/>
    <s v="United States"/>
    <s v="Macon"/>
    <s v="Georgia"/>
    <n v="31204"/>
    <x v="0"/>
    <s v="TEC-AC-10000023"/>
    <s v="Technology"/>
    <s v="Accessories"/>
    <s v="Maxell 74 Minute CD-R Spindle, 50/Pack"/>
    <n v="83.88"/>
    <n v="4"/>
    <n v="0"/>
    <n v="30.196799999999996"/>
  </r>
  <r>
    <n v="1281"/>
    <s v="CA-2013-160815"/>
    <x v="0"/>
    <d v="2013-09-06T00:00:00"/>
    <d v="2013-09-07T00:00:00"/>
    <s v="First Class"/>
    <s v="TR-21325"/>
    <s v="Toby Ritter"/>
    <x v="0"/>
    <s v="United States"/>
    <s v="Cedar Rapids"/>
    <s v="Iowa"/>
    <n v="52402"/>
    <x v="2"/>
    <s v="TEC-PH-10003505"/>
    <s v="Technology"/>
    <s v="Phones"/>
    <s v="Geemarc AmpliPOWER60"/>
    <n v="278.39999999999998"/>
    <n v="3"/>
    <n v="0"/>
    <n v="80.735999999999976"/>
  </r>
  <r>
    <n v="1282"/>
    <s v="CA-2014-122154"/>
    <x v="3"/>
    <d v="2014-04-10T00:00:00"/>
    <d v="2014-04-12T00:00:00"/>
    <s v="First Class"/>
    <s v="SA-20830"/>
    <s v="Sue Ann Reed"/>
    <x v="0"/>
    <s v="United States"/>
    <s v="Jacksonville"/>
    <s v="Florida"/>
    <n v="32216"/>
    <x v="0"/>
    <s v="OFF-LA-10000121"/>
    <s v="Office Supplies"/>
    <s v="Labels"/>
    <s v="Avery 48"/>
    <n v="15.120000000000001"/>
    <n v="3"/>
    <n v="0.2"/>
    <n v="4.9139999999999988"/>
  </r>
  <r>
    <n v="1283"/>
    <s v="CA-2014-122154"/>
    <x v="3"/>
    <d v="2014-04-10T00:00:00"/>
    <d v="2014-04-12T00:00:00"/>
    <s v="First Class"/>
    <s v="SA-20830"/>
    <s v="Sue Ann Reed"/>
    <x v="0"/>
    <s v="United States"/>
    <s v="Jacksonville"/>
    <s v="Florida"/>
    <n v="32216"/>
    <x v="0"/>
    <s v="OFF-BI-10002026"/>
    <s v="Office Supplies"/>
    <s v="Binders"/>
    <s v="Avery Arch Ring Binders"/>
    <n v="17.430000000000003"/>
    <n v="1"/>
    <n v="0.7"/>
    <n v="-13.363000000000003"/>
  </r>
  <r>
    <n v="1284"/>
    <s v="CA-2014-122154"/>
    <x v="3"/>
    <d v="2014-04-10T00:00:00"/>
    <d v="2014-04-12T00:00:00"/>
    <s v="First Class"/>
    <s v="SA-20830"/>
    <s v="Sue Ann Reed"/>
    <x v="0"/>
    <s v="United States"/>
    <s v="Jacksonville"/>
    <s v="Florida"/>
    <n v="32216"/>
    <x v="0"/>
    <s v="OFF-PA-10000994"/>
    <s v="Office Supplies"/>
    <s v="Paper"/>
    <s v="Xerox 1915"/>
    <n v="251.64"/>
    <n v="3"/>
    <n v="0.2"/>
    <n v="88.073999999999984"/>
  </r>
  <r>
    <n v="1285"/>
    <s v="US-2012-149692"/>
    <x v="1"/>
    <d v="2012-12-06T00:00:00"/>
    <d v="2012-12-12T00:00:00"/>
    <s v="Standard Class"/>
    <s v="KW-16435"/>
    <s v="Katrina Willman"/>
    <x v="0"/>
    <s v="United States"/>
    <s v="Austin"/>
    <s v="Texas"/>
    <n v="78745"/>
    <x v="2"/>
    <s v="OFF-BI-10002813"/>
    <s v="Office Supplies"/>
    <s v="Binders"/>
    <s v="Avery Reinforcements for Hole-Punch Pages"/>
    <n v="2.7719999999999994"/>
    <n v="7"/>
    <n v="0.8"/>
    <n v="-4.8510000000000009"/>
  </r>
  <r>
    <n v="1286"/>
    <s v="CA-2013-119445"/>
    <x v="0"/>
    <d v="2013-06-27T00:00:00"/>
    <d v="2013-07-04T00:00:00"/>
    <s v="Standard Class"/>
    <s v="GM-14500"/>
    <s v="Gene McClure"/>
    <x v="0"/>
    <s v="United States"/>
    <s v="Providence"/>
    <s v="Rhode Island"/>
    <n v="2908"/>
    <x v="3"/>
    <s v="OFF-ST-10000617"/>
    <s v="Office Supplies"/>
    <s v="Storage"/>
    <s v="Woodgrain Magazine Files by Perma"/>
    <n v="14.9"/>
    <n v="5"/>
    <n v="0"/>
    <n v="1.0429999999999984"/>
  </r>
  <r>
    <n v="1287"/>
    <s v="CA-2012-124268"/>
    <x v="1"/>
    <d v="2012-07-04T00:00:00"/>
    <d v="2012-07-08T00:00:00"/>
    <s v="Standard Class"/>
    <s v="AD-10180"/>
    <s v="Alan Dominguez"/>
    <x v="2"/>
    <s v="United States"/>
    <s v="New York City"/>
    <s v="New York"/>
    <n v="10035"/>
    <x v="3"/>
    <s v="OFF-AR-10004817"/>
    <s v="Office Supplies"/>
    <s v="Art"/>
    <s v="Colorific Watercolor Pencils"/>
    <n v="15.48"/>
    <n v="3"/>
    <n v="0"/>
    <n v="4.4891999999999985"/>
  </r>
  <r>
    <n v="1288"/>
    <s v="CA-2013-154711"/>
    <x v="0"/>
    <d v="2013-11-23T00:00:00"/>
    <d v="2013-11-27T00:00:00"/>
    <s v="Standard Class"/>
    <s v="TB-21355"/>
    <s v="Todd Boyes"/>
    <x v="1"/>
    <s v="United States"/>
    <s v="New York City"/>
    <s v="New York"/>
    <n v="10009"/>
    <x v="3"/>
    <s v="FUR-FU-10000397"/>
    <s v="Furniture"/>
    <s v="Furnishings"/>
    <s v="Luxo Economy Swing Arm Lamp"/>
    <n v="39.880000000000003"/>
    <n v="2"/>
    <n v="0"/>
    <n v="11.166400000000003"/>
  </r>
  <r>
    <n v="1289"/>
    <s v="CA-2013-154711"/>
    <x v="0"/>
    <d v="2013-11-23T00:00:00"/>
    <d v="2013-11-27T00:00:00"/>
    <s v="Standard Class"/>
    <s v="TB-21355"/>
    <s v="Todd Boyes"/>
    <x v="1"/>
    <s v="United States"/>
    <s v="New York City"/>
    <s v="New York"/>
    <n v="10009"/>
    <x v="3"/>
    <s v="OFF-BI-10000605"/>
    <s v="Office Supplies"/>
    <s v="Binders"/>
    <s v="Acco Pressboard Covers with Storage Hooks, 9 1/2&quot; x 11&quot;, Executive Red"/>
    <n v="12.192"/>
    <n v="4"/>
    <n v="0.2"/>
    <n v="4.1147999999999989"/>
  </r>
  <r>
    <n v="1290"/>
    <s v="CA-2013-154711"/>
    <x v="0"/>
    <d v="2013-11-23T00:00:00"/>
    <d v="2013-11-27T00:00:00"/>
    <s v="Standard Class"/>
    <s v="TB-21355"/>
    <s v="Todd Boyes"/>
    <x v="1"/>
    <s v="United States"/>
    <s v="New York City"/>
    <s v="New York"/>
    <n v="10009"/>
    <x v="3"/>
    <s v="OFF-AR-10001860"/>
    <s v="Office Supplies"/>
    <s v="Art"/>
    <s v="BIC Liqua Brite Liner"/>
    <n v="20.82"/>
    <n v="3"/>
    <n v="0"/>
    <n v="7.4952000000000005"/>
  </r>
  <r>
    <n v="1291"/>
    <s v="CA-2013-163384"/>
    <x v="0"/>
    <d v="2013-11-11T00:00:00"/>
    <d v="2013-11-13T00:00:00"/>
    <s v="First Class"/>
    <s v="CC-12430"/>
    <s v="Chuck Clark"/>
    <x v="2"/>
    <s v="United States"/>
    <s v="San Francisco"/>
    <s v="California"/>
    <n v="94122"/>
    <x v="1"/>
    <s v="OFF-BI-10004970"/>
    <s v="Office Supplies"/>
    <s v="Binders"/>
    <s v="ACCOHIDE 3-Ring Binder, Blue, 1&quot;"/>
    <n v="13.216000000000001"/>
    <n v="4"/>
    <n v="0.2"/>
    <n v="4.4603999999999999"/>
  </r>
  <r>
    <n v="1292"/>
    <s v="CA-2013-163384"/>
    <x v="0"/>
    <d v="2013-11-11T00:00:00"/>
    <d v="2013-11-13T00:00:00"/>
    <s v="First Class"/>
    <s v="CC-12430"/>
    <s v="Chuck Clark"/>
    <x v="2"/>
    <s v="United States"/>
    <s v="San Francisco"/>
    <s v="California"/>
    <n v="94122"/>
    <x v="1"/>
    <s v="OFF-PA-10003172"/>
    <s v="Office Supplies"/>
    <s v="Paper"/>
    <s v="Xerox 1996"/>
    <n v="32.400000000000006"/>
    <n v="5"/>
    <n v="0"/>
    <n v="15.552000000000001"/>
  </r>
  <r>
    <n v="1293"/>
    <s v="CA-2012-101707"/>
    <x v="1"/>
    <d v="2012-08-27T00:00:00"/>
    <d v="2012-09-01T00:00:00"/>
    <s v="Standard Class"/>
    <s v="PF-19165"/>
    <s v="Philip Fox"/>
    <x v="0"/>
    <s v="United States"/>
    <s v="San Diego"/>
    <s v="California"/>
    <n v="92105"/>
    <x v="1"/>
    <s v="OFF-SU-10001218"/>
    <s v="Office Supplies"/>
    <s v="Supplies"/>
    <s v="Fiskars Softgrip Scissors"/>
    <n v="32.94"/>
    <n v="3"/>
    <n v="0"/>
    <n v="9.2232000000000021"/>
  </r>
  <r>
    <n v="1294"/>
    <s v="CA-2012-101707"/>
    <x v="1"/>
    <d v="2012-08-27T00:00:00"/>
    <d v="2012-09-01T00:00:00"/>
    <s v="Standard Class"/>
    <s v="PF-19165"/>
    <s v="Philip Fox"/>
    <x v="0"/>
    <s v="United States"/>
    <s v="San Diego"/>
    <s v="California"/>
    <n v="92105"/>
    <x v="1"/>
    <s v="OFF-PA-10002968"/>
    <s v="Office Supplies"/>
    <s v="Paper"/>
    <s v="Xerox 1973"/>
    <n v="114.2"/>
    <n v="5"/>
    <n v="0"/>
    <n v="52.531999999999996"/>
  </r>
  <r>
    <n v="1295"/>
    <s v="CA-2012-101707"/>
    <x v="1"/>
    <d v="2012-08-27T00:00:00"/>
    <d v="2012-09-01T00:00:00"/>
    <s v="Standard Class"/>
    <s v="PF-19165"/>
    <s v="Philip Fox"/>
    <x v="0"/>
    <s v="United States"/>
    <s v="San Diego"/>
    <s v="California"/>
    <n v="92105"/>
    <x v="1"/>
    <s v="OFF-LA-10000134"/>
    <s v="Office Supplies"/>
    <s v="Labels"/>
    <s v="Avery 511"/>
    <n v="3.08"/>
    <n v="1"/>
    <n v="0"/>
    <n v="1.4783999999999999"/>
  </r>
  <r>
    <n v="1296"/>
    <s v="CA-2012-138898"/>
    <x v="1"/>
    <d v="2012-05-25T00:00:00"/>
    <d v="2012-05-29T00:00:00"/>
    <s v="Standard Class"/>
    <s v="JH-16180"/>
    <s v="Justin Hirsh"/>
    <x v="0"/>
    <s v="United States"/>
    <s v="Pueblo"/>
    <s v="Colorado"/>
    <n v="81001"/>
    <x v="1"/>
    <s v="OFF-AP-10004487"/>
    <s v="Office Supplies"/>
    <s v="Appliances"/>
    <s v="Kensington 4 Outlet MasterPiece Compact Power Control Center"/>
    <n v="845.72799999999995"/>
    <n v="13"/>
    <n v="0.2"/>
    <n v="84.572799999999944"/>
  </r>
  <r>
    <n v="1297"/>
    <s v="CA-2014-115427"/>
    <x v="3"/>
    <d v="2014-12-31T00:00:00"/>
    <d v="2015-01-04T00:00:00"/>
    <s v="Standard Class"/>
    <s v="EB-13975"/>
    <s v="Erica Bern"/>
    <x v="1"/>
    <s v="United States"/>
    <s v="Fairfield"/>
    <s v="California"/>
    <n v="94533"/>
    <x v="1"/>
    <s v="OFF-BI-10002103"/>
    <s v="Office Supplies"/>
    <s v="Binders"/>
    <s v="Cardinal Slant-D Ring Binder, Heavy Gauge Vinyl"/>
    <n v="13.904"/>
    <n v="2"/>
    <n v="0.2"/>
    <n v="4.5187999999999997"/>
  </r>
  <r>
    <n v="1298"/>
    <s v="CA-2014-115427"/>
    <x v="3"/>
    <d v="2014-12-31T00:00:00"/>
    <d v="2015-01-04T00:00:00"/>
    <s v="Standard Class"/>
    <s v="EB-13975"/>
    <s v="Erica Bern"/>
    <x v="1"/>
    <s v="United States"/>
    <s v="Fairfield"/>
    <s v="California"/>
    <n v="94533"/>
    <x v="1"/>
    <s v="OFF-BI-10004632"/>
    <s v="Office Supplies"/>
    <s v="Binders"/>
    <s v="GBC Binding covers"/>
    <n v="20.72"/>
    <n v="2"/>
    <n v="0.2"/>
    <n v="6.4749999999999979"/>
  </r>
  <r>
    <n v="1299"/>
    <s v="CA-2013-134425"/>
    <x v="0"/>
    <d v="2013-12-09T00:00:00"/>
    <d v="2013-12-13T00:00:00"/>
    <s v="Second Class"/>
    <s v="QJ-19255"/>
    <s v="Quincy Jones"/>
    <x v="1"/>
    <s v="United States"/>
    <s v="Saint Paul"/>
    <s v="Minnesota"/>
    <n v="55106"/>
    <x v="2"/>
    <s v="TEC-PH-10003555"/>
    <s v="Technology"/>
    <s v="Phones"/>
    <s v="Motorola HK250 Universal Bluetooth Headset"/>
    <n v="114.94999999999999"/>
    <n v="5"/>
    <n v="0"/>
    <n v="2.2990000000000066"/>
  </r>
  <r>
    <n v="1300"/>
    <s v="CA-2012-121391"/>
    <x v="1"/>
    <d v="2012-10-04T00:00:00"/>
    <d v="2012-10-07T00:00:00"/>
    <s v="First Class"/>
    <s v="AA-10315"/>
    <s v="Alex Avila"/>
    <x v="0"/>
    <s v="United States"/>
    <s v="San Francisco"/>
    <s v="California"/>
    <n v="94109"/>
    <x v="1"/>
    <s v="OFF-ST-10001590"/>
    <s v="Office Supplies"/>
    <s v="Storage"/>
    <s v="Tenex Personal Project File with Scoop Front Design, Black"/>
    <n v="26.96"/>
    <n v="2"/>
    <n v="0"/>
    <n v="7.0095999999999989"/>
  </r>
  <r>
    <n v="1301"/>
    <s v="CA-2013-137043"/>
    <x v="0"/>
    <d v="2013-12-24T00:00:00"/>
    <d v="2013-12-26T00:00:00"/>
    <s v="Second Class"/>
    <s v="LC-17140"/>
    <s v="Logan Currie"/>
    <x v="0"/>
    <s v="United States"/>
    <s v="Springfield"/>
    <s v="Virginia"/>
    <n v="22153"/>
    <x v="0"/>
    <s v="FUR-FU-10003664"/>
    <s v="Furniture"/>
    <s v="Furnishings"/>
    <s v="Electrix Architect's Clamp-On Swing Arm Lamp, Black"/>
    <n v="572.76"/>
    <n v="6"/>
    <n v="0"/>
    <n v="166.10039999999995"/>
  </r>
  <r>
    <n v="1302"/>
    <s v="CA-2013-137043"/>
    <x v="0"/>
    <d v="2013-12-24T00:00:00"/>
    <d v="2013-12-26T00:00:00"/>
    <s v="Second Class"/>
    <s v="LC-17140"/>
    <s v="Logan Currie"/>
    <x v="0"/>
    <s v="United States"/>
    <s v="Springfield"/>
    <s v="Virginia"/>
    <n v="22153"/>
    <x v="0"/>
    <s v="FUR-FU-10003664"/>
    <s v="Furniture"/>
    <s v="Furnishings"/>
    <s v="Electrix Architect's Clamp-On Swing Arm Lamp, Black"/>
    <n v="286.38"/>
    <n v="3"/>
    <n v="0"/>
    <n v="83.050199999999975"/>
  </r>
  <r>
    <n v="1303"/>
    <s v="CA-2012-115847"/>
    <x v="1"/>
    <d v="2012-09-19T00:00:00"/>
    <d v="2012-09-24T00:00:00"/>
    <s v="Second Class"/>
    <s v="TC-21535"/>
    <s v="Tracy Collins"/>
    <x v="2"/>
    <s v="United States"/>
    <s v="Arlington"/>
    <s v="Virginia"/>
    <n v="22204"/>
    <x v="0"/>
    <s v="FUR-BO-10003433"/>
    <s v="Furniture"/>
    <s v="Bookcases"/>
    <s v="Sauder Cornerstone Collection Library"/>
    <n v="61.96"/>
    <n v="2"/>
    <n v="0"/>
    <n v="4.3371999999999957"/>
  </r>
  <r>
    <n v="1304"/>
    <s v="US-2014-126179"/>
    <x v="3"/>
    <d v="2014-07-04T00:00:00"/>
    <d v="2014-07-08T00:00:00"/>
    <s v="Standard Class"/>
    <s v="CS-12460"/>
    <s v="Chuck Sachs"/>
    <x v="0"/>
    <s v="United States"/>
    <s v="Columbus"/>
    <s v="Georgia"/>
    <n v="31907"/>
    <x v="0"/>
    <s v="FUR-FU-10002554"/>
    <s v="Furniture"/>
    <s v="Furnishings"/>
    <s v="Westinghouse Floor Lamp with Metal Mesh Shade, Black"/>
    <n v="23.99"/>
    <n v="1"/>
    <n v="0"/>
    <n v="5.5176999999999978"/>
  </r>
  <r>
    <n v="1305"/>
    <s v="US-2014-126179"/>
    <x v="3"/>
    <d v="2014-07-04T00:00:00"/>
    <d v="2014-07-08T00:00:00"/>
    <s v="Standard Class"/>
    <s v="CS-12460"/>
    <s v="Chuck Sachs"/>
    <x v="0"/>
    <s v="United States"/>
    <s v="Columbus"/>
    <s v="Georgia"/>
    <n v="31907"/>
    <x v="0"/>
    <s v="TEC-PH-10001557"/>
    <s v="Technology"/>
    <s v="Phones"/>
    <s v="Pyle PMP37LED"/>
    <n v="287.96999999999997"/>
    <n v="3"/>
    <n v="0"/>
    <n v="77.751899999999992"/>
  </r>
  <r>
    <n v="1306"/>
    <s v="CA-2013-101966"/>
    <x v="0"/>
    <d v="2013-07-15T00:00:00"/>
    <d v="2013-07-17T00:00:00"/>
    <s v="Second Class"/>
    <s v="BM-11785"/>
    <s v="Bryan Mills"/>
    <x v="0"/>
    <s v="United States"/>
    <s v="Houston"/>
    <s v="Texas"/>
    <n v="77036"/>
    <x v="2"/>
    <s v="TEC-PH-10003437"/>
    <s v="Technology"/>
    <s v="Phones"/>
    <s v="Blue Parrot B250XT Professional Grade Wireless Bluetooth Headset with"/>
    <n v="419.94399999999996"/>
    <n v="7"/>
    <n v="0.2"/>
    <n v="52.492999999999967"/>
  </r>
  <r>
    <n v="1307"/>
    <s v="CA-2013-141397"/>
    <x v="0"/>
    <d v="2013-06-21T00:00:00"/>
    <d v="2013-06-22T00:00:00"/>
    <s v="First Class"/>
    <s v="RC-19825"/>
    <s v="Roy Collins"/>
    <x v="0"/>
    <s v="United States"/>
    <s v="Pasadena"/>
    <s v="California"/>
    <n v="91104"/>
    <x v="1"/>
    <s v="OFF-PA-10002986"/>
    <s v="Office Supplies"/>
    <s v="Paper"/>
    <s v="Xerox 1898"/>
    <n v="46.76"/>
    <n v="7"/>
    <n v="0"/>
    <n v="22.444800000000001"/>
  </r>
  <r>
    <n v="1308"/>
    <s v="CA-2013-141397"/>
    <x v="0"/>
    <d v="2013-06-21T00:00:00"/>
    <d v="2013-06-22T00:00:00"/>
    <s v="First Class"/>
    <s v="RC-19825"/>
    <s v="Roy Collins"/>
    <x v="0"/>
    <s v="United States"/>
    <s v="Pasadena"/>
    <s v="California"/>
    <n v="91104"/>
    <x v="1"/>
    <s v="OFF-BI-10000320"/>
    <s v="Office Supplies"/>
    <s v="Binders"/>
    <s v="GBC Plastic Binding Combs"/>
    <n v="17.712"/>
    <n v="3"/>
    <n v="0.2"/>
    <n v="6.4206000000000012"/>
  </r>
  <r>
    <n v="1309"/>
    <s v="CA-2013-141397"/>
    <x v="0"/>
    <d v="2013-06-21T00:00:00"/>
    <d v="2013-06-22T00:00:00"/>
    <s v="First Class"/>
    <s v="RC-19825"/>
    <s v="Roy Collins"/>
    <x v="0"/>
    <s v="United States"/>
    <s v="Pasadena"/>
    <s v="California"/>
    <n v="91104"/>
    <x v="1"/>
    <s v="OFF-AP-10003971"/>
    <s v="Office Supplies"/>
    <s v="Appliances"/>
    <s v="Belkin 6 Outlet Metallic Surge Strip"/>
    <n v="21.78"/>
    <n v="2"/>
    <n v="0"/>
    <n v="5.6628000000000007"/>
  </r>
  <r>
    <n v="1310"/>
    <s v="CA-2013-141397"/>
    <x v="0"/>
    <d v="2013-06-21T00:00:00"/>
    <d v="2013-06-22T00:00:00"/>
    <s v="First Class"/>
    <s v="RC-19825"/>
    <s v="Roy Collins"/>
    <x v="0"/>
    <s v="United States"/>
    <s v="Pasadena"/>
    <s v="California"/>
    <n v="91104"/>
    <x v="1"/>
    <s v="OFF-ST-10001469"/>
    <s v="Office Supplies"/>
    <s v="Storage"/>
    <s v="Fellowes Bankers Box Recycled Super Stor/Drawer"/>
    <n v="161.94"/>
    <n v="3"/>
    <n v="0"/>
    <n v="9.716399999999993"/>
  </r>
  <r>
    <n v="1311"/>
    <s v="CA-2013-141397"/>
    <x v="0"/>
    <d v="2013-06-21T00:00:00"/>
    <d v="2013-06-22T00:00:00"/>
    <s v="First Class"/>
    <s v="RC-19825"/>
    <s v="Roy Collins"/>
    <x v="0"/>
    <s v="United States"/>
    <s v="Pasadena"/>
    <s v="California"/>
    <n v="91104"/>
    <x v="1"/>
    <s v="FUR-CH-10003846"/>
    <s v="Furniture"/>
    <s v="Chairs"/>
    <s v="Hon Valutask Swivel Chairs"/>
    <n v="161.56800000000001"/>
    <n v="2"/>
    <n v="0.2"/>
    <n v="-8.0783999999999949"/>
  </r>
  <r>
    <n v="1312"/>
    <s v="CA-2013-141082"/>
    <x v="0"/>
    <d v="2013-12-10T00:00:00"/>
    <d v="2013-12-14T00:00:00"/>
    <s v="Standard Class"/>
    <s v="FM-14380"/>
    <s v="Fred McMath"/>
    <x v="0"/>
    <s v="United States"/>
    <s v="Lawrence"/>
    <s v="Massachusetts"/>
    <n v="1841"/>
    <x v="3"/>
    <s v="OFF-LA-10001404"/>
    <s v="Office Supplies"/>
    <s v="Labels"/>
    <s v="Avery 517"/>
    <n v="3.69"/>
    <n v="1"/>
    <n v="0"/>
    <n v="1.7343"/>
  </r>
  <r>
    <n v="1313"/>
    <s v="CA-2013-141082"/>
    <x v="0"/>
    <d v="2013-12-10T00:00:00"/>
    <d v="2013-12-14T00:00:00"/>
    <s v="Standard Class"/>
    <s v="FM-14380"/>
    <s v="Fred McMath"/>
    <x v="0"/>
    <s v="United States"/>
    <s v="Lawrence"/>
    <s v="Massachusetts"/>
    <n v="1841"/>
    <x v="3"/>
    <s v="OFF-LA-10001474"/>
    <s v="Office Supplies"/>
    <s v="Labels"/>
    <s v="Avery 477"/>
    <n v="122.12"/>
    <n v="4"/>
    <n v="0"/>
    <n v="56.175200000000004"/>
  </r>
  <r>
    <n v="1314"/>
    <s v="US-2013-134488"/>
    <x v="0"/>
    <d v="2013-09-25T00:00:00"/>
    <d v="2013-10-02T00:00:00"/>
    <s v="Standard Class"/>
    <s v="PK-19075"/>
    <s v="Pete Kriz"/>
    <x v="0"/>
    <s v="United States"/>
    <s v="Columbus"/>
    <s v="Ohio"/>
    <n v="43229"/>
    <x v="3"/>
    <s v="FUR-CH-10003199"/>
    <s v="Furniture"/>
    <s v="Chairs"/>
    <s v="Office Star - Contemporary Task Swivel Chair"/>
    <n v="155.37199999999999"/>
    <n v="2"/>
    <n v="0.3"/>
    <n v="-13.317599999999999"/>
  </r>
  <r>
    <n v="1315"/>
    <s v="CA-2013-145919"/>
    <x v="0"/>
    <d v="2013-12-19T00:00:00"/>
    <d v="2013-12-24T00:00:00"/>
    <s v="Standard Class"/>
    <s v="HG-14965"/>
    <s v="Henry Goldwyn"/>
    <x v="1"/>
    <s v="United States"/>
    <s v="Los Angeles"/>
    <s v="California"/>
    <n v="90032"/>
    <x v="1"/>
    <s v="OFF-PA-10003072"/>
    <s v="Office Supplies"/>
    <s v="Paper"/>
    <s v="Eureka Recycled Copy Paper 8 1/2&quot; x 11&quot;, Ream"/>
    <n v="38.880000000000003"/>
    <n v="6"/>
    <n v="0"/>
    <n v="18.662400000000002"/>
  </r>
  <r>
    <n v="1316"/>
    <s v="CA-2013-145919"/>
    <x v="0"/>
    <d v="2013-12-19T00:00:00"/>
    <d v="2013-12-24T00:00:00"/>
    <s v="Standard Class"/>
    <s v="HG-14965"/>
    <s v="Henry Goldwyn"/>
    <x v="1"/>
    <s v="United States"/>
    <s v="Los Angeles"/>
    <s v="California"/>
    <n v="90032"/>
    <x v="1"/>
    <s v="FUR-FU-10004960"/>
    <s v="Furniture"/>
    <s v="Furnishings"/>
    <s v="Seth Thomas 12&quot; Clock w/ Goldtone Case"/>
    <n v="183.84"/>
    <n v="8"/>
    <n v="0"/>
    <n v="62.505600000000001"/>
  </r>
  <r>
    <n v="1317"/>
    <s v="CA-2013-145919"/>
    <x v="0"/>
    <d v="2013-12-19T00:00:00"/>
    <d v="2013-12-24T00:00:00"/>
    <s v="Standard Class"/>
    <s v="HG-14965"/>
    <s v="Henry Goldwyn"/>
    <x v="1"/>
    <s v="United States"/>
    <s v="Los Angeles"/>
    <s v="California"/>
    <n v="90032"/>
    <x v="1"/>
    <s v="OFF-SU-10003505"/>
    <s v="Office Supplies"/>
    <s v="Supplies"/>
    <s v="Premier Electric Letter Opener"/>
    <n v="579.29999999999995"/>
    <n v="5"/>
    <n v="0"/>
    <n v="28.964999999999961"/>
  </r>
  <r>
    <n v="1318"/>
    <s v="CA-2014-157651"/>
    <x v="3"/>
    <d v="2014-12-11T00:00:00"/>
    <d v="2014-12-15T00:00:00"/>
    <s v="Standard Class"/>
    <s v="HA-14920"/>
    <s v="Helen Andreada"/>
    <x v="0"/>
    <s v="United States"/>
    <s v="Philadelphia"/>
    <s v="Pennsylvania"/>
    <n v="19120"/>
    <x v="3"/>
    <s v="TEC-AC-10003116"/>
    <s v="Technology"/>
    <s v="Accessories"/>
    <s v="Memorex Froggy Flash Drive 8 GB"/>
    <n v="14.200000000000001"/>
    <n v="1"/>
    <n v="0.2"/>
    <n v="3.3724999999999992"/>
  </r>
  <r>
    <n v="1319"/>
    <s v="CA-2011-160773"/>
    <x v="2"/>
    <d v="2011-07-01T00:00:00"/>
    <d v="2011-07-05T00:00:00"/>
    <s v="Standard Class"/>
    <s v="LW-16825"/>
    <s v="Laurel Workman"/>
    <x v="1"/>
    <s v="United States"/>
    <s v="Deltona"/>
    <s v="Florida"/>
    <n v="32725"/>
    <x v="0"/>
    <s v="TEC-PH-10004586"/>
    <s v="Technology"/>
    <s v="Phones"/>
    <s v="Wilson SignalBoost 841262 DB PRO Amplifier Kit"/>
    <n v="575.91999999999996"/>
    <n v="2"/>
    <n v="0.2"/>
    <n v="71.989999999999981"/>
  </r>
  <r>
    <n v="1320"/>
    <s v="CA-2011-160773"/>
    <x v="2"/>
    <d v="2011-07-01T00:00:00"/>
    <d v="2011-07-05T00:00:00"/>
    <s v="Standard Class"/>
    <s v="LW-16825"/>
    <s v="Laurel Workman"/>
    <x v="1"/>
    <s v="United States"/>
    <s v="Deltona"/>
    <s v="Florida"/>
    <n v="32725"/>
    <x v="0"/>
    <s v="OFF-BI-10000546"/>
    <s v="Office Supplies"/>
    <s v="Binders"/>
    <s v="Avery Durable Binders"/>
    <n v="5.1840000000000011"/>
    <n v="6"/>
    <n v="0.7"/>
    <n v="-3.6288"/>
  </r>
  <r>
    <n v="1321"/>
    <s v="CA-2014-167703"/>
    <x v="3"/>
    <d v="2014-02-04T00:00:00"/>
    <d v="2014-02-09T00:00:00"/>
    <s v="Standard Class"/>
    <s v="MC-17575"/>
    <s v="Matt Collins"/>
    <x v="0"/>
    <s v="United States"/>
    <s v="Cincinnati"/>
    <s v="Ohio"/>
    <n v="45231"/>
    <x v="3"/>
    <s v="OFF-BI-10002071"/>
    <s v="Office Supplies"/>
    <s v="Binders"/>
    <s v="Fellowes Black Plastic Comb Bindings"/>
    <n v="5.2290000000000001"/>
    <n v="3"/>
    <n v="0.7"/>
    <n v="-4.1831999999999976"/>
  </r>
  <r>
    <n v="1322"/>
    <s v="CA-2014-167703"/>
    <x v="3"/>
    <d v="2014-02-04T00:00:00"/>
    <d v="2014-02-09T00:00:00"/>
    <s v="Standard Class"/>
    <s v="MC-17575"/>
    <s v="Matt Collins"/>
    <x v="0"/>
    <s v="United States"/>
    <s v="Cincinnati"/>
    <s v="Ohio"/>
    <n v="45231"/>
    <x v="3"/>
    <s v="OFF-ST-10001490"/>
    <s v="Office Supplies"/>
    <s v="Storage"/>
    <s v="Hot File 7-Pocket, Floor Stand"/>
    <n v="285.55200000000002"/>
    <n v="2"/>
    <n v="0.2"/>
    <n v="35.69399999999996"/>
  </r>
  <r>
    <n v="1323"/>
    <s v="CA-2014-121804"/>
    <x v="3"/>
    <d v="2014-03-04T00:00:00"/>
    <d v="2014-03-09T00:00:00"/>
    <s v="Standard Class"/>
    <s v="LP-17095"/>
    <s v="Liz Preis"/>
    <x v="0"/>
    <s v="United States"/>
    <s v="Murray"/>
    <s v="Kentucky"/>
    <n v="42071"/>
    <x v="0"/>
    <s v="OFF-AP-10004859"/>
    <s v="Office Supplies"/>
    <s v="Appliances"/>
    <s v="Acco 6 Outlet Guardian Premium Surge Suppressor"/>
    <n v="72.8"/>
    <n v="5"/>
    <n v="0"/>
    <n v="19.656000000000002"/>
  </r>
  <r>
    <n v="1324"/>
    <s v="CA-2014-162635"/>
    <x v="3"/>
    <d v="2014-10-10T00:00:00"/>
    <d v="2014-10-11T00:00:00"/>
    <s v="First Class"/>
    <s v="EB-14170"/>
    <s v="Evan Bailliet"/>
    <x v="0"/>
    <s v="United States"/>
    <s v="Wilmington"/>
    <s v="North Carolina"/>
    <n v="28403"/>
    <x v="0"/>
    <s v="OFF-PA-10002659"/>
    <s v="Office Supplies"/>
    <s v="Paper"/>
    <s v="Avoid Verbal Orders Carbonless Minifold Book"/>
    <n v="10.816000000000001"/>
    <n v="4"/>
    <n v="0.2"/>
    <n v="3.5151999999999988"/>
  </r>
  <r>
    <n v="1325"/>
    <s v="CA-2011-107153"/>
    <x v="2"/>
    <d v="2011-09-28T00:00:00"/>
    <d v="2011-10-03T00:00:00"/>
    <s v="Standard Class"/>
    <s v="GZ-14545"/>
    <s v="George Zrebassa"/>
    <x v="1"/>
    <s v="United States"/>
    <s v="Lawrence"/>
    <s v="Massachusetts"/>
    <n v="1841"/>
    <x v="3"/>
    <s v="OFF-ST-10001321"/>
    <s v="Office Supplies"/>
    <s v="Storage"/>
    <s v="Decoflex Hanging Personal Folder File, Blue"/>
    <n v="46.26"/>
    <n v="3"/>
    <n v="0"/>
    <n v="12.490200000000003"/>
  </r>
  <r>
    <n v="1326"/>
    <s v="US-2011-117058"/>
    <x v="2"/>
    <d v="2011-05-27T00:00:00"/>
    <d v="2011-05-30T00:00:00"/>
    <s v="First Class"/>
    <s v="LE-16810"/>
    <s v="Laurel Elliston"/>
    <x v="0"/>
    <s v="United States"/>
    <s v="Chicago"/>
    <s v="Illinois"/>
    <n v="60653"/>
    <x v="2"/>
    <s v="OFF-BI-10004139"/>
    <s v="Office Supplies"/>
    <s v="Binders"/>
    <s v="Fellowes Presentation Covers for Comb Binding Machines"/>
    <n v="17.459999999999997"/>
    <n v="6"/>
    <n v="0.8"/>
    <n v="-30.555000000000007"/>
  </r>
  <r>
    <n v="1327"/>
    <s v="CA-2012-120439"/>
    <x v="1"/>
    <d v="2012-06-14T00:00:00"/>
    <d v="2012-06-18T00:00:00"/>
    <s v="Standard Class"/>
    <s v="AD-10180"/>
    <s v="Alan Dominguez"/>
    <x v="2"/>
    <s v="United States"/>
    <s v="Philadelphia"/>
    <s v="Pennsylvania"/>
    <n v="19120"/>
    <x v="3"/>
    <s v="FUR-FU-10001867"/>
    <s v="Furniture"/>
    <s v="Furnishings"/>
    <s v="Eldon Expressions Punched Metal &amp; Wood Desk Accessories, Pewter &amp; Cherry"/>
    <n v="51.072000000000003"/>
    <n v="6"/>
    <n v="0.2"/>
    <n v="5.1072000000000024"/>
  </r>
  <r>
    <n v="1328"/>
    <s v="CA-2013-128258"/>
    <x v="0"/>
    <d v="2013-03-31T00:00:00"/>
    <d v="2013-04-02T00:00:00"/>
    <s v="First Class"/>
    <s v="CP-12085"/>
    <s v="Cathy Prescott"/>
    <x v="1"/>
    <s v="United States"/>
    <s v="Norwich"/>
    <s v="Connecticut"/>
    <n v="6360"/>
    <x v="3"/>
    <s v="OFF-PA-10004156"/>
    <s v="Office Supplies"/>
    <s v="Paper"/>
    <s v="Xerox 188"/>
    <n v="11.34"/>
    <n v="1"/>
    <n v="0"/>
    <n v="5.5565999999999995"/>
  </r>
  <r>
    <n v="1329"/>
    <s v="CA-2014-106033"/>
    <x v="3"/>
    <d v="2014-10-16T00:00:00"/>
    <d v="2014-10-19T00:00:00"/>
    <s v="Second Class"/>
    <s v="FG-14260"/>
    <s v="Frank Gastineau"/>
    <x v="2"/>
    <s v="United States"/>
    <s v="San Francisco"/>
    <s v="California"/>
    <n v="94110"/>
    <x v="1"/>
    <s v="OFF-AR-10002818"/>
    <s v="Office Supplies"/>
    <s v="Art"/>
    <s v="Panasonic KP-310 Heavy-Duty Electric Pencil Sharpener"/>
    <n v="87.92"/>
    <n v="4"/>
    <n v="0"/>
    <n v="26.375999999999998"/>
  </r>
  <r>
    <n v="1330"/>
    <s v="CA-2013-142762"/>
    <x v="0"/>
    <d v="2013-05-24T00:00:00"/>
    <d v="2013-05-28T00:00:00"/>
    <s v="Standard Class"/>
    <s v="LD-17005"/>
    <s v="Lisa DeCherney"/>
    <x v="0"/>
    <s v="United States"/>
    <s v="San Francisco"/>
    <s v="California"/>
    <n v="94109"/>
    <x v="1"/>
    <s v="FUR-FU-10003691"/>
    <s v="Furniture"/>
    <s v="Furnishings"/>
    <s v="Eldon Image Series Desk Accessories, Ebony"/>
    <n v="37.049999999999997"/>
    <n v="3"/>
    <n v="0"/>
    <n v="16.302"/>
  </r>
  <r>
    <n v="1331"/>
    <s v="CA-2014-127705"/>
    <x v="3"/>
    <d v="2014-06-03T00:00:00"/>
    <d v="2014-06-07T00:00:00"/>
    <s v="Standard Class"/>
    <s v="AB-10255"/>
    <s v="Alejandro Ballentine"/>
    <x v="2"/>
    <s v="United States"/>
    <s v="Lorain"/>
    <s v="Ohio"/>
    <n v="44052"/>
    <x v="3"/>
    <s v="TEC-PH-10000347"/>
    <s v="Technology"/>
    <s v="Phones"/>
    <s v="Cush Cases Heavy Duty Rugged Cover Case for Samsung Galaxy S5 - Purple"/>
    <n v="2.97"/>
    <n v="1"/>
    <n v="0.4"/>
    <n v="-0.64350000000000018"/>
  </r>
  <r>
    <n v="1332"/>
    <s v="CA-2014-127705"/>
    <x v="3"/>
    <d v="2014-06-03T00:00:00"/>
    <d v="2014-06-07T00:00:00"/>
    <s v="Standard Class"/>
    <s v="AB-10255"/>
    <s v="Alejandro Ballentine"/>
    <x v="2"/>
    <s v="United States"/>
    <s v="Lorain"/>
    <s v="Ohio"/>
    <n v="44052"/>
    <x v="3"/>
    <s v="OFF-ST-10004507"/>
    <s v="Office Supplies"/>
    <s v="Storage"/>
    <s v="Advantus Rolling Storage Box"/>
    <n v="27.439999999999998"/>
    <n v="2"/>
    <n v="0.2"/>
    <n v="2.4009999999999998"/>
  </r>
  <r>
    <n v="1333"/>
    <s v="CA-2011-122567"/>
    <x v="2"/>
    <d v="2011-02-17T00:00:00"/>
    <d v="2011-02-22T00:00:00"/>
    <s v="Standard Class"/>
    <s v="MN-17935"/>
    <s v="Michael Nguyen"/>
    <x v="0"/>
    <s v="United States"/>
    <s v="Dallas"/>
    <s v="Texas"/>
    <n v="75220"/>
    <x v="2"/>
    <s v="OFF-BI-10002012"/>
    <s v="Office Supplies"/>
    <s v="Binders"/>
    <s v="Wilson Jones Easy Flow II Sheet Lifters"/>
    <n v="1.0799999999999998"/>
    <n v="3"/>
    <n v="0.8"/>
    <n v="-1.7280000000000002"/>
  </r>
  <r>
    <n v="1334"/>
    <s v="CA-2011-122567"/>
    <x v="2"/>
    <d v="2011-02-17T00:00:00"/>
    <d v="2011-02-22T00:00:00"/>
    <s v="Standard Class"/>
    <s v="MN-17935"/>
    <s v="Michael Nguyen"/>
    <x v="0"/>
    <s v="United States"/>
    <s v="Dallas"/>
    <s v="Texas"/>
    <n v="75220"/>
    <x v="2"/>
    <s v="OFF-AP-10001303"/>
    <s v="Office Supplies"/>
    <s v="Appliances"/>
    <s v="Holmes Cool Mist Humidifier for the Whole House with 8-Gallon Output per Day, Extended Life Filter"/>
    <n v="7.9599999999999973"/>
    <n v="2"/>
    <n v="0.8"/>
    <n v="-13.930000000000003"/>
  </r>
  <r>
    <n v="1335"/>
    <s v="CA-2011-121664"/>
    <x v="2"/>
    <d v="2011-05-06T00:00:00"/>
    <d v="2011-05-10T00:00:00"/>
    <s v="Standard Class"/>
    <s v="HP-14815"/>
    <s v="Harold Pawlan"/>
    <x v="2"/>
    <s v="United States"/>
    <s v="Los Angeles"/>
    <s v="California"/>
    <n v="90049"/>
    <x v="1"/>
    <s v="OFF-BI-10003684"/>
    <s v="Office Supplies"/>
    <s v="Binders"/>
    <s v="Wilson Jones Legal Size Ring Binders"/>
    <n v="140.73599999999999"/>
    <n v="8"/>
    <n v="0.2"/>
    <n v="52.775999999999996"/>
  </r>
  <r>
    <n v="1336"/>
    <s v="CA-2013-122133"/>
    <x v="0"/>
    <d v="2013-05-17T00:00:00"/>
    <d v="2013-05-24T00:00:00"/>
    <s v="Standard Class"/>
    <s v="JR-15670"/>
    <s v="Jim Radford"/>
    <x v="0"/>
    <s v="United States"/>
    <s v="Middletown"/>
    <s v="Connecticut"/>
    <n v="6457"/>
    <x v="3"/>
    <s v="OFF-ST-10002574"/>
    <s v="Office Supplies"/>
    <s v="Storage"/>
    <s v="SAFCO Commercial Wire Shelving, Black"/>
    <n v="552.55999999999995"/>
    <n v="4"/>
    <n v="0"/>
    <n v="0"/>
  </r>
  <r>
    <n v="1337"/>
    <s v="US-2014-123281"/>
    <x v="3"/>
    <d v="2014-04-03T00:00:00"/>
    <d v="2014-04-08T00:00:00"/>
    <s v="Standard Class"/>
    <s v="JF-15190"/>
    <s v="Jamie Frazer"/>
    <x v="0"/>
    <s v="United States"/>
    <s v="Los Angeles"/>
    <s v="California"/>
    <n v="90008"/>
    <x v="1"/>
    <s v="FUR-FU-10003724"/>
    <s v="Furniture"/>
    <s v="Furnishings"/>
    <s v="Westinghouse Clip-On Gooseneck Lamps"/>
    <n v="25.11"/>
    <n v="3"/>
    <n v="0"/>
    <n v="6.5285999999999991"/>
  </r>
  <r>
    <n v="1338"/>
    <s v="CA-2014-100524"/>
    <x v="3"/>
    <d v="2014-04-01T00:00:00"/>
    <d v="2014-04-03T00:00:00"/>
    <s v="Second Class"/>
    <s v="CM-12115"/>
    <s v="Chad McGuire"/>
    <x v="0"/>
    <s v="United States"/>
    <s v="New York City"/>
    <s v="New York"/>
    <n v="10011"/>
    <x v="3"/>
    <s v="FUR-FU-10004018"/>
    <s v="Furniture"/>
    <s v="Furnishings"/>
    <s v="Tensor Computer Mounted Lamp"/>
    <n v="29.78"/>
    <n v="2"/>
    <n v="0"/>
    <n v="8.0406000000000013"/>
  </r>
  <r>
    <n v="1339"/>
    <s v="CA-2014-100524"/>
    <x v="3"/>
    <d v="2014-04-01T00:00:00"/>
    <d v="2014-04-03T00:00:00"/>
    <s v="Second Class"/>
    <s v="CM-12115"/>
    <s v="Chad McGuire"/>
    <x v="0"/>
    <s v="United States"/>
    <s v="New York City"/>
    <s v="New York"/>
    <n v="10011"/>
    <x v="3"/>
    <s v="TEC-PH-10002549"/>
    <s v="Technology"/>
    <s v="Phones"/>
    <s v="Polycom SoundPoint IP 450 VoIP phone"/>
    <n v="677.58"/>
    <n v="3"/>
    <n v="0"/>
    <n v="176.17080000000001"/>
  </r>
  <r>
    <n v="1340"/>
    <s v="CA-2014-100524"/>
    <x v="3"/>
    <d v="2014-04-01T00:00:00"/>
    <d v="2014-04-03T00:00:00"/>
    <s v="Second Class"/>
    <s v="CM-12115"/>
    <s v="Chad McGuire"/>
    <x v="0"/>
    <s v="United States"/>
    <s v="New York City"/>
    <s v="New York"/>
    <n v="10011"/>
    <x v="3"/>
    <s v="OFF-PA-10004911"/>
    <s v="Office Supplies"/>
    <s v="Paper"/>
    <s v="Rediform S.O.S. 1-Up Phone Message Bk, 4-1/4x3-1/16 Bk, 1 Form/Pg, 40 Messages/Bk, 3/Pk"/>
    <n v="75.040000000000006"/>
    <n v="8"/>
    <n v="0"/>
    <n v="36.019200000000005"/>
  </r>
  <r>
    <n v="1341"/>
    <s v="CA-2014-113481"/>
    <x v="3"/>
    <d v="2014-01-03T00:00:00"/>
    <d v="2014-01-05T00:00:00"/>
    <s v="First Class"/>
    <s v="AS-10045"/>
    <s v="Aaron Smayling"/>
    <x v="1"/>
    <s v="United States"/>
    <s v="Jacksonville"/>
    <s v="North Carolina"/>
    <n v="28540"/>
    <x v="0"/>
    <s v="TEC-MA-10002178"/>
    <s v="Technology"/>
    <s v="Machines"/>
    <s v="Cisco CP-7937G Unified IP Conference Station Phone"/>
    <n v="695.7"/>
    <n v="2"/>
    <n v="0.5"/>
    <n v="-27.827999999999975"/>
  </r>
  <r>
    <n v="1342"/>
    <s v="CA-2014-113481"/>
    <x v="3"/>
    <d v="2014-01-03T00:00:00"/>
    <d v="2014-01-05T00:00:00"/>
    <s v="First Class"/>
    <s v="AS-10045"/>
    <s v="Aaron Smayling"/>
    <x v="1"/>
    <s v="United States"/>
    <s v="Jacksonville"/>
    <s v="North Carolina"/>
    <n v="28540"/>
    <x v="0"/>
    <s v="OFF-BI-10003694"/>
    <s v="Office Supplies"/>
    <s v="Binders"/>
    <s v="Avery 3 1/2&quot; Diskette Storage Pages, 10/Pack"/>
    <n v="15.66"/>
    <n v="5"/>
    <n v="0.7"/>
    <n v="-12.527999999999995"/>
  </r>
  <r>
    <n v="1343"/>
    <s v="CA-2014-113481"/>
    <x v="3"/>
    <d v="2014-01-03T00:00:00"/>
    <d v="2014-01-05T00:00:00"/>
    <s v="First Class"/>
    <s v="AS-10045"/>
    <s v="Aaron Smayling"/>
    <x v="1"/>
    <s v="United States"/>
    <s v="Jacksonville"/>
    <s v="North Carolina"/>
    <n v="28540"/>
    <x v="0"/>
    <s v="OFF-BI-10000474"/>
    <s v="Office Supplies"/>
    <s v="Binders"/>
    <s v="Avery Recycled Flexi-View Covers for Binding Systems"/>
    <n v="28.854000000000006"/>
    <n v="6"/>
    <n v="0.7"/>
    <n v="-21.159599999999998"/>
  </r>
  <r>
    <n v="1344"/>
    <s v="CA-2012-131758"/>
    <x v="1"/>
    <d v="2012-05-28T00:00:00"/>
    <d v="2012-06-01T00:00:00"/>
    <s v="Standard Class"/>
    <s v="KB-16315"/>
    <s v="Karl Braun"/>
    <x v="0"/>
    <s v="United States"/>
    <s v="Freeport"/>
    <s v="New York"/>
    <n v="11520"/>
    <x v="3"/>
    <s v="OFF-AR-10000411"/>
    <s v="Office Supplies"/>
    <s v="Art"/>
    <s v="Boston 16701 Slimline Battery Pencil Sharpener"/>
    <n v="47.82"/>
    <n v="3"/>
    <n v="0"/>
    <n v="14.345999999999995"/>
  </r>
  <r>
    <n v="1345"/>
    <s v="CA-2012-131758"/>
    <x v="1"/>
    <d v="2012-05-28T00:00:00"/>
    <d v="2012-06-01T00:00:00"/>
    <s v="Standard Class"/>
    <s v="KB-16315"/>
    <s v="Karl Braun"/>
    <x v="0"/>
    <s v="United States"/>
    <s v="Freeport"/>
    <s v="New York"/>
    <n v="11520"/>
    <x v="3"/>
    <s v="OFF-LA-10000262"/>
    <s v="Office Supplies"/>
    <s v="Labels"/>
    <s v="Avery 494"/>
    <n v="13.049999999999999"/>
    <n v="5"/>
    <n v="0"/>
    <n v="6.0029999999999992"/>
  </r>
  <r>
    <n v="1346"/>
    <s v="CA-2011-118339"/>
    <x v="2"/>
    <d v="2011-03-17T00:00:00"/>
    <d v="2011-03-24T00:00:00"/>
    <s v="Standard Class"/>
    <s v="BN-11515"/>
    <s v="Bradley Nguyen"/>
    <x v="0"/>
    <s v="United States"/>
    <s v="Lakeville"/>
    <s v="Minnesota"/>
    <n v="55044"/>
    <x v="2"/>
    <s v="OFF-AP-10001154"/>
    <s v="Office Supplies"/>
    <s v="Appliances"/>
    <s v="Bionaire Personal Warm Mist Humidifier/Vaporizer"/>
    <n v="93.78"/>
    <n v="2"/>
    <n v="0"/>
    <n v="36.574200000000005"/>
  </r>
  <r>
    <n v="1347"/>
    <s v="CA-2011-118339"/>
    <x v="2"/>
    <d v="2011-03-17T00:00:00"/>
    <d v="2011-03-24T00:00:00"/>
    <s v="Standard Class"/>
    <s v="BN-11515"/>
    <s v="Bradley Nguyen"/>
    <x v="0"/>
    <s v="United States"/>
    <s v="Lakeville"/>
    <s v="Minnesota"/>
    <n v="55044"/>
    <x v="2"/>
    <s v="OFF-PA-10000466"/>
    <s v="Office Supplies"/>
    <s v="Paper"/>
    <s v="Memo Book, 100 Message Capacity, 5 3/8” x 11”"/>
    <n v="47.18"/>
    <n v="7"/>
    <n v="0"/>
    <n v="23.59"/>
  </r>
  <r>
    <n v="1348"/>
    <s v="CA-2011-118339"/>
    <x v="2"/>
    <d v="2011-03-17T00:00:00"/>
    <d v="2011-03-24T00:00:00"/>
    <s v="Standard Class"/>
    <s v="BN-11515"/>
    <s v="Bradley Nguyen"/>
    <x v="0"/>
    <s v="United States"/>
    <s v="Lakeville"/>
    <s v="Minnesota"/>
    <n v="55044"/>
    <x v="2"/>
    <s v="OFF-AR-10003829"/>
    <s v="Office Supplies"/>
    <s v="Art"/>
    <s v="Newell 35"/>
    <n v="19.68"/>
    <n v="6"/>
    <n v="0"/>
    <n v="5.7071999999999976"/>
  </r>
  <r>
    <n v="1349"/>
    <s v="CA-2011-118339"/>
    <x v="2"/>
    <d v="2011-03-17T00:00:00"/>
    <d v="2011-03-24T00:00:00"/>
    <s v="Standard Class"/>
    <s v="BN-11515"/>
    <s v="Bradley Nguyen"/>
    <x v="0"/>
    <s v="United States"/>
    <s v="Lakeville"/>
    <s v="Minnesota"/>
    <n v="55044"/>
    <x v="2"/>
    <s v="OFF-BI-10001758"/>
    <s v="Office Supplies"/>
    <s v="Binders"/>
    <s v="Wilson Jones 14 Line Acrylic Coated Pressboard Data Binders"/>
    <n v="53.4"/>
    <n v="10"/>
    <n v="0"/>
    <n v="25.097999999999999"/>
  </r>
  <r>
    <n v="1350"/>
    <s v="CA-2011-118339"/>
    <x v="2"/>
    <d v="2011-03-17T00:00:00"/>
    <d v="2011-03-24T00:00:00"/>
    <s v="Standard Class"/>
    <s v="BN-11515"/>
    <s v="Bradley Nguyen"/>
    <x v="0"/>
    <s v="United States"/>
    <s v="Lakeville"/>
    <s v="Minnesota"/>
    <n v="55044"/>
    <x v="2"/>
    <s v="OFF-BI-10000136"/>
    <s v="Office Supplies"/>
    <s v="Binders"/>
    <s v="Avery Non-Stick Heavy Duty View Round Locking Ring Binders"/>
    <n v="35.880000000000003"/>
    <n v="6"/>
    <n v="0"/>
    <n v="17.2224"/>
  </r>
  <r>
    <n v="1351"/>
    <s v="CA-2011-153976"/>
    <x v="2"/>
    <d v="2011-10-03T00:00:00"/>
    <d v="2011-10-08T00:00:00"/>
    <s v="Second Class"/>
    <s v="BP-11290"/>
    <s v="Beth Paige"/>
    <x v="0"/>
    <s v="United States"/>
    <s v="Evanston"/>
    <s v="Illinois"/>
    <n v="60201"/>
    <x v="2"/>
    <s v="FUR-CH-10002880"/>
    <s v="Furniture"/>
    <s v="Chairs"/>
    <s v="Global High-Back Leather Tilter, Burgundy"/>
    <n v="258.279"/>
    <n v="3"/>
    <n v="0.3"/>
    <n v="-70.104300000000023"/>
  </r>
  <r>
    <n v="1352"/>
    <s v="CA-2013-162901"/>
    <x v="0"/>
    <d v="2013-03-29T00:00:00"/>
    <d v="2013-04-01T00:00:00"/>
    <s v="First Class"/>
    <s v="AS-10045"/>
    <s v="Aaron Smayling"/>
    <x v="1"/>
    <s v="United States"/>
    <s v="Arlington"/>
    <s v="Virginia"/>
    <n v="22204"/>
    <x v="0"/>
    <s v="OFF-ST-10000649"/>
    <s v="Office Supplies"/>
    <s v="Storage"/>
    <s v="Hanging Personal Folder File"/>
    <n v="31.4"/>
    <n v="2"/>
    <n v="0"/>
    <n v="7.8500000000000014"/>
  </r>
  <r>
    <n v="1353"/>
    <s v="CA-2014-162978"/>
    <x v="3"/>
    <d v="2014-05-05T00:00:00"/>
    <d v="2014-05-10T00:00:00"/>
    <s v="Standard Class"/>
    <s v="LW-16990"/>
    <s v="Lindsay Williams"/>
    <x v="1"/>
    <s v="United States"/>
    <s v="San Francisco"/>
    <s v="California"/>
    <n v="94109"/>
    <x v="1"/>
    <s v="TEC-PH-10003092"/>
    <s v="Technology"/>
    <s v="Phones"/>
    <s v="Motorola L804"/>
    <n v="183.96"/>
    <n v="5"/>
    <n v="0.2"/>
    <n v="20.695499999999988"/>
  </r>
  <r>
    <n v="1354"/>
    <s v="CA-2014-162978"/>
    <x v="3"/>
    <d v="2014-05-05T00:00:00"/>
    <d v="2014-05-10T00:00:00"/>
    <s v="Standard Class"/>
    <s v="LW-16990"/>
    <s v="Lindsay Williams"/>
    <x v="1"/>
    <s v="United States"/>
    <s v="San Francisco"/>
    <s v="California"/>
    <n v="94109"/>
    <x v="1"/>
    <s v="OFF-PA-10002250"/>
    <s v="Office Supplies"/>
    <s v="Paper"/>
    <s v="Things To Do Today Pad"/>
    <n v="17.61"/>
    <n v="3"/>
    <n v="0"/>
    <n v="8.4527999999999999"/>
  </r>
  <r>
    <n v="1355"/>
    <s v="CA-2014-162978"/>
    <x v="3"/>
    <d v="2014-05-05T00:00:00"/>
    <d v="2014-05-10T00:00:00"/>
    <s v="Standard Class"/>
    <s v="LW-16990"/>
    <s v="Lindsay Williams"/>
    <x v="1"/>
    <s v="United States"/>
    <s v="San Francisco"/>
    <s v="California"/>
    <n v="94109"/>
    <x v="1"/>
    <s v="FUR-TA-10003473"/>
    <s v="Furniture"/>
    <s v="Tables"/>
    <s v="Bretford Rectangular Conference Table Tops"/>
    <n v="300.904"/>
    <n v="1"/>
    <n v="0.2"/>
    <n v="11.283900000000017"/>
  </r>
  <r>
    <n v="1356"/>
    <s v="US-2011-160444"/>
    <x v="2"/>
    <d v="2011-07-05T00:00:00"/>
    <d v="2011-07-05T00:00:00"/>
    <s v="Same Day"/>
    <s v="DC-12850"/>
    <s v="Dan Campbell"/>
    <x v="0"/>
    <s v="United States"/>
    <s v="Houston"/>
    <s v="Texas"/>
    <n v="77036"/>
    <x v="2"/>
    <s v="OFF-ST-10001522"/>
    <s v="Office Supplies"/>
    <s v="Storage"/>
    <s v="Gould Plastics 18-Pocket Panel Bin, 34w x 5-1/4d x 20-1/2h"/>
    <n v="220.77600000000001"/>
    <n v="3"/>
    <n v="0.2"/>
    <n v="-44.155200000000022"/>
  </r>
  <r>
    <n v="1357"/>
    <s v="US-2011-160444"/>
    <x v="2"/>
    <d v="2011-07-05T00:00:00"/>
    <d v="2011-07-05T00:00:00"/>
    <s v="Same Day"/>
    <s v="DC-12850"/>
    <s v="Dan Campbell"/>
    <x v="0"/>
    <s v="United States"/>
    <s v="Houston"/>
    <s v="Texas"/>
    <n v="77036"/>
    <x v="2"/>
    <s v="OFF-ST-10000563"/>
    <s v="Office Supplies"/>
    <s v="Storage"/>
    <s v="Fellowes Bankers Box Stor/Drawer Steel Plus"/>
    <n v="281.42400000000004"/>
    <n v="11"/>
    <n v="0.2"/>
    <n v="-35.178000000000004"/>
  </r>
  <r>
    <n v="1358"/>
    <s v="CA-2013-145247"/>
    <x v="0"/>
    <d v="2013-05-06T00:00:00"/>
    <d v="2013-05-08T00:00:00"/>
    <s v="First Class"/>
    <s v="ND-18370"/>
    <s v="Natalie DeCherney"/>
    <x v="0"/>
    <s v="United States"/>
    <s v="Louisville"/>
    <s v="Kentucky"/>
    <n v="40214"/>
    <x v="0"/>
    <s v="OFF-PA-10003641"/>
    <s v="Office Supplies"/>
    <s v="Paper"/>
    <s v="Xerox 1909"/>
    <n v="79.14"/>
    <n v="3"/>
    <n v="0"/>
    <n v="36.404399999999995"/>
  </r>
  <r>
    <n v="1359"/>
    <s v="CA-2014-160045"/>
    <x v="3"/>
    <d v="2014-04-27T00:00:00"/>
    <d v="2014-04-28T00:00:00"/>
    <s v="First Class"/>
    <s v="LB-16735"/>
    <s v="Larry Blacks"/>
    <x v="0"/>
    <s v="United States"/>
    <s v="Fort Worth"/>
    <s v="Texas"/>
    <n v="76106"/>
    <x v="2"/>
    <s v="FUR-FU-10000010"/>
    <s v="Furniture"/>
    <s v="Furnishings"/>
    <s v="DAX Value U-Channel Document Frames, Easel Back"/>
    <n v="1.988"/>
    <n v="1"/>
    <n v="0.6"/>
    <n v="-1.4413"/>
  </r>
  <r>
    <n v="1360"/>
    <s v="US-2011-151925"/>
    <x v="2"/>
    <d v="2011-09-26T00:00:00"/>
    <d v="2011-10-01T00:00:00"/>
    <s v="Second Class"/>
    <s v="KT-16465"/>
    <s v="Kean Takahito"/>
    <x v="0"/>
    <s v="United States"/>
    <s v="Los Angeles"/>
    <s v="California"/>
    <n v="90049"/>
    <x v="1"/>
    <s v="FUR-CH-10002961"/>
    <s v="Furniture"/>
    <s v="Chairs"/>
    <s v="Leather Task Chair, Black"/>
    <n v="145.56800000000001"/>
    <n v="2"/>
    <n v="0.2"/>
    <n v="0"/>
  </r>
  <r>
    <n v="1361"/>
    <s v="CA-2014-125199"/>
    <x v="3"/>
    <d v="2014-10-20T00:00:00"/>
    <d v="2014-10-26T00:00:00"/>
    <s v="Standard Class"/>
    <s v="HM-14860"/>
    <s v="Harry Marie"/>
    <x v="1"/>
    <s v="United States"/>
    <s v="Philadelphia"/>
    <s v="Pennsylvania"/>
    <n v="19120"/>
    <x v="3"/>
    <s v="OFF-AR-10002956"/>
    <s v="Office Supplies"/>
    <s v="Art"/>
    <s v="Boston 16801 Nautilus Battery Pencil Sharpener"/>
    <n v="123.256"/>
    <n v="7"/>
    <n v="0.2"/>
    <n v="9.2441999999999993"/>
  </r>
  <r>
    <n v="1362"/>
    <s v="CA-2014-125199"/>
    <x v="3"/>
    <d v="2014-10-20T00:00:00"/>
    <d v="2014-10-26T00:00:00"/>
    <s v="Standard Class"/>
    <s v="HM-14860"/>
    <s v="Harry Marie"/>
    <x v="1"/>
    <s v="United States"/>
    <s v="Philadelphia"/>
    <s v="Pennsylvania"/>
    <n v="19120"/>
    <x v="3"/>
    <s v="OFF-PA-10004041"/>
    <s v="Office Supplies"/>
    <s v="Paper"/>
    <s v="It's Hot Message Books with Stickers, 2 3/4&quot; x 5&quot;"/>
    <n v="23.680000000000003"/>
    <n v="4"/>
    <n v="0.2"/>
    <n v="7.3999999999999995"/>
  </r>
  <r>
    <n v="1363"/>
    <s v="CA-2014-125199"/>
    <x v="3"/>
    <d v="2014-10-20T00:00:00"/>
    <d v="2014-10-26T00:00:00"/>
    <s v="Standard Class"/>
    <s v="HM-14860"/>
    <s v="Harry Marie"/>
    <x v="1"/>
    <s v="United States"/>
    <s v="Philadelphia"/>
    <s v="Pennsylvania"/>
    <n v="19120"/>
    <x v="3"/>
    <s v="TEC-PH-10001336"/>
    <s v="Technology"/>
    <s v="Phones"/>
    <s v="Digium D40 VoIP phone"/>
    <n v="309.57600000000002"/>
    <n v="4"/>
    <n v="0.4"/>
    <n v="-56.755600000000015"/>
  </r>
  <r>
    <n v="1364"/>
    <s v="US-2014-155425"/>
    <x v="3"/>
    <d v="2014-11-11T00:00:00"/>
    <d v="2014-11-12T00:00:00"/>
    <s v="First Class"/>
    <s v="AB-10600"/>
    <s v="Ann Blume"/>
    <x v="1"/>
    <s v="United States"/>
    <s v="Tucson"/>
    <s v="Arizona"/>
    <n v="85705"/>
    <x v="1"/>
    <s v="OFF-BI-10001036"/>
    <s v="Office Supplies"/>
    <s v="Binders"/>
    <s v="Cardinal EasyOpen D-Ring Binders"/>
    <n v="38.388000000000005"/>
    <n v="14"/>
    <n v="0.7"/>
    <n v="-25.591999999999999"/>
  </r>
  <r>
    <n v="1365"/>
    <s v="US-2014-155425"/>
    <x v="3"/>
    <d v="2014-11-11T00:00:00"/>
    <d v="2014-11-12T00:00:00"/>
    <s v="First Class"/>
    <s v="AB-10600"/>
    <s v="Ann Blume"/>
    <x v="1"/>
    <s v="United States"/>
    <s v="Tucson"/>
    <s v="Arizona"/>
    <n v="85705"/>
    <x v="1"/>
    <s v="TEC-MA-10003183"/>
    <s v="Technology"/>
    <s v="Machines"/>
    <s v="DYMO CardScan Personal V9 Business Card Scanner"/>
    <n v="95.994000000000014"/>
    <n v="2"/>
    <n v="0.7"/>
    <n v="-63.995999999999981"/>
  </r>
  <r>
    <n v="1366"/>
    <s v="US-2014-155425"/>
    <x v="3"/>
    <d v="2014-11-11T00:00:00"/>
    <d v="2014-11-12T00:00:00"/>
    <s v="First Class"/>
    <s v="AB-10600"/>
    <s v="Ann Blume"/>
    <x v="1"/>
    <s v="United States"/>
    <s v="Tucson"/>
    <s v="Arizona"/>
    <n v="85705"/>
    <x v="1"/>
    <s v="TEC-AC-10001314"/>
    <s v="Technology"/>
    <s v="Accessories"/>
    <s v="Case Logic 2.4GHz Wireless Keyboard"/>
    <n v="239.95200000000003"/>
    <n v="6"/>
    <n v="0.2"/>
    <n v="-35.992800000000038"/>
  </r>
  <r>
    <n v="1367"/>
    <s v="US-2014-155425"/>
    <x v="3"/>
    <d v="2014-11-11T00:00:00"/>
    <d v="2014-11-12T00:00:00"/>
    <s v="First Class"/>
    <s v="AB-10600"/>
    <s v="Ann Blume"/>
    <x v="1"/>
    <s v="United States"/>
    <s v="Tucson"/>
    <s v="Arizona"/>
    <n v="85705"/>
    <x v="1"/>
    <s v="TEC-PH-10002563"/>
    <s v="Technology"/>
    <s v="Phones"/>
    <s v="Adtran 1202752G1"/>
    <n v="201.584"/>
    <n v="2"/>
    <n v="0.2"/>
    <n v="15.118800000000007"/>
  </r>
  <r>
    <n v="1368"/>
    <s v="US-2014-155425"/>
    <x v="3"/>
    <d v="2014-11-11T00:00:00"/>
    <d v="2014-11-12T00:00:00"/>
    <s v="First Class"/>
    <s v="AB-10600"/>
    <s v="Ann Blume"/>
    <x v="1"/>
    <s v="United States"/>
    <s v="Tucson"/>
    <s v="Arizona"/>
    <n v="85705"/>
    <x v="1"/>
    <s v="FUR-CH-10003312"/>
    <s v="Furniture"/>
    <s v="Chairs"/>
    <s v="Hon 2090 “Pillow Soft” Series Mid Back Swivel/Tilt Chairs"/>
    <n v="899.13600000000008"/>
    <n v="4"/>
    <n v="0.2"/>
    <n v="-146.10960000000014"/>
  </r>
  <r>
    <n v="1369"/>
    <s v="CA-2014-133249"/>
    <x v="3"/>
    <d v="2014-07-09T00:00:00"/>
    <d v="2014-07-12T00:00:00"/>
    <s v="First Class"/>
    <s v="SZ-20035"/>
    <s v="Sam Zeldin"/>
    <x v="2"/>
    <s v="United States"/>
    <s v="Pico Rivera"/>
    <s v="California"/>
    <n v="90660"/>
    <x v="1"/>
    <s v="FUR-FU-10001588"/>
    <s v="Furniture"/>
    <s v="Furnishings"/>
    <s v="Deflect-o SuperTray Unbreakable Stackable Tray, Letter, Black"/>
    <n v="145.9"/>
    <n v="5"/>
    <n v="0"/>
    <n v="62.736999999999995"/>
  </r>
  <r>
    <n v="1370"/>
    <s v="US-2012-103471"/>
    <x v="1"/>
    <d v="2012-12-24T00:00:00"/>
    <d v="2012-12-28T00:00:00"/>
    <s v="Standard Class"/>
    <s v="JR-15670"/>
    <s v="Jim Radford"/>
    <x v="0"/>
    <s v="United States"/>
    <s v="Colorado Springs"/>
    <s v="Colorado"/>
    <n v="80906"/>
    <x v="1"/>
    <s v="FUR-BO-10002613"/>
    <s v="Furniture"/>
    <s v="Bookcases"/>
    <s v="Atlantic Metals Mobile 4-Shelf Bookcases, Custom Colors"/>
    <n v="590.05800000000011"/>
    <n v="7"/>
    <n v="0.7"/>
    <n v="-786.74400000000026"/>
  </r>
  <r>
    <n v="1371"/>
    <s v="US-2012-103471"/>
    <x v="1"/>
    <d v="2012-12-24T00:00:00"/>
    <d v="2012-12-28T00:00:00"/>
    <s v="Standard Class"/>
    <s v="JR-15670"/>
    <s v="Jim Radford"/>
    <x v="0"/>
    <s v="United States"/>
    <s v="Colorado Springs"/>
    <s v="Colorado"/>
    <n v="80906"/>
    <x v="1"/>
    <s v="OFF-AR-10003405"/>
    <s v="Office Supplies"/>
    <s v="Art"/>
    <s v="Dixon My First Ticonderoga Pencil, #2"/>
    <n v="14.04"/>
    <n v="3"/>
    <n v="0.2"/>
    <n v="1.5794999999999986"/>
  </r>
  <r>
    <n v="1372"/>
    <s v="CA-2014-136672"/>
    <x v="3"/>
    <d v="2014-03-08T00:00:00"/>
    <d v="2014-03-13T00:00:00"/>
    <s v="Standard Class"/>
    <s v="MG-17890"/>
    <s v="Michael Granlund"/>
    <x v="2"/>
    <s v="United States"/>
    <s v="Clinton"/>
    <s v="Maryland"/>
    <n v="20735"/>
    <x v="3"/>
    <s v="TEC-AC-10004510"/>
    <s v="Technology"/>
    <s v="Accessories"/>
    <s v="Logitech Desktop MK120 Mouse and keyboard Combo"/>
    <n v="49.08"/>
    <n v="3"/>
    <n v="0"/>
    <n v="4.9079999999999977"/>
  </r>
  <r>
    <n v="1373"/>
    <s v="US-2011-157021"/>
    <x v="2"/>
    <d v="2011-04-01T00:00:00"/>
    <d v="2011-04-06T00:00:00"/>
    <s v="Second Class"/>
    <s v="KM-16720"/>
    <s v="Kunst Miller"/>
    <x v="0"/>
    <s v="United States"/>
    <s v="Vallejo"/>
    <s v="California"/>
    <n v="94591"/>
    <x v="1"/>
    <s v="OFF-LA-10002312"/>
    <s v="Office Supplies"/>
    <s v="Labels"/>
    <s v="Avery 490"/>
    <n v="29.6"/>
    <n v="2"/>
    <n v="0"/>
    <n v="14.8"/>
  </r>
  <r>
    <n v="1374"/>
    <s v="US-2011-157021"/>
    <x v="2"/>
    <d v="2011-04-01T00:00:00"/>
    <d v="2011-04-06T00:00:00"/>
    <s v="Second Class"/>
    <s v="KM-16720"/>
    <s v="Kunst Miller"/>
    <x v="0"/>
    <s v="United States"/>
    <s v="Vallejo"/>
    <s v="California"/>
    <n v="94591"/>
    <x v="1"/>
    <s v="OFF-BI-10000042"/>
    <s v="Office Supplies"/>
    <s v="Binders"/>
    <s v="Pressboard Data Binder, Crimson, 12&quot; X 8 1/2&quot;"/>
    <n v="17.088000000000001"/>
    <n v="4"/>
    <n v="0.2"/>
    <n v="5.5535999999999994"/>
  </r>
  <r>
    <n v="1375"/>
    <s v="CA-2012-120362"/>
    <x v="1"/>
    <d v="2012-09-14T00:00:00"/>
    <d v="2012-09-19T00:00:00"/>
    <s v="Standard Class"/>
    <s v="CA-12265"/>
    <s v="Christina Anderson"/>
    <x v="0"/>
    <s v="United States"/>
    <s v="Provo"/>
    <s v="Utah"/>
    <n v="84604"/>
    <x v="1"/>
    <s v="FUR-TA-10003008"/>
    <s v="Furniture"/>
    <s v="Tables"/>
    <s v="Lesro Round Back Collection Coffee Table, End Table"/>
    <n v="912.75"/>
    <n v="5"/>
    <n v="0"/>
    <n v="118.65750000000006"/>
  </r>
  <r>
    <n v="1376"/>
    <s v="CA-2011-126361"/>
    <x v="2"/>
    <d v="2011-08-04T00:00:00"/>
    <d v="2011-08-09T00:00:00"/>
    <s v="Second Class"/>
    <s v="VD-21670"/>
    <s v="Valerie Dominguez"/>
    <x v="0"/>
    <s v="United States"/>
    <s v="Pleasant Grove"/>
    <s v="Utah"/>
    <n v="84062"/>
    <x v="1"/>
    <s v="OFF-AP-10003590"/>
    <s v="Office Supplies"/>
    <s v="Appliances"/>
    <s v="Hoover WindTunnel Plus Canister Vacuum"/>
    <n v="1089.75"/>
    <n v="3"/>
    <n v="0"/>
    <n v="305.13000000000011"/>
  </r>
  <r>
    <n v="1377"/>
    <s v="CA-2011-126361"/>
    <x v="2"/>
    <d v="2011-08-04T00:00:00"/>
    <d v="2011-08-09T00:00:00"/>
    <s v="Second Class"/>
    <s v="VD-21670"/>
    <s v="Valerie Dominguez"/>
    <x v="0"/>
    <s v="United States"/>
    <s v="Pleasant Grove"/>
    <s v="Utah"/>
    <n v="84062"/>
    <x v="1"/>
    <s v="OFF-PA-10000806"/>
    <s v="Office Supplies"/>
    <s v="Paper"/>
    <s v="Xerox 1934"/>
    <n v="447.84"/>
    <n v="8"/>
    <n v="0"/>
    <n v="219.44159999999999"/>
  </r>
  <r>
    <n v="1378"/>
    <s v="CA-2011-126361"/>
    <x v="2"/>
    <d v="2011-08-04T00:00:00"/>
    <d v="2011-08-09T00:00:00"/>
    <s v="Second Class"/>
    <s v="VD-21670"/>
    <s v="Valerie Dominguez"/>
    <x v="0"/>
    <s v="United States"/>
    <s v="Pleasant Grove"/>
    <s v="Utah"/>
    <n v="84062"/>
    <x v="1"/>
    <s v="OFF-AR-10000896"/>
    <s v="Office Supplies"/>
    <s v="Art"/>
    <s v="Newell 329"/>
    <n v="16.399999999999999"/>
    <n v="5"/>
    <n v="0"/>
    <n v="4.2639999999999993"/>
  </r>
  <r>
    <n v="1379"/>
    <s v="CA-2011-126361"/>
    <x v="2"/>
    <d v="2011-08-04T00:00:00"/>
    <d v="2011-08-09T00:00:00"/>
    <s v="Second Class"/>
    <s v="VD-21670"/>
    <s v="Valerie Dominguez"/>
    <x v="0"/>
    <s v="United States"/>
    <s v="Pleasant Grove"/>
    <s v="Utah"/>
    <n v="84062"/>
    <x v="1"/>
    <s v="TEC-PH-10002310"/>
    <s v="Technology"/>
    <s v="Phones"/>
    <s v="Panasonic KX T7731-B Digital phone"/>
    <n v="399.96000000000004"/>
    <n v="5"/>
    <n v="0.2"/>
    <n v="34.996499999999969"/>
  </r>
  <r>
    <n v="1380"/>
    <s v="CA-2011-126361"/>
    <x v="2"/>
    <d v="2011-08-04T00:00:00"/>
    <d v="2011-08-09T00:00:00"/>
    <s v="Second Class"/>
    <s v="VD-21670"/>
    <s v="Valerie Dominguez"/>
    <x v="0"/>
    <s v="United States"/>
    <s v="Pleasant Grove"/>
    <s v="Utah"/>
    <n v="84062"/>
    <x v="1"/>
    <s v="OFF-ST-10002289"/>
    <s v="Office Supplies"/>
    <s v="Storage"/>
    <s v="Safco Wire Cube Shelving System, For Use as 4 or 5 14&quot; Cubes, Black"/>
    <n v="158.9"/>
    <n v="5"/>
    <n v="0"/>
    <n v="7.9449999999999932"/>
  </r>
  <r>
    <n v="1381"/>
    <s v="CA-2011-126361"/>
    <x v="2"/>
    <d v="2011-08-04T00:00:00"/>
    <d v="2011-08-09T00:00:00"/>
    <s v="Second Class"/>
    <s v="VD-21670"/>
    <s v="Valerie Dominguez"/>
    <x v="0"/>
    <s v="United States"/>
    <s v="Pleasant Grove"/>
    <s v="Utah"/>
    <n v="84062"/>
    <x v="1"/>
    <s v="OFF-BI-10002852"/>
    <s v="Office Supplies"/>
    <s v="Binders"/>
    <s v="Ibico Standard Transparent Covers"/>
    <n v="13.184000000000001"/>
    <n v="1"/>
    <n v="0.2"/>
    <n v="4.7792000000000003"/>
  </r>
  <r>
    <n v="1382"/>
    <s v="US-2013-100566"/>
    <x v="0"/>
    <d v="2013-09-04T00:00:00"/>
    <d v="2013-09-10T00:00:00"/>
    <s v="Standard Class"/>
    <s v="JK-16120"/>
    <s v="Julie Kriz"/>
    <x v="2"/>
    <s v="United States"/>
    <s v="Aurora"/>
    <s v="Illinois"/>
    <n v="60505"/>
    <x v="2"/>
    <s v="FUR-FU-10003394"/>
    <s v="Furniture"/>
    <s v="Furnishings"/>
    <s v="Tenex &quot;The Solids&quot; Textured Chair Mats"/>
    <n v="83.951999999999998"/>
    <n v="3"/>
    <n v="0.6"/>
    <n v="-90.24839999999999"/>
  </r>
  <r>
    <n v="1383"/>
    <s v="US-2013-108504"/>
    <x v="0"/>
    <d v="2013-02-05T00:00:00"/>
    <d v="2013-02-05T00:00:00"/>
    <s v="Same Day"/>
    <s v="PP-18955"/>
    <s v="Paul Prost"/>
    <x v="2"/>
    <s v="United States"/>
    <s v="Smyrna"/>
    <s v="Georgia"/>
    <n v="30080"/>
    <x v="0"/>
    <s v="OFF-ST-10002344"/>
    <s v="Office Supplies"/>
    <s v="Storage"/>
    <s v="Carina 42&quot;Hx23 3/4&quot;W Media Storage Unit"/>
    <n v="80.98"/>
    <n v="1"/>
    <n v="0"/>
    <n v="1.6196000000000055"/>
  </r>
  <r>
    <n v="1384"/>
    <s v="US-2013-108504"/>
    <x v="0"/>
    <d v="2013-02-05T00:00:00"/>
    <d v="2013-02-05T00:00:00"/>
    <s v="Same Day"/>
    <s v="PP-18955"/>
    <s v="Paul Prost"/>
    <x v="2"/>
    <s v="United States"/>
    <s v="Smyrna"/>
    <s v="Georgia"/>
    <n v="30080"/>
    <x v="0"/>
    <s v="OFF-PA-10001289"/>
    <s v="Office Supplies"/>
    <s v="Paper"/>
    <s v="White Computer Printout Paper by Universal"/>
    <n v="348.84"/>
    <n v="9"/>
    <n v="0"/>
    <n v="170.9316"/>
  </r>
  <r>
    <n v="1385"/>
    <s v="US-2013-108504"/>
    <x v="0"/>
    <d v="2013-02-05T00:00:00"/>
    <d v="2013-02-05T00:00:00"/>
    <s v="Same Day"/>
    <s v="PP-18955"/>
    <s v="Paul Prost"/>
    <x v="2"/>
    <s v="United States"/>
    <s v="Smyrna"/>
    <s v="Georgia"/>
    <n v="30080"/>
    <x v="0"/>
    <s v="OFF-FA-10000053"/>
    <s v="Office Supplies"/>
    <s v="Fasteners"/>
    <s v="Revere Boxed Rubber Bands by Revere"/>
    <n v="9.4499999999999993"/>
    <n v="5"/>
    <n v="0"/>
    <n v="0.18900000000000028"/>
  </r>
  <r>
    <n v="1386"/>
    <s v="US-2013-108504"/>
    <x v="0"/>
    <d v="2013-02-05T00:00:00"/>
    <d v="2013-02-05T00:00:00"/>
    <s v="Same Day"/>
    <s v="PP-18955"/>
    <s v="Paul Prost"/>
    <x v="2"/>
    <s v="United States"/>
    <s v="Smyrna"/>
    <s v="Georgia"/>
    <n v="30080"/>
    <x v="0"/>
    <s v="FUR-FU-10004091"/>
    <s v="Furniture"/>
    <s v="Furnishings"/>
    <s v="Eldon 200 Class Desk Accessories, Black"/>
    <n v="18.84"/>
    <n v="3"/>
    <n v="0"/>
    <n v="7.1592000000000002"/>
  </r>
  <r>
    <n v="1387"/>
    <s v="US-2013-108504"/>
    <x v="0"/>
    <d v="2013-02-05T00:00:00"/>
    <d v="2013-02-05T00:00:00"/>
    <s v="Same Day"/>
    <s v="PP-18955"/>
    <s v="Paul Prost"/>
    <x v="2"/>
    <s v="United States"/>
    <s v="Smyrna"/>
    <s v="Georgia"/>
    <n v="30080"/>
    <x v="0"/>
    <s v="FUR-BO-10004015"/>
    <s v="Furniture"/>
    <s v="Bookcases"/>
    <s v="Bush Andora Bookcase, Maple/Graphite Gray Finish"/>
    <n v="239.98"/>
    <n v="2"/>
    <n v="0"/>
    <n v="52.795599999999979"/>
  </r>
  <r>
    <n v="1388"/>
    <s v="US-2013-108504"/>
    <x v="0"/>
    <d v="2013-02-05T00:00:00"/>
    <d v="2013-02-05T00:00:00"/>
    <s v="Same Day"/>
    <s v="PP-18955"/>
    <s v="Paul Prost"/>
    <x v="2"/>
    <s v="United States"/>
    <s v="Smyrna"/>
    <s v="Georgia"/>
    <n v="30080"/>
    <x v="0"/>
    <s v="OFF-EN-10003001"/>
    <s v="Office Supplies"/>
    <s v="Envelopes"/>
    <s v="Ames Color-File Green Diamond Border X-ray Mailers"/>
    <n v="167.96"/>
    <n v="2"/>
    <n v="0"/>
    <n v="78.941199999999995"/>
  </r>
  <r>
    <n v="1389"/>
    <s v="US-2013-108504"/>
    <x v="0"/>
    <d v="2013-02-05T00:00:00"/>
    <d v="2013-02-05T00:00:00"/>
    <s v="Same Day"/>
    <s v="PP-18955"/>
    <s v="Paul Prost"/>
    <x v="2"/>
    <s v="United States"/>
    <s v="Smyrna"/>
    <s v="Georgia"/>
    <n v="30080"/>
    <x v="0"/>
    <s v="TEC-PH-10000215"/>
    <s v="Technology"/>
    <s v="Phones"/>
    <s v="Plantronics Cordless Phone Headset with In-line Volume - M214C"/>
    <n v="104.85000000000001"/>
    <n v="3"/>
    <n v="0"/>
    <n v="28.309500000000007"/>
  </r>
  <r>
    <n v="1390"/>
    <s v="US-2013-108504"/>
    <x v="0"/>
    <d v="2013-02-05T00:00:00"/>
    <d v="2013-02-05T00:00:00"/>
    <s v="Same Day"/>
    <s v="PP-18955"/>
    <s v="Paul Prost"/>
    <x v="2"/>
    <s v="United States"/>
    <s v="Smyrna"/>
    <s v="Georgia"/>
    <n v="30080"/>
    <x v="0"/>
    <s v="TEC-PH-10003645"/>
    <s v="Technology"/>
    <s v="Phones"/>
    <s v="Aastra 57i VoIP phone"/>
    <n v="484.83000000000004"/>
    <n v="3"/>
    <n v="0"/>
    <n v="126.05580000000002"/>
  </r>
  <r>
    <n v="1391"/>
    <s v="US-2013-108504"/>
    <x v="0"/>
    <d v="2013-02-05T00:00:00"/>
    <d v="2013-02-05T00:00:00"/>
    <s v="Same Day"/>
    <s v="PP-18955"/>
    <s v="Paul Prost"/>
    <x v="2"/>
    <s v="United States"/>
    <s v="Smyrna"/>
    <s v="Georgia"/>
    <n v="30080"/>
    <x v="0"/>
    <s v="OFF-PA-10000357"/>
    <s v="Office Supplies"/>
    <s v="Paper"/>
    <s v="White Dual Perf Computer Printout Paper, 2700 Sheets, 1 Part, Heavyweight, 20 lbs., 14 7/8 x 11"/>
    <n v="122.97"/>
    <n v="3"/>
    <n v="0"/>
    <n v="60.255300000000005"/>
  </r>
  <r>
    <n v="1392"/>
    <s v="US-2013-108504"/>
    <x v="0"/>
    <d v="2013-02-05T00:00:00"/>
    <d v="2013-02-05T00:00:00"/>
    <s v="Same Day"/>
    <s v="PP-18955"/>
    <s v="Paul Prost"/>
    <x v="2"/>
    <s v="United States"/>
    <s v="Smyrna"/>
    <s v="Georgia"/>
    <n v="30080"/>
    <x v="0"/>
    <s v="OFF-ST-10004804"/>
    <s v="Office Supplies"/>
    <s v="Storage"/>
    <s v="Belkin 19&quot; Vented Equipment Shelf, Black"/>
    <n v="154.44"/>
    <n v="3"/>
    <n v="0"/>
    <n v="1.5444000000000031"/>
  </r>
  <r>
    <n v="1393"/>
    <s v="US-2013-108504"/>
    <x v="0"/>
    <d v="2013-02-05T00:00:00"/>
    <d v="2013-02-05T00:00:00"/>
    <s v="Same Day"/>
    <s v="PP-18955"/>
    <s v="Paul Prost"/>
    <x v="2"/>
    <s v="United States"/>
    <s v="Smyrna"/>
    <s v="Georgia"/>
    <n v="30080"/>
    <x v="0"/>
    <s v="OFF-PA-10003892"/>
    <s v="Office Supplies"/>
    <s v="Paper"/>
    <s v="Xerox 1943"/>
    <n v="342.37"/>
    <n v="7"/>
    <n v="0"/>
    <n v="160.91389999999998"/>
  </r>
  <r>
    <n v="1394"/>
    <s v="CA-2014-124828"/>
    <x v="3"/>
    <d v="2014-07-04T00:00:00"/>
    <d v="2014-07-05T00:00:00"/>
    <s v="First Class"/>
    <s v="YS-21880"/>
    <s v="Yana Sorensen"/>
    <x v="1"/>
    <s v="United States"/>
    <s v="Burlington"/>
    <s v="North Carolina"/>
    <n v="27217"/>
    <x v="0"/>
    <s v="OFF-AR-10003514"/>
    <s v="Office Supplies"/>
    <s v="Art"/>
    <s v="4009 Highlighters by Sanford"/>
    <n v="9.5519999999999996"/>
    <n v="3"/>
    <n v="0.2"/>
    <n v="1.5521999999999991"/>
  </r>
  <r>
    <n v="1395"/>
    <s v="US-2014-117247"/>
    <x v="3"/>
    <d v="2014-10-10T00:00:00"/>
    <d v="2014-10-15T00:00:00"/>
    <s v="Standard Class"/>
    <s v="CK-12760"/>
    <s v="Cyma Kinney"/>
    <x v="1"/>
    <s v="United States"/>
    <s v="Aurora"/>
    <s v="Illinois"/>
    <n v="60505"/>
    <x v="2"/>
    <s v="FUR-TA-10002958"/>
    <s v="Furniture"/>
    <s v="Tables"/>
    <s v="Bevis Oval Conference Table, Walnut"/>
    <n v="652.45000000000005"/>
    <n v="5"/>
    <n v="0.5"/>
    <n v="-430.61700000000019"/>
  </r>
  <r>
    <n v="1396"/>
    <s v="US-2014-117247"/>
    <x v="3"/>
    <d v="2014-10-10T00:00:00"/>
    <d v="2014-10-15T00:00:00"/>
    <s v="Standard Class"/>
    <s v="CK-12760"/>
    <s v="Cyma Kinney"/>
    <x v="1"/>
    <s v="United States"/>
    <s v="Aurora"/>
    <s v="Illinois"/>
    <n v="60505"/>
    <x v="2"/>
    <s v="FUR-TA-10001676"/>
    <s v="Furniture"/>
    <s v="Tables"/>
    <s v="Hon 61000 Series Interactive Training Tables"/>
    <n v="66.644999999999996"/>
    <n v="3"/>
    <n v="0.5"/>
    <n v="-42.652799999999999"/>
  </r>
  <r>
    <n v="1397"/>
    <s v="CA-2013-124485"/>
    <x v="0"/>
    <d v="2013-11-25T00:00:00"/>
    <d v="2013-11-27T00:00:00"/>
    <s v="First Class"/>
    <s v="NC-18340"/>
    <s v="Nat Carroll"/>
    <x v="0"/>
    <s v="United States"/>
    <s v="New York City"/>
    <s v="New York"/>
    <n v="10035"/>
    <x v="3"/>
    <s v="OFF-BI-10000822"/>
    <s v="Office Supplies"/>
    <s v="Binders"/>
    <s v="Acco PRESSTEX Data Binder with Storage Hooks, Light Blue, 9 1/2&quot; X 11&quot;"/>
    <n v="17.216000000000001"/>
    <n v="4"/>
    <n v="0.2"/>
    <n v="6.025599999999999"/>
  </r>
  <r>
    <n v="1398"/>
    <s v="CA-2013-124485"/>
    <x v="0"/>
    <d v="2013-11-25T00:00:00"/>
    <d v="2013-11-27T00:00:00"/>
    <s v="First Class"/>
    <s v="NC-18340"/>
    <s v="Nat Carroll"/>
    <x v="0"/>
    <s v="United States"/>
    <s v="New York City"/>
    <s v="New York"/>
    <n v="10035"/>
    <x v="3"/>
    <s v="OFF-PA-10004971"/>
    <s v="Office Supplies"/>
    <s v="Paper"/>
    <s v="Xerox 196"/>
    <n v="11.56"/>
    <n v="2"/>
    <n v="0"/>
    <n v="5.6644000000000005"/>
  </r>
  <r>
    <n v="1399"/>
    <s v="CA-2013-124485"/>
    <x v="0"/>
    <d v="2013-11-25T00:00:00"/>
    <d v="2013-11-27T00:00:00"/>
    <s v="First Class"/>
    <s v="NC-18340"/>
    <s v="Nat Carroll"/>
    <x v="0"/>
    <s v="United States"/>
    <s v="New York City"/>
    <s v="New York"/>
    <n v="10035"/>
    <x v="3"/>
    <s v="TEC-AC-10002323"/>
    <s v="Technology"/>
    <s v="Accessories"/>
    <s v="SanDisk Ultra 32 GB MicroSDHC Class 10 Memory Card"/>
    <n v="88.4"/>
    <n v="4"/>
    <n v="0"/>
    <n v="11.492000000000004"/>
  </r>
  <r>
    <n v="1400"/>
    <s v="CA-2013-124485"/>
    <x v="0"/>
    <d v="2013-11-25T00:00:00"/>
    <d v="2013-11-27T00:00:00"/>
    <s v="First Class"/>
    <s v="NC-18340"/>
    <s v="Nat Carroll"/>
    <x v="0"/>
    <s v="United States"/>
    <s v="New York City"/>
    <s v="New York"/>
    <n v="10035"/>
    <x v="3"/>
    <s v="OFF-PA-10004888"/>
    <s v="Office Supplies"/>
    <s v="Paper"/>
    <s v="Xerox 217"/>
    <n v="6.48"/>
    <n v="1"/>
    <n v="0"/>
    <n v="3.1104000000000003"/>
  </r>
  <r>
    <n v="1401"/>
    <s v="CA-2013-159212"/>
    <x v="0"/>
    <d v="2013-11-02T00:00:00"/>
    <d v="2013-11-06T00:00:00"/>
    <s v="Standard Class"/>
    <s v="KM-16375"/>
    <s v="Katherine Murray"/>
    <x v="2"/>
    <s v="United States"/>
    <s v="Salem"/>
    <s v="Virginia"/>
    <n v="24153"/>
    <x v="0"/>
    <s v="TEC-PH-10003988"/>
    <s v="Technology"/>
    <s v="Phones"/>
    <s v="LF Elite 3D Dazzle Designer Hard Case Cover, Lf Stylus Pen and Wiper For Apple Iphone 5c Mini Lite"/>
    <n v="21.8"/>
    <n v="2"/>
    <n v="0"/>
    <n v="6.104000000000001"/>
  </r>
  <r>
    <n v="1402"/>
    <s v="CA-2013-159212"/>
    <x v="0"/>
    <d v="2013-11-02T00:00:00"/>
    <d v="2013-11-06T00:00:00"/>
    <s v="Standard Class"/>
    <s v="KM-16375"/>
    <s v="Katherine Murray"/>
    <x v="2"/>
    <s v="United States"/>
    <s v="Salem"/>
    <s v="Virginia"/>
    <n v="24153"/>
    <x v="0"/>
    <s v="OFF-EN-10002230"/>
    <s v="Office Supplies"/>
    <s v="Envelopes"/>
    <s v="Airmail Envelopes"/>
    <n v="251.79000000000002"/>
    <n v="3"/>
    <n v="0"/>
    <n v="118.34129999999999"/>
  </r>
  <r>
    <n v="1403"/>
    <s v="US-2013-161396"/>
    <x v="0"/>
    <d v="2013-04-20T00:00:00"/>
    <d v="2013-04-26T00:00:00"/>
    <s v="Standard Class"/>
    <s v="GM-14455"/>
    <s v="Gary Mitchum"/>
    <x v="2"/>
    <s v="United States"/>
    <s v="Columbus"/>
    <s v="Ohio"/>
    <n v="43229"/>
    <x v="3"/>
    <s v="FUR-TA-10002622"/>
    <s v="Furniture"/>
    <s v="Tables"/>
    <s v="Bush Andora Conference Table, Maple/Graphite Gray Finish"/>
    <n v="205.17599999999999"/>
    <n v="2"/>
    <n v="0.4"/>
    <n v="-58.133199999999988"/>
  </r>
  <r>
    <n v="1404"/>
    <s v="US-2013-161396"/>
    <x v="0"/>
    <d v="2013-04-20T00:00:00"/>
    <d v="2013-04-26T00:00:00"/>
    <s v="Standard Class"/>
    <s v="GM-14455"/>
    <s v="Gary Mitchum"/>
    <x v="2"/>
    <s v="United States"/>
    <s v="Columbus"/>
    <s v="Ohio"/>
    <n v="43229"/>
    <x v="3"/>
    <s v="OFF-PA-10000418"/>
    <s v="Office Supplies"/>
    <s v="Paper"/>
    <s v="Xerox 189"/>
    <n v="419.4"/>
    <n v="5"/>
    <n v="0.2"/>
    <n v="146.79"/>
  </r>
  <r>
    <n v="1405"/>
    <s v="US-2011-118486"/>
    <x v="2"/>
    <d v="2011-04-06T00:00:00"/>
    <d v="2011-04-08T00:00:00"/>
    <s v="First Class"/>
    <s v="SD-20485"/>
    <s v="Shirley Daniels"/>
    <x v="2"/>
    <s v="United States"/>
    <s v="Philadelphia"/>
    <s v="Pennsylvania"/>
    <n v="19143"/>
    <x v="3"/>
    <s v="OFF-SU-10004498"/>
    <s v="Office Supplies"/>
    <s v="Supplies"/>
    <s v="Martin-Yale Premier Letter Opener"/>
    <n v="10.304000000000002"/>
    <n v="1"/>
    <n v="0.2"/>
    <n v="-2.1896000000000004"/>
  </r>
  <r>
    <n v="1406"/>
    <s v="US-2011-118486"/>
    <x v="2"/>
    <d v="2011-04-06T00:00:00"/>
    <d v="2011-04-08T00:00:00"/>
    <s v="First Class"/>
    <s v="SD-20485"/>
    <s v="Shirley Daniels"/>
    <x v="2"/>
    <s v="United States"/>
    <s v="Philadelphia"/>
    <s v="Pennsylvania"/>
    <n v="19143"/>
    <x v="3"/>
    <s v="FUR-TA-10001039"/>
    <s v="Furniture"/>
    <s v="Tables"/>
    <s v="KI Adjustable-Height Table"/>
    <n v="154.76400000000001"/>
    <n v="3"/>
    <n v="0.4"/>
    <n v="-36.11160000000001"/>
  </r>
  <r>
    <n v="1407"/>
    <s v="US-2011-118486"/>
    <x v="2"/>
    <d v="2011-04-06T00:00:00"/>
    <d v="2011-04-08T00:00:00"/>
    <s v="First Class"/>
    <s v="SD-20485"/>
    <s v="Shirley Daniels"/>
    <x v="2"/>
    <s v="United States"/>
    <s v="Philadelphia"/>
    <s v="Pennsylvania"/>
    <n v="19143"/>
    <x v="3"/>
    <s v="TEC-AC-10004659"/>
    <s v="Technology"/>
    <s v="Accessories"/>
    <s v="Imation Secure+ Hardware Encrypted USB 2.0 Flash Drive; 16GB"/>
    <n v="116.78399999999999"/>
    <n v="2"/>
    <n v="0.2"/>
    <n v="21.896999999999991"/>
  </r>
  <r>
    <n v="1408"/>
    <s v="CA-2013-130407"/>
    <x v="0"/>
    <d v="2013-09-03T00:00:00"/>
    <d v="2013-09-07T00:00:00"/>
    <s v="Standard Class"/>
    <s v="KD-16270"/>
    <s v="Karen Daniels"/>
    <x v="0"/>
    <s v="United States"/>
    <s v="New York City"/>
    <s v="New York"/>
    <n v="10024"/>
    <x v="3"/>
    <s v="OFF-AR-10002240"/>
    <s v="Office Supplies"/>
    <s v="Art"/>
    <s v="Panasonic KP-150 Electric Pencil Sharpener"/>
    <n v="75.48"/>
    <n v="2"/>
    <n v="0"/>
    <n v="19.6248"/>
  </r>
  <r>
    <n v="1409"/>
    <s v="CA-2013-130407"/>
    <x v="0"/>
    <d v="2013-09-03T00:00:00"/>
    <d v="2013-09-07T00:00:00"/>
    <s v="Standard Class"/>
    <s v="KD-16270"/>
    <s v="Karen Daniels"/>
    <x v="0"/>
    <s v="United States"/>
    <s v="New York City"/>
    <s v="New York"/>
    <n v="10024"/>
    <x v="3"/>
    <s v="FUR-FU-10001967"/>
    <s v="Furniture"/>
    <s v="Furnishings"/>
    <s v="Telescoping Adjustable Floor Lamp"/>
    <n v="39.979999999999997"/>
    <n v="2"/>
    <n v="0"/>
    <n v="9.9949999999999974"/>
  </r>
  <r>
    <n v="1410"/>
    <s v="US-2013-122245"/>
    <x v="0"/>
    <d v="2013-09-26T00:00:00"/>
    <d v="2013-10-01T00:00:00"/>
    <s v="Standard Class"/>
    <s v="AB-10105"/>
    <s v="Adrian Barton"/>
    <x v="0"/>
    <s v="United States"/>
    <s v="Phoenix"/>
    <s v="Arizona"/>
    <n v="85023"/>
    <x v="1"/>
    <s v="FUR-TA-10002356"/>
    <s v="Furniture"/>
    <s v="Tables"/>
    <s v="Bevis Boat-Shaped Conference Table"/>
    <n v="393.16500000000002"/>
    <n v="3"/>
    <n v="0.5"/>
    <n v="-204.44580000000005"/>
  </r>
  <r>
    <n v="1411"/>
    <s v="CA-2014-105144"/>
    <x v="3"/>
    <d v="2014-11-05T00:00:00"/>
    <d v="2014-11-12T00:00:00"/>
    <s v="Standard Class"/>
    <s v="SZ-20035"/>
    <s v="Sam Zeldin"/>
    <x v="2"/>
    <s v="United States"/>
    <s v="Grand Prairie"/>
    <s v="Texas"/>
    <n v="75051"/>
    <x v="2"/>
    <s v="OFF-LA-10003923"/>
    <s v="Office Supplies"/>
    <s v="Labels"/>
    <s v="Alphabetical Labels for Top Tab Filing"/>
    <n v="23.680000000000003"/>
    <n v="2"/>
    <n v="0.2"/>
    <n v="8.879999999999999"/>
  </r>
  <r>
    <n v="1412"/>
    <s v="CA-2013-136329"/>
    <x v="0"/>
    <d v="2013-07-10T00:00:00"/>
    <d v="2013-07-14T00:00:00"/>
    <s v="Standard Class"/>
    <s v="JD-15895"/>
    <s v="Jonathan Doherty"/>
    <x v="1"/>
    <s v="United States"/>
    <s v="New York City"/>
    <s v="New York"/>
    <n v="10035"/>
    <x v="3"/>
    <s v="FUR-CH-10002335"/>
    <s v="Furniture"/>
    <s v="Chairs"/>
    <s v="Hon GuestStacker Chair"/>
    <n v="408.00599999999997"/>
    <n v="2"/>
    <n v="0.1"/>
    <n v="72.534400000000005"/>
  </r>
  <r>
    <n v="1413"/>
    <s v="CA-2013-136329"/>
    <x v="0"/>
    <d v="2013-07-10T00:00:00"/>
    <d v="2013-07-14T00:00:00"/>
    <s v="Standard Class"/>
    <s v="JD-15895"/>
    <s v="Jonathan Doherty"/>
    <x v="1"/>
    <s v="United States"/>
    <s v="New York City"/>
    <s v="New York"/>
    <n v="10035"/>
    <x v="3"/>
    <s v="FUR-FU-10000723"/>
    <s v="Furniture"/>
    <s v="Furnishings"/>
    <s v="Deflect-o EconoMat Studded, No Bevel Mat for Low Pile Carpeting"/>
    <n v="165.28"/>
    <n v="4"/>
    <n v="0"/>
    <n v="14.875200000000007"/>
  </r>
  <r>
    <n v="1414"/>
    <s v="CA-2011-146640"/>
    <x v="2"/>
    <d v="2011-06-30T00:00:00"/>
    <d v="2011-07-05T00:00:00"/>
    <s v="Standard Class"/>
    <s v="HA-14905"/>
    <s v="Helen Abelman"/>
    <x v="0"/>
    <s v="United States"/>
    <s v="New York City"/>
    <s v="New York"/>
    <n v="10024"/>
    <x v="3"/>
    <s v="OFF-BI-10002867"/>
    <s v="Office Supplies"/>
    <s v="Binders"/>
    <s v="GBC Recycled Regency Composition Covers"/>
    <n v="334.76800000000003"/>
    <n v="7"/>
    <n v="0.2"/>
    <n v="108.79959999999997"/>
  </r>
  <r>
    <n v="1415"/>
    <s v="CA-2014-115994"/>
    <x v="3"/>
    <d v="2014-01-29T00:00:00"/>
    <d v="2014-02-01T00:00:00"/>
    <s v="Second Class"/>
    <s v="BT-11305"/>
    <s v="Beth Thompson"/>
    <x v="2"/>
    <s v="United States"/>
    <s v="Costa Mesa"/>
    <s v="California"/>
    <n v="92627"/>
    <x v="1"/>
    <s v="TEC-AC-10000580"/>
    <s v="Technology"/>
    <s v="Accessories"/>
    <s v="Logitech G13 Programmable Gameboard with LCD Display"/>
    <n v="239.96999999999997"/>
    <n v="3"/>
    <n v="0"/>
    <n v="26.39670000000001"/>
  </r>
  <r>
    <n v="1416"/>
    <s v="CA-2014-115994"/>
    <x v="3"/>
    <d v="2014-01-29T00:00:00"/>
    <d v="2014-02-01T00:00:00"/>
    <s v="Second Class"/>
    <s v="BT-11305"/>
    <s v="Beth Thompson"/>
    <x v="2"/>
    <s v="United States"/>
    <s v="Costa Mesa"/>
    <s v="California"/>
    <n v="92627"/>
    <x v="1"/>
    <s v="FUR-FU-10003976"/>
    <s v="Furniture"/>
    <s v="Furnishings"/>
    <s v="DAX Executive Solid Wood Document Frame, Desktop or Hang, Mahogany, 5 x 7"/>
    <n v="37.74"/>
    <n v="3"/>
    <n v="0"/>
    <n v="12.831599999999996"/>
  </r>
  <r>
    <n v="1417"/>
    <s v="CA-2012-126697"/>
    <x v="1"/>
    <d v="2012-09-21T00:00:00"/>
    <d v="2012-09-24T00:00:00"/>
    <s v="First Class"/>
    <s v="SV-20815"/>
    <s v="Stuart Van"/>
    <x v="1"/>
    <s v="United States"/>
    <s v="Houston"/>
    <s v="Texas"/>
    <n v="77041"/>
    <x v="2"/>
    <s v="TEC-PH-10002922"/>
    <s v="Technology"/>
    <s v="Phones"/>
    <s v="ShoreTel ShorePhone IP 230 VoIP phone"/>
    <n v="946.34400000000005"/>
    <n v="7"/>
    <n v="0.2"/>
    <n v="118.29299999999989"/>
  </r>
  <r>
    <n v="1418"/>
    <s v="CA-2012-126697"/>
    <x v="1"/>
    <d v="2012-09-21T00:00:00"/>
    <d v="2012-09-24T00:00:00"/>
    <s v="First Class"/>
    <s v="SV-20815"/>
    <s v="Stuart Van"/>
    <x v="1"/>
    <s v="United States"/>
    <s v="Houston"/>
    <s v="Texas"/>
    <n v="77041"/>
    <x v="2"/>
    <s v="TEC-AC-10004353"/>
    <s v="Technology"/>
    <s v="Accessories"/>
    <s v="Hypercom P1300 Pinpad"/>
    <n v="151.20000000000002"/>
    <n v="3"/>
    <n v="0.2"/>
    <n v="32.130000000000003"/>
  </r>
  <r>
    <n v="1419"/>
    <s v="CA-2012-126697"/>
    <x v="1"/>
    <d v="2012-09-21T00:00:00"/>
    <d v="2012-09-24T00:00:00"/>
    <s v="First Class"/>
    <s v="SV-20815"/>
    <s v="Stuart Van"/>
    <x v="1"/>
    <s v="United States"/>
    <s v="Houston"/>
    <s v="Texas"/>
    <n v="77041"/>
    <x v="2"/>
    <s v="FUR-FU-10001706"/>
    <s v="Furniture"/>
    <s v="Furnishings"/>
    <s v="Longer-Life Soft White Bulbs"/>
    <n v="4.9280000000000008"/>
    <n v="4"/>
    <n v="0.6"/>
    <n v="-1.4783999999999997"/>
  </r>
  <r>
    <n v="1420"/>
    <s v="CA-2012-124800"/>
    <x v="1"/>
    <d v="2012-09-26T00:00:00"/>
    <d v="2012-09-30T00:00:00"/>
    <s v="Standard Class"/>
    <s v="RW-19540"/>
    <s v="Rick Wilson"/>
    <x v="1"/>
    <s v="United States"/>
    <s v="Mesa"/>
    <s v="Arizona"/>
    <n v="85204"/>
    <x v="1"/>
    <s v="OFF-PA-10000501"/>
    <s v="Office Supplies"/>
    <s v="Paper"/>
    <s v="Petty Cash Envelope"/>
    <n v="86.272000000000006"/>
    <n v="4"/>
    <n v="0.2"/>
    <n v="31.273599999999998"/>
  </r>
  <r>
    <n v="1421"/>
    <s v="CA-2012-124800"/>
    <x v="1"/>
    <d v="2012-09-26T00:00:00"/>
    <d v="2012-09-30T00:00:00"/>
    <s v="Standard Class"/>
    <s v="RW-19540"/>
    <s v="Rick Wilson"/>
    <x v="1"/>
    <s v="United States"/>
    <s v="Mesa"/>
    <s v="Arizona"/>
    <n v="85204"/>
    <x v="1"/>
    <s v="OFF-BI-10000778"/>
    <s v="Office Supplies"/>
    <s v="Binders"/>
    <s v="GBC VeloBinder Electric Binding Machine"/>
    <n v="72.588000000000008"/>
    <n v="2"/>
    <n v="0.7"/>
    <n v="-48.391999999999982"/>
  </r>
  <r>
    <n v="1422"/>
    <s v="CA-2012-124800"/>
    <x v="1"/>
    <d v="2012-09-26T00:00:00"/>
    <d v="2012-09-30T00:00:00"/>
    <s v="Standard Class"/>
    <s v="RW-19540"/>
    <s v="Rick Wilson"/>
    <x v="1"/>
    <s v="United States"/>
    <s v="Mesa"/>
    <s v="Arizona"/>
    <n v="85204"/>
    <x v="1"/>
    <s v="OFF-AP-10004980"/>
    <s v="Office Supplies"/>
    <s v="Appliances"/>
    <s v="3M Replacement Filter for Office Air Cleaner for 20' x 33' Room"/>
    <n v="60.672000000000004"/>
    <n v="2"/>
    <n v="0.2"/>
    <n v="14.409600000000003"/>
  </r>
  <r>
    <n v="1423"/>
    <s v="CA-2012-124800"/>
    <x v="1"/>
    <d v="2012-09-26T00:00:00"/>
    <d v="2012-09-30T00:00:00"/>
    <s v="Standard Class"/>
    <s v="RW-19540"/>
    <s v="Rick Wilson"/>
    <x v="1"/>
    <s v="United States"/>
    <s v="Mesa"/>
    <s v="Arizona"/>
    <n v="85204"/>
    <x v="1"/>
    <s v="OFF-BI-10003984"/>
    <s v="Office Supplies"/>
    <s v="Binders"/>
    <s v="Lock-Up Easel 'Spel-Binder'"/>
    <n v="77.031000000000006"/>
    <n v="9"/>
    <n v="0.7"/>
    <n v="-59.057100000000005"/>
  </r>
  <r>
    <n v="1424"/>
    <s v="CA-2012-124800"/>
    <x v="1"/>
    <d v="2012-09-26T00:00:00"/>
    <d v="2012-09-30T00:00:00"/>
    <s v="Standard Class"/>
    <s v="RW-19540"/>
    <s v="Rick Wilson"/>
    <x v="1"/>
    <s v="United States"/>
    <s v="Mesa"/>
    <s v="Arizona"/>
    <n v="85204"/>
    <x v="1"/>
    <s v="OFF-ST-10000798"/>
    <s v="Office Supplies"/>
    <s v="Storage"/>
    <s v="2300 Heavy-Duty Transfer File Systems by Perma"/>
    <n v="119.90400000000001"/>
    <n v="6"/>
    <n v="0.2"/>
    <n v="-1.4988000000000135"/>
  </r>
  <r>
    <n v="1425"/>
    <s v="CA-2012-124800"/>
    <x v="1"/>
    <d v="2012-09-26T00:00:00"/>
    <d v="2012-09-30T00:00:00"/>
    <s v="Standard Class"/>
    <s v="RW-19540"/>
    <s v="Rick Wilson"/>
    <x v="1"/>
    <s v="United States"/>
    <s v="Mesa"/>
    <s v="Arizona"/>
    <n v="85204"/>
    <x v="1"/>
    <s v="TEC-PH-10001750"/>
    <s v="Technology"/>
    <s v="Phones"/>
    <s v="Samsung Rugby III"/>
    <n v="263.96000000000004"/>
    <n v="5"/>
    <n v="0.2"/>
    <n v="23.096500000000006"/>
  </r>
  <r>
    <n v="1426"/>
    <s v="CA-2012-124800"/>
    <x v="1"/>
    <d v="2012-09-26T00:00:00"/>
    <d v="2012-09-30T00:00:00"/>
    <s v="Standard Class"/>
    <s v="RW-19540"/>
    <s v="Rick Wilson"/>
    <x v="1"/>
    <s v="United States"/>
    <s v="Mesa"/>
    <s v="Arizona"/>
    <n v="85204"/>
    <x v="1"/>
    <s v="OFF-ST-10002743"/>
    <s v="Office Supplies"/>
    <s v="Storage"/>
    <s v="SAFCO Boltless Steel Shelving"/>
    <n v="363.64800000000002"/>
    <n v="4"/>
    <n v="0.2"/>
    <n v="-86.366400000000027"/>
  </r>
  <r>
    <n v="1427"/>
    <s v="US-2012-164448"/>
    <x v="1"/>
    <d v="2012-10-31T00:00:00"/>
    <d v="2012-11-04T00:00:00"/>
    <s v="Second Class"/>
    <s v="DK-12835"/>
    <s v="Damala Kotsonis"/>
    <x v="1"/>
    <s v="United States"/>
    <s v="Salinas"/>
    <s v="California"/>
    <n v="93905"/>
    <x v="1"/>
    <s v="OFF-BI-10002949"/>
    <s v="Office Supplies"/>
    <s v="Binders"/>
    <s v="Prestige Round Ring Binders"/>
    <n v="9.7280000000000015"/>
    <n v="2"/>
    <n v="0.2"/>
    <n v="3.283199999999999"/>
  </r>
  <r>
    <n v="1428"/>
    <s v="US-2012-164448"/>
    <x v="1"/>
    <d v="2012-10-31T00:00:00"/>
    <d v="2012-11-04T00:00:00"/>
    <s v="Second Class"/>
    <s v="DK-12835"/>
    <s v="Damala Kotsonis"/>
    <x v="1"/>
    <s v="United States"/>
    <s v="Salinas"/>
    <s v="California"/>
    <n v="93905"/>
    <x v="1"/>
    <s v="OFF-EN-10002600"/>
    <s v="Office Supplies"/>
    <s v="Envelopes"/>
    <s v="Redi-Strip #10 Envelopes, 4 1/8 x 9 1/2"/>
    <n v="14.75"/>
    <n v="5"/>
    <n v="0"/>
    <n v="7.08"/>
  </r>
  <r>
    <n v="1429"/>
    <s v="US-2012-164448"/>
    <x v="1"/>
    <d v="2012-10-31T00:00:00"/>
    <d v="2012-11-04T00:00:00"/>
    <s v="Second Class"/>
    <s v="DK-12835"/>
    <s v="Damala Kotsonis"/>
    <x v="1"/>
    <s v="United States"/>
    <s v="Salinas"/>
    <s v="California"/>
    <n v="93905"/>
    <x v="1"/>
    <s v="OFF-BI-10003708"/>
    <s v="Office Supplies"/>
    <s v="Binders"/>
    <s v="Acco Four Pocket Poly Ring Binder with Label Holder, Smoke, 1&quot;"/>
    <n v="29.800000000000004"/>
    <n v="5"/>
    <n v="0.2"/>
    <n v="9.3124999999999982"/>
  </r>
  <r>
    <n v="1430"/>
    <s v="US-2012-164448"/>
    <x v="1"/>
    <d v="2012-10-31T00:00:00"/>
    <d v="2012-11-04T00:00:00"/>
    <s v="Second Class"/>
    <s v="DK-12835"/>
    <s v="Damala Kotsonis"/>
    <x v="1"/>
    <s v="United States"/>
    <s v="Salinas"/>
    <s v="California"/>
    <n v="93905"/>
    <x v="1"/>
    <s v="OFF-LA-10003510"/>
    <s v="Office Supplies"/>
    <s v="Labels"/>
    <s v="Avery 4027 File Folder Labels for Dot Matrix Printers, 5000 Labels per Box, White"/>
    <n v="427.42"/>
    <n v="14"/>
    <n v="0"/>
    <n v="196.61320000000001"/>
  </r>
  <r>
    <n v="1431"/>
    <s v="CA-2014-122700"/>
    <x v="3"/>
    <d v="2014-11-27T00:00:00"/>
    <d v="2014-12-01T00:00:00"/>
    <s v="Standard Class"/>
    <s v="LT-17110"/>
    <s v="Liz Thompson"/>
    <x v="0"/>
    <s v="United States"/>
    <s v="Columbus"/>
    <s v="Ohio"/>
    <n v="43229"/>
    <x v="3"/>
    <s v="TEC-PH-10003092"/>
    <s v="Technology"/>
    <s v="Phones"/>
    <s v="Motorola L804"/>
    <n v="220.75200000000001"/>
    <n v="8"/>
    <n v="0.4"/>
    <n v="-40.47120000000001"/>
  </r>
  <r>
    <n v="1432"/>
    <s v="CA-2011-120768"/>
    <x v="2"/>
    <d v="2011-12-19T00:00:00"/>
    <d v="2011-12-21T00:00:00"/>
    <s v="Second Class"/>
    <s v="IM-15070"/>
    <s v="Irene Maddox"/>
    <x v="0"/>
    <s v="United States"/>
    <s v="Florence"/>
    <s v="Alabama"/>
    <n v="35630"/>
    <x v="0"/>
    <s v="OFF-BI-10001191"/>
    <s v="Office Supplies"/>
    <s v="Binders"/>
    <s v="Canvas Sectional Post Binders"/>
    <n v="152.76"/>
    <n v="6"/>
    <n v="0"/>
    <n v="74.852400000000003"/>
  </r>
  <r>
    <n v="1433"/>
    <s v="CA-2011-120768"/>
    <x v="2"/>
    <d v="2011-12-19T00:00:00"/>
    <d v="2011-12-21T00:00:00"/>
    <s v="Second Class"/>
    <s v="IM-15070"/>
    <s v="Irene Maddox"/>
    <x v="0"/>
    <s v="United States"/>
    <s v="Florence"/>
    <s v="Alabama"/>
    <n v="35630"/>
    <x v="0"/>
    <s v="OFF-SU-10004115"/>
    <s v="Office Supplies"/>
    <s v="Supplies"/>
    <s v="Acme Stainless Steel Office Snips"/>
    <n v="7.27"/>
    <n v="1"/>
    <n v="0"/>
    <n v="1.9629000000000003"/>
  </r>
  <r>
    <n v="1434"/>
    <s v="CA-2011-120768"/>
    <x v="2"/>
    <d v="2011-12-19T00:00:00"/>
    <d v="2011-12-21T00:00:00"/>
    <s v="Second Class"/>
    <s v="IM-15070"/>
    <s v="Irene Maddox"/>
    <x v="0"/>
    <s v="United States"/>
    <s v="Florence"/>
    <s v="Alabama"/>
    <n v="35630"/>
    <x v="0"/>
    <s v="FUR-CH-10000513"/>
    <s v="Furniture"/>
    <s v="Chairs"/>
    <s v="High-Back Leather Manager's Chair"/>
    <n v="1819.8600000000001"/>
    <n v="14"/>
    <n v="0"/>
    <n v="163.78740000000002"/>
  </r>
  <r>
    <n v="1435"/>
    <s v="US-2013-153129"/>
    <x v="0"/>
    <d v="2013-12-27T00:00:00"/>
    <d v="2013-12-31T00:00:00"/>
    <s v="Standard Class"/>
    <s v="FP-14320"/>
    <s v="Frank Preis"/>
    <x v="0"/>
    <s v="United States"/>
    <s v="Seattle"/>
    <s v="Washington"/>
    <n v="98105"/>
    <x v="1"/>
    <s v="OFF-PA-10003673"/>
    <s v="Office Supplies"/>
    <s v="Paper"/>
    <s v="Strathmore Photo Mount Cards"/>
    <n v="33.9"/>
    <n v="5"/>
    <n v="0"/>
    <n v="15.593999999999999"/>
  </r>
  <r>
    <n v="1436"/>
    <s v="CA-2014-106852"/>
    <x v="3"/>
    <d v="2014-06-21T00:00:00"/>
    <d v="2014-06-28T00:00:00"/>
    <s v="Standard Class"/>
    <s v="ST-20530"/>
    <s v="Shui Tom"/>
    <x v="0"/>
    <s v="United States"/>
    <s v="Parma"/>
    <s v="Ohio"/>
    <n v="44134"/>
    <x v="3"/>
    <s v="OFF-PA-10001639"/>
    <s v="Office Supplies"/>
    <s v="Paper"/>
    <s v="Xerox 203"/>
    <n v="31.104000000000006"/>
    <n v="6"/>
    <n v="0.2"/>
    <n v="10.8864"/>
  </r>
  <r>
    <n v="1437"/>
    <s v="CA-2014-106852"/>
    <x v="3"/>
    <d v="2014-06-21T00:00:00"/>
    <d v="2014-06-28T00:00:00"/>
    <s v="Standard Class"/>
    <s v="ST-20530"/>
    <s v="Shui Tom"/>
    <x v="0"/>
    <s v="United States"/>
    <s v="Parma"/>
    <s v="Ohio"/>
    <n v="44134"/>
    <x v="3"/>
    <s v="OFF-AR-10003829"/>
    <s v="Office Supplies"/>
    <s v="Art"/>
    <s v="Newell 35"/>
    <n v="5.2480000000000002"/>
    <n v="2"/>
    <n v="0.2"/>
    <n v="0.59039999999999915"/>
  </r>
  <r>
    <n v="1438"/>
    <s v="CA-2012-139731"/>
    <x v="1"/>
    <d v="2012-10-15T00:00:00"/>
    <d v="2012-10-15T00:00:00"/>
    <s v="Same Day"/>
    <s v="JE-15745"/>
    <s v="Joel Eaton"/>
    <x v="0"/>
    <s v="United States"/>
    <s v="Amarillo"/>
    <s v="Texas"/>
    <n v="79109"/>
    <x v="2"/>
    <s v="TEC-AC-10004975"/>
    <s v="Technology"/>
    <s v="Accessories"/>
    <s v="Plantronics Audio 995 Wireless Stereo Headset"/>
    <n v="263.88"/>
    <n v="3"/>
    <n v="0.2"/>
    <n v="42.880500000000012"/>
  </r>
  <r>
    <n v="1439"/>
    <s v="CA-2012-139731"/>
    <x v="1"/>
    <d v="2012-10-15T00:00:00"/>
    <d v="2012-10-15T00:00:00"/>
    <s v="Same Day"/>
    <s v="JE-15745"/>
    <s v="Joel Eaton"/>
    <x v="0"/>
    <s v="United States"/>
    <s v="Amarillo"/>
    <s v="Texas"/>
    <n v="79109"/>
    <x v="2"/>
    <s v="FUR-CH-10002024"/>
    <s v="Furniture"/>
    <s v="Chairs"/>
    <s v="HON 5400 Series Task Chairs for Big and Tall"/>
    <n v="2453.4299999999998"/>
    <n v="5"/>
    <n v="0.3"/>
    <n v="-350.4899999999999"/>
  </r>
  <r>
    <n v="1440"/>
    <s v="CA-2014-122735"/>
    <x v="3"/>
    <d v="2014-04-13T00:00:00"/>
    <d v="2014-04-16T00:00:00"/>
    <s v="Second Class"/>
    <s v="BD-11320"/>
    <s v="Bill Donatelli"/>
    <x v="0"/>
    <s v="United States"/>
    <s v="Providence"/>
    <s v="Rhode Island"/>
    <n v="2908"/>
    <x v="3"/>
    <s v="OFF-BI-10004364"/>
    <s v="Office Supplies"/>
    <s v="Binders"/>
    <s v="Storex Dura Pro Binders"/>
    <n v="29.700000000000003"/>
    <n v="5"/>
    <n v="0"/>
    <n v="13.365"/>
  </r>
  <r>
    <n v="1441"/>
    <s v="CA-2014-122735"/>
    <x v="3"/>
    <d v="2014-04-13T00:00:00"/>
    <d v="2014-04-16T00:00:00"/>
    <s v="Second Class"/>
    <s v="BD-11320"/>
    <s v="Bill Donatelli"/>
    <x v="0"/>
    <s v="United States"/>
    <s v="Providence"/>
    <s v="Rhode Island"/>
    <n v="2908"/>
    <x v="3"/>
    <s v="OFF-PA-10001712"/>
    <s v="Office Supplies"/>
    <s v="Paper"/>
    <s v="Xerox 1948"/>
    <n v="39.96"/>
    <n v="4"/>
    <n v="0"/>
    <n v="17.981999999999999"/>
  </r>
  <r>
    <n v="1442"/>
    <s v="CA-2014-128160"/>
    <x v="3"/>
    <d v="2014-12-20T00:00:00"/>
    <d v="2014-12-25T00:00:00"/>
    <s v="Second Class"/>
    <s v="MM-17920"/>
    <s v="Michael Moore"/>
    <x v="0"/>
    <s v="United States"/>
    <s v="San Francisco"/>
    <s v="California"/>
    <n v="94110"/>
    <x v="1"/>
    <s v="OFF-BI-10001510"/>
    <s v="Office Supplies"/>
    <s v="Binders"/>
    <s v="Deluxe Heavy-Duty Vinyl Round Ring Binder"/>
    <n v="36.672000000000004"/>
    <n v="2"/>
    <n v="0.2"/>
    <n v="11.459999999999999"/>
  </r>
  <r>
    <n v="1443"/>
    <s v="CA-2014-117695"/>
    <x v="3"/>
    <d v="2014-08-06T00:00:00"/>
    <d v="2014-08-09T00:00:00"/>
    <s v="First Class"/>
    <s v="PW-19030"/>
    <s v="Pauline Webber"/>
    <x v="1"/>
    <s v="United States"/>
    <s v="Richmond"/>
    <s v="Kentucky"/>
    <n v="40475"/>
    <x v="0"/>
    <s v="OFF-PA-10002713"/>
    <s v="Office Supplies"/>
    <s v="Paper"/>
    <s v="Adams Phone Message Book, 200 Message Capacity, 8 1/16” x 11”"/>
    <n v="13.76"/>
    <n v="2"/>
    <n v="0"/>
    <n v="6.3295999999999992"/>
  </r>
  <r>
    <n v="1444"/>
    <s v="CA-2012-166135"/>
    <x v="1"/>
    <d v="2012-10-01T00:00:00"/>
    <d v="2012-10-06T00:00:00"/>
    <s v="Standard Class"/>
    <s v="SC-20440"/>
    <s v="Shaun Chance"/>
    <x v="1"/>
    <s v="United States"/>
    <s v="Aurora"/>
    <s v="Colorado"/>
    <n v="80013"/>
    <x v="1"/>
    <s v="OFF-ST-10002974"/>
    <s v="Office Supplies"/>
    <s v="Storage"/>
    <s v="Trav-L-File Heavy-Duty Shuttle II, Black"/>
    <n v="139.42400000000001"/>
    <n v="4"/>
    <n v="0.2"/>
    <n v="17.42799999999999"/>
  </r>
  <r>
    <n v="1445"/>
    <s v="CA-2013-133725"/>
    <x v="0"/>
    <d v="2013-05-24T00:00:00"/>
    <d v="2013-05-29T00:00:00"/>
    <s v="Standard Class"/>
    <s v="KL-16645"/>
    <s v="Ken Lonsdale"/>
    <x v="0"/>
    <s v="United States"/>
    <s v="Chicago"/>
    <s v="Illinois"/>
    <n v="60623"/>
    <x v="2"/>
    <s v="TEC-PH-10004165"/>
    <s v="Technology"/>
    <s v="Phones"/>
    <s v="Mitel MiVoice 5330e IP Phone"/>
    <n v="1979.9280000000001"/>
    <n v="9"/>
    <n v="0.2"/>
    <n v="148.49459999999993"/>
  </r>
  <r>
    <n v="1446"/>
    <s v="CA-2014-102337"/>
    <x v="3"/>
    <d v="2014-06-14T00:00:00"/>
    <d v="2014-06-17T00:00:00"/>
    <s v="First Class"/>
    <s v="SD-20485"/>
    <s v="Shirley Daniels"/>
    <x v="2"/>
    <s v="United States"/>
    <s v="Chicago"/>
    <s v="Illinois"/>
    <n v="60653"/>
    <x v="2"/>
    <s v="OFF-ST-10004804"/>
    <s v="Office Supplies"/>
    <s v="Storage"/>
    <s v="Belkin 19&quot; Vented Equipment Shelf, Black"/>
    <n v="164.73599999999999"/>
    <n v="4"/>
    <n v="0.2"/>
    <n v="-39.124799999999993"/>
  </r>
  <r>
    <n v="1447"/>
    <s v="CA-2014-102337"/>
    <x v="3"/>
    <d v="2014-06-14T00:00:00"/>
    <d v="2014-06-17T00:00:00"/>
    <s v="First Class"/>
    <s v="SD-20485"/>
    <s v="Shirley Daniels"/>
    <x v="2"/>
    <s v="United States"/>
    <s v="Chicago"/>
    <s v="Illinois"/>
    <n v="60653"/>
    <x v="2"/>
    <s v="FUR-CH-10004289"/>
    <s v="Furniture"/>
    <s v="Chairs"/>
    <s v="Global Super Steno Chair"/>
    <n v="470.30199999999996"/>
    <n v="7"/>
    <n v="0.3"/>
    <n v="-87.341800000000035"/>
  </r>
  <r>
    <n v="1448"/>
    <s v="CA-2014-102337"/>
    <x v="3"/>
    <d v="2014-06-14T00:00:00"/>
    <d v="2014-06-17T00:00:00"/>
    <s v="First Class"/>
    <s v="SD-20485"/>
    <s v="Shirley Daniels"/>
    <x v="2"/>
    <s v="United States"/>
    <s v="Chicago"/>
    <s v="Illinois"/>
    <n v="60653"/>
    <x v="2"/>
    <s v="TEC-PH-10002564"/>
    <s v="Technology"/>
    <s v="Phones"/>
    <s v="OtterBox Defender Series Case - Samsung Galaxy S4"/>
    <n v="47.984000000000002"/>
    <n v="2"/>
    <n v="0.2"/>
    <n v="5.9979999999999922"/>
  </r>
  <r>
    <n v="1449"/>
    <s v="US-2011-112564"/>
    <x v="2"/>
    <d v="2011-04-23T00:00:00"/>
    <d v="2011-04-24T00:00:00"/>
    <s v="First Class"/>
    <s v="TS-21160"/>
    <s v="Theresa Swint"/>
    <x v="1"/>
    <s v="United States"/>
    <s v="Philadelphia"/>
    <s v="Pennsylvania"/>
    <n v="19134"/>
    <x v="3"/>
    <s v="OFF-BI-10004876"/>
    <s v="Office Supplies"/>
    <s v="Binders"/>
    <s v="Wilson Jones Suede Grain Vinyl Binders"/>
    <n v="2.5020000000000002"/>
    <n v="3"/>
    <n v="0.7"/>
    <n v="-1.7513999999999994"/>
  </r>
  <r>
    <n v="1450"/>
    <s v="CA-2012-145821"/>
    <x v="1"/>
    <d v="2012-05-01T00:00:00"/>
    <d v="2012-05-07T00:00:00"/>
    <s v="Standard Class"/>
    <s v="JB-15400"/>
    <s v="Jennifer Braxton"/>
    <x v="1"/>
    <s v="United States"/>
    <s v="Los Angeles"/>
    <s v="California"/>
    <n v="90008"/>
    <x v="1"/>
    <s v="TEC-PH-10004348"/>
    <s v="Technology"/>
    <s v="Phones"/>
    <s v="OtterBox Defender Series Case - iPhone 5c"/>
    <n v="88.751999999999995"/>
    <n v="3"/>
    <n v="0.2"/>
    <n v="11.093999999999998"/>
  </r>
  <r>
    <n v="1451"/>
    <s v="US-2012-160150"/>
    <x v="1"/>
    <d v="2012-07-19T00:00:00"/>
    <d v="2012-07-20T00:00:00"/>
    <s v="First Class"/>
    <s v="TS-21085"/>
    <s v="Thais Sissman"/>
    <x v="0"/>
    <s v="United States"/>
    <s v="Phoenix"/>
    <s v="Arizona"/>
    <n v="85023"/>
    <x v="1"/>
    <s v="OFF-BI-10004352"/>
    <s v="Office Supplies"/>
    <s v="Binders"/>
    <s v="Wilson Jones DublLock D-Ring Binders"/>
    <n v="2.0250000000000004"/>
    <n v="1"/>
    <n v="0.7"/>
    <n v="-1.3499999999999996"/>
  </r>
  <r>
    <n v="1452"/>
    <s v="CA-2013-133711"/>
    <x v="0"/>
    <d v="2013-11-27T00:00:00"/>
    <d v="2013-11-30T00:00:00"/>
    <s v="First Class"/>
    <s v="MC-17425"/>
    <s v="Mark Cousins"/>
    <x v="1"/>
    <s v="United States"/>
    <s v="Mobile"/>
    <s v="Alabama"/>
    <n v="36608"/>
    <x v="0"/>
    <s v="OFF-PA-10001685"/>
    <s v="Office Supplies"/>
    <s v="Paper"/>
    <s v="Staples"/>
    <n v="70.98"/>
    <n v="7"/>
    <n v="0"/>
    <n v="34.780200000000001"/>
  </r>
  <r>
    <n v="1453"/>
    <s v="CA-2013-133711"/>
    <x v="0"/>
    <d v="2013-11-27T00:00:00"/>
    <d v="2013-11-30T00:00:00"/>
    <s v="First Class"/>
    <s v="MC-17425"/>
    <s v="Mark Cousins"/>
    <x v="1"/>
    <s v="United States"/>
    <s v="Mobile"/>
    <s v="Alabama"/>
    <n v="36608"/>
    <x v="0"/>
    <s v="OFF-BI-10000666"/>
    <s v="Office Supplies"/>
    <s v="Binders"/>
    <s v="Surelock Post Binders"/>
    <n v="91.679999999999993"/>
    <n v="3"/>
    <n v="0"/>
    <n v="45.839999999999996"/>
  </r>
  <r>
    <n v="1454"/>
    <s v="CA-2013-133711"/>
    <x v="0"/>
    <d v="2013-11-27T00:00:00"/>
    <d v="2013-11-30T00:00:00"/>
    <s v="First Class"/>
    <s v="MC-17425"/>
    <s v="Mark Cousins"/>
    <x v="1"/>
    <s v="United States"/>
    <s v="Mobile"/>
    <s v="Alabama"/>
    <n v="36608"/>
    <x v="0"/>
    <s v="OFF-BI-10004352"/>
    <s v="Office Supplies"/>
    <s v="Binders"/>
    <s v="Wilson Jones DublLock D-Ring Binders"/>
    <n v="33.75"/>
    <n v="5"/>
    <n v="0"/>
    <n v="16.875"/>
  </r>
  <r>
    <n v="1455"/>
    <s v="CA-2013-133711"/>
    <x v="0"/>
    <d v="2013-11-27T00:00:00"/>
    <d v="2013-11-30T00:00:00"/>
    <s v="First Class"/>
    <s v="MC-17425"/>
    <s v="Mark Cousins"/>
    <x v="1"/>
    <s v="United States"/>
    <s v="Mobile"/>
    <s v="Alabama"/>
    <n v="36608"/>
    <x v="0"/>
    <s v="TEC-MA-10000010"/>
    <s v="Technology"/>
    <s v="Machines"/>
    <s v="Hewlett-Packard Deskjet 3050a All-in-One Color Inkjet Printer"/>
    <n v="3040"/>
    <n v="8"/>
    <n v="0"/>
    <n v="1459.2"/>
  </r>
  <r>
    <n v="1456"/>
    <s v="CA-2014-148474"/>
    <x v="3"/>
    <d v="2014-06-13T00:00:00"/>
    <d v="2014-06-20T00:00:00"/>
    <s v="Standard Class"/>
    <s v="ME-17320"/>
    <s v="Maria Etezadi"/>
    <x v="2"/>
    <s v="United States"/>
    <s v="Columbus"/>
    <s v="Georgia"/>
    <n v="31907"/>
    <x v="0"/>
    <s v="OFF-BI-10000977"/>
    <s v="Office Supplies"/>
    <s v="Binders"/>
    <s v="Ibico Plastic Spiral Binding Combs"/>
    <n v="91.199999999999989"/>
    <n v="3"/>
    <n v="0"/>
    <n v="41.951999999999998"/>
  </r>
  <r>
    <n v="1457"/>
    <s v="CA-2014-148474"/>
    <x v="3"/>
    <d v="2014-06-13T00:00:00"/>
    <d v="2014-06-20T00:00:00"/>
    <s v="Standard Class"/>
    <s v="ME-17320"/>
    <s v="Maria Etezadi"/>
    <x v="2"/>
    <s v="United States"/>
    <s v="Columbus"/>
    <s v="Georgia"/>
    <n v="31907"/>
    <x v="0"/>
    <s v="FUR-TA-10002530"/>
    <s v="Furniture"/>
    <s v="Tables"/>
    <s v="Iceberg OfficeWorks 42&quot; Round Tables"/>
    <n v="452.93999999999994"/>
    <n v="3"/>
    <n v="0"/>
    <n v="67.940999999999974"/>
  </r>
  <r>
    <n v="1458"/>
    <s v="CA-2012-111297"/>
    <x v="1"/>
    <d v="2012-08-17T00:00:00"/>
    <d v="2012-08-21T00:00:00"/>
    <s v="Standard Class"/>
    <s v="SC-20440"/>
    <s v="Shaun Chance"/>
    <x v="1"/>
    <s v="United States"/>
    <s v="New Bedford"/>
    <s v="Massachusetts"/>
    <n v="2740"/>
    <x v="3"/>
    <s v="OFF-BI-10002412"/>
    <s v="Office Supplies"/>
    <s v="Binders"/>
    <s v="Wilson Jones “Snap” Scratch Pad Binder Tool for Ring Binders"/>
    <n v="52.199999999999996"/>
    <n v="9"/>
    <n v="0"/>
    <n v="23.49"/>
  </r>
  <r>
    <n v="1459"/>
    <s v="CA-2013-123722"/>
    <x v="0"/>
    <d v="2013-09-26T00:00:00"/>
    <d v="2013-10-02T00:00:00"/>
    <s v="Standard Class"/>
    <s v="NH-18610"/>
    <s v="Nicole Hansen"/>
    <x v="1"/>
    <s v="United States"/>
    <s v="Irving"/>
    <s v="Texas"/>
    <n v="75061"/>
    <x v="2"/>
    <s v="OFF-LA-10001569"/>
    <s v="Office Supplies"/>
    <s v="Labels"/>
    <s v="Avery 499"/>
    <n v="15.936000000000002"/>
    <n v="4"/>
    <n v="0.2"/>
    <n v="5.1791999999999998"/>
  </r>
  <r>
    <n v="1460"/>
    <s v="CA-2011-155271"/>
    <x v="2"/>
    <d v="2011-05-04T00:00:00"/>
    <d v="2011-05-04T00:00:00"/>
    <s v="Same Day"/>
    <s v="AA-10480"/>
    <s v="Andrew Allen"/>
    <x v="0"/>
    <s v="United States"/>
    <s v="Middletown"/>
    <s v="Connecticut"/>
    <n v="6457"/>
    <x v="3"/>
    <s v="FUR-FU-10001473"/>
    <s v="Furniture"/>
    <s v="Furnishings"/>
    <s v="DAX Wood Document Frame"/>
    <n v="27.46"/>
    <n v="2"/>
    <n v="0"/>
    <n v="9.8856000000000002"/>
  </r>
  <r>
    <n v="1461"/>
    <s v="CA-2012-119907"/>
    <x v="1"/>
    <d v="2012-12-01T00:00:00"/>
    <d v="2012-12-08T00:00:00"/>
    <s v="Standard Class"/>
    <s v="LC-17140"/>
    <s v="Logan Currie"/>
    <x v="0"/>
    <s v="United States"/>
    <s v="Seattle"/>
    <s v="Washington"/>
    <n v="98103"/>
    <x v="1"/>
    <s v="OFF-BI-10001765"/>
    <s v="Office Supplies"/>
    <s v="Binders"/>
    <s v="Wilson Jones Heavy-Duty Casebound Ring Binders with Metal Hinges"/>
    <n v="55.424000000000007"/>
    <n v="2"/>
    <n v="0.2"/>
    <n v="19.398399999999995"/>
  </r>
  <r>
    <n v="1462"/>
    <s v="US-2013-128902"/>
    <x v="0"/>
    <d v="2013-03-12T00:00:00"/>
    <d v="2013-03-16T00:00:00"/>
    <s v="Standard Class"/>
    <s v="MB-18085"/>
    <s v="Mick Brown"/>
    <x v="0"/>
    <s v="United States"/>
    <s v="Vineland"/>
    <s v="New Jersey"/>
    <n v="8360"/>
    <x v="3"/>
    <s v="FUR-TA-10001095"/>
    <s v="Furniture"/>
    <s v="Tables"/>
    <s v="Chromcraft Round Conference Tables"/>
    <n v="244.00599999999997"/>
    <n v="2"/>
    <n v="0.3"/>
    <n v="-31.372200000000007"/>
  </r>
  <r>
    <n v="1463"/>
    <s v="CA-2013-152289"/>
    <x v="0"/>
    <d v="2013-08-27T00:00:00"/>
    <d v="2013-08-29T00:00:00"/>
    <s v="First Class"/>
    <s v="LC-16930"/>
    <s v="Linda Cazamias"/>
    <x v="1"/>
    <s v="United States"/>
    <s v="Pasadena"/>
    <s v="Texas"/>
    <n v="77506"/>
    <x v="2"/>
    <s v="TEC-AC-10004571"/>
    <s v="Technology"/>
    <s v="Accessories"/>
    <s v="Logitech G700s Rechargeable Gaming Mouse"/>
    <n v="159.98400000000001"/>
    <n v="2"/>
    <n v="0.2"/>
    <n v="43.995600000000003"/>
  </r>
  <r>
    <n v="1464"/>
    <s v="CA-2013-152289"/>
    <x v="0"/>
    <d v="2013-08-27T00:00:00"/>
    <d v="2013-08-29T00:00:00"/>
    <s v="First Class"/>
    <s v="LC-16930"/>
    <s v="Linda Cazamias"/>
    <x v="1"/>
    <s v="United States"/>
    <s v="Pasadena"/>
    <s v="Texas"/>
    <n v="77506"/>
    <x v="2"/>
    <s v="FUR-CH-10002126"/>
    <s v="Furniture"/>
    <s v="Chairs"/>
    <s v="Hon Deluxe Fabric Upholstered Stacking Chairs"/>
    <n v="1024.7159999999999"/>
    <n v="6"/>
    <n v="0.3"/>
    <n v="-29.277599999999893"/>
  </r>
  <r>
    <n v="1465"/>
    <s v="US-2013-104794"/>
    <x v="0"/>
    <d v="2013-12-17T00:00:00"/>
    <d v="2013-12-20T00:00:00"/>
    <s v="First Class"/>
    <s v="KD-16495"/>
    <s v="Keith Dawkins"/>
    <x v="1"/>
    <s v="United States"/>
    <s v="New York City"/>
    <s v="New York"/>
    <n v="10009"/>
    <x v="3"/>
    <s v="OFF-FA-10001754"/>
    <s v="Office Supplies"/>
    <s v="Fasteners"/>
    <s v="Stockwell Gold Paper Clips"/>
    <n v="3.68"/>
    <n v="2"/>
    <n v="0"/>
    <n v="1.8032000000000001"/>
  </r>
  <r>
    <n v="1466"/>
    <s v="CA-2011-151708"/>
    <x v="2"/>
    <d v="2011-08-08T00:00:00"/>
    <d v="2011-08-14T00:00:00"/>
    <s v="Standard Class"/>
    <s v="MB-17305"/>
    <s v="Maria Bertelson"/>
    <x v="0"/>
    <s v="United States"/>
    <s v="Glendale"/>
    <s v="Arizona"/>
    <n v="85301"/>
    <x v="1"/>
    <s v="FUR-FU-10001602"/>
    <s v="Furniture"/>
    <s v="Furnishings"/>
    <s v="Eldon Delta Triangular Chair Mat, 52&quot; x 58&quot;, Clear"/>
    <n v="121.376"/>
    <n v="4"/>
    <n v="0.2"/>
    <n v="-3.0344000000000122"/>
  </r>
  <r>
    <n v="1467"/>
    <s v="CA-2011-151708"/>
    <x v="2"/>
    <d v="2011-08-08T00:00:00"/>
    <d v="2011-08-14T00:00:00"/>
    <s v="Standard Class"/>
    <s v="MB-17305"/>
    <s v="Maria Bertelson"/>
    <x v="0"/>
    <s v="United States"/>
    <s v="Glendale"/>
    <s v="Arizona"/>
    <n v="85301"/>
    <x v="1"/>
    <s v="TEC-AC-10001767"/>
    <s v="Technology"/>
    <s v="Accessories"/>
    <s v="SanDisk Ultra 64 GB MicroSDHC Class 10 Memory Card"/>
    <n v="95.976000000000013"/>
    <n v="3"/>
    <n v="0.2"/>
    <n v="-10.797300000000011"/>
  </r>
  <r>
    <n v="1468"/>
    <s v="CA-2012-100769"/>
    <x v="1"/>
    <d v="2012-05-16T00:00:00"/>
    <d v="2012-05-16T00:00:00"/>
    <s v="Same Day"/>
    <s v="TH-21550"/>
    <s v="Tracy Hopkins"/>
    <x v="2"/>
    <s v="United States"/>
    <s v="Jacksonville"/>
    <s v="Florida"/>
    <n v="32216"/>
    <x v="0"/>
    <s v="TEC-AC-10002402"/>
    <s v="Technology"/>
    <s v="Accessories"/>
    <s v="Razer Kraken PRO Over Ear PC and Music Headset"/>
    <n v="255.96799999999999"/>
    <n v="4"/>
    <n v="0.2"/>
    <n v="31.995999999999974"/>
  </r>
  <r>
    <n v="1469"/>
    <s v="CA-2014-139199"/>
    <x v="3"/>
    <d v="2014-12-10T00:00:00"/>
    <d v="2014-12-14T00:00:00"/>
    <s v="Standard Class"/>
    <s v="DK-12835"/>
    <s v="Damala Kotsonis"/>
    <x v="1"/>
    <s v="United States"/>
    <s v="Detroit"/>
    <s v="Michigan"/>
    <n v="48234"/>
    <x v="2"/>
    <s v="FUR-CH-10000847"/>
    <s v="Furniture"/>
    <s v="Chairs"/>
    <s v="Global Executive Mid-Back Manager's Chair"/>
    <n v="872.94"/>
    <n v="3"/>
    <n v="0"/>
    <n v="226.96439999999998"/>
  </r>
  <r>
    <n v="1470"/>
    <s v="CA-2014-139199"/>
    <x v="3"/>
    <d v="2014-12-10T00:00:00"/>
    <d v="2014-12-14T00:00:00"/>
    <s v="Standard Class"/>
    <s v="DK-12835"/>
    <s v="Damala Kotsonis"/>
    <x v="1"/>
    <s v="United States"/>
    <s v="Detroit"/>
    <s v="Michigan"/>
    <n v="48234"/>
    <x v="2"/>
    <s v="OFF-BI-10003982"/>
    <s v="Office Supplies"/>
    <s v="Binders"/>
    <s v="Wilson Jones Century Plastic Molded Ring Binders"/>
    <n v="41.54"/>
    <n v="2"/>
    <n v="0"/>
    <n v="19.523799999999998"/>
  </r>
  <r>
    <n v="1471"/>
    <s v="CA-2014-139199"/>
    <x v="3"/>
    <d v="2014-12-10T00:00:00"/>
    <d v="2014-12-14T00:00:00"/>
    <s v="Standard Class"/>
    <s v="DK-12835"/>
    <s v="Damala Kotsonis"/>
    <x v="1"/>
    <s v="United States"/>
    <s v="Detroit"/>
    <s v="Michigan"/>
    <n v="48234"/>
    <x v="2"/>
    <s v="OFF-PA-10001293"/>
    <s v="Office Supplies"/>
    <s v="Paper"/>
    <s v="Xerox 1946"/>
    <n v="12.96"/>
    <n v="2"/>
    <n v="0"/>
    <n v="6.2208000000000006"/>
  </r>
  <r>
    <n v="1472"/>
    <s v="US-2012-161466"/>
    <x v="1"/>
    <d v="2012-09-24T00:00:00"/>
    <d v="2012-09-27T00:00:00"/>
    <s v="Second Class"/>
    <s v="ON-18715"/>
    <s v="Odella Nelson"/>
    <x v="1"/>
    <s v="United States"/>
    <s v="Philadelphia"/>
    <s v="Pennsylvania"/>
    <n v="19120"/>
    <x v="3"/>
    <s v="OFF-AR-10000634"/>
    <s v="Office Supplies"/>
    <s v="Art"/>
    <s v="Newell 320"/>
    <n v="6.8480000000000008"/>
    <n v="2"/>
    <n v="0.2"/>
    <n v="0.59920000000000018"/>
  </r>
  <r>
    <n v="1473"/>
    <s v="CA-2014-164959"/>
    <x v="3"/>
    <d v="2014-07-12T00:00:00"/>
    <d v="2014-07-16T00:00:00"/>
    <s v="Standard Class"/>
    <s v="KN-16390"/>
    <s v="Katherine Nockton"/>
    <x v="1"/>
    <s v="United States"/>
    <s v="Los Angeles"/>
    <s v="California"/>
    <n v="90004"/>
    <x v="1"/>
    <s v="OFF-LA-10004272"/>
    <s v="Office Supplies"/>
    <s v="Labels"/>
    <s v="Avery 482"/>
    <n v="8.67"/>
    <n v="3"/>
    <n v="0"/>
    <n v="4.0749000000000004"/>
  </r>
  <r>
    <n v="1474"/>
    <s v="US-2012-105676"/>
    <x v="1"/>
    <d v="2012-12-01T00:00:00"/>
    <d v="2012-12-02T00:00:00"/>
    <s v="Same Day"/>
    <s v="NM-18520"/>
    <s v="Neoma Murray"/>
    <x v="0"/>
    <s v="United States"/>
    <s v="Houston"/>
    <s v="Texas"/>
    <n v="77036"/>
    <x v="2"/>
    <s v="FUR-FU-10004270"/>
    <s v="Furniture"/>
    <s v="Furnishings"/>
    <s v="Eldon Image Series Desk Accessories, Burgundy"/>
    <n v="6.6879999999999997"/>
    <n v="4"/>
    <n v="0.6"/>
    <n v="-4.0127999999999986"/>
  </r>
  <r>
    <n v="1475"/>
    <s v="CA-2013-113138"/>
    <x v="0"/>
    <d v="2013-11-20T00:00:00"/>
    <d v="2013-11-26T00:00:00"/>
    <s v="Standard Class"/>
    <s v="NP-18685"/>
    <s v="Nora Pelletier"/>
    <x v="2"/>
    <s v="United States"/>
    <s v="Niagara Falls"/>
    <s v="New York"/>
    <n v="14304"/>
    <x v="3"/>
    <s v="OFF-AR-10003770"/>
    <s v="Office Supplies"/>
    <s v="Art"/>
    <s v="Newell 340"/>
    <n v="17.28"/>
    <n v="6"/>
    <n v="0"/>
    <n v="5.0111999999999997"/>
  </r>
  <r>
    <n v="1476"/>
    <s v="CA-2013-113138"/>
    <x v="0"/>
    <d v="2013-11-20T00:00:00"/>
    <d v="2013-11-26T00:00:00"/>
    <s v="Standard Class"/>
    <s v="NP-18685"/>
    <s v="Nora Pelletier"/>
    <x v="2"/>
    <s v="United States"/>
    <s v="Niagara Falls"/>
    <s v="New York"/>
    <n v="14304"/>
    <x v="3"/>
    <s v="OFF-BI-10000320"/>
    <s v="Office Supplies"/>
    <s v="Binders"/>
    <s v="GBC Plastic Binding Combs"/>
    <n v="17.712"/>
    <n v="3"/>
    <n v="0.2"/>
    <n v="6.4206000000000012"/>
  </r>
  <r>
    <n v="1477"/>
    <s v="US-2014-104955"/>
    <x v="3"/>
    <d v="2014-03-20T00:00:00"/>
    <d v="2014-03-25T00:00:00"/>
    <s v="Standard Class"/>
    <s v="CG-12040"/>
    <s v="Catherine Glotzbach"/>
    <x v="2"/>
    <s v="United States"/>
    <s v="New York City"/>
    <s v="New York"/>
    <n v="10024"/>
    <x v="3"/>
    <s v="OFF-LA-10003121"/>
    <s v="Office Supplies"/>
    <s v="Labels"/>
    <s v="Avery 506"/>
    <n v="28.91"/>
    <n v="7"/>
    <n v="0"/>
    <n v="13.2986"/>
  </r>
  <r>
    <n v="1478"/>
    <s v="CA-2013-121958"/>
    <x v="0"/>
    <d v="2013-11-14T00:00:00"/>
    <d v="2013-11-18T00:00:00"/>
    <s v="Standard Class"/>
    <s v="CS-12505"/>
    <s v="Cindy Stewart"/>
    <x v="0"/>
    <s v="United States"/>
    <s v="Thomasville"/>
    <s v="North Carolina"/>
    <n v="27360"/>
    <x v="0"/>
    <s v="OFF-SU-10000381"/>
    <s v="Office Supplies"/>
    <s v="Supplies"/>
    <s v="Acme Forged Steel Scissors with Black Enamel Handles"/>
    <n v="52.136000000000003"/>
    <n v="7"/>
    <n v="0.2"/>
    <n v="5.865299999999996"/>
  </r>
  <r>
    <n v="1479"/>
    <s v="CA-2014-121468"/>
    <x v="3"/>
    <d v="2014-11-20T00:00:00"/>
    <d v="2014-11-21T00:00:00"/>
    <s v="First Class"/>
    <s v="KD-16345"/>
    <s v="Katherine Ducich"/>
    <x v="0"/>
    <s v="United States"/>
    <s v="Westminster"/>
    <s v="California"/>
    <n v="92683"/>
    <x v="1"/>
    <s v="TEC-PH-10000376"/>
    <s v="Technology"/>
    <s v="Phones"/>
    <s v="Square Credit Card Reader"/>
    <n v="31.968000000000004"/>
    <n v="4"/>
    <n v="0.2"/>
    <n v="2.3976000000000006"/>
  </r>
  <r>
    <n v="1480"/>
    <s v="US-2013-108455"/>
    <x v="0"/>
    <d v="2013-12-03T00:00:00"/>
    <d v="2013-12-09T00:00:00"/>
    <s v="Standard Class"/>
    <s v="MK-18160"/>
    <s v="Mike Kennedy"/>
    <x v="0"/>
    <s v="United States"/>
    <s v="San Francisco"/>
    <s v="California"/>
    <n v="94122"/>
    <x v="1"/>
    <s v="OFF-PA-10002262"/>
    <s v="Office Supplies"/>
    <s v="Paper"/>
    <s v="Xerox 192"/>
    <n v="25.92"/>
    <n v="4"/>
    <n v="0"/>
    <n v="12.441600000000001"/>
  </r>
  <r>
    <n v="1481"/>
    <s v="US-2013-108455"/>
    <x v="0"/>
    <d v="2013-12-03T00:00:00"/>
    <d v="2013-12-09T00:00:00"/>
    <s v="Standard Class"/>
    <s v="MK-18160"/>
    <s v="Mike Kennedy"/>
    <x v="0"/>
    <s v="United States"/>
    <s v="San Francisco"/>
    <s v="California"/>
    <n v="94122"/>
    <x v="1"/>
    <s v="OFF-PA-10002464"/>
    <s v="Office Supplies"/>
    <s v="Paper"/>
    <s v="HP Office Recycled Paper (20Lb. and 87 Bright)"/>
    <n v="40.46"/>
    <n v="7"/>
    <n v="0"/>
    <n v="19.825400000000002"/>
  </r>
  <r>
    <n v="1482"/>
    <s v="US-2013-108455"/>
    <x v="0"/>
    <d v="2013-12-03T00:00:00"/>
    <d v="2013-12-09T00:00:00"/>
    <s v="Standard Class"/>
    <s v="MK-18160"/>
    <s v="Mike Kennedy"/>
    <x v="0"/>
    <s v="United States"/>
    <s v="San Francisco"/>
    <s v="California"/>
    <n v="94122"/>
    <x v="1"/>
    <s v="OFF-ST-10002214"/>
    <s v="Office Supplies"/>
    <s v="Storage"/>
    <s v="X-Rack File for Hanging Folders"/>
    <n v="33.869999999999997"/>
    <n v="3"/>
    <n v="0"/>
    <n v="8.8061999999999987"/>
  </r>
  <r>
    <n v="1483"/>
    <s v="CA-2014-101210"/>
    <x v="3"/>
    <d v="2014-08-26T00:00:00"/>
    <d v="2014-08-29T00:00:00"/>
    <s v="Second Class"/>
    <s v="DW-13540"/>
    <s v="Don Weiss"/>
    <x v="0"/>
    <s v="United States"/>
    <s v="Jackson"/>
    <s v="Tennessee"/>
    <n v="38301"/>
    <x v="0"/>
    <s v="OFF-AR-10003560"/>
    <s v="Office Supplies"/>
    <s v="Art"/>
    <s v="Zebra Zazzle Fluorescent Highlighters"/>
    <n v="9.7280000000000015"/>
    <n v="2"/>
    <n v="0.2"/>
    <n v="1.702399999999999"/>
  </r>
  <r>
    <n v="1484"/>
    <s v="CA-2014-101210"/>
    <x v="3"/>
    <d v="2014-08-26T00:00:00"/>
    <d v="2014-08-29T00:00:00"/>
    <s v="Second Class"/>
    <s v="DW-13540"/>
    <s v="Don Weiss"/>
    <x v="0"/>
    <s v="United States"/>
    <s v="Jackson"/>
    <s v="Tennessee"/>
    <n v="38301"/>
    <x v="0"/>
    <s v="OFF-PA-10000130"/>
    <s v="Office Supplies"/>
    <s v="Paper"/>
    <s v="Xerox 199"/>
    <n v="3.4240000000000004"/>
    <n v="1"/>
    <n v="0.2"/>
    <n v="1.0699999999999996"/>
  </r>
  <r>
    <n v="1485"/>
    <s v="US-2013-108098"/>
    <x v="0"/>
    <d v="2013-10-15T00:00:00"/>
    <d v="2013-10-19T00:00:00"/>
    <s v="Standard Class"/>
    <s v="CP-12340"/>
    <s v="Christine Phan"/>
    <x v="1"/>
    <s v="United States"/>
    <s v="Seattle"/>
    <s v="Washington"/>
    <n v="98115"/>
    <x v="1"/>
    <s v="TEC-AC-10000865"/>
    <s v="Technology"/>
    <s v="Accessories"/>
    <s v="WD My Passport Ultra 500GB Portable External Hard Drive"/>
    <n v="177"/>
    <n v="3"/>
    <n v="0"/>
    <n v="30.089999999999982"/>
  </r>
  <r>
    <n v="1486"/>
    <s v="CA-2011-119032"/>
    <x v="2"/>
    <d v="2011-11-27T00:00:00"/>
    <d v="2011-12-03T00:00:00"/>
    <s v="Standard Class"/>
    <s v="MS-17770"/>
    <s v="Maxwell Schwartz"/>
    <x v="0"/>
    <s v="United States"/>
    <s v="New York City"/>
    <s v="New York"/>
    <n v="10035"/>
    <x v="3"/>
    <s v="OFF-FA-10003021"/>
    <s v="Office Supplies"/>
    <s v="Fasteners"/>
    <s v="Staples"/>
    <n v="3.76"/>
    <n v="2"/>
    <n v="0"/>
    <n v="1.3159999999999998"/>
  </r>
  <r>
    <n v="1487"/>
    <s v="CA-2012-140410"/>
    <x v="1"/>
    <d v="2012-11-03T00:00:00"/>
    <d v="2012-11-07T00:00:00"/>
    <s v="Standard Class"/>
    <s v="CM-12655"/>
    <s v="Corinna Mitchell"/>
    <x v="2"/>
    <s v="United States"/>
    <s v="Los Angeles"/>
    <s v="California"/>
    <n v="90008"/>
    <x v="1"/>
    <s v="TEC-PH-10003580"/>
    <s v="Technology"/>
    <s v="Phones"/>
    <s v="Cisco IP Phone 7961G-GE VoIP phone"/>
    <n v="1212.848"/>
    <n v="7"/>
    <n v="0.2"/>
    <n v="106.12420000000014"/>
  </r>
  <r>
    <n v="1488"/>
    <s v="CA-2012-140410"/>
    <x v="1"/>
    <d v="2012-11-03T00:00:00"/>
    <d v="2012-11-07T00:00:00"/>
    <s v="Standard Class"/>
    <s v="CM-12655"/>
    <s v="Corinna Mitchell"/>
    <x v="2"/>
    <s v="United States"/>
    <s v="Los Angeles"/>
    <s v="California"/>
    <n v="90008"/>
    <x v="1"/>
    <s v="TEC-AC-10001109"/>
    <s v="Technology"/>
    <s v="Accessories"/>
    <s v="Logitech Trackman Marble Mouse"/>
    <n v="89.97"/>
    <n v="3"/>
    <n v="0"/>
    <n v="37.787400000000005"/>
  </r>
  <r>
    <n v="1489"/>
    <s v="CA-2012-140410"/>
    <x v="1"/>
    <d v="2012-11-03T00:00:00"/>
    <d v="2012-11-07T00:00:00"/>
    <s v="Standard Class"/>
    <s v="CM-12655"/>
    <s v="Corinna Mitchell"/>
    <x v="2"/>
    <s v="United States"/>
    <s v="Los Angeles"/>
    <s v="California"/>
    <n v="90008"/>
    <x v="1"/>
    <s v="FUR-FU-10003347"/>
    <s v="Furniture"/>
    <s v="Furnishings"/>
    <s v="Coloredge Poster Frame"/>
    <n v="42.599999999999994"/>
    <n v="3"/>
    <n v="0"/>
    <n v="16.614000000000001"/>
  </r>
  <r>
    <n v="1490"/>
    <s v="CA-2011-136280"/>
    <x v="2"/>
    <d v="2011-11-29T00:00:00"/>
    <d v="2011-12-06T00:00:00"/>
    <s v="Standard Class"/>
    <s v="Co-12640"/>
    <s v="Corey-Lock"/>
    <x v="0"/>
    <s v="United States"/>
    <s v="Philadelphia"/>
    <s v="Pennsylvania"/>
    <n v="19143"/>
    <x v="3"/>
    <s v="OFF-LA-10000452"/>
    <s v="Office Supplies"/>
    <s v="Labels"/>
    <s v="Avery 488"/>
    <n v="5.04"/>
    <n v="2"/>
    <n v="0.2"/>
    <n v="1.764"/>
  </r>
  <r>
    <n v="1491"/>
    <s v="CA-2014-151911"/>
    <x v="3"/>
    <d v="2014-05-01T00:00:00"/>
    <d v="2014-05-06T00:00:00"/>
    <s v="Second Class"/>
    <s v="DL-13495"/>
    <s v="Dionis Lloyd"/>
    <x v="1"/>
    <s v="United States"/>
    <s v="New York City"/>
    <s v="New York"/>
    <n v="10024"/>
    <x v="3"/>
    <s v="OFF-EN-10002986"/>
    <s v="Office Supplies"/>
    <s v="Envelopes"/>
    <s v="#10-4 1/8&quot; x 9 1/2&quot; Premium Diagonal Seam Envelopes"/>
    <n v="62.96"/>
    <n v="4"/>
    <n v="0"/>
    <n v="28.332000000000001"/>
  </r>
  <r>
    <n v="1492"/>
    <s v="CA-2014-166436"/>
    <x v="3"/>
    <d v="2014-11-25T00:00:00"/>
    <d v="2014-11-29T00:00:00"/>
    <s v="Standard Class"/>
    <s v="TS-21370"/>
    <s v="Todd Sumrall"/>
    <x v="1"/>
    <s v="United States"/>
    <s v="New York City"/>
    <s v="New York"/>
    <n v="10035"/>
    <x v="3"/>
    <s v="OFF-PA-10001838"/>
    <s v="Office Supplies"/>
    <s v="Paper"/>
    <s v="Adams Telephone Message Book W/Dividers/Space For Phone Numbers, 5 1/4&quot;X8 1/2&quot;, 300/Messages"/>
    <n v="5.88"/>
    <n v="1"/>
    <n v="0"/>
    <n v="2.8811999999999998"/>
  </r>
  <r>
    <n v="1493"/>
    <s v="CA-2014-166436"/>
    <x v="3"/>
    <d v="2014-11-25T00:00:00"/>
    <d v="2014-11-29T00:00:00"/>
    <s v="Standard Class"/>
    <s v="TS-21370"/>
    <s v="Todd Sumrall"/>
    <x v="1"/>
    <s v="United States"/>
    <s v="New York City"/>
    <s v="New York"/>
    <n v="10035"/>
    <x v="3"/>
    <s v="FUR-CH-10000785"/>
    <s v="Furniture"/>
    <s v="Chairs"/>
    <s v="Global Ergonomic Managers Chair"/>
    <n v="977.29200000000003"/>
    <n v="6"/>
    <n v="0.1"/>
    <n v="173.74080000000001"/>
  </r>
  <r>
    <n v="1494"/>
    <s v="CA-2014-139661"/>
    <x v="3"/>
    <d v="2014-10-31T00:00:00"/>
    <d v="2014-11-04T00:00:00"/>
    <s v="Standard Class"/>
    <s v="JW-15220"/>
    <s v="Jane Waco"/>
    <x v="1"/>
    <s v="United States"/>
    <s v="Vancouver"/>
    <s v="Washington"/>
    <n v="98661"/>
    <x v="1"/>
    <s v="FUR-FU-10002885"/>
    <s v="Furniture"/>
    <s v="Furnishings"/>
    <s v="Magna Visual Magnetic Picture Hangers"/>
    <n v="9.64"/>
    <n v="2"/>
    <n v="0"/>
    <n v="3.6632000000000007"/>
  </r>
  <r>
    <n v="1495"/>
    <s v="CA-2011-123925"/>
    <x v="2"/>
    <d v="2011-12-17T00:00:00"/>
    <d v="2011-12-19T00:00:00"/>
    <s v="Second Class"/>
    <s v="RF-19840"/>
    <s v="Roy Französisch"/>
    <x v="0"/>
    <s v="United States"/>
    <s v="Columbus"/>
    <s v="Georgia"/>
    <n v="31907"/>
    <x v="0"/>
    <s v="OFF-AR-10002952"/>
    <s v="Office Supplies"/>
    <s v="Art"/>
    <s v="Stanley Contemporary Battery Pencil Sharpeners"/>
    <n v="40.049999999999997"/>
    <n v="3"/>
    <n v="0"/>
    <n v="11.213999999999999"/>
  </r>
  <r>
    <n v="1496"/>
    <s v="CA-2014-152485"/>
    <x v="3"/>
    <d v="2014-09-05T00:00:00"/>
    <d v="2014-09-09T00:00:00"/>
    <s v="Standard Class"/>
    <s v="JD-15790"/>
    <s v="John Dryer"/>
    <x v="0"/>
    <s v="United States"/>
    <s v="Coppell"/>
    <s v="Texas"/>
    <n v="75019"/>
    <x v="2"/>
    <s v="OFF-AR-10003759"/>
    <s v="Office Supplies"/>
    <s v="Art"/>
    <s v="Crayola Anti Dust Chalk, 12/Pack"/>
    <n v="10.192000000000002"/>
    <n v="7"/>
    <n v="0.2"/>
    <n v="3.1849999999999992"/>
  </r>
  <r>
    <n v="1497"/>
    <s v="CA-2014-152485"/>
    <x v="3"/>
    <d v="2014-09-05T00:00:00"/>
    <d v="2014-09-09T00:00:00"/>
    <s v="Standard Class"/>
    <s v="JD-15790"/>
    <s v="John Dryer"/>
    <x v="0"/>
    <s v="United States"/>
    <s v="Coppell"/>
    <s v="Texas"/>
    <n v="75019"/>
    <x v="2"/>
    <s v="OFF-ST-10004950"/>
    <s v="Office Supplies"/>
    <s v="Storage"/>
    <s v="Acco Perma 3000 Stacking Storage Drawers"/>
    <n v="16.784000000000002"/>
    <n v="1"/>
    <n v="0.2"/>
    <n v="-0.20980000000000043"/>
  </r>
  <r>
    <n v="1498"/>
    <s v="CA-2014-152485"/>
    <x v="3"/>
    <d v="2014-09-05T00:00:00"/>
    <d v="2014-09-09T00:00:00"/>
    <s v="Standard Class"/>
    <s v="JD-15790"/>
    <s v="John Dryer"/>
    <x v="0"/>
    <s v="United States"/>
    <s v="Coppell"/>
    <s v="Texas"/>
    <n v="75019"/>
    <x v="2"/>
    <s v="OFF-AR-10001940"/>
    <s v="Office Supplies"/>
    <s v="Art"/>
    <s v="Sanford Colorific Eraseable Coloring Pencils, 12 Count"/>
    <n v="13.120000000000001"/>
    <n v="5"/>
    <n v="0.2"/>
    <n v="3.7720000000000002"/>
  </r>
  <r>
    <n v="1499"/>
    <s v="CA-2013-141586"/>
    <x v="0"/>
    <d v="2013-10-18T00:00:00"/>
    <d v="2013-10-21T00:00:00"/>
    <s v="First Class"/>
    <s v="NK-18490"/>
    <s v="Neil Knudson"/>
    <x v="2"/>
    <s v="United States"/>
    <s v="San Francisco"/>
    <s v="California"/>
    <n v="94122"/>
    <x v="1"/>
    <s v="OFF-BI-10003981"/>
    <s v="Office Supplies"/>
    <s v="Binders"/>
    <s v="Avery Durable Plastic 1&quot; Binders"/>
    <n v="18.16"/>
    <n v="5"/>
    <n v="0.2"/>
    <n v="6.5830000000000011"/>
  </r>
  <r>
    <n v="1500"/>
    <s v="CA-2014-130386"/>
    <x v="3"/>
    <d v="2014-11-13T00:00:00"/>
    <d v="2014-11-19T00:00:00"/>
    <s v="Standard Class"/>
    <s v="NG-18430"/>
    <s v="Nathan Gelder"/>
    <x v="0"/>
    <s v="United States"/>
    <s v="Austin"/>
    <s v="Texas"/>
    <n v="78745"/>
    <x v="2"/>
    <s v="OFF-PA-10002749"/>
    <s v="Office Supplies"/>
    <s v="Paper"/>
    <s v="Wirebound Message Books, 5-1/2 x 4 Forms, 2 or 4 Forms per Page"/>
    <n v="16.056000000000001"/>
    <n v="3"/>
    <n v="0.2"/>
    <n v="5.8203000000000005"/>
  </r>
  <r>
    <n v="1501"/>
    <s v="CA-2014-130386"/>
    <x v="3"/>
    <d v="2014-11-13T00:00:00"/>
    <d v="2014-11-19T00:00:00"/>
    <s v="Standard Class"/>
    <s v="NG-18430"/>
    <s v="Nathan Gelder"/>
    <x v="0"/>
    <s v="United States"/>
    <s v="Austin"/>
    <s v="Texas"/>
    <n v="78745"/>
    <x v="2"/>
    <s v="OFF-PA-10003823"/>
    <s v="Office Supplies"/>
    <s v="Paper"/>
    <s v="Xerox 197"/>
    <n v="223.05600000000001"/>
    <n v="9"/>
    <n v="0.2"/>
    <n v="69.704999999999984"/>
  </r>
  <r>
    <n v="1502"/>
    <s v="CA-2014-130386"/>
    <x v="3"/>
    <d v="2014-11-13T00:00:00"/>
    <d v="2014-11-19T00:00:00"/>
    <s v="Standard Class"/>
    <s v="NG-18430"/>
    <s v="Nathan Gelder"/>
    <x v="0"/>
    <s v="United States"/>
    <s v="Austin"/>
    <s v="Texas"/>
    <n v="78745"/>
    <x v="2"/>
    <s v="OFF-ST-10003716"/>
    <s v="Office Supplies"/>
    <s v="Storage"/>
    <s v="Tennsco Double-Tier Lockers"/>
    <n v="540.048"/>
    <n v="3"/>
    <n v="0.2"/>
    <n v="-47.254199999999997"/>
  </r>
  <r>
    <n v="1503"/>
    <s v="CA-2013-100468"/>
    <x v="0"/>
    <d v="2013-11-25T00:00:00"/>
    <d v="2013-12-02T00:00:00"/>
    <s v="Standard Class"/>
    <s v="AT-10435"/>
    <s v="Alyssa Tate"/>
    <x v="2"/>
    <s v="United States"/>
    <s v="Los Angeles"/>
    <s v="California"/>
    <n v="90045"/>
    <x v="1"/>
    <s v="TEC-PH-10001300"/>
    <s v="Technology"/>
    <s v="Phones"/>
    <s v="iKross Bluetooth Portable Keyboard + Cell Phone Stand Holder + Brush for Apple iPhone 5S 5C 5, 4S 4"/>
    <n v="33.520000000000003"/>
    <n v="2"/>
    <n v="0.2"/>
    <n v="3.3519999999999985"/>
  </r>
  <r>
    <n v="1504"/>
    <s v="CA-2013-100468"/>
    <x v="0"/>
    <d v="2013-11-25T00:00:00"/>
    <d v="2013-12-02T00:00:00"/>
    <s v="Standard Class"/>
    <s v="AT-10435"/>
    <s v="Alyssa Tate"/>
    <x v="2"/>
    <s v="United States"/>
    <s v="Los Angeles"/>
    <s v="California"/>
    <n v="90045"/>
    <x v="1"/>
    <s v="FUR-FU-10000010"/>
    <s v="Furniture"/>
    <s v="Furnishings"/>
    <s v="DAX Value U-Channel Document Frames, Easel Back"/>
    <n v="9.94"/>
    <n v="2"/>
    <n v="0"/>
    <n v="3.0813999999999995"/>
  </r>
  <r>
    <n v="1505"/>
    <s v="CA-2012-153388"/>
    <x v="1"/>
    <d v="2012-08-01T00:00:00"/>
    <d v="2012-08-07T00:00:00"/>
    <s v="Standard Class"/>
    <s v="PC-19000"/>
    <s v="Pauline Chand"/>
    <x v="2"/>
    <s v="United States"/>
    <s v="Los Angeles"/>
    <s v="California"/>
    <n v="90004"/>
    <x v="1"/>
    <s v="OFF-AR-10001868"/>
    <s v="Office Supplies"/>
    <s v="Art"/>
    <s v="Prang Dustless Chalk Sticks"/>
    <n v="6.72"/>
    <n v="4"/>
    <n v="0"/>
    <n v="3.36"/>
  </r>
  <r>
    <n v="1506"/>
    <s v="CA-2012-153388"/>
    <x v="1"/>
    <d v="2012-08-01T00:00:00"/>
    <d v="2012-08-07T00:00:00"/>
    <s v="Standard Class"/>
    <s v="PC-19000"/>
    <s v="Pauline Chand"/>
    <x v="2"/>
    <s v="United States"/>
    <s v="Los Angeles"/>
    <s v="California"/>
    <n v="90004"/>
    <x v="1"/>
    <s v="FUR-TA-10003715"/>
    <s v="Furniture"/>
    <s v="Tables"/>
    <s v="Hon 2111 Invitation Series Corner Table"/>
    <n v="1004.9760000000001"/>
    <n v="6"/>
    <n v="0.2"/>
    <n v="-175.87080000000009"/>
  </r>
  <r>
    <n v="1507"/>
    <s v="CA-2014-154935"/>
    <x v="3"/>
    <d v="2014-12-25T00:00:00"/>
    <d v="2014-12-30T00:00:00"/>
    <s v="Standard Class"/>
    <s v="AR-10540"/>
    <s v="Andy Reiter"/>
    <x v="0"/>
    <s v="United States"/>
    <s v="New York City"/>
    <s v="New York"/>
    <n v="10024"/>
    <x v="3"/>
    <s v="OFF-BI-10003708"/>
    <s v="Office Supplies"/>
    <s v="Binders"/>
    <s v="Acco Four Pocket Poly Ring Binder with Label Holder, Smoke, 1&quot;"/>
    <n v="17.880000000000003"/>
    <n v="3"/>
    <n v="0.2"/>
    <n v="5.5875000000000004"/>
  </r>
  <r>
    <n v="1508"/>
    <s v="CA-2013-134208"/>
    <x v="0"/>
    <d v="2013-09-18T00:00:00"/>
    <d v="2013-09-24T00:00:00"/>
    <s v="Standard Class"/>
    <s v="CS-12505"/>
    <s v="Cindy Stewart"/>
    <x v="0"/>
    <s v="United States"/>
    <s v="Columbus"/>
    <s v="Georgia"/>
    <n v="31907"/>
    <x v="0"/>
    <s v="TEC-MA-10004458"/>
    <s v="Technology"/>
    <s v="Machines"/>
    <s v="Lexmark X 9575 Professional All-in-One Color Printer"/>
    <n v="396"/>
    <n v="4"/>
    <n v="0"/>
    <n v="190.07999999999998"/>
  </r>
  <r>
    <n v="1509"/>
    <s v="CA-2014-108294"/>
    <x v="3"/>
    <d v="2014-12-11T00:00:00"/>
    <d v="2014-12-11T00:00:00"/>
    <s v="Same Day"/>
    <s v="LS-16975"/>
    <s v="Lindsay Shagiari"/>
    <x v="2"/>
    <s v="United States"/>
    <s v="Omaha"/>
    <s v="Nebraska"/>
    <n v="68104"/>
    <x v="2"/>
    <s v="OFF-BI-10004965"/>
    <s v="Office Supplies"/>
    <s v="Binders"/>
    <s v="Ibico Covers for Plastic or Wire Binding Elements"/>
    <n v="34.5"/>
    <n v="3"/>
    <n v="0"/>
    <n v="15.524999999999999"/>
  </r>
  <r>
    <n v="1510"/>
    <s v="CA-2014-103611"/>
    <x v="3"/>
    <d v="2014-09-13T00:00:00"/>
    <d v="2014-09-16T00:00:00"/>
    <s v="First Class"/>
    <s v="JM-15535"/>
    <s v="Jessica Myrick"/>
    <x v="0"/>
    <s v="United States"/>
    <s v="Los Angeles"/>
    <s v="California"/>
    <n v="90036"/>
    <x v="1"/>
    <s v="FUR-FU-10004270"/>
    <s v="Furniture"/>
    <s v="Furnishings"/>
    <s v="Eldon Image Series Desk Accessories, Burgundy"/>
    <n v="8.36"/>
    <n v="2"/>
    <n v="0"/>
    <n v="3.0095999999999998"/>
  </r>
  <r>
    <n v="1511"/>
    <s v="CA-2014-100384"/>
    <x v="3"/>
    <d v="2014-06-25T00:00:00"/>
    <d v="2014-07-02T00:00:00"/>
    <s v="Standard Class"/>
    <s v="NH-18610"/>
    <s v="Nicole Hansen"/>
    <x v="1"/>
    <s v="United States"/>
    <s v="Pomona"/>
    <s v="California"/>
    <n v="91767"/>
    <x v="1"/>
    <s v="OFF-AR-10002135"/>
    <s v="Office Supplies"/>
    <s v="Art"/>
    <s v="Boston Heavy-Duty Trimline Electric Pencil Sharpeners"/>
    <n v="385.6"/>
    <n v="8"/>
    <n v="0"/>
    <n v="111.82399999999996"/>
  </r>
  <r>
    <n v="1512"/>
    <s v="CA-2014-100384"/>
    <x v="3"/>
    <d v="2014-06-25T00:00:00"/>
    <d v="2014-07-02T00:00:00"/>
    <s v="Standard Class"/>
    <s v="NH-18610"/>
    <s v="Nicole Hansen"/>
    <x v="1"/>
    <s v="United States"/>
    <s v="Pomona"/>
    <s v="California"/>
    <n v="91767"/>
    <x v="1"/>
    <s v="OFF-AR-10003514"/>
    <s v="Office Supplies"/>
    <s v="Art"/>
    <s v="4009 Highlighters by Sanford"/>
    <n v="35.82"/>
    <n v="9"/>
    <n v="0"/>
    <n v="11.820599999999997"/>
  </r>
  <r>
    <n v="1513"/>
    <s v="CA-2014-112809"/>
    <x v="3"/>
    <d v="2014-08-19T00:00:00"/>
    <d v="2014-08-23T00:00:00"/>
    <s v="Standard Class"/>
    <s v="RA-19915"/>
    <s v="Russell Applegate"/>
    <x v="0"/>
    <s v="United States"/>
    <s v="Dallas"/>
    <s v="Texas"/>
    <n v="75220"/>
    <x v="2"/>
    <s v="OFF-ST-10002276"/>
    <s v="Office Supplies"/>
    <s v="Storage"/>
    <s v="Safco Steel Mobile File Cart"/>
    <n v="200.06400000000002"/>
    <n v="3"/>
    <n v="0.2"/>
    <n v="12.504000000000005"/>
  </r>
  <r>
    <n v="1514"/>
    <s v="CA-2014-112809"/>
    <x v="3"/>
    <d v="2014-08-19T00:00:00"/>
    <d v="2014-08-23T00:00:00"/>
    <s v="Standard Class"/>
    <s v="RA-19915"/>
    <s v="Russell Applegate"/>
    <x v="0"/>
    <s v="United States"/>
    <s v="Dallas"/>
    <s v="Texas"/>
    <n v="75220"/>
    <x v="2"/>
    <s v="OFF-BI-10001098"/>
    <s v="Office Supplies"/>
    <s v="Binders"/>
    <s v="Acco D-Ring Binder w/DublLock"/>
    <n v="21.379999999999995"/>
    <n v="5"/>
    <n v="0.8"/>
    <n v="-33.139000000000003"/>
  </r>
  <r>
    <n v="1515"/>
    <s v="CA-2014-112809"/>
    <x v="3"/>
    <d v="2014-08-19T00:00:00"/>
    <d v="2014-08-23T00:00:00"/>
    <s v="Standard Class"/>
    <s v="RA-19915"/>
    <s v="Russell Applegate"/>
    <x v="0"/>
    <s v="United States"/>
    <s v="Dallas"/>
    <s v="Texas"/>
    <n v="75220"/>
    <x v="2"/>
    <s v="OFF-BI-10001636"/>
    <s v="Office Supplies"/>
    <s v="Binders"/>
    <s v="Ibico Plastic and Wire Spiral Binding Combs"/>
    <n v="6.743999999999998"/>
    <n v="4"/>
    <n v="0.8"/>
    <n v="-11.4648"/>
  </r>
  <r>
    <n v="1516"/>
    <s v="US-2014-160759"/>
    <x v="3"/>
    <d v="2014-12-12T00:00:00"/>
    <d v="2014-12-18T00:00:00"/>
    <s v="Standard Class"/>
    <s v="AI-10855"/>
    <s v="Arianne Irving"/>
    <x v="0"/>
    <s v="United States"/>
    <s v="Philadelphia"/>
    <s v="Pennsylvania"/>
    <n v="19120"/>
    <x v="3"/>
    <s v="FUR-CH-10002961"/>
    <s v="Furniture"/>
    <s v="Chairs"/>
    <s v="Leather Task Chair, Black"/>
    <n v="63.686"/>
    <n v="1"/>
    <n v="0.3"/>
    <n v="-9.0980000000000025"/>
  </r>
  <r>
    <n v="1517"/>
    <s v="CA-2014-148446"/>
    <x v="3"/>
    <d v="2014-12-11T00:00:00"/>
    <d v="2014-12-15T00:00:00"/>
    <s v="Second Class"/>
    <s v="MC-17845"/>
    <s v="Michael Chen"/>
    <x v="0"/>
    <s v="United States"/>
    <s v="North Las Vegas"/>
    <s v="Nevada"/>
    <n v="89031"/>
    <x v="1"/>
    <s v="FUR-TA-10004256"/>
    <s v="Furniture"/>
    <s v="Tables"/>
    <s v="Bretford “Just In Time” Height-Adjustable Multi-Task Work Tables"/>
    <n v="1669.6"/>
    <n v="4"/>
    <n v="0"/>
    <n v="116.87199999999984"/>
  </r>
  <r>
    <n v="1518"/>
    <s v="CA-2011-111059"/>
    <x v="2"/>
    <d v="2011-02-04T00:00:00"/>
    <d v="2011-02-07T00:00:00"/>
    <s v="Second Class"/>
    <s v="TB-21400"/>
    <s v="Tom Boeckenhauer"/>
    <x v="0"/>
    <s v="United States"/>
    <s v="Seattle"/>
    <s v="Washington"/>
    <n v="98105"/>
    <x v="1"/>
    <s v="OFF-BI-10004593"/>
    <s v="Office Supplies"/>
    <s v="Binders"/>
    <s v="Ibico Laser Imprintable Binding System Covers"/>
    <n v="83.84"/>
    <n v="2"/>
    <n v="0.2"/>
    <n v="27.247999999999998"/>
  </r>
  <r>
    <n v="1519"/>
    <s v="CA-2011-111059"/>
    <x v="2"/>
    <d v="2011-02-04T00:00:00"/>
    <d v="2011-02-07T00:00:00"/>
    <s v="Second Class"/>
    <s v="TB-21400"/>
    <s v="Tom Boeckenhauer"/>
    <x v="0"/>
    <s v="United States"/>
    <s v="Seattle"/>
    <s v="Washington"/>
    <n v="98105"/>
    <x v="1"/>
    <s v="OFF-BI-10002827"/>
    <s v="Office Supplies"/>
    <s v="Binders"/>
    <s v="Avery Durable Poly Binders"/>
    <n v="13.272000000000002"/>
    <n v="3"/>
    <n v="0.2"/>
    <n v="4.3133999999999997"/>
  </r>
  <r>
    <n v="1520"/>
    <s v="CA-2014-116204"/>
    <x v="3"/>
    <d v="2014-02-12T00:00:00"/>
    <d v="2014-02-15T00:00:00"/>
    <s v="Second Class"/>
    <s v="VW-21775"/>
    <s v="Victoria Wilson"/>
    <x v="1"/>
    <s v="United States"/>
    <s v="San Francisco"/>
    <s v="California"/>
    <n v="94110"/>
    <x v="1"/>
    <s v="OFF-BI-10001759"/>
    <s v="Office Supplies"/>
    <s v="Binders"/>
    <s v="Acco Pressboard Covers with Storage Hooks, 14 7/8&quot; x 11&quot;, Dark Blue"/>
    <n v="21.335999999999999"/>
    <n v="7"/>
    <n v="0.2"/>
    <n v="7.7343000000000011"/>
  </r>
  <r>
    <n v="1521"/>
    <s v="CA-2014-109946"/>
    <x v="3"/>
    <d v="2014-04-17T00:00:00"/>
    <d v="2014-04-22T00:00:00"/>
    <s v="Standard Class"/>
    <s v="PL-18925"/>
    <s v="Paul Lucas"/>
    <x v="2"/>
    <s v="United States"/>
    <s v="Chicago"/>
    <s v="Illinois"/>
    <n v="60610"/>
    <x v="2"/>
    <s v="OFF-AR-10001419"/>
    <s v="Office Supplies"/>
    <s v="Art"/>
    <s v="Newell 325"/>
    <n v="16.520000000000003"/>
    <n v="5"/>
    <n v="0.2"/>
    <n v="2.0649999999999986"/>
  </r>
  <r>
    <n v="1522"/>
    <s v="CA-2012-144806"/>
    <x v="1"/>
    <d v="2012-12-06T00:00:00"/>
    <d v="2012-12-11T00:00:00"/>
    <s v="Standard Class"/>
    <s v="GH-14425"/>
    <s v="Gary Hwang"/>
    <x v="0"/>
    <s v="United States"/>
    <s v="Tucson"/>
    <s v="Arizona"/>
    <n v="85705"/>
    <x v="1"/>
    <s v="FUR-FU-10002253"/>
    <s v="Furniture"/>
    <s v="Furnishings"/>
    <s v="Howard Miller 13&quot; Diameter Pewter Finish Round Wall Clock"/>
    <n v="206.11199999999997"/>
    <n v="6"/>
    <n v="0.2"/>
    <n v="48.951600000000013"/>
  </r>
  <r>
    <n v="1523"/>
    <s v="CA-2012-144806"/>
    <x v="1"/>
    <d v="2012-12-06T00:00:00"/>
    <d v="2012-12-11T00:00:00"/>
    <s v="Standard Class"/>
    <s v="GH-14425"/>
    <s v="Gary Hwang"/>
    <x v="0"/>
    <s v="United States"/>
    <s v="Tucson"/>
    <s v="Arizona"/>
    <n v="85705"/>
    <x v="1"/>
    <s v="OFF-PA-10002586"/>
    <s v="Office Supplies"/>
    <s v="Paper"/>
    <s v="Xerox 1970"/>
    <n v="19.920000000000002"/>
    <n v="5"/>
    <n v="0.2"/>
    <n v="6.7230000000000008"/>
  </r>
  <r>
    <n v="1524"/>
    <s v="CA-2012-144806"/>
    <x v="1"/>
    <d v="2012-12-06T00:00:00"/>
    <d v="2012-12-11T00:00:00"/>
    <s v="Standard Class"/>
    <s v="GH-14425"/>
    <s v="Gary Hwang"/>
    <x v="0"/>
    <s v="United States"/>
    <s v="Tucson"/>
    <s v="Arizona"/>
    <n v="85705"/>
    <x v="1"/>
    <s v="OFF-PA-10003039"/>
    <s v="Office Supplies"/>
    <s v="Paper"/>
    <s v="Xerox 1960"/>
    <n v="198.27200000000002"/>
    <n v="8"/>
    <n v="0.2"/>
    <n v="61.959999999999987"/>
  </r>
  <r>
    <n v="1525"/>
    <s v="CA-2012-144806"/>
    <x v="1"/>
    <d v="2012-12-06T00:00:00"/>
    <d v="2012-12-11T00:00:00"/>
    <s v="Standard Class"/>
    <s v="GH-14425"/>
    <s v="Gary Hwang"/>
    <x v="0"/>
    <s v="United States"/>
    <s v="Tucson"/>
    <s v="Arizona"/>
    <n v="85705"/>
    <x v="1"/>
    <s v="OFF-ST-10004804"/>
    <s v="Office Supplies"/>
    <s v="Storage"/>
    <s v="Belkin 19&quot; Vented Equipment Shelf, Black"/>
    <n v="247.10399999999998"/>
    <n v="6"/>
    <n v="0.2"/>
    <n v="-58.68719999999999"/>
  </r>
  <r>
    <n v="1526"/>
    <s v="CA-2012-144806"/>
    <x v="1"/>
    <d v="2012-12-06T00:00:00"/>
    <d v="2012-12-11T00:00:00"/>
    <s v="Standard Class"/>
    <s v="GH-14425"/>
    <s v="Gary Hwang"/>
    <x v="0"/>
    <s v="United States"/>
    <s v="Tucson"/>
    <s v="Arizona"/>
    <n v="85705"/>
    <x v="1"/>
    <s v="OFF-AR-10004042"/>
    <s v="Office Supplies"/>
    <s v="Art"/>
    <s v="BOSTON Model 1800 Electric Pencil Sharpeners, Putty/Woodgrain"/>
    <n v="86.304000000000002"/>
    <n v="6"/>
    <n v="0.2"/>
    <n v="9.7091999999999885"/>
  </r>
  <r>
    <n v="1527"/>
    <s v="CA-2013-122392"/>
    <x v="0"/>
    <d v="2013-07-23T00:00:00"/>
    <d v="2013-07-28T00:00:00"/>
    <s v="Standard Class"/>
    <s v="CJ-12010"/>
    <s v="Caroline Jumper"/>
    <x v="0"/>
    <s v="United States"/>
    <s v="Allentown"/>
    <s v="Pennsylvania"/>
    <n v="18103"/>
    <x v="3"/>
    <s v="OFF-AR-10002221"/>
    <s v="Office Supplies"/>
    <s v="Art"/>
    <s v="12 Colored Short Pencils"/>
    <n v="4.16"/>
    <n v="2"/>
    <n v="0.2"/>
    <n v="0.36400000000000032"/>
  </r>
  <r>
    <n v="1528"/>
    <s v="CA-2013-122392"/>
    <x v="0"/>
    <d v="2013-07-23T00:00:00"/>
    <d v="2013-07-28T00:00:00"/>
    <s v="Standard Class"/>
    <s v="CJ-12010"/>
    <s v="Caroline Jumper"/>
    <x v="0"/>
    <s v="United States"/>
    <s v="Allentown"/>
    <s v="Pennsylvania"/>
    <n v="18103"/>
    <x v="3"/>
    <s v="FUR-FU-10002456"/>
    <s v="Furniture"/>
    <s v="Furnishings"/>
    <s v="Master Caster Door Stop, Large Neon Orange"/>
    <n v="11.648000000000001"/>
    <n v="2"/>
    <n v="0.2"/>
    <n v="3.3488000000000011"/>
  </r>
  <r>
    <n v="1529"/>
    <s v="CA-2012-148432"/>
    <x v="1"/>
    <d v="2012-11-07T00:00:00"/>
    <d v="2012-11-10T00:00:00"/>
    <s v="Second Class"/>
    <s v="MC-18130"/>
    <s v="Mike Caudle"/>
    <x v="1"/>
    <s v="United States"/>
    <s v="Newark"/>
    <s v="Delaware"/>
    <n v="19711"/>
    <x v="3"/>
    <s v="OFF-FA-10004968"/>
    <s v="Office Supplies"/>
    <s v="Fasteners"/>
    <s v="Rubber Band Ball"/>
    <n v="26.18"/>
    <n v="7"/>
    <n v="0"/>
    <n v="0.5236000000000014"/>
  </r>
  <r>
    <n v="1530"/>
    <s v="CA-2012-148432"/>
    <x v="1"/>
    <d v="2012-11-07T00:00:00"/>
    <d v="2012-11-10T00:00:00"/>
    <s v="Second Class"/>
    <s v="MC-18130"/>
    <s v="Mike Caudle"/>
    <x v="1"/>
    <s v="United States"/>
    <s v="Newark"/>
    <s v="Delaware"/>
    <n v="19711"/>
    <x v="3"/>
    <s v="OFF-PA-10001274"/>
    <s v="Office Supplies"/>
    <s v="Paper"/>
    <s v="Loose Memo Sheets"/>
    <n v="7.3"/>
    <n v="2"/>
    <n v="0"/>
    <n v="3.4309999999999996"/>
  </r>
  <r>
    <n v="1531"/>
    <s v="CA-2012-103793"/>
    <x v="1"/>
    <d v="2012-03-26T00:00:00"/>
    <d v="2012-03-31T00:00:00"/>
    <s v="Standard Class"/>
    <s v="BV-11245"/>
    <s v="Benjamin Venier"/>
    <x v="1"/>
    <s v="United States"/>
    <s v="Miami"/>
    <s v="Florida"/>
    <n v="33142"/>
    <x v="0"/>
    <s v="OFF-PA-10001125"/>
    <s v="Office Supplies"/>
    <s v="Paper"/>
    <s v="Xerox 1988"/>
    <n v="74.352000000000004"/>
    <n v="3"/>
    <n v="0.2"/>
    <n v="23.234999999999992"/>
  </r>
  <r>
    <n v="1532"/>
    <s v="CA-2014-159884"/>
    <x v="3"/>
    <d v="2014-09-01T00:00:00"/>
    <d v="2014-09-06T00:00:00"/>
    <s v="Standard Class"/>
    <s v="JF-15490"/>
    <s v="Jeremy Farry"/>
    <x v="0"/>
    <s v="United States"/>
    <s v="Tempe"/>
    <s v="Arizona"/>
    <n v="85281"/>
    <x v="1"/>
    <s v="OFF-ST-10000344"/>
    <s v="Office Supplies"/>
    <s v="Storage"/>
    <s v="Neat Ideas Personal Hanging Folder Files, Black"/>
    <n v="10.744"/>
    <n v="1"/>
    <n v="0.2"/>
    <n v="0.80579999999999963"/>
  </r>
  <r>
    <n v="1533"/>
    <s v="CA-2014-159884"/>
    <x v="3"/>
    <d v="2014-09-01T00:00:00"/>
    <d v="2014-09-06T00:00:00"/>
    <s v="Standard Class"/>
    <s v="JF-15490"/>
    <s v="Jeremy Farry"/>
    <x v="0"/>
    <s v="United States"/>
    <s v="Tempe"/>
    <s v="Arizona"/>
    <n v="85281"/>
    <x v="1"/>
    <s v="OFF-FA-10000585"/>
    <s v="Office Supplies"/>
    <s v="Fasteners"/>
    <s v="OIC Bulk Pack Metal Binder Clips"/>
    <n v="8.3760000000000012"/>
    <n v="3"/>
    <n v="0.2"/>
    <n v="2.7222"/>
  </r>
  <r>
    <n v="1534"/>
    <s v="CA-2013-139885"/>
    <x v="0"/>
    <d v="2013-12-05T00:00:00"/>
    <d v="2013-12-09T00:00:00"/>
    <s v="Standard Class"/>
    <s v="EB-13840"/>
    <s v="Ellis Ballard"/>
    <x v="1"/>
    <s v="United States"/>
    <s v="New York City"/>
    <s v="New York"/>
    <n v="10035"/>
    <x v="3"/>
    <s v="OFF-ST-10003324"/>
    <s v="Office Supplies"/>
    <s v="Storage"/>
    <s v="Belkin OmniView SE Rackmount Kit"/>
    <n v="212.88"/>
    <n v="6"/>
    <n v="0"/>
    <n v="0"/>
  </r>
  <r>
    <n v="1535"/>
    <s v="CA-2014-124086"/>
    <x v="3"/>
    <d v="2014-02-11T00:00:00"/>
    <d v="2014-02-15T00:00:00"/>
    <s v="Standard Class"/>
    <s v="MP-18175"/>
    <s v="Mike Pelletier"/>
    <x v="2"/>
    <s v="United States"/>
    <s v="Laguna Niguel"/>
    <s v="California"/>
    <n v="92677"/>
    <x v="1"/>
    <s v="FUR-BO-10004015"/>
    <s v="Furniture"/>
    <s v="Bookcases"/>
    <s v="Bush Andora Bookcase, Maple/Graphite Gray Finish"/>
    <n v="203.98299999999998"/>
    <n v="2"/>
    <n v="0.15"/>
    <n v="16.798599999999979"/>
  </r>
  <r>
    <n v="1536"/>
    <s v="CA-2013-112389"/>
    <x v="0"/>
    <d v="2013-10-30T00:00:00"/>
    <d v="2013-11-03T00:00:00"/>
    <s v="Standard Class"/>
    <s v="JM-15655"/>
    <s v="Jim Mitchum"/>
    <x v="1"/>
    <s v="United States"/>
    <s v="Bridgeton"/>
    <s v="New Jersey"/>
    <n v="8302"/>
    <x v="3"/>
    <s v="OFF-ST-10000419"/>
    <s v="Office Supplies"/>
    <s v="Storage"/>
    <s v="Rogers Jumbo File, Granite"/>
    <n v="40.74"/>
    <n v="3"/>
    <n v="0"/>
    <n v="0.4073999999999991"/>
  </r>
  <r>
    <n v="1537"/>
    <s v="CA-2013-112389"/>
    <x v="0"/>
    <d v="2013-10-30T00:00:00"/>
    <d v="2013-11-03T00:00:00"/>
    <s v="Standard Class"/>
    <s v="JM-15655"/>
    <s v="Jim Mitchum"/>
    <x v="1"/>
    <s v="United States"/>
    <s v="Bridgeton"/>
    <s v="New Jersey"/>
    <n v="8302"/>
    <x v="3"/>
    <s v="OFF-AP-10001626"/>
    <s v="Office Supplies"/>
    <s v="Appliances"/>
    <s v="Commercial WindTunnel Clean Air Upright Vacuum, Replacement Belts, Filtration Bags"/>
    <n v="11.67"/>
    <n v="3"/>
    <n v="0"/>
    <n v="3.0342000000000002"/>
  </r>
  <r>
    <n v="1538"/>
    <s v="CA-2014-121888"/>
    <x v="3"/>
    <d v="2014-09-16T00:00:00"/>
    <d v="2014-09-18T00:00:00"/>
    <s v="Second Class"/>
    <s v="CL-11890"/>
    <s v="Carl Ludwig"/>
    <x v="0"/>
    <s v="United States"/>
    <s v="Everett"/>
    <s v="Massachusetts"/>
    <n v="2149"/>
    <x v="3"/>
    <s v="TEC-PH-10000439"/>
    <s v="Technology"/>
    <s v="Phones"/>
    <s v="GE DSL Phone Line Filter"/>
    <n v="39.99"/>
    <n v="1"/>
    <n v="0"/>
    <n v="11.597099999999998"/>
  </r>
  <r>
    <n v="1539"/>
    <s v="CA-2014-121888"/>
    <x v="3"/>
    <d v="2014-09-16T00:00:00"/>
    <d v="2014-09-18T00:00:00"/>
    <s v="Second Class"/>
    <s v="CL-11890"/>
    <s v="Carl Ludwig"/>
    <x v="0"/>
    <s v="United States"/>
    <s v="Everett"/>
    <s v="Massachusetts"/>
    <n v="2149"/>
    <x v="3"/>
    <s v="OFF-AR-10003478"/>
    <s v="Office Supplies"/>
    <s v="Art"/>
    <s v="Avery Hi-Liter EverBold Pen Style Fluorescent Highlighters, 4/Pack"/>
    <n v="16.28"/>
    <n v="2"/>
    <n v="0"/>
    <n v="6.5120000000000005"/>
  </r>
  <r>
    <n v="1540"/>
    <s v="CA-2014-121888"/>
    <x v="3"/>
    <d v="2014-09-16T00:00:00"/>
    <d v="2014-09-18T00:00:00"/>
    <s v="Second Class"/>
    <s v="CL-11890"/>
    <s v="Carl Ludwig"/>
    <x v="0"/>
    <s v="United States"/>
    <s v="Everett"/>
    <s v="Massachusetts"/>
    <n v="2149"/>
    <x v="3"/>
    <s v="FUR-BO-10002545"/>
    <s v="Furniture"/>
    <s v="Bookcases"/>
    <s v="Atlantic Metals Mobile 3-Shelf Bookcases, Custom Colors"/>
    <n v="782.94"/>
    <n v="3"/>
    <n v="0"/>
    <n v="203.56440000000003"/>
  </r>
  <r>
    <n v="1541"/>
    <s v="CA-2014-121888"/>
    <x v="3"/>
    <d v="2014-09-16T00:00:00"/>
    <d v="2014-09-18T00:00:00"/>
    <s v="Second Class"/>
    <s v="CL-11890"/>
    <s v="Carl Ludwig"/>
    <x v="0"/>
    <s v="United States"/>
    <s v="Everett"/>
    <s v="Massachusetts"/>
    <n v="2149"/>
    <x v="3"/>
    <s v="OFF-BI-10001765"/>
    <s v="Office Supplies"/>
    <s v="Binders"/>
    <s v="Wilson Jones Heavy-Duty Casebound Ring Binders with Metal Hinges"/>
    <n v="242.48000000000002"/>
    <n v="7"/>
    <n v="0"/>
    <n v="116.39039999999999"/>
  </r>
  <r>
    <n v="1542"/>
    <s v="CA-2011-166884"/>
    <x v="2"/>
    <d v="2011-03-11T00:00:00"/>
    <d v="2011-03-16T00:00:00"/>
    <s v="Second Class"/>
    <s v="CK-12205"/>
    <s v="Chloris Kastensmidt"/>
    <x v="0"/>
    <s v="United States"/>
    <s v="Columbus"/>
    <s v="Ohio"/>
    <n v="43229"/>
    <x v="3"/>
    <s v="FUR-FU-10003981"/>
    <s v="Furniture"/>
    <s v="Furnishings"/>
    <s v="Eldon Wave Desk Accessories"/>
    <n v="8.32"/>
    <n v="5"/>
    <n v="0.2"/>
    <n v="2.2880000000000003"/>
  </r>
  <r>
    <n v="1543"/>
    <s v="CA-2011-166884"/>
    <x v="2"/>
    <d v="2011-03-11T00:00:00"/>
    <d v="2011-03-16T00:00:00"/>
    <s v="Second Class"/>
    <s v="CK-12205"/>
    <s v="Chloris Kastensmidt"/>
    <x v="0"/>
    <s v="United States"/>
    <s v="Columbus"/>
    <s v="Ohio"/>
    <n v="43229"/>
    <x v="3"/>
    <s v="OFF-FA-10001561"/>
    <s v="Office Supplies"/>
    <s v="Fasteners"/>
    <s v="Stockwell Push Pins"/>
    <n v="10.464000000000002"/>
    <n v="6"/>
    <n v="0.2"/>
    <n v="1.7003999999999992"/>
  </r>
  <r>
    <n v="1544"/>
    <s v="CA-2011-107181"/>
    <x v="2"/>
    <d v="2011-02-05T00:00:00"/>
    <d v="2011-02-09T00:00:00"/>
    <s v="Standard Class"/>
    <s v="DB-13270"/>
    <s v="Deborah Brumfield"/>
    <x v="2"/>
    <s v="United States"/>
    <s v="San Diego"/>
    <s v="California"/>
    <n v="92024"/>
    <x v="1"/>
    <s v="OFF-BI-10004230"/>
    <s v="Office Supplies"/>
    <s v="Binders"/>
    <s v="GBC Recycled Grain Textured Covers"/>
    <n v="82.896000000000001"/>
    <n v="3"/>
    <n v="0.2"/>
    <n v="29.0136"/>
  </r>
  <r>
    <n v="1545"/>
    <s v="CA-2011-107181"/>
    <x v="2"/>
    <d v="2011-02-05T00:00:00"/>
    <d v="2011-02-09T00:00:00"/>
    <s v="Standard Class"/>
    <s v="DB-13270"/>
    <s v="Deborah Brumfield"/>
    <x v="2"/>
    <s v="United States"/>
    <s v="San Diego"/>
    <s v="California"/>
    <n v="92024"/>
    <x v="1"/>
    <s v="OFF-PA-10000350"/>
    <s v="Office Supplies"/>
    <s v="Paper"/>
    <s v="Message Book, Standard Line &quot;While You Were Out&quot;, 5 1/2&quot; X 4&quot;, 200 Sets/Book"/>
    <n v="34.24"/>
    <n v="4"/>
    <n v="0"/>
    <n v="16.0928"/>
  </r>
  <r>
    <n v="1546"/>
    <s v="CA-2011-150245"/>
    <x v="2"/>
    <d v="2011-12-31T00:00:00"/>
    <d v="2012-01-04T00:00:00"/>
    <s v="Second Class"/>
    <s v="PC-18745"/>
    <s v="Pamela Coakley"/>
    <x v="1"/>
    <s v="United States"/>
    <s v="Watertown"/>
    <s v="New York"/>
    <n v="13601"/>
    <x v="3"/>
    <s v="FUR-BO-10002613"/>
    <s v="Furniture"/>
    <s v="Bookcases"/>
    <s v="Atlantic Metals Mobile 4-Shelf Bookcases, Custom Colors"/>
    <n v="1573.4880000000001"/>
    <n v="7"/>
    <n v="0.2"/>
    <n v="196.68599999999986"/>
  </r>
  <r>
    <n v="1547"/>
    <s v="CA-2012-111395"/>
    <x v="1"/>
    <d v="2012-11-23T00:00:00"/>
    <d v="2012-11-27T00:00:00"/>
    <s v="Standard Class"/>
    <s v="VB-21745"/>
    <s v="Victoria Brennan"/>
    <x v="1"/>
    <s v="United States"/>
    <s v="San Antonio"/>
    <s v="Texas"/>
    <n v="78207"/>
    <x v="2"/>
    <s v="OFF-PA-10000994"/>
    <s v="Office Supplies"/>
    <s v="Paper"/>
    <s v="Xerox 1915"/>
    <n v="335.52"/>
    <n v="4"/>
    <n v="0.2"/>
    <n v="117.43199999999999"/>
  </r>
  <r>
    <n v="1548"/>
    <s v="CA-2012-111395"/>
    <x v="1"/>
    <d v="2012-11-23T00:00:00"/>
    <d v="2012-11-27T00:00:00"/>
    <s v="Standard Class"/>
    <s v="VB-21745"/>
    <s v="Victoria Brennan"/>
    <x v="1"/>
    <s v="United States"/>
    <s v="San Antonio"/>
    <s v="Texas"/>
    <n v="78207"/>
    <x v="2"/>
    <s v="OFF-BI-10002867"/>
    <s v="Office Supplies"/>
    <s v="Binders"/>
    <s v="GBC Recycled Regency Composition Covers"/>
    <n v="23.911999999999995"/>
    <n v="2"/>
    <n v="0.8"/>
    <n v="-40.650400000000019"/>
  </r>
  <r>
    <n v="1549"/>
    <s v="CA-2012-111395"/>
    <x v="1"/>
    <d v="2012-11-23T00:00:00"/>
    <d v="2012-11-27T00:00:00"/>
    <s v="Standard Class"/>
    <s v="VB-21745"/>
    <s v="Victoria Brennan"/>
    <x v="1"/>
    <s v="United States"/>
    <s v="San Antonio"/>
    <s v="Texas"/>
    <n v="78207"/>
    <x v="2"/>
    <s v="OFF-ST-10001291"/>
    <s v="Office Supplies"/>
    <s v="Storage"/>
    <s v="Tenex Personal Self-Stacking Standard File Box, Black/Gray"/>
    <n v="27.056000000000001"/>
    <n v="2"/>
    <n v="0.2"/>
    <n v="2.3673999999999991"/>
  </r>
  <r>
    <n v="1550"/>
    <s v="CA-2011-134278"/>
    <x v="2"/>
    <d v="2011-07-06T00:00:00"/>
    <d v="2011-07-08T00:00:00"/>
    <s v="First Class"/>
    <s v="EP-13915"/>
    <s v="Emily Phan"/>
    <x v="0"/>
    <s v="United States"/>
    <s v="New York City"/>
    <s v="New York"/>
    <n v="10011"/>
    <x v="3"/>
    <s v="TEC-CO-10001046"/>
    <s v="Technology"/>
    <s v="Copiers"/>
    <s v="Canon Imageclass D680 Copier / Fax"/>
    <n v="559.99200000000008"/>
    <n v="1"/>
    <n v="0.2"/>
    <n v="174.99749999999997"/>
  </r>
  <r>
    <n v="1551"/>
    <s v="US-2014-124926"/>
    <x v="3"/>
    <d v="2014-11-14T00:00:00"/>
    <d v="2014-11-19T00:00:00"/>
    <s v="Second Class"/>
    <s v="ME-17320"/>
    <s v="Maria Etezadi"/>
    <x v="2"/>
    <s v="United States"/>
    <s v="Houston"/>
    <s v="Texas"/>
    <n v="77095"/>
    <x v="2"/>
    <s v="OFF-AP-10004868"/>
    <s v="Office Supplies"/>
    <s v="Appliances"/>
    <s v="Hoover Commercial Soft Guard Upright Vacuum And Disposable Filtration Bags"/>
    <n v="9.3239999999999981"/>
    <n v="6"/>
    <n v="0.8"/>
    <n v="-24.708599999999997"/>
  </r>
  <r>
    <n v="1552"/>
    <s v="CA-2013-159345"/>
    <x v="0"/>
    <d v="2013-06-18T00:00:00"/>
    <d v="2013-06-23T00:00:00"/>
    <s v="Standard Class"/>
    <s v="IG-15085"/>
    <s v="Ivan Gibson"/>
    <x v="0"/>
    <s v="United States"/>
    <s v="San Diego"/>
    <s v="California"/>
    <n v="92024"/>
    <x v="1"/>
    <s v="OFF-PA-10000806"/>
    <s v="Office Supplies"/>
    <s v="Paper"/>
    <s v="Xerox 1934"/>
    <n v="111.96"/>
    <n v="2"/>
    <n v="0"/>
    <n v="54.860399999999998"/>
  </r>
  <r>
    <n v="1553"/>
    <s v="CA-2011-130274"/>
    <x v="2"/>
    <d v="2011-05-03T00:00:00"/>
    <d v="2011-05-05T00:00:00"/>
    <s v="First Class"/>
    <s v="JS-15940"/>
    <s v="Joni Sundaresam"/>
    <x v="2"/>
    <s v="United States"/>
    <s v="Appleton"/>
    <s v="Wisconsin"/>
    <n v="54915"/>
    <x v="2"/>
    <s v="OFF-LA-10002195"/>
    <s v="Office Supplies"/>
    <s v="Labels"/>
    <s v="Avery 481"/>
    <n v="21.560000000000002"/>
    <n v="7"/>
    <n v="0"/>
    <n v="10.348799999999999"/>
  </r>
  <r>
    <n v="1554"/>
    <s v="CA-2014-158386"/>
    <x v="3"/>
    <d v="2014-10-17T00:00:00"/>
    <d v="2014-10-22T00:00:00"/>
    <s v="Standard Class"/>
    <s v="BO-11425"/>
    <s v="Bobby Odegard"/>
    <x v="0"/>
    <s v="United States"/>
    <s v="Richmond"/>
    <s v="Kentucky"/>
    <n v="40475"/>
    <x v="0"/>
    <s v="OFF-BI-10003719"/>
    <s v="Office Supplies"/>
    <s v="Binders"/>
    <s v="Large Capacity Hanging Post Binders"/>
    <n v="124.75"/>
    <n v="5"/>
    <n v="0"/>
    <n v="57.384999999999991"/>
  </r>
  <r>
    <n v="1555"/>
    <s v="CA-2012-111507"/>
    <x v="1"/>
    <d v="2012-02-06T00:00:00"/>
    <d v="2012-02-13T00:00:00"/>
    <s v="Standard Class"/>
    <s v="VW-21775"/>
    <s v="Victoria Wilson"/>
    <x v="1"/>
    <s v="United States"/>
    <s v="Bellevue"/>
    <s v="Washington"/>
    <n v="98006"/>
    <x v="1"/>
    <s v="OFF-AR-10001315"/>
    <s v="Office Supplies"/>
    <s v="Art"/>
    <s v="Newell 310"/>
    <n v="5.28"/>
    <n v="3"/>
    <n v="0"/>
    <n v="1.5311999999999999"/>
  </r>
  <r>
    <n v="1556"/>
    <s v="CA-2014-120761"/>
    <x v="3"/>
    <d v="2014-09-05T00:00:00"/>
    <d v="2014-09-09T00:00:00"/>
    <s v="Standard Class"/>
    <s v="AB-10150"/>
    <s v="Aimee Bixby"/>
    <x v="0"/>
    <s v="United States"/>
    <s v="Long Beach"/>
    <s v="New York"/>
    <n v="11561"/>
    <x v="3"/>
    <s v="TEC-AC-10000171"/>
    <s v="Technology"/>
    <s v="Accessories"/>
    <s v="Verbatim 25 GB 6x Blu-ray Single Layer Recordable Disc, 25/Pack"/>
    <n v="91.96"/>
    <n v="4"/>
    <n v="0"/>
    <n v="39.5428"/>
  </r>
  <r>
    <n v="1557"/>
    <s v="CA-2013-109176"/>
    <x v="0"/>
    <d v="2013-05-10T00:00:00"/>
    <d v="2013-05-16T00:00:00"/>
    <s v="Standard Class"/>
    <s v="JW-16075"/>
    <s v="Julia West"/>
    <x v="0"/>
    <s v="United States"/>
    <s v="Philadelphia"/>
    <s v="Pennsylvania"/>
    <n v="19140"/>
    <x v="3"/>
    <s v="OFF-EN-10003134"/>
    <s v="Office Supplies"/>
    <s v="Envelopes"/>
    <s v="Staples"/>
    <n v="9.3439999999999994"/>
    <n v="1"/>
    <n v="0.2"/>
    <n v="3.504"/>
  </r>
  <r>
    <n v="1558"/>
    <s v="CA-2013-109176"/>
    <x v="0"/>
    <d v="2013-05-10T00:00:00"/>
    <d v="2013-05-16T00:00:00"/>
    <s v="Standard Class"/>
    <s v="JW-16075"/>
    <s v="Julia West"/>
    <x v="0"/>
    <s v="United States"/>
    <s v="Philadelphia"/>
    <s v="Pennsylvania"/>
    <n v="19140"/>
    <x v="3"/>
    <s v="OFF-AR-10001955"/>
    <s v="Office Supplies"/>
    <s v="Art"/>
    <s v="Newell 319"/>
    <n v="79.36"/>
    <n v="5"/>
    <n v="0.2"/>
    <n v="9.919999999999991"/>
  </r>
  <r>
    <n v="1559"/>
    <s v="CA-2012-112116"/>
    <x v="1"/>
    <d v="2012-03-16T00:00:00"/>
    <d v="2012-03-18T00:00:00"/>
    <s v="Second Class"/>
    <s v="JE-15475"/>
    <s v="Jeremy Ellison"/>
    <x v="0"/>
    <s v="United States"/>
    <s v="Seattle"/>
    <s v="Washington"/>
    <n v="98103"/>
    <x v="1"/>
    <s v="FUR-TA-10001039"/>
    <s v="Furniture"/>
    <s v="Tables"/>
    <s v="KI Adjustable-Height Table"/>
    <n v="171.96"/>
    <n v="2"/>
    <n v="0"/>
    <n v="44.709600000000009"/>
  </r>
  <r>
    <n v="1560"/>
    <s v="CA-2013-126809"/>
    <x v="0"/>
    <d v="2013-04-10T00:00:00"/>
    <d v="2013-04-14T00:00:00"/>
    <s v="Standard Class"/>
    <s v="EB-13750"/>
    <s v="Edward Becker"/>
    <x v="1"/>
    <s v="United States"/>
    <s v="Seattle"/>
    <s v="Washington"/>
    <n v="98103"/>
    <x v="1"/>
    <s v="OFF-BI-10003712"/>
    <s v="Office Supplies"/>
    <s v="Binders"/>
    <s v="Acco Pressboard Covers with Storage Hooks, 14 7/8&quot; x 11&quot;, Light Blue"/>
    <n v="35.352000000000004"/>
    <n v="9"/>
    <n v="0.2"/>
    <n v="12.815099999999997"/>
  </r>
  <r>
    <n v="1561"/>
    <s v="CA-2011-105172"/>
    <x v="2"/>
    <d v="2011-04-04T00:00:00"/>
    <d v="2011-04-09T00:00:00"/>
    <s v="Standard Class"/>
    <s v="PK-18910"/>
    <s v="Paul Knutson"/>
    <x v="2"/>
    <s v="United States"/>
    <s v="San Francisco"/>
    <s v="California"/>
    <n v="94109"/>
    <x v="1"/>
    <s v="OFF-LA-10001641"/>
    <s v="Office Supplies"/>
    <s v="Labels"/>
    <s v="Avery 518"/>
    <n v="18.899999999999999"/>
    <n v="6"/>
    <n v="0"/>
    <n v="9.0719999999999992"/>
  </r>
  <r>
    <n v="1562"/>
    <s v="CA-2014-107293"/>
    <x v="3"/>
    <d v="2014-09-06T00:00:00"/>
    <d v="2014-09-07T00:00:00"/>
    <s v="First Class"/>
    <s v="CS-12400"/>
    <s v="Christopher Schild"/>
    <x v="2"/>
    <s v="United States"/>
    <s v="Seattle"/>
    <s v="Washington"/>
    <n v="98115"/>
    <x v="1"/>
    <s v="OFF-AR-10003732"/>
    <s v="Office Supplies"/>
    <s v="Art"/>
    <s v="Newell 333"/>
    <n v="2.78"/>
    <n v="1"/>
    <n v="0"/>
    <n v="0.72279999999999989"/>
  </r>
  <r>
    <n v="1563"/>
    <s v="US-2014-102890"/>
    <x v="3"/>
    <d v="2014-07-01T00:00:00"/>
    <d v="2014-07-01T00:00:00"/>
    <s v="Same Day"/>
    <s v="SG-20470"/>
    <s v="Sheri Gordon"/>
    <x v="0"/>
    <s v="United States"/>
    <s v="New York City"/>
    <s v="New York"/>
    <n v="10011"/>
    <x v="3"/>
    <s v="FUR-TA-10000577"/>
    <s v="Furniture"/>
    <s v="Tables"/>
    <s v="Bretford CR4500 Series Slim Rectangular Table"/>
    <n v="1044.6299999999999"/>
    <n v="5"/>
    <n v="0.4"/>
    <n v="-295.97849999999994"/>
  </r>
  <r>
    <n v="1564"/>
    <s v="CA-2012-158554"/>
    <x v="1"/>
    <d v="2012-11-09T00:00:00"/>
    <d v="2012-11-09T00:00:00"/>
    <s v="Same Day"/>
    <s v="CM-12190"/>
    <s v="Charlotte Melton"/>
    <x v="0"/>
    <s v="United States"/>
    <s v="Philadelphia"/>
    <s v="Pennsylvania"/>
    <n v="19134"/>
    <x v="3"/>
    <s v="OFF-PA-10004000"/>
    <s v="Office Supplies"/>
    <s v="Paper"/>
    <s v="While You Were Out Pads, 50 per Pad, 4 x 5 1/4, Green Cycle"/>
    <n v="11.352000000000002"/>
    <n v="3"/>
    <n v="0.2"/>
    <n v="4.1151"/>
  </r>
  <r>
    <n v="1565"/>
    <s v="CA-2011-116239"/>
    <x v="2"/>
    <d v="2011-03-04T00:00:00"/>
    <d v="2011-03-04T00:00:00"/>
    <s v="Same Day"/>
    <s v="CL-12565"/>
    <s v="Clay Ludtke"/>
    <x v="0"/>
    <s v="United States"/>
    <s v="Columbia"/>
    <s v="South Carolina"/>
    <n v="29203"/>
    <x v="0"/>
    <s v="OFF-ST-10001370"/>
    <s v="Office Supplies"/>
    <s v="Storage"/>
    <s v="Sensible Storage WireTech Storage Systems"/>
    <n v="354.90000000000003"/>
    <n v="5"/>
    <n v="0"/>
    <n v="17.744999999999962"/>
  </r>
  <r>
    <n v="1566"/>
    <s v="CA-2012-132101"/>
    <x v="1"/>
    <d v="2012-03-19T00:00:00"/>
    <d v="2012-03-25T00:00:00"/>
    <s v="Standard Class"/>
    <s v="JO-15550"/>
    <s v="Jesus Ocampo"/>
    <x v="2"/>
    <s v="United States"/>
    <s v="Seattle"/>
    <s v="Washington"/>
    <n v="98105"/>
    <x v="1"/>
    <s v="TEC-PH-10004539"/>
    <s v="Technology"/>
    <s v="Phones"/>
    <s v="Wireless Extenders zBoost YX545 SOHO Signal Booster"/>
    <n v="453.57600000000002"/>
    <n v="3"/>
    <n v="0.2"/>
    <n v="39.687899999999985"/>
  </r>
  <r>
    <n v="1567"/>
    <s v="CA-2012-129112"/>
    <x v="1"/>
    <d v="2012-11-29T00:00:00"/>
    <d v="2012-11-30T00:00:00"/>
    <s v="First Class"/>
    <s v="AW-10840"/>
    <s v="Anthony Witt"/>
    <x v="0"/>
    <s v="United States"/>
    <s v="Allen"/>
    <s v="Texas"/>
    <n v="75002"/>
    <x v="2"/>
    <s v="TEC-AC-10003038"/>
    <s v="Technology"/>
    <s v="Accessories"/>
    <s v="Kingston Digital DataTraveler 16GB USB 2.0"/>
    <n v="21.48"/>
    <n v="3"/>
    <n v="0.2"/>
    <n v="-0.26850000000000307"/>
  </r>
  <r>
    <n v="1568"/>
    <s v="CA-2012-129112"/>
    <x v="1"/>
    <d v="2012-11-29T00:00:00"/>
    <d v="2012-11-30T00:00:00"/>
    <s v="First Class"/>
    <s v="AW-10840"/>
    <s v="Anthony Witt"/>
    <x v="0"/>
    <s v="United States"/>
    <s v="Allen"/>
    <s v="Texas"/>
    <n v="75002"/>
    <x v="2"/>
    <s v="OFF-BI-10000088"/>
    <s v="Office Supplies"/>
    <s v="Binders"/>
    <s v="GBC Imprintable Covers"/>
    <n v="8.7839999999999989"/>
    <n v="4"/>
    <n v="0.8"/>
    <n v="-13.615200000000002"/>
  </r>
  <r>
    <n v="1569"/>
    <s v="US-2014-152002"/>
    <x v="3"/>
    <d v="2014-06-12T00:00:00"/>
    <d v="2014-06-12T00:00:00"/>
    <s v="Same Day"/>
    <s v="DV-13465"/>
    <s v="Dianna Vittorini"/>
    <x v="0"/>
    <s v="United States"/>
    <s v="Los Angeles"/>
    <s v="California"/>
    <n v="90004"/>
    <x v="1"/>
    <s v="OFF-PA-10000357"/>
    <s v="Office Supplies"/>
    <s v="Paper"/>
    <s v="White Dual Perf Computer Printout Paper, 2700 Sheets, 1 Part, Heavyweight, 20 lbs., 14 7/8 x 11"/>
    <n v="122.97"/>
    <n v="3"/>
    <n v="0"/>
    <n v="60.255300000000005"/>
  </r>
  <r>
    <n v="1570"/>
    <s v="CA-2014-165029"/>
    <x v="3"/>
    <d v="2014-11-27T00:00:00"/>
    <d v="2014-12-01T00:00:00"/>
    <s v="Standard Class"/>
    <s v="AH-10075"/>
    <s v="Adam Hart"/>
    <x v="1"/>
    <s v="United States"/>
    <s v="Atlanta"/>
    <s v="Georgia"/>
    <n v="30318"/>
    <x v="0"/>
    <s v="OFF-AR-10003504"/>
    <s v="Office Supplies"/>
    <s v="Art"/>
    <s v="Newell 347"/>
    <n v="12.84"/>
    <n v="3"/>
    <n v="0"/>
    <n v="3.7235999999999989"/>
  </r>
  <r>
    <n v="1571"/>
    <s v="US-2011-157385"/>
    <x v="2"/>
    <d v="2011-11-23T00:00:00"/>
    <d v="2011-11-25T00:00:00"/>
    <s v="First Class"/>
    <s v="SC-20095"/>
    <s v="Sanjit Chand"/>
    <x v="0"/>
    <s v="United States"/>
    <s v="Los Angeles"/>
    <s v="California"/>
    <n v="90004"/>
    <x v="1"/>
    <s v="FUR-CH-10000863"/>
    <s v="Furniture"/>
    <s v="Chairs"/>
    <s v="Novimex Swivel Fabric Task Chair"/>
    <n v="603.91999999999996"/>
    <n v="5"/>
    <n v="0.2"/>
    <n v="-67.941000000000003"/>
  </r>
  <r>
    <n v="1572"/>
    <s v="US-2011-157385"/>
    <x v="2"/>
    <d v="2011-11-23T00:00:00"/>
    <d v="2011-11-25T00:00:00"/>
    <s v="First Class"/>
    <s v="SC-20095"/>
    <s v="Sanjit Chand"/>
    <x v="0"/>
    <s v="United States"/>
    <s v="Los Angeles"/>
    <s v="California"/>
    <n v="90004"/>
    <x v="1"/>
    <s v="OFF-EN-10003160"/>
    <s v="Office Supplies"/>
    <s v="Envelopes"/>
    <s v="Pastel Pink Envelopes"/>
    <n v="21.84"/>
    <n v="3"/>
    <n v="0"/>
    <n v="10.4832"/>
  </r>
  <r>
    <n v="1573"/>
    <s v="US-2011-157385"/>
    <x v="2"/>
    <d v="2011-11-23T00:00:00"/>
    <d v="2011-11-25T00:00:00"/>
    <s v="First Class"/>
    <s v="SC-20095"/>
    <s v="Sanjit Chand"/>
    <x v="0"/>
    <s v="United States"/>
    <s v="Los Angeles"/>
    <s v="California"/>
    <n v="90004"/>
    <x v="1"/>
    <s v="TEC-AC-10003280"/>
    <s v="Technology"/>
    <s v="Accessories"/>
    <s v="Belkin F8E887 USB Wired Ergonomic Keyboard"/>
    <n v="29.99"/>
    <n v="1"/>
    <n v="0"/>
    <n v="6.2978999999999985"/>
  </r>
  <r>
    <n v="1574"/>
    <s v="US-2011-157385"/>
    <x v="2"/>
    <d v="2011-11-23T00:00:00"/>
    <d v="2011-11-25T00:00:00"/>
    <s v="First Class"/>
    <s v="SC-20095"/>
    <s v="Sanjit Chand"/>
    <x v="0"/>
    <s v="United States"/>
    <s v="Los Angeles"/>
    <s v="California"/>
    <n v="90004"/>
    <x v="1"/>
    <s v="FUR-CH-10000595"/>
    <s v="Furniture"/>
    <s v="Chairs"/>
    <s v="Safco Contoured Stacking Chairs"/>
    <n v="381.44000000000005"/>
    <n v="2"/>
    <n v="0.2"/>
    <n v="23.839999999999975"/>
  </r>
  <r>
    <n v="1575"/>
    <s v="CA-2011-101602"/>
    <x v="2"/>
    <d v="2011-12-15T00:00:00"/>
    <d v="2011-12-18T00:00:00"/>
    <s v="First Class"/>
    <s v="MC-18100"/>
    <s v="Mick Crebagga"/>
    <x v="0"/>
    <s v="United States"/>
    <s v="El Paso"/>
    <s v="Texas"/>
    <n v="79907"/>
    <x v="2"/>
    <s v="TEC-PH-10000169"/>
    <s v="Technology"/>
    <s v="Phones"/>
    <s v="ARKON Windshield Dashboard Air Vent Car Mount Holder"/>
    <n v="40.68"/>
    <n v="3"/>
    <n v="0.2"/>
    <n v="-9.153000000000004"/>
  </r>
  <r>
    <n v="1576"/>
    <s v="CA-2011-101602"/>
    <x v="2"/>
    <d v="2011-12-15T00:00:00"/>
    <d v="2011-12-18T00:00:00"/>
    <s v="First Class"/>
    <s v="MC-18100"/>
    <s v="Mick Crebagga"/>
    <x v="0"/>
    <s v="United States"/>
    <s v="El Paso"/>
    <s v="Texas"/>
    <n v="79907"/>
    <x v="2"/>
    <s v="FUR-CH-10004675"/>
    <s v="Furniture"/>
    <s v="Chairs"/>
    <s v="Lifetime Advantage Folding Chairs, 4/Carton"/>
    <n v="763.28"/>
    <n v="5"/>
    <n v="0.3"/>
    <n v="-21.807999999999993"/>
  </r>
  <r>
    <n v="1577"/>
    <s v="CA-2013-109057"/>
    <x v="0"/>
    <d v="2013-04-23T00:00:00"/>
    <d v="2013-04-28T00:00:00"/>
    <s v="Standard Class"/>
    <s v="TT-21460"/>
    <s v="Tonja Turnell"/>
    <x v="2"/>
    <s v="United States"/>
    <s v="Aurora"/>
    <s v="Illinois"/>
    <n v="60505"/>
    <x v="2"/>
    <s v="OFF-ST-10002406"/>
    <s v="Office Supplies"/>
    <s v="Storage"/>
    <s v="Pizazz Global Quick File"/>
    <n v="23.952000000000002"/>
    <n v="2"/>
    <n v="0.2"/>
    <n v="2.3952000000000018"/>
  </r>
  <r>
    <n v="1578"/>
    <s v="CA-2013-154403"/>
    <x v="0"/>
    <d v="2013-05-24T00:00:00"/>
    <d v="2013-05-28T00:00:00"/>
    <s v="Standard Class"/>
    <s v="AP-10720"/>
    <s v="Anne Pryor"/>
    <x v="2"/>
    <s v="United States"/>
    <s v="Florence"/>
    <s v="Alabama"/>
    <n v="35630"/>
    <x v="0"/>
    <s v="OFF-PA-10001526"/>
    <s v="Office Supplies"/>
    <s v="Paper"/>
    <s v="Xerox 1949"/>
    <n v="4.9800000000000004"/>
    <n v="1"/>
    <n v="0"/>
    <n v="2.4402000000000004"/>
  </r>
  <r>
    <n v="1579"/>
    <s v="CA-2013-102456"/>
    <x v="0"/>
    <d v="2013-02-27T00:00:00"/>
    <d v="2013-03-02T00:00:00"/>
    <s v="First Class"/>
    <s v="DL-12865"/>
    <s v="Dan Lawera"/>
    <x v="0"/>
    <s v="United States"/>
    <s v="New York City"/>
    <s v="New York"/>
    <n v="10011"/>
    <x v="3"/>
    <s v="OFF-AP-10004336"/>
    <s v="Office Supplies"/>
    <s v="Appliances"/>
    <s v="Conquest 14 Commercial Heavy-Duty Upright Vacuum, Collection System, Accessory Kit"/>
    <n v="170.88"/>
    <n v="3"/>
    <n v="0"/>
    <n v="49.555199999999978"/>
  </r>
  <r>
    <n v="1580"/>
    <s v="CA-2012-131338"/>
    <x v="1"/>
    <d v="2012-08-09T00:00:00"/>
    <d v="2012-08-12T00:00:00"/>
    <s v="First Class"/>
    <s v="NP-18325"/>
    <s v="Naresj Patel"/>
    <x v="0"/>
    <s v="United States"/>
    <s v="New York City"/>
    <s v="New York"/>
    <n v="10024"/>
    <x v="3"/>
    <s v="TEC-PH-10003012"/>
    <s v="Technology"/>
    <s v="Phones"/>
    <s v="Nortel Meridian M3904 Professional Digital phone"/>
    <n v="307.98"/>
    <n v="2"/>
    <n v="0"/>
    <n v="89.314199999999971"/>
  </r>
  <r>
    <n v="1581"/>
    <s v="CA-2012-131338"/>
    <x v="1"/>
    <d v="2012-08-09T00:00:00"/>
    <d v="2012-08-12T00:00:00"/>
    <s v="First Class"/>
    <s v="NP-18325"/>
    <s v="Naresj Patel"/>
    <x v="0"/>
    <s v="United States"/>
    <s v="New York City"/>
    <s v="New York"/>
    <n v="10024"/>
    <x v="3"/>
    <s v="FUR-TA-10002607"/>
    <s v="Furniture"/>
    <s v="Tables"/>
    <s v="KI Conference Tables"/>
    <n v="382.80599999999998"/>
    <n v="9"/>
    <n v="0.4"/>
    <n v="-153.12239999999997"/>
  </r>
  <r>
    <n v="1582"/>
    <s v="CA-2012-131338"/>
    <x v="1"/>
    <d v="2012-08-09T00:00:00"/>
    <d v="2012-08-12T00:00:00"/>
    <s v="First Class"/>
    <s v="NP-18325"/>
    <s v="Naresj Patel"/>
    <x v="0"/>
    <s v="United States"/>
    <s v="New York City"/>
    <s v="New York"/>
    <n v="10024"/>
    <x v="3"/>
    <s v="OFF-ST-10000642"/>
    <s v="Office Supplies"/>
    <s v="Storage"/>
    <s v="Tennsco Lockers, Gray"/>
    <n v="41.96"/>
    <n v="2"/>
    <n v="0"/>
    <n v="2.9371999999999971"/>
  </r>
  <r>
    <n v="1583"/>
    <s v="CA-2012-131338"/>
    <x v="1"/>
    <d v="2012-08-09T00:00:00"/>
    <d v="2012-08-12T00:00:00"/>
    <s v="First Class"/>
    <s v="NP-18325"/>
    <s v="Naresj Patel"/>
    <x v="0"/>
    <s v="United States"/>
    <s v="New York City"/>
    <s v="New York"/>
    <n v="10024"/>
    <x v="3"/>
    <s v="OFF-BI-10000545"/>
    <s v="Office Supplies"/>
    <s v="Binders"/>
    <s v="GBC Ibimaster 500 Manual ProClick Binding System"/>
    <n v="1217.568"/>
    <n v="2"/>
    <n v="0.2"/>
    <n v="456.58800000000002"/>
  </r>
  <r>
    <n v="1584"/>
    <s v="CA-2012-131338"/>
    <x v="1"/>
    <d v="2012-08-09T00:00:00"/>
    <d v="2012-08-12T00:00:00"/>
    <s v="First Class"/>
    <s v="NP-18325"/>
    <s v="Naresj Patel"/>
    <x v="0"/>
    <s v="United States"/>
    <s v="New York City"/>
    <s v="New York"/>
    <n v="10024"/>
    <x v="3"/>
    <s v="FUR-FU-10002157"/>
    <s v="Furniture"/>
    <s v="Furnishings"/>
    <s v="Artistic Insta-Plaque"/>
    <n v="47.04"/>
    <n v="3"/>
    <n v="0"/>
    <n v="18.345599999999997"/>
  </r>
  <r>
    <n v="1585"/>
    <s v="CA-2012-131338"/>
    <x v="1"/>
    <d v="2012-08-09T00:00:00"/>
    <d v="2012-08-12T00:00:00"/>
    <s v="First Class"/>
    <s v="NP-18325"/>
    <s v="Naresj Patel"/>
    <x v="0"/>
    <s v="United States"/>
    <s v="New York City"/>
    <s v="New York"/>
    <n v="10024"/>
    <x v="3"/>
    <s v="FUR-FU-10001706"/>
    <s v="Furniture"/>
    <s v="Furnishings"/>
    <s v="Longer-Life Soft White Bulbs"/>
    <n v="6.16"/>
    <n v="2"/>
    <n v="0"/>
    <n v="2.9567999999999999"/>
  </r>
  <r>
    <n v="1586"/>
    <s v="CA-2012-131338"/>
    <x v="1"/>
    <d v="2012-08-09T00:00:00"/>
    <d v="2012-08-12T00:00:00"/>
    <s v="First Class"/>
    <s v="NP-18325"/>
    <s v="Naresj Patel"/>
    <x v="0"/>
    <s v="United States"/>
    <s v="New York City"/>
    <s v="New York"/>
    <n v="10024"/>
    <x v="3"/>
    <s v="TEC-PH-10000984"/>
    <s v="Technology"/>
    <s v="Phones"/>
    <s v="Panasonic KX-TG9471B"/>
    <n v="979.95"/>
    <n v="5"/>
    <n v="0"/>
    <n v="274.38600000000008"/>
  </r>
  <r>
    <n v="1587"/>
    <s v="CA-2012-131338"/>
    <x v="1"/>
    <d v="2012-08-09T00:00:00"/>
    <d v="2012-08-12T00:00:00"/>
    <s v="First Class"/>
    <s v="NP-18325"/>
    <s v="Naresj Patel"/>
    <x v="0"/>
    <s v="United States"/>
    <s v="New York City"/>
    <s v="New York"/>
    <n v="10024"/>
    <x v="3"/>
    <s v="OFF-PA-10001357"/>
    <s v="Office Supplies"/>
    <s v="Paper"/>
    <s v="Xerox 1886"/>
    <n v="143.69999999999999"/>
    <n v="3"/>
    <n v="0"/>
    <n v="68.975999999999999"/>
  </r>
  <r>
    <n v="1588"/>
    <s v="CA-2012-131338"/>
    <x v="1"/>
    <d v="2012-08-09T00:00:00"/>
    <d v="2012-08-12T00:00:00"/>
    <s v="First Class"/>
    <s v="NP-18325"/>
    <s v="Naresj Patel"/>
    <x v="0"/>
    <s v="United States"/>
    <s v="New York City"/>
    <s v="New York"/>
    <n v="10024"/>
    <x v="3"/>
    <s v="OFF-FA-10000992"/>
    <s v="Office Supplies"/>
    <s v="Fasteners"/>
    <s v="Acco Clips to Go Binder Clips, 24 Clips in Two Sizes"/>
    <n v="10.649999999999999"/>
    <n v="3"/>
    <n v="0"/>
    <n v="5.0054999999999996"/>
  </r>
  <r>
    <n v="1589"/>
    <s v="CA-2012-131338"/>
    <x v="1"/>
    <d v="2012-08-09T00:00:00"/>
    <d v="2012-08-12T00:00:00"/>
    <s v="First Class"/>
    <s v="NP-18325"/>
    <s v="Naresj Patel"/>
    <x v="0"/>
    <s v="United States"/>
    <s v="New York City"/>
    <s v="New York"/>
    <n v="10024"/>
    <x v="3"/>
    <s v="TEC-AC-10002600"/>
    <s v="Technology"/>
    <s v="Accessories"/>
    <s v="Belkin QODE FastFit Bluetooth Keyboard"/>
    <n v="247.8"/>
    <n v="4"/>
    <n v="0"/>
    <n v="34.692000000000007"/>
  </r>
  <r>
    <n v="1590"/>
    <s v="CA-2013-109911"/>
    <x v="0"/>
    <d v="2013-05-13T00:00:00"/>
    <d v="2013-05-17T00:00:00"/>
    <s v="Standard Class"/>
    <s v="VG-21805"/>
    <s v="Vivek Grady"/>
    <x v="1"/>
    <s v="United States"/>
    <s v="Virginia Beach"/>
    <s v="Virginia"/>
    <n v="23464"/>
    <x v="0"/>
    <s v="OFF-AR-10001662"/>
    <s v="Office Supplies"/>
    <s v="Art"/>
    <s v="Rogers Handheld Barrel Pencil Sharpener"/>
    <n v="10.96"/>
    <n v="4"/>
    <n v="0"/>
    <n v="2.9592000000000009"/>
  </r>
  <r>
    <n v="1591"/>
    <s v="US-2013-132423"/>
    <x v="0"/>
    <d v="2013-04-16T00:00:00"/>
    <d v="2013-04-20T00:00:00"/>
    <s v="Standard Class"/>
    <s v="MY-18295"/>
    <s v="Muhammed Yedwab"/>
    <x v="1"/>
    <s v="United States"/>
    <s v="Grapevine"/>
    <s v="Texas"/>
    <n v="76051"/>
    <x v="2"/>
    <s v="OFF-AR-10001221"/>
    <s v="Office Supplies"/>
    <s v="Art"/>
    <s v="Dixon Ticonderoga Erasable Colored Pencil Set, 12-Color"/>
    <n v="33.488000000000007"/>
    <n v="7"/>
    <n v="0.2"/>
    <n v="5.8603999999999967"/>
  </r>
  <r>
    <n v="1592"/>
    <s v="US-2013-132423"/>
    <x v="0"/>
    <d v="2013-04-16T00:00:00"/>
    <d v="2013-04-20T00:00:00"/>
    <s v="Standard Class"/>
    <s v="MY-18295"/>
    <s v="Muhammed Yedwab"/>
    <x v="1"/>
    <s v="United States"/>
    <s v="Grapevine"/>
    <s v="Texas"/>
    <n v="76051"/>
    <x v="2"/>
    <s v="OFF-FA-10002988"/>
    <s v="Office Supplies"/>
    <s v="Fasteners"/>
    <s v="Ideal Clamps"/>
    <n v="8.0399999999999991"/>
    <n v="5"/>
    <n v="0.2"/>
    <n v="2.9144999999999994"/>
  </r>
  <r>
    <n v="1593"/>
    <s v="CA-2012-122826"/>
    <x v="1"/>
    <d v="2012-06-23T00:00:00"/>
    <d v="2012-06-25T00:00:00"/>
    <s v="Second Class"/>
    <s v="RD-19480"/>
    <s v="Rick Duston"/>
    <x v="0"/>
    <s v="United States"/>
    <s v="Olympia"/>
    <s v="Washington"/>
    <n v="98502"/>
    <x v="1"/>
    <s v="TEC-PH-10004830"/>
    <s v="Technology"/>
    <s v="Phones"/>
    <s v="Pyle PRT45 Retro Home Telephone"/>
    <n v="201.56800000000001"/>
    <n v="4"/>
    <n v="0.2"/>
    <n v="22.676399999999994"/>
  </r>
  <r>
    <n v="1594"/>
    <s v="CA-2011-117317"/>
    <x v="2"/>
    <d v="2011-10-19T00:00:00"/>
    <d v="2011-10-19T00:00:00"/>
    <s v="Same Day"/>
    <s v="JF-15490"/>
    <s v="Jeremy Farry"/>
    <x v="0"/>
    <s v="United States"/>
    <s v="Los Angeles"/>
    <s v="California"/>
    <n v="90032"/>
    <x v="1"/>
    <s v="OFF-PA-10004519"/>
    <s v="Office Supplies"/>
    <s v="Paper"/>
    <s v="Spiral Phone Message Books with Labels by Adams"/>
    <n v="13.440000000000001"/>
    <n v="3"/>
    <n v="0"/>
    <n v="6.5856000000000012"/>
  </r>
  <r>
    <n v="1595"/>
    <s v="CA-2012-118423"/>
    <x v="1"/>
    <d v="2012-03-24T00:00:00"/>
    <d v="2012-03-27T00:00:00"/>
    <s v="First Class"/>
    <s v="DP-13390"/>
    <s v="Dennis Pardue"/>
    <x v="2"/>
    <s v="United States"/>
    <s v="Peoria"/>
    <s v="Illinois"/>
    <n v="61604"/>
    <x v="2"/>
    <s v="FUR-BO-10000362"/>
    <s v="Furniture"/>
    <s v="Bookcases"/>
    <s v="Sauder Inglewood Library Bookcases"/>
    <n v="359.05799999999994"/>
    <n v="3"/>
    <n v="0.3"/>
    <n v="-35.905799999999999"/>
  </r>
  <r>
    <n v="1596"/>
    <s v="CA-2014-149181"/>
    <x v="3"/>
    <d v="2014-05-09T00:00:00"/>
    <d v="2014-05-13T00:00:00"/>
    <s v="Standard Class"/>
    <s v="MD-17350"/>
    <s v="Maribeth Dona"/>
    <x v="0"/>
    <s v="United States"/>
    <s v="Columbus"/>
    <s v="Ohio"/>
    <n v="43229"/>
    <x v="3"/>
    <s v="FUR-CH-10004540"/>
    <s v="Furniture"/>
    <s v="Chairs"/>
    <s v="Global Chrome Stack Chair"/>
    <n v="47.991999999999997"/>
    <n v="2"/>
    <n v="0.3"/>
    <n v="-2.0567999999999991"/>
  </r>
  <r>
    <n v="1597"/>
    <s v="CA-2014-132234"/>
    <x v="3"/>
    <d v="2014-10-17T00:00:00"/>
    <d v="2014-10-19T00:00:00"/>
    <s v="First Class"/>
    <s v="MY-17380"/>
    <s v="Maribeth Yedwab"/>
    <x v="1"/>
    <s v="United States"/>
    <s v="New York City"/>
    <s v="New York"/>
    <n v="10011"/>
    <x v="3"/>
    <s v="FUR-FU-10001290"/>
    <s v="Furniture"/>
    <s v="Furnishings"/>
    <s v="Executive Impressions Supervisor Wall Clock"/>
    <n v="547.30000000000007"/>
    <n v="13"/>
    <n v="0"/>
    <n v="175.13599999999997"/>
  </r>
  <r>
    <n v="1598"/>
    <s v="CA-2014-158876"/>
    <x v="3"/>
    <d v="2014-11-20T00:00:00"/>
    <d v="2014-11-22T00:00:00"/>
    <s v="Second Class"/>
    <s v="AB-10150"/>
    <s v="Aimee Bixby"/>
    <x v="0"/>
    <s v="United States"/>
    <s v="Carrollton"/>
    <s v="Texas"/>
    <n v="75007"/>
    <x v="2"/>
    <s v="OFF-PA-10000308"/>
    <s v="Office Supplies"/>
    <s v="Paper"/>
    <s v="Xerox 1901"/>
    <n v="16.896000000000001"/>
    <n v="4"/>
    <n v="0.2"/>
    <n v="5.2799999999999994"/>
  </r>
  <r>
    <n v="1599"/>
    <s v="CA-2014-158876"/>
    <x v="3"/>
    <d v="2014-11-20T00:00:00"/>
    <d v="2014-11-22T00:00:00"/>
    <s v="Second Class"/>
    <s v="AB-10150"/>
    <s v="Aimee Bixby"/>
    <x v="0"/>
    <s v="United States"/>
    <s v="Carrollton"/>
    <s v="Texas"/>
    <n v="75007"/>
    <x v="2"/>
    <s v="OFF-SU-10001165"/>
    <s v="Office Supplies"/>
    <s v="Supplies"/>
    <s v="Acme Elite Stainless Steel Scissors"/>
    <n v="6.6720000000000006"/>
    <n v="1"/>
    <n v="0.2"/>
    <n v="0.50039999999999996"/>
  </r>
  <r>
    <n v="1600"/>
    <s v="CA-2014-158876"/>
    <x v="3"/>
    <d v="2014-11-20T00:00:00"/>
    <d v="2014-11-22T00:00:00"/>
    <s v="Second Class"/>
    <s v="AB-10150"/>
    <s v="Aimee Bixby"/>
    <x v="0"/>
    <s v="United States"/>
    <s v="Carrollton"/>
    <s v="Texas"/>
    <n v="75007"/>
    <x v="2"/>
    <s v="OFF-AR-10003373"/>
    <s v="Office Supplies"/>
    <s v="Art"/>
    <s v="Boston School Pro Electric Pencil Sharpener, 1670"/>
    <n v="99.13600000000001"/>
    <n v="4"/>
    <n v="0.2"/>
    <n v="8.674399999999995"/>
  </r>
  <r>
    <n v="1601"/>
    <s v="CA-2014-158876"/>
    <x v="3"/>
    <d v="2014-11-20T00:00:00"/>
    <d v="2014-11-22T00:00:00"/>
    <s v="Second Class"/>
    <s v="AB-10150"/>
    <s v="Aimee Bixby"/>
    <x v="0"/>
    <s v="United States"/>
    <s v="Carrollton"/>
    <s v="Texas"/>
    <n v="75007"/>
    <x v="2"/>
    <s v="FUR-FU-10001967"/>
    <s v="Furniture"/>
    <s v="Furnishings"/>
    <s v="Telescoping Adjustable Floor Lamp"/>
    <n v="15.991999999999999"/>
    <n v="2"/>
    <n v="0.6"/>
    <n v="-13.992999999999999"/>
  </r>
  <r>
    <n v="1602"/>
    <s v="CA-2013-164672"/>
    <x v="0"/>
    <d v="2013-05-09T00:00:00"/>
    <d v="2013-05-14T00:00:00"/>
    <s v="Second Class"/>
    <s v="GB-14530"/>
    <s v="George Bell"/>
    <x v="1"/>
    <s v="United States"/>
    <s v="Dover"/>
    <s v="Delaware"/>
    <n v="19901"/>
    <x v="3"/>
    <s v="FUR-FU-10001488"/>
    <s v="Furniture"/>
    <s v="Furnishings"/>
    <s v="Tenex 46&quot; x 60&quot; Computer Anti-Static Chairmat, Rectangular Shaped"/>
    <n v="211.96"/>
    <n v="2"/>
    <n v="0"/>
    <n v="42.391999999999996"/>
  </r>
  <r>
    <n v="1603"/>
    <s v="US-2013-132857"/>
    <x v="0"/>
    <d v="2013-12-12T00:00:00"/>
    <d v="2013-12-18T00:00:00"/>
    <s v="Standard Class"/>
    <s v="CA-12775"/>
    <s v="Cynthia Arntzen"/>
    <x v="0"/>
    <s v="United States"/>
    <s v="Smyrna"/>
    <s v="Tennessee"/>
    <n v="37167"/>
    <x v="0"/>
    <s v="OFF-AR-10003251"/>
    <s v="Office Supplies"/>
    <s v="Art"/>
    <s v="Prang Drawing Pencil Set"/>
    <n v="6.6719999999999988"/>
    <n v="3"/>
    <n v="0.2"/>
    <n v="1.6679999999999997"/>
  </r>
  <r>
    <n v="1604"/>
    <s v="CA-2014-116645"/>
    <x v="3"/>
    <d v="2014-12-01T00:00:00"/>
    <d v="2014-12-05T00:00:00"/>
    <s v="Standard Class"/>
    <s v="ME-17725"/>
    <s v="Max Engle"/>
    <x v="0"/>
    <s v="United States"/>
    <s v="Newark"/>
    <s v="Delaware"/>
    <n v="19711"/>
    <x v="3"/>
    <s v="OFF-AR-10001044"/>
    <s v="Office Supplies"/>
    <s v="Art"/>
    <s v="BOSTON Ranger #55 Pencil Sharpener, Black"/>
    <n v="155.94"/>
    <n v="6"/>
    <n v="0"/>
    <n v="45.222599999999993"/>
  </r>
  <r>
    <n v="1605"/>
    <s v="US-2013-115819"/>
    <x v="0"/>
    <d v="2013-04-20T00:00:00"/>
    <d v="2013-04-25T00:00:00"/>
    <s v="Second Class"/>
    <s v="JO-15280"/>
    <s v="Jas O'Carroll"/>
    <x v="0"/>
    <s v="United States"/>
    <s v="Los Angeles"/>
    <s v="California"/>
    <n v="90049"/>
    <x v="1"/>
    <s v="TEC-PH-10004700"/>
    <s v="Technology"/>
    <s v="Phones"/>
    <s v="PowerGen Dual USB Car Charger"/>
    <n v="39.960000000000008"/>
    <n v="5"/>
    <n v="0.2"/>
    <n v="12.986999999999995"/>
  </r>
  <r>
    <n v="1606"/>
    <s v="US-2013-115819"/>
    <x v="0"/>
    <d v="2013-04-20T00:00:00"/>
    <d v="2013-04-25T00:00:00"/>
    <s v="Second Class"/>
    <s v="JO-15280"/>
    <s v="Jas O'Carroll"/>
    <x v="0"/>
    <s v="United States"/>
    <s v="Los Angeles"/>
    <s v="California"/>
    <n v="90049"/>
    <x v="1"/>
    <s v="OFF-AR-10000823"/>
    <s v="Office Supplies"/>
    <s v="Art"/>
    <s v="Newell 307"/>
    <n v="5.46"/>
    <n v="3"/>
    <n v="0"/>
    <n v="1.5288000000000002"/>
  </r>
  <r>
    <n v="1607"/>
    <s v="US-2013-115819"/>
    <x v="0"/>
    <d v="2013-04-20T00:00:00"/>
    <d v="2013-04-25T00:00:00"/>
    <s v="Second Class"/>
    <s v="JO-15280"/>
    <s v="Jas O'Carroll"/>
    <x v="0"/>
    <s v="United States"/>
    <s v="Los Angeles"/>
    <s v="California"/>
    <n v="90049"/>
    <x v="1"/>
    <s v="OFF-AR-10004456"/>
    <s v="Office Supplies"/>
    <s v="Art"/>
    <s v="Panasonic KP-4ABK Battery-Operated Pencil Sharpener"/>
    <n v="73.2"/>
    <n v="5"/>
    <n v="0"/>
    <n v="21.227999999999998"/>
  </r>
  <r>
    <n v="1608"/>
    <s v="US-2013-115819"/>
    <x v="0"/>
    <d v="2013-04-20T00:00:00"/>
    <d v="2013-04-25T00:00:00"/>
    <s v="Second Class"/>
    <s v="JO-15280"/>
    <s v="Jas O'Carroll"/>
    <x v="0"/>
    <s v="United States"/>
    <s v="Los Angeles"/>
    <s v="California"/>
    <n v="90049"/>
    <x v="1"/>
    <s v="OFF-BI-10000050"/>
    <s v="Office Supplies"/>
    <s v="Binders"/>
    <s v="Angle-D Binders with Locking Rings, Label Holders"/>
    <n v="5.84"/>
    <n v="1"/>
    <n v="0.2"/>
    <n v="1.9709999999999996"/>
  </r>
  <r>
    <n v="1609"/>
    <s v="US-2013-115819"/>
    <x v="0"/>
    <d v="2013-04-20T00:00:00"/>
    <d v="2013-04-25T00:00:00"/>
    <s v="Second Class"/>
    <s v="JO-15280"/>
    <s v="Jas O'Carroll"/>
    <x v="0"/>
    <s v="United States"/>
    <s v="Los Angeles"/>
    <s v="California"/>
    <n v="90049"/>
    <x v="1"/>
    <s v="OFF-PA-10002377"/>
    <s v="Office Supplies"/>
    <s v="Paper"/>
    <s v="Adams Telephone Message Book W/Dividers/Space For Phone Numbers, 5 1/4&quot;X8 1/2&quot;, 200/Messages"/>
    <n v="22.72"/>
    <n v="4"/>
    <n v="0"/>
    <n v="10.223999999999998"/>
  </r>
  <r>
    <n v="1610"/>
    <s v="US-2013-115819"/>
    <x v="0"/>
    <d v="2013-04-20T00:00:00"/>
    <d v="2013-04-25T00:00:00"/>
    <s v="Second Class"/>
    <s v="JO-15280"/>
    <s v="Jas O'Carroll"/>
    <x v="0"/>
    <s v="United States"/>
    <s v="Los Angeles"/>
    <s v="California"/>
    <n v="90049"/>
    <x v="1"/>
    <s v="OFF-BI-10000591"/>
    <s v="Office Supplies"/>
    <s v="Binders"/>
    <s v="Avery Binder Labels"/>
    <n v="9.3360000000000003"/>
    <n v="3"/>
    <n v="0.2"/>
    <n v="3.2675999999999994"/>
  </r>
  <r>
    <n v="1611"/>
    <s v="CA-2011-156349"/>
    <x v="2"/>
    <d v="2011-05-26T00:00:00"/>
    <d v="2011-05-30T00:00:00"/>
    <s v="Standard Class"/>
    <s v="ML-17395"/>
    <s v="Marina Lichtenstein"/>
    <x v="1"/>
    <s v="United States"/>
    <s v="Los Angeles"/>
    <s v="California"/>
    <n v="90008"/>
    <x v="1"/>
    <s v="FUR-BO-10000362"/>
    <s v="Furniture"/>
    <s v="Bookcases"/>
    <s v="Sauder Inglewood Library Bookcases"/>
    <n v="290.666"/>
    <n v="2"/>
    <n v="0.15"/>
    <n v="27.356800000000007"/>
  </r>
  <r>
    <n v="1612"/>
    <s v="CA-2011-156349"/>
    <x v="2"/>
    <d v="2011-05-26T00:00:00"/>
    <d v="2011-05-30T00:00:00"/>
    <s v="Standard Class"/>
    <s v="ML-17395"/>
    <s v="Marina Lichtenstein"/>
    <x v="1"/>
    <s v="United States"/>
    <s v="Los Angeles"/>
    <s v="California"/>
    <n v="90008"/>
    <x v="1"/>
    <s v="TEC-PH-10000441"/>
    <s v="Technology"/>
    <s v="Phones"/>
    <s v="VTech DS6151"/>
    <n v="201.584"/>
    <n v="2"/>
    <n v="0.2"/>
    <n v="20.158400000000015"/>
  </r>
  <r>
    <n v="1613"/>
    <s v="CA-2011-156349"/>
    <x v="2"/>
    <d v="2011-05-26T00:00:00"/>
    <d v="2011-05-30T00:00:00"/>
    <s v="Standard Class"/>
    <s v="ML-17395"/>
    <s v="Marina Lichtenstein"/>
    <x v="1"/>
    <s v="United States"/>
    <s v="Los Angeles"/>
    <s v="California"/>
    <n v="90008"/>
    <x v="1"/>
    <s v="TEC-PH-10002726"/>
    <s v="Technology"/>
    <s v="Phones"/>
    <s v="netTALK DUO VoIP Telephone Service"/>
    <n v="83.984000000000009"/>
    <n v="2"/>
    <n v="0.2"/>
    <n v="31.494"/>
  </r>
  <r>
    <n v="1614"/>
    <s v="CA-2014-138380"/>
    <x v="3"/>
    <d v="2014-12-22T00:00:00"/>
    <d v="2014-12-26T00:00:00"/>
    <s v="Standard Class"/>
    <s v="YS-21880"/>
    <s v="Yana Sorensen"/>
    <x v="1"/>
    <s v="United States"/>
    <s v="Oakland"/>
    <s v="California"/>
    <n v="94601"/>
    <x v="1"/>
    <s v="OFF-ST-10003306"/>
    <s v="Office Supplies"/>
    <s v="Storage"/>
    <s v="Letter Size Cart"/>
    <n v="1000.0200000000001"/>
    <n v="7"/>
    <n v="0"/>
    <n v="290.00579999999991"/>
  </r>
  <r>
    <n v="1615"/>
    <s v="US-2013-113509"/>
    <x v="0"/>
    <d v="2013-03-16T00:00:00"/>
    <d v="2013-03-20T00:00:00"/>
    <s v="Standard Class"/>
    <s v="PL-18925"/>
    <s v="Paul Lucas"/>
    <x v="2"/>
    <s v="United States"/>
    <s v="Philadelphia"/>
    <s v="Pennsylvania"/>
    <n v="19143"/>
    <x v="3"/>
    <s v="TEC-AC-10004855"/>
    <s v="Technology"/>
    <s v="Accessories"/>
    <s v="V7 USB Numeric Keypad"/>
    <n v="83.976000000000013"/>
    <n v="3"/>
    <n v="0.2"/>
    <n v="-13.646100000000001"/>
  </r>
  <r>
    <n v="1616"/>
    <s v="CA-2012-130022"/>
    <x v="1"/>
    <d v="2012-08-10T00:00:00"/>
    <d v="2012-08-16T00:00:00"/>
    <s v="Standard Class"/>
    <s v="JK-16120"/>
    <s v="Julie Kriz"/>
    <x v="2"/>
    <s v="United States"/>
    <s v="Eagan"/>
    <s v="Minnesota"/>
    <n v="55122"/>
    <x v="2"/>
    <s v="OFF-LA-10002787"/>
    <s v="Office Supplies"/>
    <s v="Labels"/>
    <s v="Avery 480"/>
    <n v="3.75"/>
    <n v="1"/>
    <n v="0"/>
    <n v="1.7999999999999998"/>
  </r>
  <r>
    <n v="1617"/>
    <s v="CA-2012-130022"/>
    <x v="1"/>
    <d v="2012-08-10T00:00:00"/>
    <d v="2012-08-16T00:00:00"/>
    <s v="Standard Class"/>
    <s v="JK-16120"/>
    <s v="Julie Kriz"/>
    <x v="2"/>
    <s v="United States"/>
    <s v="Eagan"/>
    <s v="Minnesota"/>
    <n v="55122"/>
    <x v="2"/>
    <s v="OFF-LA-10002043"/>
    <s v="Office Supplies"/>
    <s v="Labels"/>
    <s v="Avery 489"/>
    <n v="41.4"/>
    <n v="4"/>
    <n v="0"/>
    <n v="19.872"/>
  </r>
  <r>
    <n v="1618"/>
    <s v="CA-2012-130022"/>
    <x v="1"/>
    <d v="2012-08-10T00:00:00"/>
    <d v="2012-08-16T00:00:00"/>
    <s v="Standard Class"/>
    <s v="JK-16120"/>
    <s v="Julie Kriz"/>
    <x v="2"/>
    <s v="United States"/>
    <s v="Eagan"/>
    <s v="Minnesota"/>
    <n v="55122"/>
    <x v="2"/>
    <s v="OFF-AR-10001915"/>
    <s v="Office Supplies"/>
    <s v="Art"/>
    <s v="Peel-Off China Markers"/>
    <n v="29.79"/>
    <n v="3"/>
    <n v="0"/>
    <n v="12.511800000000001"/>
  </r>
  <r>
    <n v="1619"/>
    <s v="US-2013-118780"/>
    <x v="0"/>
    <d v="2013-09-11T00:00:00"/>
    <d v="2013-09-15T00:00:00"/>
    <s v="Second Class"/>
    <s v="PN-18775"/>
    <s v="Parhena Norris"/>
    <x v="2"/>
    <s v="United States"/>
    <s v="New York City"/>
    <s v="New York"/>
    <n v="10011"/>
    <x v="3"/>
    <s v="OFF-ST-10000352"/>
    <s v="Office Supplies"/>
    <s v="Storage"/>
    <s v="Acco Perma 2700 Stacking Storage Drawers"/>
    <n v="59.48"/>
    <n v="2"/>
    <n v="0"/>
    <n v="8.9220000000000041"/>
  </r>
  <r>
    <n v="1620"/>
    <s v="US-2013-118780"/>
    <x v="0"/>
    <d v="2013-09-11T00:00:00"/>
    <d v="2013-09-15T00:00:00"/>
    <s v="Second Class"/>
    <s v="PN-18775"/>
    <s v="Parhena Norris"/>
    <x v="2"/>
    <s v="United States"/>
    <s v="New York City"/>
    <s v="New York"/>
    <n v="10011"/>
    <x v="3"/>
    <s v="OFF-PA-10000575"/>
    <s v="Office Supplies"/>
    <s v="Paper"/>
    <s v="Wirebound Message Books, Four 2 3/4 x 5 White Forms per Page"/>
    <n v="6.69"/>
    <n v="1"/>
    <n v="0"/>
    <n v="3.0773999999999999"/>
  </r>
  <r>
    <n v="1621"/>
    <s v="CA-2014-108560"/>
    <x v="3"/>
    <d v="2014-07-09T00:00:00"/>
    <d v="2014-07-16T00:00:00"/>
    <s v="Standard Class"/>
    <s v="JC-15385"/>
    <s v="Jenna Caffey"/>
    <x v="0"/>
    <s v="United States"/>
    <s v="Kent"/>
    <s v="Washington"/>
    <n v="98031"/>
    <x v="1"/>
    <s v="FUR-FU-10002937"/>
    <s v="Furniture"/>
    <s v="Furnishings"/>
    <s v="GE 48&quot; Fluorescent Tube, Cool White Energy Saver, 34 Watts, 30/Box"/>
    <n v="198.46"/>
    <n v="2"/>
    <n v="0"/>
    <n v="99.23"/>
  </r>
  <r>
    <n v="1622"/>
    <s v="CA-2014-108560"/>
    <x v="3"/>
    <d v="2014-07-09T00:00:00"/>
    <d v="2014-07-16T00:00:00"/>
    <s v="Standard Class"/>
    <s v="JC-15385"/>
    <s v="Jenna Caffey"/>
    <x v="0"/>
    <s v="United States"/>
    <s v="Kent"/>
    <s v="Washington"/>
    <n v="98031"/>
    <x v="1"/>
    <s v="OFF-LA-10003930"/>
    <s v="Office Supplies"/>
    <s v="Labels"/>
    <s v="Dot Matrix Printer Tape Reel Labels, White, 5000/Box"/>
    <n v="786.48"/>
    <n v="8"/>
    <n v="0"/>
    <n v="385.37520000000001"/>
  </r>
  <r>
    <n v="1623"/>
    <s v="CA-2014-108560"/>
    <x v="3"/>
    <d v="2014-07-09T00:00:00"/>
    <d v="2014-07-16T00:00:00"/>
    <s v="Standard Class"/>
    <s v="JC-15385"/>
    <s v="Jenna Caffey"/>
    <x v="0"/>
    <s v="United States"/>
    <s v="Kent"/>
    <s v="Washington"/>
    <n v="98031"/>
    <x v="1"/>
    <s v="OFF-BI-10001107"/>
    <s v="Office Supplies"/>
    <s v="Binders"/>
    <s v="GBC White Gloss Covers, Plain Front"/>
    <n v="23.168000000000003"/>
    <n v="2"/>
    <n v="0.2"/>
    <n v="7.8191999999999995"/>
  </r>
  <r>
    <n v="1624"/>
    <s v="CA-2014-108560"/>
    <x v="3"/>
    <d v="2014-07-09T00:00:00"/>
    <d v="2014-07-16T00:00:00"/>
    <s v="Standard Class"/>
    <s v="JC-15385"/>
    <s v="Jenna Caffey"/>
    <x v="0"/>
    <s v="United States"/>
    <s v="Kent"/>
    <s v="Washington"/>
    <n v="98031"/>
    <x v="1"/>
    <s v="TEC-AC-10003063"/>
    <s v="Technology"/>
    <s v="Accessories"/>
    <s v="Micro Innovations USB RF Wireless Keyboard with Mouse"/>
    <n v="50"/>
    <n v="2"/>
    <n v="0"/>
    <n v="10.5"/>
  </r>
  <r>
    <n v="1625"/>
    <s v="CA-2012-157084"/>
    <x v="1"/>
    <d v="2012-12-19T00:00:00"/>
    <d v="2012-12-24T00:00:00"/>
    <s v="Standard Class"/>
    <s v="JG-15160"/>
    <s v="James Galang"/>
    <x v="0"/>
    <s v="United States"/>
    <s v="Los Angeles"/>
    <s v="California"/>
    <n v="90049"/>
    <x v="1"/>
    <s v="TEC-PH-10002922"/>
    <s v="Technology"/>
    <s v="Phones"/>
    <s v="ShoreTel ShorePhone IP 230 VoIP phone"/>
    <n v="675.96"/>
    <n v="5"/>
    <n v="0.2"/>
    <n v="84.494999999999948"/>
  </r>
  <r>
    <n v="1626"/>
    <s v="CA-2012-157084"/>
    <x v="1"/>
    <d v="2012-12-19T00:00:00"/>
    <d v="2012-12-24T00:00:00"/>
    <s v="Standard Class"/>
    <s v="JG-15160"/>
    <s v="James Galang"/>
    <x v="0"/>
    <s v="United States"/>
    <s v="Los Angeles"/>
    <s v="California"/>
    <n v="90049"/>
    <x v="1"/>
    <s v="TEC-AC-10002049"/>
    <s v="Technology"/>
    <s v="Accessories"/>
    <s v="Plantronics Savi W720 Multi-Device Wireless Headset System"/>
    <n v="1265.8499999999999"/>
    <n v="3"/>
    <n v="0"/>
    <n v="556.97400000000005"/>
  </r>
  <r>
    <n v="1627"/>
    <s v="CA-2012-164539"/>
    <x v="1"/>
    <d v="2012-11-16T00:00:00"/>
    <d v="2012-11-22T00:00:00"/>
    <s v="Standard Class"/>
    <s v="PO-19180"/>
    <s v="Philisse Overcash"/>
    <x v="2"/>
    <s v="United States"/>
    <s v="New York City"/>
    <s v="New York"/>
    <n v="10011"/>
    <x v="3"/>
    <s v="OFF-AP-10002457"/>
    <s v="Office Supplies"/>
    <s v="Appliances"/>
    <s v="Eureka The Boss Plus 12-Amp Hard Box Upright Vacuum, Red"/>
    <n v="523.25"/>
    <n v="5"/>
    <n v="0"/>
    <n v="141.27749999999997"/>
  </r>
  <r>
    <n v="1628"/>
    <s v="CA-2012-143119"/>
    <x v="1"/>
    <d v="2012-09-24T00:00:00"/>
    <d v="2012-09-30T00:00:00"/>
    <s v="Standard Class"/>
    <s v="MC-17275"/>
    <s v="Marc Crier"/>
    <x v="0"/>
    <s v="United States"/>
    <s v="Lafayette"/>
    <s v="Louisiana"/>
    <n v="70506"/>
    <x v="0"/>
    <s v="FUR-CH-10001270"/>
    <s v="Furniture"/>
    <s v="Chairs"/>
    <s v="Harbour Creations Steel Folding Chair"/>
    <n v="517.5"/>
    <n v="6"/>
    <n v="0"/>
    <n v="155.24999999999994"/>
  </r>
  <r>
    <n v="1629"/>
    <s v="CA-2014-101049"/>
    <x v="3"/>
    <d v="2014-06-22T00:00:00"/>
    <d v="2014-06-26T00:00:00"/>
    <s v="Second Class"/>
    <s v="AS-10240"/>
    <s v="Alan Shonely"/>
    <x v="0"/>
    <s v="United States"/>
    <s v="Cleveland"/>
    <s v="Ohio"/>
    <n v="44105"/>
    <x v="3"/>
    <s v="FUR-FU-10004415"/>
    <s v="Furniture"/>
    <s v="Furnishings"/>
    <s v="Stacking Tray, Side-Loading, Legal, Smoke"/>
    <n v="17.920000000000002"/>
    <n v="5"/>
    <n v="0.2"/>
    <n v="2.4639999999999986"/>
  </r>
  <r>
    <n v="1630"/>
    <s v="CA-2014-101049"/>
    <x v="3"/>
    <d v="2014-06-22T00:00:00"/>
    <d v="2014-06-26T00:00:00"/>
    <s v="Second Class"/>
    <s v="AS-10240"/>
    <s v="Alan Shonely"/>
    <x v="0"/>
    <s v="United States"/>
    <s v="Cleveland"/>
    <s v="Ohio"/>
    <n v="44105"/>
    <x v="3"/>
    <s v="OFF-BI-10001510"/>
    <s v="Office Supplies"/>
    <s v="Binders"/>
    <s v="Deluxe Heavy-Duty Vinyl Round Ring Binder"/>
    <n v="41.256000000000007"/>
    <n v="6"/>
    <n v="0.7"/>
    <n v="-34.38000000000001"/>
  </r>
  <r>
    <n v="1631"/>
    <s v="CA-2013-106530"/>
    <x v="0"/>
    <d v="2013-05-09T00:00:00"/>
    <d v="2013-05-09T00:00:00"/>
    <s v="Same Day"/>
    <s v="CL-12565"/>
    <s v="Clay Ludtke"/>
    <x v="0"/>
    <s v="United States"/>
    <s v="Cleveland"/>
    <s v="Ohio"/>
    <n v="44105"/>
    <x v="3"/>
    <s v="OFF-ST-10002011"/>
    <s v="Office Supplies"/>
    <s v="Storage"/>
    <s v="Smead Adjustable Mobile File Trolley with Lockable Top"/>
    <n v="1006.056"/>
    <n v="3"/>
    <n v="0.2"/>
    <n v="88.029900000000055"/>
  </r>
  <r>
    <n v="1632"/>
    <s v="CA-2013-106530"/>
    <x v="0"/>
    <d v="2013-05-09T00:00:00"/>
    <d v="2013-05-09T00:00:00"/>
    <s v="Same Day"/>
    <s v="CL-12565"/>
    <s v="Clay Ludtke"/>
    <x v="0"/>
    <s v="United States"/>
    <s v="Cleveland"/>
    <s v="Ohio"/>
    <n v="44105"/>
    <x v="3"/>
    <s v="OFF-PA-10002986"/>
    <s v="Office Supplies"/>
    <s v="Paper"/>
    <s v="Xerox 1898"/>
    <n v="10.688000000000001"/>
    <n v="2"/>
    <n v="0.2"/>
    <n v="3.7407999999999997"/>
  </r>
  <r>
    <n v="1633"/>
    <s v="CA-2013-106530"/>
    <x v="0"/>
    <d v="2013-05-09T00:00:00"/>
    <d v="2013-05-09T00:00:00"/>
    <s v="Same Day"/>
    <s v="CL-12565"/>
    <s v="Clay Ludtke"/>
    <x v="0"/>
    <s v="United States"/>
    <s v="Cleveland"/>
    <s v="Ohio"/>
    <n v="44105"/>
    <x v="3"/>
    <s v="OFF-PA-10004451"/>
    <s v="Office Supplies"/>
    <s v="Paper"/>
    <s v="Xerox 222"/>
    <n v="10.368000000000002"/>
    <n v="2"/>
    <n v="0.2"/>
    <n v="3.6288"/>
  </r>
  <r>
    <n v="1634"/>
    <s v="CA-2013-106530"/>
    <x v="0"/>
    <d v="2013-05-09T00:00:00"/>
    <d v="2013-05-09T00:00:00"/>
    <s v="Same Day"/>
    <s v="CL-12565"/>
    <s v="Clay Ludtke"/>
    <x v="0"/>
    <s v="United States"/>
    <s v="Cleveland"/>
    <s v="Ohio"/>
    <n v="44105"/>
    <x v="3"/>
    <s v="OFF-ST-10000649"/>
    <s v="Office Supplies"/>
    <s v="Storage"/>
    <s v="Hanging Personal Folder File"/>
    <n v="25.12"/>
    <n v="2"/>
    <n v="0.2"/>
    <n v="1.5700000000000012"/>
  </r>
  <r>
    <n v="1635"/>
    <s v="CA-2013-106530"/>
    <x v="0"/>
    <d v="2013-05-09T00:00:00"/>
    <d v="2013-05-09T00:00:00"/>
    <s v="Same Day"/>
    <s v="CL-12565"/>
    <s v="Clay Ludtke"/>
    <x v="0"/>
    <s v="United States"/>
    <s v="Cleveland"/>
    <s v="Ohio"/>
    <n v="44105"/>
    <x v="3"/>
    <s v="TEC-AC-10001465"/>
    <s v="Technology"/>
    <s v="Accessories"/>
    <s v="SanDisk Cruzer 64 GB USB Flash Drive"/>
    <n v="58.112000000000002"/>
    <n v="2"/>
    <n v="0.2"/>
    <n v="7.263999999999994"/>
  </r>
  <r>
    <n v="1636"/>
    <s v="CA-2011-168984"/>
    <x v="2"/>
    <d v="2011-11-26T00:00:00"/>
    <d v="2011-12-02T00:00:00"/>
    <s v="Standard Class"/>
    <s v="NW-18400"/>
    <s v="Natalie Webber"/>
    <x v="0"/>
    <s v="United States"/>
    <s v="Tigard"/>
    <s v="Oregon"/>
    <n v="97224"/>
    <x v="1"/>
    <s v="OFF-PA-10001166"/>
    <s v="Office Supplies"/>
    <s v="Paper"/>
    <s v="Xerox 2"/>
    <n v="15.552000000000003"/>
    <n v="3"/>
    <n v="0.2"/>
    <n v="5.4432"/>
  </r>
  <r>
    <n v="1637"/>
    <s v="CA-2011-168984"/>
    <x v="2"/>
    <d v="2011-11-26T00:00:00"/>
    <d v="2011-12-02T00:00:00"/>
    <s v="Standard Class"/>
    <s v="NW-18400"/>
    <s v="Natalie Webber"/>
    <x v="0"/>
    <s v="United States"/>
    <s v="Tigard"/>
    <s v="Oregon"/>
    <n v="97224"/>
    <x v="1"/>
    <s v="OFF-ST-10001097"/>
    <s v="Office Supplies"/>
    <s v="Storage"/>
    <s v="Office Impressions Heavy Duty Welded Shelving &amp; Multimedia Storage Drawers"/>
    <n v="669.08"/>
    <n v="5"/>
    <n v="0.2"/>
    <n v="-167.27"/>
  </r>
  <r>
    <n v="1638"/>
    <s v="CA-2011-168984"/>
    <x v="2"/>
    <d v="2011-11-26T00:00:00"/>
    <d v="2011-12-02T00:00:00"/>
    <s v="Standard Class"/>
    <s v="NW-18400"/>
    <s v="Natalie Webber"/>
    <x v="0"/>
    <s v="United States"/>
    <s v="Tigard"/>
    <s v="Oregon"/>
    <n v="97224"/>
    <x v="1"/>
    <s v="TEC-PH-10000038"/>
    <s v="Technology"/>
    <s v="Phones"/>
    <s v="Jawbone MINI JAMBOX Wireless Bluetooth Speaker"/>
    <n v="438.33600000000001"/>
    <n v="4"/>
    <n v="0.2"/>
    <n v="-87.667200000000037"/>
  </r>
  <r>
    <n v="1639"/>
    <s v="CA-2013-157266"/>
    <x v="0"/>
    <d v="2013-05-27T00:00:00"/>
    <d v="2013-06-02T00:00:00"/>
    <s v="Standard Class"/>
    <s v="TB-21280"/>
    <s v="Toby Braunhardt"/>
    <x v="0"/>
    <s v="United States"/>
    <s v="Washington"/>
    <s v="District of Columbia"/>
    <n v="20016"/>
    <x v="3"/>
    <s v="OFF-PA-10002689"/>
    <s v="Office Supplies"/>
    <s v="Paper"/>
    <s v="Weyerhaeuser First Choice Laser/Copy Paper (20Lb. and 88 Bright)"/>
    <n v="19.440000000000001"/>
    <n v="3"/>
    <n v="0"/>
    <n v="9.3312000000000008"/>
  </r>
  <r>
    <n v="1640"/>
    <s v="CA-2013-157266"/>
    <x v="0"/>
    <d v="2013-05-27T00:00:00"/>
    <d v="2013-06-02T00:00:00"/>
    <s v="Standard Class"/>
    <s v="TB-21280"/>
    <s v="Toby Braunhardt"/>
    <x v="0"/>
    <s v="United States"/>
    <s v="Washington"/>
    <s v="District of Columbia"/>
    <n v="20016"/>
    <x v="3"/>
    <s v="OFF-BI-10004728"/>
    <s v="Office Supplies"/>
    <s v="Binders"/>
    <s v="Wilson Jones Turn Tabs Binder Tool for Ring Binders"/>
    <n v="9.64"/>
    <n v="2"/>
    <n v="0"/>
    <n v="4.4344000000000001"/>
  </r>
  <r>
    <n v="1641"/>
    <s v="CA-2013-157266"/>
    <x v="0"/>
    <d v="2013-05-27T00:00:00"/>
    <d v="2013-06-02T00:00:00"/>
    <s v="Standard Class"/>
    <s v="TB-21280"/>
    <s v="Toby Braunhardt"/>
    <x v="0"/>
    <s v="United States"/>
    <s v="Washington"/>
    <s v="District of Columbia"/>
    <n v="20016"/>
    <x v="3"/>
    <s v="OFF-PA-10004675"/>
    <s v="Office Supplies"/>
    <s v="Paper"/>
    <s v="Telephone Message Books with Fax/Mobile Section, 5 1/2&quot; x 3 3/16&quot;"/>
    <n v="12.7"/>
    <n v="2"/>
    <n v="0"/>
    <n v="5.8419999999999996"/>
  </r>
  <r>
    <n v="1642"/>
    <s v="CA-2013-157266"/>
    <x v="0"/>
    <d v="2013-05-27T00:00:00"/>
    <d v="2013-06-02T00:00:00"/>
    <s v="Standard Class"/>
    <s v="TB-21280"/>
    <s v="Toby Braunhardt"/>
    <x v="0"/>
    <s v="United States"/>
    <s v="Washington"/>
    <s v="District of Columbia"/>
    <n v="20016"/>
    <x v="3"/>
    <s v="FUR-FU-10000629"/>
    <s v="Furniture"/>
    <s v="Furnishings"/>
    <s v="9-3/4 Diameter Round Wall Clock"/>
    <n v="41.37"/>
    <n v="3"/>
    <n v="0"/>
    <n v="17.375399999999999"/>
  </r>
  <r>
    <n v="1643"/>
    <s v="US-2011-134712"/>
    <x v="2"/>
    <d v="2011-11-29T00:00:00"/>
    <d v="2011-12-04T00:00:00"/>
    <s v="Standard Class"/>
    <s v="BS-11380"/>
    <s v="Bill Stewart"/>
    <x v="1"/>
    <s v="United States"/>
    <s v="Skokie"/>
    <s v="Illinois"/>
    <n v="60076"/>
    <x v="2"/>
    <s v="OFF-FA-10003112"/>
    <s v="Office Supplies"/>
    <s v="Fasteners"/>
    <s v="Staples"/>
    <n v="12.624000000000001"/>
    <n v="2"/>
    <n v="0.2"/>
    <n v="3.944999999999999"/>
  </r>
  <r>
    <n v="1644"/>
    <s v="CA-2012-111829"/>
    <x v="1"/>
    <d v="2012-03-19T00:00:00"/>
    <d v="2012-03-20T00:00:00"/>
    <s v="First Class"/>
    <s v="FH-14365"/>
    <s v="Fred Hopkins"/>
    <x v="1"/>
    <s v="United States"/>
    <s v="Seattle"/>
    <s v="Washington"/>
    <n v="98115"/>
    <x v="1"/>
    <s v="OFF-ST-10000142"/>
    <s v="Office Supplies"/>
    <s v="Storage"/>
    <s v="Deluxe Rollaway Locking File with Drawer"/>
    <n v="1247.6399999999999"/>
    <n v="3"/>
    <n v="0"/>
    <n v="349.33919999999995"/>
  </r>
  <r>
    <n v="1645"/>
    <s v="CA-2012-111829"/>
    <x v="1"/>
    <d v="2012-03-19T00:00:00"/>
    <d v="2012-03-20T00:00:00"/>
    <s v="First Class"/>
    <s v="FH-14365"/>
    <s v="Fred Hopkins"/>
    <x v="1"/>
    <s v="United States"/>
    <s v="Seattle"/>
    <s v="Washington"/>
    <n v="98115"/>
    <x v="1"/>
    <s v="TEC-CO-10001766"/>
    <s v="Technology"/>
    <s v="Copiers"/>
    <s v="Canon PC940 Copier"/>
    <n v="3149.9300000000003"/>
    <n v="7"/>
    <n v="0"/>
    <n v="1480.4670999999998"/>
  </r>
  <r>
    <n v="1646"/>
    <s v="CA-2012-111829"/>
    <x v="1"/>
    <d v="2012-03-19T00:00:00"/>
    <d v="2012-03-20T00:00:00"/>
    <s v="First Class"/>
    <s v="FH-14365"/>
    <s v="Fred Hopkins"/>
    <x v="1"/>
    <s v="United States"/>
    <s v="Seattle"/>
    <s v="Washington"/>
    <n v="98115"/>
    <x v="1"/>
    <s v="OFF-PA-10004359"/>
    <s v="Office Supplies"/>
    <s v="Paper"/>
    <s v="Multicolor Computer Printout Paper"/>
    <n v="209.7"/>
    <n v="2"/>
    <n v="0"/>
    <n v="100.65599999999999"/>
  </r>
  <r>
    <n v="1647"/>
    <s v="CA-2012-105221"/>
    <x v="1"/>
    <d v="2012-11-01T00:00:00"/>
    <d v="2012-11-03T00:00:00"/>
    <s v="First Class"/>
    <s v="VM-21685"/>
    <s v="Valerie Mitchum"/>
    <x v="2"/>
    <s v="United States"/>
    <s v="Philadelphia"/>
    <s v="Pennsylvania"/>
    <n v="19140"/>
    <x v="3"/>
    <s v="TEC-AC-10002323"/>
    <s v="Technology"/>
    <s v="Accessories"/>
    <s v="SanDisk Ultra 32 GB MicroSDHC Class 10 Memory Card"/>
    <n v="35.360000000000007"/>
    <n v="2"/>
    <n v="0.2"/>
    <n v="-3.0939999999999994"/>
  </r>
  <r>
    <n v="1648"/>
    <s v="CA-2012-105221"/>
    <x v="1"/>
    <d v="2012-11-01T00:00:00"/>
    <d v="2012-11-03T00:00:00"/>
    <s v="First Class"/>
    <s v="VM-21685"/>
    <s v="Valerie Mitchum"/>
    <x v="2"/>
    <s v="United States"/>
    <s v="Philadelphia"/>
    <s v="Pennsylvania"/>
    <n v="19140"/>
    <x v="3"/>
    <s v="OFF-FA-10001135"/>
    <s v="Office Supplies"/>
    <s v="Fasteners"/>
    <s v="Brites Rubber Bands, 1 1/2 oz. Box"/>
    <n v="3.1680000000000001"/>
    <n v="2"/>
    <n v="0.2"/>
    <n v="-0.71279999999999988"/>
  </r>
  <r>
    <n v="1649"/>
    <s v="CA-2012-120341"/>
    <x v="1"/>
    <d v="2012-09-26T00:00:00"/>
    <d v="2012-09-29T00:00:00"/>
    <s v="Second Class"/>
    <s v="SF-20200"/>
    <s v="Sarah Foster"/>
    <x v="0"/>
    <s v="United States"/>
    <s v="Philadelphia"/>
    <s v="Pennsylvania"/>
    <n v="19143"/>
    <x v="3"/>
    <s v="OFF-BI-10004224"/>
    <s v="Office Supplies"/>
    <s v="Binders"/>
    <s v="Catalog Binders with Expanding Posts"/>
    <n v="121.10400000000003"/>
    <n v="6"/>
    <n v="0.7"/>
    <n v="-100.91999999999999"/>
  </r>
  <r>
    <n v="1650"/>
    <s v="CA-2012-120341"/>
    <x v="1"/>
    <d v="2012-09-26T00:00:00"/>
    <d v="2012-09-29T00:00:00"/>
    <s v="Second Class"/>
    <s v="SF-20200"/>
    <s v="Sarah Foster"/>
    <x v="0"/>
    <s v="United States"/>
    <s v="Philadelphia"/>
    <s v="Pennsylvania"/>
    <n v="19143"/>
    <x v="3"/>
    <s v="TEC-PH-10003357"/>
    <s v="Technology"/>
    <s v="Phones"/>
    <s v="Grandstream GXP2100 Mainstream Business Phone"/>
    <n v="45.893999999999998"/>
    <n v="1"/>
    <n v="0.4"/>
    <n v="-9.178799999999999"/>
  </r>
  <r>
    <n v="1651"/>
    <s v="CA-2011-135699"/>
    <x v="2"/>
    <d v="2011-08-29T00:00:00"/>
    <d v="2011-08-29T00:00:00"/>
    <s v="Same Day"/>
    <s v="HH-15010"/>
    <s v="Hilary Holden"/>
    <x v="1"/>
    <s v="United States"/>
    <s v="San Francisco"/>
    <s v="California"/>
    <n v="94110"/>
    <x v="1"/>
    <s v="OFF-PA-10004475"/>
    <s v="Office Supplies"/>
    <s v="Paper"/>
    <s v="Xerox 1940"/>
    <n v="109.92"/>
    <n v="2"/>
    <n v="0"/>
    <n v="53.860799999999998"/>
  </r>
  <r>
    <n v="1652"/>
    <s v="CA-2011-135699"/>
    <x v="2"/>
    <d v="2011-08-29T00:00:00"/>
    <d v="2011-08-29T00:00:00"/>
    <s v="Same Day"/>
    <s v="HH-15010"/>
    <s v="Hilary Holden"/>
    <x v="1"/>
    <s v="United States"/>
    <s v="San Francisco"/>
    <s v="California"/>
    <n v="94110"/>
    <x v="1"/>
    <s v="OFF-PA-10003001"/>
    <s v="Office Supplies"/>
    <s v="Paper"/>
    <s v="Xerox 1986"/>
    <n v="13.36"/>
    <n v="2"/>
    <n v="0"/>
    <n v="6.4127999999999998"/>
  </r>
  <r>
    <n v="1653"/>
    <s v="US-2014-132444"/>
    <x v="3"/>
    <d v="2014-11-19T00:00:00"/>
    <d v="2014-11-22T00:00:00"/>
    <s v="First Class"/>
    <s v="CD-12280"/>
    <s v="Christina DeMoss"/>
    <x v="0"/>
    <s v="United States"/>
    <s v="Seattle"/>
    <s v="Washington"/>
    <n v="98105"/>
    <x v="1"/>
    <s v="OFF-ST-10003442"/>
    <s v="Office Supplies"/>
    <s v="Storage"/>
    <s v="Eldon Portable Mobile Manager"/>
    <n v="169.68"/>
    <n v="6"/>
    <n v="0"/>
    <n v="45.813600000000001"/>
  </r>
  <r>
    <n v="1654"/>
    <s v="US-2014-132444"/>
    <x v="3"/>
    <d v="2014-11-19T00:00:00"/>
    <d v="2014-11-22T00:00:00"/>
    <s v="First Class"/>
    <s v="CD-12280"/>
    <s v="Christina DeMoss"/>
    <x v="0"/>
    <s v="United States"/>
    <s v="Seattle"/>
    <s v="Washington"/>
    <n v="98105"/>
    <x v="1"/>
    <s v="TEC-AC-10003832"/>
    <s v="Technology"/>
    <s v="Accessories"/>
    <s v="Imation 16GB Mini TravelDrive USB 2.0 Flash Drive"/>
    <n v="132.52000000000001"/>
    <n v="4"/>
    <n v="0"/>
    <n v="54.333200000000005"/>
  </r>
  <r>
    <n v="1655"/>
    <s v="US-2014-132444"/>
    <x v="3"/>
    <d v="2014-11-19T00:00:00"/>
    <d v="2014-11-22T00:00:00"/>
    <s v="First Class"/>
    <s v="CD-12280"/>
    <s v="Christina DeMoss"/>
    <x v="0"/>
    <s v="United States"/>
    <s v="Seattle"/>
    <s v="Washington"/>
    <n v="98105"/>
    <x v="1"/>
    <s v="OFF-FA-10000611"/>
    <s v="Office Supplies"/>
    <s v="Fasteners"/>
    <s v="Binder Clips by OIC"/>
    <n v="2.96"/>
    <n v="2"/>
    <n v="0"/>
    <n v="1.4207999999999998"/>
  </r>
  <r>
    <n v="1656"/>
    <s v="US-2014-132444"/>
    <x v="3"/>
    <d v="2014-11-19T00:00:00"/>
    <d v="2014-11-22T00:00:00"/>
    <s v="First Class"/>
    <s v="CD-12280"/>
    <s v="Christina DeMoss"/>
    <x v="0"/>
    <s v="United States"/>
    <s v="Seattle"/>
    <s v="Washington"/>
    <n v="98105"/>
    <x v="1"/>
    <s v="OFF-BI-10001116"/>
    <s v="Office Supplies"/>
    <s v="Binders"/>
    <s v="Wilson Jones 1&quot; Hanging DublLock Ring Binders"/>
    <n v="8.4480000000000004"/>
    <n v="2"/>
    <n v="0.2"/>
    <n v="2.9568000000000003"/>
  </r>
  <r>
    <n v="1657"/>
    <s v="US-2014-132444"/>
    <x v="3"/>
    <d v="2014-11-19T00:00:00"/>
    <d v="2014-11-22T00:00:00"/>
    <s v="First Class"/>
    <s v="CD-12280"/>
    <s v="Christina DeMoss"/>
    <x v="0"/>
    <s v="United States"/>
    <s v="Seattle"/>
    <s v="Washington"/>
    <n v="98105"/>
    <x v="1"/>
    <s v="OFF-ST-10000563"/>
    <s v="Office Supplies"/>
    <s v="Storage"/>
    <s v="Fellowes Bankers Box Stor/Drawer Steel Plus"/>
    <n v="95.94"/>
    <n v="3"/>
    <n v="0"/>
    <n v="9.5940000000000012"/>
  </r>
  <r>
    <n v="1658"/>
    <s v="CA-2011-127159"/>
    <x v="2"/>
    <d v="2011-05-12T00:00:00"/>
    <d v="2011-05-15T00:00:00"/>
    <s v="First Class"/>
    <s v="HL-15040"/>
    <s v="Hunter Lopez"/>
    <x v="0"/>
    <s v="United States"/>
    <s v="Milwaukee"/>
    <s v="Wisconsin"/>
    <n v="53209"/>
    <x v="2"/>
    <s v="FUR-FU-10000010"/>
    <s v="Furniture"/>
    <s v="Furnishings"/>
    <s v="DAX Value U-Channel Document Frames, Easel Back"/>
    <n v="34.79"/>
    <n v="7"/>
    <n v="0"/>
    <n v="10.784899999999999"/>
  </r>
  <r>
    <n v="1659"/>
    <s v="CA-2014-161809"/>
    <x v="3"/>
    <d v="2014-01-21T00:00:00"/>
    <d v="2014-01-27T00:00:00"/>
    <s v="Standard Class"/>
    <s v="TH-21100"/>
    <s v="Thea Hendricks"/>
    <x v="0"/>
    <s v="United States"/>
    <s v="Los Angeles"/>
    <s v="California"/>
    <n v="90045"/>
    <x v="1"/>
    <s v="TEC-PH-10004922"/>
    <s v="Technology"/>
    <s v="Phones"/>
    <s v="RCA Visys Integrated PBX 8-Line Router"/>
    <n v="160.77600000000001"/>
    <n v="3"/>
    <n v="0.2"/>
    <n v="10.048500000000004"/>
  </r>
  <r>
    <n v="1660"/>
    <s v="CA-2014-127285"/>
    <x v="3"/>
    <d v="2014-10-31T00:00:00"/>
    <d v="2014-11-07T00:00:00"/>
    <s v="Standard Class"/>
    <s v="MM-18055"/>
    <s v="Michelle Moray"/>
    <x v="0"/>
    <s v="United States"/>
    <s v="Seattle"/>
    <s v="Washington"/>
    <n v="98115"/>
    <x v="1"/>
    <s v="OFF-BI-10004330"/>
    <s v="Office Supplies"/>
    <s v="Binders"/>
    <s v="GBC Velobind Prepunched Cover Sets, Regency Series"/>
    <n v="88.751999999999995"/>
    <n v="3"/>
    <n v="0.2"/>
    <n v="27.734999999999996"/>
  </r>
  <r>
    <n v="1661"/>
    <s v="CA-2014-127285"/>
    <x v="3"/>
    <d v="2014-10-31T00:00:00"/>
    <d v="2014-11-07T00:00:00"/>
    <s v="Standard Class"/>
    <s v="MM-18055"/>
    <s v="Michelle Moray"/>
    <x v="0"/>
    <s v="United States"/>
    <s v="Seattle"/>
    <s v="Washington"/>
    <n v="98115"/>
    <x v="1"/>
    <s v="OFF-BI-10002072"/>
    <s v="Office Supplies"/>
    <s v="Binders"/>
    <s v="Cardinal Slant-D Ring Binders"/>
    <n v="13.904"/>
    <n v="2"/>
    <n v="0.2"/>
    <n v="5.2139999999999995"/>
  </r>
  <r>
    <n v="1662"/>
    <s v="CA-2014-144526"/>
    <x v="3"/>
    <d v="2014-05-01T00:00:00"/>
    <d v="2014-05-07T00:00:00"/>
    <s v="Standard Class"/>
    <s v="QJ-19255"/>
    <s v="Quincy Jones"/>
    <x v="1"/>
    <s v="United States"/>
    <s v="Philadelphia"/>
    <s v="Pennsylvania"/>
    <n v="19143"/>
    <x v="3"/>
    <s v="TEC-PH-10002549"/>
    <s v="Technology"/>
    <s v="Phones"/>
    <s v="Polycom SoundPoint IP 450 VoIP phone"/>
    <n v="677.57999999999993"/>
    <n v="5"/>
    <n v="0.4"/>
    <n v="-158.10199999999998"/>
  </r>
  <r>
    <n v="1663"/>
    <s v="CA-2014-144526"/>
    <x v="3"/>
    <d v="2014-05-01T00:00:00"/>
    <d v="2014-05-07T00:00:00"/>
    <s v="Standard Class"/>
    <s v="QJ-19255"/>
    <s v="Quincy Jones"/>
    <x v="1"/>
    <s v="United States"/>
    <s v="Philadelphia"/>
    <s v="Pennsylvania"/>
    <n v="19143"/>
    <x v="3"/>
    <s v="OFF-BI-10002353"/>
    <s v="Office Supplies"/>
    <s v="Binders"/>
    <s v="GBC VeloBind Cover Sets"/>
    <n v="13.896000000000001"/>
    <n v="3"/>
    <n v="0.7"/>
    <n v="-9.2639999999999993"/>
  </r>
  <r>
    <n v="1664"/>
    <s v="CA-2013-128531"/>
    <x v="0"/>
    <d v="2013-11-25T00:00:00"/>
    <d v="2013-11-27T00:00:00"/>
    <s v="Second Class"/>
    <s v="NS-18505"/>
    <s v="Neola Schneider"/>
    <x v="0"/>
    <s v="United States"/>
    <s v="Dallas"/>
    <s v="Texas"/>
    <n v="75217"/>
    <x v="2"/>
    <s v="OFF-ST-10001325"/>
    <s v="Office Supplies"/>
    <s v="Storage"/>
    <s v="Sterilite Officeware Hinged File Box"/>
    <n v="41.92"/>
    <n v="5"/>
    <n v="0.2"/>
    <n v="3.6679999999999993"/>
  </r>
  <r>
    <n v="1665"/>
    <s v="CA-2013-128531"/>
    <x v="0"/>
    <d v="2013-11-25T00:00:00"/>
    <d v="2013-11-27T00:00:00"/>
    <s v="Second Class"/>
    <s v="NS-18505"/>
    <s v="Neola Schneider"/>
    <x v="0"/>
    <s v="United States"/>
    <s v="Dallas"/>
    <s v="Texas"/>
    <n v="75217"/>
    <x v="2"/>
    <s v="TEC-AC-10002049"/>
    <s v="Technology"/>
    <s v="Accessories"/>
    <s v="Logitech G19 Programmable Gaming Keyboard"/>
    <n v="297.57600000000002"/>
    <n v="3"/>
    <n v="0.2"/>
    <n v="-7.4394000000000347"/>
  </r>
  <r>
    <n v="1666"/>
    <s v="CA-2013-128531"/>
    <x v="0"/>
    <d v="2013-11-25T00:00:00"/>
    <d v="2013-11-27T00:00:00"/>
    <s v="Second Class"/>
    <s v="NS-18505"/>
    <s v="Neola Schneider"/>
    <x v="0"/>
    <s v="United States"/>
    <s v="Dallas"/>
    <s v="Texas"/>
    <n v="75217"/>
    <x v="2"/>
    <s v="OFF-FA-10002676"/>
    <s v="Office Supplies"/>
    <s v="Fasteners"/>
    <s v="Colored Push Pins"/>
    <n v="4.3440000000000003"/>
    <n v="3"/>
    <n v="0.2"/>
    <n v="0.86879999999999979"/>
  </r>
  <r>
    <n v="1667"/>
    <s v="CA-2013-128531"/>
    <x v="0"/>
    <d v="2013-11-25T00:00:00"/>
    <d v="2013-11-27T00:00:00"/>
    <s v="Second Class"/>
    <s v="NS-18505"/>
    <s v="Neola Schneider"/>
    <x v="0"/>
    <s v="United States"/>
    <s v="Dallas"/>
    <s v="Texas"/>
    <n v="75217"/>
    <x v="2"/>
    <s v="TEC-AC-10003023"/>
    <s v="Technology"/>
    <s v="Accessories"/>
    <s v="Logitech G105 Gaming Keyboard"/>
    <n v="94.992000000000004"/>
    <n v="2"/>
    <n v="0.2"/>
    <n v="-2.374800000000004"/>
  </r>
  <r>
    <n v="1668"/>
    <s v="CA-2013-128531"/>
    <x v="0"/>
    <d v="2013-11-25T00:00:00"/>
    <d v="2013-11-27T00:00:00"/>
    <s v="Second Class"/>
    <s v="NS-18505"/>
    <s v="Neola Schneider"/>
    <x v="0"/>
    <s v="United States"/>
    <s v="Dallas"/>
    <s v="Texas"/>
    <n v="75217"/>
    <x v="2"/>
    <s v="OFF-PA-10000167"/>
    <s v="Office Supplies"/>
    <s v="Paper"/>
    <s v="Xerox 1925"/>
    <n v="74.352000000000004"/>
    <n v="3"/>
    <n v="0.2"/>
    <n v="23.234999999999992"/>
  </r>
  <r>
    <n v="1669"/>
    <s v="CA-2013-128531"/>
    <x v="0"/>
    <d v="2013-11-25T00:00:00"/>
    <d v="2013-11-27T00:00:00"/>
    <s v="Second Class"/>
    <s v="NS-18505"/>
    <s v="Neola Schneider"/>
    <x v="0"/>
    <s v="United States"/>
    <s v="Dallas"/>
    <s v="Texas"/>
    <n v="75217"/>
    <x v="2"/>
    <s v="OFF-AR-10003405"/>
    <s v="Office Supplies"/>
    <s v="Art"/>
    <s v="Dixon My First Ticonderoga Pencil, #2"/>
    <n v="14.04"/>
    <n v="3"/>
    <n v="0.2"/>
    <n v="1.5794999999999986"/>
  </r>
  <r>
    <n v="1670"/>
    <s v="US-2012-157154"/>
    <x v="1"/>
    <d v="2012-01-10T00:00:00"/>
    <d v="2012-01-15T00:00:00"/>
    <s v="Standard Class"/>
    <s v="MM-17920"/>
    <s v="Michael Moore"/>
    <x v="0"/>
    <s v="United States"/>
    <s v="New York City"/>
    <s v="New York"/>
    <n v="10011"/>
    <x v="3"/>
    <s v="FUR-TA-10001889"/>
    <s v="Furniture"/>
    <s v="Tables"/>
    <s v="Bush Advantage Collection Racetrack Conference Table"/>
    <n v="1018.1039999999999"/>
    <n v="4"/>
    <n v="0.4"/>
    <n v="-373.3048"/>
  </r>
  <r>
    <n v="1671"/>
    <s v="CA-2014-159457"/>
    <x v="3"/>
    <d v="2014-10-20T00:00:00"/>
    <d v="2014-10-27T00:00:00"/>
    <s v="Standard Class"/>
    <s v="RD-19480"/>
    <s v="Rick Duston"/>
    <x v="0"/>
    <s v="United States"/>
    <s v="Houston"/>
    <s v="Texas"/>
    <n v="77095"/>
    <x v="2"/>
    <s v="TEC-PH-10002185"/>
    <s v="Technology"/>
    <s v="Phones"/>
    <s v="QVS USB Car Charger 2-Port 2.1Amp for iPod/iPhone/iPad/iPad 2/iPad 3"/>
    <n v="16.68"/>
    <n v="3"/>
    <n v="0.2"/>
    <n v="5.2125000000000004"/>
  </r>
  <r>
    <n v="1672"/>
    <s v="CA-2013-107615"/>
    <x v="0"/>
    <d v="2013-03-23T00:00:00"/>
    <d v="2013-03-26T00:00:00"/>
    <s v="First Class"/>
    <s v="RB-19645"/>
    <s v="Robert Barroso"/>
    <x v="1"/>
    <s v="United States"/>
    <s v="North Las Vegas"/>
    <s v="Nevada"/>
    <n v="89031"/>
    <x v="1"/>
    <s v="TEC-AC-10001013"/>
    <s v="Technology"/>
    <s v="Accessories"/>
    <s v="Logitech ClearChat Comfort/USB Headset H390"/>
    <n v="58.58"/>
    <n v="2"/>
    <n v="0"/>
    <n v="19.331399999999995"/>
  </r>
  <r>
    <n v="1673"/>
    <s v="CA-2014-111647"/>
    <x v="3"/>
    <d v="2014-07-04T00:00:00"/>
    <d v="2014-07-08T00:00:00"/>
    <s v="Standard Class"/>
    <s v="RD-19585"/>
    <s v="Rob Dowd"/>
    <x v="0"/>
    <s v="United States"/>
    <s v="Plano"/>
    <s v="Texas"/>
    <n v="75023"/>
    <x v="2"/>
    <s v="TEC-PH-10002726"/>
    <s v="Technology"/>
    <s v="Phones"/>
    <s v="netTALK DUO VoIP Telephone Service"/>
    <n v="167.96800000000002"/>
    <n v="4"/>
    <n v="0.2"/>
    <n v="62.988"/>
  </r>
  <r>
    <n v="1674"/>
    <s v="CA-2012-150560"/>
    <x v="1"/>
    <d v="2012-12-11T00:00:00"/>
    <d v="2012-12-12T00:00:00"/>
    <s v="First Class"/>
    <s v="SW-20455"/>
    <s v="Shaun Weien"/>
    <x v="0"/>
    <s v="United States"/>
    <s v="Suffolk"/>
    <s v="Virginia"/>
    <n v="23434"/>
    <x v="0"/>
    <s v="OFF-LA-10003930"/>
    <s v="Office Supplies"/>
    <s v="Labels"/>
    <s v="Dot Matrix Printer Tape Reel Labels, White, 5000/Box"/>
    <n v="196.62"/>
    <n v="2"/>
    <n v="0"/>
    <n v="96.343800000000002"/>
  </r>
  <r>
    <n v="1675"/>
    <s v="CA-2012-143077"/>
    <x v="1"/>
    <d v="2012-09-17T00:00:00"/>
    <d v="2012-09-21T00:00:00"/>
    <s v="Standard Class"/>
    <s v="SF-20965"/>
    <s v="Sylvia Foulston"/>
    <x v="1"/>
    <s v="United States"/>
    <s v="Houston"/>
    <s v="Texas"/>
    <n v="77041"/>
    <x v="2"/>
    <s v="FUR-FU-10003535"/>
    <s v="Furniture"/>
    <s v="Furnishings"/>
    <s v="Howard Miller Distant Time Traveler Alarm Clock"/>
    <n v="21.936000000000003"/>
    <n v="2"/>
    <n v="0.6"/>
    <n v="-10.419600000000003"/>
  </r>
  <r>
    <n v="1676"/>
    <s v="CA-2012-143077"/>
    <x v="1"/>
    <d v="2012-09-17T00:00:00"/>
    <d v="2012-09-21T00:00:00"/>
    <s v="Standard Class"/>
    <s v="SF-20965"/>
    <s v="Sylvia Foulston"/>
    <x v="1"/>
    <s v="United States"/>
    <s v="Houston"/>
    <s v="Texas"/>
    <n v="77041"/>
    <x v="2"/>
    <s v="OFF-BI-10000088"/>
    <s v="Office Supplies"/>
    <s v="Binders"/>
    <s v="GBC Imprintable Covers"/>
    <n v="6.5879999999999992"/>
    <n v="3"/>
    <n v="0.8"/>
    <n v="-10.211400000000005"/>
  </r>
  <r>
    <n v="1677"/>
    <s v="CA-2013-122728"/>
    <x v="0"/>
    <d v="2013-05-19T00:00:00"/>
    <d v="2013-05-25T00:00:00"/>
    <s v="Standard Class"/>
    <s v="EB-13930"/>
    <s v="Eric Barreto"/>
    <x v="0"/>
    <s v="United States"/>
    <s v="San Francisco"/>
    <s v="California"/>
    <n v="94110"/>
    <x v="1"/>
    <s v="OFF-ST-10000604"/>
    <s v="Office Supplies"/>
    <s v="Storage"/>
    <s v="Home/Office Personal File Carts"/>
    <n v="104.28"/>
    <n v="3"/>
    <n v="0"/>
    <n v="26.069999999999993"/>
  </r>
  <r>
    <n v="1678"/>
    <s v="CA-2013-122728"/>
    <x v="0"/>
    <d v="2013-05-19T00:00:00"/>
    <d v="2013-05-25T00:00:00"/>
    <s v="Standard Class"/>
    <s v="EB-13930"/>
    <s v="Eric Barreto"/>
    <x v="0"/>
    <s v="United States"/>
    <s v="San Francisco"/>
    <s v="California"/>
    <n v="94110"/>
    <x v="1"/>
    <s v="OFF-PA-10004040"/>
    <s v="Office Supplies"/>
    <s v="Paper"/>
    <s v="Universal Premium White Copier/Laser Paper (20Lb. and 87 Bright)"/>
    <n v="17.940000000000001"/>
    <n v="3"/>
    <n v="0"/>
    <n v="8.7906000000000013"/>
  </r>
  <r>
    <n v="1679"/>
    <s v="CA-2011-122882"/>
    <x v="2"/>
    <d v="2011-09-07T00:00:00"/>
    <d v="2011-09-13T00:00:00"/>
    <s v="Standard Class"/>
    <s v="SB-20290"/>
    <s v="Sean Braxton"/>
    <x v="1"/>
    <s v="United States"/>
    <s v="Philadelphia"/>
    <s v="Pennsylvania"/>
    <n v="19134"/>
    <x v="3"/>
    <s v="OFF-ST-10002344"/>
    <s v="Office Supplies"/>
    <s v="Storage"/>
    <s v="Carina 42&quot;Hx23 3/4&quot;W Media Storage Unit"/>
    <n v="64.784000000000006"/>
    <n v="1"/>
    <n v="0.2"/>
    <n v="-14.576399999999996"/>
  </r>
  <r>
    <n v="1680"/>
    <s v="CA-2011-122882"/>
    <x v="2"/>
    <d v="2011-09-07T00:00:00"/>
    <d v="2011-09-13T00:00:00"/>
    <s v="Standard Class"/>
    <s v="SB-20290"/>
    <s v="Sean Braxton"/>
    <x v="1"/>
    <s v="United States"/>
    <s v="Philadelphia"/>
    <s v="Pennsylvania"/>
    <n v="19134"/>
    <x v="3"/>
    <s v="TEC-PH-10003589"/>
    <s v="Technology"/>
    <s v="Phones"/>
    <s v="invisibleSHIELD by ZAGG Smudge-Free Screen Protector"/>
    <n v="32.381999999999998"/>
    <n v="3"/>
    <n v="0.4"/>
    <n v="4.3175999999999988"/>
  </r>
  <r>
    <n v="1681"/>
    <s v="CA-2011-122882"/>
    <x v="2"/>
    <d v="2011-09-07T00:00:00"/>
    <d v="2011-09-13T00:00:00"/>
    <s v="Standard Class"/>
    <s v="SB-20290"/>
    <s v="Sean Braxton"/>
    <x v="1"/>
    <s v="United States"/>
    <s v="Philadelphia"/>
    <s v="Pennsylvania"/>
    <n v="19134"/>
    <x v="3"/>
    <s v="FUR-FU-10000758"/>
    <s v="Furniture"/>
    <s v="Furnishings"/>
    <s v="DAX Natural Wood-Tone Poster Frame"/>
    <n v="42.368000000000002"/>
    <n v="2"/>
    <n v="0.2"/>
    <n v="8.4735999999999958"/>
  </r>
  <r>
    <n v="1682"/>
    <s v="CA-2011-122882"/>
    <x v="2"/>
    <d v="2011-09-07T00:00:00"/>
    <d v="2011-09-13T00:00:00"/>
    <s v="Standard Class"/>
    <s v="SB-20290"/>
    <s v="Sean Braxton"/>
    <x v="1"/>
    <s v="United States"/>
    <s v="Philadelphia"/>
    <s v="Pennsylvania"/>
    <n v="19134"/>
    <x v="3"/>
    <s v="TEC-MA-10004679"/>
    <s v="Technology"/>
    <s v="Machines"/>
    <s v="StarTech.com 10/100 VDSL2 Ethernet Extender Kit"/>
    <n v="399.54"/>
    <n v="4"/>
    <n v="0.7"/>
    <n v="-559.35599999999988"/>
  </r>
  <r>
    <n v="1683"/>
    <s v="US-2013-101497"/>
    <x v="0"/>
    <d v="2013-09-30T00:00:00"/>
    <d v="2013-10-02T00:00:00"/>
    <s v="Second Class"/>
    <s v="PS-18760"/>
    <s v="Pamela Stobb"/>
    <x v="0"/>
    <s v="United States"/>
    <s v="Los Angeles"/>
    <s v="California"/>
    <n v="90008"/>
    <x v="1"/>
    <s v="OFF-PA-10000176"/>
    <s v="Office Supplies"/>
    <s v="Paper"/>
    <s v="Xerox 1887"/>
    <n v="18.97"/>
    <n v="1"/>
    <n v="0"/>
    <n v="9.105599999999999"/>
  </r>
  <r>
    <n v="1684"/>
    <s v="CA-2013-147585"/>
    <x v="0"/>
    <d v="2013-11-08T00:00:00"/>
    <d v="2013-11-13T00:00:00"/>
    <s v="Standard Class"/>
    <s v="CB-12535"/>
    <s v="Claudia Bergmann"/>
    <x v="1"/>
    <s v="United States"/>
    <s v="San Francisco"/>
    <s v="California"/>
    <n v="94110"/>
    <x v="1"/>
    <s v="FUR-FU-10002597"/>
    <s v="Furniture"/>
    <s v="Furnishings"/>
    <s v="C-Line Magnetic Cubicle Keepers, Clear Polypropylene"/>
    <n v="14.82"/>
    <n v="3"/>
    <n v="0"/>
    <n v="6.224400000000001"/>
  </r>
  <r>
    <n v="1685"/>
    <s v="CA-2014-149489"/>
    <x v="3"/>
    <d v="2014-04-25T00:00:00"/>
    <d v="2014-04-28T00:00:00"/>
    <s v="First Class"/>
    <s v="DK-12835"/>
    <s v="Damala Kotsonis"/>
    <x v="1"/>
    <s v="United States"/>
    <s v="Philadelphia"/>
    <s v="Pennsylvania"/>
    <n v="19143"/>
    <x v="3"/>
    <s v="OFF-AP-10002495"/>
    <s v="Office Supplies"/>
    <s v="Appliances"/>
    <s v="Acco Smartsocket Table Surge Protector, 6 Color-Coded Adapter Outlets"/>
    <n v="99.28"/>
    <n v="2"/>
    <n v="0.2"/>
    <n v="12.409999999999989"/>
  </r>
  <r>
    <n v="1686"/>
    <s v="CA-2014-149489"/>
    <x v="3"/>
    <d v="2014-04-25T00:00:00"/>
    <d v="2014-04-28T00:00:00"/>
    <s v="First Class"/>
    <s v="DK-12835"/>
    <s v="Damala Kotsonis"/>
    <x v="1"/>
    <s v="United States"/>
    <s v="Philadelphia"/>
    <s v="Pennsylvania"/>
    <n v="19143"/>
    <x v="3"/>
    <s v="OFF-BI-10002813"/>
    <s v="Office Supplies"/>
    <s v="Binders"/>
    <s v="Avery Reinforcements for Hole-Punch Pages"/>
    <n v="1.1880000000000002"/>
    <n v="2"/>
    <n v="0.7"/>
    <n v="-0.98999999999999977"/>
  </r>
  <r>
    <n v="1687"/>
    <s v="CA-2014-149489"/>
    <x v="3"/>
    <d v="2014-04-25T00:00:00"/>
    <d v="2014-04-28T00:00:00"/>
    <s v="First Class"/>
    <s v="DK-12835"/>
    <s v="Damala Kotsonis"/>
    <x v="1"/>
    <s v="United States"/>
    <s v="Philadelphia"/>
    <s v="Pennsylvania"/>
    <n v="19143"/>
    <x v="3"/>
    <s v="OFF-BI-10002414"/>
    <s v="Office Supplies"/>
    <s v="Binders"/>
    <s v="GBC ProClick Spines for 32-Hole Punch"/>
    <n v="7.5180000000000007"/>
    <n v="2"/>
    <n v="0.7"/>
    <n v="-5.7637999999999998"/>
  </r>
  <r>
    <n v="1688"/>
    <s v="CA-2014-143798"/>
    <x v="3"/>
    <d v="2014-12-11T00:00:00"/>
    <d v="2014-12-13T00:00:00"/>
    <s v="First Class"/>
    <s v="AW-10840"/>
    <s v="Anthony Witt"/>
    <x v="0"/>
    <s v="United States"/>
    <s v="Philadelphia"/>
    <s v="Pennsylvania"/>
    <n v="19140"/>
    <x v="3"/>
    <s v="OFF-PA-10000788"/>
    <s v="Office Supplies"/>
    <s v="Paper"/>
    <s v="Xerox 210"/>
    <n v="10.368000000000002"/>
    <n v="2"/>
    <n v="0.2"/>
    <n v="3.6288"/>
  </r>
  <r>
    <n v="1689"/>
    <s v="CA-2014-143798"/>
    <x v="3"/>
    <d v="2014-12-11T00:00:00"/>
    <d v="2014-12-13T00:00:00"/>
    <s v="First Class"/>
    <s v="AW-10840"/>
    <s v="Anthony Witt"/>
    <x v="0"/>
    <s v="United States"/>
    <s v="Philadelphia"/>
    <s v="Pennsylvania"/>
    <n v="19140"/>
    <x v="3"/>
    <s v="FUR-FU-10004306"/>
    <s v="Furniture"/>
    <s v="Furnishings"/>
    <s v="Electrix Halogen Magnifier Lamp"/>
    <n v="310.88000000000005"/>
    <n v="2"/>
    <n v="0.2"/>
    <n v="23.315999999999988"/>
  </r>
  <r>
    <n v="1690"/>
    <s v="CA-2011-142839"/>
    <x v="2"/>
    <d v="2011-08-16T00:00:00"/>
    <d v="2011-08-20T00:00:00"/>
    <s v="Standard Class"/>
    <s v="TS-21610"/>
    <s v="Troy Staebel"/>
    <x v="0"/>
    <s v="United States"/>
    <s v="Philadelphia"/>
    <s v="Pennsylvania"/>
    <n v="19143"/>
    <x v="3"/>
    <s v="FUR-TA-10001539"/>
    <s v="Furniture"/>
    <s v="Tables"/>
    <s v="Chromcraft Rectangular Conference Tables"/>
    <n v="853.09199999999987"/>
    <n v="6"/>
    <n v="0.4"/>
    <n v="-227.49120000000016"/>
  </r>
  <r>
    <n v="1691"/>
    <s v="CA-2014-129833"/>
    <x v="3"/>
    <d v="2014-12-10T00:00:00"/>
    <d v="2014-12-16T00:00:00"/>
    <s v="Standard Class"/>
    <s v="HF-14995"/>
    <s v="Herbert Flentye"/>
    <x v="0"/>
    <s v="United States"/>
    <s v="Indianapolis"/>
    <s v="Indiana"/>
    <n v="46203"/>
    <x v="2"/>
    <s v="OFF-PA-10000575"/>
    <s v="Office Supplies"/>
    <s v="Paper"/>
    <s v="Wirebound Message Books, Four 2 3/4 x 5 White Forms per Page"/>
    <n v="33.450000000000003"/>
    <n v="5"/>
    <n v="0"/>
    <n v="15.387"/>
  </r>
  <r>
    <n v="1692"/>
    <s v="CA-2014-129833"/>
    <x v="3"/>
    <d v="2014-12-10T00:00:00"/>
    <d v="2014-12-16T00:00:00"/>
    <s v="Standard Class"/>
    <s v="HF-14995"/>
    <s v="Herbert Flentye"/>
    <x v="0"/>
    <s v="United States"/>
    <s v="Indianapolis"/>
    <s v="Indiana"/>
    <n v="46203"/>
    <x v="2"/>
    <s v="OFF-BI-10004182"/>
    <s v="Office Supplies"/>
    <s v="Binders"/>
    <s v="Economy Binders"/>
    <n v="10.4"/>
    <n v="5"/>
    <n v="0"/>
    <n v="5.0960000000000001"/>
  </r>
  <r>
    <n v="1693"/>
    <s v="US-2013-154361"/>
    <x v="0"/>
    <d v="2013-03-15T00:00:00"/>
    <d v="2013-03-20T00:00:00"/>
    <s v="Standard Class"/>
    <s v="HZ-14950"/>
    <s v="Henia Zydlo"/>
    <x v="0"/>
    <s v="United States"/>
    <s v="Columbus"/>
    <s v="Ohio"/>
    <n v="43229"/>
    <x v="3"/>
    <s v="FUR-FU-10004020"/>
    <s v="Furniture"/>
    <s v="Furnishings"/>
    <s v="Advantus Panel Wall Acrylic Frame"/>
    <n v="21.880000000000003"/>
    <n v="5"/>
    <n v="0.2"/>
    <n v="6.2904999999999998"/>
  </r>
  <r>
    <n v="1694"/>
    <s v="US-2013-158708"/>
    <x v="0"/>
    <d v="2013-06-27T00:00:00"/>
    <d v="2013-06-30T00:00:00"/>
    <s v="Second Class"/>
    <s v="AB-10255"/>
    <s v="Alejandro Ballentine"/>
    <x v="2"/>
    <s v="United States"/>
    <s v="Plano"/>
    <s v="Texas"/>
    <n v="75023"/>
    <x v="2"/>
    <s v="TEC-AC-10003133"/>
    <s v="Technology"/>
    <s v="Accessories"/>
    <s v="Memorex Mini Travel Drive 4 GB USB 2.0 Flash Drive"/>
    <n v="13.616"/>
    <n v="2"/>
    <n v="0.2"/>
    <n v="3.5742000000000012"/>
  </r>
  <r>
    <n v="1695"/>
    <s v="CA-2012-156335"/>
    <x v="1"/>
    <d v="2012-09-25T00:00:00"/>
    <d v="2012-09-28T00:00:00"/>
    <s v="Second Class"/>
    <s v="PO-19195"/>
    <s v="Phillina Ober"/>
    <x v="2"/>
    <s v="United States"/>
    <s v="Bayonne"/>
    <s v="New Jersey"/>
    <n v="7002"/>
    <x v="3"/>
    <s v="TEC-AC-10002006"/>
    <s v="Technology"/>
    <s v="Accessories"/>
    <s v="Memorex Micro Travel Drive 16 GB"/>
    <n v="63.96"/>
    <n v="4"/>
    <n v="0"/>
    <n v="19.827599999999997"/>
  </r>
  <r>
    <n v="1696"/>
    <s v="CA-2012-156335"/>
    <x v="1"/>
    <d v="2012-09-25T00:00:00"/>
    <d v="2012-09-28T00:00:00"/>
    <s v="Second Class"/>
    <s v="PO-19195"/>
    <s v="Phillina Ober"/>
    <x v="2"/>
    <s v="United States"/>
    <s v="Bayonne"/>
    <s v="New Jersey"/>
    <n v="7002"/>
    <x v="3"/>
    <s v="OFF-BI-10003314"/>
    <s v="Office Supplies"/>
    <s v="Binders"/>
    <s v="Tuff Stuff Recycled Round Ring Binders"/>
    <n v="14.46"/>
    <n v="3"/>
    <n v="0"/>
    <n v="7.0853999999999999"/>
  </r>
  <r>
    <n v="1697"/>
    <s v="CA-2012-156335"/>
    <x v="1"/>
    <d v="2012-09-25T00:00:00"/>
    <d v="2012-09-28T00:00:00"/>
    <s v="Second Class"/>
    <s v="PO-19195"/>
    <s v="Phillina Ober"/>
    <x v="2"/>
    <s v="United States"/>
    <s v="Bayonne"/>
    <s v="New Jersey"/>
    <n v="7002"/>
    <x v="3"/>
    <s v="TEC-PH-10002726"/>
    <s v="Technology"/>
    <s v="Phones"/>
    <s v="netTALK DUO VoIP Telephone Service"/>
    <n v="104.98"/>
    <n v="2"/>
    <n v="0"/>
    <n v="52.49"/>
  </r>
  <r>
    <n v="1698"/>
    <s v="CA-2012-148376"/>
    <x v="1"/>
    <d v="2012-12-27T00:00:00"/>
    <d v="2012-12-31T00:00:00"/>
    <s v="Standard Class"/>
    <s v="AG-10900"/>
    <s v="Arthur Gainer"/>
    <x v="0"/>
    <s v="United States"/>
    <s v="Los Angeles"/>
    <s v="California"/>
    <n v="90008"/>
    <x v="1"/>
    <s v="OFF-AP-10000240"/>
    <s v="Office Supplies"/>
    <s v="Appliances"/>
    <s v="Belkin F9G930V10-GRY 9 Outlet Surge"/>
    <n v="106.96"/>
    <n v="2"/>
    <n v="0"/>
    <n v="31.018399999999986"/>
  </r>
  <r>
    <n v="1699"/>
    <s v="CA-2012-148376"/>
    <x v="1"/>
    <d v="2012-12-27T00:00:00"/>
    <d v="2012-12-31T00:00:00"/>
    <s v="Standard Class"/>
    <s v="AG-10900"/>
    <s v="Arthur Gainer"/>
    <x v="0"/>
    <s v="United States"/>
    <s v="Los Angeles"/>
    <s v="California"/>
    <n v="90008"/>
    <x v="1"/>
    <s v="OFF-LA-10002381"/>
    <s v="Office Supplies"/>
    <s v="Labels"/>
    <s v="Avery 497"/>
    <n v="21.560000000000002"/>
    <n v="7"/>
    <n v="0"/>
    <n v="10.348799999999999"/>
  </r>
  <r>
    <n v="1700"/>
    <s v="CA-2011-135657"/>
    <x v="2"/>
    <d v="2011-06-03T00:00:00"/>
    <d v="2011-06-07T00:00:00"/>
    <s v="Second Class"/>
    <s v="SC-20725"/>
    <s v="Steven Cartwright"/>
    <x v="0"/>
    <s v="United States"/>
    <s v="Seattle"/>
    <s v="Washington"/>
    <n v="98115"/>
    <x v="1"/>
    <s v="FUR-TA-10004086"/>
    <s v="Furniture"/>
    <s v="Tables"/>
    <s v="KI Adjustable-Height Table"/>
    <n v="515.88"/>
    <n v="6"/>
    <n v="0"/>
    <n v="113.49359999999999"/>
  </r>
  <r>
    <n v="1701"/>
    <s v="CA-2012-114069"/>
    <x v="1"/>
    <d v="2012-07-13T00:00:00"/>
    <d v="2012-07-15T00:00:00"/>
    <s v="Second Class"/>
    <s v="ND-18370"/>
    <s v="Natalie DeCherney"/>
    <x v="0"/>
    <s v="United States"/>
    <s v="New York City"/>
    <s v="New York"/>
    <n v="10035"/>
    <x v="3"/>
    <s v="OFF-BI-10000320"/>
    <s v="Office Supplies"/>
    <s v="Binders"/>
    <s v="GBC Plastic Binding Combs"/>
    <n v="11.808"/>
    <n v="2"/>
    <n v="0.2"/>
    <n v="4.2804000000000002"/>
  </r>
  <r>
    <n v="1702"/>
    <s v="CA-2012-114069"/>
    <x v="1"/>
    <d v="2012-07-13T00:00:00"/>
    <d v="2012-07-15T00:00:00"/>
    <s v="Second Class"/>
    <s v="ND-18370"/>
    <s v="Natalie DeCherney"/>
    <x v="0"/>
    <s v="United States"/>
    <s v="New York City"/>
    <s v="New York"/>
    <n v="10035"/>
    <x v="3"/>
    <s v="FUR-CH-10000595"/>
    <s v="Furniture"/>
    <s v="Chairs"/>
    <s v="Safco Contoured Stacking Chairs"/>
    <n v="1931.04"/>
    <n v="9"/>
    <n v="0.1"/>
    <n v="321.83999999999992"/>
  </r>
  <r>
    <n v="1703"/>
    <s v="CA-2012-114069"/>
    <x v="1"/>
    <d v="2012-07-13T00:00:00"/>
    <d v="2012-07-15T00:00:00"/>
    <s v="Second Class"/>
    <s v="ND-18370"/>
    <s v="Natalie DeCherney"/>
    <x v="0"/>
    <s v="United States"/>
    <s v="New York City"/>
    <s v="New York"/>
    <n v="10035"/>
    <x v="3"/>
    <s v="OFF-PA-10000349"/>
    <s v="Office Supplies"/>
    <s v="Paper"/>
    <s v="Staples"/>
    <n v="9.9600000000000009"/>
    <n v="2"/>
    <n v="0"/>
    <n v="4.6812000000000005"/>
  </r>
  <r>
    <n v="1704"/>
    <s v="CA-2011-139857"/>
    <x v="2"/>
    <d v="2011-02-03T00:00:00"/>
    <d v="2011-02-07T00:00:00"/>
    <s v="Standard Class"/>
    <s v="CD-12790"/>
    <s v="Cynthia Delaney"/>
    <x v="2"/>
    <s v="United States"/>
    <s v="San Diego"/>
    <s v="California"/>
    <n v="92037"/>
    <x v="1"/>
    <s v="OFF-FA-10001843"/>
    <s v="Office Supplies"/>
    <s v="Fasteners"/>
    <s v="Staples"/>
    <n v="12.350000000000001"/>
    <n v="5"/>
    <n v="0"/>
    <n v="5.8045"/>
  </r>
  <r>
    <n v="1705"/>
    <s v="CA-2013-106306"/>
    <x v="0"/>
    <d v="2013-03-09T00:00:00"/>
    <d v="2013-03-09T00:00:00"/>
    <s v="Same Day"/>
    <s v="PG-18820"/>
    <s v="Patrick Gardner"/>
    <x v="0"/>
    <s v="United States"/>
    <s v="Glendale"/>
    <s v="Arizona"/>
    <n v="85301"/>
    <x v="1"/>
    <s v="OFF-BI-10003676"/>
    <s v="Office Supplies"/>
    <s v="Binders"/>
    <s v="GBC Standard Recycled Report Covers, Clear Plastic Sheets"/>
    <n v="9.7020000000000017"/>
    <n v="3"/>
    <n v="0.7"/>
    <n v="-7.1147999999999989"/>
  </r>
  <r>
    <n v="1706"/>
    <s v="CA-2012-100545"/>
    <x v="1"/>
    <d v="2012-11-22T00:00:00"/>
    <d v="2012-11-26T00:00:00"/>
    <s v="Standard Class"/>
    <s v="IM-15070"/>
    <s v="Irene Maddox"/>
    <x v="0"/>
    <s v="United States"/>
    <s v="Philadelphia"/>
    <s v="Pennsylvania"/>
    <n v="19120"/>
    <x v="3"/>
    <s v="OFF-BI-10003638"/>
    <s v="Office Supplies"/>
    <s v="Binders"/>
    <s v="GBC Durable Plastic Covers"/>
    <n v="11.610000000000003"/>
    <n v="2"/>
    <n v="0.7"/>
    <n v="-9.2880000000000003"/>
  </r>
  <r>
    <n v="1707"/>
    <s v="CA-2014-123491"/>
    <x v="3"/>
    <d v="2014-10-31T00:00:00"/>
    <d v="2014-11-06T00:00:00"/>
    <s v="Standard Class"/>
    <s v="JK-15205"/>
    <s v="Jamie Kunitz"/>
    <x v="0"/>
    <s v="United States"/>
    <s v="San Francisco"/>
    <s v="California"/>
    <n v="94122"/>
    <x v="1"/>
    <s v="OFF-LA-10003077"/>
    <s v="Office Supplies"/>
    <s v="Labels"/>
    <s v="Avery 500"/>
    <n v="43.86"/>
    <n v="6"/>
    <n v="0"/>
    <n v="20.614199999999997"/>
  </r>
  <r>
    <n v="1708"/>
    <s v="CA-2014-123491"/>
    <x v="3"/>
    <d v="2014-10-31T00:00:00"/>
    <d v="2014-11-06T00:00:00"/>
    <s v="Standard Class"/>
    <s v="JK-15205"/>
    <s v="Jamie Kunitz"/>
    <x v="0"/>
    <s v="United States"/>
    <s v="San Francisco"/>
    <s v="California"/>
    <n v="94122"/>
    <x v="1"/>
    <s v="TEC-PH-10003505"/>
    <s v="Technology"/>
    <s v="Phones"/>
    <s v="Geemarc AmpliPOWER60"/>
    <n v="148.47999999999999"/>
    <n v="2"/>
    <n v="0.2"/>
    <n v="16.703999999999986"/>
  </r>
  <r>
    <n v="1709"/>
    <s v="CA-2014-123491"/>
    <x v="3"/>
    <d v="2014-10-31T00:00:00"/>
    <d v="2014-11-06T00:00:00"/>
    <s v="Standard Class"/>
    <s v="JK-15205"/>
    <s v="Jamie Kunitz"/>
    <x v="0"/>
    <s v="United States"/>
    <s v="San Francisco"/>
    <s v="California"/>
    <n v="94122"/>
    <x v="1"/>
    <s v="OFF-PA-10003424"/>
    <s v="Office Supplies"/>
    <s v="Paper"/>
    <s v="&quot;While you Were Out&quot; Message Book, One Form per Page"/>
    <n v="7.42"/>
    <n v="2"/>
    <n v="0"/>
    <n v="3.71"/>
  </r>
  <r>
    <n v="1710"/>
    <s v="CA-2014-123491"/>
    <x v="3"/>
    <d v="2014-10-31T00:00:00"/>
    <d v="2014-11-06T00:00:00"/>
    <s v="Standard Class"/>
    <s v="JK-15205"/>
    <s v="Jamie Kunitz"/>
    <x v="0"/>
    <s v="United States"/>
    <s v="San Francisco"/>
    <s v="California"/>
    <n v="94122"/>
    <x v="1"/>
    <s v="FUR-CH-10003061"/>
    <s v="Furniture"/>
    <s v="Chairs"/>
    <s v="Global Leather Task Chair, Black"/>
    <n v="71.992000000000004"/>
    <n v="1"/>
    <n v="0.2"/>
    <n v="-0.89990000000001302"/>
  </r>
  <r>
    <n v="1711"/>
    <s v="CA-2014-123491"/>
    <x v="3"/>
    <d v="2014-10-31T00:00:00"/>
    <d v="2014-11-06T00:00:00"/>
    <s v="Standard Class"/>
    <s v="JK-15205"/>
    <s v="Jamie Kunitz"/>
    <x v="0"/>
    <s v="United States"/>
    <s v="San Francisco"/>
    <s v="California"/>
    <n v="94122"/>
    <x v="1"/>
    <s v="OFF-AR-10003514"/>
    <s v="Office Supplies"/>
    <s v="Art"/>
    <s v="4009 Highlighters by Sanford"/>
    <n v="19.899999999999999"/>
    <n v="5"/>
    <n v="0"/>
    <n v="6.5669999999999984"/>
  </r>
  <r>
    <n v="1712"/>
    <s v="CA-2014-123491"/>
    <x v="3"/>
    <d v="2014-10-31T00:00:00"/>
    <d v="2014-11-06T00:00:00"/>
    <s v="Standard Class"/>
    <s v="JK-15205"/>
    <s v="Jamie Kunitz"/>
    <x v="0"/>
    <s v="United States"/>
    <s v="San Francisco"/>
    <s v="California"/>
    <n v="94122"/>
    <x v="1"/>
    <s v="OFF-AP-10002684"/>
    <s v="Office Supplies"/>
    <s v="Appliances"/>
    <s v="Acco 7-Outlet Masterpiece Power Center, Wihtout Fax/Phone Line Protection"/>
    <n v="1702.12"/>
    <n v="14"/>
    <n v="0"/>
    <n v="510.63599999999985"/>
  </r>
  <r>
    <n v="1713"/>
    <s v="CA-2012-145401"/>
    <x v="1"/>
    <d v="2012-01-30T00:00:00"/>
    <d v="2012-02-04T00:00:00"/>
    <s v="Standard Class"/>
    <s v="JP-15520"/>
    <s v="Jeremy Pistek"/>
    <x v="0"/>
    <s v="United States"/>
    <s v="Houston"/>
    <s v="Texas"/>
    <n v="77070"/>
    <x v="2"/>
    <s v="OFF-PA-10004405"/>
    <s v="Office Supplies"/>
    <s v="Paper"/>
    <s v="Rediform Voice Mail Log Books"/>
    <n v="14.303999999999998"/>
    <n v="6"/>
    <n v="0.2"/>
    <n v="5.0064000000000002"/>
  </r>
  <r>
    <n v="1714"/>
    <s v="US-2014-124968"/>
    <x v="3"/>
    <d v="2014-09-09T00:00:00"/>
    <d v="2014-09-14T00:00:00"/>
    <s v="Second Class"/>
    <s v="MM-18055"/>
    <s v="Michelle Moray"/>
    <x v="0"/>
    <s v="United States"/>
    <s v="Chicago"/>
    <s v="Illinois"/>
    <n v="60610"/>
    <x v="2"/>
    <s v="FUR-TA-10004289"/>
    <s v="Furniture"/>
    <s v="Tables"/>
    <s v="BoxOffice By Design Rectangular and Half-Moon Meeting Room Tables"/>
    <n v="765.625"/>
    <n v="7"/>
    <n v="0.5"/>
    <n v="-566.5625"/>
  </r>
  <r>
    <n v="1715"/>
    <s v="CA-2014-104003"/>
    <x v="3"/>
    <d v="2014-10-08T00:00:00"/>
    <d v="2014-10-14T00:00:00"/>
    <s v="Standard Class"/>
    <s v="DC-13285"/>
    <s v="Debra Catini"/>
    <x v="0"/>
    <s v="United States"/>
    <s v="San Francisco"/>
    <s v="California"/>
    <n v="94110"/>
    <x v="1"/>
    <s v="FUR-BO-10003965"/>
    <s v="Furniture"/>
    <s v="Bookcases"/>
    <s v="O'Sullivan Manor Hill 2-Door Library in Brianna Oak"/>
    <n v="307.666"/>
    <n v="2"/>
    <n v="0.15"/>
    <n v="-14.478399999999979"/>
  </r>
  <r>
    <n v="1716"/>
    <s v="CA-2013-154788"/>
    <x v="0"/>
    <d v="2013-05-01T00:00:00"/>
    <d v="2013-05-05T00:00:00"/>
    <s v="Standard Class"/>
    <s v="JL-15835"/>
    <s v="John Lee"/>
    <x v="0"/>
    <s v="United States"/>
    <s v="New York City"/>
    <s v="New York"/>
    <n v="10011"/>
    <x v="3"/>
    <s v="OFF-BI-10003314"/>
    <s v="Office Supplies"/>
    <s v="Binders"/>
    <s v="Tuff Stuff Recycled Round Ring Binders"/>
    <n v="7.7120000000000006"/>
    <n v="2"/>
    <n v="0.2"/>
    <n v="2.7956000000000003"/>
  </r>
  <r>
    <n v="1717"/>
    <s v="CA-2013-169943"/>
    <x v="0"/>
    <d v="2013-05-20T00:00:00"/>
    <d v="2013-05-25T00:00:00"/>
    <s v="Standard Class"/>
    <s v="BN-11515"/>
    <s v="Bradley Nguyen"/>
    <x v="0"/>
    <s v="United States"/>
    <s v="New York City"/>
    <s v="New York"/>
    <n v="10011"/>
    <x v="3"/>
    <s v="OFF-AP-10001563"/>
    <s v="Office Supplies"/>
    <s v="Appliances"/>
    <s v="Belkin Premiere Surge Master II 8-outlet surge protector"/>
    <n v="242.89999999999998"/>
    <n v="5"/>
    <n v="0"/>
    <n v="70.440999999999974"/>
  </r>
  <r>
    <n v="1718"/>
    <s v="CA-2013-169943"/>
    <x v="0"/>
    <d v="2013-05-20T00:00:00"/>
    <d v="2013-05-25T00:00:00"/>
    <s v="Standard Class"/>
    <s v="BN-11515"/>
    <s v="Bradley Nguyen"/>
    <x v="0"/>
    <s v="United States"/>
    <s v="New York City"/>
    <s v="New York"/>
    <n v="10011"/>
    <x v="3"/>
    <s v="OFF-ST-10004123"/>
    <s v="Office Supplies"/>
    <s v="Storage"/>
    <s v="Safco Industrial Wire Shelving System"/>
    <n v="454.90000000000003"/>
    <n v="5"/>
    <n v="0"/>
    <n v="0"/>
  </r>
  <r>
    <n v="1719"/>
    <s v="CA-2013-169943"/>
    <x v="0"/>
    <d v="2013-05-20T00:00:00"/>
    <d v="2013-05-25T00:00:00"/>
    <s v="Standard Class"/>
    <s v="BN-11515"/>
    <s v="Bradley Nguyen"/>
    <x v="0"/>
    <s v="United States"/>
    <s v="New York City"/>
    <s v="New York"/>
    <n v="10011"/>
    <x v="3"/>
    <s v="FUR-FU-10002088"/>
    <s v="Furniture"/>
    <s v="Furnishings"/>
    <s v="Nu-Dell Float Frame 11 x 14 1/2"/>
    <n v="35.92"/>
    <n v="4"/>
    <n v="0"/>
    <n v="15.086400000000001"/>
  </r>
  <r>
    <n v="1720"/>
    <s v="CA-2013-169943"/>
    <x v="0"/>
    <d v="2013-05-20T00:00:00"/>
    <d v="2013-05-25T00:00:00"/>
    <s v="Standard Class"/>
    <s v="BN-11515"/>
    <s v="Bradley Nguyen"/>
    <x v="0"/>
    <s v="United States"/>
    <s v="New York City"/>
    <s v="New York"/>
    <n v="10011"/>
    <x v="3"/>
    <s v="FUR-FU-10000010"/>
    <s v="Furniture"/>
    <s v="Furnishings"/>
    <s v="DAX Value U-Channel Document Frames, Easel Back"/>
    <n v="39.76"/>
    <n v="8"/>
    <n v="0"/>
    <n v="12.325599999999998"/>
  </r>
  <r>
    <n v="1721"/>
    <s v="CA-2013-169943"/>
    <x v="0"/>
    <d v="2013-05-20T00:00:00"/>
    <d v="2013-05-25T00:00:00"/>
    <s v="Standard Class"/>
    <s v="BN-11515"/>
    <s v="Bradley Nguyen"/>
    <x v="0"/>
    <s v="United States"/>
    <s v="New York City"/>
    <s v="New York"/>
    <n v="10011"/>
    <x v="3"/>
    <s v="OFF-BI-10002824"/>
    <s v="Office Supplies"/>
    <s v="Binders"/>
    <s v="Recycled Easel Ring Binders"/>
    <n v="47.744"/>
    <n v="4"/>
    <n v="0.2"/>
    <n v="14.919999999999995"/>
  </r>
  <r>
    <n v="1722"/>
    <s v="US-2012-123218"/>
    <x v="1"/>
    <d v="2012-12-20T00:00:00"/>
    <d v="2012-12-25T00:00:00"/>
    <s v="Standard Class"/>
    <s v="KD-16345"/>
    <s v="Katherine Ducich"/>
    <x v="0"/>
    <s v="United States"/>
    <s v="Chicago"/>
    <s v="Illinois"/>
    <n v="60623"/>
    <x v="2"/>
    <s v="TEC-PH-10001061"/>
    <s v="Technology"/>
    <s v="Phones"/>
    <s v="Apple iPhone 5C"/>
    <n v="159.98400000000001"/>
    <n v="2"/>
    <n v="0.2"/>
    <n v="11.998799999999996"/>
  </r>
  <r>
    <n v="1723"/>
    <s v="US-2012-123218"/>
    <x v="1"/>
    <d v="2012-12-20T00:00:00"/>
    <d v="2012-12-25T00:00:00"/>
    <s v="Standard Class"/>
    <s v="KD-16345"/>
    <s v="Katherine Ducich"/>
    <x v="0"/>
    <s v="United States"/>
    <s v="Chicago"/>
    <s v="Illinois"/>
    <n v="60623"/>
    <x v="2"/>
    <s v="TEC-AC-10000736"/>
    <s v="Technology"/>
    <s v="Accessories"/>
    <s v="Logitech G600 MMO Gaming Mouse"/>
    <n v="255.96799999999999"/>
    <n v="4"/>
    <n v="0.2"/>
    <n v="51.193599999999996"/>
  </r>
  <r>
    <n v="1724"/>
    <s v="US-2012-123218"/>
    <x v="1"/>
    <d v="2012-12-20T00:00:00"/>
    <d v="2012-12-25T00:00:00"/>
    <s v="Standard Class"/>
    <s v="KD-16345"/>
    <s v="Katherine Ducich"/>
    <x v="0"/>
    <s v="United States"/>
    <s v="Chicago"/>
    <s v="Illinois"/>
    <n v="60623"/>
    <x v="2"/>
    <s v="FUR-BO-10003966"/>
    <s v="Furniture"/>
    <s v="Bookcases"/>
    <s v="Sauder Facets Collection Library, Sky Alder Finish"/>
    <n v="359.05799999999994"/>
    <n v="3"/>
    <n v="0.3"/>
    <n v="-71.811600000000027"/>
  </r>
  <r>
    <n v="1725"/>
    <s v="CA-2012-127453"/>
    <x v="1"/>
    <d v="2012-12-19T00:00:00"/>
    <d v="2012-12-20T00:00:00"/>
    <s v="First Class"/>
    <s v="JK-15370"/>
    <s v="Jay Kimmel"/>
    <x v="0"/>
    <s v="United States"/>
    <s v="Philadelphia"/>
    <s v="Pennsylvania"/>
    <n v="19143"/>
    <x v="3"/>
    <s v="OFF-AP-10000828"/>
    <s v="Office Supplies"/>
    <s v="Appliances"/>
    <s v="Avanti 4.4 Cu. Ft. Refrigerator"/>
    <n v="434.35199999999998"/>
    <n v="3"/>
    <n v="0.2"/>
    <n v="43.43519999999998"/>
  </r>
  <r>
    <n v="1726"/>
    <s v="CA-2012-127453"/>
    <x v="1"/>
    <d v="2012-12-19T00:00:00"/>
    <d v="2012-12-20T00:00:00"/>
    <s v="First Class"/>
    <s v="JK-15370"/>
    <s v="Jay Kimmel"/>
    <x v="0"/>
    <s v="United States"/>
    <s v="Philadelphia"/>
    <s v="Pennsylvania"/>
    <n v="19143"/>
    <x v="3"/>
    <s v="OFF-AP-10002906"/>
    <s v="Office Supplies"/>
    <s v="Appliances"/>
    <s v="Hoover Replacement Belt for Commercial Guardsman Heavy-Duty Upright Vacuum"/>
    <n v="3.5520000000000005"/>
    <n v="2"/>
    <n v="0.2"/>
    <n v="0.44399999999999973"/>
  </r>
  <r>
    <n v="1727"/>
    <s v="CA-2012-127453"/>
    <x v="1"/>
    <d v="2012-12-19T00:00:00"/>
    <d v="2012-12-20T00:00:00"/>
    <s v="First Class"/>
    <s v="JK-15370"/>
    <s v="Jay Kimmel"/>
    <x v="0"/>
    <s v="United States"/>
    <s v="Philadelphia"/>
    <s v="Pennsylvania"/>
    <n v="19143"/>
    <x v="3"/>
    <s v="OFF-AP-10003860"/>
    <s v="Office Supplies"/>
    <s v="Appliances"/>
    <s v="Fellowes Advanced 8 Outlet Surge Suppressor with Phone/Fax Protection"/>
    <n v="88.832000000000008"/>
    <n v="4"/>
    <n v="0.2"/>
    <n v="7.7728000000000002"/>
  </r>
  <r>
    <n v="1728"/>
    <s v="US-2014-164056"/>
    <x v="3"/>
    <d v="2014-04-30T00:00:00"/>
    <d v="2014-05-05T00:00:00"/>
    <s v="Second Class"/>
    <s v="FM-14215"/>
    <s v="Filia McAdams"/>
    <x v="1"/>
    <s v="United States"/>
    <s v="Dublin"/>
    <s v="Ohio"/>
    <n v="43017"/>
    <x v="3"/>
    <s v="FUR-TA-10001307"/>
    <s v="Furniture"/>
    <s v="Tables"/>
    <s v="SAFCO PlanMaster Heigh-Adjustable Drafting Table Base, 43w x 30d x 30-37h, Black"/>
    <n v="1048.3499999999999"/>
    <n v="5"/>
    <n v="0.4"/>
    <n v="-69.889999999999986"/>
  </r>
  <r>
    <n v="1729"/>
    <s v="CA-2013-106894"/>
    <x v="0"/>
    <d v="2013-02-07T00:00:00"/>
    <d v="2013-02-07T00:00:00"/>
    <s v="Same Day"/>
    <s v="CA-12265"/>
    <s v="Christina Anderson"/>
    <x v="0"/>
    <s v="United States"/>
    <s v="Springfield"/>
    <s v="Virginia"/>
    <n v="22153"/>
    <x v="0"/>
    <s v="TEC-AC-10003063"/>
    <s v="Technology"/>
    <s v="Accessories"/>
    <s v="Micro Innovations USB RF Wireless Keyboard with Mouse"/>
    <n v="100"/>
    <n v="4"/>
    <n v="0"/>
    <n v="21"/>
  </r>
  <r>
    <n v="1730"/>
    <s v="CA-2013-106894"/>
    <x v="0"/>
    <d v="2013-02-07T00:00:00"/>
    <d v="2013-02-07T00:00:00"/>
    <s v="Same Day"/>
    <s v="CA-12265"/>
    <s v="Christina Anderson"/>
    <x v="0"/>
    <s v="United States"/>
    <s v="Springfield"/>
    <s v="Virginia"/>
    <n v="22153"/>
    <x v="0"/>
    <s v="OFF-LA-10001045"/>
    <s v="Office Supplies"/>
    <s v="Labels"/>
    <s v="Permanent Self-Adhesive File Folder Labels for Typewriters by Universal"/>
    <n v="7.83"/>
    <n v="3"/>
    <n v="0"/>
    <n v="3.6017999999999999"/>
  </r>
  <r>
    <n v="1731"/>
    <s v="CA-2011-125136"/>
    <x v="2"/>
    <d v="2011-09-28T00:00:00"/>
    <d v="2011-10-03T00:00:00"/>
    <s v="Standard Class"/>
    <s v="KD-16495"/>
    <s v="Keith Dawkins"/>
    <x v="1"/>
    <s v="United States"/>
    <s v="Fayetteville"/>
    <s v="North Carolina"/>
    <n v="28314"/>
    <x v="0"/>
    <s v="OFF-PA-10001457"/>
    <s v="Office Supplies"/>
    <s v="Paper"/>
    <s v="White GlueTop Scratch Pads"/>
    <n v="96.256"/>
    <n v="8"/>
    <n v="0.2"/>
    <n v="31.283199999999987"/>
  </r>
  <r>
    <n v="1732"/>
    <s v="CA-2011-125136"/>
    <x v="2"/>
    <d v="2011-09-28T00:00:00"/>
    <d v="2011-10-03T00:00:00"/>
    <s v="Standard Class"/>
    <s v="KD-16495"/>
    <s v="Keith Dawkins"/>
    <x v="1"/>
    <s v="United States"/>
    <s v="Fayetteville"/>
    <s v="North Carolina"/>
    <n v="28314"/>
    <x v="0"/>
    <s v="OFF-PA-10001804"/>
    <s v="Office Supplies"/>
    <s v="Paper"/>
    <s v="Xerox 195"/>
    <n v="10.688000000000001"/>
    <n v="2"/>
    <n v="0.2"/>
    <n v="3.7407999999999997"/>
  </r>
  <r>
    <n v="1733"/>
    <s v="US-2013-131149"/>
    <x v="0"/>
    <d v="2013-07-11T00:00:00"/>
    <d v="2013-07-15T00:00:00"/>
    <s v="Standard Class"/>
    <s v="LH-17155"/>
    <s v="Logan Haushalter"/>
    <x v="0"/>
    <s v="United States"/>
    <s v="Dallas"/>
    <s v="Texas"/>
    <n v="75081"/>
    <x v="2"/>
    <s v="OFF-ST-10000689"/>
    <s v="Office Supplies"/>
    <s v="Storage"/>
    <s v="Fellowes Strictly Business Drawer File, Letter/Legal Size"/>
    <n v="338.04"/>
    <n v="3"/>
    <n v="0.2"/>
    <n v="-33.804000000000002"/>
  </r>
  <r>
    <n v="1734"/>
    <s v="US-2013-131149"/>
    <x v="0"/>
    <d v="2013-07-11T00:00:00"/>
    <d v="2013-07-15T00:00:00"/>
    <s v="Standard Class"/>
    <s v="LH-17155"/>
    <s v="Logan Haushalter"/>
    <x v="0"/>
    <s v="United States"/>
    <s v="Dallas"/>
    <s v="Texas"/>
    <n v="75081"/>
    <x v="2"/>
    <s v="OFF-AR-10002135"/>
    <s v="Office Supplies"/>
    <s v="Art"/>
    <s v="Boston Heavy-Duty Trimline Electric Pencil Sharpeners"/>
    <n v="154.24"/>
    <n v="4"/>
    <n v="0.2"/>
    <n v="17.351999999999975"/>
  </r>
  <r>
    <n v="1735"/>
    <s v="CA-2014-101483"/>
    <x v="3"/>
    <d v="2014-07-30T00:00:00"/>
    <d v="2014-08-02T00:00:00"/>
    <s v="Second Class"/>
    <s v="AG-10675"/>
    <s v="Anna Gayman"/>
    <x v="0"/>
    <s v="United States"/>
    <s v="Jacksonville"/>
    <s v="North Carolina"/>
    <n v="28540"/>
    <x v="0"/>
    <s v="OFF-AP-10002082"/>
    <s v="Office Supplies"/>
    <s v="Appliances"/>
    <s v="Holmes HEPA Air Purifier"/>
    <n v="34.848000000000006"/>
    <n v="2"/>
    <n v="0.2"/>
    <n v="6.5339999999999971"/>
  </r>
  <r>
    <n v="1736"/>
    <s v="CA-2014-101483"/>
    <x v="3"/>
    <d v="2014-07-30T00:00:00"/>
    <d v="2014-08-02T00:00:00"/>
    <s v="Second Class"/>
    <s v="AG-10675"/>
    <s v="Anna Gayman"/>
    <x v="0"/>
    <s v="United States"/>
    <s v="Jacksonville"/>
    <s v="North Carolina"/>
    <n v="28540"/>
    <x v="0"/>
    <s v="TEC-PH-10003442"/>
    <s v="Technology"/>
    <s v="Phones"/>
    <s v="Samsung Replacement EH64AVFWE Premium Headset"/>
    <n v="22"/>
    <n v="5"/>
    <n v="0.2"/>
    <n v="1.375"/>
  </r>
  <r>
    <n v="1737"/>
    <s v="CA-2014-101483"/>
    <x v="3"/>
    <d v="2014-07-30T00:00:00"/>
    <d v="2014-08-02T00:00:00"/>
    <s v="Second Class"/>
    <s v="AG-10675"/>
    <s v="Anna Gayman"/>
    <x v="0"/>
    <s v="United States"/>
    <s v="Jacksonville"/>
    <s v="North Carolina"/>
    <n v="28540"/>
    <x v="0"/>
    <s v="OFF-AR-10002833"/>
    <s v="Office Supplies"/>
    <s v="Art"/>
    <s v="Newell 322"/>
    <n v="4.3680000000000003"/>
    <n v="3"/>
    <n v="0.2"/>
    <n v="0.3822000000000001"/>
  </r>
  <r>
    <n v="1738"/>
    <s v="CA-2012-130204"/>
    <x v="1"/>
    <d v="2012-09-03T00:00:00"/>
    <d v="2012-09-09T00:00:00"/>
    <s v="Standard Class"/>
    <s v="DB-13120"/>
    <s v="David Bremer"/>
    <x v="1"/>
    <s v="United States"/>
    <s v="San Francisco"/>
    <s v="California"/>
    <n v="94122"/>
    <x v="1"/>
    <s v="OFF-ST-10001325"/>
    <s v="Office Supplies"/>
    <s v="Storage"/>
    <s v="Sterilite Officeware Hinged File Box"/>
    <n v="31.44"/>
    <n v="3"/>
    <n v="0"/>
    <n v="8.4888000000000012"/>
  </r>
  <r>
    <n v="1739"/>
    <s v="CA-2012-130204"/>
    <x v="1"/>
    <d v="2012-09-03T00:00:00"/>
    <d v="2012-09-09T00:00:00"/>
    <s v="Standard Class"/>
    <s v="DB-13120"/>
    <s v="David Bremer"/>
    <x v="1"/>
    <s v="United States"/>
    <s v="San Francisco"/>
    <s v="California"/>
    <n v="94122"/>
    <x v="1"/>
    <s v="TEC-AC-10003038"/>
    <s v="Technology"/>
    <s v="Accessories"/>
    <s v="Kingston Digital DataTraveler 16GB USB 2.0"/>
    <n v="17.899999999999999"/>
    <n v="2"/>
    <n v="0"/>
    <n v="3.400999999999998"/>
  </r>
  <r>
    <n v="1740"/>
    <s v="CA-2012-130204"/>
    <x v="1"/>
    <d v="2012-09-03T00:00:00"/>
    <d v="2012-09-09T00:00:00"/>
    <s v="Standard Class"/>
    <s v="DB-13120"/>
    <s v="David Bremer"/>
    <x v="1"/>
    <s v="United States"/>
    <s v="San Francisco"/>
    <s v="California"/>
    <n v="94122"/>
    <x v="1"/>
    <s v="TEC-AC-10003590"/>
    <s v="Technology"/>
    <s v="Accessories"/>
    <s v="TRENDnet 56K USB 2.0 Phone, Internet and Fax Modem"/>
    <n v="129.44999999999999"/>
    <n v="5"/>
    <n v="0"/>
    <n v="46.601999999999997"/>
  </r>
  <r>
    <n v="1741"/>
    <s v="CA-2011-110527"/>
    <x v="2"/>
    <d v="2011-08-09T00:00:00"/>
    <d v="2011-08-16T00:00:00"/>
    <s v="Standard Class"/>
    <s v="ED-13885"/>
    <s v="Emily Ducich"/>
    <x v="2"/>
    <s v="United States"/>
    <s v="San Diego"/>
    <s v="California"/>
    <n v="92037"/>
    <x v="1"/>
    <s v="OFF-LA-10000262"/>
    <s v="Office Supplies"/>
    <s v="Labels"/>
    <s v="Avery 494"/>
    <n v="20.88"/>
    <n v="8"/>
    <n v="0"/>
    <n v="9.6047999999999991"/>
  </r>
  <r>
    <n v="1742"/>
    <s v="CA-2014-152807"/>
    <x v="3"/>
    <d v="2014-10-31T00:00:00"/>
    <d v="2014-11-04T00:00:00"/>
    <s v="Standard Class"/>
    <s v="MC-18100"/>
    <s v="Mick Crebagga"/>
    <x v="0"/>
    <s v="United States"/>
    <s v="Philadelphia"/>
    <s v="Pennsylvania"/>
    <n v="19140"/>
    <x v="3"/>
    <s v="OFF-PA-10004355"/>
    <s v="Office Supplies"/>
    <s v="Paper"/>
    <s v="Xerox 231"/>
    <n v="20.736000000000004"/>
    <n v="4"/>
    <n v="0.2"/>
    <n v="7.2576000000000001"/>
  </r>
  <r>
    <n v="1743"/>
    <s v="CA-2014-152807"/>
    <x v="3"/>
    <d v="2014-10-31T00:00:00"/>
    <d v="2014-11-04T00:00:00"/>
    <s v="Standard Class"/>
    <s v="MC-18100"/>
    <s v="Mick Crebagga"/>
    <x v="0"/>
    <s v="United States"/>
    <s v="Philadelphia"/>
    <s v="Pennsylvania"/>
    <n v="19140"/>
    <x v="3"/>
    <s v="FUR-FU-10004415"/>
    <s v="Furniture"/>
    <s v="Furnishings"/>
    <s v="Stacking Tray, Side-Loading, Legal, Smoke"/>
    <n v="7.168000000000001"/>
    <n v="2"/>
    <n v="0.2"/>
    <n v="0.98559999999999937"/>
  </r>
  <r>
    <n v="1744"/>
    <s v="CA-2014-152807"/>
    <x v="3"/>
    <d v="2014-10-31T00:00:00"/>
    <d v="2014-11-04T00:00:00"/>
    <s v="Standard Class"/>
    <s v="MC-18100"/>
    <s v="Mick Crebagga"/>
    <x v="0"/>
    <s v="United States"/>
    <s v="Philadelphia"/>
    <s v="Pennsylvania"/>
    <n v="19140"/>
    <x v="3"/>
    <s v="OFF-ST-10002486"/>
    <s v="Office Supplies"/>
    <s v="Storage"/>
    <s v="Eldon Shelf Savers Cubes and Bins"/>
    <n v="11.168000000000001"/>
    <n v="2"/>
    <n v="0.2"/>
    <n v="-2.5128000000000008"/>
  </r>
  <r>
    <n v="1745"/>
    <s v="CA-2014-152807"/>
    <x v="3"/>
    <d v="2014-10-31T00:00:00"/>
    <d v="2014-11-04T00:00:00"/>
    <s v="Standard Class"/>
    <s v="MC-18100"/>
    <s v="Mick Crebagga"/>
    <x v="0"/>
    <s v="United States"/>
    <s v="Philadelphia"/>
    <s v="Pennsylvania"/>
    <n v="19140"/>
    <x v="3"/>
    <s v="TEC-AC-10001142"/>
    <s v="Technology"/>
    <s v="Accessories"/>
    <s v="First Data FD10 PIN Pad"/>
    <n v="442.40000000000003"/>
    <n v="7"/>
    <n v="0.2"/>
    <n v="-55.300000000000068"/>
  </r>
  <r>
    <n v="1746"/>
    <s v="CA-2011-133270"/>
    <x v="2"/>
    <d v="2011-06-06T00:00:00"/>
    <d v="2011-06-09T00:00:00"/>
    <s v="First Class"/>
    <s v="BM-11785"/>
    <s v="Bryan Mills"/>
    <x v="0"/>
    <s v="United States"/>
    <s v="Rochester"/>
    <s v="New York"/>
    <n v="14609"/>
    <x v="3"/>
    <s v="OFF-AR-10002656"/>
    <s v="Office Supplies"/>
    <s v="Art"/>
    <s v="Sanford Liquid Accent Highlighters"/>
    <n v="13.36"/>
    <n v="2"/>
    <n v="0"/>
    <n v="4.9431999999999992"/>
  </r>
  <r>
    <n v="1747"/>
    <s v="CA-2013-155670"/>
    <x v="0"/>
    <d v="2013-08-14T00:00:00"/>
    <d v="2013-08-18T00:00:00"/>
    <s v="Second Class"/>
    <s v="EM-14065"/>
    <s v="Erin Mull"/>
    <x v="0"/>
    <s v="United States"/>
    <s v="Jacksonville"/>
    <s v="North Carolina"/>
    <n v="28540"/>
    <x v="0"/>
    <s v="OFF-BI-10000138"/>
    <s v="Office Supplies"/>
    <s v="Binders"/>
    <s v="Acco Translucent Poly Ring Binders"/>
    <n v="11.232000000000001"/>
    <n v="8"/>
    <n v="0.7"/>
    <n v="-8.2367999999999988"/>
  </r>
  <r>
    <n v="1748"/>
    <s v="CA-2013-155670"/>
    <x v="0"/>
    <d v="2013-08-14T00:00:00"/>
    <d v="2013-08-18T00:00:00"/>
    <s v="Second Class"/>
    <s v="EM-14065"/>
    <s v="Erin Mull"/>
    <x v="0"/>
    <s v="United States"/>
    <s v="Jacksonville"/>
    <s v="North Carolina"/>
    <n v="28540"/>
    <x v="0"/>
    <s v="OFF-PA-10004947"/>
    <s v="Office Supplies"/>
    <s v="Paper"/>
    <s v="Staples"/>
    <n v="10.272000000000002"/>
    <n v="3"/>
    <n v="0.2"/>
    <n v="3.2099999999999982"/>
  </r>
  <r>
    <n v="1749"/>
    <s v="US-2011-157406"/>
    <x v="2"/>
    <d v="2011-04-25T00:00:00"/>
    <d v="2011-04-29T00:00:00"/>
    <s v="Standard Class"/>
    <s v="DA-13450"/>
    <s v="Dianna Arnett"/>
    <x v="2"/>
    <s v="United States"/>
    <s v="Houston"/>
    <s v="Texas"/>
    <n v="77095"/>
    <x v="2"/>
    <s v="OFF-PA-10003543"/>
    <s v="Office Supplies"/>
    <s v="Paper"/>
    <s v="Xerox 1985"/>
    <n v="10.368000000000002"/>
    <n v="2"/>
    <n v="0.2"/>
    <n v="3.6288"/>
  </r>
  <r>
    <n v="1750"/>
    <s v="US-2011-157406"/>
    <x v="2"/>
    <d v="2011-04-25T00:00:00"/>
    <d v="2011-04-29T00:00:00"/>
    <s v="Standard Class"/>
    <s v="DA-13450"/>
    <s v="Dianna Arnett"/>
    <x v="2"/>
    <s v="United States"/>
    <s v="Houston"/>
    <s v="Texas"/>
    <n v="77095"/>
    <x v="2"/>
    <s v="OFF-AR-10002221"/>
    <s v="Office Supplies"/>
    <s v="Art"/>
    <s v="12 Colored Short Pencils"/>
    <n v="6.24"/>
    <n v="3"/>
    <n v="0.2"/>
    <n v="0.54600000000000071"/>
  </r>
  <r>
    <n v="1751"/>
    <s v="CA-2012-139094"/>
    <x v="1"/>
    <d v="2012-11-22T00:00:00"/>
    <d v="2012-11-27T00:00:00"/>
    <s v="Standard Class"/>
    <s v="MO-17800"/>
    <s v="Meg O'Connel"/>
    <x v="2"/>
    <s v="United States"/>
    <s v="San Antonio"/>
    <s v="Texas"/>
    <n v="78207"/>
    <x v="2"/>
    <s v="FUR-TA-10004607"/>
    <s v="Furniture"/>
    <s v="Tables"/>
    <s v="Hon 2111 Invitation Series Straight Table"/>
    <n v="206.96200000000002"/>
    <n v="2"/>
    <n v="0.3"/>
    <n v="-32.522600000000011"/>
  </r>
  <r>
    <n v="1752"/>
    <s v="CA-2014-168837"/>
    <x v="3"/>
    <d v="2014-10-15T00:00:00"/>
    <d v="2014-10-18T00:00:00"/>
    <s v="First Class"/>
    <s v="JW-15955"/>
    <s v="Joni Wasserman"/>
    <x v="0"/>
    <s v="United States"/>
    <s v="Oakland"/>
    <s v="California"/>
    <n v="94601"/>
    <x v="1"/>
    <s v="FUR-FU-10001918"/>
    <s v="Furniture"/>
    <s v="Furnishings"/>
    <s v="C-Line Cubicle Keepers Polyproplyene Holder With Velcro Backings"/>
    <n v="9.4600000000000009"/>
    <n v="2"/>
    <n v="0"/>
    <n v="3.6894000000000009"/>
  </r>
  <r>
    <n v="1753"/>
    <s v="CA-2014-116715"/>
    <x v="3"/>
    <d v="2014-12-03T00:00:00"/>
    <d v="2014-12-06T00:00:00"/>
    <s v="First Class"/>
    <s v="VW-21775"/>
    <s v="Victoria Wilson"/>
    <x v="1"/>
    <s v="United States"/>
    <s v="San Francisco"/>
    <s v="California"/>
    <n v="94122"/>
    <x v="1"/>
    <s v="OFF-ST-10004340"/>
    <s v="Office Supplies"/>
    <s v="Storage"/>
    <s v="Fellowes Mobile File Cart, Black"/>
    <n v="559.62"/>
    <n v="9"/>
    <n v="0"/>
    <n v="151.09740000000002"/>
  </r>
  <r>
    <n v="1754"/>
    <s v="CA-2014-116715"/>
    <x v="3"/>
    <d v="2014-12-03T00:00:00"/>
    <d v="2014-12-06T00:00:00"/>
    <s v="First Class"/>
    <s v="VW-21775"/>
    <s v="Victoria Wilson"/>
    <x v="1"/>
    <s v="United States"/>
    <s v="San Francisco"/>
    <s v="California"/>
    <n v="94122"/>
    <x v="1"/>
    <s v="OFF-PA-10004475"/>
    <s v="Office Supplies"/>
    <s v="Paper"/>
    <s v="Xerox 1940"/>
    <n v="109.92"/>
    <n v="2"/>
    <n v="0"/>
    <n v="53.860799999999998"/>
  </r>
  <r>
    <n v="1755"/>
    <s v="CA-2014-116715"/>
    <x v="3"/>
    <d v="2014-12-03T00:00:00"/>
    <d v="2014-12-06T00:00:00"/>
    <s v="First Class"/>
    <s v="VW-21775"/>
    <s v="Victoria Wilson"/>
    <x v="1"/>
    <s v="United States"/>
    <s v="San Francisco"/>
    <s v="California"/>
    <n v="94122"/>
    <x v="1"/>
    <s v="OFF-PA-10003893"/>
    <s v="Office Supplies"/>
    <s v="Paper"/>
    <s v="Xerox 1962"/>
    <n v="8.56"/>
    <n v="2"/>
    <n v="0"/>
    <n v="3.8519999999999994"/>
  </r>
  <r>
    <n v="1756"/>
    <s v="CA-2012-135622"/>
    <x v="1"/>
    <d v="2012-12-08T00:00:00"/>
    <d v="2012-12-11T00:00:00"/>
    <s v="Second Class"/>
    <s v="TT-21460"/>
    <s v="Tonja Turnell"/>
    <x v="2"/>
    <s v="United States"/>
    <s v="Fort Worth"/>
    <s v="Texas"/>
    <n v="76106"/>
    <x v="2"/>
    <s v="OFF-PA-10000100"/>
    <s v="Office Supplies"/>
    <s v="Paper"/>
    <s v="Xerox 1945"/>
    <n v="360.71199999999999"/>
    <n v="11"/>
    <n v="0.2"/>
    <n v="130.75810000000001"/>
  </r>
  <r>
    <n v="1757"/>
    <s v="CA-2012-135622"/>
    <x v="1"/>
    <d v="2012-12-08T00:00:00"/>
    <d v="2012-12-11T00:00:00"/>
    <s v="Second Class"/>
    <s v="TT-21460"/>
    <s v="Tonja Turnell"/>
    <x v="2"/>
    <s v="United States"/>
    <s v="Fort Worth"/>
    <s v="Texas"/>
    <n v="76106"/>
    <x v="2"/>
    <s v="TEC-PH-10001817"/>
    <s v="Technology"/>
    <s v="Phones"/>
    <s v="Wilson Electronics DB Pro Signal Booster"/>
    <n v="1718.4"/>
    <n v="6"/>
    <n v="0.2"/>
    <n v="150.36000000000013"/>
  </r>
  <r>
    <n v="1758"/>
    <s v="US-2012-107349"/>
    <x v="1"/>
    <d v="2012-07-13T00:00:00"/>
    <d v="2012-07-15T00:00:00"/>
    <s v="First Class"/>
    <s v="SL-20155"/>
    <s v="Sara Luxemburg"/>
    <x v="2"/>
    <s v="United States"/>
    <s v="Houston"/>
    <s v="Texas"/>
    <n v="77095"/>
    <x v="2"/>
    <s v="OFF-BI-10001765"/>
    <s v="Office Supplies"/>
    <s v="Binders"/>
    <s v="Wilson Jones Heavy-Duty Casebound Ring Binders with Metal Hinges"/>
    <n v="41.567999999999991"/>
    <n v="6"/>
    <n v="0.8"/>
    <n v="-66.508800000000036"/>
  </r>
  <r>
    <n v="1759"/>
    <s v="CA-2011-139017"/>
    <x v="2"/>
    <d v="2011-05-11T00:00:00"/>
    <d v="2011-05-17T00:00:00"/>
    <s v="Standard Class"/>
    <s v="RM-19375"/>
    <s v="Raymond Messe"/>
    <x v="0"/>
    <s v="United States"/>
    <s v="Houston"/>
    <s v="Texas"/>
    <n v="77095"/>
    <x v="2"/>
    <s v="TEC-AC-10001013"/>
    <s v="Technology"/>
    <s v="Accessories"/>
    <s v="Logitech ClearChat Comfort/USB Headset H390"/>
    <n v="46.864000000000004"/>
    <n v="2"/>
    <n v="0.2"/>
    <n v="7.615399999999994"/>
  </r>
  <r>
    <n v="1760"/>
    <s v="CA-2011-141817"/>
    <x v="2"/>
    <d v="2011-01-06T00:00:00"/>
    <d v="2011-01-13T00:00:00"/>
    <s v="Standard Class"/>
    <s v="MB-18085"/>
    <s v="Mick Brown"/>
    <x v="0"/>
    <s v="United States"/>
    <s v="Philadelphia"/>
    <s v="Pennsylvania"/>
    <n v="19143"/>
    <x v="3"/>
    <s v="OFF-AR-10003478"/>
    <s v="Office Supplies"/>
    <s v="Art"/>
    <s v="Avery Hi-Liter EverBold Pen Style Fluorescent Highlighters, 4/Pack"/>
    <n v="19.536000000000001"/>
    <n v="3"/>
    <n v="0.2"/>
    <n v="4.8840000000000003"/>
  </r>
  <r>
    <n v="1761"/>
    <s v="CA-2012-130785"/>
    <x v="1"/>
    <d v="2012-09-05T00:00:00"/>
    <d v="2012-09-09T00:00:00"/>
    <s v="Standard Class"/>
    <s v="AG-10900"/>
    <s v="Arthur Gainer"/>
    <x v="0"/>
    <s v="United States"/>
    <s v="San Diego"/>
    <s v="California"/>
    <n v="92105"/>
    <x v="1"/>
    <s v="FUR-BO-10000330"/>
    <s v="Furniture"/>
    <s v="Bookcases"/>
    <s v="Sauder Camden County Barrister Bookcase, Planked Cherry Finish"/>
    <n v="411.33199999999999"/>
    <n v="4"/>
    <n v="0.15"/>
    <n v="-4.8391999999999769"/>
  </r>
  <r>
    <n v="1762"/>
    <s v="CA-2012-130785"/>
    <x v="1"/>
    <d v="2012-09-05T00:00:00"/>
    <d v="2012-09-09T00:00:00"/>
    <s v="Standard Class"/>
    <s v="AG-10900"/>
    <s v="Arthur Gainer"/>
    <x v="0"/>
    <s v="United States"/>
    <s v="San Diego"/>
    <s v="California"/>
    <n v="92105"/>
    <x v="1"/>
    <s v="OFF-BI-10001900"/>
    <s v="Office Supplies"/>
    <s v="Binders"/>
    <s v="DXL Angle-View Binders with Locking Rings, Black"/>
    <n v="28.752000000000002"/>
    <n v="6"/>
    <n v="0.2"/>
    <n v="9.7037999999999993"/>
  </r>
  <r>
    <n v="1763"/>
    <s v="CA-2012-130785"/>
    <x v="1"/>
    <d v="2012-09-05T00:00:00"/>
    <d v="2012-09-09T00:00:00"/>
    <s v="Standard Class"/>
    <s v="AG-10900"/>
    <s v="Arthur Gainer"/>
    <x v="0"/>
    <s v="United States"/>
    <s v="San Diego"/>
    <s v="California"/>
    <n v="92105"/>
    <x v="1"/>
    <s v="FUR-BO-10003159"/>
    <s v="Furniture"/>
    <s v="Bookcases"/>
    <s v="Sauder Camden County Collection Libraries, Planked Cherry Finish"/>
    <n v="293.19900000000001"/>
    <n v="3"/>
    <n v="0.15"/>
    <n v="-20.696400000000025"/>
  </r>
  <r>
    <n v="1764"/>
    <s v="CA-2013-110254"/>
    <x v="0"/>
    <d v="2013-08-05T00:00:00"/>
    <d v="2013-08-09T00:00:00"/>
    <s v="Standard Class"/>
    <s v="ML-17755"/>
    <s v="Max Ludwig"/>
    <x v="2"/>
    <s v="United States"/>
    <s v="Suffolk"/>
    <s v="Virginia"/>
    <n v="23434"/>
    <x v="0"/>
    <s v="OFF-SU-10002573"/>
    <s v="Office Supplies"/>
    <s v="Supplies"/>
    <s v="Acme 10&quot; Easy Grip Assistive Scissors"/>
    <n v="35.06"/>
    <n v="2"/>
    <n v="0"/>
    <n v="10.517999999999997"/>
  </r>
  <r>
    <n v="1765"/>
    <s v="CA-2013-110254"/>
    <x v="0"/>
    <d v="2013-08-05T00:00:00"/>
    <d v="2013-08-09T00:00:00"/>
    <s v="Standard Class"/>
    <s v="ML-17755"/>
    <s v="Max Ludwig"/>
    <x v="2"/>
    <s v="United States"/>
    <s v="Suffolk"/>
    <s v="Virginia"/>
    <n v="23434"/>
    <x v="0"/>
    <s v="OFF-LA-10004484"/>
    <s v="Office Supplies"/>
    <s v="Labels"/>
    <s v="Avery 476"/>
    <n v="4.13"/>
    <n v="1"/>
    <n v="0"/>
    <n v="1.8997999999999999"/>
  </r>
  <r>
    <n v="1766"/>
    <s v="CA-2013-110254"/>
    <x v="0"/>
    <d v="2013-08-05T00:00:00"/>
    <d v="2013-08-09T00:00:00"/>
    <s v="Standard Class"/>
    <s v="ML-17755"/>
    <s v="Max Ludwig"/>
    <x v="2"/>
    <s v="United States"/>
    <s v="Suffolk"/>
    <s v="Virginia"/>
    <n v="23434"/>
    <x v="0"/>
    <s v="FUR-FU-10001591"/>
    <s v="Furniture"/>
    <s v="Furnishings"/>
    <s v="Advantus Panel Wall Certificate Holder - 8.5x11"/>
    <n v="109.8"/>
    <n v="9"/>
    <n v="0"/>
    <n v="46.116000000000007"/>
  </r>
  <r>
    <n v="1767"/>
    <s v="CA-2013-110254"/>
    <x v="0"/>
    <d v="2013-08-05T00:00:00"/>
    <d v="2013-08-09T00:00:00"/>
    <s v="Standard Class"/>
    <s v="ML-17755"/>
    <s v="Max Ludwig"/>
    <x v="2"/>
    <s v="United States"/>
    <s v="Suffolk"/>
    <s v="Virginia"/>
    <n v="23434"/>
    <x v="0"/>
    <s v="OFF-LA-10002034"/>
    <s v="Office Supplies"/>
    <s v="Labels"/>
    <s v="Avery 478"/>
    <n v="9.82"/>
    <n v="2"/>
    <n v="0"/>
    <n v="4.8117999999999999"/>
  </r>
  <r>
    <n v="1768"/>
    <s v="US-2011-158057"/>
    <x v="2"/>
    <d v="2011-03-22T00:00:00"/>
    <d v="2011-03-26T00:00:00"/>
    <s v="Standard Class"/>
    <s v="CC-12685"/>
    <s v="Craig Carroll"/>
    <x v="0"/>
    <s v="United States"/>
    <s v="Greensboro"/>
    <s v="North Carolina"/>
    <n v="27405"/>
    <x v="0"/>
    <s v="OFF-BI-10004410"/>
    <s v="Office Supplies"/>
    <s v="Binders"/>
    <s v="C-Line Peel &amp; Stick Add-On Filing Pockets, 8-3/4 x 5-1/8, 10/Pack"/>
    <n v="7.644000000000001"/>
    <n v="4"/>
    <n v="0.7"/>
    <n v="-5.8603999999999985"/>
  </r>
  <r>
    <n v="1769"/>
    <s v="US-2011-158057"/>
    <x v="2"/>
    <d v="2011-03-22T00:00:00"/>
    <d v="2011-03-26T00:00:00"/>
    <s v="Standard Class"/>
    <s v="CC-12685"/>
    <s v="Craig Carroll"/>
    <x v="0"/>
    <s v="United States"/>
    <s v="Greensboro"/>
    <s v="North Carolina"/>
    <n v="27405"/>
    <x v="0"/>
    <s v="OFF-BI-10002735"/>
    <s v="Office Supplies"/>
    <s v="Binders"/>
    <s v="GBC Prestige Therm-A-Bind Covers"/>
    <n v="51.465000000000018"/>
    <n v="5"/>
    <n v="0.7"/>
    <n v="-39.456499999999991"/>
  </r>
  <r>
    <n v="1770"/>
    <s v="CA-2014-146024"/>
    <x v="3"/>
    <d v="2014-03-03T00:00:00"/>
    <d v="2014-03-09T00:00:00"/>
    <s v="Standard Class"/>
    <s v="SC-20770"/>
    <s v="Stewart Carmichael"/>
    <x v="1"/>
    <s v="United States"/>
    <s v="Dallas"/>
    <s v="Texas"/>
    <n v="75081"/>
    <x v="2"/>
    <s v="OFF-SU-10001935"/>
    <s v="Office Supplies"/>
    <s v="Supplies"/>
    <s v="Staples"/>
    <n v="6.9760000000000009"/>
    <n v="4"/>
    <n v="0.2"/>
    <n v="-1.3952000000000013"/>
  </r>
  <r>
    <n v="1771"/>
    <s v="CA-2014-146024"/>
    <x v="3"/>
    <d v="2014-03-03T00:00:00"/>
    <d v="2014-03-09T00:00:00"/>
    <s v="Standard Class"/>
    <s v="SC-20770"/>
    <s v="Stewart Carmichael"/>
    <x v="1"/>
    <s v="United States"/>
    <s v="Dallas"/>
    <s v="Texas"/>
    <n v="75081"/>
    <x v="2"/>
    <s v="OFF-BI-10003291"/>
    <s v="Office Supplies"/>
    <s v="Binders"/>
    <s v="Wilson Jones Leather-Like Binders with DublLock Round Rings"/>
    <n v="12.221999999999998"/>
    <n v="7"/>
    <n v="0.8"/>
    <n v="-20.166300000000007"/>
  </r>
  <r>
    <n v="1772"/>
    <s v="CA-2013-129686"/>
    <x v="0"/>
    <d v="2013-11-28T00:00:00"/>
    <d v="2013-11-30T00:00:00"/>
    <s v="Second Class"/>
    <s v="GG-14650"/>
    <s v="Greg Guthrie"/>
    <x v="1"/>
    <s v="United States"/>
    <s v="Chicago"/>
    <s v="Illinois"/>
    <n v="60623"/>
    <x v="2"/>
    <s v="OFF-ST-10004337"/>
    <s v="Office Supplies"/>
    <s v="Storage"/>
    <s v="SAFCO Commercial Wire Shelving, 72h"/>
    <n v="97.984000000000009"/>
    <n v="2"/>
    <n v="0.2"/>
    <n v="-24.496000000000002"/>
  </r>
  <r>
    <n v="1773"/>
    <s v="CA-2013-129686"/>
    <x v="0"/>
    <d v="2013-11-28T00:00:00"/>
    <d v="2013-11-30T00:00:00"/>
    <s v="Second Class"/>
    <s v="GG-14650"/>
    <s v="Greg Guthrie"/>
    <x v="1"/>
    <s v="United States"/>
    <s v="Chicago"/>
    <s v="Illinois"/>
    <n v="60623"/>
    <x v="2"/>
    <s v="TEC-AC-10001266"/>
    <s v="Technology"/>
    <s v="Accessories"/>
    <s v="Memorex Micro Travel Drive 8 GB"/>
    <n v="62.400000000000006"/>
    <n v="6"/>
    <n v="0.2"/>
    <n v="19.499999999999993"/>
  </r>
  <r>
    <n v="1774"/>
    <s v="CA-2011-118976"/>
    <x v="2"/>
    <d v="2011-04-28T00:00:00"/>
    <d v="2011-05-03T00:00:00"/>
    <s v="Standard Class"/>
    <s v="MY-18295"/>
    <s v="Muhammed Yedwab"/>
    <x v="1"/>
    <s v="United States"/>
    <s v="Baltimore"/>
    <s v="Maryland"/>
    <n v="21215"/>
    <x v="3"/>
    <s v="OFF-BI-10001628"/>
    <s v="Office Supplies"/>
    <s v="Binders"/>
    <s v="Acco Data Flex Cable Posts For Top &amp; Bottom Load Binders, 6&quot; Capacity"/>
    <n v="20.86"/>
    <n v="2"/>
    <n v="0"/>
    <n v="9.3869999999999987"/>
  </r>
  <r>
    <n v="1775"/>
    <s v="CA-2011-118976"/>
    <x v="2"/>
    <d v="2011-04-28T00:00:00"/>
    <d v="2011-05-03T00:00:00"/>
    <s v="Standard Class"/>
    <s v="MY-18295"/>
    <s v="Muhammed Yedwab"/>
    <x v="1"/>
    <s v="United States"/>
    <s v="Baltimore"/>
    <s v="Maryland"/>
    <n v="21215"/>
    <x v="3"/>
    <s v="OFF-ST-10000877"/>
    <s v="Office Supplies"/>
    <s v="Storage"/>
    <s v="Recycled Steel Personal File for Standard File Folders"/>
    <n v="497.61"/>
    <n v="9"/>
    <n v="0"/>
    <n v="129.37860000000001"/>
  </r>
  <r>
    <n v="1776"/>
    <s v="CA-2011-118976"/>
    <x v="2"/>
    <d v="2011-04-28T00:00:00"/>
    <d v="2011-05-03T00:00:00"/>
    <s v="Standard Class"/>
    <s v="MY-18295"/>
    <s v="Muhammed Yedwab"/>
    <x v="1"/>
    <s v="United States"/>
    <s v="Baltimore"/>
    <s v="Maryland"/>
    <n v="21215"/>
    <x v="3"/>
    <s v="OFF-AR-10004752"/>
    <s v="Office Supplies"/>
    <s v="Art"/>
    <s v="Blackstonian Pencils"/>
    <n v="5.34"/>
    <n v="2"/>
    <n v="0"/>
    <n v="1.4952000000000001"/>
  </r>
  <r>
    <n v="1777"/>
    <s v="CA-2011-118976"/>
    <x v="2"/>
    <d v="2011-04-28T00:00:00"/>
    <d v="2011-05-03T00:00:00"/>
    <s v="Standard Class"/>
    <s v="MY-18295"/>
    <s v="Muhammed Yedwab"/>
    <x v="1"/>
    <s v="United States"/>
    <s v="Baltimore"/>
    <s v="Maryland"/>
    <n v="21215"/>
    <x v="3"/>
    <s v="OFF-LA-10000452"/>
    <s v="Office Supplies"/>
    <s v="Labels"/>
    <s v="Avery 488"/>
    <n v="3.15"/>
    <n v="1"/>
    <n v="0"/>
    <n v="1.512"/>
  </r>
  <r>
    <n v="1778"/>
    <s v="CA-2012-105347"/>
    <x v="1"/>
    <d v="2012-11-24T00:00:00"/>
    <d v="2012-11-28T00:00:00"/>
    <s v="Standard Class"/>
    <s v="DP-13000"/>
    <s v="Darren Powers"/>
    <x v="0"/>
    <s v="United States"/>
    <s v="Los Angeles"/>
    <s v="California"/>
    <n v="90004"/>
    <x v="1"/>
    <s v="OFF-PA-10000675"/>
    <s v="Office Supplies"/>
    <s v="Paper"/>
    <s v="Xerox 1919"/>
    <n v="368.91"/>
    <n v="9"/>
    <n v="0"/>
    <n v="180.76590000000002"/>
  </r>
  <r>
    <n v="1779"/>
    <s v="CA-2012-105347"/>
    <x v="1"/>
    <d v="2012-11-24T00:00:00"/>
    <d v="2012-11-28T00:00:00"/>
    <s v="Standard Class"/>
    <s v="DP-13000"/>
    <s v="Darren Powers"/>
    <x v="0"/>
    <s v="United States"/>
    <s v="Los Angeles"/>
    <s v="California"/>
    <n v="90004"/>
    <x v="1"/>
    <s v="OFF-AR-10003045"/>
    <s v="Office Supplies"/>
    <s v="Art"/>
    <s v="Prang Colored Pencils"/>
    <n v="14.7"/>
    <n v="5"/>
    <n v="0"/>
    <n v="6.6150000000000002"/>
  </r>
  <r>
    <n v="1780"/>
    <s v="CA-2013-124667"/>
    <x v="0"/>
    <d v="2013-11-12T00:00:00"/>
    <d v="2013-11-17T00:00:00"/>
    <s v="Standard Class"/>
    <s v="BD-11770"/>
    <s v="Bryan Davis"/>
    <x v="0"/>
    <s v="United States"/>
    <s v="New York City"/>
    <s v="New York"/>
    <n v="10011"/>
    <x v="3"/>
    <s v="TEC-AC-10003447"/>
    <s v="Technology"/>
    <s v="Accessories"/>
    <s v="Micropad Numeric Keypads"/>
    <n v="59.97"/>
    <n v="3"/>
    <n v="0"/>
    <n v="14.992499999999996"/>
  </r>
  <r>
    <n v="1781"/>
    <s v="CA-2013-124667"/>
    <x v="0"/>
    <d v="2013-11-12T00:00:00"/>
    <d v="2013-11-17T00:00:00"/>
    <s v="Standard Class"/>
    <s v="BD-11770"/>
    <s v="Bryan Davis"/>
    <x v="0"/>
    <s v="United States"/>
    <s v="New York City"/>
    <s v="New York"/>
    <n v="10011"/>
    <x v="3"/>
    <s v="OFF-ST-10002276"/>
    <s v="Office Supplies"/>
    <s v="Storage"/>
    <s v="Safco Steel Mobile File Cart"/>
    <n v="83.36"/>
    <n v="1"/>
    <n v="0"/>
    <n v="20.840000000000003"/>
  </r>
  <r>
    <n v="1782"/>
    <s v="CA-2012-111094"/>
    <x v="1"/>
    <d v="2012-07-09T00:00:00"/>
    <d v="2012-07-13T00:00:00"/>
    <s v="Standard Class"/>
    <s v="CB-12535"/>
    <s v="Claudia Bergmann"/>
    <x v="1"/>
    <s v="United States"/>
    <s v="Franklin"/>
    <s v="Massachusetts"/>
    <n v="2038"/>
    <x v="3"/>
    <s v="OFF-PA-10001609"/>
    <s v="Office Supplies"/>
    <s v="Paper"/>
    <s v="Tops Wirebound Message Log Books"/>
    <n v="6.58"/>
    <n v="2"/>
    <n v="0"/>
    <n v="3.0267999999999997"/>
  </r>
  <r>
    <n v="1783"/>
    <s v="CA-2012-111094"/>
    <x v="1"/>
    <d v="2012-07-09T00:00:00"/>
    <d v="2012-07-13T00:00:00"/>
    <s v="Standard Class"/>
    <s v="CB-12535"/>
    <s v="Claudia Bergmann"/>
    <x v="1"/>
    <s v="United States"/>
    <s v="Franklin"/>
    <s v="Massachusetts"/>
    <n v="2038"/>
    <x v="3"/>
    <s v="OFF-BI-10001597"/>
    <s v="Office Supplies"/>
    <s v="Binders"/>
    <s v="Wilson Jones Ledger-Size, Piano-Hinge Binder, 2&quot;, Blue"/>
    <n v="122.94"/>
    <n v="3"/>
    <n v="0"/>
    <n v="59.011199999999988"/>
  </r>
  <r>
    <n v="1784"/>
    <s v="CA-2014-166317"/>
    <x v="3"/>
    <d v="2014-09-23T00:00:00"/>
    <d v="2014-09-27T00:00:00"/>
    <s v="Standard Class"/>
    <s v="JE-15610"/>
    <s v="Jim Epp"/>
    <x v="1"/>
    <s v="United States"/>
    <s v="Milwaukee"/>
    <s v="Wisconsin"/>
    <n v="53209"/>
    <x v="2"/>
    <s v="OFF-PA-10004475"/>
    <s v="Office Supplies"/>
    <s v="Paper"/>
    <s v="Xerox 1940"/>
    <n v="219.84"/>
    <n v="4"/>
    <n v="0"/>
    <n v="107.7216"/>
  </r>
  <r>
    <n v="1785"/>
    <s v="CA-2014-166317"/>
    <x v="3"/>
    <d v="2014-09-23T00:00:00"/>
    <d v="2014-09-27T00:00:00"/>
    <s v="Standard Class"/>
    <s v="JE-15610"/>
    <s v="Jim Epp"/>
    <x v="1"/>
    <s v="United States"/>
    <s v="Milwaukee"/>
    <s v="Wisconsin"/>
    <n v="53209"/>
    <x v="2"/>
    <s v="TEC-AC-10004510"/>
    <s v="Technology"/>
    <s v="Accessories"/>
    <s v="Logitech Desktop MK120 Mouse and keyboard Combo"/>
    <n v="98.16"/>
    <n v="6"/>
    <n v="0"/>
    <n v="9.8159999999999954"/>
  </r>
  <r>
    <n v="1786"/>
    <s v="CA-2014-166317"/>
    <x v="3"/>
    <d v="2014-09-23T00:00:00"/>
    <d v="2014-09-27T00:00:00"/>
    <s v="Standard Class"/>
    <s v="JE-15610"/>
    <s v="Jim Epp"/>
    <x v="1"/>
    <s v="United States"/>
    <s v="Milwaukee"/>
    <s v="Wisconsin"/>
    <n v="53209"/>
    <x v="2"/>
    <s v="OFF-BI-10002976"/>
    <s v="Office Supplies"/>
    <s v="Binders"/>
    <s v="ACCOHIDE Binder by Acco"/>
    <n v="33.04"/>
    <n v="8"/>
    <n v="0"/>
    <n v="15.5288"/>
  </r>
  <r>
    <n v="1787"/>
    <s v="CA-2014-166317"/>
    <x v="3"/>
    <d v="2014-09-23T00:00:00"/>
    <d v="2014-09-27T00:00:00"/>
    <s v="Standard Class"/>
    <s v="JE-15610"/>
    <s v="Jim Epp"/>
    <x v="1"/>
    <s v="United States"/>
    <s v="Milwaukee"/>
    <s v="Wisconsin"/>
    <n v="53209"/>
    <x v="2"/>
    <s v="TEC-PH-10001615"/>
    <s v="Technology"/>
    <s v="Phones"/>
    <s v="AT&amp;T CL82213"/>
    <n v="86.97"/>
    <n v="3"/>
    <n v="0"/>
    <n v="25.221299999999989"/>
  </r>
  <r>
    <n v="1788"/>
    <s v="CA-2012-154326"/>
    <x v="1"/>
    <d v="2012-02-15T00:00:00"/>
    <d v="2012-02-19T00:00:00"/>
    <s v="Standard Class"/>
    <s v="RP-19855"/>
    <s v="Roy Phan"/>
    <x v="1"/>
    <s v="United States"/>
    <s v="Kenosha"/>
    <s v="Wisconsin"/>
    <n v="53142"/>
    <x v="2"/>
    <s v="TEC-PH-10001819"/>
    <s v="Technology"/>
    <s v="Phones"/>
    <s v="Innergie mMini Combo Duo USB Travel Charging Kit"/>
    <n v="134.97"/>
    <n v="3"/>
    <n v="0"/>
    <n v="64.785599999999988"/>
  </r>
  <r>
    <n v="1789"/>
    <s v="CA-2012-154326"/>
    <x v="1"/>
    <d v="2012-02-15T00:00:00"/>
    <d v="2012-02-19T00:00:00"/>
    <s v="Standard Class"/>
    <s v="RP-19855"/>
    <s v="Roy Phan"/>
    <x v="1"/>
    <s v="United States"/>
    <s v="Kenosha"/>
    <s v="Wisconsin"/>
    <n v="53142"/>
    <x v="2"/>
    <s v="TEC-PH-10000560"/>
    <s v="Technology"/>
    <s v="Phones"/>
    <s v="Samsung Galaxy S III - 16GB - pebble blue (T-Mobile)"/>
    <n v="699.98"/>
    <n v="2"/>
    <n v="0"/>
    <n v="195.99440000000004"/>
  </r>
  <r>
    <n v="1790"/>
    <s v="CA-2012-154326"/>
    <x v="1"/>
    <d v="2012-02-15T00:00:00"/>
    <d v="2012-02-19T00:00:00"/>
    <s v="Standard Class"/>
    <s v="RP-19855"/>
    <s v="Roy Phan"/>
    <x v="1"/>
    <s v="United States"/>
    <s v="Kenosha"/>
    <s v="Wisconsin"/>
    <n v="53142"/>
    <x v="2"/>
    <s v="TEC-AC-10004568"/>
    <s v="Technology"/>
    <s v="Accessories"/>
    <s v="Maxell LTO Ultrium - 800 GB"/>
    <n v="139.94999999999999"/>
    <n v="5"/>
    <n v="0"/>
    <n v="26.590499999999988"/>
  </r>
  <r>
    <n v="1791"/>
    <s v="CA-2011-102008"/>
    <x v="2"/>
    <d v="2011-09-30T00:00:00"/>
    <d v="2011-10-04T00:00:00"/>
    <s v="Standard Class"/>
    <s v="RA-19915"/>
    <s v="Russell Applegate"/>
    <x v="0"/>
    <s v="United States"/>
    <s v="New York City"/>
    <s v="New York"/>
    <n v="10011"/>
    <x v="3"/>
    <s v="OFF-PA-10004092"/>
    <s v="Office Supplies"/>
    <s v="Paper"/>
    <s v="Tops Green Bar Computer Printout Paper"/>
    <n v="48.94"/>
    <n v="1"/>
    <n v="0"/>
    <n v="24.47"/>
  </r>
  <r>
    <n v="1792"/>
    <s v="CA-2011-120474"/>
    <x v="2"/>
    <d v="2011-12-01T00:00:00"/>
    <d v="2011-12-03T00:00:00"/>
    <s v="First Class"/>
    <s v="RP-19390"/>
    <s v="Resi Pölking"/>
    <x v="0"/>
    <s v="United States"/>
    <s v="Madison"/>
    <s v="Wisconsin"/>
    <n v="53711"/>
    <x v="2"/>
    <s v="FUR-CH-10001854"/>
    <s v="Furniture"/>
    <s v="Chairs"/>
    <s v="Office Star - Professional Matrix Back Chair with 2-to-1 Synchro Tilt and Mesh Fabric Seat"/>
    <n v="2807.84"/>
    <n v="8"/>
    <n v="0"/>
    <n v="673.88160000000016"/>
  </r>
  <r>
    <n v="1793"/>
    <s v="CA-2011-120474"/>
    <x v="2"/>
    <d v="2011-12-01T00:00:00"/>
    <d v="2011-12-03T00:00:00"/>
    <s v="First Class"/>
    <s v="RP-19390"/>
    <s v="Resi Pölking"/>
    <x v="0"/>
    <s v="United States"/>
    <s v="Madison"/>
    <s v="Wisconsin"/>
    <n v="53711"/>
    <x v="2"/>
    <s v="OFF-AR-10000475"/>
    <s v="Office Supplies"/>
    <s v="Art"/>
    <s v="Hunt BOSTON Vista Battery-Operated Pencil Sharpener, Black"/>
    <n v="46.64"/>
    <n v="4"/>
    <n v="0"/>
    <n v="12.592800000000004"/>
  </r>
  <r>
    <n v="1794"/>
    <s v="CA-2011-104773"/>
    <x v="2"/>
    <d v="2011-12-08T00:00:00"/>
    <d v="2011-12-13T00:00:00"/>
    <s v="Standard Class"/>
    <s v="TB-21175"/>
    <s v="Thomas Boland"/>
    <x v="1"/>
    <s v="United States"/>
    <s v="Houston"/>
    <s v="Texas"/>
    <n v="77041"/>
    <x v="2"/>
    <s v="OFF-ST-10000777"/>
    <s v="Office Supplies"/>
    <s v="Storage"/>
    <s v="Companion Letter/Legal File, Black"/>
    <n v="60.415999999999997"/>
    <n v="2"/>
    <n v="0.2"/>
    <n v="6.0416000000000025"/>
  </r>
  <r>
    <n v="1795"/>
    <s v="CA-2013-140774"/>
    <x v="0"/>
    <d v="2013-09-06T00:00:00"/>
    <d v="2013-09-11T00:00:00"/>
    <s v="Standard Class"/>
    <s v="BE-11455"/>
    <s v="Brad Eason"/>
    <x v="2"/>
    <s v="United States"/>
    <s v="Olathe"/>
    <s v="Kansas"/>
    <n v="66062"/>
    <x v="2"/>
    <s v="OFF-AR-10004022"/>
    <s v="Office Supplies"/>
    <s v="Art"/>
    <s v="Panasonic KP-380BK Classic Electric Pencil Sharpener"/>
    <n v="107.94"/>
    <n v="3"/>
    <n v="0"/>
    <n v="26.984999999999992"/>
  </r>
  <r>
    <n v="1796"/>
    <s v="US-2014-139465"/>
    <x v="3"/>
    <d v="2014-08-28T00:00:00"/>
    <d v="2014-08-31T00:00:00"/>
    <s v="First Class"/>
    <s v="MR-17545"/>
    <s v="Mathew Reese"/>
    <x v="2"/>
    <s v="United States"/>
    <s v="New York City"/>
    <s v="New York"/>
    <n v="10024"/>
    <x v="3"/>
    <s v="OFF-ST-10002352"/>
    <s v="Office Supplies"/>
    <s v="Storage"/>
    <s v="Iris Project Case"/>
    <n v="63.84"/>
    <n v="8"/>
    <n v="0"/>
    <n v="16.598399999999998"/>
  </r>
  <r>
    <n v="1797"/>
    <s v="US-2014-139465"/>
    <x v="3"/>
    <d v="2014-08-28T00:00:00"/>
    <d v="2014-08-31T00:00:00"/>
    <s v="First Class"/>
    <s v="MR-17545"/>
    <s v="Mathew Reese"/>
    <x v="2"/>
    <s v="United States"/>
    <s v="New York City"/>
    <s v="New York"/>
    <n v="10024"/>
    <x v="3"/>
    <s v="TEC-PH-10000455"/>
    <s v="Technology"/>
    <s v="Phones"/>
    <s v="GE 30522EE2"/>
    <n v="347.96999999999997"/>
    <n v="3"/>
    <n v="0"/>
    <n v="100.91129999999997"/>
  </r>
  <r>
    <n v="1798"/>
    <s v="US-2014-139465"/>
    <x v="3"/>
    <d v="2014-08-28T00:00:00"/>
    <d v="2014-08-31T00:00:00"/>
    <s v="First Class"/>
    <s v="MR-17545"/>
    <s v="Mathew Reese"/>
    <x v="2"/>
    <s v="United States"/>
    <s v="New York City"/>
    <s v="New York"/>
    <n v="10024"/>
    <x v="3"/>
    <s v="OFF-BI-10003910"/>
    <s v="Office Supplies"/>
    <s v="Binders"/>
    <s v="DXL Angle-View Binders with Locking Rings by Samsill"/>
    <n v="37.008000000000003"/>
    <n v="6"/>
    <n v="0.2"/>
    <n v="11.565"/>
  </r>
  <r>
    <n v="1799"/>
    <s v="CA-2013-100965"/>
    <x v="0"/>
    <d v="2013-07-08T00:00:00"/>
    <d v="2013-07-12T00:00:00"/>
    <s v="Standard Class"/>
    <s v="RM-19375"/>
    <s v="Raymond Messe"/>
    <x v="0"/>
    <s v="United States"/>
    <s v="San Jose"/>
    <s v="California"/>
    <n v="95123"/>
    <x v="1"/>
    <s v="FUR-FU-10003039"/>
    <s v="Furniture"/>
    <s v="Furnishings"/>
    <s v="Howard Miller 11-1/2&quot; Diameter Grantwood Wall Clock"/>
    <n v="215.65"/>
    <n v="5"/>
    <n v="0"/>
    <n v="73.320999999999998"/>
  </r>
  <r>
    <n v="1800"/>
    <s v="CA-2013-121034"/>
    <x v="0"/>
    <d v="2013-08-09T00:00:00"/>
    <d v="2013-08-11T00:00:00"/>
    <s v="Second Class"/>
    <s v="JF-15565"/>
    <s v="Jill Fjeld"/>
    <x v="0"/>
    <s v="United States"/>
    <s v="Dallas"/>
    <s v="Texas"/>
    <n v="75081"/>
    <x v="2"/>
    <s v="OFF-FA-10000585"/>
    <s v="Office Supplies"/>
    <s v="Fasteners"/>
    <s v="OIC Bulk Pack Metal Binder Clips"/>
    <n v="11.168000000000001"/>
    <n v="4"/>
    <n v="0.2"/>
    <n v="3.6295999999999995"/>
  </r>
  <r>
    <n v="1801"/>
    <s v="CA-2013-121034"/>
    <x v="0"/>
    <d v="2013-08-09T00:00:00"/>
    <d v="2013-08-11T00:00:00"/>
    <s v="Second Class"/>
    <s v="JF-15565"/>
    <s v="Jill Fjeld"/>
    <x v="0"/>
    <s v="United States"/>
    <s v="Dallas"/>
    <s v="Texas"/>
    <n v="75081"/>
    <x v="2"/>
    <s v="OFF-PA-10001994"/>
    <s v="Office Supplies"/>
    <s v="Paper"/>
    <s v="Ink Jet Note and Greeting Cards, 8-1/2&quot; x 5-1/2&quot; Card Size"/>
    <n v="53.952000000000005"/>
    <n v="3"/>
    <n v="0.2"/>
    <n v="17.534399999999998"/>
  </r>
  <r>
    <n v="1802"/>
    <s v="CA-2013-149461"/>
    <x v="0"/>
    <d v="2013-11-14T00:00:00"/>
    <d v="2013-11-20T00:00:00"/>
    <s v="Standard Class"/>
    <s v="AS-10135"/>
    <s v="Adrian Shami"/>
    <x v="2"/>
    <s v="United States"/>
    <s v="Auburn"/>
    <s v="Washington"/>
    <n v="98002"/>
    <x v="1"/>
    <s v="FUR-FU-10004270"/>
    <s v="Furniture"/>
    <s v="Furnishings"/>
    <s v="Eldon Image Series Desk Accessories, Burgundy"/>
    <n v="4.18"/>
    <n v="1"/>
    <n v="0"/>
    <n v="1.5047999999999999"/>
  </r>
  <r>
    <n v="1803"/>
    <s v="CA-2014-158379"/>
    <x v="3"/>
    <d v="2014-09-23T00:00:00"/>
    <d v="2014-09-27T00:00:00"/>
    <s v="Second Class"/>
    <s v="JA-15970"/>
    <s v="Joseph Airdo"/>
    <x v="0"/>
    <s v="United States"/>
    <s v="Philadelphia"/>
    <s v="Pennsylvania"/>
    <n v="19134"/>
    <x v="3"/>
    <s v="OFF-BI-10002498"/>
    <s v="Office Supplies"/>
    <s v="Binders"/>
    <s v="Clear Mylar Reinforcing Strips"/>
    <n v="5.6070000000000011"/>
    <n v="1"/>
    <n v="0.7"/>
    <n v="-4.2987000000000002"/>
  </r>
  <r>
    <n v="1804"/>
    <s v="CA-2014-158379"/>
    <x v="3"/>
    <d v="2014-09-23T00:00:00"/>
    <d v="2014-09-27T00:00:00"/>
    <s v="Second Class"/>
    <s v="JA-15970"/>
    <s v="Joseph Airdo"/>
    <x v="0"/>
    <s v="United States"/>
    <s v="Philadelphia"/>
    <s v="Pennsylvania"/>
    <n v="19134"/>
    <x v="3"/>
    <s v="OFF-SU-10002881"/>
    <s v="Office Supplies"/>
    <s v="Supplies"/>
    <s v="Martin Yale Chadless Opener Electric Letter Opener"/>
    <n v="4663.7360000000008"/>
    <n v="7"/>
    <n v="0.2"/>
    <n v="-1049.3406"/>
  </r>
  <r>
    <n v="1805"/>
    <s v="CA-2014-158379"/>
    <x v="3"/>
    <d v="2014-09-23T00:00:00"/>
    <d v="2014-09-27T00:00:00"/>
    <s v="Second Class"/>
    <s v="JA-15970"/>
    <s v="Joseph Airdo"/>
    <x v="0"/>
    <s v="United States"/>
    <s v="Philadelphia"/>
    <s v="Pennsylvania"/>
    <n v="19134"/>
    <x v="3"/>
    <s v="TEC-AC-10002926"/>
    <s v="Technology"/>
    <s v="Accessories"/>
    <s v="Logitech Wireless Marathon Mouse M705"/>
    <n v="79.984000000000009"/>
    <n v="2"/>
    <n v="0.2"/>
    <n v="22.995400000000004"/>
  </r>
  <r>
    <n v="1806"/>
    <s v="US-2013-116729"/>
    <x v="0"/>
    <d v="2013-12-26T00:00:00"/>
    <d v="2013-12-29T00:00:00"/>
    <s v="First Class"/>
    <s v="GK-14620"/>
    <s v="Grace Kelly"/>
    <x v="1"/>
    <s v="United States"/>
    <s v="Los Angeles"/>
    <s v="California"/>
    <n v="90049"/>
    <x v="1"/>
    <s v="TEC-PH-10002200"/>
    <s v="Technology"/>
    <s v="Phones"/>
    <s v="Samsung Galaxy Note 2"/>
    <n v="2575.944"/>
    <n v="7"/>
    <n v="0.2"/>
    <n v="257.59440000000029"/>
  </r>
  <r>
    <n v="1807"/>
    <s v="US-2013-116729"/>
    <x v="0"/>
    <d v="2013-12-26T00:00:00"/>
    <d v="2013-12-29T00:00:00"/>
    <s v="First Class"/>
    <s v="GK-14620"/>
    <s v="Grace Kelly"/>
    <x v="1"/>
    <s v="United States"/>
    <s v="Los Angeles"/>
    <s v="California"/>
    <n v="90049"/>
    <x v="1"/>
    <s v="OFF-PA-10002005"/>
    <s v="Office Supplies"/>
    <s v="Paper"/>
    <s v="Xerox 225"/>
    <n v="45.36"/>
    <n v="7"/>
    <n v="0"/>
    <n v="21.772800000000004"/>
  </r>
  <r>
    <n v="1808"/>
    <s v="US-2013-116729"/>
    <x v="0"/>
    <d v="2013-12-26T00:00:00"/>
    <d v="2013-12-29T00:00:00"/>
    <s v="First Class"/>
    <s v="GK-14620"/>
    <s v="Grace Kelly"/>
    <x v="1"/>
    <s v="United States"/>
    <s v="Los Angeles"/>
    <s v="California"/>
    <n v="90049"/>
    <x v="1"/>
    <s v="TEC-AC-10001465"/>
    <s v="Technology"/>
    <s v="Accessories"/>
    <s v="SanDisk Cruzer 64 GB USB Flash Drive"/>
    <n v="254.24"/>
    <n v="7"/>
    <n v="0"/>
    <n v="76.271999999999977"/>
  </r>
  <r>
    <n v="1809"/>
    <s v="CA-2013-164938"/>
    <x v="0"/>
    <d v="2013-02-11T00:00:00"/>
    <d v="2013-02-13T00:00:00"/>
    <s v="First Class"/>
    <s v="PB-19210"/>
    <s v="Phillip Breyer"/>
    <x v="1"/>
    <s v="United States"/>
    <s v="Tulsa"/>
    <s v="Oklahoma"/>
    <n v="74133"/>
    <x v="2"/>
    <s v="TEC-PH-10004897"/>
    <s v="Technology"/>
    <s v="Phones"/>
    <s v="Mediabridge Sport Armband iPhone 5s"/>
    <n v="69.930000000000007"/>
    <n v="7"/>
    <n v="0"/>
    <n v="0.69929999999999914"/>
  </r>
  <r>
    <n v="1810"/>
    <s v="CA-2013-165484"/>
    <x v="0"/>
    <d v="2013-10-24T00:00:00"/>
    <d v="2013-10-30T00:00:00"/>
    <s v="Standard Class"/>
    <s v="HK-14890"/>
    <s v="Heather Kirkland"/>
    <x v="1"/>
    <s v="United States"/>
    <s v="Chicago"/>
    <s v="Illinois"/>
    <n v="60610"/>
    <x v="2"/>
    <s v="FUR-FU-10001196"/>
    <s v="Furniture"/>
    <s v="Furnishings"/>
    <s v="DAX Cubicle Frames - 8x10"/>
    <n v="16.155999999999999"/>
    <n v="7"/>
    <n v="0.6"/>
    <n v="-12.116999999999999"/>
  </r>
  <r>
    <n v="1811"/>
    <s v="CA-2013-165484"/>
    <x v="0"/>
    <d v="2013-10-24T00:00:00"/>
    <d v="2013-10-30T00:00:00"/>
    <s v="Standard Class"/>
    <s v="HK-14890"/>
    <s v="Heather Kirkland"/>
    <x v="1"/>
    <s v="United States"/>
    <s v="Chicago"/>
    <s v="Illinois"/>
    <n v="60610"/>
    <x v="2"/>
    <s v="OFF-PA-10000595"/>
    <s v="Office Supplies"/>
    <s v="Paper"/>
    <s v="Xerox 1929"/>
    <n v="54.816000000000003"/>
    <n v="3"/>
    <n v="0.2"/>
    <n v="17.815199999999997"/>
  </r>
  <r>
    <n v="1812"/>
    <s v="CA-2011-132612"/>
    <x v="2"/>
    <d v="2011-06-09T00:00:00"/>
    <d v="2011-06-11T00:00:00"/>
    <s v="Second Class"/>
    <s v="FO-14305"/>
    <s v="Frank Olsen"/>
    <x v="0"/>
    <s v="United States"/>
    <s v="Harrisonburg"/>
    <s v="Virginia"/>
    <n v="22801"/>
    <x v="0"/>
    <s v="FUR-TA-10004534"/>
    <s v="Furniture"/>
    <s v="Tables"/>
    <s v="Bevis 44 x 96 Conference Tables"/>
    <n v="1441.3"/>
    <n v="7"/>
    <n v="0"/>
    <n v="245.0209999999999"/>
  </r>
  <r>
    <n v="1813"/>
    <s v="US-2014-161193"/>
    <x v="3"/>
    <d v="2014-11-21T00:00:00"/>
    <d v="2014-11-27T00:00:00"/>
    <s v="Standard Class"/>
    <s v="BT-11680"/>
    <s v="Brian Thompson"/>
    <x v="0"/>
    <s v="United States"/>
    <s v="Newark"/>
    <s v="Ohio"/>
    <n v="43055"/>
    <x v="3"/>
    <s v="FUR-FU-10001861"/>
    <s v="Furniture"/>
    <s v="Furnishings"/>
    <s v="Floodlight Indoor Halogen Bulbs, 1 Bulb per Pack, 60 Watts"/>
    <n v="77.599999999999994"/>
    <n v="5"/>
    <n v="0.2"/>
    <n v="28.129999999999995"/>
  </r>
  <r>
    <n v="1814"/>
    <s v="US-2014-161193"/>
    <x v="3"/>
    <d v="2014-11-21T00:00:00"/>
    <d v="2014-11-27T00:00:00"/>
    <s v="Standard Class"/>
    <s v="BT-11680"/>
    <s v="Brian Thompson"/>
    <x v="0"/>
    <s v="United States"/>
    <s v="Newark"/>
    <s v="Ohio"/>
    <n v="43055"/>
    <x v="3"/>
    <s v="FUR-FU-10000206"/>
    <s v="Furniture"/>
    <s v="Furnishings"/>
    <s v="GE General Purpose, Extra Long Life, Showcase &amp; Floodlight Incandescent Bulbs"/>
    <n v="4.6560000000000006"/>
    <n v="2"/>
    <n v="0.2"/>
    <n v="1.5713999999999997"/>
  </r>
  <r>
    <n v="1815"/>
    <s v="CA-2012-131597"/>
    <x v="1"/>
    <d v="2012-09-14T00:00:00"/>
    <d v="2012-09-18T00:00:00"/>
    <s v="Standard Class"/>
    <s v="SP-20620"/>
    <s v="Stefania Perrino"/>
    <x v="1"/>
    <s v="United States"/>
    <s v="Los Angeles"/>
    <s v="California"/>
    <n v="90045"/>
    <x v="1"/>
    <s v="FUR-TA-10002607"/>
    <s v="Furniture"/>
    <s v="Tables"/>
    <s v="KI Conference Tables"/>
    <n v="170.13600000000002"/>
    <n v="3"/>
    <n v="0.2"/>
    <n v="-8.5067999999999913"/>
  </r>
  <r>
    <n v="1816"/>
    <s v="CA-2012-164833"/>
    <x v="1"/>
    <d v="2012-06-04T00:00:00"/>
    <d v="2012-06-04T00:00:00"/>
    <s v="Same Day"/>
    <s v="LL-16840"/>
    <s v="Lauren Leatherbury"/>
    <x v="0"/>
    <s v="United States"/>
    <s v="Seattle"/>
    <s v="Washington"/>
    <n v="98105"/>
    <x v="1"/>
    <s v="OFF-LA-10000443"/>
    <s v="Office Supplies"/>
    <s v="Labels"/>
    <s v="Avery 501"/>
    <n v="7.38"/>
    <n v="2"/>
    <n v="0"/>
    <n v="3.4685999999999999"/>
  </r>
  <r>
    <n v="1817"/>
    <s v="CA-2012-164833"/>
    <x v="1"/>
    <d v="2012-06-04T00:00:00"/>
    <d v="2012-06-04T00:00:00"/>
    <s v="Same Day"/>
    <s v="LL-16840"/>
    <s v="Lauren Leatherbury"/>
    <x v="0"/>
    <s v="United States"/>
    <s v="Seattle"/>
    <s v="Washington"/>
    <n v="98105"/>
    <x v="1"/>
    <s v="OFF-AR-10004685"/>
    <s v="Office Supplies"/>
    <s v="Art"/>
    <s v="Binney &amp; Smith Crayola Metallic Colored Pencils, 8-Color Set"/>
    <n v="9.26"/>
    <n v="2"/>
    <n v="0"/>
    <n v="3.0557999999999996"/>
  </r>
  <r>
    <n v="1818"/>
    <s v="CA-2012-125423"/>
    <x v="1"/>
    <d v="2012-12-13T00:00:00"/>
    <d v="2012-12-15T00:00:00"/>
    <s v="Second Class"/>
    <s v="MC-17575"/>
    <s v="Matt Collins"/>
    <x v="0"/>
    <s v="United States"/>
    <s v="Los Angeles"/>
    <s v="California"/>
    <n v="90036"/>
    <x v="1"/>
    <s v="OFF-LA-10001771"/>
    <s v="Office Supplies"/>
    <s v="Labels"/>
    <s v="Avery 513"/>
    <n v="9.9600000000000009"/>
    <n v="2"/>
    <n v="0"/>
    <n v="4.5815999999999999"/>
  </r>
  <r>
    <n v="1819"/>
    <s v="US-2011-130379"/>
    <x v="2"/>
    <d v="2011-05-25T00:00:00"/>
    <d v="2011-05-29T00:00:00"/>
    <s v="Standard Class"/>
    <s v="JL-15235"/>
    <s v="Janet Lee"/>
    <x v="0"/>
    <s v="United States"/>
    <s v="Chicago"/>
    <s v="Illinois"/>
    <n v="60623"/>
    <x v="2"/>
    <s v="OFF-AP-10001394"/>
    <s v="Office Supplies"/>
    <s v="Appliances"/>
    <s v="Harmony Air Purifier"/>
    <n v="75.59999999999998"/>
    <n v="2"/>
    <n v="0.8"/>
    <n v="-166.32000000000005"/>
  </r>
  <r>
    <n v="1820"/>
    <s v="US-2011-130379"/>
    <x v="2"/>
    <d v="2011-05-25T00:00:00"/>
    <d v="2011-05-29T00:00:00"/>
    <s v="Standard Class"/>
    <s v="JL-15235"/>
    <s v="Janet Lee"/>
    <x v="0"/>
    <s v="United States"/>
    <s v="Chicago"/>
    <s v="Illinois"/>
    <n v="60623"/>
    <x v="2"/>
    <s v="FUR-FU-10002553"/>
    <s v="Furniture"/>
    <s v="Furnishings"/>
    <s v="Electrix Incandescent Magnifying Lamp, Black"/>
    <n v="29.32"/>
    <n v="2"/>
    <n v="0.6"/>
    <n v="-24.188999999999993"/>
  </r>
  <r>
    <n v="1821"/>
    <s v="CA-2013-168956"/>
    <x v="0"/>
    <d v="2013-02-16T00:00:00"/>
    <d v="2013-02-20T00:00:00"/>
    <s v="Standard Class"/>
    <s v="EA-14035"/>
    <s v="Erin Ashbrook"/>
    <x v="1"/>
    <s v="United States"/>
    <s v="Chicago"/>
    <s v="Illinois"/>
    <n v="60623"/>
    <x v="2"/>
    <s v="OFF-AP-10004233"/>
    <s v="Office Supplies"/>
    <s v="Appliances"/>
    <s v="Honeywell Enviracaire Portable Air Cleaner for up to 8 x 10 Room"/>
    <n v="92.063999999999979"/>
    <n v="6"/>
    <n v="0.8"/>
    <n v="-225.55680000000007"/>
  </r>
  <r>
    <n v="1822"/>
    <s v="CA-2013-168956"/>
    <x v="0"/>
    <d v="2013-02-16T00:00:00"/>
    <d v="2013-02-20T00:00:00"/>
    <s v="Standard Class"/>
    <s v="EA-14035"/>
    <s v="Erin Ashbrook"/>
    <x v="1"/>
    <s v="United States"/>
    <s v="Chicago"/>
    <s v="Illinois"/>
    <n v="60623"/>
    <x v="2"/>
    <s v="OFF-FA-10000304"/>
    <s v="Office Supplies"/>
    <s v="Fasteners"/>
    <s v="Advantus Push Pins"/>
    <n v="6.9760000000000009"/>
    <n v="4"/>
    <n v="0.2"/>
    <n v="1.8312000000000004"/>
  </r>
  <r>
    <n v="1823"/>
    <s v="CA-2013-168956"/>
    <x v="0"/>
    <d v="2013-02-16T00:00:00"/>
    <d v="2013-02-20T00:00:00"/>
    <s v="Standard Class"/>
    <s v="EA-14035"/>
    <s v="Erin Ashbrook"/>
    <x v="1"/>
    <s v="United States"/>
    <s v="Chicago"/>
    <s v="Illinois"/>
    <n v="60623"/>
    <x v="2"/>
    <s v="FUR-CH-10004754"/>
    <s v="Furniture"/>
    <s v="Chairs"/>
    <s v="Global Stack Chair with Arms, Black"/>
    <n v="62.957999999999998"/>
    <n v="3"/>
    <n v="0.3"/>
    <n v="-2.6981999999999999"/>
  </r>
  <r>
    <n v="1824"/>
    <s v="CA-2013-168956"/>
    <x v="0"/>
    <d v="2013-02-16T00:00:00"/>
    <d v="2013-02-20T00:00:00"/>
    <s v="Standard Class"/>
    <s v="EA-14035"/>
    <s v="Erin Ashbrook"/>
    <x v="1"/>
    <s v="United States"/>
    <s v="Chicago"/>
    <s v="Illinois"/>
    <n v="60623"/>
    <x v="2"/>
    <s v="OFF-PA-10000809"/>
    <s v="Office Supplies"/>
    <s v="Paper"/>
    <s v="Xerox 206"/>
    <n v="5.1840000000000011"/>
    <n v="1"/>
    <n v="0.2"/>
    <n v="1.8144"/>
  </r>
  <r>
    <n v="1825"/>
    <s v="CA-2013-167507"/>
    <x v="0"/>
    <d v="2013-12-23T00:00:00"/>
    <d v="2013-12-29T00:00:00"/>
    <s v="Standard Class"/>
    <s v="SA-20830"/>
    <s v="Sue Ann Reed"/>
    <x v="0"/>
    <s v="United States"/>
    <s v="Redmond"/>
    <s v="Oregon"/>
    <n v="97756"/>
    <x v="1"/>
    <s v="OFF-BI-10003694"/>
    <s v="Office Supplies"/>
    <s v="Binders"/>
    <s v="Avery 3 1/2&quot; Diskette Storage Pages, 10/Pack"/>
    <n v="31.32"/>
    <n v="10"/>
    <n v="0.7"/>
    <n v="-25.05599999999999"/>
  </r>
  <r>
    <n v="1826"/>
    <s v="CA-2013-167507"/>
    <x v="0"/>
    <d v="2013-12-23T00:00:00"/>
    <d v="2013-12-29T00:00:00"/>
    <s v="Standard Class"/>
    <s v="SA-20830"/>
    <s v="Sue Ann Reed"/>
    <x v="0"/>
    <s v="United States"/>
    <s v="Redmond"/>
    <s v="Oregon"/>
    <n v="97756"/>
    <x v="1"/>
    <s v="FUR-FU-10001935"/>
    <s v="Furniture"/>
    <s v="Furnishings"/>
    <s v="3M Hangers With Command Adhesive"/>
    <n v="11.840000000000002"/>
    <n v="4"/>
    <n v="0.2"/>
    <n v="3.108000000000001"/>
  </r>
  <r>
    <n v="1827"/>
    <s v="CA-2013-167507"/>
    <x v="0"/>
    <d v="2013-12-23T00:00:00"/>
    <d v="2013-12-29T00:00:00"/>
    <s v="Standard Class"/>
    <s v="SA-20830"/>
    <s v="Sue Ann Reed"/>
    <x v="0"/>
    <s v="United States"/>
    <s v="Redmond"/>
    <s v="Oregon"/>
    <n v="97756"/>
    <x v="1"/>
    <s v="FUR-FU-10002878"/>
    <s v="Furniture"/>
    <s v="Furnishings"/>
    <s v="Seth Thomas 14&quot; Day/Date Wall Clock"/>
    <n v="22.784000000000002"/>
    <n v="1"/>
    <n v="0.2"/>
    <n v="4.8416000000000006"/>
  </r>
  <r>
    <n v="1828"/>
    <s v="CA-2013-109344"/>
    <x v="0"/>
    <d v="2013-02-08T00:00:00"/>
    <d v="2013-02-11T00:00:00"/>
    <s v="Second Class"/>
    <s v="CH-12070"/>
    <s v="Cathy Hwang"/>
    <x v="2"/>
    <s v="United States"/>
    <s v="Raleigh"/>
    <s v="North Carolina"/>
    <n v="27604"/>
    <x v="0"/>
    <s v="TEC-PH-10002624"/>
    <s v="Technology"/>
    <s v="Phones"/>
    <s v="Samsung Galaxy S4 Mini"/>
    <n v="1127.9760000000001"/>
    <n v="3"/>
    <n v="0.2"/>
    <n v="126.8972999999998"/>
  </r>
  <r>
    <n v="1829"/>
    <s v="US-2012-140851"/>
    <x v="1"/>
    <d v="2012-07-13T00:00:00"/>
    <d v="2012-07-15T00:00:00"/>
    <s v="Second Class"/>
    <s v="ND-18460"/>
    <s v="Neil Ducich"/>
    <x v="1"/>
    <s v="United States"/>
    <s v="Macon"/>
    <s v="Georgia"/>
    <n v="31204"/>
    <x v="0"/>
    <s v="OFF-PA-10000019"/>
    <s v="Office Supplies"/>
    <s v="Paper"/>
    <s v="Xerox 1931"/>
    <n v="38.880000000000003"/>
    <n v="6"/>
    <n v="0"/>
    <n v="18.662400000000002"/>
  </r>
  <r>
    <n v="1830"/>
    <s v="CA-2011-103373"/>
    <x v="2"/>
    <d v="2011-05-18T00:00:00"/>
    <d v="2011-05-24T00:00:00"/>
    <s v="Standard Class"/>
    <s v="BS-11755"/>
    <s v="Bruce Stewart"/>
    <x v="0"/>
    <s v="United States"/>
    <s v="Cleveland"/>
    <s v="Ohio"/>
    <n v="44105"/>
    <x v="3"/>
    <s v="TEC-PH-10002885"/>
    <s v="Technology"/>
    <s v="Phones"/>
    <s v="Apple iPhone 5"/>
    <n v="779.79600000000005"/>
    <n v="2"/>
    <n v="0.4"/>
    <n v="-168.95579999999995"/>
  </r>
  <r>
    <n v="1831"/>
    <s v="CA-2014-145884"/>
    <x v="3"/>
    <d v="2014-10-22T00:00:00"/>
    <d v="2014-10-22T00:00:00"/>
    <s v="Same Day"/>
    <s v="SL-20155"/>
    <s v="Sara Luxemburg"/>
    <x v="2"/>
    <s v="United States"/>
    <s v="Muskogee"/>
    <s v="Oklahoma"/>
    <n v="74403"/>
    <x v="2"/>
    <s v="TEC-PH-10000895"/>
    <s v="Technology"/>
    <s v="Phones"/>
    <s v="Polycom VVX 310 VoIP phone"/>
    <n v="1439.92"/>
    <n v="8"/>
    <n v="0"/>
    <n v="374.37920000000008"/>
  </r>
  <r>
    <n v="1832"/>
    <s v="CA-2014-145884"/>
    <x v="3"/>
    <d v="2014-10-22T00:00:00"/>
    <d v="2014-10-22T00:00:00"/>
    <s v="Same Day"/>
    <s v="SL-20155"/>
    <s v="Sara Luxemburg"/>
    <x v="2"/>
    <s v="United States"/>
    <s v="Muskogee"/>
    <s v="Oklahoma"/>
    <n v="74403"/>
    <x v="2"/>
    <s v="FUR-TA-10002356"/>
    <s v="Furniture"/>
    <s v="Tables"/>
    <s v="Bevis Boat-Shaped Conference Table"/>
    <n v="262.11"/>
    <n v="1"/>
    <n v="0"/>
    <n v="62.906399999999991"/>
  </r>
  <r>
    <n v="1833"/>
    <s v="CA-2012-131422"/>
    <x v="1"/>
    <d v="2012-11-05T00:00:00"/>
    <d v="2012-11-09T00:00:00"/>
    <s v="Standard Class"/>
    <s v="GB-14530"/>
    <s v="George Bell"/>
    <x v="1"/>
    <s v="United States"/>
    <s v="Monroe"/>
    <s v="North Carolina"/>
    <n v="28110"/>
    <x v="0"/>
    <s v="FUR-CH-10001270"/>
    <s v="Furniture"/>
    <s v="Chairs"/>
    <s v="Harbour Creations Steel Folding Chair"/>
    <n v="207"/>
    <n v="3"/>
    <n v="0.2"/>
    <n v="25.874999999999972"/>
  </r>
  <r>
    <n v="1834"/>
    <s v="CA-2014-162691"/>
    <x v="3"/>
    <d v="2014-08-02T00:00:00"/>
    <d v="2014-08-08T00:00:00"/>
    <s v="Standard Class"/>
    <s v="AS-10045"/>
    <s v="Aaron Smayling"/>
    <x v="1"/>
    <s v="United States"/>
    <s v="Austin"/>
    <s v="Texas"/>
    <n v="78745"/>
    <x v="2"/>
    <s v="TEC-MA-10000488"/>
    <s v="Technology"/>
    <s v="Machines"/>
    <s v="Bady BDG101FRU Card Printer"/>
    <n v="1439.982"/>
    <n v="3"/>
    <n v="0.4"/>
    <n v="-263.99670000000026"/>
  </r>
  <r>
    <n v="1835"/>
    <s v="CA-2014-162691"/>
    <x v="3"/>
    <d v="2014-08-02T00:00:00"/>
    <d v="2014-08-08T00:00:00"/>
    <s v="Standard Class"/>
    <s v="AS-10045"/>
    <s v="Aaron Smayling"/>
    <x v="1"/>
    <s v="United States"/>
    <s v="Austin"/>
    <s v="Texas"/>
    <n v="78745"/>
    <x v="2"/>
    <s v="OFF-PA-10003729"/>
    <s v="Office Supplies"/>
    <s v="Paper"/>
    <s v="Xerox 1998"/>
    <n v="36.288000000000011"/>
    <n v="7"/>
    <n v="0.2"/>
    <n v="12.700800000000001"/>
  </r>
  <r>
    <n v="1836"/>
    <s v="CA-2011-141278"/>
    <x v="2"/>
    <d v="2011-06-21T00:00:00"/>
    <d v="2011-06-24T00:00:00"/>
    <s v="First Class"/>
    <s v="RM-19375"/>
    <s v="Raymond Messe"/>
    <x v="0"/>
    <s v="United States"/>
    <s v="Meriden"/>
    <s v="Connecticut"/>
    <n v="6450"/>
    <x v="3"/>
    <s v="OFF-AR-10003056"/>
    <s v="Office Supplies"/>
    <s v="Art"/>
    <s v="Newell 341"/>
    <n v="21.400000000000002"/>
    <n v="5"/>
    <n v="0"/>
    <n v="6.2059999999999977"/>
  </r>
  <r>
    <n v="1837"/>
    <s v="CA-2014-122693"/>
    <x v="3"/>
    <d v="2014-02-20T00:00:00"/>
    <d v="2014-02-22T00:00:00"/>
    <s v="Second Class"/>
    <s v="NH-18610"/>
    <s v="Nicole Hansen"/>
    <x v="1"/>
    <s v="United States"/>
    <s v="Roswell"/>
    <s v="Georgia"/>
    <n v="30076"/>
    <x v="0"/>
    <s v="OFF-AP-10002518"/>
    <s v="Office Supplies"/>
    <s v="Appliances"/>
    <s v="Kensington 7 Outlet MasterPiece Power Center"/>
    <n v="1245.8599999999999"/>
    <n v="7"/>
    <n v="0"/>
    <n v="361.29939999999988"/>
  </r>
  <r>
    <n v="1838"/>
    <s v="CA-2011-117345"/>
    <x v="2"/>
    <d v="2011-08-01T00:00:00"/>
    <d v="2011-08-05T00:00:00"/>
    <s v="Standard Class"/>
    <s v="BF-10975"/>
    <s v="Barbara Fisher"/>
    <x v="1"/>
    <s v="United States"/>
    <s v="Charlotte"/>
    <s v="North Carolina"/>
    <n v="28205"/>
    <x v="0"/>
    <s v="OFF-LA-10000240"/>
    <s v="Office Supplies"/>
    <s v="Labels"/>
    <s v="Self-Adhesive Address Labels for Typewriters by Universal"/>
    <n v="17.544"/>
    <n v="3"/>
    <n v="0.2"/>
    <n v="5.9210999999999983"/>
  </r>
  <r>
    <n v="1839"/>
    <s v="CA-2011-117345"/>
    <x v="2"/>
    <d v="2011-08-01T00:00:00"/>
    <d v="2011-08-05T00:00:00"/>
    <s v="Standard Class"/>
    <s v="BF-10975"/>
    <s v="Barbara Fisher"/>
    <x v="1"/>
    <s v="United States"/>
    <s v="Charlotte"/>
    <s v="North Carolina"/>
    <n v="28205"/>
    <x v="0"/>
    <s v="FUR-FU-10000629"/>
    <s v="Furniture"/>
    <s v="Furnishings"/>
    <s v="9-3/4 Diameter Round Wall Clock"/>
    <n v="44.128"/>
    <n v="4"/>
    <n v="0.2"/>
    <n v="12.135200000000001"/>
  </r>
  <r>
    <n v="1840"/>
    <s v="CA-2011-117345"/>
    <x v="2"/>
    <d v="2011-08-01T00:00:00"/>
    <d v="2011-08-05T00:00:00"/>
    <s v="Standard Class"/>
    <s v="BF-10975"/>
    <s v="Barbara Fisher"/>
    <x v="1"/>
    <s v="United States"/>
    <s v="Charlotte"/>
    <s v="North Carolina"/>
    <n v="28205"/>
    <x v="0"/>
    <s v="OFF-AP-10001005"/>
    <s v="Office Supplies"/>
    <s v="Appliances"/>
    <s v="Honeywell Quietcare HEPA Air Cleaner"/>
    <n v="62.920000000000009"/>
    <n v="1"/>
    <n v="0.2"/>
    <n v="10.224499999999994"/>
  </r>
  <r>
    <n v="1841"/>
    <s v="CA-2011-117345"/>
    <x v="2"/>
    <d v="2011-08-01T00:00:00"/>
    <d v="2011-08-05T00:00:00"/>
    <s v="Standard Class"/>
    <s v="BF-10975"/>
    <s v="Barbara Fisher"/>
    <x v="1"/>
    <s v="United States"/>
    <s v="Charlotte"/>
    <s v="North Carolina"/>
    <n v="28205"/>
    <x v="0"/>
    <s v="OFF-PA-10002377"/>
    <s v="Office Supplies"/>
    <s v="Paper"/>
    <s v="Xerox 1916"/>
    <n v="78.304000000000002"/>
    <n v="2"/>
    <n v="0.2"/>
    <n v="29.363999999999997"/>
  </r>
  <r>
    <n v="1842"/>
    <s v="CA-2013-157763"/>
    <x v="0"/>
    <d v="2013-07-19T00:00:00"/>
    <d v="2013-07-24T00:00:00"/>
    <s v="Standard Class"/>
    <s v="KH-16330"/>
    <s v="Katharine Harms"/>
    <x v="1"/>
    <s v="United States"/>
    <s v="Bowling Green"/>
    <s v="Kentucky"/>
    <n v="42104"/>
    <x v="0"/>
    <s v="FUR-CH-10000988"/>
    <s v="Furniture"/>
    <s v="Chairs"/>
    <s v="Hon Olson Stacker Stools"/>
    <n v="140.81"/>
    <n v="1"/>
    <n v="0"/>
    <n v="39.4268"/>
  </r>
  <r>
    <n v="1843"/>
    <s v="CA-2012-135391"/>
    <x v="1"/>
    <d v="2012-02-09T00:00:00"/>
    <d v="2012-02-11T00:00:00"/>
    <s v="Second Class"/>
    <s v="FA-14230"/>
    <s v="Frank Atkinson"/>
    <x v="1"/>
    <s v="United States"/>
    <s v="San Antonio"/>
    <s v="Texas"/>
    <n v="78207"/>
    <x v="2"/>
    <s v="OFF-LA-10001074"/>
    <s v="Office Supplies"/>
    <s v="Labels"/>
    <s v="Round Specialty Laser Printer Labels"/>
    <n v="40.096000000000004"/>
    <n v="4"/>
    <n v="0.2"/>
    <n v="13.532399999999996"/>
  </r>
  <r>
    <n v="1844"/>
    <s v="CA-2012-135391"/>
    <x v="1"/>
    <d v="2012-02-09T00:00:00"/>
    <d v="2012-02-11T00:00:00"/>
    <s v="Second Class"/>
    <s v="FA-14230"/>
    <s v="Frank Atkinson"/>
    <x v="1"/>
    <s v="United States"/>
    <s v="San Antonio"/>
    <s v="Texas"/>
    <n v="78207"/>
    <x v="2"/>
    <s v="FUR-FU-10001986"/>
    <s v="Furniture"/>
    <s v="Furnishings"/>
    <s v="Dana Fluorescent Magnifying Lamp, White, 36&quot;"/>
    <n v="40.783999999999999"/>
    <n v="2"/>
    <n v="0.6"/>
    <n v="-30.588000000000001"/>
  </r>
  <r>
    <n v="1845"/>
    <s v="US-2014-113852"/>
    <x v="3"/>
    <d v="2014-07-30T00:00:00"/>
    <d v="2014-08-03T00:00:00"/>
    <s v="Standard Class"/>
    <s v="GW-14605"/>
    <s v="Giulietta Weimer"/>
    <x v="0"/>
    <s v="United States"/>
    <s v="Seattle"/>
    <s v="Washington"/>
    <n v="98115"/>
    <x v="1"/>
    <s v="TEC-AC-10003027"/>
    <s v="Technology"/>
    <s v="Accessories"/>
    <s v="Imation 8GB Mini TravelDrive USB 2.0 Flash Drive"/>
    <n v="90.570000000000007"/>
    <n v="3"/>
    <n v="0"/>
    <n v="11.774100000000004"/>
  </r>
  <r>
    <n v="1846"/>
    <s v="US-2014-158512"/>
    <x v="3"/>
    <d v="2014-01-13T00:00:00"/>
    <d v="2014-01-18T00:00:00"/>
    <s v="Second Class"/>
    <s v="DA-13450"/>
    <s v="Dianna Arnett"/>
    <x v="2"/>
    <s v="United States"/>
    <s v="Washington"/>
    <s v="District of Columbia"/>
    <n v="20016"/>
    <x v="3"/>
    <s v="OFF-PA-10001804"/>
    <s v="Office Supplies"/>
    <s v="Paper"/>
    <s v="Xerox 195"/>
    <n v="40.08"/>
    <n v="6"/>
    <n v="0"/>
    <n v="19.238399999999999"/>
  </r>
  <r>
    <n v="1847"/>
    <s v="US-2014-158512"/>
    <x v="3"/>
    <d v="2014-01-13T00:00:00"/>
    <d v="2014-01-18T00:00:00"/>
    <s v="Second Class"/>
    <s v="DA-13450"/>
    <s v="Dianna Arnett"/>
    <x v="2"/>
    <s v="United States"/>
    <s v="Washington"/>
    <s v="District of Columbia"/>
    <n v="20016"/>
    <x v="3"/>
    <s v="FUR-FU-10004973"/>
    <s v="Furniture"/>
    <s v="Furnishings"/>
    <s v="Flat Face Poster Frame"/>
    <n v="37.68"/>
    <n v="2"/>
    <n v="0"/>
    <n v="15.825600000000001"/>
  </r>
  <r>
    <n v="1848"/>
    <s v="CA-2014-128370"/>
    <x v="3"/>
    <d v="2014-09-11T00:00:00"/>
    <d v="2014-09-11T00:00:00"/>
    <s v="Same Day"/>
    <s v="FH-14275"/>
    <s v="Frank Hawley"/>
    <x v="1"/>
    <s v="United States"/>
    <s v="Los Angeles"/>
    <s v="California"/>
    <n v="90004"/>
    <x v="1"/>
    <s v="FUR-CH-10002602"/>
    <s v="Furniture"/>
    <s v="Chairs"/>
    <s v="DMI Arturo Collection Mission-style Design Wood Chair"/>
    <n v="362.35199999999998"/>
    <n v="3"/>
    <n v="0.2"/>
    <n v="27.176400000000015"/>
  </r>
  <r>
    <n v="1849"/>
    <s v="CA-2014-128370"/>
    <x v="3"/>
    <d v="2014-09-11T00:00:00"/>
    <d v="2014-09-11T00:00:00"/>
    <s v="Same Day"/>
    <s v="FH-14275"/>
    <s v="Frank Hawley"/>
    <x v="1"/>
    <s v="United States"/>
    <s v="Los Angeles"/>
    <s v="California"/>
    <n v="90004"/>
    <x v="1"/>
    <s v="OFF-BI-10004140"/>
    <s v="Office Supplies"/>
    <s v="Binders"/>
    <s v="Avery Non-Stick Binders"/>
    <n v="7.1840000000000011"/>
    <n v="2"/>
    <n v="0.2"/>
    <n v="2.2449999999999992"/>
  </r>
  <r>
    <n v="1850"/>
    <s v="CA-2012-160472"/>
    <x v="1"/>
    <d v="2012-07-20T00:00:00"/>
    <d v="2012-07-25T00:00:00"/>
    <s v="Second Class"/>
    <s v="RK-19300"/>
    <s v="Ralph Kennedy"/>
    <x v="0"/>
    <s v="United States"/>
    <s v="South Bend"/>
    <s v="Indiana"/>
    <n v="46614"/>
    <x v="2"/>
    <s v="OFF-ST-10000464"/>
    <s v="Office Supplies"/>
    <s v="Storage"/>
    <s v="Multi-Use Personal File Cart and Caster Set, Three Stacking Bins"/>
    <n v="34.76"/>
    <n v="1"/>
    <n v="0"/>
    <n v="9.732800000000001"/>
  </r>
  <r>
    <n v="1851"/>
    <s v="CA-2012-160472"/>
    <x v="1"/>
    <d v="2012-07-20T00:00:00"/>
    <d v="2012-07-25T00:00:00"/>
    <s v="Second Class"/>
    <s v="RK-19300"/>
    <s v="Ralph Kennedy"/>
    <x v="0"/>
    <s v="United States"/>
    <s v="South Bend"/>
    <s v="Indiana"/>
    <n v="46614"/>
    <x v="2"/>
    <s v="TEC-AC-10002253"/>
    <s v="Technology"/>
    <s v="Accessories"/>
    <s v="Imation Bio 8GB USB Flash Drive Imation Corp"/>
    <n v="831.2"/>
    <n v="5"/>
    <n v="0"/>
    <n v="124.68000000000004"/>
  </r>
  <r>
    <n v="1852"/>
    <s v="CA-2012-160472"/>
    <x v="1"/>
    <d v="2012-07-20T00:00:00"/>
    <d v="2012-07-25T00:00:00"/>
    <s v="Second Class"/>
    <s v="RK-19300"/>
    <s v="Ralph Kennedy"/>
    <x v="0"/>
    <s v="United States"/>
    <s v="South Bend"/>
    <s v="Indiana"/>
    <n v="46614"/>
    <x v="2"/>
    <s v="OFF-PA-10000528"/>
    <s v="Office Supplies"/>
    <s v="Paper"/>
    <s v="Xerox 1981"/>
    <n v="26.400000000000002"/>
    <n v="5"/>
    <n v="0"/>
    <n v="11.879999999999999"/>
  </r>
  <r>
    <n v="1853"/>
    <s v="CA-2012-160472"/>
    <x v="1"/>
    <d v="2012-07-20T00:00:00"/>
    <d v="2012-07-25T00:00:00"/>
    <s v="Second Class"/>
    <s v="RK-19300"/>
    <s v="Ralph Kennedy"/>
    <x v="0"/>
    <s v="United States"/>
    <s v="South Bend"/>
    <s v="Indiana"/>
    <n v="46614"/>
    <x v="2"/>
    <s v="OFF-EN-10000483"/>
    <s v="Office Supplies"/>
    <s v="Envelopes"/>
    <s v="White Envelopes, White Envelopes with Clear Poly Window"/>
    <n v="106.75"/>
    <n v="7"/>
    <n v="0"/>
    <n v="49.10499999999999"/>
  </r>
  <r>
    <n v="1854"/>
    <s v="CA-2012-160472"/>
    <x v="1"/>
    <d v="2012-07-20T00:00:00"/>
    <d v="2012-07-25T00:00:00"/>
    <s v="Second Class"/>
    <s v="RK-19300"/>
    <s v="Ralph Kennedy"/>
    <x v="0"/>
    <s v="United States"/>
    <s v="South Bend"/>
    <s v="Indiana"/>
    <n v="46614"/>
    <x v="2"/>
    <s v="OFF-PA-10003129"/>
    <s v="Office Supplies"/>
    <s v="Paper"/>
    <s v="Tops White Computer Printout Paper"/>
    <n v="97.82"/>
    <n v="2"/>
    <n v="0"/>
    <n v="45.975399999999993"/>
  </r>
  <r>
    <n v="1855"/>
    <s v="CA-2012-160472"/>
    <x v="1"/>
    <d v="2012-07-20T00:00:00"/>
    <d v="2012-07-25T00:00:00"/>
    <s v="Second Class"/>
    <s v="RK-19300"/>
    <s v="Ralph Kennedy"/>
    <x v="0"/>
    <s v="United States"/>
    <s v="South Bend"/>
    <s v="Indiana"/>
    <n v="46614"/>
    <x v="2"/>
    <s v="OFF-ST-10003442"/>
    <s v="Office Supplies"/>
    <s v="Storage"/>
    <s v="Eldon Portable Mobile Manager"/>
    <n v="141.4"/>
    <n v="5"/>
    <n v="0"/>
    <n v="38.177999999999997"/>
  </r>
  <r>
    <n v="1856"/>
    <s v="CA-2011-114643"/>
    <x v="2"/>
    <d v="2011-06-13T00:00:00"/>
    <d v="2011-06-17T00:00:00"/>
    <s v="Standard Class"/>
    <s v="FM-14215"/>
    <s v="Filia McAdams"/>
    <x v="1"/>
    <s v="United States"/>
    <s v="Los Angeles"/>
    <s v="California"/>
    <n v="90032"/>
    <x v="1"/>
    <s v="OFF-AR-10003631"/>
    <s v="Office Supplies"/>
    <s v="Art"/>
    <s v="Staples"/>
    <n v="14.52"/>
    <n v="3"/>
    <n v="0"/>
    <n v="4.7915999999999999"/>
  </r>
  <r>
    <n v="1857"/>
    <s v="US-2014-158218"/>
    <x v="3"/>
    <d v="2014-05-13T00:00:00"/>
    <d v="2014-05-16T00:00:00"/>
    <s v="Second Class"/>
    <s v="AC-10420"/>
    <s v="Alyssa Crouse"/>
    <x v="1"/>
    <s v="United States"/>
    <s v="Houston"/>
    <s v="Texas"/>
    <n v="77041"/>
    <x v="2"/>
    <s v="OFF-ST-10000563"/>
    <s v="Office Supplies"/>
    <s v="Storage"/>
    <s v="Fellowes Bankers Box Stor/Drawer Steel Plus"/>
    <n v="127.92000000000002"/>
    <n v="5"/>
    <n v="0.2"/>
    <n v="-15.990000000000002"/>
  </r>
  <r>
    <n v="1858"/>
    <s v="US-2014-158218"/>
    <x v="3"/>
    <d v="2014-05-13T00:00:00"/>
    <d v="2014-05-16T00:00:00"/>
    <s v="Second Class"/>
    <s v="AC-10420"/>
    <s v="Alyssa Crouse"/>
    <x v="1"/>
    <s v="United States"/>
    <s v="Houston"/>
    <s v="Texas"/>
    <n v="77041"/>
    <x v="2"/>
    <s v="OFF-BI-10002133"/>
    <s v="Office Supplies"/>
    <s v="Binders"/>
    <s v="Wilson Jones Elliptical Ring 3 1/2&quot; Capacity Binders, 800 sheets"/>
    <n v="34.239999999999988"/>
    <n v="4"/>
    <n v="0.8"/>
    <n v="-53.072000000000017"/>
  </r>
  <r>
    <n v="1859"/>
    <s v="CA-2012-121608"/>
    <x v="1"/>
    <d v="2012-09-03T00:00:00"/>
    <d v="2012-09-05T00:00:00"/>
    <s v="First Class"/>
    <s v="JB-15400"/>
    <s v="Jennifer Braxton"/>
    <x v="1"/>
    <s v="United States"/>
    <s v="Bristol"/>
    <s v="Connecticut"/>
    <n v="6010"/>
    <x v="3"/>
    <s v="OFF-AP-10002311"/>
    <s v="Office Supplies"/>
    <s v="Appliances"/>
    <s v="Holmes Replacement Filter for HEPA Air Cleaner, Very Large Room, HEPA Filter"/>
    <n v="137.62"/>
    <n v="2"/>
    <n v="0"/>
    <n v="60.552800000000005"/>
  </r>
  <r>
    <n v="1860"/>
    <s v="CA-2012-121608"/>
    <x v="1"/>
    <d v="2012-09-03T00:00:00"/>
    <d v="2012-09-05T00:00:00"/>
    <s v="First Class"/>
    <s v="JB-15400"/>
    <s v="Jennifer Braxton"/>
    <x v="1"/>
    <s v="United States"/>
    <s v="Bristol"/>
    <s v="Connecticut"/>
    <n v="6010"/>
    <x v="3"/>
    <s v="TEC-PH-10004959"/>
    <s v="Technology"/>
    <s v="Phones"/>
    <s v="Classic Ivory Antique Telephone ZL1810"/>
    <n v="100.49"/>
    <n v="1"/>
    <n v="0"/>
    <n v="25.122500000000002"/>
  </r>
  <r>
    <n v="1861"/>
    <s v="US-2014-121251"/>
    <x v="3"/>
    <d v="2014-03-27T00:00:00"/>
    <d v="2014-03-28T00:00:00"/>
    <s v="First Class"/>
    <s v="GM-14440"/>
    <s v="Gary McGarr"/>
    <x v="0"/>
    <s v="United States"/>
    <s v="New York City"/>
    <s v="New York"/>
    <n v="10009"/>
    <x v="3"/>
    <s v="FUR-BO-10001918"/>
    <s v="Furniture"/>
    <s v="Bookcases"/>
    <s v="Sauder Forest Hills Library with Doors, Woodland Oak Finish"/>
    <n v="257.56799999999998"/>
    <n v="2"/>
    <n v="0.2"/>
    <n v="-28.976400000000012"/>
  </r>
  <r>
    <n v="1862"/>
    <s v="US-2014-121251"/>
    <x v="3"/>
    <d v="2014-03-27T00:00:00"/>
    <d v="2014-03-28T00:00:00"/>
    <s v="First Class"/>
    <s v="GM-14440"/>
    <s v="Gary McGarr"/>
    <x v="0"/>
    <s v="United States"/>
    <s v="New York City"/>
    <s v="New York"/>
    <n v="10009"/>
    <x v="3"/>
    <s v="TEC-PH-10004896"/>
    <s v="Technology"/>
    <s v="Phones"/>
    <s v="Nokia Lumia 521 (T-Mobile)"/>
    <n v="119.96"/>
    <n v="4"/>
    <n v="0"/>
    <n v="33.588800000000006"/>
  </r>
  <r>
    <n v="1863"/>
    <s v="CA-2011-151078"/>
    <x v="2"/>
    <d v="2011-11-12T00:00:00"/>
    <d v="2011-11-12T00:00:00"/>
    <s v="Same Day"/>
    <s v="RF-19840"/>
    <s v="Roy Französisch"/>
    <x v="0"/>
    <s v="United States"/>
    <s v="San Antonio"/>
    <s v="Texas"/>
    <n v="78207"/>
    <x v="2"/>
    <s v="OFF-ST-10001328"/>
    <s v="Office Supplies"/>
    <s v="Storage"/>
    <s v="Personal Filing Tote with Lid, Black/Gray"/>
    <n v="49.632000000000005"/>
    <n v="4"/>
    <n v="0.2"/>
    <n v="4.9632000000000005"/>
  </r>
  <r>
    <n v="1864"/>
    <s v="US-2013-100839"/>
    <x v="0"/>
    <d v="2013-10-14T00:00:00"/>
    <d v="2013-10-18T00:00:00"/>
    <s v="Standard Class"/>
    <s v="NC-18625"/>
    <s v="Noah Childs"/>
    <x v="1"/>
    <s v="United States"/>
    <s v="Aurora"/>
    <s v="Colorado"/>
    <n v="80013"/>
    <x v="1"/>
    <s v="FUR-TA-10004575"/>
    <s v="Furniture"/>
    <s v="Tables"/>
    <s v="Hon 5100 Series Wood Tables"/>
    <n v="727.45"/>
    <n v="5"/>
    <n v="0.5"/>
    <n v="-465.5680000000001"/>
  </r>
  <r>
    <n v="1865"/>
    <s v="US-2013-100839"/>
    <x v="0"/>
    <d v="2013-10-14T00:00:00"/>
    <d v="2013-10-18T00:00:00"/>
    <s v="Standard Class"/>
    <s v="NC-18625"/>
    <s v="Noah Childs"/>
    <x v="1"/>
    <s v="United States"/>
    <s v="Aurora"/>
    <s v="Colorado"/>
    <n v="80013"/>
    <x v="1"/>
    <s v="FUR-FU-10001617"/>
    <s v="Furniture"/>
    <s v="Furnishings"/>
    <s v="Executive Impressions 8-1/2&quot; Career Panel/Partition Cubicle Clock"/>
    <n v="24.96"/>
    <n v="3"/>
    <n v="0.2"/>
    <n v="4.3679999999999986"/>
  </r>
  <r>
    <n v="1866"/>
    <s v="US-2014-116659"/>
    <x v="3"/>
    <d v="2014-11-13T00:00:00"/>
    <d v="2014-11-13T00:00:00"/>
    <s v="Same Day"/>
    <s v="NG-18355"/>
    <s v="Nat Gilpin"/>
    <x v="1"/>
    <s v="United States"/>
    <s v="Newark"/>
    <s v="Ohio"/>
    <n v="43055"/>
    <x v="3"/>
    <s v="TEC-PH-10002824"/>
    <s v="Technology"/>
    <s v="Phones"/>
    <s v="Jabra SPEAK 410 Multidevice Speakerphone"/>
    <n v="370.78199999999998"/>
    <n v="3"/>
    <n v="0.4"/>
    <n v="-92.695500000000038"/>
  </r>
  <r>
    <n v="1867"/>
    <s v="CA-2014-118857"/>
    <x v="3"/>
    <d v="2014-04-16T00:00:00"/>
    <d v="2014-04-19T00:00:00"/>
    <s v="First Class"/>
    <s v="AH-10075"/>
    <s v="Adam Hart"/>
    <x v="1"/>
    <s v="United States"/>
    <s v="Henderson"/>
    <s v="Nevada"/>
    <n v="89015"/>
    <x v="1"/>
    <s v="FUR-FU-10004460"/>
    <s v="Furniture"/>
    <s v="Furnishings"/>
    <s v="Howard Miller 12&quot; Round Wall Clock"/>
    <n v="196.45"/>
    <n v="5"/>
    <n v="0"/>
    <n v="70.72199999999998"/>
  </r>
  <r>
    <n v="1868"/>
    <s v="CA-2012-127110"/>
    <x v="1"/>
    <d v="2012-06-25T00:00:00"/>
    <d v="2012-07-01T00:00:00"/>
    <s v="Standard Class"/>
    <s v="CH-12070"/>
    <s v="Cathy Hwang"/>
    <x v="2"/>
    <s v="United States"/>
    <s v="Philadelphia"/>
    <s v="Pennsylvania"/>
    <n v="19143"/>
    <x v="3"/>
    <s v="OFF-PA-10003309"/>
    <s v="Office Supplies"/>
    <s v="Paper"/>
    <s v="Xerox 211"/>
    <n v="31.104000000000006"/>
    <n v="6"/>
    <n v="0.2"/>
    <n v="10.8864"/>
  </r>
  <r>
    <n v="1869"/>
    <s v="CA-2012-127110"/>
    <x v="1"/>
    <d v="2012-06-25T00:00:00"/>
    <d v="2012-07-01T00:00:00"/>
    <s v="Standard Class"/>
    <s v="CH-12070"/>
    <s v="Cathy Hwang"/>
    <x v="2"/>
    <s v="United States"/>
    <s v="Philadelphia"/>
    <s v="Pennsylvania"/>
    <n v="19143"/>
    <x v="3"/>
    <s v="OFF-ST-10002554"/>
    <s v="Office Supplies"/>
    <s v="Storage"/>
    <s v="Tennsco Industrial Shelving"/>
    <n v="78.256"/>
    <n v="2"/>
    <n v="0.2"/>
    <n v="-17.607599999999998"/>
  </r>
  <r>
    <n v="1870"/>
    <s v="CA-2013-148201"/>
    <x v="0"/>
    <d v="2013-08-27T00:00:00"/>
    <d v="2013-08-30T00:00:00"/>
    <s v="Second Class"/>
    <s v="CC-12145"/>
    <s v="Charles Crestani"/>
    <x v="0"/>
    <s v="United States"/>
    <s v="Seattle"/>
    <s v="Washington"/>
    <n v="98103"/>
    <x v="1"/>
    <s v="OFF-PA-10000019"/>
    <s v="Office Supplies"/>
    <s v="Paper"/>
    <s v="Xerox 1931"/>
    <n v="6.48"/>
    <n v="1"/>
    <n v="0"/>
    <n v="3.1104000000000003"/>
  </r>
  <r>
    <n v="1871"/>
    <s v="CA-2011-116932"/>
    <x v="2"/>
    <d v="2011-07-21T00:00:00"/>
    <d v="2011-07-25T00:00:00"/>
    <s v="Standard Class"/>
    <s v="ME-18010"/>
    <s v="Michelle Ellison"/>
    <x v="1"/>
    <s v="United States"/>
    <s v="San Francisco"/>
    <s v="California"/>
    <n v="94122"/>
    <x v="1"/>
    <s v="OFF-AR-10002067"/>
    <s v="Office Supplies"/>
    <s v="Art"/>
    <s v="Newell 334"/>
    <n v="99.2"/>
    <n v="5"/>
    <n v="0"/>
    <n v="25.792000000000002"/>
  </r>
  <r>
    <n v="1872"/>
    <s v="CA-2011-116932"/>
    <x v="2"/>
    <d v="2011-07-21T00:00:00"/>
    <d v="2011-07-25T00:00:00"/>
    <s v="Standard Class"/>
    <s v="ME-18010"/>
    <s v="Michelle Ellison"/>
    <x v="1"/>
    <s v="United States"/>
    <s v="San Francisco"/>
    <s v="California"/>
    <n v="94122"/>
    <x v="1"/>
    <s v="FUR-CH-10001215"/>
    <s v="Furniture"/>
    <s v="Chairs"/>
    <s v="Global Troy Executive Leather Low-Back Tilter"/>
    <n v="801.5680000000001"/>
    <n v="2"/>
    <n v="0.2"/>
    <n v="50.097999999999985"/>
  </r>
  <r>
    <n v="1873"/>
    <s v="CA-2011-116932"/>
    <x v="2"/>
    <d v="2011-07-21T00:00:00"/>
    <d v="2011-07-25T00:00:00"/>
    <s v="Standard Class"/>
    <s v="ME-18010"/>
    <s v="Michelle Ellison"/>
    <x v="1"/>
    <s v="United States"/>
    <s v="San Francisco"/>
    <s v="California"/>
    <n v="94122"/>
    <x v="1"/>
    <s v="FUR-TA-10004175"/>
    <s v="Furniture"/>
    <s v="Tables"/>
    <s v="Hon 30&quot; x 60&quot; Table with Locking Drawer"/>
    <n v="272.84800000000001"/>
    <n v="1"/>
    <n v="0.2"/>
    <n v="27.284800000000004"/>
  </r>
  <r>
    <n v="1874"/>
    <s v="CA-2014-142888"/>
    <x v="3"/>
    <d v="2014-11-22T00:00:00"/>
    <d v="2014-11-26T00:00:00"/>
    <s v="Standard Class"/>
    <s v="BP-11230"/>
    <s v="Benjamin Patterson"/>
    <x v="0"/>
    <s v="United States"/>
    <s v="Spokane"/>
    <s v="Washington"/>
    <n v="99207"/>
    <x v="1"/>
    <s v="FUR-TA-10004767"/>
    <s v="Furniture"/>
    <s v="Tables"/>
    <s v="Safco Drafting Table"/>
    <n v="70.98"/>
    <n v="1"/>
    <n v="0"/>
    <n v="20.584199999999996"/>
  </r>
  <r>
    <n v="1875"/>
    <s v="CA-2011-147914"/>
    <x v="2"/>
    <d v="2011-06-04T00:00:00"/>
    <d v="2011-06-09T00:00:00"/>
    <s v="Standard Class"/>
    <s v="MP-17470"/>
    <s v="Mark Packer"/>
    <x v="2"/>
    <s v="United States"/>
    <s v="Columbus"/>
    <s v="Ohio"/>
    <n v="43229"/>
    <x v="3"/>
    <s v="OFF-PA-10001685"/>
    <s v="Office Supplies"/>
    <s v="Paper"/>
    <s v="Staples"/>
    <n v="16.224"/>
    <n v="2"/>
    <n v="0.2"/>
    <n v="5.8812000000000006"/>
  </r>
  <r>
    <n v="1876"/>
    <s v="US-2013-112977"/>
    <x v="0"/>
    <d v="2013-03-11T00:00:00"/>
    <d v="2013-03-17T00:00:00"/>
    <s v="Standard Class"/>
    <s v="CJ-12010"/>
    <s v="Caroline Jumper"/>
    <x v="0"/>
    <s v="United States"/>
    <s v="Long Beach"/>
    <s v="New York"/>
    <n v="11561"/>
    <x v="3"/>
    <s v="FUR-BO-10003272"/>
    <s v="Furniture"/>
    <s v="Bookcases"/>
    <s v="O'Sullivan Living Dimensions 5-Shelf Bookcases"/>
    <n v="176.78399999999999"/>
    <n v="1"/>
    <n v="0.2"/>
    <n v="-22.098000000000013"/>
  </r>
  <r>
    <n v="1877"/>
    <s v="CA-2014-112039"/>
    <x v="3"/>
    <d v="2014-03-26T00:00:00"/>
    <d v="2014-03-30T00:00:00"/>
    <s v="Standard Class"/>
    <s v="JC-15775"/>
    <s v="John Castell"/>
    <x v="0"/>
    <s v="United States"/>
    <s v="San Antonio"/>
    <s v="Texas"/>
    <n v="78207"/>
    <x v="2"/>
    <s v="TEC-PH-10000984"/>
    <s v="Technology"/>
    <s v="Phones"/>
    <s v="Panasonic KX-TG9471B"/>
    <n v="470.37600000000009"/>
    <n v="3"/>
    <n v="0.2"/>
    <n v="47.037600000000026"/>
  </r>
  <r>
    <n v="1878"/>
    <s v="CA-2014-118885"/>
    <x v="3"/>
    <d v="2014-12-30T00:00:00"/>
    <d v="2015-01-03T00:00:00"/>
    <s v="Standard Class"/>
    <s v="JG-15160"/>
    <s v="James Galang"/>
    <x v="0"/>
    <s v="United States"/>
    <s v="Los Angeles"/>
    <s v="California"/>
    <n v="90049"/>
    <x v="1"/>
    <s v="FUR-CH-10002880"/>
    <s v="Furniture"/>
    <s v="Chairs"/>
    <s v="Global High-Back Leather Tilter, Burgundy"/>
    <n v="393.56799999999998"/>
    <n v="4"/>
    <n v="0.2"/>
    <n v="-44.276400000000024"/>
  </r>
  <r>
    <n v="1879"/>
    <s v="CA-2014-118885"/>
    <x v="3"/>
    <d v="2014-12-30T00:00:00"/>
    <d v="2015-01-03T00:00:00"/>
    <s v="Standard Class"/>
    <s v="JG-15160"/>
    <s v="James Galang"/>
    <x v="0"/>
    <s v="United States"/>
    <s v="Los Angeles"/>
    <s v="California"/>
    <n v="90049"/>
    <x v="1"/>
    <s v="TEC-PH-10002563"/>
    <s v="Technology"/>
    <s v="Phones"/>
    <s v="Adtran 1202752G1"/>
    <n v="302.37599999999998"/>
    <n v="3"/>
    <n v="0.2"/>
    <n v="22.678200000000018"/>
  </r>
  <r>
    <n v="1880"/>
    <s v="US-2014-166611"/>
    <x v="3"/>
    <d v="2014-03-29T00:00:00"/>
    <d v="2014-04-03T00:00:00"/>
    <s v="Standard Class"/>
    <s v="CK-12760"/>
    <s v="Cyma Kinney"/>
    <x v="1"/>
    <s v="United States"/>
    <s v="Jacksonville"/>
    <s v="Florida"/>
    <n v="32216"/>
    <x v="0"/>
    <s v="OFF-BI-10001191"/>
    <s v="Office Supplies"/>
    <s v="Binders"/>
    <s v="Canvas Sectional Post Binders"/>
    <n v="68.742000000000019"/>
    <n v="9"/>
    <n v="0.7"/>
    <n v="-48.119399999999985"/>
  </r>
  <r>
    <n v="1881"/>
    <s v="CA-2012-109512"/>
    <x v="1"/>
    <d v="2012-03-05T00:00:00"/>
    <d v="2012-03-05T00:00:00"/>
    <s v="Same Day"/>
    <s v="LF-17185"/>
    <s v="Luke Foster"/>
    <x v="0"/>
    <s v="United States"/>
    <s v="New York City"/>
    <s v="New York"/>
    <n v="10011"/>
    <x v="3"/>
    <s v="OFF-EN-10002621"/>
    <s v="Office Supplies"/>
    <s v="Envelopes"/>
    <s v="Staples"/>
    <n v="29.339999999999996"/>
    <n v="3"/>
    <n v="0"/>
    <n v="14.669999999999998"/>
  </r>
  <r>
    <n v="1882"/>
    <s v="CA-2012-109512"/>
    <x v="1"/>
    <d v="2012-03-05T00:00:00"/>
    <d v="2012-03-05T00:00:00"/>
    <s v="Same Day"/>
    <s v="LF-17185"/>
    <s v="Luke Foster"/>
    <x v="0"/>
    <s v="United States"/>
    <s v="New York City"/>
    <s v="New York"/>
    <n v="10011"/>
    <x v="3"/>
    <s v="FUR-CH-10001146"/>
    <s v="Furniture"/>
    <s v="Chairs"/>
    <s v="Global Value Mid-Back Manager's Chair, Gray"/>
    <n v="383.60700000000003"/>
    <n v="7"/>
    <n v="0.1"/>
    <n v="63.934499999999971"/>
  </r>
  <r>
    <n v="1883"/>
    <s v="CA-2012-109512"/>
    <x v="1"/>
    <d v="2012-03-05T00:00:00"/>
    <d v="2012-03-05T00:00:00"/>
    <s v="Same Day"/>
    <s v="LF-17185"/>
    <s v="Luke Foster"/>
    <x v="0"/>
    <s v="United States"/>
    <s v="New York City"/>
    <s v="New York"/>
    <n v="10011"/>
    <x v="3"/>
    <s v="OFF-ST-10000689"/>
    <s v="Office Supplies"/>
    <s v="Storage"/>
    <s v="Fellowes Strictly Business Drawer File, Letter/Legal Size"/>
    <n v="563.4"/>
    <n v="4"/>
    <n v="0"/>
    <n v="67.608000000000004"/>
  </r>
  <r>
    <n v="1884"/>
    <s v="CA-2013-118570"/>
    <x v="0"/>
    <d v="2013-11-14T00:00:00"/>
    <d v="2013-11-18T00:00:00"/>
    <s v="Standard Class"/>
    <s v="CC-12430"/>
    <s v="Chuck Clark"/>
    <x v="2"/>
    <s v="United States"/>
    <s v="Philadelphia"/>
    <s v="Pennsylvania"/>
    <n v="19143"/>
    <x v="3"/>
    <s v="OFF-PA-10001289"/>
    <s v="Office Supplies"/>
    <s v="Paper"/>
    <s v="White Computer Printout Paper by Universal"/>
    <n v="217.05599999999998"/>
    <n v="7"/>
    <n v="0.2"/>
    <n v="78.6828"/>
  </r>
  <r>
    <n v="1885"/>
    <s v="CA-2014-154718"/>
    <x v="3"/>
    <d v="2014-01-20T00:00:00"/>
    <d v="2014-01-24T00:00:00"/>
    <s v="Second Class"/>
    <s v="DL-12865"/>
    <s v="Dan Lawera"/>
    <x v="0"/>
    <s v="United States"/>
    <s v="Keller"/>
    <s v="Texas"/>
    <n v="76248"/>
    <x v="2"/>
    <s v="OFF-LA-10003714"/>
    <s v="Office Supplies"/>
    <s v="Labels"/>
    <s v="Avery 510"/>
    <n v="6"/>
    <n v="2"/>
    <n v="0.2"/>
    <n v="2.0999999999999996"/>
  </r>
  <r>
    <n v="1886"/>
    <s v="CA-2013-147578"/>
    <x v="0"/>
    <d v="2013-04-23T00:00:00"/>
    <d v="2013-04-27T00:00:00"/>
    <s v="Second Class"/>
    <s v="PG-18895"/>
    <s v="Paul Gonzalez"/>
    <x v="0"/>
    <s v="United States"/>
    <s v="San Francisco"/>
    <s v="California"/>
    <n v="94122"/>
    <x v="1"/>
    <s v="FUR-FU-10001889"/>
    <s v="Furniture"/>
    <s v="Furnishings"/>
    <s v="Ultra Door Pull Handle"/>
    <n v="31.56"/>
    <n v="3"/>
    <n v="0"/>
    <n v="10.4148"/>
  </r>
  <r>
    <n v="1887"/>
    <s v="CA-2011-140165"/>
    <x v="2"/>
    <d v="2011-05-13T00:00:00"/>
    <d v="2011-05-15T00:00:00"/>
    <s v="First Class"/>
    <s v="EH-14005"/>
    <s v="Erica Hernandez"/>
    <x v="2"/>
    <s v="United States"/>
    <s v="Hialeah"/>
    <s v="Florida"/>
    <n v="33012"/>
    <x v="0"/>
    <s v="OFF-FA-10002815"/>
    <s v="Office Supplies"/>
    <s v="Fasteners"/>
    <s v="Staples"/>
    <n v="7.104000000000001"/>
    <n v="2"/>
    <n v="0.2"/>
    <n v="2.3976000000000002"/>
  </r>
  <r>
    <n v="1888"/>
    <s v="CA-2011-140165"/>
    <x v="2"/>
    <d v="2011-05-13T00:00:00"/>
    <d v="2011-05-15T00:00:00"/>
    <s v="First Class"/>
    <s v="EH-14005"/>
    <s v="Erica Hernandez"/>
    <x v="2"/>
    <s v="United States"/>
    <s v="Hialeah"/>
    <s v="Florida"/>
    <n v="33012"/>
    <x v="0"/>
    <s v="OFF-BI-10004519"/>
    <s v="Office Supplies"/>
    <s v="Binders"/>
    <s v="GBC DocuBind P100 Manual Binding Machine"/>
    <n v="398.35200000000003"/>
    <n v="8"/>
    <n v="0.7"/>
    <n v="-331.95999999999992"/>
  </r>
  <r>
    <n v="1889"/>
    <s v="CA-2011-142587"/>
    <x v="2"/>
    <d v="2011-10-21T00:00:00"/>
    <d v="2011-10-22T00:00:00"/>
    <s v="First Class"/>
    <s v="TB-21520"/>
    <s v="Tracy Blumstein"/>
    <x v="0"/>
    <s v="United States"/>
    <s v="Fairfield"/>
    <s v="Ohio"/>
    <n v="45014"/>
    <x v="3"/>
    <s v="OFF-AP-10004708"/>
    <s v="Office Supplies"/>
    <s v="Appliances"/>
    <s v="Fellowes Superior 10 Outlet Split Surge Protector"/>
    <n v="121.79200000000002"/>
    <n v="4"/>
    <n v="0.2"/>
    <n v="13.701599999999988"/>
  </r>
  <r>
    <n v="1890"/>
    <s v="CA-2011-142587"/>
    <x v="2"/>
    <d v="2011-10-21T00:00:00"/>
    <d v="2011-10-22T00:00:00"/>
    <s v="First Class"/>
    <s v="TB-21520"/>
    <s v="Tracy Blumstein"/>
    <x v="0"/>
    <s v="United States"/>
    <s v="Fairfield"/>
    <s v="Ohio"/>
    <n v="45014"/>
    <x v="3"/>
    <s v="FUR-TA-10000617"/>
    <s v="Furniture"/>
    <s v="Tables"/>
    <s v="Hon Practical Foundations 30 x 60 Training Table, Light Gray/Charcoal"/>
    <n v="409.59000000000003"/>
    <n v="3"/>
    <n v="0.4"/>
    <n v="-122.87700000000004"/>
  </r>
  <r>
    <n v="1891"/>
    <s v="CA-2011-157623"/>
    <x v="2"/>
    <d v="2011-03-14T00:00:00"/>
    <d v="2011-03-18T00:00:00"/>
    <s v="Standard Class"/>
    <s v="DK-13225"/>
    <s v="Dean Katz"/>
    <x v="1"/>
    <s v="United States"/>
    <s v="Huntington Beach"/>
    <s v="California"/>
    <n v="92646"/>
    <x v="1"/>
    <s v="OFF-PA-10001204"/>
    <s v="Office Supplies"/>
    <s v="Paper"/>
    <s v="Xerox 1972"/>
    <n v="10.56"/>
    <n v="2"/>
    <n v="0"/>
    <n v="4.7519999999999998"/>
  </r>
  <r>
    <n v="1892"/>
    <s v="CA-2011-157623"/>
    <x v="2"/>
    <d v="2011-03-14T00:00:00"/>
    <d v="2011-03-18T00:00:00"/>
    <s v="Standard Class"/>
    <s v="DK-13225"/>
    <s v="Dean Katz"/>
    <x v="1"/>
    <s v="United States"/>
    <s v="Huntington Beach"/>
    <s v="California"/>
    <n v="92646"/>
    <x v="1"/>
    <s v="OFF-AR-10003723"/>
    <s v="Office Supplies"/>
    <s v="Art"/>
    <s v="Avery Hi-Liter Fluorescent Desk Style Markers"/>
    <n v="3.38"/>
    <n v="1"/>
    <n v="0"/>
    <n v="1.2505999999999999"/>
  </r>
  <r>
    <n v="1893"/>
    <s v="CA-2014-145310"/>
    <x v="3"/>
    <d v="2014-12-23T00:00:00"/>
    <d v="2014-12-25T00:00:00"/>
    <s v="Second Class"/>
    <s v="JP-15520"/>
    <s v="Jeremy Pistek"/>
    <x v="0"/>
    <s v="United States"/>
    <s v="Port Orange"/>
    <s v="Florida"/>
    <n v="32127"/>
    <x v="0"/>
    <s v="OFF-EN-10002621"/>
    <s v="Office Supplies"/>
    <s v="Envelopes"/>
    <s v="Staples"/>
    <n v="7.8239999999999998"/>
    <n v="1"/>
    <n v="0.2"/>
    <n v="2.9339999999999997"/>
  </r>
  <r>
    <n v="1894"/>
    <s v="CA-2013-100083"/>
    <x v="0"/>
    <d v="2013-11-25T00:00:00"/>
    <d v="2013-11-30T00:00:00"/>
    <s v="Standard Class"/>
    <s v="CD-11980"/>
    <s v="Carol Darley"/>
    <x v="0"/>
    <s v="United States"/>
    <s v="Medford"/>
    <s v="Oregon"/>
    <n v="97504"/>
    <x v="1"/>
    <s v="OFF-PA-10000241"/>
    <s v="Office Supplies"/>
    <s v="Paper"/>
    <s v="IBM Multi-Purpose Copy Paper, 8 1/2 x 11&quot;, Case"/>
    <n v="24.784000000000002"/>
    <n v="1"/>
    <n v="0.2"/>
    <n v="7.7449999999999983"/>
  </r>
  <r>
    <n v="1895"/>
    <s v="US-2014-108063"/>
    <x v="3"/>
    <d v="2014-12-03T00:00:00"/>
    <d v="2014-12-06T00:00:00"/>
    <s v="First Class"/>
    <s v="AS-10090"/>
    <s v="Adam Shillingsburg"/>
    <x v="0"/>
    <s v="United States"/>
    <s v="Charlottesville"/>
    <s v="Virginia"/>
    <n v="22901"/>
    <x v="0"/>
    <s v="OFF-AR-10001446"/>
    <s v="Office Supplies"/>
    <s v="Art"/>
    <s v="Newell 309"/>
    <n v="34.650000000000006"/>
    <n v="3"/>
    <n v="0"/>
    <n v="10.395"/>
  </r>
  <r>
    <n v="1896"/>
    <s v="CA-2012-109197"/>
    <x v="1"/>
    <d v="2012-12-31T00:00:00"/>
    <d v="2013-01-04T00:00:00"/>
    <s v="Standard Class"/>
    <s v="JO-15280"/>
    <s v="Jas O'Carroll"/>
    <x v="0"/>
    <s v="United States"/>
    <s v="Missoula"/>
    <s v="Montana"/>
    <n v="59801"/>
    <x v="1"/>
    <s v="OFF-BI-10004632"/>
    <s v="Office Supplies"/>
    <s v="Binders"/>
    <s v="Ibico Hi-Tech Manual Binding System"/>
    <n v="487.98400000000004"/>
    <n v="2"/>
    <n v="0.2"/>
    <n v="152.49499999999998"/>
  </r>
  <r>
    <n v="1897"/>
    <s v="CA-2014-141789"/>
    <x v="3"/>
    <d v="2014-10-04T00:00:00"/>
    <d v="2014-10-07T00:00:00"/>
    <s v="First Class"/>
    <s v="AC-10450"/>
    <s v="Amy Cox"/>
    <x v="0"/>
    <s v="United States"/>
    <s v="Minneapolis"/>
    <s v="Minnesota"/>
    <n v="55407"/>
    <x v="2"/>
    <s v="OFF-BI-10001359"/>
    <s v="Office Supplies"/>
    <s v="Binders"/>
    <s v="GBC DocuBind TL300 Electric Binding System"/>
    <n v="1793.98"/>
    <n v="2"/>
    <n v="0"/>
    <n v="843.17059999999992"/>
  </r>
  <r>
    <n v="1898"/>
    <s v="CA-2011-169775"/>
    <x v="2"/>
    <d v="2011-08-29T00:00:00"/>
    <d v="2011-09-02T00:00:00"/>
    <s v="Second Class"/>
    <s v="RA-19945"/>
    <s v="Ryan Akin"/>
    <x v="0"/>
    <s v="United States"/>
    <s v="Miami"/>
    <s v="Florida"/>
    <n v="33178"/>
    <x v="0"/>
    <s v="OFF-EN-10001749"/>
    <s v="Office Supplies"/>
    <s v="Envelopes"/>
    <s v="Jiffy Padded Mailers with Self-Seal Closure"/>
    <n v="29.808"/>
    <n v="2"/>
    <n v="0.2"/>
    <n v="10.805399999999997"/>
  </r>
  <r>
    <n v="1899"/>
    <s v="CA-2011-169775"/>
    <x v="2"/>
    <d v="2011-08-29T00:00:00"/>
    <d v="2011-09-02T00:00:00"/>
    <s v="Second Class"/>
    <s v="RA-19945"/>
    <s v="Ryan Akin"/>
    <x v="0"/>
    <s v="United States"/>
    <s v="Miami"/>
    <s v="Florida"/>
    <n v="33178"/>
    <x v="0"/>
    <s v="OFF-BI-10004390"/>
    <s v="Office Supplies"/>
    <s v="Binders"/>
    <s v="GBC DocuBind 200 Manual Binding Machine"/>
    <n v="505.1760000000001"/>
    <n v="4"/>
    <n v="0.7"/>
    <n v="-336.78399999999988"/>
  </r>
  <r>
    <n v="1900"/>
    <s v="CA-2011-169775"/>
    <x v="2"/>
    <d v="2011-08-29T00:00:00"/>
    <d v="2011-09-02T00:00:00"/>
    <s v="Second Class"/>
    <s v="RA-19945"/>
    <s v="Ryan Akin"/>
    <x v="0"/>
    <s v="United States"/>
    <s v="Miami"/>
    <s v="Florida"/>
    <n v="33178"/>
    <x v="0"/>
    <s v="FUR-TA-10001857"/>
    <s v="Furniture"/>
    <s v="Tables"/>
    <s v="Balt Solid Wood Rectangular Table"/>
    <n v="174.05850000000001"/>
    <n v="3"/>
    <n v="0.45"/>
    <n v="-110.76450000000001"/>
  </r>
  <r>
    <n v="1901"/>
    <s v="CA-2013-140543"/>
    <x v="0"/>
    <d v="2013-06-30T00:00:00"/>
    <d v="2013-07-04T00:00:00"/>
    <s v="Second Class"/>
    <s v="Co-12640"/>
    <s v="Corey-Lock"/>
    <x v="0"/>
    <s v="United States"/>
    <s v="Florence"/>
    <s v="South Carolina"/>
    <n v="29501"/>
    <x v="0"/>
    <s v="OFF-ST-10000563"/>
    <s v="Office Supplies"/>
    <s v="Storage"/>
    <s v="Fellowes Bankers Box Stor/Drawer Steel Plus"/>
    <n v="191.88"/>
    <n v="6"/>
    <n v="0"/>
    <n v="19.188000000000002"/>
  </r>
  <r>
    <n v="1902"/>
    <s v="CA-2013-151141"/>
    <x v="0"/>
    <d v="2013-08-21T00:00:00"/>
    <d v="2013-08-24T00:00:00"/>
    <s v="First Class"/>
    <s v="DW-13480"/>
    <s v="Dianna Wilson"/>
    <x v="2"/>
    <s v="United States"/>
    <s v="Detroit"/>
    <s v="Michigan"/>
    <n v="48205"/>
    <x v="2"/>
    <s v="TEC-PH-10004924"/>
    <s v="Technology"/>
    <s v="Phones"/>
    <s v="SKILCRAFT Telephone Shoulder Rest, 2&quot; x 6.5&quot; x 2.5&quot;, Black"/>
    <n v="14.78"/>
    <n v="2"/>
    <n v="0"/>
    <n v="3.9906000000000006"/>
  </r>
  <r>
    <n v="1903"/>
    <s v="CA-2014-167094"/>
    <x v="3"/>
    <d v="2014-10-22T00:00:00"/>
    <d v="2014-10-23T00:00:00"/>
    <s v="First Class"/>
    <s v="DK-12835"/>
    <s v="Damala Kotsonis"/>
    <x v="1"/>
    <s v="United States"/>
    <s v="Springfield"/>
    <s v="Oregon"/>
    <n v="97477"/>
    <x v="1"/>
    <s v="OFF-PA-10003953"/>
    <s v="Office Supplies"/>
    <s v="Paper"/>
    <s v="Xerox 218"/>
    <n v="5.1840000000000011"/>
    <n v="1"/>
    <n v="0.2"/>
    <n v="1.8144"/>
  </r>
  <r>
    <n v="1904"/>
    <s v="CA-2014-167094"/>
    <x v="3"/>
    <d v="2014-10-22T00:00:00"/>
    <d v="2014-10-23T00:00:00"/>
    <s v="First Class"/>
    <s v="DK-12835"/>
    <s v="Damala Kotsonis"/>
    <x v="1"/>
    <s v="United States"/>
    <s v="Springfield"/>
    <s v="Oregon"/>
    <n v="97477"/>
    <x v="1"/>
    <s v="FUR-CH-10000155"/>
    <s v="Furniture"/>
    <s v="Chairs"/>
    <s v="Global Comet Stacking Armless Chair"/>
    <n v="478.48"/>
    <n v="2"/>
    <n v="0.2"/>
    <n v="47.848000000000013"/>
  </r>
  <r>
    <n v="1905"/>
    <s v="CA-2014-167094"/>
    <x v="3"/>
    <d v="2014-10-22T00:00:00"/>
    <d v="2014-10-23T00:00:00"/>
    <s v="First Class"/>
    <s v="DK-12835"/>
    <s v="Damala Kotsonis"/>
    <x v="1"/>
    <s v="United States"/>
    <s v="Springfield"/>
    <s v="Oregon"/>
    <n v="97477"/>
    <x v="1"/>
    <s v="TEC-AC-10003116"/>
    <s v="Technology"/>
    <s v="Accessories"/>
    <s v="Memorex Froggy Flash Drive 8 GB"/>
    <n v="28.400000000000002"/>
    <n v="2"/>
    <n v="0.2"/>
    <n v="6.7449999999999983"/>
  </r>
  <r>
    <n v="1906"/>
    <s v="CA-2014-154410"/>
    <x v="3"/>
    <d v="2014-10-22T00:00:00"/>
    <d v="2014-10-25T00:00:00"/>
    <s v="First Class"/>
    <s v="MD-17860"/>
    <s v="Michael Dominguez"/>
    <x v="1"/>
    <s v="United States"/>
    <s v="Indianapolis"/>
    <s v="Indiana"/>
    <n v="46203"/>
    <x v="2"/>
    <s v="OFF-ST-10002743"/>
    <s v="Office Supplies"/>
    <s v="Storage"/>
    <s v="SAFCO Boltless Steel Shelving"/>
    <n v="909.12"/>
    <n v="8"/>
    <n v="0"/>
    <n v="9.091199999999958"/>
  </r>
  <r>
    <n v="1907"/>
    <s v="US-2013-150567"/>
    <x v="0"/>
    <d v="2013-05-18T00:00:00"/>
    <d v="2013-05-22T00:00:00"/>
    <s v="Standard Class"/>
    <s v="RP-19855"/>
    <s v="Roy Phan"/>
    <x v="1"/>
    <s v="United States"/>
    <s v="Apopka"/>
    <s v="Florida"/>
    <n v="32712"/>
    <x v="0"/>
    <s v="OFF-BI-10001757"/>
    <s v="Office Supplies"/>
    <s v="Binders"/>
    <s v="Pressboard Hanging Data Binders for Unburst Sheets"/>
    <n v="2.9520000000000004"/>
    <n v="2"/>
    <n v="0.7"/>
    <n v="-2.1648000000000005"/>
  </r>
  <r>
    <n v="1908"/>
    <s v="US-2013-150567"/>
    <x v="0"/>
    <d v="2013-05-18T00:00:00"/>
    <d v="2013-05-22T00:00:00"/>
    <s v="Standard Class"/>
    <s v="RP-19855"/>
    <s v="Roy Phan"/>
    <x v="1"/>
    <s v="United States"/>
    <s v="Apopka"/>
    <s v="Florida"/>
    <n v="32712"/>
    <x v="0"/>
    <s v="OFF-BI-10000069"/>
    <s v="Office Supplies"/>
    <s v="Binders"/>
    <s v="GBC Prepunched Paper, 19-Hole, for Binding Systems, 24-lb"/>
    <n v="27.018000000000008"/>
    <n v="6"/>
    <n v="0.7"/>
    <n v="-21.61440000000001"/>
  </r>
  <r>
    <n v="1909"/>
    <s v="CA-2012-157959"/>
    <x v="1"/>
    <d v="2012-02-03T00:00:00"/>
    <d v="2012-02-04T00:00:00"/>
    <s v="First Class"/>
    <s v="RW-19540"/>
    <s v="Rick Wilson"/>
    <x v="1"/>
    <s v="United States"/>
    <s v="Los Angeles"/>
    <s v="California"/>
    <n v="90008"/>
    <x v="1"/>
    <s v="FUR-FU-10004093"/>
    <s v="Furniture"/>
    <s v="Furnishings"/>
    <s v="Hand-Finished Solid Wood Document Frame"/>
    <n v="136.91999999999999"/>
    <n v="4"/>
    <n v="0"/>
    <n v="41.075999999999993"/>
  </r>
  <r>
    <n v="1910"/>
    <s v="CA-2014-105886"/>
    <x v="3"/>
    <d v="2014-12-19T00:00:00"/>
    <d v="2014-12-24T00:00:00"/>
    <s v="Standard Class"/>
    <s v="DB-13660"/>
    <s v="Duane Benoit"/>
    <x v="0"/>
    <s v="United States"/>
    <s v="Oceanside"/>
    <s v="New York"/>
    <n v="11572"/>
    <x v="3"/>
    <s v="FUR-FU-10001037"/>
    <s v="Furniture"/>
    <s v="Furnishings"/>
    <s v="DAX Charcoal/Nickel-Tone Document Frame, 5 x 7"/>
    <n v="18.96"/>
    <n v="2"/>
    <n v="0"/>
    <n v="8.532"/>
  </r>
  <r>
    <n v="1911"/>
    <s v="CA-2013-105963"/>
    <x v="0"/>
    <d v="2013-11-16T00:00:00"/>
    <d v="2013-11-23T00:00:00"/>
    <s v="Standard Class"/>
    <s v="SC-20770"/>
    <s v="Stewart Carmichael"/>
    <x v="1"/>
    <s v="United States"/>
    <s v="Los Angeles"/>
    <s v="California"/>
    <n v="90008"/>
    <x v="1"/>
    <s v="TEC-AC-10003832"/>
    <s v="Technology"/>
    <s v="Accessories"/>
    <s v="Imation 16GB Mini TravelDrive USB 2.0 Flash Drive"/>
    <n v="99.390000000000015"/>
    <n v="3"/>
    <n v="0"/>
    <n v="40.749900000000004"/>
  </r>
  <r>
    <n v="1912"/>
    <s v="CA-2014-121503"/>
    <x v="3"/>
    <d v="2014-07-04T00:00:00"/>
    <d v="2014-07-07T00:00:00"/>
    <s v="Second Class"/>
    <s v="FH-14275"/>
    <s v="Frank Hawley"/>
    <x v="1"/>
    <s v="United States"/>
    <s v="Houston"/>
    <s v="Texas"/>
    <n v="77041"/>
    <x v="2"/>
    <s v="OFF-PA-10001878"/>
    <s v="Office Supplies"/>
    <s v="Paper"/>
    <s v="Xerox 1891"/>
    <n v="273.89600000000002"/>
    <n v="7"/>
    <n v="0.2"/>
    <n v="92.43989999999998"/>
  </r>
  <r>
    <n v="1913"/>
    <s v="CA-2014-121503"/>
    <x v="3"/>
    <d v="2014-07-04T00:00:00"/>
    <d v="2014-07-07T00:00:00"/>
    <s v="Second Class"/>
    <s v="FH-14275"/>
    <s v="Frank Hawley"/>
    <x v="1"/>
    <s v="United States"/>
    <s v="Houston"/>
    <s v="Texas"/>
    <n v="77041"/>
    <x v="2"/>
    <s v="TEC-MA-10003674"/>
    <s v="Technology"/>
    <s v="Machines"/>
    <s v="Hewlett-Packard Deskjet 5550 Printer"/>
    <n v="597.13200000000006"/>
    <n v="3"/>
    <n v="0.4"/>
    <n v="49.760999999999967"/>
  </r>
  <r>
    <n v="1914"/>
    <s v="CA-2011-103366"/>
    <x v="2"/>
    <d v="2011-01-16T00:00:00"/>
    <d v="2011-01-18T00:00:00"/>
    <s v="First Class"/>
    <s v="EH-13990"/>
    <s v="Erica Hackney"/>
    <x v="0"/>
    <s v="United States"/>
    <s v="Roswell"/>
    <s v="Georgia"/>
    <n v="30076"/>
    <x v="0"/>
    <s v="TEC-AC-10003628"/>
    <s v="Technology"/>
    <s v="Accessories"/>
    <s v="Logitech 910-002974 M325 Wireless Mouse for Web Scrolling"/>
    <n v="149.94999999999999"/>
    <n v="5"/>
    <n v="0"/>
    <n v="65.978000000000009"/>
  </r>
  <r>
    <n v="1915"/>
    <s v="CA-2014-124597"/>
    <x v="3"/>
    <d v="2014-05-01T00:00:00"/>
    <d v="2014-05-06T00:00:00"/>
    <s v="Standard Class"/>
    <s v="AS-10630"/>
    <s v="Ann Steele"/>
    <x v="2"/>
    <s v="United States"/>
    <s v="Boynton Beach"/>
    <s v="Florida"/>
    <n v="33437"/>
    <x v="0"/>
    <s v="OFF-LA-10003190"/>
    <s v="Office Supplies"/>
    <s v="Labels"/>
    <s v="Avery 474"/>
    <n v="4.6079999999999997"/>
    <n v="2"/>
    <n v="0.2"/>
    <n v="1.6704000000000001"/>
  </r>
  <r>
    <n v="1916"/>
    <s v="CA-2014-124597"/>
    <x v="3"/>
    <d v="2014-05-01T00:00:00"/>
    <d v="2014-05-06T00:00:00"/>
    <s v="Standard Class"/>
    <s v="AS-10630"/>
    <s v="Ann Steele"/>
    <x v="2"/>
    <s v="United States"/>
    <s v="Boynton Beach"/>
    <s v="Florida"/>
    <n v="33437"/>
    <x v="0"/>
    <s v="OFF-AR-10002280"/>
    <s v="Office Supplies"/>
    <s v="Art"/>
    <s v="Staples"/>
    <n v="15.528"/>
    <n v="3"/>
    <n v="0.2"/>
    <n v="4.8524999999999991"/>
  </r>
  <r>
    <n v="1917"/>
    <s v="CA-2014-124597"/>
    <x v="3"/>
    <d v="2014-05-01T00:00:00"/>
    <d v="2014-05-06T00:00:00"/>
    <s v="Standard Class"/>
    <s v="AS-10630"/>
    <s v="Ann Steele"/>
    <x v="2"/>
    <s v="United States"/>
    <s v="Boynton Beach"/>
    <s v="Florida"/>
    <n v="33437"/>
    <x v="0"/>
    <s v="OFF-LA-10001569"/>
    <s v="Office Supplies"/>
    <s v="Labels"/>
    <s v="Avery 499"/>
    <n v="11.952000000000002"/>
    <n v="3"/>
    <n v="0.2"/>
    <n v="3.8843999999999994"/>
  </r>
  <r>
    <n v="1918"/>
    <s v="CA-2012-105634"/>
    <x v="1"/>
    <d v="2012-11-08T00:00:00"/>
    <d v="2012-11-14T00:00:00"/>
    <s v="Standard Class"/>
    <s v="HA-14905"/>
    <s v="Helen Abelman"/>
    <x v="0"/>
    <s v="United States"/>
    <s v="Franklin"/>
    <s v="Massachusetts"/>
    <n v="2038"/>
    <x v="3"/>
    <s v="OFF-AR-10001573"/>
    <s v="Office Supplies"/>
    <s v="Art"/>
    <s v="American Pencil"/>
    <n v="11.65"/>
    <n v="5"/>
    <n v="0"/>
    <n v="3.3784999999999989"/>
  </r>
  <r>
    <n v="1919"/>
    <s v="CA-2012-123673"/>
    <x v="1"/>
    <d v="2012-10-30T00:00:00"/>
    <d v="2012-11-01T00:00:00"/>
    <s v="Second Class"/>
    <s v="CH-12070"/>
    <s v="Cathy Hwang"/>
    <x v="2"/>
    <s v="United States"/>
    <s v="Detroit"/>
    <s v="Michigan"/>
    <n v="48227"/>
    <x v="2"/>
    <s v="TEC-PH-10001809"/>
    <s v="Technology"/>
    <s v="Phones"/>
    <s v="Panasonic KX T7736-B Digital phone"/>
    <n v="299.89999999999998"/>
    <n v="2"/>
    <n v="0"/>
    <n v="74.974999999999994"/>
  </r>
  <r>
    <n v="1920"/>
    <s v="US-2014-111423"/>
    <x v="3"/>
    <d v="2014-08-18T00:00:00"/>
    <d v="2014-08-20T00:00:00"/>
    <s v="First Class"/>
    <s v="EH-13765"/>
    <s v="Edward Hooks"/>
    <x v="1"/>
    <s v="United States"/>
    <s v="Watertown"/>
    <s v="New York"/>
    <n v="13601"/>
    <x v="3"/>
    <s v="OFF-BI-10003091"/>
    <s v="Office Supplies"/>
    <s v="Binders"/>
    <s v="GBC DocuBind TL200 Manual Binding Machine"/>
    <n v="895.92"/>
    <n v="5"/>
    <n v="0.2"/>
    <n v="302.37299999999993"/>
  </r>
  <r>
    <n v="1921"/>
    <s v="US-2014-111423"/>
    <x v="3"/>
    <d v="2014-08-18T00:00:00"/>
    <d v="2014-08-20T00:00:00"/>
    <s v="First Class"/>
    <s v="EH-13765"/>
    <s v="Edward Hooks"/>
    <x v="1"/>
    <s v="United States"/>
    <s v="Watertown"/>
    <s v="New York"/>
    <n v="13601"/>
    <x v="3"/>
    <s v="FUR-CH-10003981"/>
    <s v="Furniture"/>
    <s v="Chairs"/>
    <s v="Global Commerce Series Low-Back Swivel/Tilt Chairs"/>
    <n v="462.56400000000002"/>
    <n v="2"/>
    <n v="0.1"/>
    <n v="97.652399999999943"/>
  </r>
  <r>
    <n v="1922"/>
    <s v="CA-2012-125178"/>
    <x v="1"/>
    <d v="2012-10-03T00:00:00"/>
    <d v="2012-10-09T00:00:00"/>
    <s v="Standard Class"/>
    <s v="MZ-17515"/>
    <s v="Mary Zewe"/>
    <x v="1"/>
    <s v="United States"/>
    <s v="Reading"/>
    <s v="Pennsylvania"/>
    <n v="19601"/>
    <x v="3"/>
    <s v="OFF-ST-10002562"/>
    <s v="Office Supplies"/>
    <s v="Storage"/>
    <s v="Staples"/>
    <n v="15.008000000000003"/>
    <n v="2"/>
    <n v="0.2"/>
    <n v="1.5007999999999999"/>
  </r>
  <r>
    <n v="1923"/>
    <s v="CA-2013-156685"/>
    <x v="0"/>
    <d v="2013-07-09T00:00:00"/>
    <d v="2013-07-11T00:00:00"/>
    <s v="Second Class"/>
    <s v="SC-20230"/>
    <s v="Scot Coram"/>
    <x v="1"/>
    <s v="United States"/>
    <s v="Arlington"/>
    <s v="Texas"/>
    <n v="76017"/>
    <x v="2"/>
    <s v="TEC-PH-10004345"/>
    <s v="Technology"/>
    <s v="Phones"/>
    <s v="Cisco SPA 502G IP Phone"/>
    <n v="863.6400000000001"/>
    <n v="9"/>
    <n v="0.2"/>
    <n v="107.95499999999998"/>
  </r>
  <r>
    <n v="1924"/>
    <s v="CA-2013-156685"/>
    <x v="0"/>
    <d v="2013-07-09T00:00:00"/>
    <d v="2013-07-11T00:00:00"/>
    <s v="Second Class"/>
    <s v="SC-20230"/>
    <s v="Scot Coram"/>
    <x v="1"/>
    <s v="United States"/>
    <s v="Arlington"/>
    <s v="Texas"/>
    <n v="76017"/>
    <x v="2"/>
    <s v="OFF-AR-10000588"/>
    <s v="Office Supplies"/>
    <s v="Art"/>
    <s v="Newell 345"/>
    <n v="47.616"/>
    <n v="3"/>
    <n v="0.2"/>
    <n v="3.571200000000001"/>
  </r>
  <r>
    <n v="1925"/>
    <s v="CA-2014-126865"/>
    <x v="3"/>
    <d v="2014-12-06T00:00:00"/>
    <d v="2014-12-08T00:00:00"/>
    <s v="Second Class"/>
    <s v="NP-18325"/>
    <s v="Naresj Patel"/>
    <x v="0"/>
    <s v="United States"/>
    <s v="San Diego"/>
    <s v="California"/>
    <n v="92024"/>
    <x v="1"/>
    <s v="OFF-PA-10003039"/>
    <s v="Office Supplies"/>
    <s v="Paper"/>
    <s v="Xerox 1960"/>
    <n v="92.94"/>
    <n v="3"/>
    <n v="0"/>
    <n v="41.822999999999993"/>
  </r>
  <r>
    <n v="1926"/>
    <s v="CA-2014-102834"/>
    <x v="3"/>
    <d v="2014-03-10T00:00:00"/>
    <d v="2014-03-14T00:00:00"/>
    <s v="Standard Class"/>
    <s v="LW-16990"/>
    <s v="Lindsay Williams"/>
    <x v="1"/>
    <s v="United States"/>
    <s v="San Francisco"/>
    <s v="California"/>
    <n v="94110"/>
    <x v="1"/>
    <s v="TEC-AC-10001908"/>
    <s v="Technology"/>
    <s v="Accessories"/>
    <s v="Logitech Wireless Headset h800"/>
    <n v="199.98"/>
    <n v="2"/>
    <n v="0"/>
    <n v="69.992999999999995"/>
  </r>
  <r>
    <n v="1927"/>
    <s v="US-2013-139710"/>
    <x v="0"/>
    <d v="2013-06-10T00:00:00"/>
    <d v="2013-06-16T00:00:00"/>
    <s v="Standard Class"/>
    <s v="GM-14680"/>
    <s v="Greg Matthias"/>
    <x v="0"/>
    <s v="United States"/>
    <s v="Los Angeles"/>
    <s v="California"/>
    <n v="90045"/>
    <x v="1"/>
    <s v="TEC-PH-10001198"/>
    <s v="Technology"/>
    <s v="Phones"/>
    <s v="Avaya 4621SW VoIP phone"/>
    <n v="177.48000000000002"/>
    <n v="3"/>
    <n v="0.2"/>
    <n v="19.966499999999982"/>
  </r>
  <r>
    <n v="1928"/>
    <s v="CA-2014-121538"/>
    <x v="3"/>
    <d v="2014-11-29T00:00:00"/>
    <d v="2014-12-02T00:00:00"/>
    <s v="First Class"/>
    <s v="RH-19495"/>
    <s v="Rick Hansen"/>
    <x v="0"/>
    <s v="United States"/>
    <s v="Denver"/>
    <s v="Colorado"/>
    <n v="80219"/>
    <x v="1"/>
    <s v="OFF-PA-10004071"/>
    <s v="Office Supplies"/>
    <s v="Paper"/>
    <s v="Eaton Premium Continuous-Feed Paper, 25% Cotton, Letter Size, White, 1000 Shts/Box"/>
    <n v="88.768000000000001"/>
    <n v="2"/>
    <n v="0.2"/>
    <n v="31.068799999999996"/>
  </r>
  <r>
    <n v="1929"/>
    <s v="US-2014-101539"/>
    <x v="3"/>
    <d v="2014-03-17T00:00:00"/>
    <d v="2014-03-19T00:00:00"/>
    <s v="Second Class"/>
    <s v="VM-21685"/>
    <s v="Valerie Mitchum"/>
    <x v="2"/>
    <s v="United States"/>
    <s v="Seattle"/>
    <s v="Washington"/>
    <n v="98105"/>
    <x v="1"/>
    <s v="OFF-PA-10001972"/>
    <s v="Office Supplies"/>
    <s v="Paper"/>
    <s v="Xerox 214"/>
    <n v="6.48"/>
    <n v="1"/>
    <n v="0"/>
    <n v="3.1104000000000003"/>
  </r>
  <r>
    <n v="1930"/>
    <s v="US-2014-101539"/>
    <x v="3"/>
    <d v="2014-03-17T00:00:00"/>
    <d v="2014-03-19T00:00:00"/>
    <s v="Second Class"/>
    <s v="VM-21685"/>
    <s v="Valerie Mitchum"/>
    <x v="2"/>
    <s v="United States"/>
    <s v="Seattle"/>
    <s v="Washington"/>
    <n v="98105"/>
    <x v="1"/>
    <s v="OFF-ST-10004180"/>
    <s v="Office Supplies"/>
    <s v="Storage"/>
    <s v="Safco Commercial Shelving"/>
    <n v="46.51"/>
    <n v="1"/>
    <n v="0"/>
    <n v="1.8603999999999985"/>
  </r>
  <r>
    <n v="1931"/>
    <s v="US-2014-101539"/>
    <x v="3"/>
    <d v="2014-03-17T00:00:00"/>
    <d v="2014-03-19T00:00:00"/>
    <s v="Second Class"/>
    <s v="VM-21685"/>
    <s v="Valerie Mitchum"/>
    <x v="2"/>
    <s v="United States"/>
    <s v="Seattle"/>
    <s v="Washington"/>
    <n v="98105"/>
    <x v="1"/>
    <s v="TEC-PH-10004165"/>
    <s v="Technology"/>
    <s v="Phones"/>
    <s v="Mitel MiVoice 5330e IP Phone"/>
    <n v="659.97600000000011"/>
    <n v="3"/>
    <n v="0.2"/>
    <n v="49.498199999999969"/>
  </r>
  <r>
    <n v="1932"/>
    <s v="CA-2013-152121"/>
    <x v="0"/>
    <d v="2013-11-28T00:00:00"/>
    <d v="2013-11-30T00:00:00"/>
    <s v="Second Class"/>
    <s v="CC-12670"/>
    <s v="Craig Carreira"/>
    <x v="0"/>
    <s v="United States"/>
    <s v="Scottsdale"/>
    <s v="Arizona"/>
    <n v="85254"/>
    <x v="1"/>
    <s v="TEC-PH-10002483"/>
    <s v="Technology"/>
    <s v="Phones"/>
    <s v="Motorola Moto X"/>
    <n v="271.99200000000002"/>
    <n v="1"/>
    <n v="0.2"/>
    <n v="23.799300000000002"/>
  </r>
  <r>
    <n v="1933"/>
    <s v="CA-2014-161200"/>
    <x v="3"/>
    <d v="2014-08-07T00:00:00"/>
    <d v="2014-08-11T00:00:00"/>
    <s v="Second Class"/>
    <s v="SV-20365"/>
    <s v="Seth Vernon"/>
    <x v="0"/>
    <s v="United States"/>
    <s v="Lafayette"/>
    <s v="Louisiana"/>
    <n v="70506"/>
    <x v="0"/>
    <s v="FUR-BO-10000468"/>
    <s v="Furniture"/>
    <s v="Bookcases"/>
    <s v="O'Sullivan 2-Shelf Heavy-Duty Bookcases"/>
    <n v="145.74"/>
    <n v="3"/>
    <n v="0"/>
    <n v="23.318400000000011"/>
  </r>
  <r>
    <n v="1934"/>
    <s v="CA-2014-161200"/>
    <x v="3"/>
    <d v="2014-08-07T00:00:00"/>
    <d v="2014-08-11T00:00:00"/>
    <s v="Second Class"/>
    <s v="SV-20365"/>
    <s v="Seth Vernon"/>
    <x v="0"/>
    <s v="United States"/>
    <s v="Lafayette"/>
    <s v="Louisiana"/>
    <n v="70506"/>
    <x v="0"/>
    <s v="FUR-FU-10001706"/>
    <s v="Furniture"/>
    <s v="Furnishings"/>
    <s v="Longer-Life Soft White Bulbs"/>
    <n v="15.4"/>
    <n v="5"/>
    <n v="0"/>
    <n v="7.3919999999999995"/>
  </r>
  <r>
    <n v="1935"/>
    <s v="CA-2014-101245"/>
    <x v="3"/>
    <d v="2014-11-28T00:00:00"/>
    <d v="2014-12-04T00:00:00"/>
    <s v="Standard Class"/>
    <s v="LW-16990"/>
    <s v="Lindsay Williams"/>
    <x v="1"/>
    <s v="United States"/>
    <s v="San Francisco"/>
    <s v="California"/>
    <n v="94109"/>
    <x v="1"/>
    <s v="OFF-PA-10003129"/>
    <s v="Office Supplies"/>
    <s v="Paper"/>
    <s v="Tops White Computer Printout Paper"/>
    <n v="244.54999999999998"/>
    <n v="5"/>
    <n v="0"/>
    <n v="114.93849999999998"/>
  </r>
  <r>
    <n v="1936"/>
    <s v="CA-2014-101245"/>
    <x v="3"/>
    <d v="2014-11-28T00:00:00"/>
    <d v="2014-12-04T00:00:00"/>
    <s v="Standard Class"/>
    <s v="LW-16990"/>
    <s v="Lindsay Williams"/>
    <x v="1"/>
    <s v="United States"/>
    <s v="San Francisco"/>
    <s v="California"/>
    <n v="94109"/>
    <x v="1"/>
    <s v="TEC-AC-10001284"/>
    <s v="Technology"/>
    <s v="Accessories"/>
    <s v="Enermax Briskie RF Wireless Keyboard and Mouse Combo"/>
    <n v="166.16"/>
    <n v="8"/>
    <n v="0"/>
    <n v="59.817599999999999"/>
  </r>
  <r>
    <n v="1937"/>
    <s v="CA-2012-141768"/>
    <x v="1"/>
    <d v="2012-05-25T00:00:00"/>
    <d v="2012-05-27T00:00:00"/>
    <s v="Second Class"/>
    <s v="NP-18685"/>
    <s v="Nora Pelletier"/>
    <x v="2"/>
    <s v="United States"/>
    <s v="San Francisco"/>
    <s v="California"/>
    <n v="94109"/>
    <x v="1"/>
    <s v="FUR-FU-10002268"/>
    <s v="Furniture"/>
    <s v="Furnishings"/>
    <s v="Ultra Door Push Plate"/>
    <n v="14.73"/>
    <n v="3"/>
    <n v="0"/>
    <n v="4.8608999999999991"/>
  </r>
  <r>
    <n v="1938"/>
    <s v="CA-2013-112109"/>
    <x v="0"/>
    <d v="2013-07-09T00:00:00"/>
    <d v="2013-07-13T00:00:00"/>
    <s v="Standard Class"/>
    <s v="JE-15715"/>
    <s v="Joe Elijah"/>
    <x v="0"/>
    <s v="United States"/>
    <s v="Broomfield"/>
    <s v="Colorado"/>
    <n v="80020"/>
    <x v="1"/>
    <s v="OFF-BI-10002082"/>
    <s v="Office Supplies"/>
    <s v="Binders"/>
    <s v="GBC Twin Loop Wire Binding Elements"/>
    <n v="19.968000000000004"/>
    <n v="2"/>
    <n v="0.7"/>
    <n v="-13.311999999999998"/>
  </r>
  <r>
    <n v="1939"/>
    <s v="CA-2013-112109"/>
    <x v="0"/>
    <d v="2013-07-09T00:00:00"/>
    <d v="2013-07-13T00:00:00"/>
    <s v="Standard Class"/>
    <s v="JE-15715"/>
    <s v="Joe Elijah"/>
    <x v="0"/>
    <s v="United States"/>
    <s v="Broomfield"/>
    <s v="Colorado"/>
    <n v="80020"/>
    <x v="1"/>
    <s v="OFF-ST-10001505"/>
    <s v="Office Supplies"/>
    <s v="Storage"/>
    <s v="Perma STOR-ALL Hanging File Box, 13 1/8&quot;W x 12 1/4&quot;D x 10 1/2&quot;H"/>
    <n v="33.488000000000007"/>
    <n v="7"/>
    <n v="0.2"/>
    <n v="-1.2558000000000051"/>
  </r>
  <r>
    <n v="1940"/>
    <s v="CA-2013-112109"/>
    <x v="0"/>
    <d v="2013-07-09T00:00:00"/>
    <d v="2013-07-13T00:00:00"/>
    <s v="Standard Class"/>
    <s v="JE-15715"/>
    <s v="Joe Elijah"/>
    <x v="0"/>
    <s v="United States"/>
    <s v="Broomfield"/>
    <s v="Colorado"/>
    <n v="80020"/>
    <x v="1"/>
    <s v="OFF-BI-10001634"/>
    <s v="Office Supplies"/>
    <s v="Binders"/>
    <s v="Wilson Jones Active Use Binders"/>
    <n v="8.7360000000000024"/>
    <n v="4"/>
    <n v="0.7"/>
    <n v="-6.1151999999999997"/>
  </r>
  <r>
    <n v="1941"/>
    <s v="CA-2013-112109"/>
    <x v="0"/>
    <d v="2013-07-09T00:00:00"/>
    <d v="2013-07-13T00:00:00"/>
    <s v="Standard Class"/>
    <s v="JE-15715"/>
    <s v="Joe Elijah"/>
    <x v="0"/>
    <s v="United States"/>
    <s v="Broomfield"/>
    <s v="Colorado"/>
    <n v="80020"/>
    <x v="1"/>
    <s v="FUR-CH-10004287"/>
    <s v="Furniture"/>
    <s v="Chairs"/>
    <s v="SAFCO Arco Folding Chair"/>
    <n v="662.88"/>
    <n v="3"/>
    <n v="0.2"/>
    <n v="74.573999999999955"/>
  </r>
  <r>
    <n v="1942"/>
    <s v="CA-2014-144064"/>
    <x v="3"/>
    <d v="2014-08-30T00:00:00"/>
    <d v="2014-09-02T00:00:00"/>
    <s v="First Class"/>
    <s v="CP-12085"/>
    <s v="Cathy Prescott"/>
    <x v="1"/>
    <s v="United States"/>
    <s v="Quincy"/>
    <s v="Illinois"/>
    <n v="62301"/>
    <x v="2"/>
    <s v="OFF-LA-10004544"/>
    <s v="Office Supplies"/>
    <s v="Labels"/>
    <s v="Avery 505"/>
    <n v="47.360000000000007"/>
    <n v="4"/>
    <n v="0.2"/>
    <n v="17.759999999999998"/>
  </r>
  <r>
    <n v="1943"/>
    <s v="CA-2014-144064"/>
    <x v="3"/>
    <d v="2014-08-30T00:00:00"/>
    <d v="2014-09-02T00:00:00"/>
    <s v="First Class"/>
    <s v="CP-12085"/>
    <s v="Cathy Prescott"/>
    <x v="1"/>
    <s v="United States"/>
    <s v="Quincy"/>
    <s v="Illinois"/>
    <n v="62301"/>
    <x v="2"/>
    <s v="OFF-ST-10004507"/>
    <s v="Office Supplies"/>
    <s v="Storage"/>
    <s v="Advantus Rolling Storage Box"/>
    <n v="27.439999999999998"/>
    <n v="2"/>
    <n v="0.2"/>
    <n v="2.4009999999999998"/>
  </r>
  <r>
    <n v="1944"/>
    <s v="CA-2014-144064"/>
    <x v="3"/>
    <d v="2014-08-30T00:00:00"/>
    <d v="2014-09-02T00:00:00"/>
    <s v="First Class"/>
    <s v="CP-12085"/>
    <s v="Cathy Prescott"/>
    <x v="1"/>
    <s v="United States"/>
    <s v="Quincy"/>
    <s v="Illinois"/>
    <n v="62301"/>
    <x v="2"/>
    <s v="OFF-BI-10002012"/>
    <s v="Office Supplies"/>
    <s v="Binders"/>
    <s v="Wilson Jones Easy Flow II Sheet Lifters"/>
    <n v="3.2399999999999993"/>
    <n v="9"/>
    <n v="0.8"/>
    <n v="-5.1840000000000011"/>
  </r>
  <r>
    <n v="1945"/>
    <s v="CA-2013-108581"/>
    <x v="0"/>
    <d v="2013-06-21T00:00:00"/>
    <d v="2013-06-27T00:00:00"/>
    <s v="Standard Class"/>
    <s v="EA-14035"/>
    <s v="Erin Ashbrook"/>
    <x v="1"/>
    <s v="United States"/>
    <s v="Carrollton"/>
    <s v="Texas"/>
    <n v="75007"/>
    <x v="2"/>
    <s v="TEC-AC-10001109"/>
    <s v="Technology"/>
    <s v="Accessories"/>
    <s v="Logitech Trackman Marble Mouse"/>
    <n v="95.968000000000004"/>
    <n v="4"/>
    <n v="0.2"/>
    <n v="26.391200000000001"/>
  </r>
  <r>
    <n v="1946"/>
    <s v="CA-2013-108581"/>
    <x v="0"/>
    <d v="2013-06-21T00:00:00"/>
    <d v="2013-06-27T00:00:00"/>
    <s v="Standard Class"/>
    <s v="EA-14035"/>
    <s v="Erin Ashbrook"/>
    <x v="1"/>
    <s v="United States"/>
    <s v="Carrollton"/>
    <s v="Texas"/>
    <n v="75007"/>
    <x v="2"/>
    <s v="OFF-PA-10000809"/>
    <s v="Office Supplies"/>
    <s v="Paper"/>
    <s v="Xerox 206"/>
    <n v="10.368000000000002"/>
    <n v="2"/>
    <n v="0.2"/>
    <n v="3.6288"/>
  </r>
  <r>
    <n v="1947"/>
    <s v="CA-2014-157987"/>
    <x v="3"/>
    <d v="2014-09-03T00:00:00"/>
    <d v="2014-09-07T00:00:00"/>
    <s v="Standard Class"/>
    <s v="AC-10615"/>
    <s v="Ann Chong"/>
    <x v="1"/>
    <s v="United States"/>
    <s v="New York City"/>
    <s v="New York"/>
    <n v="10009"/>
    <x v="3"/>
    <s v="OFF-AR-10000658"/>
    <s v="Office Supplies"/>
    <s v="Art"/>
    <s v="Newell 324"/>
    <n v="23.1"/>
    <n v="2"/>
    <n v="0"/>
    <n v="6.468"/>
  </r>
  <r>
    <n v="1948"/>
    <s v="CA-2014-157987"/>
    <x v="3"/>
    <d v="2014-09-03T00:00:00"/>
    <d v="2014-09-07T00:00:00"/>
    <s v="Standard Class"/>
    <s v="AC-10615"/>
    <s v="Ann Chong"/>
    <x v="1"/>
    <s v="United States"/>
    <s v="New York City"/>
    <s v="New York"/>
    <n v="10009"/>
    <x v="3"/>
    <s v="FUR-FU-10001196"/>
    <s v="Furniture"/>
    <s v="Furnishings"/>
    <s v="DAX Cubicle Frames - 8x10"/>
    <n v="11.54"/>
    <n v="2"/>
    <n v="0"/>
    <n v="3.4619999999999997"/>
  </r>
  <r>
    <n v="1949"/>
    <s v="CA-2014-157987"/>
    <x v="3"/>
    <d v="2014-09-03T00:00:00"/>
    <d v="2014-09-07T00:00:00"/>
    <s v="Standard Class"/>
    <s v="AC-10615"/>
    <s v="Ann Chong"/>
    <x v="1"/>
    <s v="United States"/>
    <s v="New York City"/>
    <s v="New York"/>
    <n v="10009"/>
    <x v="3"/>
    <s v="FUR-TA-10001889"/>
    <s v="Furniture"/>
    <s v="Tables"/>
    <s v="Bush Advantage Collection Racetrack Conference Table"/>
    <n v="254.52599999999998"/>
    <n v="1"/>
    <n v="0.4"/>
    <n v="-93.3262"/>
  </r>
  <r>
    <n v="1950"/>
    <s v="CA-2014-157987"/>
    <x v="3"/>
    <d v="2014-09-03T00:00:00"/>
    <d v="2014-09-07T00:00:00"/>
    <s v="Standard Class"/>
    <s v="AC-10615"/>
    <s v="Ann Chong"/>
    <x v="1"/>
    <s v="United States"/>
    <s v="New York City"/>
    <s v="New York"/>
    <n v="10009"/>
    <x v="3"/>
    <s v="OFF-AP-10000358"/>
    <s v="Office Supplies"/>
    <s v="Appliances"/>
    <s v="Fellowes Basic Home/Office Series Surge Protectors"/>
    <n v="12.98"/>
    <n v="1"/>
    <n v="0"/>
    <n v="3.7641999999999989"/>
  </r>
  <r>
    <n v="1951"/>
    <s v="CA-2014-157987"/>
    <x v="3"/>
    <d v="2014-09-03T00:00:00"/>
    <d v="2014-09-07T00:00:00"/>
    <s v="Standard Class"/>
    <s v="AC-10615"/>
    <s v="Ann Chong"/>
    <x v="1"/>
    <s v="United States"/>
    <s v="New York City"/>
    <s v="New York"/>
    <n v="10009"/>
    <x v="3"/>
    <s v="OFF-BI-10004970"/>
    <s v="Office Supplies"/>
    <s v="Binders"/>
    <s v="ACCOHIDE 3-Ring Binder, Blue, 1&quot;"/>
    <n v="26.432000000000002"/>
    <n v="8"/>
    <n v="0.2"/>
    <n v="8.9207999999999998"/>
  </r>
  <r>
    <n v="1952"/>
    <s v="CA-2014-157987"/>
    <x v="3"/>
    <d v="2014-09-03T00:00:00"/>
    <d v="2014-09-07T00:00:00"/>
    <s v="Standard Class"/>
    <s v="AC-10615"/>
    <s v="Ann Chong"/>
    <x v="1"/>
    <s v="United States"/>
    <s v="New York City"/>
    <s v="New York"/>
    <n v="10009"/>
    <x v="3"/>
    <s v="TEC-PH-10003885"/>
    <s v="Technology"/>
    <s v="Phones"/>
    <s v="Cisco SPA508G"/>
    <n v="197.96999999999997"/>
    <n v="3"/>
    <n v="0"/>
    <n v="57.41129999999999"/>
  </r>
  <r>
    <n v="1953"/>
    <s v="CA-2014-157987"/>
    <x v="3"/>
    <d v="2014-09-03T00:00:00"/>
    <d v="2014-09-07T00:00:00"/>
    <s v="Standard Class"/>
    <s v="AC-10615"/>
    <s v="Ann Chong"/>
    <x v="1"/>
    <s v="United States"/>
    <s v="New York City"/>
    <s v="New York"/>
    <n v="10009"/>
    <x v="3"/>
    <s v="OFF-LA-10001641"/>
    <s v="Office Supplies"/>
    <s v="Labels"/>
    <s v="Avery 518"/>
    <n v="18.899999999999999"/>
    <n v="6"/>
    <n v="0"/>
    <n v="9.0719999999999992"/>
  </r>
  <r>
    <n v="1954"/>
    <s v="CA-2014-157987"/>
    <x v="3"/>
    <d v="2014-09-03T00:00:00"/>
    <d v="2014-09-07T00:00:00"/>
    <s v="Standard Class"/>
    <s v="AC-10615"/>
    <s v="Ann Chong"/>
    <x v="1"/>
    <s v="United States"/>
    <s v="New York City"/>
    <s v="New York"/>
    <n v="10009"/>
    <x v="3"/>
    <s v="FUR-CH-10003379"/>
    <s v="Furniture"/>
    <s v="Chairs"/>
    <s v="Global Commerce Series High-Back Swivel/Tilt Chairs"/>
    <n v="1282.4100000000001"/>
    <n v="5"/>
    <n v="0.1"/>
    <n v="213.73500000000001"/>
  </r>
  <r>
    <n v="1955"/>
    <s v="CA-2014-157987"/>
    <x v="3"/>
    <d v="2014-09-03T00:00:00"/>
    <d v="2014-09-07T00:00:00"/>
    <s v="Standard Class"/>
    <s v="AC-10615"/>
    <s v="Ann Chong"/>
    <x v="1"/>
    <s v="United States"/>
    <s v="New York City"/>
    <s v="New York"/>
    <n v="10009"/>
    <x v="3"/>
    <s v="OFF-AR-10004582"/>
    <s v="Office Supplies"/>
    <s v="Art"/>
    <s v="BIC Brite Liner Grip Highlighters"/>
    <n v="4.92"/>
    <n v="3"/>
    <n v="0"/>
    <n v="2.2139999999999995"/>
  </r>
  <r>
    <n v="1956"/>
    <s v="CA-2014-157987"/>
    <x v="3"/>
    <d v="2014-09-03T00:00:00"/>
    <d v="2014-09-07T00:00:00"/>
    <s v="Standard Class"/>
    <s v="AC-10615"/>
    <s v="Ann Chong"/>
    <x v="1"/>
    <s v="United States"/>
    <s v="New York City"/>
    <s v="New York"/>
    <n v="10009"/>
    <x v="3"/>
    <s v="TEC-AC-10002842"/>
    <s v="Technology"/>
    <s v="Accessories"/>
    <s v="WD My Passport Ultra 2TB Portable External Hard Drive"/>
    <n v="238"/>
    <n v="2"/>
    <n v="0"/>
    <n v="38.080000000000013"/>
  </r>
  <r>
    <n v="1957"/>
    <s v="CA-2014-157987"/>
    <x v="3"/>
    <d v="2014-09-03T00:00:00"/>
    <d v="2014-09-07T00:00:00"/>
    <s v="Standard Class"/>
    <s v="AC-10615"/>
    <s v="Ann Chong"/>
    <x v="1"/>
    <s v="United States"/>
    <s v="New York City"/>
    <s v="New York"/>
    <n v="10009"/>
    <x v="3"/>
    <s v="TEC-AC-10000109"/>
    <s v="Technology"/>
    <s v="Accessories"/>
    <s v="Sony Micro Vault Click 16 GB USB 2.0 Flash Drive"/>
    <n v="167.97"/>
    <n v="3"/>
    <n v="0"/>
    <n v="40.31280000000001"/>
  </r>
  <r>
    <n v="1958"/>
    <s v="CA-2014-157987"/>
    <x v="3"/>
    <d v="2014-09-03T00:00:00"/>
    <d v="2014-09-07T00:00:00"/>
    <s v="Standard Class"/>
    <s v="AC-10615"/>
    <s v="Ann Chong"/>
    <x v="1"/>
    <s v="United States"/>
    <s v="New York City"/>
    <s v="New York"/>
    <n v="10009"/>
    <x v="3"/>
    <s v="OFF-PA-10003893"/>
    <s v="Office Supplies"/>
    <s v="Paper"/>
    <s v="Xerox 1962"/>
    <n v="17.12"/>
    <n v="4"/>
    <n v="0"/>
    <n v="7.7039999999999988"/>
  </r>
  <r>
    <n v="1959"/>
    <s v="CA-2014-110905"/>
    <x v="3"/>
    <d v="2014-09-11T00:00:00"/>
    <d v="2014-09-16T00:00:00"/>
    <s v="Second Class"/>
    <s v="RW-19690"/>
    <s v="Robert Waldorf"/>
    <x v="0"/>
    <s v="United States"/>
    <s v="Springfield"/>
    <s v="Missouri"/>
    <n v="65807"/>
    <x v="2"/>
    <s v="OFF-BI-10003669"/>
    <s v="Office Supplies"/>
    <s v="Binders"/>
    <s v="3M Organizer Strips"/>
    <n v="16.200000000000003"/>
    <n v="3"/>
    <n v="0"/>
    <n v="7.7759999999999998"/>
  </r>
  <r>
    <n v="1960"/>
    <s v="CA-2014-110905"/>
    <x v="3"/>
    <d v="2014-09-11T00:00:00"/>
    <d v="2014-09-16T00:00:00"/>
    <s v="Second Class"/>
    <s v="RW-19690"/>
    <s v="Robert Waldorf"/>
    <x v="0"/>
    <s v="United States"/>
    <s v="Springfield"/>
    <s v="Missouri"/>
    <n v="65807"/>
    <x v="2"/>
    <s v="OFF-AP-10004785"/>
    <s v="Office Supplies"/>
    <s v="Appliances"/>
    <s v="Holmes Replacement Filter for HEPA Air Cleaner, Medium Room"/>
    <n v="33.99"/>
    <n v="3"/>
    <n v="0"/>
    <n v="14.615700000000004"/>
  </r>
  <r>
    <n v="1961"/>
    <s v="CA-2014-110905"/>
    <x v="3"/>
    <d v="2014-09-11T00:00:00"/>
    <d v="2014-09-16T00:00:00"/>
    <s v="Second Class"/>
    <s v="RW-19690"/>
    <s v="Robert Waldorf"/>
    <x v="0"/>
    <s v="United States"/>
    <s v="Springfield"/>
    <s v="Missouri"/>
    <n v="65807"/>
    <x v="2"/>
    <s v="TEC-AC-10003023"/>
    <s v="Technology"/>
    <s v="Accessories"/>
    <s v="Logitech G105 Gaming Keyboard"/>
    <n v="296.84999999999997"/>
    <n v="5"/>
    <n v="0"/>
    <n v="53.432999999999993"/>
  </r>
  <r>
    <n v="1962"/>
    <s v="CA-2014-110905"/>
    <x v="3"/>
    <d v="2014-09-11T00:00:00"/>
    <d v="2014-09-16T00:00:00"/>
    <s v="Second Class"/>
    <s v="RW-19690"/>
    <s v="Robert Waldorf"/>
    <x v="0"/>
    <s v="United States"/>
    <s v="Springfield"/>
    <s v="Missouri"/>
    <n v="65807"/>
    <x v="2"/>
    <s v="TEC-AC-10002217"/>
    <s v="Technology"/>
    <s v="Accessories"/>
    <s v="Imation Clip USB flash drive - 8 GB"/>
    <n v="112.80000000000001"/>
    <n v="6"/>
    <n v="0"/>
    <n v="6.7680000000000007"/>
  </r>
  <r>
    <n v="1963"/>
    <s v="CA-2014-110905"/>
    <x v="3"/>
    <d v="2014-09-11T00:00:00"/>
    <d v="2014-09-16T00:00:00"/>
    <s v="Second Class"/>
    <s v="RW-19690"/>
    <s v="Robert Waldorf"/>
    <x v="0"/>
    <s v="United States"/>
    <s v="Springfield"/>
    <s v="Missouri"/>
    <n v="65807"/>
    <x v="2"/>
    <s v="OFF-BI-10002954"/>
    <s v="Office Supplies"/>
    <s v="Binders"/>
    <s v="Newell 3-Hole Punched Plastic Slotted Magazine Holders for Binders"/>
    <n v="13.71"/>
    <n v="3"/>
    <n v="0"/>
    <n v="6.5808"/>
  </r>
  <r>
    <n v="1964"/>
    <s v="CA-2014-110905"/>
    <x v="3"/>
    <d v="2014-09-11T00:00:00"/>
    <d v="2014-09-16T00:00:00"/>
    <s v="Second Class"/>
    <s v="RW-19690"/>
    <s v="Robert Waldorf"/>
    <x v="0"/>
    <s v="United States"/>
    <s v="Springfield"/>
    <s v="Missouri"/>
    <n v="65807"/>
    <x v="2"/>
    <s v="OFF-PA-10002586"/>
    <s v="Office Supplies"/>
    <s v="Paper"/>
    <s v="Xerox 1970"/>
    <n v="24.900000000000002"/>
    <n v="5"/>
    <n v="0"/>
    <n v="11.703000000000001"/>
  </r>
  <r>
    <n v="1965"/>
    <s v="CA-2014-110905"/>
    <x v="3"/>
    <d v="2014-09-11T00:00:00"/>
    <d v="2014-09-16T00:00:00"/>
    <s v="Second Class"/>
    <s v="RW-19690"/>
    <s v="Robert Waldorf"/>
    <x v="0"/>
    <s v="United States"/>
    <s v="Springfield"/>
    <s v="Missouri"/>
    <n v="65807"/>
    <x v="2"/>
    <s v="OFF-ST-10000025"/>
    <s v="Office Supplies"/>
    <s v="Storage"/>
    <s v="Fellowes Stor/Drawer Steel Plus Storage Drawers"/>
    <n v="286.29000000000002"/>
    <n v="3"/>
    <n v="0"/>
    <n v="17.177399999999977"/>
  </r>
  <r>
    <n v="1966"/>
    <s v="CA-2014-110905"/>
    <x v="3"/>
    <d v="2014-09-11T00:00:00"/>
    <d v="2014-09-16T00:00:00"/>
    <s v="Second Class"/>
    <s v="RW-19690"/>
    <s v="Robert Waldorf"/>
    <x v="0"/>
    <s v="United States"/>
    <s v="Springfield"/>
    <s v="Missouri"/>
    <n v="65807"/>
    <x v="2"/>
    <s v="OFF-AP-10003281"/>
    <s v="Office Supplies"/>
    <s v="Appliances"/>
    <s v="Acco 6 Outlet Guardian Standard Surge Suppressor"/>
    <n v="24.18"/>
    <n v="2"/>
    <n v="0"/>
    <n v="7.2539999999999978"/>
  </r>
  <r>
    <n v="1967"/>
    <s v="CA-2014-165841"/>
    <x v="3"/>
    <d v="2014-12-22T00:00:00"/>
    <d v="2014-12-29T00:00:00"/>
    <s v="Standard Class"/>
    <s v="DB-13210"/>
    <s v="Dean Braden"/>
    <x v="0"/>
    <s v="United States"/>
    <s v="Paterson"/>
    <s v="New Jersey"/>
    <n v="7501"/>
    <x v="3"/>
    <s v="TEC-PH-10002103"/>
    <s v="Technology"/>
    <s v="Phones"/>
    <s v="Jabra SPEAK 410"/>
    <n v="281.96999999999997"/>
    <n v="3"/>
    <n v="0"/>
    <n v="78.951599999999999"/>
  </r>
  <r>
    <n v="1968"/>
    <s v="CA-2014-165841"/>
    <x v="3"/>
    <d v="2014-12-22T00:00:00"/>
    <d v="2014-12-29T00:00:00"/>
    <s v="Standard Class"/>
    <s v="DB-13210"/>
    <s v="Dean Braden"/>
    <x v="0"/>
    <s v="United States"/>
    <s v="Paterson"/>
    <s v="New Jersey"/>
    <n v="7501"/>
    <x v="3"/>
    <s v="OFF-SU-10000898"/>
    <s v="Office Supplies"/>
    <s v="Supplies"/>
    <s v="Acme Hot Forged Carbon Steel Scissors with Nickel-Plated Handles, 3 7/8&quot; Cut, 8&quot;L"/>
    <n v="69.5"/>
    <n v="5"/>
    <n v="0"/>
    <n v="20.154999999999994"/>
  </r>
  <r>
    <n v="1969"/>
    <s v="CA-2014-165841"/>
    <x v="3"/>
    <d v="2014-12-22T00:00:00"/>
    <d v="2014-12-29T00:00:00"/>
    <s v="Standard Class"/>
    <s v="DB-13210"/>
    <s v="Dean Braden"/>
    <x v="0"/>
    <s v="United States"/>
    <s v="Paterson"/>
    <s v="New Jersey"/>
    <n v="7501"/>
    <x v="3"/>
    <s v="OFF-PA-10001144"/>
    <s v="Office Supplies"/>
    <s v="Paper"/>
    <s v="Xerox 1913"/>
    <n v="166.44"/>
    <n v="3"/>
    <n v="0"/>
    <n v="79.891199999999998"/>
  </r>
  <r>
    <n v="1970"/>
    <s v="CA-2014-117485"/>
    <x v="3"/>
    <d v="2014-09-24T00:00:00"/>
    <d v="2014-09-30T00:00:00"/>
    <s v="Standard Class"/>
    <s v="BD-11320"/>
    <s v="Bill Donatelli"/>
    <x v="0"/>
    <s v="United States"/>
    <s v="Tulsa"/>
    <s v="Oklahoma"/>
    <n v="74133"/>
    <x v="2"/>
    <s v="TEC-AC-10004659"/>
    <s v="Technology"/>
    <s v="Accessories"/>
    <s v="Imation Secure+ Hardware Encrypted USB 2.0 Flash Drive; 16GB"/>
    <n v="291.95999999999998"/>
    <n v="4"/>
    <n v="0"/>
    <n v="102.18599999999998"/>
  </r>
  <r>
    <n v="1971"/>
    <s v="CA-2014-140242"/>
    <x v="3"/>
    <d v="2014-05-07T00:00:00"/>
    <d v="2014-05-12T00:00:00"/>
    <s v="Standard Class"/>
    <s v="ML-17755"/>
    <s v="Max Ludwig"/>
    <x v="2"/>
    <s v="United States"/>
    <s v="Chicago"/>
    <s v="Illinois"/>
    <n v="60623"/>
    <x v="2"/>
    <s v="OFF-AR-10004752"/>
    <s v="Office Supplies"/>
    <s v="Art"/>
    <s v="Blackstonian Pencils"/>
    <n v="6.4080000000000004"/>
    <n v="3"/>
    <n v="0.2"/>
    <n v="0.64079999999999981"/>
  </r>
  <r>
    <n v="1972"/>
    <s v="CA-2014-140242"/>
    <x v="3"/>
    <d v="2014-05-07T00:00:00"/>
    <d v="2014-05-12T00:00:00"/>
    <s v="Standard Class"/>
    <s v="ML-17755"/>
    <s v="Max Ludwig"/>
    <x v="2"/>
    <s v="United States"/>
    <s v="Chicago"/>
    <s v="Illinois"/>
    <n v="60623"/>
    <x v="2"/>
    <s v="TEC-AC-10004659"/>
    <s v="Technology"/>
    <s v="Accessories"/>
    <s v="Imation Secure+ Hardware Encrypted USB 2.0 Flash Drive; 16GB"/>
    <n v="408.74399999999997"/>
    <n v="7"/>
    <n v="0.2"/>
    <n v="76.639499999999984"/>
  </r>
  <r>
    <n v="1973"/>
    <s v="CA-2011-148950"/>
    <x v="2"/>
    <d v="2011-12-14T00:00:00"/>
    <d v="2011-12-19T00:00:00"/>
    <s v="Standard Class"/>
    <s v="JD-16015"/>
    <s v="Joy Daniels"/>
    <x v="0"/>
    <s v="United States"/>
    <s v="Chicago"/>
    <s v="Illinois"/>
    <n v="60610"/>
    <x v="2"/>
    <s v="OFF-BI-10001249"/>
    <s v="Office Supplies"/>
    <s v="Binders"/>
    <s v="Avery Heavy-Duty EZD View Binder with Locking Rings"/>
    <n v="5.1039999999999992"/>
    <n v="4"/>
    <n v="0.8"/>
    <n v="-8.6768000000000018"/>
  </r>
  <r>
    <n v="1974"/>
    <s v="CA-2011-148950"/>
    <x v="2"/>
    <d v="2011-12-14T00:00:00"/>
    <d v="2011-12-19T00:00:00"/>
    <s v="Standard Class"/>
    <s v="JD-16015"/>
    <s v="Joy Daniels"/>
    <x v="0"/>
    <s v="United States"/>
    <s v="Chicago"/>
    <s v="Illinois"/>
    <n v="60610"/>
    <x v="2"/>
    <s v="OFF-FA-10003059"/>
    <s v="Office Supplies"/>
    <s v="Fasteners"/>
    <s v="Assorted Color Push Pins"/>
    <n v="2.8960000000000004"/>
    <n v="2"/>
    <n v="0.2"/>
    <n v="0.4705999999999998"/>
  </r>
  <r>
    <n v="1975"/>
    <s v="CA-2011-148950"/>
    <x v="2"/>
    <d v="2011-12-14T00:00:00"/>
    <d v="2011-12-19T00:00:00"/>
    <s v="Standard Class"/>
    <s v="JD-16015"/>
    <s v="Joy Daniels"/>
    <x v="0"/>
    <s v="United States"/>
    <s v="Chicago"/>
    <s v="Illinois"/>
    <n v="60610"/>
    <x v="2"/>
    <s v="TEC-AC-10002718"/>
    <s v="Technology"/>
    <s v="Accessories"/>
    <s v="Belkin Standard 104 key USB Keyboard"/>
    <n v="35.016000000000005"/>
    <n v="3"/>
    <n v="0.2"/>
    <n v="-2.188500000000003"/>
  </r>
  <r>
    <n v="1976"/>
    <s v="CA-2011-110408"/>
    <x v="2"/>
    <d v="2011-10-18T00:00:00"/>
    <d v="2011-10-20T00:00:00"/>
    <s v="Second Class"/>
    <s v="AS-10225"/>
    <s v="Alan Schoenberger"/>
    <x v="1"/>
    <s v="United States"/>
    <s v="Montgomery"/>
    <s v="Alabama"/>
    <n v="36116"/>
    <x v="0"/>
    <s v="OFF-ST-10001522"/>
    <s v="Office Supplies"/>
    <s v="Storage"/>
    <s v="Gould Plastics 18-Pocket Panel Bin, 34w x 5-1/4d x 20-1/2h"/>
    <n v="275.96999999999997"/>
    <n v="3"/>
    <n v="0"/>
    <n v="11.038799999999981"/>
  </r>
  <r>
    <n v="1977"/>
    <s v="CA-2011-110408"/>
    <x v="2"/>
    <d v="2011-10-18T00:00:00"/>
    <d v="2011-10-20T00:00:00"/>
    <s v="Second Class"/>
    <s v="AS-10225"/>
    <s v="Alan Schoenberger"/>
    <x v="1"/>
    <s v="United States"/>
    <s v="Montgomery"/>
    <s v="Alabama"/>
    <n v="36116"/>
    <x v="0"/>
    <s v="TEC-PH-10002352"/>
    <s v="Technology"/>
    <s v="Phones"/>
    <s v="Avaya IP Phone 1140E VoIP phone"/>
    <n v="1394.95"/>
    <n v="5"/>
    <n v="0"/>
    <n v="362.68699999999995"/>
  </r>
  <r>
    <n v="1978"/>
    <s v="CA-2011-110408"/>
    <x v="2"/>
    <d v="2011-10-18T00:00:00"/>
    <d v="2011-10-20T00:00:00"/>
    <s v="Second Class"/>
    <s v="AS-10225"/>
    <s v="Alan Schoenberger"/>
    <x v="1"/>
    <s v="United States"/>
    <s v="Montgomery"/>
    <s v="Alabama"/>
    <n v="36116"/>
    <x v="0"/>
    <s v="FUR-CH-10003774"/>
    <s v="Furniture"/>
    <s v="Chairs"/>
    <s v="Global Wood Trimmed Manager's Task Chair, Khaki"/>
    <n v="545.88"/>
    <n v="6"/>
    <n v="0"/>
    <n v="70.964399999999983"/>
  </r>
  <r>
    <n v="1979"/>
    <s v="CA-2012-109939"/>
    <x v="1"/>
    <d v="2012-05-08T00:00:00"/>
    <d v="2012-05-12T00:00:00"/>
    <s v="Standard Class"/>
    <s v="AA-10375"/>
    <s v="Allen Armold"/>
    <x v="0"/>
    <s v="United States"/>
    <s v="Salem"/>
    <s v="Oregon"/>
    <n v="97301"/>
    <x v="1"/>
    <s v="OFF-AR-10000127"/>
    <s v="Office Supplies"/>
    <s v="Art"/>
    <s v="Newell 321"/>
    <n v="5.2480000000000002"/>
    <n v="2"/>
    <n v="0.2"/>
    <n v="0.59039999999999915"/>
  </r>
  <r>
    <n v="1980"/>
    <s v="CA-2013-112669"/>
    <x v="0"/>
    <d v="2013-04-15T00:00:00"/>
    <d v="2013-04-15T00:00:00"/>
    <s v="Same Day"/>
    <s v="KT-16465"/>
    <s v="Kean Takahito"/>
    <x v="0"/>
    <s v="United States"/>
    <s v="Glendale"/>
    <s v="Arizona"/>
    <n v="85301"/>
    <x v="1"/>
    <s v="FUR-CH-10004086"/>
    <s v="Furniture"/>
    <s v="Chairs"/>
    <s v="Hon 4070 Series Pagoda Armless Upholstered Stacking Chairs"/>
    <n v="933.53600000000006"/>
    <n v="4"/>
    <n v="0.2"/>
    <n v="105.02279999999996"/>
  </r>
  <r>
    <n v="1981"/>
    <s v="CA-2013-112669"/>
    <x v="0"/>
    <d v="2013-04-15T00:00:00"/>
    <d v="2013-04-15T00:00:00"/>
    <s v="Same Day"/>
    <s v="KT-16465"/>
    <s v="Kean Takahito"/>
    <x v="0"/>
    <s v="United States"/>
    <s v="Glendale"/>
    <s v="Arizona"/>
    <n v="85301"/>
    <x v="1"/>
    <s v="OFF-ST-10001228"/>
    <s v="Office Supplies"/>
    <s v="Storage"/>
    <s v="Fellowes Personal Hanging Folder Files, Navy"/>
    <n v="42.975999999999999"/>
    <n v="4"/>
    <n v="0.2"/>
    <n v="4.2976000000000028"/>
  </r>
  <r>
    <n v="1982"/>
    <s v="CA-2012-119592"/>
    <x v="1"/>
    <d v="2012-12-14T00:00:00"/>
    <d v="2012-12-16T00:00:00"/>
    <s v="Second Class"/>
    <s v="MM-18280"/>
    <s v="Muhammed MacIntyre"/>
    <x v="1"/>
    <s v="United States"/>
    <s v="Columbus"/>
    <s v="Georgia"/>
    <n v="31907"/>
    <x v="0"/>
    <s v="OFF-BI-10004187"/>
    <s v="Office Supplies"/>
    <s v="Binders"/>
    <s v="Staples"/>
    <n v="3.76"/>
    <n v="2"/>
    <n v="0"/>
    <n v="1.8047999999999997"/>
  </r>
  <r>
    <n v="1983"/>
    <s v="CA-2011-122749"/>
    <x v="2"/>
    <d v="2011-12-03T00:00:00"/>
    <d v="2011-12-09T00:00:00"/>
    <s v="Standard Class"/>
    <s v="NG-18430"/>
    <s v="Nathan Gelder"/>
    <x v="0"/>
    <s v="United States"/>
    <s v="Oklahoma City"/>
    <s v="Oklahoma"/>
    <n v="73120"/>
    <x v="2"/>
    <s v="TEC-PH-10003811"/>
    <s v="Technology"/>
    <s v="Phones"/>
    <s v="Jabra Supreme Plus Driver Edition Headset"/>
    <n v="479.96"/>
    <n v="4"/>
    <n v="0"/>
    <n v="134.3888"/>
  </r>
  <r>
    <n v="1984"/>
    <s v="CA-2011-164721"/>
    <x v="2"/>
    <d v="2011-11-25T00:00:00"/>
    <d v="2011-11-27T00:00:00"/>
    <s v="Second Class"/>
    <s v="LW-16825"/>
    <s v="Laurel Workman"/>
    <x v="1"/>
    <s v="United States"/>
    <s v="Brentwood"/>
    <s v="California"/>
    <n v="94513"/>
    <x v="1"/>
    <s v="OFF-AP-10000240"/>
    <s v="Office Supplies"/>
    <s v="Appliances"/>
    <s v="Belkin F9G930V10-GRY 9 Outlet Surge"/>
    <n v="320.88"/>
    <n v="6"/>
    <n v="0"/>
    <n v="93.055199999999957"/>
  </r>
  <r>
    <n v="1985"/>
    <s v="CA-2011-164721"/>
    <x v="2"/>
    <d v="2011-11-25T00:00:00"/>
    <d v="2011-11-27T00:00:00"/>
    <s v="Second Class"/>
    <s v="LW-16825"/>
    <s v="Laurel Workman"/>
    <x v="1"/>
    <s v="United States"/>
    <s v="Brentwood"/>
    <s v="California"/>
    <n v="94513"/>
    <x v="1"/>
    <s v="FUR-FU-10001940"/>
    <s v="Furniture"/>
    <s v="Furnishings"/>
    <s v="Staples"/>
    <n v="23.88"/>
    <n v="3"/>
    <n v="0"/>
    <n v="10.507200000000001"/>
  </r>
  <r>
    <n v="1986"/>
    <s v="CA-2011-164721"/>
    <x v="2"/>
    <d v="2011-11-25T00:00:00"/>
    <d v="2011-11-27T00:00:00"/>
    <s v="Second Class"/>
    <s v="LW-16825"/>
    <s v="Laurel Workman"/>
    <x v="1"/>
    <s v="United States"/>
    <s v="Brentwood"/>
    <s v="California"/>
    <n v="94513"/>
    <x v="1"/>
    <s v="OFF-PA-10000575"/>
    <s v="Office Supplies"/>
    <s v="Paper"/>
    <s v="Wirebound Message Books, Four 2 3/4 x 5 White Forms per Page"/>
    <n v="26.76"/>
    <n v="4"/>
    <n v="0"/>
    <n v="12.3096"/>
  </r>
  <r>
    <n v="1987"/>
    <s v="CA-2013-147417"/>
    <x v="0"/>
    <d v="2013-07-26T00:00:00"/>
    <d v="2013-07-28T00:00:00"/>
    <s v="First Class"/>
    <s v="CB-12415"/>
    <s v="Christy Brittain"/>
    <x v="0"/>
    <s v="United States"/>
    <s v="Columbus"/>
    <s v="Ohio"/>
    <n v="43229"/>
    <x v="3"/>
    <s v="TEC-CO-10001449"/>
    <s v="Technology"/>
    <s v="Copiers"/>
    <s v="Hewlett Packard LaserJet 3310 Copier"/>
    <n v="1439.9759999999999"/>
    <n v="4"/>
    <n v="0.4"/>
    <n v="191.99680000000001"/>
  </r>
  <r>
    <n v="1988"/>
    <s v="CA-2012-127509"/>
    <x v="1"/>
    <d v="2012-11-09T00:00:00"/>
    <d v="2012-11-13T00:00:00"/>
    <s v="Standard Class"/>
    <s v="AS-10090"/>
    <s v="Adam Shillingsburg"/>
    <x v="0"/>
    <s v="United States"/>
    <s v="Springfield"/>
    <s v="Missouri"/>
    <n v="65807"/>
    <x v="2"/>
    <s v="OFF-BI-10002393"/>
    <s v="Office Supplies"/>
    <s v="Binders"/>
    <s v="Binder Posts"/>
    <n v="17.22"/>
    <n v="3"/>
    <n v="0"/>
    <n v="7.9212000000000007"/>
  </r>
  <r>
    <n v="1989"/>
    <s v="CA-2012-127509"/>
    <x v="1"/>
    <d v="2012-11-09T00:00:00"/>
    <d v="2012-11-13T00:00:00"/>
    <s v="Standard Class"/>
    <s v="AS-10090"/>
    <s v="Adam Shillingsburg"/>
    <x v="0"/>
    <s v="United States"/>
    <s v="Springfield"/>
    <s v="Missouri"/>
    <n v="65807"/>
    <x v="2"/>
    <s v="FUR-TA-10002855"/>
    <s v="Furniture"/>
    <s v="Tables"/>
    <s v="Bevis Round Conference Table Top &amp; Single Column Base"/>
    <n v="1024.3800000000001"/>
    <n v="7"/>
    <n v="0"/>
    <n v="215.11979999999994"/>
  </r>
  <r>
    <n v="1990"/>
    <s v="CA-2012-127509"/>
    <x v="1"/>
    <d v="2012-11-09T00:00:00"/>
    <d v="2012-11-13T00:00:00"/>
    <s v="Standard Class"/>
    <s v="AS-10090"/>
    <s v="Adam Shillingsburg"/>
    <x v="0"/>
    <s v="United States"/>
    <s v="Springfield"/>
    <s v="Missouri"/>
    <n v="65807"/>
    <x v="2"/>
    <s v="OFF-EN-10000781"/>
    <s v="Office Supplies"/>
    <s v="Envelopes"/>
    <s v="#10- 4 1/8&quot; x 9 1/2&quot; Recycled Envelopes"/>
    <n v="26.22"/>
    <n v="3"/>
    <n v="0"/>
    <n v="12.323399999999999"/>
  </r>
  <r>
    <n v="1991"/>
    <s v="CA-2012-127509"/>
    <x v="1"/>
    <d v="2012-11-09T00:00:00"/>
    <d v="2012-11-13T00:00:00"/>
    <s v="Standard Class"/>
    <s v="AS-10090"/>
    <s v="Adam Shillingsburg"/>
    <x v="0"/>
    <s v="United States"/>
    <s v="Springfield"/>
    <s v="Missouri"/>
    <n v="65807"/>
    <x v="2"/>
    <s v="OFF-PA-10002160"/>
    <s v="Office Supplies"/>
    <s v="Paper"/>
    <s v="Xerox 1978"/>
    <n v="17.34"/>
    <n v="3"/>
    <n v="0"/>
    <n v="8.4966000000000008"/>
  </r>
  <r>
    <n v="1992"/>
    <s v="CA-2014-111374"/>
    <x v="3"/>
    <d v="2014-02-25T00:00:00"/>
    <d v="2014-03-01T00:00:00"/>
    <s v="Standard Class"/>
    <s v="CB-12415"/>
    <s v="Christy Brittain"/>
    <x v="0"/>
    <s v="United States"/>
    <s v="Philadelphia"/>
    <s v="Pennsylvania"/>
    <n v="19134"/>
    <x v="3"/>
    <s v="OFF-BI-10004970"/>
    <s v="Office Supplies"/>
    <s v="Binders"/>
    <s v="ACCOHIDE 3-Ring Binder, Blue, 1&quot;"/>
    <n v="4.9560000000000004"/>
    <n v="4"/>
    <n v="0.7"/>
    <n v="-3.7995999999999981"/>
  </r>
  <r>
    <n v="1993"/>
    <s v="CA-2014-133648"/>
    <x v="3"/>
    <d v="2014-06-26T00:00:00"/>
    <d v="2014-07-03T00:00:00"/>
    <s v="Standard Class"/>
    <s v="ML-17755"/>
    <s v="Max Ludwig"/>
    <x v="2"/>
    <s v="United States"/>
    <s v="Springfield"/>
    <s v="Oregon"/>
    <n v="97477"/>
    <x v="1"/>
    <s v="OFF-LA-10003923"/>
    <s v="Office Supplies"/>
    <s v="Labels"/>
    <s v="Alphabetical Labels for Top Tab Filing"/>
    <n v="71.040000000000006"/>
    <n v="6"/>
    <n v="0.2"/>
    <n v="26.640000000000004"/>
  </r>
  <r>
    <n v="1994"/>
    <s v="CA-2014-133648"/>
    <x v="3"/>
    <d v="2014-06-26T00:00:00"/>
    <d v="2014-07-03T00:00:00"/>
    <s v="Standard Class"/>
    <s v="ML-17755"/>
    <s v="Max Ludwig"/>
    <x v="2"/>
    <s v="United States"/>
    <s v="Springfield"/>
    <s v="Oregon"/>
    <n v="97477"/>
    <x v="1"/>
    <s v="OFF-AR-10002257"/>
    <s v="Office Supplies"/>
    <s v="Art"/>
    <s v="Eldon Spacemaker Box, Quick-Snap Lid, Clear"/>
    <n v="5.3440000000000003"/>
    <n v="2"/>
    <n v="0.2"/>
    <n v="0.73479999999999923"/>
  </r>
  <r>
    <n v="1995"/>
    <s v="CA-2014-133648"/>
    <x v="3"/>
    <d v="2014-06-26T00:00:00"/>
    <d v="2014-07-03T00:00:00"/>
    <s v="Standard Class"/>
    <s v="ML-17755"/>
    <s v="Max Ludwig"/>
    <x v="2"/>
    <s v="United States"/>
    <s v="Springfield"/>
    <s v="Oregon"/>
    <n v="97477"/>
    <x v="1"/>
    <s v="OFF-FA-10004395"/>
    <s v="Office Supplies"/>
    <s v="Fasteners"/>
    <s v="Plymouth Boxed Rubber Bands by Plymouth"/>
    <n v="11.304"/>
    <n v="3"/>
    <n v="0.2"/>
    <n v="-2.1194999999999999"/>
  </r>
  <r>
    <n v="1996"/>
    <s v="US-2014-147221"/>
    <x v="3"/>
    <d v="2014-12-03T00:00:00"/>
    <d v="2014-12-05T00:00:00"/>
    <s v="Second Class"/>
    <s v="JS-16030"/>
    <s v="Joy Smith"/>
    <x v="0"/>
    <s v="United States"/>
    <s v="Houston"/>
    <s v="Texas"/>
    <n v="77036"/>
    <x v="2"/>
    <s v="OFF-AP-10002534"/>
    <s v="Office Supplies"/>
    <s v="Appliances"/>
    <s v="3.6 Cubic Foot Counter Height Office Refrigerator"/>
    <n v="294.61999999999995"/>
    <n v="5"/>
    <n v="0.8"/>
    <n v="-766.01199999999994"/>
  </r>
  <r>
    <n v="1997"/>
    <s v="US-2014-147221"/>
    <x v="3"/>
    <d v="2014-12-03T00:00:00"/>
    <d v="2014-12-05T00:00:00"/>
    <s v="Second Class"/>
    <s v="JS-16030"/>
    <s v="Joy Smith"/>
    <x v="0"/>
    <s v="United States"/>
    <s v="Houston"/>
    <s v="Texas"/>
    <n v="77036"/>
    <x v="2"/>
    <s v="FUR-FU-10004020"/>
    <s v="Furniture"/>
    <s v="Furnishings"/>
    <s v="Advantus Panel Wall Acrylic Frame"/>
    <n v="8.7520000000000007"/>
    <n v="4"/>
    <n v="0.6"/>
    <n v="-3.719599999999998"/>
  </r>
  <r>
    <n v="1998"/>
    <s v="CA-2011-131905"/>
    <x v="2"/>
    <d v="2011-02-07T00:00:00"/>
    <d v="2011-02-10T00:00:00"/>
    <s v="First Class"/>
    <s v="ND-18460"/>
    <s v="Neil Ducich"/>
    <x v="1"/>
    <s v="United States"/>
    <s v="Chesapeake"/>
    <s v="Virginia"/>
    <n v="23320"/>
    <x v="0"/>
    <s v="OFF-LA-10002787"/>
    <s v="Office Supplies"/>
    <s v="Labels"/>
    <s v="Avery 480"/>
    <n v="15"/>
    <n v="4"/>
    <n v="0"/>
    <n v="7.1999999999999993"/>
  </r>
  <r>
    <n v="1999"/>
    <s v="CA-2011-131905"/>
    <x v="2"/>
    <d v="2011-02-07T00:00:00"/>
    <d v="2011-02-10T00:00:00"/>
    <s v="First Class"/>
    <s v="ND-18460"/>
    <s v="Neil Ducich"/>
    <x v="1"/>
    <s v="United States"/>
    <s v="Chesapeake"/>
    <s v="Virginia"/>
    <n v="23320"/>
    <x v="0"/>
    <s v="TEC-PH-10003645"/>
    <s v="Technology"/>
    <s v="Phones"/>
    <s v="Aastra 57i VoIP phone"/>
    <n v="161.61000000000001"/>
    <n v="1"/>
    <n v="0"/>
    <n v="42.018600000000006"/>
  </r>
  <r>
    <n v="2000"/>
    <s v="CA-2011-131905"/>
    <x v="2"/>
    <d v="2011-02-07T00:00:00"/>
    <d v="2011-02-10T00:00:00"/>
    <s v="First Class"/>
    <s v="ND-18460"/>
    <s v="Neil Ducich"/>
    <x v="1"/>
    <s v="United States"/>
    <s v="Chesapeake"/>
    <s v="Virginia"/>
    <n v="23320"/>
    <x v="0"/>
    <s v="TEC-PH-10001615"/>
    <s v="Technology"/>
    <s v="Phones"/>
    <s v="AT&amp;T CL82213"/>
    <n v="144.94999999999999"/>
    <n v="5"/>
    <n v="0"/>
    <n v="42.035499999999985"/>
  </r>
  <r>
    <n v="2001"/>
    <s v="CA-2014-166128"/>
    <x v="3"/>
    <d v="2014-04-12T00:00:00"/>
    <d v="2014-04-19T00:00:00"/>
    <s v="Standard Class"/>
    <s v="LW-17215"/>
    <s v="Luke Weiss"/>
    <x v="0"/>
    <s v="United States"/>
    <s v="Pasadena"/>
    <s v="California"/>
    <n v="91104"/>
    <x v="1"/>
    <s v="TEC-AC-10001767"/>
    <s v="Technology"/>
    <s v="Accessories"/>
    <s v="SanDisk Ultra 64 GB MicroSDHC Class 10 Memory Card"/>
    <n v="199.95000000000002"/>
    <n v="5"/>
    <n v="0"/>
    <n v="21.994499999999988"/>
  </r>
  <r>
    <n v="2002"/>
    <s v="CA-2014-166128"/>
    <x v="3"/>
    <d v="2014-04-12T00:00:00"/>
    <d v="2014-04-19T00:00:00"/>
    <s v="Standard Class"/>
    <s v="LW-17215"/>
    <s v="Luke Weiss"/>
    <x v="0"/>
    <s v="United States"/>
    <s v="Pasadena"/>
    <s v="California"/>
    <n v="91104"/>
    <x v="1"/>
    <s v="OFF-AR-10001221"/>
    <s v="Office Supplies"/>
    <s v="Art"/>
    <s v="Dixon Ticonderoga Erasable Colored Pencil Set, 12-Color"/>
    <n v="41.86"/>
    <n v="7"/>
    <n v="0"/>
    <n v="14.232399999999998"/>
  </r>
  <r>
    <n v="2003"/>
    <s v="CA-2014-163510"/>
    <x v="3"/>
    <d v="2014-12-26T00:00:00"/>
    <d v="2014-12-29T00:00:00"/>
    <s v="Second Class"/>
    <s v="JW-15955"/>
    <s v="Joni Wasserman"/>
    <x v="0"/>
    <s v="United States"/>
    <s v="Louisville"/>
    <s v="Kentucky"/>
    <n v="40214"/>
    <x v="0"/>
    <s v="OFF-ST-10000563"/>
    <s v="Office Supplies"/>
    <s v="Storage"/>
    <s v="Fellowes Bankers Box Stor/Drawer Steel Plus"/>
    <n v="95.94"/>
    <n v="3"/>
    <n v="0"/>
    <n v="9.5940000000000012"/>
  </r>
  <r>
    <n v="2004"/>
    <s v="CA-2014-163510"/>
    <x v="3"/>
    <d v="2014-12-26T00:00:00"/>
    <d v="2014-12-29T00:00:00"/>
    <s v="Second Class"/>
    <s v="JW-15955"/>
    <s v="Joni Wasserman"/>
    <x v="0"/>
    <s v="United States"/>
    <s v="Louisville"/>
    <s v="Kentucky"/>
    <n v="40214"/>
    <x v="0"/>
    <s v="FUR-CH-10001146"/>
    <s v="Furniture"/>
    <s v="Chairs"/>
    <s v="Global Value Mid-Back Manager's Chair, Gray"/>
    <n v="304.45"/>
    <n v="5"/>
    <n v="0"/>
    <n v="76.112499999999983"/>
  </r>
  <r>
    <n v="2005"/>
    <s v="US-2014-143028"/>
    <x v="3"/>
    <d v="2014-04-12T00:00:00"/>
    <d v="2014-04-19T00:00:00"/>
    <s v="Standard Class"/>
    <s v="SC-20050"/>
    <s v="Sample Company A"/>
    <x v="2"/>
    <s v="United States"/>
    <s v="Lubbock"/>
    <s v="Texas"/>
    <n v="79424"/>
    <x v="2"/>
    <s v="OFF-BI-10004738"/>
    <s v="Office Supplies"/>
    <s v="Binders"/>
    <s v="Flexible Leather- Look Classic Collection Ring Binder"/>
    <n v="11.363999999999997"/>
    <n v="3"/>
    <n v="0.8"/>
    <n v="-17.045999999999999"/>
  </r>
  <r>
    <n v="2006"/>
    <s v="CA-2011-111150"/>
    <x v="2"/>
    <d v="2011-12-31T00:00:00"/>
    <d v="2012-01-04T00:00:00"/>
    <s v="Standard Class"/>
    <s v="RW-19630"/>
    <s v="Rob Williams"/>
    <x v="1"/>
    <s v="United States"/>
    <s v="Columbia"/>
    <s v="Missouri"/>
    <n v="65203"/>
    <x v="2"/>
    <s v="OFF-AR-10000034"/>
    <s v="Office Supplies"/>
    <s v="Art"/>
    <s v="BIC Brite Liner Grip Highlighters, Assorted, 5/Pack"/>
    <n v="29.68"/>
    <n v="7"/>
    <n v="0"/>
    <n v="11.575199999999999"/>
  </r>
  <r>
    <n v="2007"/>
    <s v="CA-2011-111150"/>
    <x v="2"/>
    <d v="2011-12-31T00:00:00"/>
    <d v="2012-01-04T00:00:00"/>
    <s v="Standard Class"/>
    <s v="RW-19630"/>
    <s v="Rob Williams"/>
    <x v="1"/>
    <s v="United States"/>
    <s v="Columbia"/>
    <s v="Missouri"/>
    <n v="65203"/>
    <x v="2"/>
    <s v="TEC-AC-10000290"/>
    <s v="Technology"/>
    <s v="Accessories"/>
    <s v="Sabrent 4-Port USB 2.0 Hub"/>
    <n v="47.53"/>
    <n v="7"/>
    <n v="0"/>
    <n v="16.160200000000003"/>
  </r>
  <r>
    <n v="2008"/>
    <s v="CA-2014-165386"/>
    <x v="3"/>
    <d v="2014-08-04T00:00:00"/>
    <d v="2014-08-05T00:00:00"/>
    <s v="First Class"/>
    <s v="CM-12190"/>
    <s v="Charlotte Melton"/>
    <x v="0"/>
    <s v="United States"/>
    <s v="Chicago"/>
    <s v="Illinois"/>
    <n v="60623"/>
    <x v="2"/>
    <s v="FUR-BO-10003034"/>
    <s v="Furniture"/>
    <s v="Bookcases"/>
    <s v="O'Sullivan Elevations Bookcase, Cherry Finish"/>
    <n v="183.37199999999999"/>
    <n v="2"/>
    <n v="0.3"/>
    <n v="-36.674399999999991"/>
  </r>
  <r>
    <n v="2009"/>
    <s v="CA-2011-116407"/>
    <x v="2"/>
    <d v="2011-11-15T00:00:00"/>
    <d v="2011-11-21T00:00:00"/>
    <s v="Standard Class"/>
    <s v="JF-15190"/>
    <s v="Jamie Frazer"/>
    <x v="0"/>
    <s v="United States"/>
    <s v="Johnson City"/>
    <s v="Tennessee"/>
    <n v="37604"/>
    <x v="0"/>
    <s v="OFF-AR-10001315"/>
    <s v="Office Supplies"/>
    <s v="Art"/>
    <s v="Newell 310"/>
    <n v="4.2240000000000002"/>
    <n v="3"/>
    <n v="0.2"/>
    <n v="0.47519999999999984"/>
  </r>
  <r>
    <n v="2010"/>
    <s v="CA-2011-116407"/>
    <x v="2"/>
    <d v="2011-11-15T00:00:00"/>
    <d v="2011-11-21T00:00:00"/>
    <s v="Standard Class"/>
    <s v="JF-15190"/>
    <s v="Jamie Frazer"/>
    <x v="0"/>
    <s v="United States"/>
    <s v="Johnson City"/>
    <s v="Tennessee"/>
    <n v="37604"/>
    <x v="0"/>
    <s v="OFF-AP-10002118"/>
    <s v="Office Supplies"/>
    <s v="Appliances"/>
    <s v="1.7 Cubic Foot Compact &quot;Cube&quot; Office Refrigerators"/>
    <n v="333.05600000000004"/>
    <n v="2"/>
    <n v="0.2"/>
    <n v="29.142400000000009"/>
  </r>
  <r>
    <n v="2011"/>
    <s v="CA-2011-116407"/>
    <x v="2"/>
    <d v="2011-11-15T00:00:00"/>
    <d v="2011-11-21T00:00:00"/>
    <s v="Standard Class"/>
    <s v="JF-15190"/>
    <s v="Jamie Frazer"/>
    <x v="0"/>
    <s v="United States"/>
    <s v="Johnson City"/>
    <s v="Tennessee"/>
    <n v="37604"/>
    <x v="0"/>
    <s v="OFF-PA-10002137"/>
    <s v="Office Supplies"/>
    <s v="Paper"/>
    <s v="Southworth 100% Résumé Paper, 24lb."/>
    <n v="24.896000000000001"/>
    <n v="4"/>
    <n v="0.2"/>
    <n v="7.7799999999999976"/>
  </r>
  <r>
    <n v="2012"/>
    <s v="CA-2012-155761"/>
    <x v="1"/>
    <d v="2012-12-11T00:00:00"/>
    <d v="2012-12-11T00:00:00"/>
    <s v="Same Day"/>
    <s v="SC-20800"/>
    <s v="Stuart Calhoun"/>
    <x v="0"/>
    <s v="United States"/>
    <s v="Houston"/>
    <s v="Texas"/>
    <n v="77041"/>
    <x v="2"/>
    <s v="TEC-AC-10001606"/>
    <s v="Technology"/>
    <s v="Accessories"/>
    <s v="Logitech Wireless Performance Mouse MX for PC and Mac"/>
    <n v="159.98400000000001"/>
    <n v="2"/>
    <n v="0.2"/>
    <n v="35.996400000000001"/>
  </r>
  <r>
    <n v="2013"/>
    <s v="CA-2012-155761"/>
    <x v="1"/>
    <d v="2012-12-11T00:00:00"/>
    <d v="2012-12-11T00:00:00"/>
    <s v="Same Day"/>
    <s v="SC-20800"/>
    <s v="Stuart Calhoun"/>
    <x v="0"/>
    <s v="United States"/>
    <s v="Houston"/>
    <s v="Texas"/>
    <n v="77041"/>
    <x v="2"/>
    <s v="OFF-ST-10000943"/>
    <s v="Office Supplies"/>
    <s v="Storage"/>
    <s v="Eldon ProFile File 'N Store Portable File Tub Letter/Legal Size Black"/>
    <n v="46.344000000000001"/>
    <n v="3"/>
    <n v="0.2"/>
    <n v="4.6344000000000012"/>
  </r>
  <r>
    <n v="2014"/>
    <s v="CA-2013-145905"/>
    <x v="0"/>
    <d v="2013-09-19T00:00:00"/>
    <d v="2013-09-24T00:00:00"/>
    <s v="Standard Class"/>
    <s v="AM-10705"/>
    <s v="Anne McFarland"/>
    <x v="0"/>
    <s v="United States"/>
    <s v="Auburn"/>
    <s v="Alabama"/>
    <n v="36830"/>
    <x v="0"/>
    <s v="FUR-CH-10001854"/>
    <s v="Furniture"/>
    <s v="Chairs"/>
    <s v="Office Star - Professional Matrix Back Chair with 2-to-1 Synchro Tilt and Mesh Fabric Seat"/>
    <n v="350.98"/>
    <n v="1"/>
    <n v="0"/>
    <n v="84.23520000000002"/>
  </r>
  <r>
    <n v="2015"/>
    <s v="CA-2013-145905"/>
    <x v="0"/>
    <d v="2013-09-19T00:00:00"/>
    <d v="2013-09-24T00:00:00"/>
    <s v="Standard Class"/>
    <s v="AM-10705"/>
    <s v="Anne McFarland"/>
    <x v="0"/>
    <s v="United States"/>
    <s v="Auburn"/>
    <s v="Alabama"/>
    <n v="36830"/>
    <x v="0"/>
    <s v="OFF-PA-10000533"/>
    <s v="Office Supplies"/>
    <s v="Paper"/>
    <s v="Southworth Parchment Paper &amp; Envelopes"/>
    <n v="13.08"/>
    <n v="2"/>
    <n v="0"/>
    <n v="6.0167999999999999"/>
  </r>
  <r>
    <n v="2016"/>
    <s v="CA-2013-145905"/>
    <x v="0"/>
    <d v="2013-09-19T00:00:00"/>
    <d v="2013-09-24T00:00:00"/>
    <s v="Standard Class"/>
    <s v="AM-10705"/>
    <s v="Anne McFarland"/>
    <x v="0"/>
    <s v="United States"/>
    <s v="Auburn"/>
    <s v="Alabama"/>
    <n v="36830"/>
    <x v="0"/>
    <s v="OFF-ST-10003716"/>
    <s v="Office Supplies"/>
    <s v="Storage"/>
    <s v="Tennsco Double-Tier Lockers"/>
    <n v="900.08"/>
    <n v="4"/>
    <n v="0"/>
    <n v="117.0104"/>
  </r>
  <r>
    <n v="2017"/>
    <s v="CA-2012-113110"/>
    <x v="1"/>
    <d v="2012-03-19T00:00:00"/>
    <d v="2012-03-23T00:00:00"/>
    <s v="Standard Class"/>
    <s v="BK-11260"/>
    <s v="Berenike Kampe"/>
    <x v="0"/>
    <s v="United States"/>
    <s v="San Bernardino"/>
    <s v="California"/>
    <n v="92404"/>
    <x v="1"/>
    <s v="OFF-BI-10000088"/>
    <s v="Office Supplies"/>
    <s v="Binders"/>
    <s v="GBC Imprintable Covers"/>
    <n v="17.568000000000001"/>
    <n v="2"/>
    <n v="0.2"/>
    <n v="6.3684000000000003"/>
  </r>
  <r>
    <n v="2018"/>
    <s v="CA-2012-113110"/>
    <x v="1"/>
    <d v="2012-03-19T00:00:00"/>
    <d v="2012-03-23T00:00:00"/>
    <s v="Standard Class"/>
    <s v="BK-11260"/>
    <s v="Berenike Kampe"/>
    <x v="0"/>
    <s v="United States"/>
    <s v="San Bernardino"/>
    <s v="California"/>
    <n v="92404"/>
    <x v="1"/>
    <s v="OFF-LA-10000240"/>
    <s v="Office Supplies"/>
    <s v="Labels"/>
    <s v="Self-Adhesive Address Labels for Typewriters by Universal"/>
    <n v="14.62"/>
    <n v="2"/>
    <n v="0"/>
    <n v="6.8713999999999995"/>
  </r>
  <r>
    <n v="2019"/>
    <s v="CA-2012-113110"/>
    <x v="1"/>
    <d v="2012-03-19T00:00:00"/>
    <d v="2012-03-23T00:00:00"/>
    <s v="Standard Class"/>
    <s v="BK-11260"/>
    <s v="Berenike Kampe"/>
    <x v="0"/>
    <s v="United States"/>
    <s v="San Bernardino"/>
    <s v="California"/>
    <n v="92404"/>
    <x v="1"/>
    <s v="OFF-SU-10001165"/>
    <s v="Office Supplies"/>
    <s v="Supplies"/>
    <s v="Acme Elite Stainless Steel Scissors"/>
    <n v="33.36"/>
    <n v="4"/>
    <n v="0"/>
    <n v="8.6736000000000004"/>
  </r>
  <r>
    <n v="2020"/>
    <s v="CA-2012-113110"/>
    <x v="1"/>
    <d v="2012-03-19T00:00:00"/>
    <d v="2012-03-23T00:00:00"/>
    <s v="Standard Class"/>
    <s v="BK-11260"/>
    <s v="Berenike Kampe"/>
    <x v="0"/>
    <s v="United States"/>
    <s v="San Bernardino"/>
    <s v="California"/>
    <n v="92404"/>
    <x v="1"/>
    <s v="OFF-PA-10002749"/>
    <s v="Office Supplies"/>
    <s v="Paper"/>
    <s v="Wirebound Message Books, 5-1/2 x 4 Forms, 2 or 4 Forms per Page"/>
    <n v="40.14"/>
    <n v="6"/>
    <n v="0"/>
    <n v="19.668600000000001"/>
  </r>
  <r>
    <n v="2021"/>
    <s v="CA-2013-168354"/>
    <x v="0"/>
    <d v="2013-09-20T00:00:00"/>
    <d v="2013-09-22T00:00:00"/>
    <s v="First Class"/>
    <s v="RH-19510"/>
    <s v="Rick Huthwaite"/>
    <x v="2"/>
    <s v="United States"/>
    <s v="Providence"/>
    <s v="Rhode Island"/>
    <n v="2908"/>
    <x v="3"/>
    <s v="OFF-ST-10001490"/>
    <s v="Office Supplies"/>
    <s v="Storage"/>
    <s v="Hot File 7-Pocket, Floor Stand"/>
    <n v="1606.23"/>
    <n v="9"/>
    <n v="0"/>
    <n v="481.86899999999986"/>
  </r>
  <r>
    <n v="2022"/>
    <s v="CA-2013-168354"/>
    <x v="0"/>
    <d v="2013-09-20T00:00:00"/>
    <d v="2013-09-22T00:00:00"/>
    <s v="First Class"/>
    <s v="RH-19510"/>
    <s v="Rick Huthwaite"/>
    <x v="2"/>
    <s v="United States"/>
    <s v="Providence"/>
    <s v="Rhode Island"/>
    <n v="2908"/>
    <x v="3"/>
    <s v="OFF-PA-10002377"/>
    <s v="Office Supplies"/>
    <s v="Paper"/>
    <s v="Adams Telephone Message Book W/Dividers/Space For Phone Numbers, 5 1/4&quot;X8 1/2&quot;, 200/Messages"/>
    <n v="17.04"/>
    <n v="3"/>
    <n v="0"/>
    <n v="7.6679999999999993"/>
  </r>
  <r>
    <n v="2023"/>
    <s v="CA-2013-168354"/>
    <x v="0"/>
    <d v="2013-09-20T00:00:00"/>
    <d v="2013-09-22T00:00:00"/>
    <s v="First Class"/>
    <s v="RH-19510"/>
    <s v="Rick Huthwaite"/>
    <x v="2"/>
    <s v="United States"/>
    <s v="Providence"/>
    <s v="Rhode Island"/>
    <n v="2908"/>
    <x v="3"/>
    <s v="OFF-BI-10004826"/>
    <s v="Office Supplies"/>
    <s v="Binders"/>
    <s v="JM Magazine Binder"/>
    <n v="49.53"/>
    <n v="3"/>
    <n v="0"/>
    <n v="23.774400000000004"/>
  </r>
  <r>
    <n v="2024"/>
    <s v="CA-2013-168354"/>
    <x v="0"/>
    <d v="2013-09-20T00:00:00"/>
    <d v="2013-09-22T00:00:00"/>
    <s v="First Class"/>
    <s v="RH-19510"/>
    <s v="Rick Huthwaite"/>
    <x v="2"/>
    <s v="United States"/>
    <s v="Providence"/>
    <s v="Rhode Island"/>
    <n v="2908"/>
    <x v="3"/>
    <s v="FUR-CH-10004675"/>
    <s v="Furniture"/>
    <s v="Chairs"/>
    <s v="Lifetime Advantage Folding Chairs, 4/Carton"/>
    <n v="872.32"/>
    <n v="4"/>
    <n v="0"/>
    <n v="244.24959999999999"/>
  </r>
  <r>
    <n v="2025"/>
    <s v="US-2014-111241"/>
    <x v="3"/>
    <d v="2014-08-21T00:00:00"/>
    <d v="2014-08-23T00:00:00"/>
    <s v="Second Class"/>
    <s v="GM-14500"/>
    <s v="Gene McClure"/>
    <x v="0"/>
    <s v="United States"/>
    <s v="Fresno"/>
    <s v="California"/>
    <n v="93727"/>
    <x v="1"/>
    <s v="OFF-BI-10002867"/>
    <s v="Office Supplies"/>
    <s v="Binders"/>
    <s v="GBC Recycled Regency Composition Covers"/>
    <n v="239.12000000000003"/>
    <n v="5"/>
    <n v="0.2"/>
    <n v="77.71399999999997"/>
  </r>
  <r>
    <n v="2026"/>
    <s v="CA-2012-114237"/>
    <x v="1"/>
    <d v="2012-03-13T00:00:00"/>
    <d v="2012-03-15T00:00:00"/>
    <s v="First Class"/>
    <s v="MC-17275"/>
    <s v="Marc Crier"/>
    <x v="0"/>
    <s v="United States"/>
    <s v="Seattle"/>
    <s v="Washington"/>
    <n v="98103"/>
    <x v="1"/>
    <s v="FUR-BO-10004409"/>
    <s v="Furniture"/>
    <s v="Bookcases"/>
    <s v="Safco Value Mate Series Steel Bookcases, Baked Enamel Finish on Steel, Gray"/>
    <n v="141.96"/>
    <n v="2"/>
    <n v="0"/>
    <n v="39.748800000000003"/>
  </r>
  <r>
    <n v="2027"/>
    <s v="CA-2013-113516"/>
    <x v="0"/>
    <d v="2013-09-09T00:00:00"/>
    <d v="2013-09-11T00:00:00"/>
    <s v="Second Class"/>
    <s v="VM-21685"/>
    <s v="Valerie Mitchum"/>
    <x v="2"/>
    <s v="United States"/>
    <s v="Lancaster"/>
    <s v="California"/>
    <n v="93534"/>
    <x v="1"/>
    <s v="OFF-BI-10002225"/>
    <s v="Office Supplies"/>
    <s v="Binders"/>
    <s v="Square Ring Data Binders, Rigid 75 Pt. Covers, 11&quot; x 14-7/8&quot;"/>
    <n v="33.024000000000001"/>
    <n v="2"/>
    <n v="0.2"/>
    <n v="11.558399999999999"/>
  </r>
  <r>
    <n v="2028"/>
    <s v="CA-2013-113516"/>
    <x v="0"/>
    <d v="2013-09-09T00:00:00"/>
    <d v="2013-09-11T00:00:00"/>
    <s v="Second Class"/>
    <s v="VM-21685"/>
    <s v="Valerie Mitchum"/>
    <x v="2"/>
    <s v="United States"/>
    <s v="Lancaster"/>
    <s v="California"/>
    <n v="93534"/>
    <x v="1"/>
    <s v="OFF-BI-10001989"/>
    <s v="Office Supplies"/>
    <s v="Binders"/>
    <s v="Premium Transparent Presentation Covers by GBC"/>
    <n v="67.13600000000001"/>
    <n v="4"/>
    <n v="0.2"/>
    <n v="23.497599999999995"/>
  </r>
  <r>
    <n v="2029"/>
    <s v="CA-2012-117961"/>
    <x v="1"/>
    <d v="2012-11-26T00:00:00"/>
    <d v="2012-11-30T00:00:00"/>
    <s v="Standard Class"/>
    <s v="GP-14740"/>
    <s v="Guy Phonely"/>
    <x v="1"/>
    <s v="United States"/>
    <s v="Leominster"/>
    <s v="Massachusetts"/>
    <n v="1453"/>
    <x v="3"/>
    <s v="OFF-BI-10000343"/>
    <s v="Office Supplies"/>
    <s v="Binders"/>
    <s v="Pressboard Covers with Storage Hooks, 9 1/2&quot; x 11&quot;, Light Blue"/>
    <n v="14.73"/>
    <n v="3"/>
    <n v="0"/>
    <n v="6.9230999999999998"/>
  </r>
  <r>
    <n v="2030"/>
    <s v="CA-2012-117961"/>
    <x v="1"/>
    <d v="2012-11-26T00:00:00"/>
    <d v="2012-11-30T00:00:00"/>
    <s v="Standard Class"/>
    <s v="GP-14740"/>
    <s v="Guy Phonely"/>
    <x v="1"/>
    <s v="United States"/>
    <s v="Leominster"/>
    <s v="Massachusetts"/>
    <n v="1453"/>
    <x v="3"/>
    <s v="OFF-ST-10001172"/>
    <s v="Office Supplies"/>
    <s v="Storage"/>
    <s v="Tennsco Lockers, Sand"/>
    <n v="104.9"/>
    <n v="5"/>
    <n v="0"/>
    <n v="25.175999999999998"/>
  </r>
  <r>
    <n v="2031"/>
    <s v="CA-2012-117961"/>
    <x v="1"/>
    <d v="2012-11-26T00:00:00"/>
    <d v="2012-11-30T00:00:00"/>
    <s v="Standard Class"/>
    <s v="GP-14740"/>
    <s v="Guy Phonely"/>
    <x v="1"/>
    <s v="United States"/>
    <s v="Leominster"/>
    <s v="Massachusetts"/>
    <n v="1453"/>
    <x v="3"/>
    <s v="OFF-BI-10003707"/>
    <s v="Office Supplies"/>
    <s v="Binders"/>
    <s v="Aluminum Screw Posts"/>
    <n v="61.04"/>
    <n v="4"/>
    <n v="0"/>
    <n v="30.52"/>
  </r>
  <r>
    <n v="2032"/>
    <s v="CA-2012-117961"/>
    <x v="1"/>
    <d v="2012-11-26T00:00:00"/>
    <d v="2012-11-30T00:00:00"/>
    <s v="Standard Class"/>
    <s v="GP-14740"/>
    <s v="Guy Phonely"/>
    <x v="1"/>
    <s v="United States"/>
    <s v="Leominster"/>
    <s v="Massachusetts"/>
    <n v="1453"/>
    <x v="3"/>
    <s v="OFF-PA-10001274"/>
    <s v="Office Supplies"/>
    <s v="Paper"/>
    <s v="Loose Memo Sheets"/>
    <n v="10.95"/>
    <n v="3"/>
    <n v="0"/>
    <n v="5.1464999999999996"/>
  </r>
  <r>
    <n v="2033"/>
    <s v="CA-2013-128923"/>
    <x v="0"/>
    <d v="2013-12-10T00:00:00"/>
    <d v="2013-12-14T00:00:00"/>
    <s v="Standard Class"/>
    <s v="GB-14530"/>
    <s v="George Bell"/>
    <x v="1"/>
    <s v="United States"/>
    <s v="Fort Worth"/>
    <s v="Texas"/>
    <n v="76106"/>
    <x v="2"/>
    <s v="OFF-PA-10002250"/>
    <s v="Office Supplies"/>
    <s v="Paper"/>
    <s v="Things To Do Today Pad"/>
    <n v="9.3920000000000012"/>
    <n v="2"/>
    <n v="0.2"/>
    <n v="3.2871999999999999"/>
  </r>
  <r>
    <n v="2034"/>
    <s v="CA-2013-128923"/>
    <x v="0"/>
    <d v="2013-12-10T00:00:00"/>
    <d v="2013-12-14T00:00:00"/>
    <s v="Standard Class"/>
    <s v="GB-14530"/>
    <s v="George Bell"/>
    <x v="1"/>
    <s v="United States"/>
    <s v="Fort Worth"/>
    <s v="Texas"/>
    <n v="76106"/>
    <x v="2"/>
    <s v="OFF-AR-10000475"/>
    <s v="Office Supplies"/>
    <s v="Art"/>
    <s v="Hunt BOSTON Vista Battery-Operated Pencil Sharpener, Black"/>
    <n v="9.3280000000000012"/>
    <n v="1"/>
    <n v="0.2"/>
    <n v="0.8162000000000007"/>
  </r>
  <r>
    <n v="2035"/>
    <s v="CA-2014-162481"/>
    <x v="3"/>
    <d v="2014-09-26T00:00:00"/>
    <d v="2014-09-30T00:00:00"/>
    <s v="Standard Class"/>
    <s v="CT-11995"/>
    <s v="Carol Triggs"/>
    <x v="0"/>
    <s v="United States"/>
    <s v="Rochester"/>
    <s v="Minnesota"/>
    <n v="55901"/>
    <x v="2"/>
    <s v="OFF-BI-10002976"/>
    <s v="Office Supplies"/>
    <s v="Binders"/>
    <s v="ACCOHIDE Binder by Acco"/>
    <n v="8.26"/>
    <n v="2"/>
    <n v="0"/>
    <n v="3.8822000000000001"/>
  </r>
  <r>
    <n v="2036"/>
    <s v="CA-2014-162481"/>
    <x v="3"/>
    <d v="2014-09-26T00:00:00"/>
    <d v="2014-09-30T00:00:00"/>
    <s v="Standard Class"/>
    <s v="CT-11995"/>
    <s v="Carol Triggs"/>
    <x v="0"/>
    <s v="United States"/>
    <s v="Rochester"/>
    <s v="Minnesota"/>
    <n v="55901"/>
    <x v="2"/>
    <s v="FUR-CH-10003061"/>
    <s v="Furniture"/>
    <s v="Chairs"/>
    <s v="Global Leather Task Chair, Black"/>
    <n v="269.96999999999997"/>
    <n v="3"/>
    <n v="0"/>
    <n v="51.294299999999964"/>
  </r>
  <r>
    <n v="2037"/>
    <s v="CA-2012-119214"/>
    <x v="1"/>
    <d v="2012-01-23T00:00:00"/>
    <d v="2012-01-27T00:00:00"/>
    <s v="Standard Class"/>
    <s v="CW-11905"/>
    <s v="Carl Weiss"/>
    <x v="2"/>
    <s v="United States"/>
    <s v="Bozeman"/>
    <s v="Montana"/>
    <n v="59715"/>
    <x v="1"/>
    <s v="OFF-PA-10002893"/>
    <s v="Office Supplies"/>
    <s v="Paper"/>
    <s v="Wirebound Service Call Books, 5 1/2&quot; x 4&quot;"/>
    <n v="29.04"/>
    <n v="3"/>
    <n v="0"/>
    <n v="13.9392"/>
  </r>
  <r>
    <n v="2038"/>
    <s v="CA-2012-119214"/>
    <x v="1"/>
    <d v="2012-01-23T00:00:00"/>
    <d v="2012-01-27T00:00:00"/>
    <s v="Standard Class"/>
    <s v="CW-11905"/>
    <s v="Carl Weiss"/>
    <x v="2"/>
    <s v="United States"/>
    <s v="Bozeman"/>
    <s v="Montana"/>
    <n v="59715"/>
    <x v="1"/>
    <s v="OFF-LA-10003077"/>
    <s v="Office Supplies"/>
    <s v="Labels"/>
    <s v="Avery 500"/>
    <n v="14.62"/>
    <n v="2"/>
    <n v="0"/>
    <n v="6.8713999999999995"/>
  </r>
  <r>
    <n v="2039"/>
    <s v="CA-2012-122287"/>
    <x v="1"/>
    <d v="2012-06-18T00:00:00"/>
    <d v="2012-06-23T00:00:00"/>
    <s v="Standard Class"/>
    <s v="SN-20560"/>
    <s v="Skye Norling"/>
    <x v="2"/>
    <s v="United States"/>
    <s v="Peoria"/>
    <s v="Arizona"/>
    <n v="85345"/>
    <x v="1"/>
    <s v="OFF-PA-10001661"/>
    <s v="Office Supplies"/>
    <s v="Paper"/>
    <s v="Xerox 1922"/>
    <n v="11.952000000000002"/>
    <n v="3"/>
    <n v="0.2"/>
    <n v="4.3326000000000002"/>
  </r>
  <r>
    <n v="2040"/>
    <s v="CA-2012-122287"/>
    <x v="1"/>
    <d v="2012-06-18T00:00:00"/>
    <d v="2012-06-23T00:00:00"/>
    <s v="Standard Class"/>
    <s v="SN-20560"/>
    <s v="Skye Norling"/>
    <x v="2"/>
    <s v="United States"/>
    <s v="Peoria"/>
    <s v="Arizona"/>
    <n v="85345"/>
    <x v="1"/>
    <s v="OFF-BI-10004656"/>
    <s v="Office Supplies"/>
    <s v="Binders"/>
    <s v="Peel &amp; Stick Add-On Corner Pockets"/>
    <n v="4.5360000000000014"/>
    <n v="7"/>
    <n v="0.7"/>
    <n v="-3.3263999999999996"/>
  </r>
  <r>
    <n v="2041"/>
    <s v="CA-2012-122287"/>
    <x v="1"/>
    <d v="2012-06-18T00:00:00"/>
    <d v="2012-06-23T00:00:00"/>
    <s v="Standard Class"/>
    <s v="SN-20560"/>
    <s v="Skye Norling"/>
    <x v="2"/>
    <s v="United States"/>
    <s v="Peoria"/>
    <s v="Arizona"/>
    <n v="85345"/>
    <x v="1"/>
    <s v="OFF-BI-10003707"/>
    <s v="Office Supplies"/>
    <s v="Binders"/>
    <s v="Aluminum Screw Posts"/>
    <n v="9.1560000000000006"/>
    <n v="2"/>
    <n v="0.7"/>
    <n v="-6.1039999999999974"/>
  </r>
  <r>
    <n v="2042"/>
    <s v="CA-2012-122287"/>
    <x v="1"/>
    <d v="2012-06-18T00:00:00"/>
    <d v="2012-06-23T00:00:00"/>
    <s v="Standard Class"/>
    <s v="SN-20560"/>
    <s v="Skye Norling"/>
    <x v="2"/>
    <s v="United States"/>
    <s v="Peoria"/>
    <s v="Arizona"/>
    <n v="85345"/>
    <x v="1"/>
    <s v="FUR-FU-10004973"/>
    <s v="Furniture"/>
    <s v="Furnishings"/>
    <s v="Flat Face Poster Frame"/>
    <n v="75.36"/>
    <n v="5"/>
    <n v="0.2"/>
    <n v="20.724000000000007"/>
  </r>
  <r>
    <n v="2043"/>
    <s v="CA-2012-104493"/>
    <x v="1"/>
    <d v="2012-10-02T00:00:00"/>
    <d v="2012-10-08T00:00:00"/>
    <s v="Standard Class"/>
    <s v="EB-13705"/>
    <s v="Ed Braxton"/>
    <x v="1"/>
    <s v="United States"/>
    <s v="San Diego"/>
    <s v="California"/>
    <n v="92105"/>
    <x v="1"/>
    <s v="OFF-BI-10004817"/>
    <s v="Office Supplies"/>
    <s v="Binders"/>
    <s v="GBC Personal VeloBind Strips"/>
    <n v="57.504000000000005"/>
    <n v="6"/>
    <n v="0.2"/>
    <n v="20.1264"/>
  </r>
  <r>
    <n v="2044"/>
    <s v="US-2014-158946"/>
    <x v="3"/>
    <d v="2014-11-19T00:00:00"/>
    <d v="2014-11-24T00:00:00"/>
    <s v="Standard Class"/>
    <s v="JW-15220"/>
    <s v="Jane Waco"/>
    <x v="1"/>
    <s v="United States"/>
    <s v="Lakewood"/>
    <s v="Ohio"/>
    <n v="44107"/>
    <x v="3"/>
    <s v="OFF-AR-10001860"/>
    <s v="Office Supplies"/>
    <s v="Art"/>
    <s v="BIC Liqua Brite Liner"/>
    <n v="38.864000000000004"/>
    <n v="7"/>
    <n v="0.2"/>
    <n v="7.7728000000000002"/>
  </r>
  <r>
    <n v="2045"/>
    <s v="CA-2011-129168"/>
    <x v="2"/>
    <d v="2011-08-17T00:00:00"/>
    <d v="2011-08-23T00:00:00"/>
    <s v="Standard Class"/>
    <s v="KB-16585"/>
    <s v="Ken Black"/>
    <x v="1"/>
    <s v="United States"/>
    <s v="Houston"/>
    <s v="Texas"/>
    <n v="77095"/>
    <x v="2"/>
    <s v="OFF-PA-10001639"/>
    <s v="Office Supplies"/>
    <s v="Paper"/>
    <s v="Xerox 203"/>
    <n v="15.552000000000003"/>
    <n v="3"/>
    <n v="0.2"/>
    <n v="5.4432"/>
  </r>
  <r>
    <n v="2046"/>
    <s v="CA-2013-131835"/>
    <x v="0"/>
    <d v="2013-07-18T00:00:00"/>
    <d v="2013-07-22T00:00:00"/>
    <s v="Standard Class"/>
    <s v="MC-17590"/>
    <s v="Matt Collister"/>
    <x v="1"/>
    <s v="United States"/>
    <s v="Perth Amboy"/>
    <s v="New Jersey"/>
    <n v="8861"/>
    <x v="3"/>
    <s v="OFF-AP-10004487"/>
    <s v="Office Supplies"/>
    <s v="Appliances"/>
    <s v="Kensington 4 Outlet MasterPiece Compact Power Control Center"/>
    <n v="162.63999999999999"/>
    <n v="2"/>
    <n v="0"/>
    <n v="45.539199999999994"/>
  </r>
  <r>
    <n v="2047"/>
    <s v="CA-2013-131835"/>
    <x v="0"/>
    <d v="2013-07-18T00:00:00"/>
    <d v="2013-07-22T00:00:00"/>
    <s v="Standard Class"/>
    <s v="MC-17590"/>
    <s v="Matt Collister"/>
    <x v="1"/>
    <s v="United States"/>
    <s v="Perth Amboy"/>
    <s v="New Jersey"/>
    <n v="8861"/>
    <x v="3"/>
    <s v="TEC-PH-10001760"/>
    <s v="Technology"/>
    <s v="Phones"/>
    <s v="Bose SoundLink Bluetooth Speaker"/>
    <n v="597"/>
    <n v="3"/>
    <n v="0"/>
    <n v="280.59000000000003"/>
  </r>
  <r>
    <n v="2048"/>
    <s v="CA-2013-131835"/>
    <x v="0"/>
    <d v="2013-07-18T00:00:00"/>
    <d v="2013-07-22T00:00:00"/>
    <s v="Standard Class"/>
    <s v="MC-17590"/>
    <s v="Matt Collister"/>
    <x v="1"/>
    <s v="United States"/>
    <s v="Perth Amboy"/>
    <s v="New Jersey"/>
    <n v="8861"/>
    <x v="3"/>
    <s v="OFF-PA-10004071"/>
    <s v="Office Supplies"/>
    <s v="Paper"/>
    <s v="Eaton Premium Continuous-Feed Paper, 25% Cotton, Letter Size, White, 1000 Shts/Box"/>
    <n v="55.48"/>
    <n v="1"/>
    <n v="0"/>
    <n v="26.630399999999998"/>
  </r>
  <r>
    <n v="2049"/>
    <s v="CA-2012-142237"/>
    <x v="1"/>
    <d v="2012-07-11T00:00:00"/>
    <d v="2012-07-13T00:00:00"/>
    <s v="First Class"/>
    <s v="CK-12595"/>
    <s v="Clytie Kelty"/>
    <x v="0"/>
    <s v="United States"/>
    <s v="Philadelphia"/>
    <s v="Pennsylvania"/>
    <n v="19134"/>
    <x v="3"/>
    <s v="FUR-FU-10004848"/>
    <s v="Furniture"/>
    <s v="Furnishings"/>
    <s v="Howard Miller 13-3/4&quot; Diameter Brushed Chrome Round Wall Clock"/>
    <n v="289.80000000000007"/>
    <n v="7"/>
    <n v="0.2"/>
    <n v="36.224999999999966"/>
  </r>
  <r>
    <n v="2050"/>
    <s v="CA-2012-142237"/>
    <x v="1"/>
    <d v="2012-07-11T00:00:00"/>
    <d v="2012-07-13T00:00:00"/>
    <s v="First Class"/>
    <s v="CK-12595"/>
    <s v="Clytie Kelty"/>
    <x v="0"/>
    <s v="United States"/>
    <s v="Philadelphia"/>
    <s v="Pennsylvania"/>
    <n v="19134"/>
    <x v="3"/>
    <s v="OFF-BI-10004022"/>
    <s v="Office Supplies"/>
    <s v="Binders"/>
    <s v="Acco Suede Grain Vinyl Round Ring Binder"/>
    <n v="2.5020000000000002"/>
    <n v="3"/>
    <n v="0.7"/>
    <n v="-2.0015999999999998"/>
  </r>
  <r>
    <n v="2051"/>
    <s v="CA-2012-142237"/>
    <x v="1"/>
    <d v="2012-07-11T00:00:00"/>
    <d v="2012-07-13T00:00:00"/>
    <s v="First Class"/>
    <s v="CK-12595"/>
    <s v="Clytie Kelty"/>
    <x v="0"/>
    <s v="United States"/>
    <s v="Philadelphia"/>
    <s v="Pennsylvania"/>
    <n v="19134"/>
    <x v="3"/>
    <s v="OFF-BI-10003669"/>
    <s v="Office Supplies"/>
    <s v="Binders"/>
    <s v="3M Organizer Strips"/>
    <n v="6.4800000000000013"/>
    <n v="4"/>
    <n v="0.7"/>
    <n v="-4.7519999999999989"/>
  </r>
  <r>
    <n v="2052"/>
    <s v="CA-2012-142237"/>
    <x v="1"/>
    <d v="2012-07-11T00:00:00"/>
    <d v="2012-07-13T00:00:00"/>
    <s v="First Class"/>
    <s v="CK-12595"/>
    <s v="Clytie Kelty"/>
    <x v="0"/>
    <s v="United States"/>
    <s v="Philadelphia"/>
    <s v="Pennsylvania"/>
    <n v="19134"/>
    <x v="3"/>
    <s v="FUR-CH-10003833"/>
    <s v="Furniture"/>
    <s v="Chairs"/>
    <s v="Novimex Fabric Task Chair"/>
    <n v="341.48799999999994"/>
    <n v="8"/>
    <n v="0.3"/>
    <n v="-73.175999999999988"/>
  </r>
  <r>
    <n v="2053"/>
    <s v="CA-2012-142237"/>
    <x v="1"/>
    <d v="2012-07-11T00:00:00"/>
    <d v="2012-07-13T00:00:00"/>
    <s v="First Class"/>
    <s v="CK-12595"/>
    <s v="Clytie Kelty"/>
    <x v="0"/>
    <s v="United States"/>
    <s v="Philadelphia"/>
    <s v="Pennsylvania"/>
    <n v="19134"/>
    <x v="3"/>
    <s v="OFF-AR-10003732"/>
    <s v="Office Supplies"/>
    <s v="Art"/>
    <s v="Newell 333"/>
    <n v="11.12"/>
    <n v="5"/>
    <n v="0.2"/>
    <n v="0.83399999999999963"/>
  </r>
  <r>
    <n v="2054"/>
    <s v="CA-2012-142237"/>
    <x v="1"/>
    <d v="2012-07-11T00:00:00"/>
    <d v="2012-07-13T00:00:00"/>
    <s v="First Class"/>
    <s v="CK-12595"/>
    <s v="Clytie Kelty"/>
    <x v="0"/>
    <s v="United States"/>
    <s v="Philadelphia"/>
    <s v="Pennsylvania"/>
    <n v="19134"/>
    <x v="3"/>
    <s v="FUR-FU-10003142"/>
    <s v="Furniture"/>
    <s v="Furnishings"/>
    <s v="Master Big Foot Doorstop, Beige"/>
    <n v="25.344000000000001"/>
    <n v="6"/>
    <n v="0.2"/>
    <n v="3.4847999999999981"/>
  </r>
  <r>
    <n v="2055"/>
    <s v="CA-2013-136434"/>
    <x v="0"/>
    <d v="2013-12-02T00:00:00"/>
    <d v="2013-12-08T00:00:00"/>
    <s v="Standard Class"/>
    <s v="RD-19480"/>
    <s v="Rick Duston"/>
    <x v="0"/>
    <s v="United States"/>
    <s v="Richmond"/>
    <s v="Indiana"/>
    <n v="47374"/>
    <x v="2"/>
    <s v="FUR-FU-10001196"/>
    <s v="Furniture"/>
    <s v="Furnishings"/>
    <s v="DAX Cubicle Frames - 8x10"/>
    <n v="17.309999999999999"/>
    <n v="3"/>
    <n v="0"/>
    <n v="5.1929999999999996"/>
  </r>
  <r>
    <n v="2056"/>
    <s v="CA-2014-120376"/>
    <x v="3"/>
    <d v="2014-12-23T00:00:00"/>
    <d v="2014-12-26T00:00:00"/>
    <s v="First Class"/>
    <s v="TP-21130"/>
    <s v="Theone Pippenger"/>
    <x v="0"/>
    <s v="United States"/>
    <s v="Detroit"/>
    <s v="Michigan"/>
    <n v="48227"/>
    <x v="2"/>
    <s v="TEC-AC-10001114"/>
    <s v="Technology"/>
    <s v="Accessories"/>
    <s v="Microsoft Wireless Mobile Mouse 4000"/>
    <n v="199.95000000000002"/>
    <n v="5"/>
    <n v="0"/>
    <n v="63.983999999999988"/>
  </r>
  <r>
    <n v="2057"/>
    <s v="CA-2014-120376"/>
    <x v="3"/>
    <d v="2014-12-23T00:00:00"/>
    <d v="2014-12-26T00:00:00"/>
    <s v="First Class"/>
    <s v="TP-21130"/>
    <s v="Theone Pippenger"/>
    <x v="0"/>
    <s v="United States"/>
    <s v="Detroit"/>
    <s v="Michigan"/>
    <n v="48227"/>
    <x v="2"/>
    <s v="FUR-CH-10002335"/>
    <s v="Furniture"/>
    <s v="Chairs"/>
    <s v="Hon GuestStacker Chair"/>
    <n v="1586.6899999999998"/>
    <n v="7"/>
    <n v="0"/>
    <n v="412.5394"/>
  </r>
  <r>
    <n v="2058"/>
    <s v="CA-2014-120376"/>
    <x v="3"/>
    <d v="2014-12-23T00:00:00"/>
    <d v="2014-12-26T00:00:00"/>
    <s v="First Class"/>
    <s v="TP-21130"/>
    <s v="Theone Pippenger"/>
    <x v="0"/>
    <s v="United States"/>
    <s v="Detroit"/>
    <s v="Michigan"/>
    <n v="48227"/>
    <x v="2"/>
    <s v="TEC-AC-10000844"/>
    <s v="Technology"/>
    <s v="Accessories"/>
    <s v="Logitech Gaming G510s - Keyboard"/>
    <n v="84.99"/>
    <n v="1"/>
    <n v="0"/>
    <n v="30.596399999999996"/>
  </r>
  <r>
    <n v="2059"/>
    <s v="CA-2014-120376"/>
    <x v="3"/>
    <d v="2014-12-23T00:00:00"/>
    <d v="2014-12-26T00:00:00"/>
    <s v="First Class"/>
    <s v="TP-21130"/>
    <s v="Theone Pippenger"/>
    <x v="0"/>
    <s v="United States"/>
    <s v="Detroit"/>
    <s v="Michigan"/>
    <n v="48227"/>
    <x v="2"/>
    <s v="FUR-TA-10004534"/>
    <s v="Furniture"/>
    <s v="Tables"/>
    <s v="Bevis 44 x 96 Conference Tables"/>
    <n v="411.8"/>
    <n v="2"/>
    <n v="0"/>
    <n v="70.005999999999972"/>
  </r>
  <r>
    <n v="2060"/>
    <s v="CA-2011-106439"/>
    <x v="2"/>
    <d v="2011-10-31T00:00:00"/>
    <d v="2011-11-04T00:00:00"/>
    <s v="Standard Class"/>
    <s v="GG-14650"/>
    <s v="Greg Guthrie"/>
    <x v="1"/>
    <s v="United States"/>
    <s v="Los Angeles"/>
    <s v="California"/>
    <n v="90049"/>
    <x v="1"/>
    <s v="OFF-FA-10002975"/>
    <s v="Office Supplies"/>
    <s v="Fasteners"/>
    <s v="Staples"/>
    <n v="11.34"/>
    <n v="3"/>
    <n v="0"/>
    <n v="5.2164000000000001"/>
  </r>
  <r>
    <n v="2061"/>
    <s v="CA-2011-106439"/>
    <x v="2"/>
    <d v="2011-10-31T00:00:00"/>
    <d v="2011-11-04T00:00:00"/>
    <s v="Standard Class"/>
    <s v="GG-14650"/>
    <s v="Greg Guthrie"/>
    <x v="1"/>
    <s v="United States"/>
    <s v="Los Angeles"/>
    <s v="California"/>
    <n v="90049"/>
    <x v="1"/>
    <s v="OFF-ST-10003996"/>
    <s v="Office Supplies"/>
    <s v="Storage"/>
    <s v="Letter/Legal File Tote with Clear Snap-On Lid, Black Granite"/>
    <n v="80.3"/>
    <n v="5"/>
    <n v="0"/>
    <n v="20.877999999999997"/>
  </r>
  <r>
    <n v="2062"/>
    <s v="CA-2011-106439"/>
    <x v="2"/>
    <d v="2011-10-31T00:00:00"/>
    <d v="2011-11-04T00:00:00"/>
    <s v="Standard Class"/>
    <s v="GG-14650"/>
    <s v="Greg Guthrie"/>
    <x v="1"/>
    <s v="United States"/>
    <s v="Los Angeles"/>
    <s v="California"/>
    <n v="90049"/>
    <x v="1"/>
    <s v="OFF-BI-10002571"/>
    <s v="Office Supplies"/>
    <s v="Binders"/>
    <s v="Avery Framed View Binder, EZD Ring (Locking), Navy, 1 1/2&quot;"/>
    <n v="15.968000000000002"/>
    <n v="2"/>
    <n v="0.2"/>
    <n v="5.3891999999999989"/>
  </r>
  <r>
    <n v="2063"/>
    <s v="CA-2011-106439"/>
    <x v="2"/>
    <d v="2011-10-31T00:00:00"/>
    <d v="2011-11-04T00:00:00"/>
    <s v="Standard Class"/>
    <s v="GG-14650"/>
    <s v="Greg Guthrie"/>
    <x v="1"/>
    <s v="United States"/>
    <s v="Los Angeles"/>
    <s v="California"/>
    <n v="90049"/>
    <x v="1"/>
    <s v="OFF-PA-10000477"/>
    <s v="Office Supplies"/>
    <s v="Paper"/>
    <s v="Xerox 1952"/>
    <n v="64.740000000000009"/>
    <n v="13"/>
    <n v="0"/>
    <n v="30.427800000000005"/>
  </r>
  <r>
    <n v="2064"/>
    <s v="CA-2011-106439"/>
    <x v="2"/>
    <d v="2011-10-31T00:00:00"/>
    <d v="2011-11-04T00:00:00"/>
    <s v="Standard Class"/>
    <s v="GG-14650"/>
    <s v="Greg Guthrie"/>
    <x v="1"/>
    <s v="United States"/>
    <s v="Los Angeles"/>
    <s v="California"/>
    <n v="90049"/>
    <x v="1"/>
    <s v="OFF-BI-10004209"/>
    <s v="Office Supplies"/>
    <s v="Binders"/>
    <s v="Fellowes Twister Kit, Gray/Clear, 3/pkg"/>
    <n v="19.295999999999999"/>
    <n v="3"/>
    <n v="0.2"/>
    <n v="6.0299999999999994"/>
  </r>
  <r>
    <n v="2065"/>
    <s v="CA-2011-106439"/>
    <x v="2"/>
    <d v="2011-10-31T00:00:00"/>
    <d v="2011-11-04T00:00:00"/>
    <s v="Standard Class"/>
    <s v="GG-14650"/>
    <s v="Greg Guthrie"/>
    <x v="1"/>
    <s v="United States"/>
    <s v="Los Angeles"/>
    <s v="California"/>
    <n v="90049"/>
    <x v="1"/>
    <s v="OFF-ST-10001963"/>
    <s v="Office Supplies"/>
    <s v="Storage"/>
    <s v="Tennsco Regal Shelving Units"/>
    <n v="405.64"/>
    <n v="4"/>
    <n v="0"/>
    <n v="12.169199999999989"/>
  </r>
  <r>
    <n v="2066"/>
    <s v="CA-2011-106439"/>
    <x v="2"/>
    <d v="2011-10-31T00:00:00"/>
    <d v="2011-11-04T00:00:00"/>
    <s v="Standard Class"/>
    <s v="GG-14650"/>
    <s v="Greg Guthrie"/>
    <x v="1"/>
    <s v="United States"/>
    <s v="Los Angeles"/>
    <s v="California"/>
    <n v="90049"/>
    <x v="1"/>
    <s v="FUR-CH-10003833"/>
    <s v="Furniture"/>
    <s v="Chairs"/>
    <s v="Novimex Fabric Task Chair"/>
    <n v="146.352"/>
    <n v="3"/>
    <n v="0.2"/>
    <n v="-9.1470000000000056"/>
  </r>
  <r>
    <n v="2067"/>
    <s v="CA-2011-106439"/>
    <x v="2"/>
    <d v="2011-10-31T00:00:00"/>
    <d v="2011-11-04T00:00:00"/>
    <s v="Standard Class"/>
    <s v="GG-14650"/>
    <s v="Greg Guthrie"/>
    <x v="1"/>
    <s v="United States"/>
    <s v="Los Angeles"/>
    <s v="California"/>
    <n v="90049"/>
    <x v="1"/>
    <s v="TEC-AC-10004568"/>
    <s v="Technology"/>
    <s v="Accessories"/>
    <s v="Maxell LTO Ultrium - 800 GB"/>
    <n v="251.91"/>
    <n v="9"/>
    <n v="0"/>
    <n v="47.862899999999982"/>
  </r>
  <r>
    <n v="2068"/>
    <s v="CA-2011-106439"/>
    <x v="2"/>
    <d v="2011-10-31T00:00:00"/>
    <d v="2011-11-04T00:00:00"/>
    <s v="Standard Class"/>
    <s v="GG-14650"/>
    <s v="Greg Guthrie"/>
    <x v="1"/>
    <s v="United States"/>
    <s v="Los Angeles"/>
    <s v="California"/>
    <n v="90049"/>
    <x v="1"/>
    <s v="OFF-AR-10001419"/>
    <s v="Office Supplies"/>
    <s v="Art"/>
    <s v="Newell 325"/>
    <n v="12.39"/>
    <n v="3"/>
    <n v="0"/>
    <n v="3.7169999999999996"/>
  </r>
  <r>
    <n v="2069"/>
    <s v="CA-2012-133452"/>
    <x v="1"/>
    <d v="2012-04-13T00:00:00"/>
    <d v="2012-04-19T00:00:00"/>
    <s v="Standard Class"/>
    <s v="ZC-21910"/>
    <s v="Zuschuss Carroll"/>
    <x v="0"/>
    <s v="United States"/>
    <s v="Pomona"/>
    <s v="California"/>
    <n v="91767"/>
    <x v="1"/>
    <s v="TEC-AC-10002800"/>
    <s v="Technology"/>
    <s v="Accessories"/>
    <s v="Plantronics Audio 478 Stereo USB Headset"/>
    <n v="199.96"/>
    <n v="4"/>
    <n v="0"/>
    <n v="69.98599999999999"/>
  </r>
  <r>
    <n v="2070"/>
    <s v="CA-2012-133452"/>
    <x v="1"/>
    <d v="2012-04-13T00:00:00"/>
    <d v="2012-04-19T00:00:00"/>
    <s v="Standard Class"/>
    <s v="ZC-21910"/>
    <s v="Zuschuss Carroll"/>
    <x v="0"/>
    <s v="United States"/>
    <s v="Pomona"/>
    <s v="California"/>
    <n v="91767"/>
    <x v="1"/>
    <s v="FUR-TA-10003954"/>
    <s v="Furniture"/>
    <s v="Tables"/>
    <s v="Hon 94000 Series Round Tables"/>
    <n v="710.83200000000011"/>
    <n v="3"/>
    <n v="0.2"/>
    <n v="-97.739399999999989"/>
  </r>
  <r>
    <n v="2071"/>
    <s v="CA-2013-146521"/>
    <x v="0"/>
    <d v="2013-07-22T00:00:00"/>
    <d v="2013-07-24T00:00:00"/>
    <s v="Second Class"/>
    <s v="CC-12610"/>
    <s v="Corey Catlett"/>
    <x v="1"/>
    <s v="United States"/>
    <s v="Philadelphia"/>
    <s v="Pennsylvania"/>
    <n v="19134"/>
    <x v="3"/>
    <s v="OFF-BI-10000301"/>
    <s v="Office Supplies"/>
    <s v="Binders"/>
    <s v="GBC Instant Report Kit"/>
    <n v="1.9410000000000003"/>
    <n v="1"/>
    <n v="0.7"/>
    <n v="-1.294"/>
  </r>
  <r>
    <n v="2072"/>
    <s v="US-2014-110996"/>
    <x v="3"/>
    <d v="2014-11-21T00:00:00"/>
    <d v="2014-11-26T00:00:00"/>
    <s v="Standard Class"/>
    <s v="KA-16525"/>
    <s v="Kelly Andreada"/>
    <x v="0"/>
    <s v="United States"/>
    <s v="Ontario"/>
    <s v="California"/>
    <n v="91761"/>
    <x v="1"/>
    <s v="FUR-CH-10003956"/>
    <s v="Furniture"/>
    <s v="Chairs"/>
    <s v="Novimex High-Tech Fabric Mesh Task Chair"/>
    <n v="283.92"/>
    <n v="5"/>
    <n v="0.2"/>
    <n v="-46.137000000000029"/>
  </r>
  <r>
    <n v="2073"/>
    <s v="CA-2013-129693"/>
    <x v="0"/>
    <d v="2013-11-27T00:00:00"/>
    <d v="2013-12-03T00:00:00"/>
    <s v="Standard Class"/>
    <s v="TC-20980"/>
    <s v="Tamara Chand"/>
    <x v="1"/>
    <s v="United States"/>
    <s v="Seattle"/>
    <s v="Washington"/>
    <n v="98105"/>
    <x v="1"/>
    <s v="OFF-BI-10002954"/>
    <s v="Office Supplies"/>
    <s v="Binders"/>
    <s v="Newell 3-Hole Punched Plastic Slotted Magazine Holders for Binders"/>
    <n v="7.3120000000000012"/>
    <n v="2"/>
    <n v="0.2"/>
    <n v="2.5591999999999997"/>
  </r>
  <r>
    <n v="2074"/>
    <s v="CA-2014-122504"/>
    <x v="3"/>
    <d v="2014-11-08T00:00:00"/>
    <d v="2014-11-13T00:00:00"/>
    <s v="Second Class"/>
    <s v="DB-13270"/>
    <s v="Deborah Brumfield"/>
    <x v="2"/>
    <s v="United States"/>
    <s v="Brentwood"/>
    <s v="California"/>
    <n v="94513"/>
    <x v="1"/>
    <s v="TEC-AC-10003289"/>
    <s v="Technology"/>
    <s v="Accessories"/>
    <s v="Anker Ultra-Slim Mini Bluetooth 3.0 Wireless Keyboard"/>
    <n v="59.97"/>
    <n v="3"/>
    <n v="0"/>
    <n v="13.793099999999999"/>
  </r>
  <r>
    <n v="2075"/>
    <s v="CA-2014-122504"/>
    <x v="3"/>
    <d v="2014-11-08T00:00:00"/>
    <d v="2014-11-13T00:00:00"/>
    <s v="Second Class"/>
    <s v="DB-13270"/>
    <s v="Deborah Brumfield"/>
    <x v="2"/>
    <s v="United States"/>
    <s v="Brentwood"/>
    <s v="California"/>
    <n v="94513"/>
    <x v="1"/>
    <s v="TEC-PH-10002468"/>
    <s v="Technology"/>
    <s v="Phones"/>
    <s v="Plantronics CS 50-USB - headset - Convertible, Monaural"/>
    <n v="761.5440000000001"/>
    <n v="7"/>
    <n v="0.2"/>
    <n v="66.635100000000023"/>
  </r>
  <r>
    <n v="2076"/>
    <s v="CA-2011-131051"/>
    <x v="2"/>
    <d v="2011-12-01T00:00:00"/>
    <d v="2011-12-05T00:00:00"/>
    <s v="Standard Class"/>
    <s v="TR-21325"/>
    <s v="Toby Ritter"/>
    <x v="0"/>
    <s v="United States"/>
    <s v="San Francisco"/>
    <s v="California"/>
    <n v="94122"/>
    <x v="1"/>
    <s v="FUR-FU-10001861"/>
    <s v="Furniture"/>
    <s v="Furnishings"/>
    <s v="Floodlight Indoor Halogen Bulbs, 1 Bulb per Pack, 60 Watts"/>
    <n v="58.199999999999996"/>
    <n v="3"/>
    <n v="0"/>
    <n v="28.517999999999994"/>
  </r>
  <r>
    <n v="2077"/>
    <s v="CA-2014-140676"/>
    <x v="3"/>
    <d v="2014-09-13T00:00:00"/>
    <d v="2014-09-16T00:00:00"/>
    <s v="First Class"/>
    <s v="BF-11080"/>
    <s v="Bart Folk"/>
    <x v="0"/>
    <s v="United States"/>
    <s v="Baltimore"/>
    <s v="Maryland"/>
    <n v="21215"/>
    <x v="3"/>
    <s v="OFF-PA-10004082"/>
    <s v="Office Supplies"/>
    <s v="Paper"/>
    <s v="Adams Telephone Message Book w/Frequently-Called Numbers Space, 400 Messages per Book"/>
    <n v="39.900000000000006"/>
    <n v="5"/>
    <n v="0"/>
    <n v="19.950000000000003"/>
  </r>
  <r>
    <n v="2078"/>
    <s v="CA-2014-140676"/>
    <x v="3"/>
    <d v="2014-09-13T00:00:00"/>
    <d v="2014-09-16T00:00:00"/>
    <s v="First Class"/>
    <s v="BF-11080"/>
    <s v="Bart Folk"/>
    <x v="0"/>
    <s v="United States"/>
    <s v="Baltimore"/>
    <s v="Maryland"/>
    <n v="21215"/>
    <x v="3"/>
    <s v="OFF-AP-10000358"/>
    <s v="Office Supplies"/>
    <s v="Appliances"/>
    <s v="Fellowes Basic Home/Office Series Surge Protectors"/>
    <n v="90.86"/>
    <n v="7"/>
    <n v="0"/>
    <n v="26.349399999999992"/>
  </r>
  <r>
    <n v="2079"/>
    <s v="CA-2014-140676"/>
    <x v="3"/>
    <d v="2014-09-13T00:00:00"/>
    <d v="2014-09-16T00:00:00"/>
    <s v="First Class"/>
    <s v="BF-11080"/>
    <s v="Bart Folk"/>
    <x v="0"/>
    <s v="United States"/>
    <s v="Baltimore"/>
    <s v="Maryland"/>
    <n v="21215"/>
    <x v="3"/>
    <s v="OFF-PA-10004243"/>
    <s v="Office Supplies"/>
    <s v="Paper"/>
    <s v="Xerox 1939"/>
    <n v="94.85"/>
    <n v="5"/>
    <n v="0"/>
    <n v="45.527999999999992"/>
  </r>
  <r>
    <n v="2080"/>
    <s v="CA-2012-120103"/>
    <x v="1"/>
    <d v="2012-12-24T00:00:00"/>
    <d v="2012-12-29T00:00:00"/>
    <s v="Standard Class"/>
    <s v="MS-17365"/>
    <s v="Maribeth Schnelling"/>
    <x v="0"/>
    <s v="United States"/>
    <s v="Phoenix"/>
    <s v="Arizona"/>
    <n v="85023"/>
    <x v="1"/>
    <s v="OFF-PA-10001295"/>
    <s v="Office Supplies"/>
    <s v="Paper"/>
    <s v="Computer Printout Paper with Letter-Trim Perforations"/>
    <n v="106.232"/>
    <n v="7"/>
    <n v="0.2"/>
    <n v="37.181199999999997"/>
  </r>
  <r>
    <n v="2081"/>
    <s v="CA-2012-120103"/>
    <x v="1"/>
    <d v="2012-12-24T00:00:00"/>
    <d v="2012-12-29T00:00:00"/>
    <s v="Standard Class"/>
    <s v="MS-17365"/>
    <s v="Maribeth Schnelling"/>
    <x v="0"/>
    <s v="United States"/>
    <s v="Phoenix"/>
    <s v="Arizona"/>
    <n v="85023"/>
    <x v="1"/>
    <s v="TEC-PH-10002170"/>
    <s v="Technology"/>
    <s v="Phones"/>
    <s v="ClearSounds CSC500 Amplified Spirit Phone Corded phone"/>
    <n v="111.98399999999999"/>
    <n v="2"/>
    <n v="0.2"/>
    <n v="11.198400000000003"/>
  </r>
  <r>
    <n v="2082"/>
    <s v="CA-2012-120103"/>
    <x v="1"/>
    <d v="2012-12-24T00:00:00"/>
    <d v="2012-12-29T00:00:00"/>
    <s v="Standard Class"/>
    <s v="MS-17365"/>
    <s v="Maribeth Schnelling"/>
    <x v="0"/>
    <s v="United States"/>
    <s v="Phoenix"/>
    <s v="Arizona"/>
    <n v="85023"/>
    <x v="1"/>
    <s v="FUR-FU-10002885"/>
    <s v="Furniture"/>
    <s v="Furnishings"/>
    <s v="Magna Visual Magnetic Picture Hangers"/>
    <n v="7.7120000000000006"/>
    <n v="2"/>
    <n v="0.2"/>
    <n v="1.7352000000000005"/>
  </r>
  <r>
    <n v="2083"/>
    <s v="CA-2014-104647"/>
    <x v="3"/>
    <d v="2014-02-24T00:00:00"/>
    <d v="2014-03-02T00:00:00"/>
    <s v="Standard Class"/>
    <s v="CK-12595"/>
    <s v="Clytie Kelty"/>
    <x v="0"/>
    <s v="United States"/>
    <s v="Los Angeles"/>
    <s v="California"/>
    <n v="90008"/>
    <x v="1"/>
    <s v="OFF-PA-10002870"/>
    <s v="Office Supplies"/>
    <s v="Paper"/>
    <s v="Ampad Phone Message Book, Recycled, 400 Message Capacity, 5 ¾” x 11”"/>
    <n v="37.44"/>
    <n v="6"/>
    <n v="0"/>
    <n v="16.847999999999999"/>
  </r>
  <r>
    <n v="2084"/>
    <s v="CA-2011-110352"/>
    <x v="2"/>
    <d v="2011-11-23T00:00:00"/>
    <d v="2011-11-29T00:00:00"/>
    <s v="Standard Class"/>
    <s v="ED-13885"/>
    <s v="Emily Ducich"/>
    <x v="2"/>
    <s v="United States"/>
    <s v="Houston"/>
    <s v="Texas"/>
    <n v="77036"/>
    <x v="2"/>
    <s v="OFF-LA-10003923"/>
    <s v="Office Supplies"/>
    <s v="Labels"/>
    <s v="Alphabetical Labels for Top Tab Filing"/>
    <n v="23.680000000000003"/>
    <n v="2"/>
    <n v="0.2"/>
    <n v="8.879999999999999"/>
  </r>
  <r>
    <n v="2085"/>
    <s v="CA-2013-140501"/>
    <x v="0"/>
    <d v="2013-06-24T00:00:00"/>
    <d v="2013-06-29T00:00:00"/>
    <s v="Standard Class"/>
    <s v="IM-15070"/>
    <s v="Irene Maddox"/>
    <x v="0"/>
    <s v="United States"/>
    <s v="New York City"/>
    <s v="New York"/>
    <n v="10009"/>
    <x v="3"/>
    <s v="OFF-LA-10003510"/>
    <s v="Office Supplies"/>
    <s v="Labels"/>
    <s v="Avery 4027 File Folder Labels for Dot Matrix Printers, 5000 Labels per Box, White"/>
    <n v="122.12"/>
    <n v="4"/>
    <n v="0"/>
    <n v="56.175200000000004"/>
  </r>
  <r>
    <n v="2086"/>
    <s v="CA-2013-140501"/>
    <x v="0"/>
    <d v="2013-06-24T00:00:00"/>
    <d v="2013-06-29T00:00:00"/>
    <s v="Standard Class"/>
    <s v="IM-15070"/>
    <s v="Irene Maddox"/>
    <x v="0"/>
    <s v="United States"/>
    <s v="New York City"/>
    <s v="New York"/>
    <n v="10009"/>
    <x v="3"/>
    <s v="OFF-LA-10000248"/>
    <s v="Office Supplies"/>
    <s v="Labels"/>
    <s v="Avery 52"/>
    <n v="18.45"/>
    <n v="5"/>
    <n v="0"/>
    <n v="8.6715"/>
  </r>
  <r>
    <n v="2087"/>
    <s v="CA-2013-140501"/>
    <x v="0"/>
    <d v="2013-06-24T00:00:00"/>
    <d v="2013-06-29T00:00:00"/>
    <s v="Standard Class"/>
    <s v="IM-15070"/>
    <s v="Irene Maddox"/>
    <x v="0"/>
    <s v="United States"/>
    <s v="New York City"/>
    <s v="New York"/>
    <n v="10009"/>
    <x v="3"/>
    <s v="OFF-ST-10000060"/>
    <s v="Office Supplies"/>
    <s v="Storage"/>
    <s v="Fellowes Bankers Box Staxonsteel Drawer File/Stacking System"/>
    <n v="324.90000000000003"/>
    <n v="5"/>
    <n v="0"/>
    <n v="38.988000000000014"/>
  </r>
  <r>
    <n v="2088"/>
    <s v="CA-2013-140501"/>
    <x v="0"/>
    <d v="2013-06-24T00:00:00"/>
    <d v="2013-06-29T00:00:00"/>
    <s v="Standard Class"/>
    <s v="IM-15070"/>
    <s v="Irene Maddox"/>
    <x v="0"/>
    <s v="United States"/>
    <s v="New York City"/>
    <s v="New York"/>
    <n v="10009"/>
    <x v="3"/>
    <s v="OFF-PA-10003129"/>
    <s v="Office Supplies"/>
    <s v="Paper"/>
    <s v="Tops White Computer Printout Paper"/>
    <n v="146.72999999999999"/>
    <n v="3"/>
    <n v="0"/>
    <n v="68.963099999999997"/>
  </r>
  <r>
    <n v="2089"/>
    <s v="CA-2013-140501"/>
    <x v="0"/>
    <d v="2013-06-24T00:00:00"/>
    <d v="2013-06-29T00:00:00"/>
    <s v="Standard Class"/>
    <s v="IM-15070"/>
    <s v="Irene Maddox"/>
    <x v="0"/>
    <s v="United States"/>
    <s v="New York City"/>
    <s v="New York"/>
    <n v="10009"/>
    <x v="3"/>
    <s v="OFF-FA-10004076"/>
    <s v="Office Supplies"/>
    <s v="Fasteners"/>
    <s v="Translucent Push Pins by OIC"/>
    <n v="3.96"/>
    <n v="2"/>
    <n v="0"/>
    <n v="1.4651999999999998"/>
  </r>
  <r>
    <n v="2090"/>
    <s v="CA-2012-139290"/>
    <x v="1"/>
    <d v="2012-10-26T00:00:00"/>
    <d v="2012-10-30T00:00:00"/>
    <s v="Standard Class"/>
    <s v="MY-17380"/>
    <s v="Maribeth Yedwab"/>
    <x v="1"/>
    <s v="United States"/>
    <s v="Rancho Cucamonga"/>
    <s v="California"/>
    <n v="91730"/>
    <x v="1"/>
    <s v="OFF-LA-10004008"/>
    <s v="Office Supplies"/>
    <s v="Labels"/>
    <s v="Avery 507"/>
    <n v="5.76"/>
    <n v="2"/>
    <n v="0"/>
    <n v="2.6495999999999995"/>
  </r>
  <r>
    <n v="2091"/>
    <s v="CA-2014-166142"/>
    <x v="3"/>
    <d v="2014-07-16T00:00:00"/>
    <d v="2014-07-20T00:00:00"/>
    <s v="Standard Class"/>
    <s v="MM-17260"/>
    <s v="Magdelene Morse"/>
    <x v="0"/>
    <s v="United States"/>
    <s v="Wilmington"/>
    <s v="Delaware"/>
    <n v="19805"/>
    <x v="3"/>
    <s v="OFF-BI-10004094"/>
    <s v="Office Supplies"/>
    <s v="Binders"/>
    <s v="GBC Standard Plastic Binding Systems Combs"/>
    <n v="26.549999999999997"/>
    <n v="3"/>
    <n v="0"/>
    <n v="13.009499999999999"/>
  </r>
  <r>
    <n v="2092"/>
    <s v="CA-2014-166142"/>
    <x v="3"/>
    <d v="2014-07-16T00:00:00"/>
    <d v="2014-07-20T00:00:00"/>
    <s v="Standard Class"/>
    <s v="MM-17260"/>
    <s v="Magdelene Morse"/>
    <x v="0"/>
    <s v="United States"/>
    <s v="Wilmington"/>
    <s v="Delaware"/>
    <n v="19805"/>
    <x v="3"/>
    <s v="FUR-TA-10004607"/>
    <s v="Furniture"/>
    <s v="Tables"/>
    <s v="Hon 2111 Invitation Series Straight Table"/>
    <n v="310.44300000000004"/>
    <n v="3"/>
    <n v="0.3"/>
    <n v="-48.783900000000031"/>
  </r>
  <r>
    <n v="2093"/>
    <s v="CA-2011-145926"/>
    <x v="2"/>
    <d v="2011-11-17T00:00:00"/>
    <d v="2011-11-21T00:00:00"/>
    <s v="Standard Class"/>
    <s v="MP-17470"/>
    <s v="Mark Packer"/>
    <x v="2"/>
    <s v="United States"/>
    <s v="Moorhead"/>
    <s v="Minnesota"/>
    <n v="56560"/>
    <x v="2"/>
    <s v="FUR-CH-10004289"/>
    <s v="Furniture"/>
    <s v="Chairs"/>
    <s v="Global Super Steno Chair"/>
    <n v="479.90000000000003"/>
    <n v="5"/>
    <n v="0"/>
    <n v="81.58299999999997"/>
  </r>
  <r>
    <n v="2094"/>
    <s v="CA-2012-149678"/>
    <x v="1"/>
    <d v="2012-04-13T00:00:00"/>
    <d v="2012-04-15T00:00:00"/>
    <s v="Second Class"/>
    <s v="AW-10840"/>
    <s v="Anthony Witt"/>
    <x v="0"/>
    <s v="United States"/>
    <s v="Farmington"/>
    <s v="New Mexico"/>
    <n v="87401"/>
    <x v="1"/>
    <s v="OFF-SU-10004498"/>
    <s v="Office Supplies"/>
    <s v="Supplies"/>
    <s v="Martin-Yale Premier Letter Opener"/>
    <n v="12.88"/>
    <n v="1"/>
    <n v="0"/>
    <n v="0.38640000000000008"/>
  </r>
  <r>
    <n v="2095"/>
    <s v="US-2012-164357"/>
    <x v="1"/>
    <d v="2012-11-25T00:00:00"/>
    <d v="2012-11-29T00:00:00"/>
    <s v="Standard Class"/>
    <s v="SF-20065"/>
    <s v="Sandra Flanagan"/>
    <x v="0"/>
    <s v="United States"/>
    <s v="Wilmington"/>
    <s v="North Carolina"/>
    <n v="28403"/>
    <x v="0"/>
    <s v="OFF-AR-10001177"/>
    <s v="Office Supplies"/>
    <s v="Art"/>
    <s v="Newell 349"/>
    <n v="13.120000000000001"/>
    <n v="5"/>
    <n v="0.2"/>
    <n v="1.4759999999999982"/>
  </r>
  <r>
    <n v="2096"/>
    <s v="US-2013-146570"/>
    <x v="0"/>
    <d v="2013-05-16T00:00:00"/>
    <d v="2013-05-21T00:00:00"/>
    <s v="Standard Class"/>
    <s v="SN-20710"/>
    <s v="Steve Nguyen"/>
    <x v="2"/>
    <s v="United States"/>
    <s v="Jackson"/>
    <s v="Mississippi"/>
    <n v="39212"/>
    <x v="0"/>
    <s v="OFF-BI-10001718"/>
    <s v="Office Supplies"/>
    <s v="Binders"/>
    <s v="GBC DocuBind P50 Personal Binding Machine"/>
    <n v="511.84"/>
    <n v="8"/>
    <n v="0"/>
    <n v="240.56479999999999"/>
  </r>
  <r>
    <n v="2097"/>
    <s v="US-2013-146570"/>
    <x v="0"/>
    <d v="2013-05-16T00:00:00"/>
    <d v="2013-05-21T00:00:00"/>
    <s v="Standard Class"/>
    <s v="SN-20710"/>
    <s v="Steve Nguyen"/>
    <x v="2"/>
    <s v="United States"/>
    <s v="Jackson"/>
    <s v="Mississippi"/>
    <n v="39212"/>
    <x v="0"/>
    <s v="OFF-AR-10004602"/>
    <s v="Office Supplies"/>
    <s v="Art"/>
    <s v="Boston KS Multi-Size Manual Pencil Sharpener"/>
    <n v="91.96"/>
    <n v="4"/>
    <n v="0"/>
    <n v="25.748800000000003"/>
  </r>
  <r>
    <n v="2098"/>
    <s v="US-2013-146570"/>
    <x v="0"/>
    <d v="2013-05-16T00:00:00"/>
    <d v="2013-05-21T00:00:00"/>
    <s v="Standard Class"/>
    <s v="SN-20710"/>
    <s v="Steve Nguyen"/>
    <x v="2"/>
    <s v="United States"/>
    <s v="Jackson"/>
    <s v="Mississippi"/>
    <n v="39212"/>
    <x v="0"/>
    <s v="OFF-AR-10003856"/>
    <s v="Office Supplies"/>
    <s v="Art"/>
    <s v="Newell 344"/>
    <n v="8.34"/>
    <n v="3"/>
    <n v="0"/>
    <n v="2.1683999999999997"/>
  </r>
  <r>
    <n v="2099"/>
    <s v="CA-2014-124401"/>
    <x v="3"/>
    <d v="2014-09-08T00:00:00"/>
    <d v="2014-09-13T00:00:00"/>
    <s v="Standard Class"/>
    <s v="RD-19900"/>
    <s v="Ruben Dartt"/>
    <x v="0"/>
    <s v="United States"/>
    <s v="Portland"/>
    <s v="Oregon"/>
    <n v="97206"/>
    <x v="1"/>
    <s v="OFF-ST-10000649"/>
    <s v="Office Supplies"/>
    <s v="Storage"/>
    <s v="Hanging Personal Folder File"/>
    <n v="37.68"/>
    <n v="3"/>
    <n v="0.2"/>
    <n v="2.3550000000000022"/>
  </r>
  <r>
    <n v="2100"/>
    <s v="CA-2014-124401"/>
    <x v="3"/>
    <d v="2014-09-08T00:00:00"/>
    <d v="2014-09-13T00:00:00"/>
    <s v="Standard Class"/>
    <s v="RD-19900"/>
    <s v="Ruben Dartt"/>
    <x v="0"/>
    <s v="United States"/>
    <s v="Portland"/>
    <s v="Oregon"/>
    <n v="97206"/>
    <x v="1"/>
    <s v="TEC-AC-10002926"/>
    <s v="Technology"/>
    <s v="Accessories"/>
    <s v="Logitech Wireless Marathon Mouse M705"/>
    <n v="279.94400000000002"/>
    <n v="7"/>
    <n v="0.2"/>
    <n v="80.48390000000002"/>
  </r>
  <r>
    <n v="2101"/>
    <s v="US-2011-140116"/>
    <x v="2"/>
    <d v="2011-03-10T00:00:00"/>
    <d v="2011-03-17T00:00:00"/>
    <s v="Standard Class"/>
    <s v="KT-16480"/>
    <s v="Kean Thornton"/>
    <x v="0"/>
    <s v="United States"/>
    <s v="Denver"/>
    <s v="Colorado"/>
    <n v="80219"/>
    <x v="1"/>
    <s v="OFF-ST-10000078"/>
    <s v="Office Supplies"/>
    <s v="Storage"/>
    <s v="Tennsco 6- and 18-Compartment Lockers"/>
    <n v="636.40800000000013"/>
    <n v="3"/>
    <n v="0.2"/>
    <n v="-15.910200000000088"/>
  </r>
  <r>
    <n v="2102"/>
    <s v="US-2011-140116"/>
    <x v="2"/>
    <d v="2011-03-10T00:00:00"/>
    <d v="2011-03-17T00:00:00"/>
    <s v="Standard Class"/>
    <s v="KT-16480"/>
    <s v="Kean Thornton"/>
    <x v="0"/>
    <s v="United States"/>
    <s v="Denver"/>
    <s v="Colorado"/>
    <n v="80219"/>
    <x v="1"/>
    <s v="OFF-AR-10001044"/>
    <s v="Office Supplies"/>
    <s v="Art"/>
    <s v="BOSTON Ranger #55 Pencil Sharpener, Black"/>
    <n v="83.168000000000006"/>
    <n v="4"/>
    <n v="0.2"/>
    <n v="9.3563999999999936"/>
  </r>
  <r>
    <n v="2103"/>
    <s v="CA-2011-123295"/>
    <x v="2"/>
    <d v="2011-07-18T00:00:00"/>
    <d v="2011-07-18T00:00:00"/>
    <s v="Same Day"/>
    <s v="AH-10120"/>
    <s v="Adrian Hane"/>
    <x v="2"/>
    <s v="United States"/>
    <s v="Tucson"/>
    <s v="Arizona"/>
    <n v="85705"/>
    <x v="1"/>
    <s v="FUR-CH-10002372"/>
    <s v="Furniture"/>
    <s v="Chairs"/>
    <s v="Office Star - Ergonomically Designed Knee Chair"/>
    <n v="259.13600000000002"/>
    <n v="4"/>
    <n v="0.2"/>
    <n v="-25.913599999999988"/>
  </r>
  <r>
    <n v="2104"/>
    <s v="CA-2014-167101"/>
    <x v="3"/>
    <d v="2014-03-25T00:00:00"/>
    <d v="2014-03-29T00:00:00"/>
    <s v="Second Class"/>
    <s v="BM-11650"/>
    <s v="Brian Moss"/>
    <x v="1"/>
    <s v="United States"/>
    <s v="New York City"/>
    <s v="New York"/>
    <n v="10009"/>
    <x v="3"/>
    <s v="OFF-PA-10000357"/>
    <s v="Office Supplies"/>
    <s v="Paper"/>
    <s v="Xerox 1888"/>
    <n v="221.92"/>
    <n v="4"/>
    <n v="0"/>
    <n v="106.52159999999999"/>
  </r>
  <r>
    <n v="2105"/>
    <s v="CA-2014-167101"/>
    <x v="3"/>
    <d v="2014-03-25T00:00:00"/>
    <d v="2014-03-29T00:00:00"/>
    <s v="Second Class"/>
    <s v="BM-11650"/>
    <s v="Brian Moss"/>
    <x v="1"/>
    <s v="United States"/>
    <s v="New York City"/>
    <s v="New York"/>
    <n v="10009"/>
    <x v="3"/>
    <s v="TEC-AC-10001266"/>
    <s v="Technology"/>
    <s v="Accessories"/>
    <s v="Memorex Micro Travel Drive 8 GB"/>
    <n v="26"/>
    <n v="2"/>
    <n v="0"/>
    <n v="11.7"/>
  </r>
  <r>
    <n v="2106"/>
    <s v="US-2011-167633"/>
    <x v="2"/>
    <d v="2011-09-30T00:00:00"/>
    <d v="2011-10-05T00:00:00"/>
    <s v="Standard Class"/>
    <s v="BW-11200"/>
    <s v="Ben Wallace"/>
    <x v="0"/>
    <s v="United States"/>
    <s v="Boynton Beach"/>
    <s v="Florida"/>
    <n v="33437"/>
    <x v="0"/>
    <s v="OFF-PA-10004888"/>
    <s v="Office Supplies"/>
    <s v="Paper"/>
    <s v="Xerox 217"/>
    <n v="15.552000000000003"/>
    <n v="3"/>
    <n v="0.2"/>
    <n v="5.4432"/>
  </r>
  <r>
    <n v="2107"/>
    <s v="US-2011-152723"/>
    <x v="2"/>
    <d v="2011-09-26T00:00:00"/>
    <d v="2011-09-26T00:00:00"/>
    <s v="Same Day"/>
    <s v="HG-14965"/>
    <s v="Henry Goldwyn"/>
    <x v="1"/>
    <s v="United States"/>
    <s v="Mesquite"/>
    <s v="Texas"/>
    <n v="75150"/>
    <x v="2"/>
    <s v="OFF-BI-10003460"/>
    <s v="Office Supplies"/>
    <s v="Binders"/>
    <s v="Acco 3-Hole Punch"/>
    <n v="0.87599999999999978"/>
    <n v="1"/>
    <n v="0.8"/>
    <n v="-1.4016000000000002"/>
  </r>
  <r>
    <n v="2108"/>
    <s v="CA-2012-164882"/>
    <x v="1"/>
    <d v="2012-10-31T00:00:00"/>
    <d v="2012-10-31T00:00:00"/>
    <s v="Same Day"/>
    <s v="SG-20080"/>
    <s v="Sandra Glassco"/>
    <x v="0"/>
    <s v="United States"/>
    <s v="Redlands"/>
    <s v="California"/>
    <n v="92374"/>
    <x v="1"/>
    <s v="OFF-PA-10000157"/>
    <s v="Office Supplies"/>
    <s v="Paper"/>
    <s v="Xerox 191"/>
    <n v="19.98"/>
    <n v="1"/>
    <n v="0"/>
    <n v="9.3905999999999992"/>
  </r>
  <r>
    <n v="2109"/>
    <s v="CA-2012-164882"/>
    <x v="1"/>
    <d v="2012-10-31T00:00:00"/>
    <d v="2012-10-31T00:00:00"/>
    <s v="Same Day"/>
    <s v="SG-20080"/>
    <s v="Sandra Glassco"/>
    <x v="0"/>
    <s v="United States"/>
    <s v="Redlands"/>
    <s v="California"/>
    <n v="92374"/>
    <x v="1"/>
    <s v="OFF-BI-10004519"/>
    <s v="Office Supplies"/>
    <s v="Binders"/>
    <s v="GBC DocuBind P100 Manual Binding Machine"/>
    <n v="398.35199999999998"/>
    <n v="3"/>
    <n v="0.2"/>
    <n v="124.48499999999999"/>
  </r>
  <r>
    <n v="2110"/>
    <s v="CA-2012-164882"/>
    <x v="1"/>
    <d v="2012-10-31T00:00:00"/>
    <d v="2012-10-31T00:00:00"/>
    <s v="Same Day"/>
    <s v="SG-20080"/>
    <s v="Sandra Glassco"/>
    <x v="0"/>
    <s v="United States"/>
    <s v="Redlands"/>
    <s v="California"/>
    <n v="92374"/>
    <x v="1"/>
    <s v="OFF-AR-10004272"/>
    <s v="Office Supplies"/>
    <s v="Art"/>
    <s v="Newell 308"/>
    <n v="5.04"/>
    <n v="3"/>
    <n v="0"/>
    <n v="1.2599999999999998"/>
  </r>
  <r>
    <n v="2111"/>
    <s v="CA-2012-164882"/>
    <x v="1"/>
    <d v="2012-10-31T00:00:00"/>
    <d v="2012-10-31T00:00:00"/>
    <s v="Same Day"/>
    <s v="SG-20080"/>
    <s v="Sandra Glassco"/>
    <x v="0"/>
    <s v="United States"/>
    <s v="Redlands"/>
    <s v="California"/>
    <n v="92374"/>
    <x v="1"/>
    <s v="OFF-FA-10000585"/>
    <s v="Office Supplies"/>
    <s v="Fasteners"/>
    <s v="OIC Bulk Pack Metal Binder Clips"/>
    <n v="17.450000000000003"/>
    <n v="5"/>
    <n v="0"/>
    <n v="8.0269999999999992"/>
  </r>
  <r>
    <n v="2112"/>
    <s v="CA-2012-164882"/>
    <x v="1"/>
    <d v="2012-10-31T00:00:00"/>
    <d v="2012-10-31T00:00:00"/>
    <s v="Same Day"/>
    <s v="SG-20080"/>
    <s v="Sandra Glassco"/>
    <x v="0"/>
    <s v="United States"/>
    <s v="Redlands"/>
    <s v="California"/>
    <n v="92374"/>
    <x v="1"/>
    <s v="FUR-CH-10004218"/>
    <s v="Furniture"/>
    <s v="Chairs"/>
    <s v="Global Fabric Manager's Chair, Dark Gray"/>
    <n v="323.13600000000002"/>
    <n v="4"/>
    <n v="0.2"/>
    <n v="20.196000000000012"/>
  </r>
  <r>
    <n v="2113"/>
    <s v="CA-2012-164882"/>
    <x v="1"/>
    <d v="2012-10-31T00:00:00"/>
    <d v="2012-10-31T00:00:00"/>
    <s v="Same Day"/>
    <s v="SG-20080"/>
    <s v="Sandra Glassco"/>
    <x v="0"/>
    <s v="United States"/>
    <s v="Redlands"/>
    <s v="California"/>
    <n v="92374"/>
    <x v="1"/>
    <s v="OFF-SU-10004231"/>
    <s v="Office Supplies"/>
    <s v="Supplies"/>
    <s v="Acme Tagit Stainless Steel Antibacterial Scissors"/>
    <n v="29.700000000000003"/>
    <n v="3"/>
    <n v="0"/>
    <n v="8.0190000000000001"/>
  </r>
  <r>
    <n v="2114"/>
    <s v="CA-2012-164882"/>
    <x v="1"/>
    <d v="2012-10-31T00:00:00"/>
    <d v="2012-10-31T00:00:00"/>
    <s v="Same Day"/>
    <s v="SG-20080"/>
    <s v="Sandra Glassco"/>
    <x v="0"/>
    <s v="United States"/>
    <s v="Redlands"/>
    <s v="California"/>
    <n v="92374"/>
    <x v="1"/>
    <s v="TEC-PH-10001578"/>
    <s v="Technology"/>
    <s v="Phones"/>
    <s v="Polycom SoundStation2 EX Conference phone"/>
    <n v="1295.8400000000001"/>
    <n v="4"/>
    <n v="0.2"/>
    <n v="145.78199999999993"/>
  </r>
  <r>
    <n v="2115"/>
    <s v="CA-2012-164882"/>
    <x v="1"/>
    <d v="2012-10-31T00:00:00"/>
    <d v="2012-10-31T00:00:00"/>
    <s v="Same Day"/>
    <s v="SG-20080"/>
    <s v="Sandra Glassco"/>
    <x v="0"/>
    <s v="United States"/>
    <s v="Redlands"/>
    <s v="California"/>
    <n v="92374"/>
    <x v="1"/>
    <s v="OFF-ST-10003638"/>
    <s v="Office Supplies"/>
    <s v="Storage"/>
    <s v="Mobile Personal File Cube"/>
    <n v="46.84"/>
    <n v="2"/>
    <n v="0"/>
    <n v="12.646799999999999"/>
  </r>
  <r>
    <n v="2116"/>
    <s v="CA-2012-164882"/>
    <x v="1"/>
    <d v="2012-10-31T00:00:00"/>
    <d v="2012-10-31T00:00:00"/>
    <s v="Same Day"/>
    <s v="SG-20080"/>
    <s v="Sandra Glassco"/>
    <x v="0"/>
    <s v="United States"/>
    <s v="Redlands"/>
    <s v="California"/>
    <n v="92374"/>
    <x v="1"/>
    <s v="FUR-BO-10002213"/>
    <s v="Furniture"/>
    <s v="Bookcases"/>
    <s v="DMI Eclipse Executive Suite Bookcases"/>
    <n v="425.83300000000003"/>
    <n v="1"/>
    <n v="0.15"/>
    <n v="20.03919999999998"/>
  </r>
  <r>
    <n v="2117"/>
    <s v="CA-2012-159786"/>
    <x v="1"/>
    <d v="2012-10-12T00:00:00"/>
    <d v="2012-10-17T00:00:00"/>
    <s v="Second Class"/>
    <s v="RK-19300"/>
    <s v="Ralph Kennedy"/>
    <x v="0"/>
    <s v="United States"/>
    <s v="Rochester"/>
    <s v="New York"/>
    <n v="14609"/>
    <x v="3"/>
    <s v="FUR-TA-10001307"/>
    <s v="Furniture"/>
    <s v="Tables"/>
    <s v="SAFCO PlanMaster Heigh-Adjustable Drafting Table Base, 43w x 30d x 30-37h, Black"/>
    <n v="209.67"/>
    <n v="1"/>
    <n v="0.4"/>
    <n v="-13.978000000000009"/>
  </r>
  <r>
    <n v="2118"/>
    <s v="CA-2013-130267"/>
    <x v="0"/>
    <d v="2013-09-20T00:00:00"/>
    <d v="2013-09-24T00:00:00"/>
    <s v="Standard Class"/>
    <s v="SW-20245"/>
    <s v="Scot Wooten"/>
    <x v="0"/>
    <s v="United States"/>
    <s v="Stockton"/>
    <s v="California"/>
    <n v="95207"/>
    <x v="1"/>
    <s v="OFF-PA-10002222"/>
    <s v="Office Supplies"/>
    <s v="Paper"/>
    <s v="Xerox Color Copier Paper, 11&quot; x 17&quot;, Ream"/>
    <n v="159.88"/>
    <n v="7"/>
    <n v="0"/>
    <n v="73.544799999999995"/>
  </r>
  <r>
    <n v="2119"/>
    <s v="CA-2014-155460"/>
    <x v="3"/>
    <d v="2014-04-14T00:00:00"/>
    <d v="2014-04-16T00:00:00"/>
    <s v="First Class"/>
    <s v="RW-19630"/>
    <s v="Rob Williams"/>
    <x v="1"/>
    <s v="United States"/>
    <s v="Seattle"/>
    <s v="Washington"/>
    <n v="98105"/>
    <x v="1"/>
    <s v="OFF-PA-10002479"/>
    <s v="Office Supplies"/>
    <s v="Paper"/>
    <s v="Xerox 4200 Series MultiUse Premium Copy Paper (20Lb. and 84 Bright)"/>
    <n v="5.28"/>
    <n v="1"/>
    <n v="0"/>
    <n v="2.3759999999999999"/>
  </r>
  <r>
    <n v="2120"/>
    <s v="CA-2014-155460"/>
    <x v="3"/>
    <d v="2014-04-14T00:00:00"/>
    <d v="2014-04-16T00:00:00"/>
    <s v="First Class"/>
    <s v="RW-19630"/>
    <s v="Rob Williams"/>
    <x v="1"/>
    <s v="United States"/>
    <s v="Seattle"/>
    <s v="Washington"/>
    <n v="98105"/>
    <x v="1"/>
    <s v="OFF-BI-10003091"/>
    <s v="Office Supplies"/>
    <s v="Binders"/>
    <s v="GBC DocuBind TL200 Manual Binding Machine"/>
    <n v="895.92"/>
    <n v="5"/>
    <n v="0.2"/>
    <n v="302.37299999999993"/>
  </r>
  <r>
    <n v="2121"/>
    <s v="US-2014-168690"/>
    <x v="3"/>
    <d v="2014-01-08T00:00:00"/>
    <d v="2014-01-14T00:00:00"/>
    <s v="Standard Class"/>
    <s v="TS-21085"/>
    <s v="Thais Sissman"/>
    <x v="0"/>
    <s v="United States"/>
    <s v="Ormond Beach"/>
    <s v="Florida"/>
    <n v="32174"/>
    <x v="0"/>
    <s v="OFF-BI-10000145"/>
    <s v="Office Supplies"/>
    <s v="Binders"/>
    <s v="Zipper Ring Binder Pockets"/>
    <n v="2.8080000000000007"/>
    <n v="3"/>
    <n v="0.7"/>
    <n v="-1.9656000000000002"/>
  </r>
  <r>
    <n v="2122"/>
    <s v="CA-2014-158246"/>
    <x v="3"/>
    <d v="2014-11-10T00:00:00"/>
    <d v="2014-11-12T00:00:00"/>
    <s v="First Class"/>
    <s v="JB-15400"/>
    <s v="Jennifer Braxton"/>
    <x v="1"/>
    <s v="United States"/>
    <s v="Sunnyvale"/>
    <s v="California"/>
    <n v="94086"/>
    <x v="1"/>
    <s v="FUR-CH-10003061"/>
    <s v="Furniture"/>
    <s v="Chairs"/>
    <s v="Global Leather Task Chair, Black"/>
    <n v="215.976"/>
    <n v="3"/>
    <n v="0.2"/>
    <n v="-2.6997000000000355"/>
  </r>
  <r>
    <n v="2123"/>
    <s v="CA-2014-167381"/>
    <x v="3"/>
    <d v="2014-09-23T00:00:00"/>
    <d v="2014-09-25T00:00:00"/>
    <s v="Second Class"/>
    <s v="EH-14005"/>
    <s v="Erica Hernandez"/>
    <x v="2"/>
    <s v="United States"/>
    <s v="Lansing"/>
    <s v="Michigan"/>
    <n v="48911"/>
    <x v="2"/>
    <s v="FUR-BO-10001972"/>
    <s v="Furniture"/>
    <s v="Bookcases"/>
    <s v="O'Sullivan 4-Shelf Bookcase in Odessa Pine"/>
    <n v="241.96"/>
    <n v="2"/>
    <n v="0"/>
    <n v="41.133199999999988"/>
  </r>
  <r>
    <n v="2124"/>
    <s v="CA-2014-167381"/>
    <x v="3"/>
    <d v="2014-09-23T00:00:00"/>
    <d v="2014-09-25T00:00:00"/>
    <s v="Second Class"/>
    <s v="EH-14005"/>
    <s v="Erica Hernandez"/>
    <x v="2"/>
    <s v="United States"/>
    <s v="Lansing"/>
    <s v="Michigan"/>
    <n v="48911"/>
    <x v="2"/>
    <s v="OFF-LA-10000134"/>
    <s v="Office Supplies"/>
    <s v="Labels"/>
    <s v="Avery 511"/>
    <n v="27.72"/>
    <n v="9"/>
    <n v="0"/>
    <n v="13.3056"/>
  </r>
  <r>
    <n v="2125"/>
    <s v="CA-2014-144862"/>
    <x v="3"/>
    <d v="2014-12-02T00:00:00"/>
    <d v="2014-12-06T00:00:00"/>
    <s v="Standard Class"/>
    <s v="EH-14005"/>
    <s v="Erica Hernandez"/>
    <x v="2"/>
    <s v="United States"/>
    <s v="Philadelphia"/>
    <s v="Pennsylvania"/>
    <n v="19143"/>
    <x v="3"/>
    <s v="OFF-EN-10003040"/>
    <s v="Office Supplies"/>
    <s v="Envelopes"/>
    <s v="Quality Park Security Envelopes"/>
    <n v="104.68000000000002"/>
    <n v="5"/>
    <n v="0.2"/>
    <n v="35.329499999999996"/>
  </r>
  <r>
    <n v="2126"/>
    <s v="CA-2014-144862"/>
    <x v="3"/>
    <d v="2014-12-02T00:00:00"/>
    <d v="2014-12-06T00:00:00"/>
    <s v="Standard Class"/>
    <s v="EH-14005"/>
    <s v="Erica Hernandez"/>
    <x v="2"/>
    <s v="United States"/>
    <s v="Philadelphia"/>
    <s v="Pennsylvania"/>
    <n v="19143"/>
    <x v="3"/>
    <s v="TEC-PH-10000923"/>
    <s v="Technology"/>
    <s v="Phones"/>
    <s v="Belkin SportFit Armband For iPhone 5s/5c, Fuchsia"/>
    <n v="62.957999999999998"/>
    <n v="7"/>
    <n v="0.4"/>
    <n v="9.4436999999999998"/>
  </r>
  <r>
    <n v="2127"/>
    <s v="CA-2011-126032"/>
    <x v="2"/>
    <d v="2011-06-23T00:00:00"/>
    <d v="2011-06-28T00:00:00"/>
    <s v="Standard Class"/>
    <s v="BS-11665"/>
    <s v="Brian Stugart"/>
    <x v="0"/>
    <s v="United States"/>
    <s v="Philadelphia"/>
    <s v="Pennsylvania"/>
    <n v="19143"/>
    <x v="3"/>
    <s v="TEC-AC-10000158"/>
    <s v="Technology"/>
    <s v="Accessories"/>
    <s v="Sony 64GB Class 10 Micro SDHC R40 Memory Card"/>
    <n v="86.376000000000005"/>
    <n v="3"/>
    <n v="0.2"/>
    <n v="1.079699999999999"/>
  </r>
  <r>
    <n v="2128"/>
    <s v="CA-2012-134859"/>
    <x v="1"/>
    <d v="2012-10-04T00:00:00"/>
    <d v="2012-10-09T00:00:00"/>
    <s v="Standard Class"/>
    <s v="JK-16120"/>
    <s v="Julie Kriz"/>
    <x v="2"/>
    <s v="United States"/>
    <s v="Philadelphia"/>
    <s v="Pennsylvania"/>
    <n v="19134"/>
    <x v="3"/>
    <s v="FUR-FU-10003623"/>
    <s v="Furniture"/>
    <s v="Furnishings"/>
    <s v="DataProducts Ampli Magnifier Task Lamp, Black,"/>
    <n v="64.944000000000003"/>
    <n v="3"/>
    <n v="0.2"/>
    <n v="6.4943999999999953"/>
  </r>
  <r>
    <n v="2129"/>
    <s v="CA-2012-134859"/>
    <x v="1"/>
    <d v="2012-10-04T00:00:00"/>
    <d v="2012-10-09T00:00:00"/>
    <s v="Standard Class"/>
    <s v="JK-16120"/>
    <s v="Julie Kriz"/>
    <x v="2"/>
    <s v="United States"/>
    <s v="Philadelphia"/>
    <s v="Pennsylvania"/>
    <n v="19134"/>
    <x v="3"/>
    <s v="OFF-PA-10001293"/>
    <s v="Office Supplies"/>
    <s v="Paper"/>
    <s v="Xerox 1946"/>
    <n v="20.736000000000004"/>
    <n v="4"/>
    <n v="0.2"/>
    <n v="7.2576000000000001"/>
  </r>
  <r>
    <n v="2130"/>
    <s v="US-2011-114188"/>
    <x v="2"/>
    <d v="2011-05-20T00:00:00"/>
    <d v="2011-05-22T00:00:00"/>
    <s v="Second Class"/>
    <s v="RF-19345"/>
    <s v="Randy Ferguson"/>
    <x v="1"/>
    <s v="United States"/>
    <s v="Dover"/>
    <s v="New Hampshire"/>
    <n v="3820"/>
    <x v="3"/>
    <s v="OFF-AP-10000124"/>
    <s v="Office Supplies"/>
    <s v="Appliances"/>
    <s v="Acco 6 Outlet Guardian Basic Surge Suppressor"/>
    <n v="33.28"/>
    <n v="4"/>
    <n v="0"/>
    <n v="9.3184000000000005"/>
  </r>
  <r>
    <n v="2131"/>
    <s v="US-2011-114188"/>
    <x v="2"/>
    <d v="2011-05-20T00:00:00"/>
    <d v="2011-05-22T00:00:00"/>
    <s v="Second Class"/>
    <s v="RF-19345"/>
    <s v="Randy Ferguson"/>
    <x v="1"/>
    <s v="United States"/>
    <s v="Dover"/>
    <s v="New Hampshire"/>
    <n v="3820"/>
    <x v="3"/>
    <s v="OFF-AR-10004511"/>
    <s v="Office Supplies"/>
    <s v="Art"/>
    <s v="Sanford Colorific Scented Colored Pencils, 12/Pack"/>
    <n v="38.520000000000003"/>
    <n v="9"/>
    <n v="0"/>
    <n v="11.9412"/>
  </r>
  <r>
    <n v="2132"/>
    <s v="US-2011-114188"/>
    <x v="2"/>
    <d v="2011-05-20T00:00:00"/>
    <d v="2011-05-22T00:00:00"/>
    <s v="Second Class"/>
    <s v="RF-19345"/>
    <s v="Randy Ferguson"/>
    <x v="1"/>
    <s v="United States"/>
    <s v="Dover"/>
    <s v="New Hampshire"/>
    <n v="3820"/>
    <x v="3"/>
    <s v="FUR-FU-10000076"/>
    <s v="Furniture"/>
    <s v="Furnishings"/>
    <s v="24-Hour Round Wall Clock"/>
    <n v="139.86000000000001"/>
    <n v="7"/>
    <n v="0"/>
    <n v="60.139800000000015"/>
  </r>
  <r>
    <n v="2133"/>
    <s v="CA-2012-156524"/>
    <x v="1"/>
    <d v="2012-11-20T00:00:00"/>
    <d v="2012-11-26T00:00:00"/>
    <s v="Standard Class"/>
    <s v="DL-12865"/>
    <s v="Dan Lawera"/>
    <x v="0"/>
    <s v="United States"/>
    <s v="New York City"/>
    <s v="New York"/>
    <n v="10011"/>
    <x v="3"/>
    <s v="OFF-PA-10003883"/>
    <s v="Office Supplies"/>
    <s v="Paper"/>
    <s v="Message Book, Phone, Wirebound Standard Line Memo, 2 3/4&quot; X 5&quot;"/>
    <n v="19.649999999999999"/>
    <n v="3"/>
    <n v="0"/>
    <n v="9.0389999999999997"/>
  </r>
  <r>
    <n v="2134"/>
    <s v="CA-2012-122210"/>
    <x v="1"/>
    <d v="2012-11-30T00:00:00"/>
    <d v="2012-12-04T00:00:00"/>
    <s v="Standard Class"/>
    <s v="WB-21850"/>
    <s v="William Brown"/>
    <x v="0"/>
    <s v="United States"/>
    <s v="Philadelphia"/>
    <s v="Pennsylvania"/>
    <n v="19134"/>
    <x v="3"/>
    <s v="OFF-BI-10003656"/>
    <s v="Office Supplies"/>
    <s v="Binders"/>
    <s v="Fellowes PB200 Plastic Comb Binding Machine"/>
    <n v="152.99100000000001"/>
    <n v="3"/>
    <n v="0.7"/>
    <n v="-122.39280000000002"/>
  </r>
  <r>
    <n v="2135"/>
    <s v="CA-2012-122210"/>
    <x v="1"/>
    <d v="2012-11-30T00:00:00"/>
    <d v="2012-12-04T00:00:00"/>
    <s v="Standard Class"/>
    <s v="WB-21850"/>
    <s v="William Brown"/>
    <x v="0"/>
    <s v="United States"/>
    <s v="Philadelphia"/>
    <s v="Pennsylvania"/>
    <n v="19134"/>
    <x v="3"/>
    <s v="OFF-FA-10000053"/>
    <s v="Office Supplies"/>
    <s v="Fasteners"/>
    <s v="Revere Boxed Rubber Bands by Revere"/>
    <n v="10.584"/>
    <n v="7"/>
    <n v="0.2"/>
    <n v="-2.3813999999999993"/>
  </r>
  <r>
    <n v="2136"/>
    <s v="CA-2012-122210"/>
    <x v="1"/>
    <d v="2012-11-30T00:00:00"/>
    <d v="2012-12-04T00:00:00"/>
    <s v="Standard Class"/>
    <s v="WB-21850"/>
    <s v="William Brown"/>
    <x v="0"/>
    <s v="United States"/>
    <s v="Philadelphia"/>
    <s v="Pennsylvania"/>
    <n v="19134"/>
    <x v="3"/>
    <s v="TEC-PH-10002807"/>
    <s v="Technology"/>
    <s v="Phones"/>
    <s v="Motorla HX550 Universal Bluetooth Headset"/>
    <n v="94.919999999999987"/>
    <n v="4"/>
    <n v="0.4"/>
    <n v="15.819999999999993"/>
  </r>
  <r>
    <n v="2137"/>
    <s v="CA-2012-156377"/>
    <x v="1"/>
    <d v="2012-12-31T00:00:00"/>
    <d v="2013-01-05T00:00:00"/>
    <s v="Standard Class"/>
    <s v="TB-21625"/>
    <s v="Trudy Brown"/>
    <x v="0"/>
    <s v="United States"/>
    <s v="Grand Prairie"/>
    <s v="Texas"/>
    <n v="75051"/>
    <x v="2"/>
    <s v="FUR-FU-10002364"/>
    <s v="Furniture"/>
    <s v="Furnishings"/>
    <s v="Eldon Expressions Wood Desk Accessories, Oak"/>
    <n v="14.76"/>
    <n v="5"/>
    <n v="0.6"/>
    <n v="-11.439000000000004"/>
  </r>
  <r>
    <n v="2138"/>
    <s v="CA-2012-156377"/>
    <x v="1"/>
    <d v="2012-12-31T00:00:00"/>
    <d v="2013-01-05T00:00:00"/>
    <s v="Standard Class"/>
    <s v="TB-21625"/>
    <s v="Trudy Brown"/>
    <x v="0"/>
    <s v="United States"/>
    <s v="Grand Prairie"/>
    <s v="Texas"/>
    <n v="75051"/>
    <x v="2"/>
    <s v="OFF-BI-10002954"/>
    <s v="Office Supplies"/>
    <s v="Binders"/>
    <s v="Newell 3-Hole Punched Plastic Slotted Magazine Holders for Binders"/>
    <n v="3.6559999999999993"/>
    <n v="4"/>
    <n v="0.8"/>
    <n v="-5.8496000000000024"/>
  </r>
  <r>
    <n v="2139"/>
    <s v="US-2014-157896"/>
    <x v="3"/>
    <d v="2014-11-17T00:00:00"/>
    <d v="2014-11-17T00:00:00"/>
    <s v="Same Day"/>
    <s v="CB-12415"/>
    <s v="Christy Brittain"/>
    <x v="0"/>
    <s v="United States"/>
    <s v="New York City"/>
    <s v="New York"/>
    <n v="10009"/>
    <x v="3"/>
    <s v="OFF-PA-10004092"/>
    <s v="Office Supplies"/>
    <s v="Paper"/>
    <s v="Tops Green Bar Computer Printout Paper"/>
    <n v="146.82"/>
    <n v="3"/>
    <n v="0"/>
    <n v="73.41"/>
  </r>
  <r>
    <n v="2140"/>
    <s v="CA-2011-159520"/>
    <x v="2"/>
    <d v="2011-06-06T00:00:00"/>
    <d v="2011-06-11T00:00:00"/>
    <s v="Standard Class"/>
    <s v="GT-14635"/>
    <s v="Grant Thornton"/>
    <x v="1"/>
    <s v="United States"/>
    <s v="Long Beach"/>
    <s v="New York"/>
    <n v="11561"/>
    <x v="3"/>
    <s v="OFF-BI-10003982"/>
    <s v="Office Supplies"/>
    <s v="Binders"/>
    <s v="Wilson Jones Century Plastic Molded Ring Binders"/>
    <n v="149.54399999999998"/>
    <n v="9"/>
    <n v="0.2"/>
    <n v="50.471099999999993"/>
  </r>
  <r>
    <n v="2141"/>
    <s v="CA-2011-159520"/>
    <x v="2"/>
    <d v="2011-06-06T00:00:00"/>
    <d v="2011-06-11T00:00:00"/>
    <s v="Standard Class"/>
    <s v="GT-14635"/>
    <s v="Grant Thornton"/>
    <x v="1"/>
    <s v="United States"/>
    <s v="Long Beach"/>
    <s v="New York"/>
    <n v="11561"/>
    <x v="3"/>
    <s v="OFF-SU-10001664"/>
    <s v="Office Supplies"/>
    <s v="Supplies"/>
    <s v="Acme Office Executive Series Stainless Steel Trimmers"/>
    <n v="17.14"/>
    <n v="2"/>
    <n v="0"/>
    <n v="4.4564000000000004"/>
  </r>
  <r>
    <n v="2142"/>
    <s v="CA-2011-159520"/>
    <x v="2"/>
    <d v="2011-06-06T00:00:00"/>
    <d v="2011-06-11T00:00:00"/>
    <s v="Standard Class"/>
    <s v="GT-14635"/>
    <s v="Grant Thornton"/>
    <x v="1"/>
    <s v="United States"/>
    <s v="Long Beach"/>
    <s v="New York"/>
    <n v="11561"/>
    <x v="3"/>
    <s v="FUR-TA-10003238"/>
    <s v="Furniture"/>
    <s v="Tables"/>
    <s v="Chromcraft Bull-Nose Wood 48&quot; x 96&quot; Rectangular Conference Tables"/>
    <n v="991.76400000000012"/>
    <n v="3"/>
    <n v="0.4"/>
    <n v="-347.11740000000009"/>
  </r>
  <r>
    <n v="2143"/>
    <s v="CA-2013-155481"/>
    <x v="0"/>
    <d v="2013-09-02T00:00:00"/>
    <d v="2013-09-06T00:00:00"/>
    <s v="Standard Class"/>
    <s v="DK-13225"/>
    <s v="Dean Katz"/>
    <x v="1"/>
    <s v="United States"/>
    <s v="Philadelphia"/>
    <s v="Pennsylvania"/>
    <n v="19140"/>
    <x v="3"/>
    <s v="OFF-PA-10004675"/>
    <s v="Office Supplies"/>
    <s v="Paper"/>
    <s v="Telephone Message Books with Fax/Mobile Section, 5 1/2&quot; x 3 3/16&quot;"/>
    <n v="30.48"/>
    <n v="6"/>
    <n v="0.2"/>
    <n v="9.9059999999999988"/>
  </r>
  <r>
    <n v="2144"/>
    <s v="CA-2013-155481"/>
    <x v="0"/>
    <d v="2013-09-02T00:00:00"/>
    <d v="2013-09-06T00:00:00"/>
    <s v="Standard Class"/>
    <s v="DK-13225"/>
    <s v="Dean Katz"/>
    <x v="1"/>
    <s v="United States"/>
    <s v="Philadelphia"/>
    <s v="Pennsylvania"/>
    <n v="19140"/>
    <x v="3"/>
    <s v="TEC-PH-10002293"/>
    <s v="Technology"/>
    <s v="Phones"/>
    <s v="Anker 36W 4-Port USB Wall Charger Travel Power Adapter for iPhone 5s 5c 5"/>
    <n v="23.987999999999996"/>
    <n v="2"/>
    <n v="0.4"/>
    <n v="-4.7975999999999974"/>
  </r>
  <r>
    <n v="2145"/>
    <s v="CA-2013-155481"/>
    <x v="0"/>
    <d v="2013-09-02T00:00:00"/>
    <d v="2013-09-06T00:00:00"/>
    <s v="Standard Class"/>
    <s v="DK-13225"/>
    <s v="Dean Katz"/>
    <x v="1"/>
    <s v="United States"/>
    <s v="Philadelphia"/>
    <s v="Pennsylvania"/>
    <n v="19140"/>
    <x v="3"/>
    <s v="OFF-FA-10002780"/>
    <s v="Office Supplies"/>
    <s v="Fasteners"/>
    <s v="Staples"/>
    <n v="16.687999999999999"/>
    <n v="7"/>
    <n v="0.2"/>
    <n v="5.4235999999999995"/>
  </r>
  <r>
    <n v="2146"/>
    <s v="US-2013-152051"/>
    <x v="0"/>
    <d v="2013-06-26T00:00:00"/>
    <d v="2013-06-30T00:00:00"/>
    <s v="Standard Class"/>
    <s v="TS-21160"/>
    <s v="Theresa Swint"/>
    <x v="1"/>
    <s v="United States"/>
    <s v="York"/>
    <s v="Pennsylvania"/>
    <n v="17403"/>
    <x v="3"/>
    <s v="FUR-CH-10002965"/>
    <s v="Furniture"/>
    <s v="Chairs"/>
    <s v="Global Leather Highback Executive Chair with Pneumatic Height Adjustment, Black"/>
    <n v="422.05799999999994"/>
    <n v="3"/>
    <n v="0.3"/>
    <n v="-18.088200000000001"/>
  </r>
  <r>
    <n v="2147"/>
    <s v="US-2013-152051"/>
    <x v="0"/>
    <d v="2013-06-26T00:00:00"/>
    <d v="2013-06-30T00:00:00"/>
    <s v="Standard Class"/>
    <s v="TS-21160"/>
    <s v="Theresa Swint"/>
    <x v="1"/>
    <s v="United States"/>
    <s v="York"/>
    <s v="Pennsylvania"/>
    <n v="17403"/>
    <x v="3"/>
    <s v="OFF-BI-10004781"/>
    <s v="Office Supplies"/>
    <s v="Binders"/>
    <s v="GBC Wire Binding Strips"/>
    <n v="38.088000000000001"/>
    <n v="4"/>
    <n v="0.7"/>
    <n v="-27.93119999999999"/>
  </r>
  <r>
    <n v="2148"/>
    <s v="US-2013-152051"/>
    <x v="0"/>
    <d v="2013-06-26T00:00:00"/>
    <d v="2013-06-30T00:00:00"/>
    <s v="Standard Class"/>
    <s v="TS-21160"/>
    <s v="Theresa Swint"/>
    <x v="1"/>
    <s v="United States"/>
    <s v="York"/>
    <s v="Pennsylvania"/>
    <n v="17403"/>
    <x v="3"/>
    <s v="OFF-ST-10001713"/>
    <s v="Office Supplies"/>
    <s v="Storage"/>
    <s v="Gould Plastics 9-Pocket Panel Bin, 18-3/8w x 5-1/4d x 20-1/2h, Black"/>
    <n v="254.35200000000003"/>
    <n v="6"/>
    <n v="0.2"/>
    <n v="-50.870400000000018"/>
  </r>
  <r>
    <n v="2149"/>
    <s v="CA-2011-141607"/>
    <x v="2"/>
    <d v="2011-12-12T00:00:00"/>
    <d v="2011-12-17T00:00:00"/>
    <s v="Standard Class"/>
    <s v="WB-21850"/>
    <s v="William Brown"/>
    <x v="0"/>
    <s v="United States"/>
    <s v="Concord"/>
    <s v="California"/>
    <n v="94521"/>
    <x v="1"/>
    <s v="FUR-FU-10003975"/>
    <s v="Furniture"/>
    <s v="Furnishings"/>
    <s v="Eldon Advantage Chair Mats for Low to Medium Pile Carpets"/>
    <n v="43.31"/>
    <n v="1"/>
    <n v="0"/>
    <n v="4.330999999999996"/>
  </r>
  <r>
    <n v="2150"/>
    <s v="CA-2014-102771"/>
    <x v="3"/>
    <d v="2014-04-01T00:00:00"/>
    <d v="2014-04-06T00:00:00"/>
    <s v="Standard Class"/>
    <s v="DO-13435"/>
    <s v="Denny Ordway"/>
    <x v="0"/>
    <s v="United States"/>
    <s v="New York City"/>
    <s v="New York"/>
    <n v="10035"/>
    <x v="3"/>
    <s v="TEC-PH-10001536"/>
    <s v="Technology"/>
    <s v="Phones"/>
    <s v="Spigen Samsung Galaxy S5 Case Wallet"/>
    <n v="84.949999999999989"/>
    <n v="5"/>
    <n v="0"/>
    <n v="22.086999999999996"/>
  </r>
  <r>
    <n v="2151"/>
    <s v="US-2014-139969"/>
    <x v="3"/>
    <d v="2014-11-20T00:00:00"/>
    <d v="2014-11-27T00:00:00"/>
    <s v="Standard Class"/>
    <s v="AF-10870"/>
    <s v="Art Ferguson"/>
    <x v="0"/>
    <s v="United States"/>
    <s v="College Station"/>
    <s v="Texas"/>
    <n v="77840"/>
    <x v="2"/>
    <s v="FUR-CH-10001973"/>
    <s v="Furniture"/>
    <s v="Chairs"/>
    <s v="Office Star Flex Back Scooter Chair with White Frame"/>
    <n v="233.05799999999999"/>
    <n v="3"/>
    <n v="0.3"/>
    <n v="-53.270399999999995"/>
  </r>
  <r>
    <n v="2152"/>
    <s v="CA-2011-167360"/>
    <x v="2"/>
    <d v="2011-11-24T00:00:00"/>
    <d v="2011-11-29T00:00:00"/>
    <s v="Second Class"/>
    <s v="RB-19435"/>
    <s v="Richard Bierner"/>
    <x v="0"/>
    <s v="United States"/>
    <s v="Saint Louis"/>
    <s v="Missouri"/>
    <n v="63116"/>
    <x v="2"/>
    <s v="TEC-AC-10001772"/>
    <s v="Technology"/>
    <s v="Accessories"/>
    <s v="Memorex Mini Travel Drive 16 GB USB 2.0 Flash Drive"/>
    <n v="111.79"/>
    <n v="7"/>
    <n v="0"/>
    <n v="43.598100000000002"/>
  </r>
  <r>
    <n v="2153"/>
    <s v="CA-2012-123505"/>
    <x v="1"/>
    <d v="2012-11-22T00:00:00"/>
    <d v="2012-11-26T00:00:00"/>
    <s v="Standard Class"/>
    <s v="AR-10540"/>
    <s v="Andy Reiter"/>
    <x v="0"/>
    <s v="United States"/>
    <s v="Quincy"/>
    <s v="Massachusetts"/>
    <n v="2169"/>
    <x v="3"/>
    <s v="OFF-PA-10002586"/>
    <s v="Office Supplies"/>
    <s v="Paper"/>
    <s v="Xerox 1970"/>
    <n v="14.940000000000001"/>
    <n v="3"/>
    <n v="0"/>
    <n v="7.0218000000000007"/>
  </r>
  <r>
    <n v="2154"/>
    <s v="CA-2013-117282"/>
    <x v="0"/>
    <d v="2013-07-15T00:00:00"/>
    <d v="2013-07-19T00:00:00"/>
    <s v="Standard Class"/>
    <s v="DR-12880"/>
    <s v="Dan Reichenbach"/>
    <x v="1"/>
    <s v="United States"/>
    <s v="New York City"/>
    <s v="New York"/>
    <n v="10009"/>
    <x v="3"/>
    <s v="OFF-BI-10004094"/>
    <s v="Office Supplies"/>
    <s v="Binders"/>
    <s v="GBC Standard Plastic Binding Systems Combs"/>
    <n v="14.16"/>
    <n v="2"/>
    <n v="0.2"/>
    <n v="5.133"/>
  </r>
  <r>
    <n v="2155"/>
    <s v="US-2013-120460"/>
    <x v="0"/>
    <d v="2013-05-01T00:00:00"/>
    <d v="2013-05-06T00:00:00"/>
    <s v="Standard Class"/>
    <s v="BF-11170"/>
    <s v="Ben Ferrer"/>
    <x v="2"/>
    <s v="United States"/>
    <s v="Dallas"/>
    <s v="Texas"/>
    <n v="75081"/>
    <x v="2"/>
    <s v="FUR-FU-10004973"/>
    <s v="Furniture"/>
    <s v="Furnishings"/>
    <s v="Flat Face Poster Frame"/>
    <n v="22.608000000000001"/>
    <n v="3"/>
    <n v="0.6"/>
    <n v="-10.173599999999997"/>
  </r>
  <r>
    <n v="2156"/>
    <s v="CA-2013-111115"/>
    <x v="0"/>
    <d v="2013-07-26T00:00:00"/>
    <d v="2013-07-28T00:00:00"/>
    <s v="Second Class"/>
    <s v="LB-16735"/>
    <s v="Larry Blacks"/>
    <x v="0"/>
    <s v="United States"/>
    <s v="Los Angeles"/>
    <s v="California"/>
    <n v="90032"/>
    <x v="1"/>
    <s v="OFF-FA-10000624"/>
    <s v="Office Supplies"/>
    <s v="Fasteners"/>
    <s v="OIC Binder Clips"/>
    <n v="21.48"/>
    <n v="6"/>
    <n v="0"/>
    <n v="10.74"/>
  </r>
  <r>
    <n v="2157"/>
    <s v="CA-2011-124646"/>
    <x v="2"/>
    <d v="2011-06-22T00:00:00"/>
    <d v="2011-06-24T00:00:00"/>
    <s v="First Class"/>
    <s v="DV-13465"/>
    <s v="Dianna Vittorini"/>
    <x v="0"/>
    <s v="United States"/>
    <s v="Minneapolis"/>
    <s v="Minnesota"/>
    <n v="55407"/>
    <x v="2"/>
    <s v="OFF-ST-10001097"/>
    <s v="Office Supplies"/>
    <s v="Storage"/>
    <s v="Office Impressions Heavy Duty Welded Shelving &amp; Multimedia Storage Drawers"/>
    <n v="501.81000000000006"/>
    <n v="3"/>
    <n v="0"/>
    <n v="0"/>
  </r>
  <r>
    <n v="2158"/>
    <s v="CA-2011-124646"/>
    <x v="2"/>
    <d v="2011-06-22T00:00:00"/>
    <d v="2011-06-24T00:00:00"/>
    <s v="First Class"/>
    <s v="DV-13465"/>
    <s v="Dianna Vittorini"/>
    <x v="0"/>
    <s v="United States"/>
    <s v="Minneapolis"/>
    <s v="Minnesota"/>
    <n v="55407"/>
    <x v="2"/>
    <s v="OFF-ST-10001469"/>
    <s v="Office Supplies"/>
    <s v="Storage"/>
    <s v="Fellowes Bankers Box Recycled Super Stor/Drawer"/>
    <n v="161.94"/>
    <n v="3"/>
    <n v="0"/>
    <n v="9.716399999999993"/>
  </r>
  <r>
    <n v="2159"/>
    <s v="CA-2014-148166"/>
    <x v="3"/>
    <d v="2014-10-22T00:00:00"/>
    <d v="2014-10-27T00:00:00"/>
    <s v="Standard Class"/>
    <s v="NK-18490"/>
    <s v="Neil Knudson"/>
    <x v="2"/>
    <s v="United States"/>
    <s v="Deltona"/>
    <s v="Florida"/>
    <n v="32725"/>
    <x v="0"/>
    <s v="OFF-AR-10004956"/>
    <s v="Office Supplies"/>
    <s v="Art"/>
    <s v="Newell 33"/>
    <n v="17.856000000000002"/>
    <n v="4"/>
    <n v="0.2"/>
    <n v="2.0087999999999973"/>
  </r>
  <r>
    <n v="2160"/>
    <s v="CA-2013-159737"/>
    <x v="0"/>
    <d v="2013-09-04T00:00:00"/>
    <d v="2013-09-10T00:00:00"/>
    <s v="Standard Class"/>
    <s v="CS-11950"/>
    <s v="Carlos Soltero"/>
    <x v="0"/>
    <s v="United States"/>
    <s v="Chicago"/>
    <s v="Illinois"/>
    <n v="60610"/>
    <x v="2"/>
    <s v="OFF-BI-10004236"/>
    <s v="Office Supplies"/>
    <s v="Binders"/>
    <s v="XtraLife ClearVue Slant-D Ring Binder, White, 3&quot;"/>
    <n v="8.8079999999999981"/>
    <n v="3"/>
    <n v="0.8"/>
    <n v="-14.973600000000001"/>
  </r>
  <r>
    <n v="2161"/>
    <s v="CA-2013-141019"/>
    <x v="0"/>
    <d v="2013-05-15T00:00:00"/>
    <d v="2013-05-15T00:00:00"/>
    <s v="Same Day"/>
    <s v="LH-17155"/>
    <s v="Logan Haushalter"/>
    <x v="0"/>
    <s v="United States"/>
    <s v="Cincinnati"/>
    <s v="Ohio"/>
    <n v="45231"/>
    <x v="3"/>
    <s v="FUR-FU-10002937"/>
    <s v="Furniture"/>
    <s v="Furnishings"/>
    <s v="GE 48&quot; Fluorescent Tube, Cool White Energy Saver, 34 Watts, 30/Box"/>
    <n v="79.384000000000015"/>
    <n v="1"/>
    <n v="0.2"/>
    <n v="29.768999999999998"/>
  </r>
  <r>
    <n v="2162"/>
    <s v="CA-2013-101938"/>
    <x v="0"/>
    <d v="2013-01-07T00:00:00"/>
    <d v="2013-01-12T00:00:00"/>
    <s v="Standard Class"/>
    <s v="DW-13480"/>
    <s v="Dianna Wilson"/>
    <x v="2"/>
    <s v="United States"/>
    <s v="Oakland"/>
    <s v="California"/>
    <n v="94601"/>
    <x v="1"/>
    <s v="OFF-AR-10003696"/>
    <s v="Office Supplies"/>
    <s v="Art"/>
    <s v="Panasonic KP-350BK Electric Pencil Sharpener with Auto Stop"/>
    <n v="34.58"/>
    <n v="1"/>
    <n v="0"/>
    <n v="10.028199999999998"/>
  </r>
  <r>
    <n v="2163"/>
    <s v="CA-2014-166296"/>
    <x v="3"/>
    <d v="2014-03-14T00:00:00"/>
    <d v="2014-03-20T00:00:00"/>
    <s v="Standard Class"/>
    <s v="KF-16285"/>
    <s v="Karen Ferguson"/>
    <x v="2"/>
    <s v="United States"/>
    <s v="Manteca"/>
    <s v="California"/>
    <n v="95336"/>
    <x v="1"/>
    <s v="OFF-PA-10004359"/>
    <s v="Office Supplies"/>
    <s v="Paper"/>
    <s v="Multicolor Computer Printout Paper"/>
    <n v="314.54999999999995"/>
    <n v="3"/>
    <n v="0"/>
    <n v="150.98399999999998"/>
  </r>
  <r>
    <n v="2164"/>
    <s v="CA-2013-154018"/>
    <x v="0"/>
    <d v="2013-10-14T00:00:00"/>
    <d v="2013-10-20T00:00:00"/>
    <s v="Standard Class"/>
    <s v="HA-14920"/>
    <s v="Helen Andreada"/>
    <x v="0"/>
    <s v="United States"/>
    <s v="Laredo"/>
    <s v="Texas"/>
    <n v="78041"/>
    <x v="2"/>
    <s v="TEC-AC-10002402"/>
    <s v="Technology"/>
    <s v="Accessories"/>
    <s v="Razer Kraken PRO Over Ear PC and Music Headset"/>
    <n v="191.976"/>
    <n v="3"/>
    <n v="0.2"/>
    <n v="23.996999999999986"/>
  </r>
  <r>
    <n v="2165"/>
    <s v="CA-2013-154018"/>
    <x v="0"/>
    <d v="2013-10-14T00:00:00"/>
    <d v="2013-10-20T00:00:00"/>
    <s v="Standard Class"/>
    <s v="HA-14920"/>
    <s v="Helen Andreada"/>
    <x v="0"/>
    <s v="United States"/>
    <s v="Laredo"/>
    <s v="Texas"/>
    <n v="78041"/>
    <x v="2"/>
    <s v="OFF-PA-10000551"/>
    <s v="Office Supplies"/>
    <s v="Paper"/>
    <s v="Array Memo Cubes"/>
    <n v="8.2880000000000003"/>
    <n v="2"/>
    <n v="0.2"/>
    <n v="3.0043999999999995"/>
  </r>
  <r>
    <n v="2166"/>
    <s v="CA-2013-154018"/>
    <x v="0"/>
    <d v="2013-10-14T00:00:00"/>
    <d v="2013-10-20T00:00:00"/>
    <s v="Standard Class"/>
    <s v="HA-14920"/>
    <s v="Helen Andreada"/>
    <x v="0"/>
    <s v="United States"/>
    <s v="Laredo"/>
    <s v="Texas"/>
    <n v="78041"/>
    <x v="2"/>
    <s v="FUR-FU-10003394"/>
    <s v="Furniture"/>
    <s v="Furnishings"/>
    <s v="Tenex &quot;The Solids&quot; Textured Chair Mats"/>
    <n v="139.91999999999999"/>
    <n v="5"/>
    <n v="0.6"/>
    <n v="-150.41399999999999"/>
  </r>
  <r>
    <n v="2167"/>
    <s v="CA-2013-154018"/>
    <x v="0"/>
    <d v="2013-10-14T00:00:00"/>
    <d v="2013-10-20T00:00:00"/>
    <s v="Standard Class"/>
    <s v="HA-14920"/>
    <s v="Helen Andreada"/>
    <x v="0"/>
    <s v="United States"/>
    <s v="Laredo"/>
    <s v="Texas"/>
    <n v="78041"/>
    <x v="2"/>
    <s v="OFF-AR-10002067"/>
    <s v="Office Supplies"/>
    <s v="Art"/>
    <s v="Newell 334"/>
    <n v="15.872"/>
    <n v="1"/>
    <n v="0.2"/>
    <n v="1.1904000000000003"/>
  </r>
  <r>
    <n v="2168"/>
    <s v="CA-2013-154018"/>
    <x v="0"/>
    <d v="2013-10-14T00:00:00"/>
    <d v="2013-10-20T00:00:00"/>
    <s v="Standard Class"/>
    <s v="HA-14920"/>
    <s v="Helen Andreada"/>
    <x v="0"/>
    <s v="United States"/>
    <s v="Laredo"/>
    <s v="Texas"/>
    <n v="78041"/>
    <x v="2"/>
    <s v="OFF-BI-10004140"/>
    <s v="Office Supplies"/>
    <s v="Binders"/>
    <s v="Avery Non-Stick Binders"/>
    <n v="6.2859999999999987"/>
    <n v="7"/>
    <n v="0.8"/>
    <n v="-11.000500000000008"/>
  </r>
  <r>
    <n v="2169"/>
    <s v="CA-2014-117870"/>
    <x v="3"/>
    <d v="2014-01-28T00:00:00"/>
    <d v="2014-01-31T00:00:00"/>
    <s v="Second Class"/>
    <s v="JH-15820"/>
    <s v="John Huston"/>
    <x v="0"/>
    <s v="United States"/>
    <s v="Kent"/>
    <s v="Ohio"/>
    <n v="44240"/>
    <x v="3"/>
    <s v="OFF-AR-10004078"/>
    <s v="Office Supplies"/>
    <s v="Art"/>
    <s v="Newell 312"/>
    <n v="14.015999999999998"/>
    <n v="3"/>
    <n v="0.2"/>
    <n v="1.7519999999999998"/>
  </r>
  <r>
    <n v="2170"/>
    <s v="CA-2014-117870"/>
    <x v="3"/>
    <d v="2014-01-28T00:00:00"/>
    <d v="2014-01-31T00:00:00"/>
    <s v="Second Class"/>
    <s v="JH-15820"/>
    <s v="John Huston"/>
    <x v="0"/>
    <s v="United States"/>
    <s v="Kent"/>
    <s v="Ohio"/>
    <n v="44240"/>
    <x v="3"/>
    <s v="TEC-AC-10000927"/>
    <s v="Technology"/>
    <s v="Accessories"/>
    <s v="Anker Ultrathin Bluetooth Wireless Keyboard Aluminum Cover with Stand "/>
    <n v="71.975999999999999"/>
    <n v="3"/>
    <n v="0.2"/>
    <n v="-8.9970000000000034"/>
  </r>
  <r>
    <n v="2171"/>
    <s v="CA-2014-117870"/>
    <x v="3"/>
    <d v="2014-01-28T00:00:00"/>
    <d v="2014-01-31T00:00:00"/>
    <s v="Second Class"/>
    <s v="JH-15820"/>
    <s v="John Huston"/>
    <x v="0"/>
    <s v="United States"/>
    <s v="Kent"/>
    <s v="Ohio"/>
    <n v="44240"/>
    <x v="3"/>
    <s v="TEC-PH-10003931"/>
    <s v="Technology"/>
    <s v="Phones"/>
    <s v="JBL Micro Wireless Portable Bluetooth Speaker"/>
    <n v="107.982"/>
    <n v="3"/>
    <n v="0.4"/>
    <n v="-26.995499999999993"/>
  </r>
  <r>
    <n v="2172"/>
    <s v="US-2014-137491"/>
    <x v="3"/>
    <d v="2014-11-20T00:00:00"/>
    <d v="2014-11-26T00:00:00"/>
    <s v="Standard Class"/>
    <s v="LC-16930"/>
    <s v="Linda Cazamias"/>
    <x v="1"/>
    <s v="United States"/>
    <s v="San Angelo"/>
    <s v="Texas"/>
    <n v="76903"/>
    <x v="2"/>
    <s v="FUR-CH-10004675"/>
    <s v="Furniture"/>
    <s v="Chairs"/>
    <s v="Lifetime Advantage Folding Chairs, 4/Carton"/>
    <n v="305.31200000000001"/>
    <n v="2"/>
    <n v="0.3"/>
    <n v="-8.7232000000000198"/>
  </r>
  <r>
    <n v="2173"/>
    <s v="CA-2011-152296"/>
    <x v="2"/>
    <d v="2011-08-01T00:00:00"/>
    <d v="2011-08-03T00:00:00"/>
    <s v="First Class"/>
    <s v="IL-15100"/>
    <s v="Ivan Liston"/>
    <x v="0"/>
    <s v="United States"/>
    <s v="San Francisco"/>
    <s v="California"/>
    <n v="94122"/>
    <x v="1"/>
    <s v="OFF-BI-10004506"/>
    <s v="Office Supplies"/>
    <s v="Binders"/>
    <s v="Wilson Jones data.warehouse D-Ring Binders with DublLock"/>
    <n v="19.752000000000002"/>
    <n v="3"/>
    <n v="0.2"/>
    <n v="6.9131999999999998"/>
  </r>
  <r>
    <n v="2174"/>
    <s v="CA-2013-112025"/>
    <x v="0"/>
    <d v="2013-07-31T00:00:00"/>
    <d v="2013-08-05T00:00:00"/>
    <s v="Standard Class"/>
    <s v="LS-16975"/>
    <s v="Lindsay Shagiari"/>
    <x v="2"/>
    <s v="United States"/>
    <s v="Houston"/>
    <s v="Texas"/>
    <n v="77070"/>
    <x v="2"/>
    <s v="OFF-BI-10002353"/>
    <s v="Office Supplies"/>
    <s v="Binders"/>
    <s v="GBC VeloBind Cover Sets"/>
    <n v="9.2639999999999976"/>
    <n v="3"/>
    <n v="0.8"/>
    <n v="-13.895999999999997"/>
  </r>
  <r>
    <n v="2175"/>
    <s v="CA-2012-132507"/>
    <x v="1"/>
    <d v="2012-07-30T00:00:00"/>
    <d v="2012-08-03T00:00:00"/>
    <s v="Second Class"/>
    <s v="CC-12610"/>
    <s v="Corey Catlett"/>
    <x v="1"/>
    <s v="United States"/>
    <s v="Houston"/>
    <s v="Texas"/>
    <n v="77041"/>
    <x v="2"/>
    <s v="OFF-ST-10000943"/>
    <s v="Office Supplies"/>
    <s v="Storage"/>
    <s v="Eldon ProFile File 'N Store Portable File Tub Letter/Legal Size Black"/>
    <n v="61.792000000000002"/>
    <n v="4"/>
    <n v="0.2"/>
    <n v="6.1792000000000016"/>
  </r>
  <r>
    <n v="2176"/>
    <s v="CA-2013-125738"/>
    <x v="0"/>
    <d v="2013-10-16T00:00:00"/>
    <d v="2013-10-22T00:00:00"/>
    <s v="Standard Class"/>
    <s v="PB-18805"/>
    <s v="Patrick Bzostek"/>
    <x v="2"/>
    <s v="United States"/>
    <s v="Salt Lake City"/>
    <s v="Utah"/>
    <n v="84106"/>
    <x v="1"/>
    <s v="OFF-PA-10000740"/>
    <s v="Office Supplies"/>
    <s v="Paper"/>
    <s v="Xerox 1982"/>
    <n v="45.68"/>
    <n v="2"/>
    <n v="0"/>
    <n v="21.012799999999999"/>
  </r>
  <r>
    <n v="2177"/>
    <s v="CA-2013-125738"/>
    <x v="0"/>
    <d v="2013-10-16T00:00:00"/>
    <d v="2013-10-22T00:00:00"/>
    <s v="Standard Class"/>
    <s v="PB-18805"/>
    <s v="Patrick Bzostek"/>
    <x v="2"/>
    <s v="United States"/>
    <s v="Salt Lake City"/>
    <s v="Utah"/>
    <n v="84106"/>
    <x v="1"/>
    <s v="OFF-PA-10003001"/>
    <s v="Office Supplies"/>
    <s v="Paper"/>
    <s v="Xerox 1986"/>
    <n v="60.12"/>
    <n v="9"/>
    <n v="0"/>
    <n v="28.857599999999998"/>
  </r>
  <r>
    <n v="2178"/>
    <s v="CA-2013-125738"/>
    <x v="0"/>
    <d v="2013-10-16T00:00:00"/>
    <d v="2013-10-22T00:00:00"/>
    <s v="Standard Class"/>
    <s v="PB-18805"/>
    <s v="Patrick Bzostek"/>
    <x v="2"/>
    <s v="United States"/>
    <s v="Salt Lake City"/>
    <s v="Utah"/>
    <n v="84106"/>
    <x v="1"/>
    <s v="OFF-BI-10001628"/>
    <s v="Office Supplies"/>
    <s v="Binders"/>
    <s v="Acco Data Flex Cable Posts For Top &amp; Bottom Load Binders, 6&quot; Capacity"/>
    <n v="41.72"/>
    <n v="5"/>
    <n v="0.2"/>
    <n v="13.037499999999998"/>
  </r>
  <r>
    <n v="2179"/>
    <s v="CA-2013-125738"/>
    <x v="0"/>
    <d v="2013-10-16T00:00:00"/>
    <d v="2013-10-22T00:00:00"/>
    <s v="Standard Class"/>
    <s v="PB-18805"/>
    <s v="Patrick Bzostek"/>
    <x v="2"/>
    <s v="United States"/>
    <s v="Salt Lake City"/>
    <s v="Utah"/>
    <n v="84106"/>
    <x v="1"/>
    <s v="OFF-PA-10001509"/>
    <s v="Office Supplies"/>
    <s v="Paper"/>
    <s v="Recycled Desk Saver Line &quot;While You Were Out&quot; Book, 5 1/2&quot; X 4&quot;"/>
    <n v="71.599999999999994"/>
    <n v="8"/>
    <n v="0"/>
    <n v="32.935999999999993"/>
  </r>
  <r>
    <n v="2180"/>
    <s v="CA-2013-128818"/>
    <x v="0"/>
    <d v="2013-05-08T00:00:00"/>
    <d v="2013-05-12T00:00:00"/>
    <s v="Standard Class"/>
    <s v="CJ-12010"/>
    <s v="Caroline Jumper"/>
    <x v="0"/>
    <s v="United States"/>
    <s v="New York City"/>
    <s v="New York"/>
    <n v="10009"/>
    <x v="3"/>
    <s v="OFF-BI-10000309"/>
    <s v="Office Supplies"/>
    <s v="Binders"/>
    <s v="GBC Twin Loop Wire Binding Elements, 9/16&quot; Spine, Black"/>
    <n v="85.232000000000014"/>
    <n v="7"/>
    <n v="0.2"/>
    <n v="30.896599999999996"/>
  </r>
  <r>
    <n v="2181"/>
    <s v="CA-2013-128818"/>
    <x v="0"/>
    <d v="2013-05-08T00:00:00"/>
    <d v="2013-05-12T00:00:00"/>
    <s v="Standard Class"/>
    <s v="CJ-12010"/>
    <s v="Caroline Jumper"/>
    <x v="0"/>
    <s v="United States"/>
    <s v="New York City"/>
    <s v="New York"/>
    <n v="10009"/>
    <x v="3"/>
    <s v="OFF-LA-10003923"/>
    <s v="Office Supplies"/>
    <s v="Labels"/>
    <s v="Alphabetical Labels for Top Tab Filing"/>
    <n v="44.400000000000006"/>
    <n v="3"/>
    <n v="0"/>
    <n v="22.200000000000003"/>
  </r>
  <r>
    <n v="2182"/>
    <s v="CA-2013-128818"/>
    <x v="0"/>
    <d v="2013-05-08T00:00:00"/>
    <d v="2013-05-12T00:00:00"/>
    <s v="Standard Class"/>
    <s v="CJ-12010"/>
    <s v="Caroline Jumper"/>
    <x v="0"/>
    <s v="United States"/>
    <s v="New York City"/>
    <s v="New York"/>
    <n v="10009"/>
    <x v="3"/>
    <s v="FUR-CH-10002084"/>
    <s v="Furniture"/>
    <s v="Chairs"/>
    <s v="Hon Mobius Operator's Chair"/>
    <n v="442.76400000000001"/>
    <n v="4"/>
    <n v="0.1"/>
    <n v="59.035200000000003"/>
  </r>
  <r>
    <n v="2183"/>
    <s v="CA-2013-128818"/>
    <x v="0"/>
    <d v="2013-05-08T00:00:00"/>
    <d v="2013-05-12T00:00:00"/>
    <s v="Standard Class"/>
    <s v="CJ-12010"/>
    <s v="Caroline Jumper"/>
    <x v="0"/>
    <s v="United States"/>
    <s v="New York City"/>
    <s v="New York"/>
    <n v="10009"/>
    <x v="3"/>
    <s v="TEC-MA-10000488"/>
    <s v="Technology"/>
    <s v="Machines"/>
    <s v="Bady BDG101FRU Card Printer"/>
    <n v="3999.95"/>
    <n v="5"/>
    <n v="0"/>
    <n v="1159.9854999999998"/>
  </r>
  <r>
    <n v="2184"/>
    <s v="CA-2013-128818"/>
    <x v="0"/>
    <d v="2013-05-08T00:00:00"/>
    <d v="2013-05-12T00:00:00"/>
    <s v="Standard Class"/>
    <s v="CJ-12010"/>
    <s v="Caroline Jumper"/>
    <x v="0"/>
    <s v="United States"/>
    <s v="New York City"/>
    <s v="New York"/>
    <n v="10009"/>
    <x v="3"/>
    <s v="TEC-AC-10001767"/>
    <s v="Technology"/>
    <s v="Accessories"/>
    <s v="SanDisk Ultra 64 GB MicroSDHC Class 10 Memory Card"/>
    <n v="199.95000000000002"/>
    <n v="5"/>
    <n v="0"/>
    <n v="21.994499999999988"/>
  </r>
  <r>
    <n v="2185"/>
    <s v="CA-2013-128818"/>
    <x v="0"/>
    <d v="2013-05-08T00:00:00"/>
    <d v="2013-05-12T00:00:00"/>
    <s v="Standard Class"/>
    <s v="CJ-12010"/>
    <s v="Caroline Jumper"/>
    <x v="0"/>
    <s v="United States"/>
    <s v="New York City"/>
    <s v="New York"/>
    <n v="10009"/>
    <x v="3"/>
    <s v="FUR-FU-10001940"/>
    <s v="Furniture"/>
    <s v="Furnishings"/>
    <s v="Staples"/>
    <n v="63.68"/>
    <n v="8"/>
    <n v="0"/>
    <n v="28.019200000000005"/>
  </r>
  <r>
    <n v="2186"/>
    <s v="CA-2014-124576"/>
    <x v="3"/>
    <d v="2014-08-02T00:00:00"/>
    <d v="2014-08-05T00:00:00"/>
    <s v="Second Class"/>
    <s v="HK-14890"/>
    <s v="Heather Kirkland"/>
    <x v="1"/>
    <s v="United States"/>
    <s v="Salinas"/>
    <s v="California"/>
    <n v="93905"/>
    <x v="1"/>
    <s v="OFF-BI-10002735"/>
    <s v="Office Supplies"/>
    <s v="Binders"/>
    <s v="GBC Prestige Therm-A-Bind Covers"/>
    <n v="54.896000000000008"/>
    <n v="2"/>
    <n v="0.2"/>
    <n v="18.5274"/>
  </r>
  <r>
    <n v="2187"/>
    <s v="CA-2013-101378"/>
    <x v="0"/>
    <d v="2013-07-15T00:00:00"/>
    <d v="2013-07-15T00:00:00"/>
    <s v="Same Day"/>
    <s v="RH-19600"/>
    <s v="Rob Haberlin"/>
    <x v="0"/>
    <s v="United States"/>
    <s v="Huntsville"/>
    <s v="Alabama"/>
    <n v="35810"/>
    <x v="0"/>
    <s v="TEC-AC-10002345"/>
    <s v="Technology"/>
    <s v="Accessories"/>
    <s v="HP Standard 104 key PS/2 Keyboard"/>
    <n v="29"/>
    <n v="2"/>
    <n v="0"/>
    <n v="7.25"/>
  </r>
  <r>
    <n v="2188"/>
    <s v="CA-2014-143063"/>
    <x v="3"/>
    <d v="2014-08-11T00:00:00"/>
    <d v="2014-08-16T00:00:00"/>
    <s v="Standard Class"/>
    <s v="IL-15100"/>
    <s v="Ivan Liston"/>
    <x v="0"/>
    <s v="United States"/>
    <s v="Columbus"/>
    <s v="Indiana"/>
    <n v="47201"/>
    <x v="2"/>
    <s v="OFF-EN-10003134"/>
    <s v="Office Supplies"/>
    <s v="Envelopes"/>
    <s v="Staples"/>
    <n v="70.08"/>
    <n v="6"/>
    <n v="0"/>
    <n v="35.04"/>
  </r>
  <r>
    <n v="2189"/>
    <s v="CA-2014-143063"/>
    <x v="3"/>
    <d v="2014-08-11T00:00:00"/>
    <d v="2014-08-16T00:00:00"/>
    <s v="Standard Class"/>
    <s v="IL-15100"/>
    <s v="Ivan Liston"/>
    <x v="0"/>
    <s v="United States"/>
    <s v="Columbus"/>
    <s v="Indiana"/>
    <n v="47201"/>
    <x v="2"/>
    <s v="FUR-FU-10003708"/>
    <s v="Furniture"/>
    <s v="Furnishings"/>
    <s v="Tenex Traditional Chairmats for Medium Pile Carpet, Standard Lip, 36&quot; x 48&quot;"/>
    <n v="121.3"/>
    <n v="2"/>
    <n v="0"/>
    <n v="25.472999999999999"/>
  </r>
  <r>
    <n v="2190"/>
    <s v="CA-2014-143063"/>
    <x v="3"/>
    <d v="2014-08-11T00:00:00"/>
    <d v="2014-08-16T00:00:00"/>
    <s v="Standard Class"/>
    <s v="IL-15100"/>
    <s v="Ivan Liston"/>
    <x v="0"/>
    <s v="United States"/>
    <s v="Columbus"/>
    <s v="Indiana"/>
    <n v="47201"/>
    <x v="2"/>
    <s v="TEC-PH-10003645"/>
    <s v="Technology"/>
    <s v="Phones"/>
    <s v="Aastra 57i VoIP phone"/>
    <n v="1454.4900000000002"/>
    <n v="9"/>
    <n v="0"/>
    <n v="378.16740000000004"/>
  </r>
  <r>
    <n v="2191"/>
    <s v="CA-2013-118913"/>
    <x v="0"/>
    <d v="2013-06-26T00:00:00"/>
    <d v="2013-06-30T00:00:00"/>
    <s v="Standard Class"/>
    <s v="AS-10240"/>
    <s v="Alan Shonely"/>
    <x v="0"/>
    <s v="United States"/>
    <s v="Los Angeles"/>
    <s v="California"/>
    <n v="90049"/>
    <x v="1"/>
    <s v="OFF-AP-10000692"/>
    <s v="Office Supplies"/>
    <s v="Appliances"/>
    <s v="Fellowes Mighty 8 Compact Surge Protector"/>
    <n v="60.81"/>
    <n v="3"/>
    <n v="0"/>
    <n v="17.026800000000001"/>
  </r>
  <r>
    <n v="2192"/>
    <s v="CA-2013-128412"/>
    <x v="0"/>
    <d v="2013-12-11T00:00:00"/>
    <d v="2013-12-18T00:00:00"/>
    <s v="Standard Class"/>
    <s v="AP-10915"/>
    <s v="Arthur Prichep"/>
    <x v="0"/>
    <s v="United States"/>
    <s v="Seattle"/>
    <s v="Washington"/>
    <n v="98105"/>
    <x v="1"/>
    <s v="OFF-BI-10001718"/>
    <s v="Office Supplies"/>
    <s v="Binders"/>
    <s v="GBC DocuBind P50 Personal Binding Machine"/>
    <n v="153.55199999999999"/>
    <n v="3"/>
    <n v="0.2"/>
    <n v="51.823799999999999"/>
  </r>
  <r>
    <n v="2193"/>
    <s v="CA-2013-128412"/>
    <x v="0"/>
    <d v="2013-12-11T00:00:00"/>
    <d v="2013-12-18T00:00:00"/>
    <s v="Standard Class"/>
    <s v="AP-10915"/>
    <s v="Arthur Prichep"/>
    <x v="0"/>
    <s v="United States"/>
    <s v="Seattle"/>
    <s v="Washington"/>
    <n v="98105"/>
    <x v="1"/>
    <s v="OFF-AP-10002082"/>
    <s v="Office Supplies"/>
    <s v="Appliances"/>
    <s v="Holmes HEPA Air Purifier"/>
    <n v="65.34"/>
    <n v="3"/>
    <n v="0"/>
    <n v="22.869"/>
  </r>
  <r>
    <n v="2194"/>
    <s v="CA-2013-128412"/>
    <x v="0"/>
    <d v="2013-12-11T00:00:00"/>
    <d v="2013-12-18T00:00:00"/>
    <s v="Standard Class"/>
    <s v="AP-10915"/>
    <s v="Arthur Prichep"/>
    <x v="0"/>
    <s v="United States"/>
    <s v="Seattle"/>
    <s v="Washington"/>
    <n v="98105"/>
    <x v="1"/>
    <s v="OFF-PA-10001125"/>
    <s v="Office Supplies"/>
    <s v="Paper"/>
    <s v="Xerox 1988"/>
    <n v="123.92"/>
    <n v="4"/>
    <n v="0"/>
    <n v="55.763999999999996"/>
  </r>
  <r>
    <n v="2195"/>
    <s v="CA-2013-128412"/>
    <x v="0"/>
    <d v="2013-12-11T00:00:00"/>
    <d v="2013-12-18T00:00:00"/>
    <s v="Standard Class"/>
    <s v="AP-10915"/>
    <s v="Arthur Prichep"/>
    <x v="0"/>
    <s v="United States"/>
    <s v="Seattle"/>
    <s v="Washington"/>
    <n v="98105"/>
    <x v="1"/>
    <s v="OFF-AP-10000252"/>
    <s v="Office Supplies"/>
    <s v="Appliances"/>
    <s v="Harmony HEPA Quiet Air Purifiers"/>
    <n v="35.099999999999994"/>
    <n v="3"/>
    <n v="0"/>
    <n v="12.285"/>
  </r>
  <r>
    <n v="2196"/>
    <s v="CA-2013-128412"/>
    <x v="0"/>
    <d v="2013-12-11T00:00:00"/>
    <d v="2013-12-18T00:00:00"/>
    <s v="Standard Class"/>
    <s v="AP-10915"/>
    <s v="Arthur Prichep"/>
    <x v="0"/>
    <s v="United States"/>
    <s v="Seattle"/>
    <s v="Washington"/>
    <n v="98105"/>
    <x v="1"/>
    <s v="TEC-AC-10003038"/>
    <s v="Technology"/>
    <s v="Accessories"/>
    <s v="Kingston Digital DataTraveler 16GB USB 2.0"/>
    <n v="44.75"/>
    <n v="5"/>
    <n v="0"/>
    <n v="8.5024999999999942"/>
  </r>
  <r>
    <n v="2197"/>
    <s v="CA-2013-136483"/>
    <x v="0"/>
    <d v="2013-12-02T00:00:00"/>
    <d v="2013-12-07T00:00:00"/>
    <s v="Standard Class"/>
    <s v="AG-10390"/>
    <s v="Allen Goldenen"/>
    <x v="0"/>
    <s v="United States"/>
    <s v="Knoxville"/>
    <s v="Tennessee"/>
    <n v="37918"/>
    <x v="0"/>
    <s v="OFF-AR-10000940"/>
    <s v="Office Supplies"/>
    <s v="Art"/>
    <s v="Newell 343"/>
    <n v="4.7039999999999997"/>
    <n v="2"/>
    <n v="0.2"/>
    <n v="0.41160000000000019"/>
  </r>
  <r>
    <n v="2198"/>
    <s v="CA-2011-163013"/>
    <x v="2"/>
    <d v="2011-11-28T00:00:00"/>
    <d v="2011-12-04T00:00:00"/>
    <s v="Standard Class"/>
    <s v="BF-11080"/>
    <s v="Bart Folk"/>
    <x v="0"/>
    <s v="United States"/>
    <s v="Montgomery"/>
    <s v="Alabama"/>
    <n v="36116"/>
    <x v="0"/>
    <s v="OFF-AR-10001954"/>
    <s v="Office Supplies"/>
    <s v="Art"/>
    <s v="Newell 331"/>
    <n v="14.669999999999998"/>
    <n v="3"/>
    <n v="0"/>
    <n v="3.9609000000000001"/>
  </r>
  <r>
    <n v="2199"/>
    <s v="CA-2012-135363"/>
    <x v="1"/>
    <d v="2012-03-28T00:00:00"/>
    <d v="2012-04-02T00:00:00"/>
    <s v="Standard Class"/>
    <s v="CK-12205"/>
    <s v="Chloris Kastensmidt"/>
    <x v="0"/>
    <s v="United States"/>
    <s v="Philadelphia"/>
    <s v="Pennsylvania"/>
    <n v="19120"/>
    <x v="3"/>
    <s v="OFF-PA-10003177"/>
    <s v="Office Supplies"/>
    <s v="Paper"/>
    <s v="Xerox 1999"/>
    <n v="15.552000000000003"/>
    <n v="3"/>
    <n v="0.2"/>
    <n v="5.4432"/>
  </r>
  <r>
    <n v="2200"/>
    <s v="CA-2012-135363"/>
    <x v="1"/>
    <d v="2012-03-28T00:00:00"/>
    <d v="2012-04-02T00:00:00"/>
    <s v="Standard Class"/>
    <s v="CK-12205"/>
    <s v="Chloris Kastensmidt"/>
    <x v="0"/>
    <s v="United States"/>
    <s v="Philadelphia"/>
    <s v="Pennsylvania"/>
    <n v="19120"/>
    <x v="3"/>
    <s v="OFF-PA-10000533"/>
    <s v="Office Supplies"/>
    <s v="Paper"/>
    <s v="Southworth Parchment Paper &amp; Envelopes"/>
    <n v="5.2320000000000002"/>
    <n v="1"/>
    <n v="0.2"/>
    <n v="1.7003999999999999"/>
  </r>
  <r>
    <n v="2201"/>
    <s v="US-2011-165659"/>
    <x v="2"/>
    <d v="2011-06-01T00:00:00"/>
    <d v="2011-06-06T00:00:00"/>
    <s v="Standard Class"/>
    <s v="LT-17110"/>
    <s v="Liz Thompson"/>
    <x v="0"/>
    <s v="United States"/>
    <s v="Little Rock"/>
    <s v="Arkansas"/>
    <n v="72209"/>
    <x v="0"/>
    <s v="FUR-FU-10001935"/>
    <s v="Furniture"/>
    <s v="Furnishings"/>
    <s v="3M Hangers With Command Adhesive"/>
    <n v="22.200000000000003"/>
    <n v="6"/>
    <n v="0"/>
    <n v="9.1020000000000021"/>
  </r>
  <r>
    <n v="2202"/>
    <s v="US-2011-165659"/>
    <x v="2"/>
    <d v="2011-06-01T00:00:00"/>
    <d v="2011-06-06T00:00:00"/>
    <s v="Standard Class"/>
    <s v="LT-17110"/>
    <s v="Liz Thompson"/>
    <x v="0"/>
    <s v="United States"/>
    <s v="Little Rock"/>
    <s v="Arkansas"/>
    <n v="72209"/>
    <x v="0"/>
    <s v="TEC-PH-10002563"/>
    <s v="Technology"/>
    <s v="Phones"/>
    <s v="Adtran 1202752G1"/>
    <n v="881.93"/>
    <n v="7"/>
    <n v="0"/>
    <n v="229.30180000000001"/>
  </r>
  <r>
    <n v="2203"/>
    <s v="CA-2012-138002"/>
    <x v="1"/>
    <d v="2012-09-06T00:00:00"/>
    <d v="2012-09-12T00:00:00"/>
    <s v="Standard Class"/>
    <s v="BT-11305"/>
    <s v="Beth Thompson"/>
    <x v="2"/>
    <s v="United States"/>
    <s v="Seattle"/>
    <s v="Washington"/>
    <n v="98103"/>
    <x v="1"/>
    <s v="OFF-BI-10002160"/>
    <s v="Office Supplies"/>
    <s v="Binders"/>
    <s v="Acco Hanging Data Binders"/>
    <n v="6.0960000000000001"/>
    <n v="2"/>
    <n v="0.2"/>
    <n v="2.1335999999999999"/>
  </r>
  <r>
    <n v="2204"/>
    <s v="CA-2012-138002"/>
    <x v="1"/>
    <d v="2012-09-06T00:00:00"/>
    <d v="2012-09-12T00:00:00"/>
    <s v="Standard Class"/>
    <s v="BT-11305"/>
    <s v="Beth Thompson"/>
    <x v="2"/>
    <s v="United States"/>
    <s v="Seattle"/>
    <s v="Washington"/>
    <n v="98103"/>
    <x v="1"/>
    <s v="FUR-FU-10004748"/>
    <s v="Furniture"/>
    <s v="Furnishings"/>
    <s v="Howard Miller 16&quot; Diameter Gallery Wall Clock"/>
    <n v="191.82"/>
    <n v="3"/>
    <n v="0"/>
    <n v="74.809799999999996"/>
  </r>
  <r>
    <n v="2205"/>
    <s v="CA-2012-128860"/>
    <x v="1"/>
    <d v="2012-06-29T00:00:00"/>
    <d v="2012-07-05T00:00:00"/>
    <s v="Standard Class"/>
    <s v="SC-20725"/>
    <s v="Steven Cartwright"/>
    <x v="0"/>
    <s v="United States"/>
    <s v="Lancaster"/>
    <s v="Pennsylvania"/>
    <n v="17602"/>
    <x v="3"/>
    <s v="FUR-FU-10001473"/>
    <s v="Furniture"/>
    <s v="Furnishings"/>
    <s v="Eldon Executive Woodline II Desk Accessories, Mahogany"/>
    <n v="20.103999999999999"/>
    <n v="1"/>
    <n v="0.2"/>
    <n v="1.7591000000000001"/>
  </r>
  <r>
    <n v="2206"/>
    <s v="CA-2013-164350"/>
    <x v="0"/>
    <d v="2013-09-11T00:00:00"/>
    <d v="2013-09-13T00:00:00"/>
    <s v="Second Class"/>
    <s v="CG-12040"/>
    <s v="Catherine Glotzbach"/>
    <x v="2"/>
    <s v="United States"/>
    <s v="Bristol"/>
    <s v="Tennessee"/>
    <n v="37620"/>
    <x v="0"/>
    <s v="OFF-AR-10000538"/>
    <s v="Office Supplies"/>
    <s v="Art"/>
    <s v="Boston Model 1800 Electric Pencil Sharpener, Gray"/>
    <n v="67.56"/>
    <n v="3"/>
    <n v="0.2"/>
    <n v="8.4449999999999896"/>
  </r>
  <r>
    <n v="2207"/>
    <s v="US-2011-103905"/>
    <x v="2"/>
    <d v="2011-07-14T00:00:00"/>
    <d v="2011-07-20T00:00:00"/>
    <s v="Standard Class"/>
    <s v="AW-10930"/>
    <s v="Arthur Wiediger"/>
    <x v="2"/>
    <s v="United States"/>
    <s v="Aurora"/>
    <s v="Illinois"/>
    <n v="60505"/>
    <x v="2"/>
    <s v="OFF-BI-10001098"/>
    <s v="Office Supplies"/>
    <s v="Binders"/>
    <s v="Acco D-Ring Binder w/DublLock"/>
    <n v="29.931999999999992"/>
    <n v="7"/>
    <n v="0.8"/>
    <n v="-46.394600000000011"/>
  </r>
  <r>
    <n v="2208"/>
    <s v="US-2011-103905"/>
    <x v="2"/>
    <d v="2011-07-14T00:00:00"/>
    <d v="2011-07-20T00:00:00"/>
    <s v="Standard Class"/>
    <s v="AW-10930"/>
    <s v="Arthur Wiediger"/>
    <x v="2"/>
    <s v="United States"/>
    <s v="Aurora"/>
    <s v="Illinois"/>
    <n v="60505"/>
    <x v="2"/>
    <s v="TEC-PH-10001552"/>
    <s v="Technology"/>
    <s v="Phones"/>
    <s v="I Need's 3d Hello Kitty Hybrid Silicone Case Cover for HTC One X 4g with 3d Hello Kitty Stylus Pen Green/pink"/>
    <n v="38.272000000000006"/>
    <n v="4"/>
    <n v="0.2"/>
    <n v="3.8272000000000013"/>
  </r>
  <r>
    <n v="2209"/>
    <s v="CA-2012-129854"/>
    <x v="1"/>
    <d v="2012-08-22T00:00:00"/>
    <d v="2012-08-26T00:00:00"/>
    <s v="Standard Class"/>
    <s v="RB-19705"/>
    <s v="Roger Barcio"/>
    <x v="2"/>
    <s v="United States"/>
    <s v="New York City"/>
    <s v="New York"/>
    <n v="10009"/>
    <x v="3"/>
    <s v="OFF-AR-10000390"/>
    <s v="Office Supplies"/>
    <s v="Art"/>
    <s v="Newell Chalk Holder"/>
    <n v="16.52"/>
    <n v="4"/>
    <n v="0"/>
    <n v="7.5991999999999997"/>
  </r>
  <r>
    <n v="2210"/>
    <s v="CA-2011-125556"/>
    <x v="2"/>
    <d v="2011-11-14T00:00:00"/>
    <d v="2011-11-16T00:00:00"/>
    <s v="Second Class"/>
    <s v="ML-17410"/>
    <s v="Maris LaWare"/>
    <x v="0"/>
    <s v="United States"/>
    <s v="Fairfield"/>
    <s v="Connecticut"/>
    <n v="6824"/>
    <x v="3"/>
    <s v="TEC-PH-10001079"/>
    <s v="Technology"/>
    <s v="Phones"/>
    <s v="Polycom SoundPoint Pro SE-225 Corded phone"/>
    <n v="832.93"/>
    <n v="7"/>
    <n v="0"/>
    <n v="233.22039999999998"/>
  </r>
  <r>
    <n v="2211"/>
    <s v="CA-2011-125556"/>
    <x v="2"/>
    <d v="2011-11-14T00:00:00"/>
    <d v="2011-11-16T00:00:00"/>
    <s v="Second Class"/>
    <s v="ML-17410"/>
    <s v="Maris LaWare"/>
    <x v="0"/>
    <s v="United States"/>
    <s v="Fairfield"/>
    <s v="Connecticut"/>
    <n v="6824"/>
    <x v="3"/>
    <s v="OFF-BI-10003460"/>
    <s v="Office Supplies"/>
    <s v="Binders"/>
    <s v="Acco 3-Hole Punch"/>
    <n v="43.8"/>
    <n v="10"/>
    <n v="0"/>
    <n v="21.023999999999997"/>
  </r>
  <r>
    <n v="2212"/>
    <s v="CA-2013-162313"/>
    <x v="0"/>
    <d v="2013-11-28T00:00:00"/>
    <d v="2013-12-01T00:00:00"/>
    <s v="First Class"/>
    <s v="VB-21745"/>
    <s v="Victoria Brennan"/>
    <x v="1"/>
    <s v="United States"/>
    <s v="Lincoln Park"/>
    <s v="Michigan"/>
    <n v="48146"/>
    <x v="2"/>
    <s v="OFF-AP-10003842"/>
    <s v="Office Supplies"/>
    <s v="Appliances"/>
    <s v="Euro-Pro Shark Turbo Vacuum"/>
    <n v="167.292"/>
    <n v="6"/>
    <n v="0.1"/>
    <n v="29.7408"/>
  </r>
  <r>
    <n v="2213"/>
    <s v="CA-2014-107874"/>
    <x v="3"/>
    <d v="2014-11-22T00:00:00"/>
    <d v="2014-11-26T00:00:00"/>
    <s v="Standard Class"/>
    <s v="SW-20275"/>
    <s v="Scott Williamson"/>
    <x v="0"/>
    <s v="United States"/>
    <s v="New York City"/>
    <s v="New York"/>
    <n v="10035"/>
    <x v="3"/>
    <s v="FUR-FU-10003535"/>
    <s v="Furniture"/>
    <s v="Furnishings"/>
    <s v="Howard Miller Distant Time Traveler Alarm Clock"/>
    <n v="27.42"/>
    <n v="1"/>
    <n v="0"/>
    <n v="11.2422"/>
  </r>
  <r>
    <n v="2214"/>
    <s v="CA-2014-129378"/>
    <x v="3"/>
    <d v="2014-10-02T00:00:00"/>
    <d v="2014-10-03T00:00:00"/>
    <s v="First Class"/>
    <s v="NS-18505"/>
    <s v="Neola Schneider"/>
    <x v="0"/>
    <s v="United States"/>
    <s v="San Jose"/>
    <s v="California"/>
    <n v="95123"/>
    <x v="1"/>
    <s v="OFF-BI-10002012"/>
    <s v="Office Supplies"/>
    <s v="Binders"/>
    <s v="Wilson Jones Easy Flow II Sheet Lifters"/>
    <n v="1.4400000000000002"/>
    <n v="1"/>
    <n v="0.2"/>
    <n v="0.504"/>
  </r>
  <r>
    <n v="2215"/>
    <s v="CA-2014-129378"/>
    <x v="3"/>
    <d v="2014-10-02T00:00:00"/>
    <d v="2014-10-03T00:00:00"/>
    <s v="First Class"/>
    <s v="NS-18505"/>
    <s v="Neola Schneider"/>
    <x v="0"/>
    <s v="United States"/>
    <s v="San Jose"/>
    <s v="California"/>
    <n v="95123"/>
    <x v="1"/>
    <s v="OFF-BI-10001922"/>
    <s v="Office Supplies"/>
    <s v="Binders"/>
    <s v="Storex Dura Pro Binders"/>
    <n v="61.77600000000001"/>
    <n v="13"/>
    <n v="0.2"/>
    <n v="20.849399999999996"/>
  </r>
  <r>
    <n v="2216"/>
    <s v="CA-2014-129378"/>
    <x v="3"/>
    <d v="2014-10-02T00:00:00"/>
    <d v="2014-10-03T00:00:00"/>
    <s v="First Class"/>
    <s v="NS-18505"/>
    <s v="Neola Schneider"/>
    <x v="0"/>
    <s v="United States"/>
    <s v="San Jose"/>
    <s v="California"/>
    <n v="95123"/>
    <x v="1"/>
    <s v="OFF-AP-10000576"/>
    <s v="Office Supplies"/>
    <s v="Appliances"/>
    <s v="Belkin 325VA UPS Surge Protector, 6'"/>
    <n v="241.96"/>
    <n v="2"/>
    <n v="0"/>
    <n v="60.490000000000009"/>
  </r>
  <r>
    <n v="2217"/>
    <s v="CA-2014-129378"/>
    <x v="3"/>
    <d v="2014-10-02T00:00:00"/>
    <d v="2014-10-03T00:00:00"/>
    <s v="First Class"/>
    <s v="NS-18505"/>
    <s v="Neola Schneider"/>
    <x v="0"/>
    <s v="United States"/>
    <s v="San Jose"/>
    <s v="California"/>
    <n v="95123"/>
    <x v="1"/>
    <s v="FUR-CH-10000553"/>
    <s v="Furniture"/>
    <s v="Chairs"/>
    <s v="Metal Folding Chairs, Beige, 4/Carton"/>
    <n v="108.608"/>
    <n v="4"/>
    <n v="0.2"/>
    <n v="9.5031999999999925"/>
  </r>
  <r>
    <n v="2218"/>
    <s v="CA-2011-151953"/>
    <x v="2"/>
    <d v="2011-09-20T00:00:00"/>
    <d v="2011-09-25T00:00:00"/>
    <s v="Standard Class"/>
    <s v="DB-13555"/>
    <s v="Dorothy Badders"/>
    <x v="1"/>
    <s v="United States"/>
    <s v="Jacksonville"/>
    <s v="Florida"/>
    <n v="32216"/>
    <x v="0"/>
    <s v="OFF-AR-10003469"/>
    <s v="Office Supplies"/>
    <s v="Art"/>
    <s v="Nontoxic Chalk"/>
    <n v="2.8160000000000003"/>
    <n v="2"/>
    <n v="0.2"/>
    <n v="0.98559999999999992"/>
  </r>
  <r>
    <n v="2219"/>
    <s v="CA-2014-130841"/>
    <x v="3"/>
    <d v="2014-07-29T00:00:00"/>
    <d v="2014-08-02T00:00:00"/>
    <s v="Standard Class"/>
    <s v="MH-17620"/>
    <s v="Matt Hagelstein"/>
    <x v="1"/>
    <s v="United States"/>
    <s v="San Francisco"/>
    <s v="California"/>
    <n v="94110"/>
    <x v="1"/>
    <s v="OFF-BI-10000145"/>
    <s v="Office Supplies"/>
    <s v="Binders"/>
    <s v="Zipper Ring Binder Pockets"/>
    <n v="9.9840000000000018"/>
    <n v="4"/>
    <n v="0.2"/>
    <n v="3.6191999999999993"/>
  </r>
  <r>
    <n v="2220"/>
    <s v="CA-2014-130841"/>
    <x v="3"/>
    <d v="2014-07-29T00:00:00"/>
    <d v="2014-08-02T00:00:00"/>
    <s v="Standard Class"/>
    <s v="MH-17620"/>
    <s v="Matt Hagelstein"/>
    <x v="1"/>
    <s v="United States"/>
    <s v="San Francisco"/>
    <s v="California"/>
    <n v="94110"/>
    <x v="1"/>
    <s v="OFF-ST-10001580"/>
    <s v="Office Supplies"/>
    <s v="Storage"/>
    <s v="Super Decoflex Portable Personal File"/>
    <n v="14.98"/>
    <n v="1"/>
    <n v="0"/>
    <n v="4.1943999999999999"/>
  </r>
  <r>
    <n v="2221"/>
    <s v="CA-2014-130841"/>
    <x v="3"/>
    <d v="2014-07-29T00:00:00"/>
    <d v="2014-08-02T00:00:00"/>
    <s v="Standard Class"/>
    <s v="MH-17620"/>
    <s v="Matt Hagelstein"/>
    <x v="1"/>
    <s v="United States"/>
    <s v="San Francisco"/>
    <s v="California"/>
    <n v="94110"/>
    <x v="1"/>
    <s v="TEC-PH-10001817"/>
    <s v="Technology"/>
    <s v="Phones"/>
    <s v="Wilson Electronics DB Pro Signal Booster"/>
    <n v="1145.6000000000001"/>
    <n v="4"/>
    <n v="0.2"/>
    <n v="100.24000000000007"/>
  </r>
  <r>
    <n v="2222"/>
    <s v="CA-2012-131884"/>
    <x v="1"/>
    <d v="2012-12-06T00:00:00"/>
    <d v="2012-12-06T00:00:00"/>
    <s v="Same Day"/>
    <s v="DK-13375"/>
    <s v="Dennis Kane"/>
    <x v="0"/>
    <s v="United States"/>
    <s v="Marion"/>
    <s v="Ohio"/>
    <n v="43302"/>
    <x v="3"/>
    <s v="TEC-PH-10001578"/>
    <s v="Technology"/>
    <s v="Phones"/>
    <s v="Polycom SoundStation2 EX Conference phone"/>
    <n v="485.93999999999994"/>
    <n v="2"/>
    <n v="0.4"/>
    <n v="-89.089000000000055"/>
  </r>
  <r>
    <n v="2223"/>
    <s v="CA-2012-131884"/>
    <x v="1"/>
    <d v="2012-12-06T00:00:00"/>
    <d v="2012-12-06T00:00:00"/>
    <s v="Same Day"/>
    <s v="DK-13375"/>
    <s v="Dennis Kane"/>
    <x v="0"/>
    <s v="United States"/>
    <s v="Marion"/>
    <s v="Ohio"/>
    <n v="43302"/>
    <x v="3"/>
    <s v="OFF-AR-10004078"/>
    <s v="Office Supplies"/>
    <s v="Art"/>
    <s v="Newell 312"/>
    <n v="37.375999999999998"/>
    <n v="8"/>
    <n v="0.2"/>
    <n v="4.6719999999999988"/>
  </r>
  <r>
    <n v="2224"/>
    <s v="CA-2012-131884"/>
    <x v="1"/>
    <d v="2012-12-06T00:00:00"/>
    <d v="2012-12-06T00:00:00"/>
    <s v="Same Day"/>
    <s v="DK-13375"/>
    <s v="Dennis Kane"/>
    <x v="0"/>
    <s v="United States"/>
    <s v="Marion"/>
    <s v="Ohio"/>
    <n v="43302"/>
    <x v="3"/>
    <s v="FUR-CH-10004860"/>
    <s v="Furniture"/>
    <s v="Chairs"/>
    <s v="Global Low Back Tilter Chair"/>
    <n v="70.685999999999993"/>
    <n v="1"/>
    <n v="0.3"/>
    <n v="-24.23520000000001"/>
  </r>
  <r>
    <n v="2225"/>
    <s v="CA-2014-121909"/>
    <x v="3"/>
    <d v="2014-08-01T00:00:00"/>
    <d v="2014-08-06T00:00:00"/>
    <s v="Standard Class"/>
    <s v="EA-14035"/>
    <s v="Erin Ashbrook"/>
    <x v="1"/>
    <s v="United States"/>
    <s v="Philadelphia"/>
    <s v="Pennsylvania"/>
    <n v="19134"/>
    <x v="3"/>
    <s v="OFF-PA-10003790"/>
    <s v="Office Supplies"/>
    <s v="Paper"/>
    <s v="Xerox 1991"/>
    <n v="54.816000000000003"/>
    <n v="3"/>
    <n v="0.2"/>
    <n v="17.815199999999997"/>
  </r>
  <r>
    <n v="2226"/>
    <s v="CA-2013-106383"/>
    <x v="0"/>
    <d v="2013-03-20T00:00:00"/>
    <d v="2013-03-22T00:00:00"/>
    <s v="Second Class"/>
    <s v="BT-11440"/>
    <s v="Bobby Trafton"/>
    <x v="0"/>
    <s v="United States"/>
    <s v="Littleton"/>
    <s v="Colorado"/>
    <n v="80122"/>
    <x v="1"/>
    <s v="FUR-BO-10002202"/>
    <s v="Furniture"/>
    <s v="Bookcases"/>
    <s v="Atlantic Metals Mobile 2-Shelf Bookcases, Custom Colors"/>
    <n v="72.294000000000011"/>
    <n v="1"/>
    <n v="0.7"/>
    <n v="-98.801799999999986"/>
  </r>
  <r>
    <n v="2227"/>
    <s v="CA-2014-130771"/>
    <x v="3"/>
    <d v="2014-07-30T00:00:00"/>
    <d v="2014-08-04T00:00:00"/>
    <s v="Standard Class"/>
    <s v="LA-16780"/>
    <s v="Laura Armstrong"/>
    <x v="1"/>
    <s v="United States"/>
    <s v="Austin"/>
    <s v="Texas"/>
    <n v="78745"/>
    <x v="2"/>
    <s v="OFF-FA-10003059"/>
    <s v="Office Supplies"/>
    <s v="Fasteners"/>
    <s v="Assorted Color Push Pins"/>
    <n v="2.8960000000000004"/>
    <n v="2"/>
    <n v="0.2"/>
    <n v="0.4705999999999998"/>
  </r>
  <r>
    <n v="2228"/>
    <s v="CA-2014-130771"/>
    <x v="3"/>
    <d v="2014-07-30T00:00:00"/>
    <d v="2014-08-04T00:00:00"/>
    <s v="Standard Class"/>
    <s v="LA-16780"/>
    <s v="Laura Armstrong"/>
    <x v="1"/>
    <s v="United States"/>
    <s v="Austin"/>
    <s v="Texas"/>
    <n v="78745"/>
    <x v="2"/>
    <s v="TEC-PH-10002496"/>
    <s v="Technology"/>
    <s v="Phones"/>
    <s v="Cisco SPA301"/>
    <n v="124.79200000000002"/>
    <n v="1"/>
    <n v="0.2"/>
    <n v="15.598999999999993"/>
  </r>
  <r>
    <n v="2229"/>
    <s v="CA-2013-139157"/>
    <x v="0"/>
    <d v="2013-10-02T00:00:00"/>
    <d v="2013-10-06T00:00:00"/>
    <s v="Standard Class"/>
    <s v="GM-14680"/>
    <s v="Greg Matthias"/>
    <x v="0"/>
    <s v="United States"/>
    <s v="New York City"/>
    <s v="New York"/>
    <n v="10024"/>
    <x v="3"/>
    <s v="FUR-TA-10003238"/>
    <s v="Furniture"/>
    <s v="Tables"/>
    <s v="Chromcraft Bull-Nose Wood 48&quot; x 96&quot; Rectangular Conference Tables"/>
    <n v="330.58800000000002"/>
    <n v="1"/>
    <n v="0.4"/>
    <n v="-115.70580000000004"/>
  </r>
  <r>
    <n v="2230"/>
    <s v="CA-2011-128055"/>
    <x v="2"/>
    <d v="2011-03-31T00:00:00"/>
    <d v="2011-04-05T00:00:00"/>
    <s v="Standard Class"/>
    <s v="AA-10315"/>
    <s v="Alex Avila"/>
    <x v="0"/>
    <s v="United States"/>
    <s v="San Francisco"/>
    <s v="California"/>
    <n v="94122"/>
    <x v="1"/>
    <s v="OFF-BI-10004390"/>
    <s v="Office Supplies"/>
    <s v="Binders"/>
    <s v="GBC DocuBind 200 Manual Binding Machine"/>
    <n v="673.5680000000001"/>
    <n v="2"/>
    <n v="0.2"/>
    <n v="252.58799999999999"/>
  </r>
  <r>
    <n v="2231"/>
    <s v="CA-2011-128055"/>
    <x v="2"/>
    <d v="2011-03-31T00:00:00"/>
    <d v="2011-04-05T00:00:00"/>
    <s v="Standard Class"/>
    <s v="AA-10315"/>
    <s v="Alex Avila"/>
    <x v="0"/>
    <s v="United States"/>
    <s v="San Francisco"/>
    <s v="California"/>
    <n v="94122"/>
    <x v="1"/>
    <s v="OFF-AP-10002765"/>
    <s v="Office Supplies"/>
    <s v="Appliances"/>
    <s v="Fellowes Advanced Computer Series Surge Protectors"/>
    <n v="52.98"/>
    <n v="2"/>
    <n v="0"/>
    <n v="14.834400000000002"/>
  </r>
  <r>
    <n v="2232"/>
    <s v="CA-2014-157091"/>
    <x v="3"/>
    <d v="2014-06-27T00:00:00"/>
    <d v="2014-07-02T00:00:00"/>
    <s v="Standard Class"/>
    <s v="DB-13405"/>
    <s v="Denny Blanton"/>
    <x v="0"/>
    <s v="United States"/>
    <s v="La Porte"/>
    <s v="Indiana"/>
    <n v="46350"/>
    <x v="2"/>
    <s v="FUR-FU-10000293"/>
    <s v="Furniture"/>
    <s v="Furnishings"/>
    <s v="Eldon Antistatic Chair Mats for Low to Medium Pile Carpets"/>
    <n v="526.45000000000005"/>
    <n v="5"/>
    <n v="0"/>
    <n v="31.586999999999961"/>
  </r>
  <r>
    <n v="2233"/>
    <s v="CA-2014-132122"/>
    <x v="3"/>
    <d v="2014-07-10T00:00:00"/>
    <d v="2014-07-15T00:00:00"/>
    <s v="Standard Class"/>
    <s v="JH-15820"/>
    <s v="John Huston"/>
    <x v="0"/>
    <s v="United States"/>
    <s v="Chicago"/>
    <s v="Illinois"/>
    <n v="60610"/>
    <x v="2"/>
    <s v="OFF-ST-10003692"/>
    <s v="Office Supplies"/>
    <s v="Storage"/>
    <s v="Recycled Steel Personal File for Hanging File Folders"/>
    <n v="228.92"/>
    <n v="5"/>
    <n v="0.2"/>
    <n v="14.307499999999997"/>
  </r>
  <r>
    <n v="2234"/>
    <s v="CA-2012-123232"/>
    <x v="1"/>
    <d v="2012-12-14T00:00:00"/>
    <d v="2012-12-16T00:00:00"/>
    <s v="Second Class"/>
    <s v="DJ-13630"/>
    <s v="Doug Jacobs"/>
    <x v="0"/>
    <s v="United States"/>
    <s v="Portland"/>
    <s v="Oregon"/>
    <n v="97206"/>
    <x v="1"/>
    <s v="TEC-PH-10001051"/>
    <s v="Technology"/>
    <s v="Phones"/>
    <s v="HTC One"/>
    <n v="319.96800000000002"/>
    <n v="4"/>
    <n v="0.2"/>
    <n v="35.996399999999952"/>
  </r>
  <r>
    <n v="2235"/>
    <s v="CA-2014-104066"/>
    <x v="3"/>
    <d v="2014-12-06T00:00:00"/>
    <d v="2014-12-11T00:00:00"/>
    <s v="Standard Class"/>
    <s v="QJ-19255"/>
    <s v="Quincy Jones"/>
    <x v="1"/>
    <s v="United States"/>
    <s v="Burlington"/>
    <s v="Vermont"/>
    <s v="05408"/>
    <x v="3"/>
    <s v="TEC-AC-10001013"/>
    <s v="Technology"/>
    <s v="Accessories"/>
    <s v="Logitech ClearChat Comfort/USB Headset H390"/>
    <n v="205.03"/>
    <n v="7"/>
    <n v="0"/>
    <n v="67.659899999999979"/>
  </r>
  <r>
    <n v="2236"/>
    <s v="CA-2012-145849"/>
    <x v="1"/>
    <d v="2012-09-15T00:00:00"/>
    <d v="2012-09-17T00:00:00"/>
    <s v="Second Class"/>
    <s v="CT-11995"/>
    <s v="Carol Triggs"/>
    <x v="0"/>
    <s v="United States"/>
    <s v="Indianapolis"/>
    <s v="Indiana"/>
    <n v="46203"/>
    <x v="2"/>
    <s v="OFF-ST-10000025"/>
    <s v="Office Supplies"/>
    <s v="Storage"/>
    <s v="Fellowes Stor/Drawer Steel Plus Storage Drawers"/>
    <n v="190.86"/>
    <n v="2"/>
    <n v="0"/>
    <n v="11.451599999999985"/>
  </r>
  <r>
    <n v="2237"/>
    <s v="CA-2012-145849"/>
    <x v="1"/>
    <d v="2012-09-15T00:00:00"/>
    <d v="2012-09-17T00:00:00"/>
    <s v="Second Class"/>
    <s v="CT-11995"/>
    <s v="Carol Triggs"/>
    <x v="0"/>
    <s v="United States"/>
    <s v="Indianapolis"/>
    <s v="Indiana"/>
    <n v="46203"/>
    <x v="2"/>
    <s v="OFF-AR-10000817"/>
    <s v="Office Supplies"/>
    <s v="Art"/>
    <s v="Manco Dry-Lighter Erasable Highlighter"/>
    <n v="24.32"/>
    <n v="8"/>
    <n v="0"/>
    <n v="8.2687999999999988"/>
  </r>
  <r>
    <n v="2238"/>
    <s v="CA-2013-122322"/>
    <x v="0"/>
    <d v="2013-07-16T00:00:00"/>
    <d v="2013-07-22T00:00:00"/>
    <s v="Standard Class"/>
    <s v="RH-19510"/>
    <s v="Rick Huthwaite"/>
    <x v="2"/>
    <s v="United States"/>
    <s v="Provo"/>
    <s v="Utah"/>
    <n v="84604"/>
    <x v="1"/>
    <s v="OFF-SU-10000952"/>
    <s v="Office Supplies"/>
    <s v="Supplies"/>
    <s v="Fiskars Home &amp; Office Scissors"/>
    <n v="44.400000000000006"/>
    <n v="5"/>
    <n v="0"/>
    <n v="12.432000000000002"/>
  </r>
  <r>
    <n v="2239"/>
    <s v="CA-2014-166849"/>
    <x v="3"/>
    <d v="2014-04-21T00:00:00"/>
    <d v="2014-04-27T00:00:00"/>
    <s v="Standard Class"/>
    <s v="SJ-20125"/>
    <s v="Sanjit Jacobs"/>
    <x v="2"/>
    <s v="United States"/>
    <s v="Chicago"/>
    <s v="Illinois"/>
    <n v="60610"/>
    <x v="2"/>
    <s v="FUR-FU-10004597"/>
    <s v="Furniture"/>
    <s v="Furnishings"/>
    <s v="Eldon Cleatmat Chair Mats for Medium Pile Carpets"/>
    <n v="44.400000000000006"/>
    <n v="2"/>
    <n v="0.6"/>
    <n v="-52.169999999999987"/>
  </r>
  <r>
    <n v="2240"/>
    <s v="CA-2013-146633"/>
    <x v="0"/>
    <d v="2013-11-16T00:00:00"/>
    <d v="2013-11-18T00:00:00"/>
    <s v="Second Class"/>
    <s v="TG-21310"/>
    <s v="Toby Gnade"/>
    <x v="0"/>
    <s v="United States"/>
    <s v="Los Angeles"/>
    <s v="California"/>
    <n v="90049"/>
    <x v="1"/>
    <s v="OFF-BI-10003527"/>
    <s v="Office Supplies"/>
    <s v="Binders"/>
    <s v="Fellowes PB500 Electric Punch Plastic Comb Binding Machine with Manual Bind"/>
    <n v="1016.792"/>
    <n v="1"/>
    <n v="0.2"/>
    <n v="381.29700000000003"/>
  </r>
  <r>
    <n v="2241"/>
    <s v="CA-2013-146633"/>
    <x v="0"/>
    <d v="2013-11-16T00:00:00"/>
    <d v="2013-11-18T00:00:00"/>
    <s v="Second Class"/>
    <s v="TG-21310"/>
    <s v="Toby Gnade"/>
    <x v="0"/>
    <s v="United States"/>
    <s v="Los Angeles"/>
    <s v="California"/>
    <n v="90049"/>
    <x v="1"/>
    <s v="OFF-BI-10002982"/>
    <s v="Office Supplies"/>
    <s v="Binders"/>
    <s v="Avery Self-Adhesive Photo Pockets for Polaroid Photos"/>
    <n v="38.136000000000003"/>
    <n v="7"/>
    <n v="0.2"/>
    <n v="13.347599999999998"/>
  </r>
  <r>
    <n v="2242"/>
    <s v="US-2013-126893"/>
    <x v="0"/>
    <d v="2013-11-27T00:00:00"/>
    <d v="2013-12-02T00:00:00"/>
    <s v="Standard Class"/>
    <s v="CT-11995"/>
    <s v="Carol Triggs"/>
    <x v="0"/>
    <s v="United States"/>
    <s v="Philadelphia"/>
    <s v="Pennsylvania"/>
    <n v="19134"/>
    <x v="3"/>
    <s v="TEC-PH-10004165"/>
    <s v="Technology"/>
    <s v="Phones"/>
    <s v="Mitel MiVoice 5330e IP Phone"/>
    <n v="494.98199999999997"/>
    <n v="3"/>
    <n v="0.4"/>
    <n v="-115.49580000000006"/>
  </r>
  <r>
    <n v="2243"/>
    <s v="CA-2014-103380"/>
    <x v="3"/>
    <d v="2014-11-22T00:00:00"/>
    <d v="2014-11-26T00:00:00"/>
    <s v="Standard Class"/>
    <s v="BF-11005"/>
    <s v="Barry Franz"/>
    <x v="2"/>
    <s v="United States"/>
    <s v="Pasadena"/>
    <s v="California"/>
    <n v="91104"/>
    <x v="1"/>
    <s v="OFF-ST-10003442"/>
    <s v="Office Supplies"/>
    <s v="Storage"/>
    <s v="Eldon Portable Mobile Manager"/>
    <n v="56.56"/>
    <n v="2"/>
    <n v="0"/>
    <n v="15.2712"/>
  </r>
  <r>
    <n v="2244"/>
    <s v="CA-2014-103380"/>
    <x v="3"/>
    <d v="2014-11-22T00:00:00"/>
    <d v="2014-11-26T00:00:00"/>
    <s v="Standard Class"/>
    <s v="BF-11005"/>
    <s v="Barry Franz"/>
    <x v="2"/>
    <s v="United States"/>
    <s v="Pasadena"/>
    <s v="California"/>
    <n v="91104"/>
    <x v="1"/>
    <s v="OFF-AR-10003856"/>
    <s v="Office Supplies"/>
    <s v="Art"/>
    <s v="Newell 344"/>
    <n v="5.56"/>
    <n v="2"/>
    <n v="0"/>
    <n v="1.4455999999999998"/>
  </r>
  <r>
    <n v="2245"/>
    <s v="CA-2014-103380"/>
    <x v="3"/>
    <d v="2014-11-22T00:00:00"/>
    <d v="2014-11-26T00:00:00"/>
    <s v="Standard Class"/>
    <s v="BF-11005"/>
    <s v="Barry Franz"/>
    <x v="2"/>
    <s v="United States"/>
    <s v="Pasadena"/>
    <s v="California"/>
    <n v="91104"/>
    <x v="1"/>
    <s v="OFF-FA-10004248"/>
    <s v="Office Supplies"/>
    <s v="Fasteners"/>
    <s v="Advantus T-Pin Paper Clips"/>
    <n v="9.02"/>
    <n v="2"/>
    <n v="0"/>
    <n v="3.5178000000000003"/>
  </r>
  <r>
    <n v="2246"/>
    <s v="CA-2014-103380"/>
    <x v="3"/>
    <d v="2014-11-22T00:00:00"/>
    <d v="2014-11-26T00:00:00"/>
    <s v="Standard Class"/>
    <s v="BF-11005"/>
    <s v="Barry Franz"/>
    <x v="2"/>
    <s v="United States"/>
    <s v="Pasadena"/>
    <s v="California"/>
    <n v="91104"/>
    <x v="1"/>
    <s v="OFF-AP-10001492"/>
    <s v="Office Supplies"/>
    <s v="Appliances"/>
    <s v="Acco Six-Outlet Power Strip, 4' Cord Length"/>
    <n v="8.6199999999999992"/>
    <n v="1"/>
    <n v="0"/>
    <n v="2.2412000000000001"/>
  </r>
  <r>
    <n v="2247"/>
    <s v="CA-2014-103380"/>
    <x v="3"/>
    <d v="2014-11-22T00:00:00"/>
    <d v="2014-11-26T00:00:00"/>
    <s v="Standard Class"/>
    <s v="BF-11005"/>
    <s v="Barry Franz"/>
    <x v="2"/>
    <s v="United States"/>
    <s v="Pasadena"/>
    <s v="California"/>
    <n v="91104"/>
    <x v="1"/>
    <s v="TEC-PH-10004165"/>
    <s v="Technology"/>
    <s v="Phones"/>
    <s v="Mitel MiVoice 5330e IP Phone"/>
    <n v="659.97600000000011"/>
    <n v="3"/>
    <n v="0.2"/>
    <n v="49.498199999999969"/>
  </r>
  <r>
    <n v="2248"/>
    <s v="CA-2012-116092"/>
    <x v="1"/>
    <d v="2012-02-15T00:00:00"/>
    <d v="2012-02-18T00:00:00"/>
    <s v="Second Class"/>
    <s v="JM-16195"/>
    <s v="Justin MacKendrick"/>
    <x v="0"/>
    <s v="United States"/>
    <s v="Los Angeles"/>
    <s v="California"/>
    <n v="90004"/>
    <x v="1"/>
    <s v="OFF-PA-10004285"/>
    <s v="Office Supplies"/>
    <s v="Paper"/>
    <s v="Xerox 1959"/>
    <n v="13.36"/>
    <n v="2"/>
    <n v="0"/>
    <n v="6.4127999999999998"/>
  </r>
  <r>
    <n v="2249"/>
    <s v="CA-2012-116092"/>
    <x v="1"/>
    <d v="2012-02-15T00:00:00"/>
    <d v="2012-02-18T00:00:00"/>
    <s v="Second Class"/>
    <s v="JM-16195"/>
    <s v="Justin MacKendrick"/>
    <x v="0"/>
    <s v="United States"/>
    <s v="Los Angeles"/>
    <s v="California"/>
    <n v="90004"/>
    <x v="1"/>
    <s v="OFF-BI-10001628"/>
    <s v="Office Supplies"/>
    <s v="Binders"/>
    <s v="Acco Data Flex Cable Posts For Top &amp; Bottom Load Binders, 6&quot; Capacity"/>
    <n v="41.72"/>
    <n v="5"/>
    <n v="0.2"/>
    <n v="13.037499999999998"/>
  </r>
  <r>
    <n v="2250"/>
    <s v="CA-2012-116092"/>
    <x v="1"/>
    <d v="2012-02-15T00:00:00"/>
    <d v="2012-02-18T00:00:00"/>
    <s v="Second Class"/>
    <s v="JM-16195"/>
    <s v="Justin MacKendrick"/>
    <x v="0"/>
    <s v="United States"/>
    <s v="Los Angeles"/>
    <s v="California"/>
    <n v="90004"/>
    <x v="1"/>
    <s v="OFF-BI-10000546"/>
    <s v="Office Supplies"/>
    <s v="Binders"/>
    <s v="Avery Durable Binders"/>
    <n v="11.52"/>
    <n v="5"/>
    <n v="0.2"/>
    <n v="4.1760000000000002"/>
  </r>
  <r>
    <n v="2251"/>
    <s v="CA-2012-116092"/>
    <x v="1"/>
    <d v="2012-02-15T00:00:00"/>
    <d v="2012-02-18T00:00:00"/>
    <s v="Second Class"/>
    <s v="JM-16195"/>
    <s v="Justin MacKendrick"/>
    <x v="0"/>
    <s v="United States"/>
    <s v="Los Angeles"/>
    <s v="California"/>
    <n v="90004"/>
    <x v="1"/>
    <s v="OFF-AP-10001391"/>
    <s v="Office Supplies"/>
    <s v="Appliances"/>
    <s v="Kensington 6 Outlet MasterPiece HOMEOFFICE Power Control Center"/>
    <n v="541.43999999999994"/>
    <n v="6"/>
    <n v="0"/>
    <n v="157.01759999999993"/>
  </r>
  <r>
    <n v="2252"/>
    <s v="CA-2012-116092"/>
    <x v="1"/>
    <d v="2012-02-15T00:00:00"/>
    <d v="2012-02-18T00:00:00"/>
    <s v="Second Class"/>
    <s v="JM-16195"/>
    <s v="Justin MacKendrick"/>
    <x v="0"/>
    <s v="United States"/>
    <s v="Los Angeles"/>
    <s v="California"/>
    <n v="90004"/>
    <x v="1"/>
    <s v="OFF-PA-10000477"/>
    <s v="Office Supplies"/>
    <s v="Paper"/>
    <s v="Xerox 22"/>
    <n v="19.440000000000001"/>
    <n v="3"/>
    <n v="0"/>
    <n v="9.3312000000000008"/>
  </r>
  <r>
    <n v="2253"/>
    <s v="CA-2013-117849"/>
    <x v="0"/>
    <d v="2013-04-16T00:00:00"/>
    <d v="2013-04-18T00:00:00"/>
    <s v="Second Class"/>
    <s v="JK-16120"/>
    <s v="Julie Kriz"/>
    <x v="2"/>
    <s v="United States"/>
    <s v="San Diego"/>
    <s v="California"/>
    <n v="92105"/>
    <x v="1"/>
    <s v="OFF-PA-10004327"/>
    <s v="Office Supplies"/>
    <s v="Paper"/>
    <s v="Xerox 1911"/>
    <n v="143.69999999999999"/>
    <n v="3"/>
    <n v="0"/>
    <n v="68.975999999999999"/>
  </r>
  <r>
    <n v="2254"/>
    <s v="CA-2012-169201"/>
    <x v="1"/>
    <d v="2012-09-28T00:00:00"/>
    <d v="2012-10-01T00:00:00"/>
    <s v="First Class"/>
    <s v="HG-14965"/>
    <s v="Henry Goldwyn"/>
    <x v="1"/>
    <s v="United States"/>
    <s v="San Francisco"/>
    <s v="California"/>
    <n v="94110"/>
    <x v="1"/>
    <s v="OFF-AP-10000696"/>
    <s v="Office Supplies"/>
    <s v="Appliances"/>
    <s v="Holmes Odor Grabber"/>
    <n v="43.26"/>
    <n v="3"/>
    <n v="0"/>
    <n v="14.275799999999998"/>
  </r>
  <r>
    <n v="2255"/>
    <s v="CA-2012-169201"/>
    <x v="1"/>
    <d v="2012-09-28T00:00:00"/>
    <d v="2012-10-01T00:00:00"/>
    <s v="First Class"/>
    <s v="HG-14965"/>
    <s v="Henry Goldwyn"/>
    <x v="1"/>
    <s v="United States"/>
    <s v="San Francisco"/>
    <s v="California"/>
    <n v="94110"/>
    <x v="1"/>
    <s v="OFF-AP-10002082"/>
    <s v="Office Supplies"/>
    <s v="Appliances"/>
    <s v="Holmes HEPA Air Purifier"/>
    <n v="43.56"/>
    <n v="2"/>
    <n v="0"/>
    <n v="15.245999999999999"/>
  </r>
  <r>
    <n v="2256"/>
    <s v="CA-2013-164091"/>
    <x v="0"/>
    <d v="2013-09-18T00:00:00"/>
    <d v="2013-09-23T00:00:00"/>
    <s v="Standard Class"/>
    <s v="LA-16780"/>
    <s v="Laura Armstrong"/>
    <x v="1"/>
    <s v="United States"/>
    <s v="Bangor"/>
    <s v="Maine"/>
    <n v="4401"/>
    <x v="3"/>
    <s v="TEC-PH-10001944"/>
    <s v="Technology"/>
    <s v="Phones"/>
    <s v="Wi-Ex zBoost YX540 Cellular Phone Signal Booster"/>
    <n v="437.84999999999997"/>
    <n v="3"/>
    <n v="0"/>
    <n v="131.35499999999996"/>
  </r>
  <r>
    <n v="2257"/>
    <s v="CA-2013-164091"/>
    <x v="0"/>
    <d v="2013-09-18T00:00:00"/>
    <d v="2013-09-23T00:00:00"/>
    <s v="Standard Class"/>
    <s v="LA-16780"/>
    <s v="Laura Armstrong"/>
    <x v="1"/>
    <s v="United States"/>
    <s v="Bangor"/>
    <s v="Maine"/>
    <n v="4401"/>
    <x v="3"/>
    <s v="FUR-FU-10004952"/>
    <s v="Furniture"/>
    <s v="Furnishings"/>
    <s v="C-Line Cubicle Keepers Polyproplyene Holder w/Velcro Back, 8-1/2x11, 25/Bx"/>
    <n v="109.48"/>
    <n v="2"/>
    <n v="0"/>
    <n v="33.938800000000001"/>
  </r>
  <r>
    <n v="2258"/>
    <s v="CA-2014-105214"/>
    <x v="3"/>
    <d v="2014-06-17T00:00:00"/>
    <d v="2014-06-20T00:00:00"/>
    <s v="First Class"/>
    <s v="TS-21610"/>
    <s v="Troy Staebel"/>
    <x v="0"/>
    <s v="United States"/>
    <s v="San Francisco"/>
    <s v="California"/>
    <n v="94122"/>
    <x v="1"/>
    <s v="FUR-CH-10000015"/>
    <s v="Furniture"/>
    <s v="Chairs"/>
    <s v="Hon Multipurpose Stacking Arm Chairs"/>
    <n v="1212.96"/>
    <n v="7"/>
    <n v="0.2"/>
    <n v="90.97199999999998"/>
  </r>
  <r>
    <n v="2259"/>
    <s v="CA-2014-105214"/>
    <x v="3"/>
    <d v="2014-06-17T00:00:00"/>
    <d v="2014-06-20T00:00:00"/>
    <s v="First Class"/>
    <s v="TS-21610"/>
    <s v="Troy Staebel"/>
    <x v="0"/>
    <s v="United States"/>
    <s v="San Francisco"/>
    <s v="California"/>
    <n v="94122"/>
    <x v="1"/>
    <s v="OFF-PA-10001776"/>
    <s v="Office Supplies"/>
    <s v="Paper"/>
    <s v="Wirebound Message Books, Four 2 3/4&quot; x 5&quot; Forms per Page, 600 Sets per Book"/>
    <n v="18.54"/>
    <n v="2"/>
    <n v="0"/>
    <n v="8.7137999999999991"/>
  </r>
  <r>
    <n v="2260"/>
    <s v="CA-2012-117611"/>
    <x v="1"/>
    <d v="2012-11-08T00:00:00"/>
    <d v="2012-11-10T00:00:00"/>
    <s v="Second Class"/>
    <s v="MZ-17335"/>
    <s v="Maria Zettner"/>
    <x v="2"/>
    <s v="United States"/>
    <s v="San Diego"/>
    <s v="California"/>
    <n v="92024"/>
    <x v="1"/>
    <s v="OFF-FA-10002280"/>
    <s v="Office Supplies"/>
    <s v="Fasteners"/>
    <s v="Advantus Plastic Paper Clips"/>
    <n v="5"/>
    <n v="1"/>
    <n v="0"/>
    <n v="2.4"/>
  </r>
  <r>
    <n v="2261"/>
    <s v="CA-2012-117611"/>
    <x v="1"/>
    <d v="2012-11-08T00:00:00"/>
    <d v="2012-11-10T00:00:00"/>
    <s v="Second Class"/>
    <s v="MZ-17335"/>
    <s v="Maria Zettner"/>
    <x v="2"/>
    <s v="United States"/>
    <s v="San Diego"/>
    <s v="California"/>
    <n v="92024"/>
    <x v="1"/>
    <s v="TEC-AC-10002049"/>
    <s v="Technology"/>
    <s v="Accessories"/>
    <s v="Logitech G19 Programmable Gaming Keyboard"/>
    <n v="371.96999999999997"/>
    <n v="3"/>
    <n v="0"/>
    <n v="66.954599999999971"/>
  </r>
  <r>
    <n v="2262"/>
    <s v="US-2012-137960"/>
    <x v="1"/>
    <d v="2012-12-18T00:00:00"/>
    <d v="2012-12-18T00:00:00"/>
    <s v="Same Day"/>
    <s v="MW-18220"/>
    <s v="Mitch Webber"/>
    <x v="0"/>
    <s v="United States"/>
    <s v="New York City"/>
    <s v="New York"/>
    <n v="10035"/>
    <x v="3"/>
    <s v="TEC-AC-10002253"/>
    <s v="Technology"/>
    <s v="Accessories"/>
    <s v="Imation Bio 8GB USB Flash Drive Imation Corp"/>
    <n v="166.24"/>
    <n v="1"/>
    <n v="0"/>
    <n v="24.936000000000007"/>
  </r>
  <r>
    <n v="2263"/>
    <s v="CA-2014-122994"/>
    <x v="3"/>
    <d v="2014-02-07T00:00:00"/>
    <d v="2014-02-10T00:00:00"/>
    <s v="First Class"/>
    <s v="MV-17485"/>
    <s v="Mark Van Huff"/>
    <x v="0"/>
    <s v="United States"/>
    <s v="Arlington"/>
    <s v="Virginia"/>
    <n v="22204"/>
    <x v="0"/>
    <s v="FUR-BO-10004015"/>
    <s v="Furniture"/>
    <s v="Bookcases"/>
    <s v="Bush Andora Bookcase, Maple/Graphite Gray Finish"/>
    <n v="359.96999999999997"/>
    <n v="3"/>
    <n v="0"/>
    <n v="79.193399999999968"/>
  </r>
  <r>
    <n v="2264"/>
    <s v="CA-2013-131065"/>
    <x v="0"/>
    <d v="2013-11-15T00:00:00"/>
    <d v="2013-11-17T00:00:00"/>
    <s v="Second Class"/>
    <s v="AA-10375"/>
    <s v="Allen Armold"/>
    <x v="0"/>
    <s v="United States"/>
    <s v="Atlanta"/>
    <s v="Georgia"/>
    <n v="30318"/>
    <x v="0"/>
    <s v="TEC-AC-10004145"/>
    <s v="Technology"/>
    <s v="Accessories"/>
    <s v="Logitech diNovo Edge Keyboard"/>
    <n v="499.98"/>
    <n v="2"/>
    <n v="0"/>
    <n v="114.99540000000002"/>
  </r>
  <r>
    <n v="2265"/>
    <s v="CA-2013-131065"/>
    <x v="0"/>
    <d v="2013-11-15T00:00:00"/>
    <d v="2013-11-17T00:00:00"/>
    <s v="Second Class"/>
    <s v="AA-10375"/>
    <s v="Allen Armold"/>
    <x v="0"/>
    <s v="United States"/>
    <s v="Atlanta"/>
    <s v="Georgia"/>
    <n v="30318"/>
    <x v="0"/>
    <s v="OFF-PA-10002479"/>
    <s v="Office Supplies"/>
    <s v="Paper"/>
    <s v="Xerox 4200 Series MultiUse Premium Copy Paper (20Lb. and 84 Bright)"/>
    <n v="5.28"/>
    <n v="1"/>
    <n v="0"/>
    <n v="2.3759999999999999"/>
  </r>
  <r>
    <n v="2266"/>
    <s v="CA-2013-131065"/>
    <x v="0"/>
    <d v="2013-11-15T00:00:00"/>
    <d v="2013-11-17T00:00:00"/>
    <s v="Second Class"/>
    <s v="AA-10375"/>
    <s v="Allen Armold"/>
    <x v="0"/>
    <s v="United States"/>
    <s v="Atlanta"/>
    <s v="Georgia"/>
    <n v="30318"/>
    <x v="0"/>
    <s v="OFF-BI-10004970"/>
    <s v="Office Supplies"/>
    <s v="Binders"/>
    <s v="ACCOHIDE 3-Ring Binder, Blue, 1&quot;"/>
    <n v="8.26"/>
    <n v="2"/>
    <n v="0"/>
    <n v="3.8822000000000001"/>
  </r>
  <r>
    <n v="2267"/>
    <s v="CA-2014-149146"/>
    <x v="3"/>
    <d v="2014-10-13T00:00:00"/>
    <d v="2014-10-13T00:00:00"/>
    <s v="Same Day"/>
    <s v="SM-20320"/>
    <s v="Sean Miller"/>
    <x v="2"/>
    <s v="United States"/>
    <s v="Monroe"/>
    <s v="North Carolina"/>
    <n v="28110"/>
    <x v="0"/>
    <s v="OFF-PA-10003919"/>
    <s v="Office Supplies"/>
    <s v="Paper"/>
    <s v="Xerox 1989"/>
    <n v="7.9680000000000009"/>
    <n v="2"/>
    <n v="0.2"/>
    <n v="2.6892000000000005"/>
  </r>
  <r>
    <n v="2268"/>
    <s v="CA-2014-137470"/>
    <x v="3"/>
    <d v="2014-09-18T00:00:00"/>
    <d v="2014-09-18T00:00:00"/>
    <s v="Same Day"/>
    <s v="TP-21415"/>
    <s v="Tom Prescott"/>
    <x v="0"/>
    <s v="United States"/>
    <s v="Seattle"/>
    <s v="Washington"/>
    <n v="98115"/>
    <x v="1"/>
    <s v="OFF-PA-10002001"/>
    <s v="Office Supplies"/>
    <s v="Paper"/>
    <s v="Xerox 1984"/>
    <n v="12.96"/>
    <n v="2"/>
    <n v="0"/>
    <n v="6.3504000000000005"/>
  </r>
  <r>
    <n v="2269"/>
    <s v="CA-2014-105480"/>
    <x v="3"/>
    <d v="2014-12-21T00:00:00"/>
    <d v="2014-12-27T00:00:00"/>
    <s v="Standard Class"/>
    <s v="DK-13225"/>
    <s v="Dean Katz"/>
    <x v="1"/>
    <s v="United States"/>
    <s v="Rochester"/>
    <s v="New York"/>
    <n v="14609"/>
    <x v="3"/>
    <s v="OFF-PA-10002787"/>
    <s v="Office Supplies"/>
    <s v="Paper"/>
    <s v="Xerox 227"/>
    <n v="6.48"/>
    <n v="1"/>
    <n v="0"/>
    <n v="3.1104000000000003"/>
  </r>
  <r>
    <n v="2270"/>
    <s v="CA-2014-105480"/>
    <x v="3"/>
    <d v="2014-12-21T00:00:00"/>
    <d v="2014-12-27T00:00:00"/>
    <s v="Standard Class"/>
    <s v="DK-13225"/>
    <s v="Dean Katz"/>
    <x v="1"/>
    <s v="United States"/>
    <s v="Rochester"/>
    <s v="New York"/>
    <n v="14609"/>
    <x v="3"/>
    <s v="OFF-BI-10003291"/>
    <s v="Office Supplies"/>
    <s v="Binders"/>
    <s v="Wilson Jones Leather-Like Binders with DublLock Round Rings"/>
    <n v="6.9840000000000009"/>
    <n v="1"/>
    <n v="0.2"/>
    <n v="2.3570999999999991"/>
  </r>
  <r>
    <n v="2271"/>
    <s v="CA-2014-164917"/>
    <x v="3"/>
    <d v="2014-12-03T00:00:00"/>
    <d v="2014-12-08T00:00:00"/>
    <s v="Standard Class"/>
    <s v="MK-17905"/>
    <s v="Michael Kennedy"/>
    <x v="1"/>
    <s v="United States"/>
    <s v="Miami"/>
    <s v="Florida"/>
    <n v="33180"/>
    <x v="0"/>
    <s v="OFF-AR-10004344"/>
    <s v="Office Supplies"/>
    <s v="Art"/>
    <s v="Bulldog Vacuum Base Pencil Sharpener"/>
    <n v="47.96"/>
    <n v="5"/>
    <n v="0.2"/>
    <n v="4.196499999999995"/>
  </r>
  <r>
    <n v="2272"/>
    <s v="CA-2012-102036"/>
    <x v="1"/>
    <d v="2012-09-21T00:00:00"/>
    <d v="2012-09-27T00:00:00"/>
    <s v="Standard Class"/>
    <s v="CS-12130"/>
    <s v="Chad Sievert"/>
    <x v="0"/>
    <s v="United States"/>
    <s v="Seattle"/>
    <s v="Washington"/>
    <n v="98105"/>
    <x v="1"/>
    <s v="OFF-ST-10003123"/>
    <s v="Office Supplies"/>
    <s v="Storage"/>
    <s v="Fellowes Bases and Tops For Staxonsteel/High-Stak Systems"/>
    <n v="199.74"/>
    <n v="6"/>
    <n v="0"/>
    <n v="47.937599999999996"/>
  </r>
  <r>
    <n v="2273"/>
    <s v="CA-2012-142944"/>
    <x v="1"/>
    <d v="2012-03-06T00:00:00"/>
    <d v="2012-03-11T00:00:00"/>
    <s v="Standard Class"/>
    <s v="JL-15850"/>
    <s v="John Lucas"/>
    <x v="0"/>
    <s v="United States"/>
    <s v="San Francisco"/>
    <s v="California"/>
    <n v="94122"/>
    <x v="1"/>
    <s v="FUR-FU-10000308"/>
    <s v="Furniture"/>
    <s v="Furnishings"/>
    <s v="Deflect-o Glass Clear Studded Chair Mats"/>
    <n v="435.26"/>
    <n v="7"/>
    <n v="0"/>
    <n v="95.757200000000012"/>
  </r>
  <r>
    <n v="2274"/>
    <s v="CA-2012-142944"/>
    <x v="1"/>
    <d v="2012-03-06T00:00:00"/>
    <d v="2012-03-11T00:00:00"/>
    <s v="Standard Class"/>
    <s v="JL-15850"/>
    <s v="John Lucas"/>
    <x v="0"/>
    <s v="United States"/>
    <s v="San Francisco"/>
    <s v="California"/>
    <n v="94122"/>
    <x v="1"/>
    <s v="TEC-CO-10003763"/>
    <s v="Technology"/>
    <s v="Copiers"/>
    <s v="Canon PC1060 Personal Laser Copier"/>
    <n v="1119.9840000000002"/>
    <n v="2"/>
    <n v="0.2"/>
    <n v="377.99459999999993"/>
  </r>
  <r>
    <n v="2275"/>
    <s v="CA-2011-157882"/>
    <x v="2"/>
    <d v="2011-10-03T00:00:00"/>
    <d v="2011-10-08T00:00:00"/>
    <s v="Second Class"/>
    <s v="AR-10405"/>
    <s v="Allen Rosenblatt"/>
    <x v="1"/>
    <s v="United States"/>
    <s v="Los Angeles"/>
    <s v="California"/>
    <n v="90036"/>
    <x v="1"/>
    <s v="FUR-TA-10001866"/>
    <s v="Furniture"/>
    <s v="Tables"/>
    <s v="Bevis Round Conference Room Tables and Bases"/>
    <n v="143.43199999999999"/>
    <n v="1"/>
    <n v="0.2"/>
    <n v="3.5857999999999848"/>
  </r>
  <r>
    <n v="2276"/>
    <s v="CA-2011-157882"/>
    <x v="2"/>
    <d v="2011-10-03T00:00:00"/>
    <d v="2011-10-08T00:00:00"/>
    <s v="Second Class"/>
    <s v="AR-10405"/>
    <s v="Allen Rosenblatt"/>
    <x v="1"/>
    <s v="United States"/>
    <s v="Los Angeles"/>
    <s v="California"/>
    <n v="90036"/>
    <x v="1"/>
    <s v="FUR-CH-10002774"/>
    <s v="Furniture"/>
    <s v="Chairs"/>
    <s v="Global Deluxe Stacking Chair, Gray"/>
    <n v="122.352"/>
    <n v="3"/>
    <n v="0.2"/>
    <n v="13.764599999999994"/>
  </r>
  <r>
    <n v="2277"/>
    <s v="CA-2011-104283"/>
    <x v="2"/>
    <d v="2011-06-27T00:00:00"/>
    <d v="2011-07-01T00:00:00"/>
    <s v="Standard Class"/>
    <s v="LM-17065"/>
    <s v="Liz MacKendrick"/>
    <x v="0"/>
    <s v="United States"/>
    <s v="Southaven"/>
    <s v="Mississippi"/>
    <n v="38671"/>
    <x v="0"/>
    <s v="OFF-ST-10004337"/>
    <s v="Office Supplies"/>
    <s v="Storage"/>
    <s v="SAFCO Commercial Wire Shelving, 72h"/>
    <n v="306.2"/>
    <n v="5"/>
    <n v="0"/>
    <n v="0"/>
  </r>
  <r>
    <n v="2278"/>
    <s v="CA-2011-104283"/>
    <x v="2"/>
    <d v="2011-06-27T00:00:00"/>
    <d v="2011-07-01T00:00:00"/>
    <s v="Standard Class"/>
    <s v="LM-17065"/>
    <s v="Liz MacKendrick"/>
    <x v="0"/>
    <s v="United States"/>
    <s v="Southaven"/>
    <s v="Mississippi"/>
    <n v="38671"/>
    <x v="0"/>
    <s v="FUR-TA-10001039"/>
    <s v="Furniture"/>
    <s v="Tables"/>
    <s v="KI Adjustable-Height Table"/>
    <n v="85.98"/>
    <n v="1"/>
    <n v="0"/>
    <n v="22.354800000000004"/>
  </r>
  <r>
    <n v="2279"/>
    <s v="CA-2011-104283"/>
    <x v="2"/>
    <d v="2011-06-27T00:00:00"/>
    <d v="2011-07-01T00:00:00"/>
    <s v="Standard Class"/>
    <s v="LM-17065"/>
    <s v="Liz MacKendrick"/>
    <x v="0"/>
    <s v="United States"/>
    <s v="Southaven"/>
    <s v="Mississippi"/>
    <n v="38671"/>
    <x v="0"/>
    <s v="TEC-AC-10000109"/>
    <s v="Technology"/>
    <s v="Accessories"/>
    <s v="Sony Micro Vault Click 16 GB USB 2.0 Flash Drive"/>
    <n v="223.96"/>
    <n v="4"/>
    <n v="0"/>
    <n v="53.750400000000013"/>
  </r>
  <r>
    <n v="2280"/>
    <s v="CA-2014-142622"/>
    <x v="3"/>
    <d v="2014-10-31T00:00:00"/>
    <d v="2014-11-03T00:00:00"/>
    <s v="First Class"/>
    <s v="JK-15625"/>
    <s v="Jim Karlsson"/>
    <x v="0"/>
    <s v="United States"/>
    <s v="Seattle"/>
    <s v="Washington"/>
    <n v="98115"/>
    <x v="1"/>
    <s v="FUR-CH-10003833"/>
    <s v="Furniture"/>
    <s v="Chairs"/>
    <s v="Novimex Fabric Task Chair"/>
    <n v="97.567999999999998"/>
    <n v="2"/>
    <n v="0.2"/>
    <n v="-6.0980000000000025"/>
  </r>
  <r>
    <n v="2281"/>
    <s v="CA-2014-142622"/>
    <x v="3"/>
    <d v="2014-10-31T00:00:00"/>
    <d v="2014-11-03T00:00:00"/>
    <s v="First Class"/>
    <s v="JK-15625"/>
    <s v="Jim Karlsson"/>
    <x v="0"/>
    <s v="United States"/>
    <s v="Seattle"/>
    <s v="Washington"/>
    <n v="98115"/>
    <x v="1"/>
    <s v="FUR-CH-10004289"/>
    <s v="Furniture"/>
    <s v="Chairs"/>
    <s v="Global Super Steno Chair"/>
    <n v="614.27200000000005"/>
    <n v="8"/>
    <n v="0.2"/>
    <n v="-23.03520000000006"/>
  </r>
  <r>
    <n v="2282"/>
    <s v="CA-2014-142622"/>
    <x v="3"/>
    <d v="2014-10-31T00:00:00"/>
    <d v="2014-11-03T00:00:00"/>
    <s v="First Class"/>
    <s v="JK-15625"/>
    <s v="Jim Karlsson"/>
    <x v="0"/>
    <s v="United States"/>
    <s v="Seattle"/>
    <s v="Washington"/>
    <n v="98115"/>
    <x v="1"/>
    <s v="FUR-BO-10004467"/>
    <s v="Furniture"/>
    <s v="Bookcases"/>
    <s v="Bestar Classic Bookcase"/>
    <n v="199.98"/>
    <n v="2"/>
    <n v="0"/>
    <n v="37.996199999999988"/>
  </r>
  <r>
    <n v="2283"/>
    <s v="CA-2013-132143"/>
    <x v="0"/>
    <d v="2013-09-04T00:00:00"/>
    <d v="2013-09-06T00:00:00"/>
    <s v="First Class"/>
    <s v="FM-14215"/>
    <s v="Filia McAdams"/>
    <x v="1"/>
    <s v="United States"/>
    <s v="Middletown"/>
    <s v="Connecticut"/>
    <n v="6457"/>
    <x v="3"/>
    <s v="OFF-PA-10002713"/>
    <s v="Office Supplies"/>
    <s v="Paper"/>
    <s v="Adams Phone Message Book, 200 Message Capacity, 8 1/16” x 11”"/>
    <n v="48.16"/>
    <n v="7"/>
    <n v="0"/>
    <n v="22.153599999999997"/>
  </r>
  <r>
    <n v="2284"/>
    <s v="CA-2012-153108"/>
    <x v="1"/>
    <d v="2012-03-05T00:00:00"/>
    <d v="2012-03-09T00:00:00"/>
    <s v="Standard Class"/>
    <s v="SF-20200"/>
    <s v="Sarah Foster"/>
    <x v="0"/>
    <s v="United States"/>
    <s v="New Castle"/>
    <s v="Indiana"/>
    <n v="47362"/>
    <x v="2"/>
    <s v="TEC-PH-10001552"/>
    <s v="Technology"/>
    <s v="Phones"/>
    <s v="I Need's 3d Hello Kitty Hybrid Silicone Case Cover for HTC One X 4g with 3d Hello Kitty Stylus Pen Green/pink"/>
    <n v="23.92"/>
    <n v="2"/>
    <n v="0"/>
    <n v="6.6976000000000013"/>
  </r>
  <r>
    <n v="2285"/>
    <s v="CA-2012-153108"/>
    <x v="1"/>
    <d v="2012-03-05T00:00:00"/>
    <d v="2012-03-09T00:00:00"/>
    <s v="Standard Class"/>
    <s v="SF-20200"/>
    <s v="Sarah Foster"/>
    <x v="0"/>
    <s v="United States"/>
    <s v="New Castle"/>
    <s v="Indiana"/>
    <n v="47362"/>
    <x v="2"/>
    <s v="OFF-AP-10002222"/>
    <s v="Office Supplies"/>
    <s v="Appliances"/>
    <s v="Staples"/>
    <n v="60.69"/>
    <n v="7"/>
    <n v="0"/>
    <n v="16.386300000000002"/>
  </r>
  <r>
    <n v="2286"/>
    <s v="CA-2013-112676"/>
    <x v="0"/>
    <d v="2013-05-06T00:00:00"/>
    <d v="2013-05-09T00:00:00"/>
    <s v="First Class"/>
    <s v="PJ-18835"/>
    <s v="Patrick Jones"/>
    <x v="1"/>
    <s v="United States"/>
    <s v="Murfreesboro"/>
    <s v="Tennessee"/>
    <n v="37130"/>
    <x v="0"/>
    <s v="OFF-PA-10003971"/>
    <s v="Office Supplies"/>
    <s v="Paper"/>
    <s v="Xerox 1965"/>
    <n v="14.352000000000002"/>
    <n v="3"/>
    <n v="0.2"/>
    <n v="5.2026000000000003"/>
  </r>
  <r>
    <n v="2287"/>
    <s v="CA-2014-165687"/>
    <x v="3"/>
    <d v="2014-11-18T00:00:00"/>
    <d v="2014-11-24T00:00:00"/>
    <s v="Standard Class"/>
    <s v="CS-12355"/>
    <s v="Christine Sundaresam"/>
    <x v="0"/>
    <s v="United States"/>
    <s v="Salem"/>
    <s v="Virginia"/>
    <n v="24153"/>
    <x v="0"/>
    <s v="OFF-AP-10004036"/>
    <s v="Office Supplies"/>
    <s v="Appliances"/>
    <s v="Bionaire 99.97% HEPA Air Cleaner"/>
    <n v="35.04"/>
    <n v="2"/>
    <n v="0"/>
    <n v="12.263999999999999"/>
  </r>
  <r>
    <n v="2288"/>
    <s v="US-2014-112928"/>
    <x v="3"/>
    <d v="2014-06-02T00:00:00"/>
    <d v="2014-06-06T00:00:00"/>
    <s v="Second Class"/>
    <s v="BB-10990"/>
    <s v="Barry Blumstein"/>
    <x v="1"/>
    <s v="United States"/>
    <s v="Toledo"/>
    <s v="Ohio"/>
    <n v="43615"/>
    <x v="3"/>
    <s v="OFF-AP-10002287"/>
    <s v="Office Supplies"/>
    <s v="Appliances"/>
    <s v="Eureka Sanitaire  Multi-Pro Heavy-Duty Upright, Disposable Bags"/>
    <n v="17.480000000000004"/>
    <n v="5"/>
    <n v="0.2"/>
    <n v="1.3109999999999999"/>
  </r>
  <r>
    <n v="2289"/>
    <s v="CA-2014-143343"/>
    <x v="3"/>
    <d v="2014-06-11T00:00:00"/>
    <d v="2014-06-14T00:00:00"/>
    <s v="First Class"/>
    <s v="BW-11200"/>
    <s v="Ben Wallace"/>
    <x v="0"/>
    <s v="United States"/>
    <s v="Los Angeles"/>
    <s v="California"/>
    <n v="90032"/>
    <x v="1"/>
    <s v="OFF-AR-10002375"/>
    <s v="Office Supplies"/>
    <s v="Art"/>
    <s v="Newell 351"/>
    <n v="16.399999999999999"/>
    <n v="5"/>
    <n v="0"/>
    <n v="4.7559999999999985"/>
  </r>
  <r>
    <n v="2290"/>
    <s v="CA-2014-115154"/>
    <x v="3"/>
    <d v="2014-01-09T00:00:00"/>
    <d v="2014-01-12T00:00:00"/>
    <s v="First Class"/>
    <s v="RS-19420"/>
    <s v="Ricardo Sperren"/>
    <x v="1"/>
    <s v="United States"/>
    <s v="Seattle"/>
    <s v="Washington"/>
    <n v="98115"/>
    <x v="1"/>
    <s v="FUR-TA-10001950"/>
    <s v="Furniture"/>
    <s v="Tables"/>
    <s v="Balt Solid Wood Round Tables"/>
    <n v="892.98"/>
    <n v="2"/>
    <n v="0"/>
    <n v="80.368200000000002"/>
  </r>
  <r>
    <n v="2291"/>
    <s v="CA-2012-149342"/>
    <x v="1"/>
    <d v="2012-04-20T00:00:00"/>
    <d v="2012-04-25T00:00:00"/>
    <s v="Standard Class"/>
    <s v="TS-21160"/>
    <s v="Theresa Swint"/>
    <x v="1"/>
    <s v="United States"/>
    <s v="Columbus"/>
    <s v="Georgia"/>
    <n v="31907"/>
    <x v="0"/>
    <s v="TEC-PH-10001557"/>
    <s v="Technology"/>
    <s v="Phones"/>
    <s v="Pyle PMP37LED"/>
    <n v="287.96999999999997"/>
    <n v="3"/>
    <n v="0"/>
    <n v="77.751899999999992"/>
  </r>
  <r>
    <n v="2292"/>
    <s v="CA-2012-149342"/>
    <x v="1"/>
    <d v="2012-04-20T00:00:00"/>
    <d v="2012-04-25T00:00:00"/>
    <s v="Standard Class"/>
    <s v="TS-21160"/>
    <s v="Theresa Swint"/>
    <x v="1"/>
    <s v="United States"/>
    <s v="Columbus"/>
    <s v="Georgia"/>
    <n v="31907"/>
    <x v="0"/>
    <s v="FUR-FU-10002937"/>
    <s v="Furniture"/>
    <s v="Furnishings"/>
    <s v="GE 48&quot; Fluorescent Tube, Cool White Energy Saver, 34 Watts, 30/Box"/>
    <n v="595.38"/>
    <n v="6"/>
    <n v="0"/>
    <n v="297.69"/>
  </r>
  <r>
    <n v="2293"/>
    <s v="CA-2012-149342"/>
    <x v="1"/>
    <d v="2012-04-20T00:00:00"/>
    <d v="2012-04-25T00:00:00"/>
    <s v="Standard Class"/>
    <s v="TS-21160"/>
    <s v="Theresa Swint"/>
    <x v="1"/>
    <s v="United States"/>
    <s v="Columbus"/>
    <s v="Georgia"/>
    <n v="31907"/>
    <x v="0"/>
    <s v="OFF-PA-10001166"/>
    <s v="Office Supplies"/>
    <s v="Paper"/>
    <s v="Xerox 2"/>
    <n v="12.96"/>
    <n v="2"/>
    <n v="0"/>
    <n v="6.2208000000000006"/>
  </r>
  <r>
    <n v="2294"/>
    <s v="CA-2012-130995"/>
    <x v="1"/>
    <d v="2012-11-01T00:00:00"/>
    <d v="2012-11-06T00:00:00"/>
    <s v="Standard Class"/>
    <s v="QJ-19255"/>
    <s v="Quincy Jones"/>
    <x v="1"/>
    <s v="United States"/>
    <s v="New York City"/>
    <s v="New York"/>
    <n v="10009"/>
    <x v="3"/>
    <s v="TEC-PH-10000347"/>
    <s v="Technology"/>
    <s v="Phones"/>
    <s v="Cush Cases Heavy Duty Rugged Cover Case for Samsung Galaxy S5 - Purple"/>
    <n v="4.95"/>
    <n v="1"/>
    <n v="0"/>
    <n v="1.3365"/>
  </r>
  <r>
    <n v="2295"/>
    <s v="CA-2014-127929"/>
    <x v="3"/>
    <d v="2014-12-24T00:00:00"/>
    <d v="2014-12-28T00:00:00"/>
    <s v="Standard Class"/>
    <s v="FM-14215"/>
    <s v="Filia McAdams"/>
    <x v="1"/>
    <s v="United States"/>
    <s v="Middletown"/>
    <s v="Connecticut"/>
    <n v="6457"/>
    <x v="3"/>
    <s v="FUR-FU-10003708"/>
    <s v="Furniture"/>
    <s v="Furnishings"/>
    <s v="Tenex Traditional Chairmats for Medium Pile Carpet, Standard Lip, 36&quot; x 48&quot;"/>
    <n v="181.95"/>
    <n v="3"/>
    <n v="0"/>
    <n v="38.209499999999998"/>
  </r>
  <r>
    <n v="2296"/>
    <s v="CA-2012-113145"/>
    <x v="1"/>
    <d v="2012-11-01T00:00:00"/>
    <d v="2012-11-05T00:00:00"/>
    <s v="Standard Class"/>
    <s v="VD-21670"/>
    <s v="Valerie Dominguez"/>
    <x v="0"/>
    <s v="United States"/>
    <s v="New York City"/>
    <s v="New York"/>
    <n v="10011"/>
    <x v="3"/>
    <s v="OFF-PA-10002659"/>
    <s v="Office Supplies"/>
    <s v="Paper"/>
    <s v="Avoid Verbal Orders Carbonless Minifold Book"/>
    <n v="13.52"/>
    <n v="4"/>
    <n v="0"/>
    <n v="6.219199999999999"/>
  </r>
  <r>
    <n v="2297"/>
    <s v="CA-2012-113145"/>
    <x v="1"/>
    <d v="2012-11-01T00:00:00"/>
    <d v="2012-11-05T00:00:00"/>
    <s v="Standard Class"/>
    <s v="VD-21670"/>
    <s v="Valerie Dominguez"/>
    <x v="0"/>
    <s v="United States"/>
    <s v="New York City"/>
    <s v="New York"/>
    <n v="10011"/>
    <x v="3"/>
    <s v="FUR-FU-10000965"/>
    <s v="Furniture"/>
    <s v="Furnishings"/>
    <s v="Howard Miller 11-1/2&quot; Diameter Ridgewood Wall Clock"/>
    <n v="259.7"/>
    <n v="5"/>
    <n v="0"/>
    <n v="106.477"/>
  </r>
  <r>
    <n v="2298"/>
    <s v="CA-2012-113145"/>
    <x v="1"/>
    <d v="2012-11-01T00:00:00"/>
    <d v="2012-11-05T00:00:00"/>
    <s v="Standard Class"/>
    <s v="VD-21670"/>
    <s v="Valerie Dominguez"/>
    <x v="0"/>
    <s v="United States"/>
    <s v="New York City"/>
    <s v="New York"/>
    <n v="10011"/>
    <x v="3"/>
    <s v="TEC-PH-10001527"/>
    <s v="Technology"/>
    <s v="Phones"/>
    <s v="Plantronics MX500i Earset"/>
    <n v="42.95"/>
    <n v="1"/>
    <n v="0"/>
    <n v="1.2884999999999991"/>
  </r>
  <r>
    <n v="2299"/>
    <s v="CA-2012-113145"/>
    <x v="1"/>
    <d v="2012-11-01T00:00:00"/>
    <d v="2012-11-05T00:00:00"/>
    <s v="Standard Class"/>
    <s v="VD-21670"/>
    <s v="Valerie Dominguez"/>
    <x v="0"/>
    <s v="United States"/>
    <s v="New York City"/>
    <s v="New York"/>
    <n v="10011"/>
    <x v="3"/>
    <s v="TEC-AC-10001838"/>
    <s v="Technology"/>
    <s v="Accessories"/>
    <s v="Razer Tiamat Over Ear 7.1 Surround Sound PC Gaming Headset"/>
    <n v="1399.93"/>
    <n v="7"/>
    <n v="0"/>
    <n v="601.96990000000005"/>
  </r>
  <r>
    <n v="2300"/>
    <s v="CA-2012-113145"/>
    <x v="1"/>
    <d v="2012-11-01T00:00:00"/>
    <d v="2012-11-05T00:00:00"/>
    <s v="Standard Class"/>
    <s v="VD-21670"/>
    <s v="Valerie Dominguez"/>
    <x v="0"/>
    <s v="United States"/>
    <s v="New York City"/>
    <s v="New York"/>
    <n v="10011"/>
    <x v="3"/>
    <s v="TEC-PH-10002597"/>
    <s v="Technology"/>
    <s v="Phones"/>
    <s v="Xblue XB-1670-86 X16 Small Office Telephone - Titanium"/>
    <n v="503.96"/>
    <n v="4"/>
    <n v="0"/>
    <n v="125.99000000000001"/>
  </r>
  <r>
    <n v="2301"/>
    <s v="CA-2011-162362"/>
    <x v="2"/>
    <d v="2011-11-14T00:00:00"/>
    <d v="2011-11-18T00:00:00"/>
    <s v="Standard Class"/>
    <s v="JL-15505"/>
    <s v="Jeremy Lonsdale"/>
    <x v="0"/>
    <s v="United States"/>
    <s v="Midland"/>
    <s v="Michigan"/>
    <n v="48640"/>
    <x v="2"/>
    <s v="OFF-BI-10000756"/>
    <s v="Office Supplies"/>
    <s v="Binders"/>
    <s v="Storex DuraTech Recycled Plastic Frosted Binders"/>
    <n v="12.72"/>
    <n v="3"/>
    <n v="0"/>
    <n v="6.36"/>
  </r>
  <r>
    <n v="2302"/>
    <s v="CA-2011-162362"/>
    <x v="2"/>
    <d v="2011-11-14T00:00:00"/>
    <d v="2011-11-18T00:00:00"/>
    <s v="Standard Class"/>
    <s v="JL-15505"/>
    <s v="Jeremy Lonsdale"/>
    <x v="0"/>
    <s v="United States"/>
    <s v="Midland"/>
    <s v="Michigan"/>
    <n v="48640"/>
    <x v="2"/>
    <s v="OFF-BI-10000546"/>
    <s v="Office Supplies"/>
    <s v="Binders"/>
    <s v="Avery Durable Binders"/>
    <n v="11.52"/>
    <n v="4"/>
    <n v="0"/>
    <n v="5.6448"/>
  </r>
  <r>
    <n v="2303"/>
    <s v="CA-2013-106558"/>
    <x v="0"/>
    <d v="2013-01-17T00:00:00"/>
    <d v="2013-01-21T00:00:00"/>
    <s v="Standard Class"/>
    <s v="DL-13495"/>
    <s v="Dionis Lloyd"/>
    <x v="1"/>
    <s v="United States"/>
    <s v="Columbus"/>
    <s v="Georgia"/>
    <n v="31907"/>
    <x v="0"/>
    <s v="TEC-AC-10001142"/>
    <s v="Technology"/>
    <s v="Accessories"/>
    <s v="First Data FD10 PIN Pad"/>
    <n v="316"/>
    <n v="4"/>
    <n v="0"/>
    <n v="31.599999999999966"/>
  </r>
  <r>
    <n v="2304"/>
    <s v="CA-2014-157931"/>
    <x v="3"/>
    <d v="2014-09-18T00:00:00"/>
    <d v="2014-09-23T00:00:00"/>
    <s v="Second Class"/>
    <s v="MO-17800"/>
    <s v="Meg O'Connel"/>
    <x v="2"/>
    <s v="United States"/>
    <s v="Roswell"/>
    <s v="Georgia"/>
    <n v="30076"/>
    <x v="0"/>
    <s v="FUR-CH-10000785"/>
    <s v="Furniture"/>
    <s v="Chairs"/>
    <s v="Global Ergonomic Managers Chair"/>
    <n v="723.92"/>
    <n v="4"/>
    <n v="0"/>
    <n v="188.2192"/>
  </r>
  <r>
    <n v="2305"/>
    <s v="CA-2014-157931"/>
    <x v="3"/>
    <d v="2014-09-18T00:00:00"/>
    <d v="2014-09-23T00:00:00"/>
    <s v="Second Class"/>
    <s v="MO-17800"/>
    <s v="Meg O'Connel"/>
    <x v="2"/>
    <s v="United States"/>
    <s v="Roswell"/>
    <s v="Georgia"/>
    <n v="30076"/>
    <x v="0"/>
    <s v="OFF-PA-10000474"/>
    <s v="Office Supplies"/>
    <s v="Paper"/>
    <s v="Staples"/>
    <n v="106.32"/>
    <n v="3"/>
    <n v="0"/>
    <n v="49.970399999999991"/>
  </r>
  <r>
    <n v="2306"/>
    <s v="CA-2013-115574"/>
    <x v="0"/>
    <d v="2013-12-24T00:00:00"/>
    <d v="2013-12-25T00:00:00"/>
    <s v="First Class"/>
    <s v="BP-11185"/>
    <s v="Ben Peterman"/>
    <x v="1"/>
    <s v="United States"/>
    <s v="Chicago"/>
    <s v="Illinois"/>
    <n v="60623"/>
    <x v="2"/>
    <s v="FUR-BO-10003441"/>
    <s v="Furniture"/>
    <s v="Bookcases"/>
    <s v="Bush Westfield Collection Bookcases, Fully Assembled"/>
    <n v="141.37199999999999"/>
    <n v="2"/>
    <n v="0.3"/>
    <n v="-14.137200000000014"/>
  </r>
  <r>
    <n v="2307"/>
    <s v="CA-2012-160794"/>
    <x v="1"/>
    <d v="2012-08-06T00:00:00"/>
    <d v="2012-08-08T00:00:00"/>
    <s v="First Class"/>
    <s v="MS-17980"/>
    <s v="Michael Stewart"/>
    <x v="1"/>
    <s v="United States"/>
    <s v="Houston"/>
    <s v="Texas"/>
    <n v="77041"/>
    <x v="2"/>
    <s v="OFF-PA-10004156"/>
    <s v="Office Supplies"/>
    <s v="Paper"/>
    <s v="Xerox 188"/>
    <n v="27.216000000000001"/>
    <n v="3"/>
    <n v="0.2"/>
    <n v="9.8657999999999983"/>
  </r>
  <r>
    <n v="2308"/>
    <s v="CA-2014-116225"/>
    <x v="3"/>
    <d v="2014-11-06T00:00:00"/>
    <d v="2014-11-10T00:00:00"/>
    <s v="Standard Class"/>
    <s v="SV-20935"/>
    <s v="Susan Vittorini"/>
    <x v="0"/>
    <s v="United States"/>
    <s v="New York City"/>
    <s v="New York"/>
    <n v="10009"/>
    <x v="3"/>
    <s v="TEC-AC-10001432"/>
    <s v="Technology"/>
    <s v="Accessories"/>
    <s v="Enermax Aurora Lite Keyboard"/>
    <n v="390.75"/>
    <n v="5"/>
    <n v="0"/>
    <n v="171.93000000000006"/>
  </r>
  <r>
    <n v="2309"/>
    <s v="US-2014-120418"/>
    <x v="3"/>
    <d v="2014-06-12T00:00:00"/>
    <d v="2014-06-13T00:00:00"/>
    <s v="First Class"/>
    <s v="BC-11125"/>
    <s v="Becky Castell"/>
    <x v="2"/>
    <s v="United States"/>
    <s v="Peoria"/>
    <s v="Arizona"/>
    <n v="85345"/>
    <x v="1"/>
    <s v="FUR-CH-10001394"/>
    <s v="Furniture"/>
    <s v="Chairs"/>
    <s v="Global Leather Executive Chair"/>
    <n v="280.79200000000003"/>
    <n v="1"/>
    <n v="0.2"/>
    <n v="35.098999999999961"/>
  </r>
  <r>
    <n v="2310"/>
    <s v="US-2014-120418"/>
    <x v="3"/>
    <d v="2014-06-12T00:00:00"/>
    <d v="2014-06-13T00:00:00"/>
    <s v="First Class"/>
    <s v="BC-11125"/>
    <s v="Becky Castell"/>
    <x v="2"/>
    <s v="United States"/>
    <s v="Peoria"/>
    <s v="Arizona"/>
    <n v="85345"/>
    <x v="1"/>
    <s v="OFF-ST-10002370"/>
    <s v="Office Supplies"/>
    <s v="Storage"/>
    <s v="Sortfiler Multipurpose Personal File Organizer, Black"/>
    <n v="68.448000000000008"/>
    <n v="4"/>
    <n v="0.2"/>
    <n v="7.7003999999999948"/>
  </r>
  <r>
    <n v="2311"/>
    <s v="US-2014-120418"/>
    <x v="3"/>
    <d v="2014-06-12T00:00:00"/>
    <d v="2014-06-13T00:00:00"/>
    <s v="First Class"/>
    <s v="BC-11125"/>
    <s v="Becky Castell"/>
    <x v="2"/>
    <s v="United States"/>
    <s v="Peoria"/>
    <s v="Arizona"/>
    <n v="85345"/>
    <x v="1"/>
    <s v="OFF-AR-10002956"/>
    <s v="Office Supplies"/>
    <s v="Art"/>
    <s v="Boston 16801 Nautilus Battery Pencil Sharpener"/>
    <n v="88.04"/>
    <n v="5"/>
    <n v="0.2"/>
    <n v="6.602999999999998"/>
  </r>
  <r>
    <n v="2312"/>
    <s v="US-2014-120418"/>
    <x v="3"/>
    <d v="2014-06-12T00:00:00"/>
    <d v="2014-06-13T00:00:00"/>
    <s v="First Class"/>
    <s v="BC-11125"/>
    <s v="Becky Castell"/>
    <x v="2"/>
    <s v="United States"/>
    <s v="Peoria"/>
    <s v="Arizona"/>
    <n v="85345"/>
    <x v="1"/>
    <s v="OFF-AR-10001955"/>
    <s v="Office Supplies"/>
    <s v="Art"/>
    <s v="Newell 319"/>
    <n v="15.872"/>
    <n v="1"/>
    <n v="0.2"/>
    <n v="1.9839999999999982"/>
  </r>
  <r>
    <n v="2313"/>
    <s v="US-2014-120418"/>
    <x v="3"/>
    <d v="2014-06-12T00:00:00"/>
    <d v="2014-06-13T00:00:00"/>
    <s v="First Class"/>
    <s v="BC-11125"/>
    <s v="Becky Castell"/>
    <x v="2"/>
    <s v="United States"/>
    <s v="Peoria"/>
    <s v="Arizona"/>
    <n v="85345"/>
    <x v="1"/>
    <s v="OFF-ST-10001809"/>
    <s v="Office Supplies"/>
    <s v="Storage"/>
    <s v="Fellowes Officeware Wire Shelving"/>
    <n v="215.59200000000001"/>
    <n v="3"/>
    <n v="0.2"/>
    <n v="-48.508200000000009"/>
  </r>
  <r>
    <n v="2314"/>
    <s v="CA-2014-122035"/>
    <x v="3"/>
    <d v="2014-07-21T00:00:00"/>
    <d v="2014-07-26T00:00:00"/>
    <s v="Standard Class"/>
    <s v="EM-13825"/>
    <s v="Elizabeth Moffitt"/>
    <x v="1"/>
    <s v="United States"/>
    <s v="Sioux Falls"/>
    <s v="South Dakota"/>
    <n v="57103"/>
    <x v="2"/>
    <s v="OFF-LA-10004093"/>
    <s v="Office Supplies"/>
    <s v="Labels"/>
    <s v="Avery 486"/>
    <n v="14.62"/>
    <n v="2"/>
    <n v="0"/>
    <n v="6.8713999999999995"/>
  </r>
  <r>
    <n v="2315"/>
    <s v="CA-2014-122035"/>
    <x v="3"/>
    <d v="2014-07-21T00:00:00"/>
    <d v="2014-07-26T00:00:00"/>
    <s v="Standard Class"/>
    <s v="EM-13825"/>
    <s v="Elizabeth Moffitt"/>
    <x v="1"/>
    <s v="United States"/>
    <s v="Sioux Falls"/>
    <s v="South Dakota"/>
    <n v="57103"/>
    <x v="2"/>
    <s v="OFF-AP-10002118"/>
    <s v="Office Supplies"/>
    <s v="Appliances"/>
    <s v="1.7 Cubic Foot Compact &quot;Cube&quot; Office Refrigerators"/>
    <n v="416.32"/>
    <n v="2"/>
    <n v="0"/>
    <n v="112.40640000000002"/>
  </r>
  <r>
    <n v="2316"/>
    <s v="CA-2014-122035"/>
    <x v="3"/>
    <d v="2014-07-21T00:00:00"/>
    <d v="2014-07-26T00:00:00"/>
    <s v="Standard Class"/>
    <s v="EM-13825"/>
    <s v="Elizabeth Moffitt"/>
    <x v="1"/>
    <s v="United States"/>
    <s v="Sioux Falls"/>
    <s v="South Dakota"/>
    <n v="57103"/>
    <x v="2"/>
    <s v="OFF-BI-10000404"/>
    <s v="Office Supplies"/>
    <s v="Binders"/>
    <s v="Avery Printable Repositionable Plastic Tabs"/>
    <n v="43"/>
    <n v="5"/>
    <n v="0"/>
    <n v="20.21"/>
  </r>
  <r>
    <n v="2317"/>
    <s v="CA-2014-122035"/>
    <x v="3"/>
    <d v="2014-07-21T00:00:00"/>
    <d v="2014-07-26T00:00:00"/>
    <s v="Standard Class"/>
    <s v="EM-13825"/>
    <s v="Elizabeth Moffitt"/>
    <x v="1"/>
    <s v="United States"/>
    <s v="Sioux Falls"/>
    <s v="South Dakota"/>
    <n v="57103"/>
    <x v="2"/>
    <s v="FUR-CH-10003833"/>
    <s v="Furniture"/>
    <s v="Chairs"/>
    <s v="Novimex Fabric Task Chair"/>
    <n v="182.94"/>
    <n v="3"/>
    <n v="0"/>
    <n v="27.440999999999995"/>
  </r>
  <r>
    <n v="2318"/>
    <s v="CA-2014-122035"/>
    <x v="3"/>
    <d v="2014-07-21T00:00:00"/>
    <d v="2014-07-26T00:00:00"/>
    <s v="Standard Class"/>
    <s v="EM-13825"/>
    <s v="Elizabeth Moffitt"/>
    <x v="1"/>
    <s v="United States"/>
    <s v="Sioux Falls"/>
    <s v="South Dakota"/>
    <n v="57103"/>
    <x v="2"/>
    <s v="OFF-BI-10002072"/>
    <s v="Office Supplies"/>
    <s v="Binders"/>
    <s v="Cardinal Slant-D Ring Binders"/>
    <n v="60.83"/>
    <n v="7"/>
    <n v="0"/>
    <n v="30.414999999999999"/>
  </r>
  <r>
    <n v="2319"/>
    <s v="CA-2014-122035"/>
    <x v="3"/>
    <d v="2014-07-21T00:00:00"/>
    <d v="2014-07-26T00:00:00"/>
    <s v="Standard Class"/>
    <s v="EM-13825"/>
    <s v="Elizabeth Moffitt"/>
    <x v="1"/>
    <s v="United States"/>
    <s v="Sioux Falls"/>
    <s v="South Dakota"/>
    <n v="57103"/>
    <x v="2"/>
    <s v="TEC-AC-10003095"/>
    <s v="Technology"/>
    <s v="Accessories"/>
    <s v="Logitech G35 7.1-Channel Surround Sound Headset"/>
    <n v="389.97"/>
    <n v="3"/>
    <n v="0"/>
    <n v="132.58980000000003"/>
  </r>
  <r>
    <n v="2320"/>
    <s v="CA-2012-117828"/>
    <x v="1"/>
    <d v="2012-12-23T00:00:00"/>
    <d v="2012-12-26T00:00:00"/>
    <s v="First Class"/>
    <s v="BD-11500"/>
    <s v="Bradley Drucker"/>
    <x v="0"/>
    <s v="United States"/>
    <s v="Richmond"/>
    <s v="Virginia"/>
    <n v="23223"/>
    <x v="0"/>
    <s v="OFF-AP-10001563"/>
    <s v="Office Supplies"/>
    <s v="Appliances"/>
    <s v="Belkin Premiere Surge Master II 8-outlet surge protector"/>
    <n v="194.32"/>
    <n v="4"/>
    <n v="0"/>
    <n v="56.352799999999974"/>
  </r>
  <r>
    <n v="2321"/>
    <s v="CA-2014-165491"/>
    <x v="3"/>
    <d v="2014-03-21T00:00:00"/>
    <d v="2014-03-25T00:00:00"/>
    <s v="Standard Class"/>
    <s v="HW-14935"/>
    <s v="Helen Wasserman"/>
    <x v="1"/>
    <s v="United States"/>
    <s v="Seattle"/>
    <s v="Washington"/>
    <n v="98115"/>
    <x v="1"/>
    <s v="TEC-AC-10000358"/>
    <s v="Technology"/>
    <s v="Accessories"/>
    <s v="Imation Secure Drive + Hardware Encrypted USB flash drive - 16 GB"/>
    <n v="265.93"/>
    <n v="7"/>
    <n v="0"/>
    <n v="63.8232"/>
  </r>
  <r>
    <n v="2322"/>
    <s v="CA-2012-109470"/>
    <x v="1"/>
    <d v="2012-12-31T00:00:00"/>
    <d v="2013-01-03T00:00:00"/>
    <s v="Second Class"/>
    <s v="KC-16255"/>
    <s v="Karen Carlisle"/>
    <x v="1"/>
    <s v="United States"/>
    <s v="Henderson"/>
    <s v="Kentucky"/>
    <n v="42420"/>
    <x v="0"/>
    <s v="OFF-BI-10004492"/>
    <s v="Office Supplies"/>
    <s v="Binders"/>
    <s v="Tuf-Vin Binders"/>
    <n v="94.74"/>
    <n v="3"/>
    <n v="0"/>
    <n v="44.527799999999992"/>
  </r>
  <r>
    <n v="2323"/>
    <s v="CA-2012-109470"/>
    <x v="1"/>
    <d v="2012-12-31T00:00:00"/>
    <d v="2013-01-03T00:00:00"/>
    <s v="Second Class"/>
    <s v="KC-16255"/>
    <s v="Karen Carlisle"/>
    <x v="1"/>
    <s v="United States"/>
    <s v="Henderson"/>
    <s v="Kentucky"/>
    <n v="42420"/>
    <x v="0"/>
    <s v="OFF-BI-10001072"/>
    <s v="Office Supplies"/>
    <s v="Binders"/>
    <s v="GBC Clear Cover, 8-1/2 x 11, unpunched, 25 covers per pack"/>
    <n v="60.64"/>
    <n v="4"/>
    <n v="0"/>
    <n v="27.894399999999997"/>
  </r>
  <r>
    <n v="2324"/>
    <s v="CA-2012-109470"/>
    <x v="1"/>
    <d v="2012-12-31T00:00:00"/>
    <d v="2013-01-03T00:00:00"/>
    <s v="Second Class"/>
    <s v="KC-16255"/>
    <s v="Karen Carlisle"/>
    <x v="1"/>
    <s v="United States"/>
    <s v="Henderson"/>
    <s v="Kentucky"/>
    <n v="42420"/>
    <x v="0"/>
    <s v="OFF-BI-10003707"/>
    <s v="Office Supplies"/>
    <s v="Binders"/>
    <s v="Aluminum Screw Posts"/>
    <n v="76.3"/>
    <n v="5"/>
    <n v="0"/>
    <n v="38.15"/>
  </r>
  <r>
    <n v="2325"/>
    <s v="CA-2012-109470"/>
    <x v="1"/>
    <d v="2012-12-31T00:00:00"/>
    <d v="2013-01-03T00:00:00"/>
    <s v="Second Class"/>
    <s v="KC-16255"/>
    <s v="Karen Carlisle"/>
    <x v="1"/>
    <s v="United States"/>
    <s v="Henderson"/>
    <s v="Kentucky"/>
    <n v="42420"/>
    <x v="0"/>
    <s v="OFF-BI-10000977"/>
    <s v="Office Supplies"/>
    <s v="Binders"/>
    <s v="Ibico Plastic Spiral Binding Combs"/>
    <n v="364.79999999999995"/>
    <n v="12"/>
    <n v="0"/>
    <n v="167.80799999999999"/>
  </r>
  <r>
    <n v="2326"/>
    <s v="CA-2012-105102"/>
    <x v="1"/>
    <d v="2012-09-15T00:00:00"/>
    <d v="2012-09-19T00:00:00"/>
    <s v="Second Class"/>
    <s v="BM-11575"/>
    <s v="Brendan Murry"/>
    <x v="1"/>
    <s v="United States"/>
    <s v="New York City"/>
    <s v="New York"/>
    <n v="10035"/>
    <x v="3"/>
    <s v="OFF-BI-10002082"/>
    <s v="Office Supplies"/>
    <s v="Binders"/>
    <s v="GBC Twin Loop Wire Binding Elements"/>
    <n v="79.872000000000014"/>
    <n v="3"/>
    <n v="0.2"/>
    <n v="29.951999999999998"/>
  </r>
  <r>
    <n v="2327"/>
    <s v="CA-2012-105102"/>
    <x v="1"/>
    <d v="2012-09-15T00:00:00"/>
    <d v="2012-09-19T00:00:00"/>
    <s v="Second Class"/>
    <s v="BM-11575"/>
    <s v="Brendan Murry"/>
    <x v="1"/>
    <s v="United States"/>
    <s v="New York City"/>
    <s v="New York"/>
    <n v="10035"/>
    <x v="3"/>
    <s v="FUR-BO-10004709"/>
    <s v="Furniture"/>
    <s v="Bookcases"/>
    <s v="Bush Westfield Collection Bookcases, Medium Cherry Finish"/>
    <n v="46.384"/>
    <n v="1"/>
    <n v="0.2"/>
    <n v="1.1596000000000011"/>
  </r>
  <r>
    <n v="2328"/>
    <s v="CA-2012-105102"/>
    <x v="1"/>
    <d v="2012-09-15T00:00:00"/>
    <d v="2012-09-19T00:00:00"/>
    <s v="Second Class"/>
    <s v="BM-11575"/>
    <s v="Brendan Murry"/>
    <x v="1"/>
    <s v="United States"/>
    <s v="New York City"/>
    <s v="New York"/>
    <n v="10035"/>
    <x v="3"/>
    <s v="OFF-PA-10002365"/>
    <s v="Office Supplies"/>
    <s v="Paper"/>
    <s v="Xerox 1967"/>
    <n v="12.96"/>
    <n v="2"/>
    <n v="0"/>
    <n v="6.2208000000000006"/>
  </r>
  <r>
    <n v="2329"/>
    <s v="CA-2014-138422"/>
    <x v="3"/>
    <d v="2014-09-24T00:00:00"/>
    <d v="2014-09-27T00:00:00"/>
    <s v="First Class"/>
    <s v="KN-16705"/>
    <s v="Kristina Nunn"/>
    <x v="2"/>
    <s v="United States"/>
    <s v="Fort Collins"/>
    <s v="Colorado"/>
    <n v="80525"/>
    <x v="1"/>
    <s v="OFF-EN-10004147"/>
    <s v="Office Supplies"/>
    <s v="Envelopes"/>
    <s v="Wausau Papers Astrobrights Colored Envelopes"/>
    <n v="14.352000000000002"/>
    <n v="3"/>
    <n v="0.2"/>
    <n v="5.2026000000000003"/>
  </r>
  <r>
    <n v="2330"/>
    <s v="US-2012-147739"/>
    <x v="1"/>
    <d v="2012-12-25T00:00:00"/>
    <d v="2012-12-29T00:00:00"/>
    <s v="Standard Class"/>
    <s v="JD-16150"/>
    <s v="Justin Deggeller"/>
    <x v="1"/>
    <s v="United States"/>
    <s v="Philadelphia"/>
    <s v="Pennsylvania"/>
    <n v="19140"/>
    <x v="3"/>
    <s v="FUR-FU-10001468"/>
    <s v="Furniture"/>
    <s v="Furnishings"/>
    <s v="Tenex Antistatic Computer Chair Mats"/>
    <n v="547.13599999999997"/>
    <n v="4"/>
    <n v="0.2"/>
    <n v="-68.392000000000053"/>
  </r>
  <r>
    <n v="2331"/>
    <s v="CA-2013-155187"/>
    <x v="0"/>
    <d v="2013-09-25T00:00:00"/>
    <d v="2013-09-27T00:00:00"/>
    <s v="Second Class"/>
    <s v="LA-16780"/>
    <s v="Laura Armstrong"/>
    <x v="1"/>
    <s v="United States"/>
    <s v="Los Angeles"/>
    <s v="California"/>
    <n v="90004"/>
    <x v="1"/>
    <s v="OFF-ST-10000642"/>
    <s v="Office Supplies"/>
    <s v="Storage"/>
    <s v="Tennsco Lockers, Gray"/>
    <n v="41.96"/>
    <n v="2"/>
    <n v="0"/>
    <n v="2.9371999999999971"/>
  </r>
  <r>
    <n v="2332"/>
    <s v="CA-2013-155187"/>
    <x v="0"/>
    <d v="2013-09-25T00:00:00"/>
    <d v="2013-09-27T00:00:00"/>
    <s v="Second Class"/>
    <s v="LA-16780"/>
    <s v="Laura Armstrong"/>
    <x v="1"/>
    <s v="United States"/>
    <s v="Los Angeles"/>
    <s v="California"/>
    <n v="90004"/>
    <x v="1"/>
    <s v="OFF-PA-10000380"/>
    <s v="Office Supplies"/>
    <s v="Paper"/>
    <s v="REDIFORM Incoming/Outgoing Call Register, 11&quot; X 8 1/2&quot;, 100 Messages"/>
    <n v="41.7"/>
    <n v="5"/>
    <n v="0"/>
    <n v="20.85"/>
  </r>
  <r>
    <n v="2333"/>
    <s v="CA-2014-169285"/>
    <x v="3"/>
    <d v="2014-03-22T00:00:00"/>
    <d v="2014-03-26T00:00:00"/>
    <s v="Standard Class"/>
    <s v="RW-19690"/>
    <s v="Robert Waldorf"/>
    <x v="0"/>
    <s v="United States"/>
    <s v="Lafayette"/>
    <s v="Indiana"/>
    <n v="47905"/>
    <x v="2"/>
    <s v="OFF-PA-10004071"/>
    <s v="Office Supplies"/>
    <s v="Paper"/>
    <s v="Eaton Premium Continuous-Feed Paper, 25% Cotton, Letter Size, White, 1000 Shts/Box"/>
    <n v="277.39999999999998"/>
    <n v="5"/>
    <n v="0"/>
    <n v="133.15199999999999"/>
  </r>
  <r>
    <n v="2334"/>
    <s v="CA-2014-169285"/>
    <x v="3"/>
    <d v="2014-03-22T00:00:00"/>
    <d v="2014-03-26T00:00:00"/>
    <s v="Standard Class"/>
    <s v="RW-19690"/>
    <s v="Robert Waldorf"/>
    <x v="0"/>
    <s v="United States"/>
    <s v="Lafayette"/>
    <s v="Indiana"/>
    <n v="47905"/>
    <x v="2"/>
    <s v="OFF-PA-10004971"/>
    <s v="Office Supplies"/>
    <s v="Paper"/>
    <s v="Xerox 196"/>
    <n v="5.78"/>
    <n v="1"/>
    <n v="0"/>
    <n v="2.8322000000000003"/>
  </r>
  <r>
    <n v="2335"/>
    <s v="CA-2011-140886"/>
    <x v="2"/>
    <d v="2011-09-30T00:00:00"/>
    <d v="2011-10-04T00:00:00"/>
    <s v="Standard Class"/>
    <s v="KW-16570"/>
    <s v="Kelly Williams"/>
    <x v="0"/>
    <s v="United States"/>
    <s v="Clarksville"/>
    <s v="Tennessee"/>
    <n v="37042"/>
    <x v="0"/>
    <s v="OFF-AP-10000696"/>
    <s v="Office Supplies"/>
    <s v="Appliances"/>
    <s v="Holmes Odor Grabber"/>
    <n v="69.216000000000008"/>
    <n v="6"/>
    <n v="0.2"/>
    <n v="11.247599999999995"/>
  </r>
  <r>
    <n v="2336"/>
    <s v="CA-2014-152695"/>
    <x v="3"/>
    <d v="2014-12-11T00:00:00"/>
    <d v="2014-12-11T00:00:00"/>
    <s v="Same Day"/>
    <s v="CC-12220"/>
    <s v="Chris Cortes"/>
    <x v="0"/>
    <s v="United States"/>
    <s v="Fairfield"/>
    <s v="Connecticut"/>
    <n v="6824"/>
    <x v="3"/>
    <s v="OFF-EN-10004030"/>
    <s v="Office Supplies"/>
    <s v="Envelopes"/>
    <s v="Convenience Packs of Business Envelopes"/>
    <n v="10.86"/>
    <n v="3"/>
    <n v="0"/>
    <n v="5.1042000000000005"/>
  </r>
  <r>
    <n v="2337"/>
    <s v="CA-2014-152695"/>
    <x v="3"/>
    <d v="2014-12-11T00:00:00"/>
    <d v="2014-12-11T00:00:00"/>
    <s v="Same Day"/>
    <s v="CC-12220"/>
    <s v="Chris Cortes"/>
    <x v="0"/>
    <s v="United States"/>
    <s v="Fairfield"/>
    <s v="Connecticut"/>
    <n v="6824"/>
    <x v="3"/>
    <s v="OFF-AP-10000026"/>
    <s v="Office Supplies"/>
    <s v="Appliances"/>
    <s v="Tripp Lite Isotel 6 Outlet Surge Protector with Fax/Modem Protection"/>
    <n v="426.78999999999996"/>
    <n v="7"/>
    <n v="0"/>
    <n v="123.76909999999995"/>
  </r>
  <r>
    <n v="2338"/>
    <s v="CA-2011-110639"/>
    <x v="2"/>
    <d v="2011-08-23T00:00:00"/>
    <d v="2011-08-23T00:00:00"/>
    <s v="Same Day"/>
    <s v="RH-19495"/>
    <s v="Rick Hansen"/>
    <x v="0"/>
    <s v="United States"/>
    <s v="New York City"/>
    <s v="New York"/>
    <n v="10009"/>
    <x v="3"/>
    <s v="OFF-PA-10003936"/>
    <s v="Office Supplies"/>
    <s v="Paper"/>
    <s v="Xerox 1994"/>
    <n v="25.92"/>
    <n v="4"/>
    <n v="0"/>
    <n v="12.441600000000001"/>
  </r>
  <r>
    <n v="2339"/>
    <s v="CA-2011-110639"/>
    <x v="2"/>
    <d v="2011-08-23T00:00:00"/>
    <d v="2011-08-23T00:00:00"/>
    <s v="Same Day"/>
    <s v="RH-19495"/>
    <s v="Rick Hansen"/>
    <x v="0"/>
    <s v="United States"/>
    <s v="New York City"/>
    <s v="New York"/>
    <n v="10009"/>
    <x v="3"/>
    <s v="OFF-PA-10004530"/>
    <s v="Office Supplies"/>
    <s v="Paper"/>
    <s v="Personal Creations Ink Jet Cards and Labels"/>
    <n v="45.92"/>
    <n v="4"/>
    <n v="0"/>
    <n v="22.500800000000002"/>
  </r>
  <r>
    <n v="2340"/>
    <s v="CA-2011-121727"/>
    <x v="2"/>
    <d v="2011-08-19T00:00:00"/>
    <d v="2011-08-24T00:00:00"/>
    <s v="Standard Class"/>
    <s v="JK-15625"/>
    <s v="Jim Karlsson"/>
    <x v="0"/>
    <s v="United States"/>
    <s v="Columbus"/>
    <s v="Ohio"/>
    <n v="43229"/>
    <x v="3"/>
    <s v="OFF-AR-10004930"/>
    <s v="Office Supplies"/>
    <s v="Art"/>
    <s v="Turquoise Lead Holder with Pocket Clip"/>
    <n v="10.72"/>
    <n v="2"/>
    <n v="0.2"/>
    <n v="1.7419999999999987"/>
  </r>
  <r>
    <n v="2341"/>
    <s v="CA-2013-137736"/>
    <x v="0"/>
    <d v="2013-11-11T00:00:00"/>
    <d v="2013-11-16T00:00:00"/>
    <s v="Standard Class"/>
    <s v="DC-13285"/>
    <s v="Debra Catini"/>
    <x v="0"/>
    <s v="United States"/>
    <s v="Warner Robins"/>
    <s v="Georgia"/>
    <n v="31088"/>
    <x v="0"/>
    <s v="OFF-AR-10004999"/>
    <s v="Office Supplies"/>
    <s v="Art"/>
    <s v="Newell 315"/>
    <n v="41.86"/>
    <n v="7"/>
    <n v="0"/>
    <n v="10.465"/>
  </r>
  <r>
    <n v="2342"/>
    <s v="US-2011-143231"/>
    <x v="2"/>
    <d v="2011-12-31T00:00:00"/>
    <d v="2012-01-03T00:00:00"/>
    <s v="First Class"/>
    <s v="GM-14455"/>
    <s v="Gary Mitchum"/>
    <x v="2"/>
    <s v="United States"/>
    <s v="Franklin"/>
    <s v="Massachusetts"/>
    <n v="2038"/>
    <x v="3"/>
    <s v="FUR-FU-10002501"/>
    <s v="Furniture"/>
    <s v="Furnishings"/>
    <s v="Nu-Dell Executive Frame"/>
    <n v="63.2"/>
    <n v="5"/>
    <n v="0"/>
    <n v="23.384"/>
  </r>
  <r>
    <n v="2343"/>
    <s v="US-2011-143231"/>
    <x v="2"/>
    <d v="2011-12-31T00:00:00"/>
    <d v="2012-01-03T00:00:00"/>
    <s v="First Class"/>
    <s v="GM-14455"/>
    <s v="Gary Mitchum"/>
    <x v="2"/>
    <s v="United States"/>
    <s v="Franklin"/>
    <s v="Massachusetts"/>
    <n v="2038"/>
    <x v="3"/>
    <s v="TEC-AC-10000358"/>
    <s v="Technology"/>
    <s v="Accessories"/>
    <s v="Imation Secure Drive + Hardware Encrypted USB flash drive - 16 GB"/>
    <n v="113.97"/>
    <n v="3"/>
    <n v="0"/>
    <n v="27.352799999999998"/>
  </r>
  <r>
    <n v="2344"/>
    <s v="US-2011-155894"/>
    <x v="2"/>
    <d v="2011-07-26T00:00:00"/>
    <d v="2011-07-30T00:00:00"/>
    <s v="Second Class"/>
    <s v="CL-11890"/>
    <s v="Carl Ludwig"/>
    <x v="0"/>
    <s v="United States"/>
    <s v="Chicago"/>
    <s v="Illinois"/>
    <n v="60623"/>
    <x v="2"/>
    <s v="OFF-ST-10004804"/>
    <s v="Office Supplies"/>
    <s v="Storage"/>
    <s v="Belkin 19&quot; Vented Equipment Shelf, Black"/>
    <n v="123.55199999999999"/>
    <n v="3"/>
    <n v="0.2"/>
    <n v="-29.343599999999995"/>
  </r>
  <r>
    <n v="2345"/>
    <s v="CA-2013-119025"/>
    <x v="0"/>
    <d v="2013-02-22T00:00:00"/>
    <d v="2013-02-28T00:00:00"/>
    <s v="Standard Class"/>
    <s v="PV-18985"/>
    <s v="Paul Van Hugh"/>
    <x v="2"/>
    <s v="United States"/>
    <s v="Milwaukee"/>
    <s v="Wisconsin"/>
    <n v="53209"/>
    <x v="2"/>
    <s v="OFF-AP-10001205"/>
    <s v="Office Supplies"/>
    <s v="Appliances"/>
    <s v="Belkin 5 Outlet SurgeMaster Power Centers"/>
    <n v="490.32"/>
    <n v="9"/>
    <n v="0"/>
    <n v="137.28960000000004"/>
  </r>
  <r>
    <n v="2346"/>
    <s v="CA-2013-159373"/>
    <x v="0"/>
    <d v="2013-03-14T00:00:00"/>
    <d v="2013-03-19T00:00:00"/>
    <s v="Standard Class"/>
    <s v="LT-17110"/>
    <s v="Liz Thompson"/>
    <x v="0"/>
    <s v="United States"/>
    <s v="San Antonio"/>
    <s v="Texas"/>
    <n v="78207"/>
    <x v="2"/>
    <s v="OFF-PA-10000659"/>
    <s v="Office Supplies"/>
    <s v="Paper"/>
    <s v="TOPS Carbonless Receipt Book, Four 2-3/4 x 7-1/4 Money Receipts per Page"/>
    <n v="70.08"/>
    <n v="5"/>
    <n v="0.2"/>
    <n v="24.527999999999995"/>
  </r>
  <r>
    <n v="2347"/>
    <s v="CA-2013-159373"/>
    <x v="0"/>
    <d v="2013-03-14T00:00:00"/>
    <d v="2013-03-19T00:00:00"/>
    <s v="Standard Class"/>
    <s v="LT-17110"/>
    <s v="Liz Thompson"/>
    <x v="0"/>
    <s v="United States"/>
    <s v="San Antonio"/>
    <s v="Texas"/>
    <n v="78207"/>
    <x v="2"/>
    <s v="OFF-BI-10004141"/>
    <s v="Office Supplies"/>
    <s v="Binders"/>
    <s v="Insertable Tab Indexes For Data Binders"/>
    <n v="1.2719999999999998"/>
    <n v="2"/>
    <n v="0.8"/>
    <n v="-2.1624000000000012"/>
  </r>
  <r>
    <n v="2348"/>
    <s v="CA-2013-159373"/>
    <x v="0"/>
    <d v="2013-03-14T00:00:00"/>
    <d v="2013-03-19T00:00:00"/>
    <s v="Standard Class"/>
    <s v="LT-17110"/>
    <s v="Liz Thompson"/>
    <x v="0"/>
    <s v="United States"/>
    <s v="San Antonio"/>
    <s v="Texas"/>
    <n v="78207"/>
    <x v="2"/>
    <s v="FUR-TA-10004619"/>
    <s v="Furniture"/>
    <s v="Tables"/>
    <s v="Hon Non-Folding Utility Tables"/>
    <n v="557.58500000000004"/>
    <n v="5"/>
    <n v="0.3"/>
    <n v="0"/>
  </r>
  <r>
    <n v="2349"/>
    <s v="CA-2014-109701"/>
    <x v="3"/>
    <d v="2014-12-03T00:00:00"/>
    <d v="2014-12-04T00:00:00"/>
    <s v="Same Day"/>
    <s v="AM-10360"/>
    <s v="Alice McCarthy"/>
    <x v="1"/>
    <s v="United States"/>
    <s v="Los Angeles"/>
    <s v="California"/>
    <n v="90032"/>
    <x v="1"/>
    <s v="OFF-BI-10004187"/>
    <s v="Office Supplies"/>
    <s v="Binders"/>
    <s v="Staples"/>
    <n v="9.0240000000000009"/>
    <n v="6"/>
    <n v="0.2"/>
    <n v="3.1583999999999985"/>
  </r>
  <r>
    <n v="2350"/>
    <s v="CA-2014-109701"/>
    <x v="3"/>
    <d v="2014-12-03T00:00:00"/>
    <d v="2014-12-04T00:00:00"/>
    <s v="Same Day"/>
    <s v="AM-10360"/>
    <s v="Alice McCarthy"/>
    <x v="1"/>
    <s v="United States"/>
    <s v="Los Angeles"/>
    <s v="California"/>
    <n v="90032"/>
    <x v="1"/>
    <s v="OFF-BI-10000632"/>
    <s v="Office Supplies"/>
    <s v="Binders"/>
    <s v="Satellite Sectional Post Binders"/>
    <n v="69.456000000000003"/>
    <n v="2"/>
    <n v="0.2"/>
    <n v="22.573199999999996"/>
  </r>
  <r>
    <n v="2351"/>
    <s v="CA-2014-109701"/>
    <x v="3"/>
    <d v="2014-12-03T00:00:00"/>
    <d v="2014-12-04T00:00:00"/>
    <s v="Same Day"/>
    <s v="AM-10360"/>
    <s v="Alice McCarthy"/>
    <x v="1"/>
    <s v="United States"/>
    <s v="Los Angeles"/>
    <s v="California"/>
    <n v="90032"/>
    <x v="1"/>
    <s v="OFF-PA-10003724"/>
    <s v="Office Supplies"/>
    <s v="Paper"/>
    <s v="Wirebound Message Book, 4 per Page"/>
    <n v="10.86"/>
    <n v="2"/>
    <n v="0"/>
    <n v="5.3213999999999997"/>
  </r>
  <r>
    <n v="2352"/>
    <s v="CA-2014-109701"/>
    <x v="3"/>
    <d v="2014-12-03T00:00:00"/>
    <d v="2014-12-04T00:00:00"/>
    <s v="Same Day"/>
    <s v="AM-10360"/>
    <s v="Alice McCarthy"/>
    <x v="1"/>
    <s v="United States"/>
    <s v="Los Angeles"/>
    <s v="California"/>
    <n v="90032"/>
    <x v="1"/>
    <s v="OFF-AP-10002765"/>
    <s v="Office Supplies"/>
    <s v="Appliances"/>
    <s v="Fellowes Advanced Computer Series Surge Protectors"/>
    <n v="79.47"/>
    <n v="3"/>
    <n v="0"/>
    <n v="22.251600000000003"/>
  </r>
  <r>
    <n v="2353"/>
    <s v="CA-2014-109701"/>
    <x v="3"/>
    <d v="2014-12-03T00:00:00"/>
    <d v="2014-12-04T00:00:00"/>
    <s v="Same Day"/>
    <s v="AM-10360"/>
    <s v="Alice McCarthy"/>
    <x v="1"/>
    <s v="United States"/>
    <s v="Los Angeles"/>
    <s v="California"/>
    <n v="90032"/>
    <x v="1"/>
    <s v="OFF-AR-10001868"/>
    <s v="Office Supplies"/>
    <s v="Art"/>
    <s v="Prang Dustless Chalk Sticks"/>
    <n v="10.08"/>
    <n v="6"/>
    <n v="0"/>
    <n v="5.04"/>
  </r>
  <r>
    <n v="2354"/>
    <s v="CA-2012-111514"/>
    <x v="1"/>
    <d v="2012-08-31T00:00:00"/>
    <d v="2012-09-02T00:00:00"/>
    <s v="First Class"/>
    <s v="SC-20260"/>
    <s v="Scott Cohen"/>
    <x v="1"/>
    <s v="United States"/>
    <s v="San Francisco"/>
    <s v="California"/>
    <n v="94122"/>
    <x v="1"/>
    <s v="FUR-BO-10002545"/>
    <s v="Furniture"/>
    <s v="Bookcases"/>
    <s v="Atlantic Metals Mobile 3-Shelf Bookcases, Custom Colors"/>
    <n v="1552.8309999999999"/>
    <n v="7"/>
    <n v="0.15"/>
    <n v="200.95460000000008"/>
  </r>
  <r>
    <n v="2355"/>
    <s v="CA-2012-111514"/>
    <x v="1"/>
    <d v="2012-08-31T00:00:00"/>
    <d v="2012-09-02T00:00:00"/>
    <s v="First Class"/>
    <s v="SC-20260"/>
    <s v="Scott Cohen"/>
    <x v="1"/>
    <s v="United States"/>
    <s v="San Francisco"/>
    <s v="California"/>
    <n v="94122"/>
    <x v="1"/>
    <s v="OFF-BI-10002735"/>
    <s v="Office Supplies"/>
    <s v="Binders"/>
    <s v="GBC Prestige Therm-A-Bind Covers"/>
    <n v="137.24"/>
    <n v="5"/>
    <n v="0.2"/>
    <n v="46.3185"/>
  </r>
  <r>
    <n v="2356"/>
    <s v="CA-2012-111514"/>
    <x v="1"/>
    <d v="2012-08-31T00:00:00"/>
    <d v="2012-09-02T00:00:00"/>
    <s v="First Class"/>
    <s v="SC-20260"/>
    <s v="Scott Cohen"/>
    <x v="1"/>
    <s v="United States"/>
    <s v="San Francisco"/>
    <s v="California"/>
    <n v="94122"/>
    <x v="1"/>
    <s v="TEC-AC-10004864"/>
    <s v="Technology"/>
    <s v="Accessories"/>
    <s v="Memorex Micro Travel Drive 32 GB"/>
    <n v="36.51"/>
    <n v="1"/>
    <n v="0"/>
    <n v="15.699300000000001"/>
  </r>
  <r>
    <n v="2357"/>
    <s v="CA-2012-111514"/>
    <x v="1"/>
    <d v="2012-08-31T00:00:00"/>
    <d v="2012-09-02T00:00:00"/>
    <s v="First Class"/>
    <s v="SC-20260"/>
    <s v="Scott Cohen"/>
    <x v="1"/>
    <s v="United States"/>
    <s v="San Francisco"/>
    <s v="California"/>
    <n v="94122"/>
    <x v="1"/>
    <s v="TEC-MA-10000597"/>
    <s v="Technology"/>
    <s v="Machines"/>
    <s v="Lexmark S315 Color Inkjet Printer"/>
    <n v="239.976"/>
    <n v="3"/>
    <n v="0.2"/>
    <n v="80.991899999999987"/>
  </r>
  <r>
    <n v="2358"/>
    <s v="US-2011-148838"/>
    <x v="2"/>
    <d v="2011-03-17T00:00:00"/>
    <d v="2011-03-21T00:00:00"/>
    <s v="Standard Class"/>
    <s v="CP-12340"/>
    <s v="Christine Phan"/>
    <x v="1"/>
    <s v="United States"/>
    <s v="New York City"/>
    <s v="New York"/>
    <n v="10024"/>
    <x v="3"/>
    <s v="FUR-TA-10003473"/>
    <s v="Furniture"/>
    <s v="Tables"/>
    <s v="Bretford Rectangular Conference Table Tops"/>
    <n v="1579.7460000000001"/>
    <n v="7"/>
    <n v="0.4"/>
    <n v="-447.59469999999988"/>
  </r>
  <r>
    <n v="2359"/>
    <s v="US-2011-148838"/>
    <x v="2"/>
    <d v="2011-03-17T00:00:00"/>
    <d v="2011-03-21T00:00:00"/>
    <s v="Standard Class"/>
    <s v="CP-12340"/>
    <s v="Christine Phan"/>
    <x v="1"/>
    <s v="United States"/>
    <s v="New York City"/>
    <s v="New York"/>
    <n v="10024"/>
    <x v="3"/>
    <s v="FUR-TA-10001950"/>
    <s v="Furniture"/>
    <s v="Tables"/>
    <s v="Balt Solid Wood Round Tables"/>
    <n v="1071.576"/>
    <n v="4"/>
    <n v="0.4"/>
    <n v="-553.64760000000001"/>
  </r>
  <r>
    <n v="2360"/>
    <s v="US-2011-148838"/>
    <x v="2"/>
    <d v="2011-03-17T00:00:00"/>
    <d v="2011-03-21T00:00:00"/>
    <s v="Standard Class"/>
    <s v="CP-12340"/>
    <s v="Christine Phan"/>
    <x v="1"/>
    <s v="United States"/>
    <s v="New York City"/>
    <s v="New York"/>
    <n v="10024"/>
    <x v="3"/>
    <s v="FUR-TA-10004175"/>
    <s v="Furniture"/>
    <s v="Tables"/>
    <s v="Hon 30&quot; x 60&quot; Table with Locking Drawer"/>
    <n v="613.90800000000002"/>
    <n v="3"/>
    <n v="0.4"/>
    <n v="-122.78160000000003"/>
  </r>
  <r>
    <n v="2361"/>
    <s v="US-2011-148838"/>
    <x v="2"/>
    <d v="2011-03-17T00:00:00"/>
    <d v="2011-03-21T00:00:00"/>
    <s v="Standard Class"/>
    <s v="CP-12340"/>
    <s v="Christine Phan"/>
    <x v="1"/>
    <s v="United States"/>
    <s v="New York City"/>
    <s v="New York"/>
    <n v="10024"/>
    <x v="3"/>
    <s v="OFF-PA-10002960"/>
    <s v="Office Supplies"/>
    <s v="Paper"/>
    <s v="Xerox 1926"/>
    <n v="34.86"/>
    <n v="7"/>
    <n v="0"/>
    <n v="16.3842"/>
  </r>
  <r>
    <n v="2362"/>
    <s v="US-2011-148838"/>
    <x v="2"/>
    <d v="2011-03-17T00:00:00"/>
    <d v="2011-03-21T00:00:00"/>
    <s v="Standard Class"/>
    <s v="CP-12340"/>
    <s v="Christine Phan"/>
    <x v="1"/>
    <s v="United States"/>
    <s v="New York City"/>
    <s v="New York"/>
    <n v="10024"/>
    <x v="3"/>
    <s v="OFF-PA-10000919"/>
    <s v="Office Supplies"/>
    <s v="Paper"/>
    <s v="Xerox 1918"/>
    <n v="155.04"/>
    <n v="4"/>
    <n v="0"/>
    <n v="75.9696"/>
  </r>
  <r>
    <n v="2363"/>
    <s v="CA-2014-136497"/>
    <x v="3"/>
    <d v="2014-04-17T00:00:00"/>
    <d v="2014-04-21T00:00:00"/>
    <s v="Standard Class"/>
    <s v="RF-19840"/>
    <s v="Roy Französisch"/>
    <x v="0"/>
    <s v="United States"/>
    <s v="Columbus"/>
    <s v="Ohio"/>
    <n v="43229"/>
    <x v="3"/>
    <s v="OFF-BI-10001553"/>
    <s v="Office Supplies"/>
    <s v="Binders"/>
    <s v="SpineVue Locking Slant-D Ring Binders by Cardinal"/>
    <n v="13.710000000000003"/>
    <n v="5"/>
    <n v="0.7"/>
    <n v="-10.053999999999998"/>
  </r>
  <r>
    <n v="2364"/>
    <s v="US-2013-108637"/>
    <x v="0"/>
    <d v="2013-03-14T00:00:00"/>
    <d v="2013-03-19T00:00:00"/>
    <s v="Standard Class"/>
    <s v="AB-10060"/>
    <s v="Adam Bellavance"/>
    <x v="2"/>
    <s v="United States"/>
    <s v="Waynesboro"/>
    <s v="Virginia"/>
    <n v="22980"/>
    <x v="0"/>
    <s v="FUR-FU-10004864"/>
    <s v="Furniture"/>
    <s v="Furnishings"/>
    <s v="Howard Miller 14-1/2&quot; Diameter Chrome Round Wall Clock"/>
    <n v="127.88"/>
    <n v="2"/>
    <n v="0"/>
    <n v="40.921599999999998"/>
  </r>
  <r>
    <n v="2365"/>
    <s v="US-2013-108637"/>
    <x v="0"/>
    <d v="2013-03-14T00:00:00"/>
    <d v="2013-03-19T00:00:00"/>
    <s v="Standard Class"/>
    <s v="AB-10060"/>
    <s v="Adam Bellavance"/>
    <x v="2"/>
    <s v="United States"/>
    <s v="Waynesboro"/>
    <s v="Virginia"/>
    <n v="22980"/>
    <x v="0"/>
    <s v="OFF-AP-10004540"/>
    <s v="Office Supplies"/>
    <s v="Appliances"/>
    <s v="Eureka The Boss Lite 10-Amp Upright Vacuum, Blue"/>
    <n v="160.32"/>
    <n v="2"/>
    <n v="0"/>
    <n v="44.889600000000002"/>
  </r>
  <r>
    <n v="2366"/>
    <s v="US-2013-108637"/>
    <x v="0"/>
    <d v="2013-03-14T00:00:00"/>
    <d v="2013-03-19T00:00:00"/>
    <s v="Standard Class"/>
    <s v="AB-10060"/>
    <s v="Adam Bellavance"/>
    <x v="2"/>
    <s v="United States"/>
    <s v="Waynesboro"/>
    <s v="Virginia"/>
    <n v="22980"/>
    <x v="0"/>
    <s v="OFF-BI-10004965"/>
    <s v="Office Supplies"/>
    <s v="Binders"/>
    <s v="Ibico Covers for Plastic or Wire Binding Elements"/>
    <n v="46"/>
    <n v="4"/>
    <n v="0"/>
    <n v="20.7"/>
  </r>
  <r>
    <n v="2367"/>
    <s v="CA-2011-102295"/>
    <x v="2"/>
    <d v="2011-11-24T00:00:00"/>
    <d v="2011-11-26T00:00:00"/>
    <s v="Second Class"/>
    <s v="EH-13990"/>
    <s v="Erica Hackney"/>
    <x v="0"/>
    <s v="United States"/>
    <s v="Sacramento"/>
    <s v="California"/>
    <n v="95823"/>
    <x v="1"/>
    <s v="FUR-CH-10001714"/>
    <s v="Furniture"/>
    <s v="Chairs"/>
    <s v="Global Leather &amp; Oak Executive Chair, Burgundy"/>
    <n v="120.71199999999999"/>
    <n v="1"/>
    <n v="0.2"/>
    <n v="-18.106799999999993"/>
  </r>
  <r>
    <n v="2368"/>
    <s v="CA-2014-123659"/>
    <x v="3"/>
    <d v="2014-02-11T00:00:00"/>
    <d v="2014-02-14T00:00:00"/>
    <s v="First Class"/>
    <s v="MN-17935"/>
    <s v="Michael Nguyen"/>
    <x v="0"/>
    <s v="United States"/>
    <s v="Clinton"/>
    <s v="Maryland"/>
    <n v="20735"/>
    <x v="3"/>
    <s v="OFF-PA-10002464"/>
    <s v="Office Supplies"/>
    <s v="Paper"/>
    <s v="HP Office Recycled Paper (20Lb. and 87 Bright)"/>
    <n v="23.12"/>
    <n v="4"/>
    <n v="0"/>
    <n v="11.328800000000001"/>
  </r>
  <r>
    <n v="2369"/>
    <s v="US-2013-129469"/>
    <x v="0"/>
    <d v="2013-09-24T00:00:00"/>
    <d v="2013-09-28T00:00:00"/>
    <s v="Standard Class"/>
    <s v="KL-16555"/>
    <s v="Kelly Lampkin"/>
    <x v="1"/>
    <s v="United States"/>
    <s v="Fairfield"/>
    <s v="Ohio"/>
    <n v="45014"/>
    <x v="3"/>
    <s v="FUR-FU-10002298"/>
    <s v="Furniture"/>
    <s v="Furnishings"/>
    <s v="Rubbermaid ClusterMat Chairmats, Mat Size- 66&quot; x 60&quot;, Lip 20&quot; x 11&quot; -90 Degree Angle"/>
    <n v="532.70400000000006"/>
    <n v="6"/>
    <n v="0.2"/>
    <n v="-26.635200000000026"/>
  </r>
  <r>
    <n v="2370"/>
    <s v="US-2013-129469"/>
    <x v="0"/>
    <d v="2013-09-24T00:00:00"/>
    <d v="2013-09-28T00:00:00"/>
    <s v="Standard Class"/>
    <s v="KL-16555"/>
    <s v="Kelly Lampkin"/>
    <x v="1"/>
    <s v="United States"/>
    <s v="Fairfield"/>
    <s v="Ohio"/>
    <n v="45014"/>
    <x v="3"/>
    <s v="OFF-AR-10000315"/>
    <s v="Office Supplies"/>
    <s v="Art"/>
    <s v="Dixon Ticonderoga Maple Cedar Pencil, #2"/>
    <n v="4.9119999999999999"/>
    <n v="2"/>
    <n v="0.2"/>
    <n v="0.30700000000000016"/>
  </r>
  <r>
    <n v="2371"/>
    <s v="CA-2014-155152"/>
    <x v="3"/>
    <d v="2014-07-08T00:00:00"/>
    <d v="2014-07-10T00:00:00"/>
    <s v="Second Class"/>
    <s v="MP-17965"/>
    <s v="Michael Paige"/>
    <x v="1"/>
    <s v="United States"/>
    <s v="Warwick"/>
    <s v="Rhode Island"/>
    <n v="2886"/>
    <x v="3"/>
    <s v="TEC-AC-10004353"/>
    <s v="Technology"/>
    <s v="Accessories"/>
    <s v="Hypercom P1300 Pinpad"/>
    <n v="252"/>
    <n v="4"/>
    <n v="0"/>
    <n v="93.240000000000009"/>
  </r>
  <r>
    <n v="2372"/>
    <s v="CA-2013-159940"/>
    <x v="0"/>
    <d v="2013-07-08T00:00:00"/>
    <d v="2013-07-12T00:00:00"/>
    <s v="Second Class"/>
    <s v="BF-11020"/>
    <s v="Barry Französisch"/>
    <x v="1"/>
    <s v="United States"/>
    <s v="Aurora"/>
    <s v="Illinois"/>
    <n v="60505"/>
    <x v="2"/>
    <s v="FUR-FU-10004973"/>
    <s v="Furniture"/>
    <s v="Furnishings"/>
    <s v="Flat Face Poster Frame"/>
    <n v="60.288000000000004"/>
    <n v="8"/>
    <n v="0.6"/>
    <n v="-27.129599999999996"/>
  </r>
  <r>
    <n v="2373"/>
    <s v="CA-2013-159940"/>
    <x v="0"/>
    <d v="2013-07-08T00:00:00"/>
    <d v="2013-07-12T00:00:00"/>
    <s v="Second Class"/>
    <s v="BF-11020"/>
    <s v="Barry Französisch"/>
    <x v="1"/>
    <s v="United States"/>
    <s v="Aurora"/>
    <s v="Illinois"/>
    <n v="60505"/>
    <x v="2"/>
    <s v="OFF-FA-10000936"/>
    <s v="Office Supplies"/>
    <s v="Fasteners"/>
    <s v="Acco Hot Clips Clips to Go"/>
    <n v="2.6320000000000001"/>
    <n v="1"/>
    <n v="0.2"/>
    <n v="0.8224999999999999"/>
  </r>
  <r>
    <n v="2374"/>
    <s v="CA-2013-159940"/>
    <x v="0"/>
    <d v="2013-07-08T00:00:00"/>
    <d v="2013-07-12T00:00:00"/>
    <s v="Second Class"/>
    <s v="BF-11020"/>
    <s v="Barry Französisch"/>
    <x v="1"/>
    <s v="United States"/>
    <s v="Aurora"/>
    <s v="Illinois"/>
    <n v="60505"/>
    <x v="2"/>
    <s v="OFF-PA-10001609"/>
    <s v="Office Supplies"/>
    <s v="Paper"/>
    <s v="Tops Wirebound Message Log Books"/>
    <n v="23.688000000000002"/>
    <n v="9"/>
    <n v="0.2"/>
    <n v="7.698599999999999"/>
  </r>
  <r>
    <n v="2375"/>
    <s v="CA-2013-159940"/>
    <x v="0"/>
    <d v="2013-07-08T00:00:00"/>
    <d v="2013-07-12T00:00:00"/>
    <s v="Second Class"/>
    <s v="BF-11020"/>
    <s v="Barry Französisch"/>
    <x v="1"/>
    <s v="United States"/>
    <s v="Aurora"/>
    <s v="Illinois"/>
    <n v="60505"/>
    <x v="2"/>
    <s v="FUR-CH-10000785"/>
    <s v="Furniture"/>
    <s v="Chairs"/>
    <s v="Global Ergonomic Managers Chair"/>
    <n v="253.37199999999996"/>
    <n v="2"/>
    <n v="0.3"/>
    <n v="-14.478399999999993"/>
  </r>
  <r>
    <n v="2376"/>
    <s v="CA-2014-119669"/>
    <x v="3"/>
    <d v="2014-01-25T00:00:00"/>
    <d v="2014-01-31T00:00:00"/>
    <s v="Standard Class"/>
    <s v="TP-21130"/>
    <s v="Theone Pippenger"/>
    <x v="0"/>
    <s v="United States"/>
    <s v="Smyrna"/>
    <s v="Georgia"/>
    <n v="30080"/>
    <x v="0"/>
    <s v="OFF-FA-10000053"/>
    <s v="Office Supplies"/>
    <s v="Fasteners"/>
    <s v="Revere Boxed Rubber Bands by Revere"/>
    <n v="5.67"/>
    <n v="3"/>
    <n v="0"/>
    <n v="0.11340000000000017"/>
  </r>
  <r>
    <n v="2377"/>
    <s v="US-2011-164616"/>
    <x v="2"/>
    <d v="2011-08-19T00:00:00"/>
    <d v="2011-08-21T00:00:00"/>
    <s v="Second Class"/>
    <s v="MS-17770"/>
    <s v="Maxwell Schwartz"/>
    <x v="0"/>
    <s v="United States"/>
    <s v="Columbus"/>
    <s v="Ohio"/>
    <n v="43229"/>
    <x v="3"/>
    <s v="OFF-BI-10001718"/>
    <s v="Office Supplies"/>
    <s v="Binders"/>
    <s v="GBC DocuBind P50 Personal Binding Machine"/>
    <n v="76.77600000000001"/>
    <n v="4"/>
    <n v="0.7"/>
    <n v="-58.861599999999981"/>
  </r>
  <r>
    <n v="2378"/>
    <s v="US-2011-164616"/>
    <x v="2"/>
    <d v="2011-08-19T00:00:00"/>
    <d v="2011-08-21T00:00:00"/>
    <s v="Second Class"/>
    <s v="MS-17770"/>
    <s v="Maxwell Schwartz"/>
    <x v="0"/>
    <s v="United States"/>
    <s v="Columbus"/>
    <s v="Ohio"/>
    <n v="43229"/>
    <x v="3"/>
    <s v="OFF-SU-10004768"/>
    <s v="Office Supplies"/>
    <s v="Supplies"/>
    <s v="Acme Kleencut Forged Steel Scissors"/>
    <n v="9.1840000000000011"/>
    <n v="2"/>
    <n v="0.2"/>
    <n v="1.1479999999999988"/>
  </r>
  <r>
    <n v="2379"/>
    <s v="CA-2012-148628"/>
    <x v="1"/>
    <d v="2012-12-06T00:00:00"/>
    <d v="2012-12-11T00:00:00"/>
    <s v="Standard Class"/>
    <s v="KM-16375"/>
    <s v="Katherine Murray"/>
    <x v="2"/>
    <s v="United States"/>
    <s v="Thousand Oaks"/>
    <s v="California"/>
    <n v="91360"/>
    <x v="1"/>
    <s v="OFF-PA-10003883"/>
    <s v="Office Supplies"/>
    <s v="Paper"/>
    <s v="Message Book, Phone, Wirebound Standard Line Memo, 2 3/4&quot; X 5&quot;"/>
    <n v="32.75"/>
    <n v="5"/>
    <n v="0"/>
    <n v="15.065"/>
  </r>
  <r>
    <n v="2380"/>
    <s v="CA-2013-118052"/>
    <x v="0"/>
    <d v="2013-05-07T00:00:00"/>
    <d v="2013-05-11T00:00:00"/>
    <s v="Standard Class"/>
    <s v="BE-11455"/>
    <s v="Brad Eason"/>
    <x v="2"/>
    <s v="United States"/>
    <s v="Lorain"/>
    <s v="Ohio"/>
    <n v="44052"/>
    <x v="3"/>
    <s v="OFF-FA-10004248"/>
    <s v="Office Supplies"/>
    <s v="Fasteners"/>
    <s v="Advantus T-Pin Paper Clips"/>
    <n v="7.2160000000000002"/>
    <n v="2"/>
    <n v="0.2"/>
    <n v="1.7138000000000002"/>
  </r>
  <r>
    <n v="2381"/>
    <s v="CA-2013-118052"/>
    <x v="0"/>
    <d v="2013-05-07T00:00:00"/>
    <d v="2013-05-11T00:00:00"/>
    <s v="Standard Class"/>
    <s v="BE-11455"/>
    <s v="Brad Eason"/>
    <x v="2"/>
    <s v="United States"/>
    <s v="Lorain"/>
    <s v="Ohio"/>
    <n v="44052"/>
    <x v="3"/>
    <s v="OFF-PA-10002581"/>
    <s v="Office Supplies"/>
    <s v="Paper"/>
    <s v="Xerox 1951"/>
    <n v="49.568000000000005"/>
    <n v="2"/>
    <n v="0.2"/>
    <n v="15.489999999999997"/>
  </r>
  <r>
    <n v="2382"/>
    <s v="CA-2013-118052"/>
    <x v="0"/>
    <d v="2013-05-07T00:00:00"/>
    <d v="2013-05-11T00:00:00"/>
    <s v="Standard Class"/>
    <s v="BE-11455"/>
    <s v="Brad Eason"/>
    <x v="2"/>
    <s v="United States"/>
    <s v="Lorain"/>
    <s v="Ohio"/>
    <n v="44052"/>
    <x v="3"/>
    <s v="FUR-FU-10004848"/>
    <s v="Furniture"/>
    <s v="Furnishings"/>
    <s v="DAX Solid Wood Frames"/>
    <n v="54.711999999999996"/>
    <n v="7"/>
    <n v="0.2"/>
    <n v="11.626299999999999"/>
  </r>
  <r>
    <n v="2383"/>
    <s v="US-2014-117534"/>
    <x v="3"/>
    <d v="2014-03-26T00:00:00"/>
    <d v="2014-03-27T00:00:00"/>
    <s v="First Class"/>
    <s v="CV-12295"/>
    <s v="Christina VanderZanden"/>
    <x v="0"/>
    <s v="United States"/>
    <s v="Fresno"/>
    <s v="California"/>
    <n v="93727"/>
    <x v="1"/>
    <s v="OFF-AP-10002403"/>
    <s v="Office Supplies"/>
    <s v="Appliances"/>
    <s v="Acco Smartsocket Color-Coded Six-Outlet AC Adapter Model Surge Protectors"/>
    <n v="176.04"/>
    <n v="4"/>
    <n v="0"/>
    <n v="45.770399999999995"/>
  </r>
  <r>
    <n v="2384"/>
    <s v="US-2014-117534"/>
    <x v="3"/>
    <d v="2014-03-26T00:00:00"/>
    <d v="2014-03-27T00:00:00"/>
    <s v="First Class"/>
    <s v="CV-12295"/>
    <s v="Christina VanderZanden"/>
    <x v="0"/>
    <s v="United States"/>
    <s v="Fresno"/>
    <s v="California"/>
    <n v="93727"/>
    <x v="1"/>
    <s v="OFF-AR-10003087"/>
    <s v="Office Supplies"/>
    <s v="Art"/>
    <s v="Staples"/>
    <n v="16.02"/>
    <n v="9"/>
    <n v="0"/>
    <n v="4.4855999999999998"/>
  </r>
  <r>
    <n v="2385"/>
    <s v="US-2014-117534"/>
    <x v="3"/>
    <d v="2014-03-26T00:00:00"/>
    <d v="2014-03-27T00:00:00"/>
    <s v="First Class"/>
    <s v="CV-12295"/>
    <s v="Christina VanderZanden"/>
    <x v="0"/>
    <s v="United States"/>
    <s v="Fresno"/>
    <s v="California"/>
    <n v="93727"/>
    <x v="1"/>
    <s v="OFF-BI-10002026"/>
    <s v="Office Supplies"/>
    <s v="Binders"/>
    <s v="Avery Arch Ring Binders"/>
    <n v="185.92000000000002"/>
    <n v="4"/>
    <n v="0.2"/>
    <n v="62.74799999999999"/>
  </r>
  <r>
    <n v="2386"/>
    <s v="US-2014-117534"/>
    <x v="3"/>
    <d v="2014-03-26T00:00:00"/>
    <d v="2014-03-27T00:00:00"/>
    <s v="First Class"/>
    <s v="CV-12295"/>
    <s v="Christina VanderZanden"/>
    <x v="0"/>
    <s v="United States"/>
    <s v="Fresno"/>
    <s v="California"/>
    <n v="93727"/>
    <x v="1"/>
    <s v="TEC-PH-10000141"/>
    <s v="Technology"/>
    <s v="Phones"/>
    <s v="Clearsounds A400"/>
    <n v="211.16800000000001"/>
    <n v="4"/>
    <n v="0.2"/>
    <n v="15.837600000000009"/>
  </r>
  <r>
    <n v="2387"/>
    <s v="US-2014-117534"/>
    <x v="3"/>
    <d v="2014-03-26T00:00:00"/>
    <d v="2014-03-27T00:00:00"/>
    <s v="First Class"/>
    <s v="CV-12295"/>
    <s v="Christina VanderZanden"/>
    <x v="0"/>
    <s v="United States"/>
    <s v="Fresno"/>
    <s v="California"/>
    <n v="93727"/>
    <x v="1"/>
    <s v="TEC-CO-10000971"/>
    <s v="Technology"/>
    <s v="Copiers"/>
    <s v="Hewlett Packard 310 Color Digital Copier"/>
    <n v="479.98400000000004"/>
    <n v="2"/>
    <n v="0.2"/>
    <n v="59.997999999999962"/>
  </r>
  <r>
    <n v="2388"/>
    <s v="CA-2012-145065"/>
    <x v="1"/>
    <d v="2012-12-12T00:00:00"/>
    <d v="2012-12-15T00:00:00"/>
    <s v="First Class"/>
    <s v="DK-13375"/>
    <s v="Dennis Kane"/>
    <x v="0"/>
    <s v="United States"/>
    <s v="San Diego"/>
    <s v="California"/>
    <n v="92105"/>
    <x v="1"/>
    <s v="OFF-FA-10001229"/>
    <s v="Office Supplies"/>
    <s v="Fasteners"/>
    <s v="Staples"/>
    <n v="7.86"/>
    <n v="2"/>
    <n v="0"/>
    <n v="3.6155999999999997"/>
  </r>
  <r>
    <n v="2389"/>
    <s v="CA-2012-145065"/>
    <x v="1"/>
    <d v="2012-12-12T00:00:00"/>
    <d v="2012-12-15T00:00:00"/>
    <s v="First Class"/>
    <s v="DK-13375"/>
    <s v="Dennis Kane"/>
    <x v="0"/>
    <s v="United States"/>
    <s v="San Diego"/>
    <s v="California"/>
    <n v="92105"/>
    <x v="1"/>
    <s v="OFF-BI-10002437"/>
    <s v="Office Supplies"/>
    <s v="Binders"/>
    <s v="Recycled Premium Regency Composition Covers"/>
    <n v="24.448"/>
    <n v="2"/>
    <n v="0.2"/>
    <n v="8.8623999999999992"/>
  </r>
  <r>
    <n v="2390"/>
    <s v="US-2012-127040"/>
    <x v="1"/>
    <d v="2012-12-06T00:00:00"/>
    <d v="2012-12-10T00:00:00"/>
    <s v="Standard Class"/>
    <s v="SG-20605"/>
    <s v="Speros Goranitis"/>
    <x v="0"/>
    <s v="United States"/>
    <s v="New York City"/>
    <s v="New York"/>
    <n v="10009"/>
    <x v="3"/>
    <s v="OFF-PA-10004255"/>
    <s v="Office Supplies"/>
    <s v="Paper"/>
    <s v="Xerox 219"/>
    <n v="6.48"/>
    <n v="1"/>
    <n v="0"/>
    <n v="3.1104000000000003"/>
  </r>
  <r>
    <n v="2391"/>
    <s v="US-2012-127040"/>
    <x v="1"/>
    <d v="2012-12-06T00:00:00"/>
    <d v="2012-12-10T00:00:00"/>
    <s v="Standard Class"/>
    <s v="SG-20605"/>
    <s v="Speros Goranitis"/>
    <x v="0"/>
    <s v="United States"/>
    <s v="New York City"/>
    <s v="New York"/>
    <n v="10009"/>
    <x v="3"/>
    <s v="OFF-PA-10001184"/>
    <s v="Office Supplies"/>
    <s v="Paper"/>
    <s v="Xerox 1903"/>
    <n v="41.86"/>
    <n v="7"/>
    <n v="0"/>
    <n v="20.511400000000002"/>
  </r>
  <r>
    <n v="2392"/>
    <s v="US-2012-127040"/>
    <x v="1"/>
    <d v="2012-12-06T00:00:00"/>
    <d v="2012-12-10T00:00:00"/>
    <s v="Standard Class"/>
    <s v="SG-20605"/>
    <s v="Speros Goranitis"/>
    <x v="0"/>
    <s v="United States"/>
    <s v="New York City"/>
    <s v="New York"/>
    <n v="10009"/>
    <x v="3"/>
    <s v="TEC-AC-10002637"/>
    <s v="Technology"/>
    <s v="Accessories"/>
    <s v="Logitech VX Revolution Cordless Laser Mouse for Notebooks (Black)"/>
    <n v="1619.91"/>
    <n v="9"/>
    <n v="0"/>
    <n v="97.194599999999923"/>
  </r>
  <r>
    <n v="2393"/>
    <s v="US-2012-127040"/>
    <x v="1"/>
    <d v="2012-12-06T00:00:00"/>
    <d v="2012-12-10T00:00:00"/>
    <s v="Standard Class"/>
    <s v="SG-20605"/>
    <s v="Speros Goranitis"/>
    <x v="0"/>
    <s v="United States"/>
    <s v="New York City"/>
    <s v="New York"/>
    <n v="10009"/>
    <x v="3"/>
    <s v="FUR-FU-10002878"/>
    <s v="Furniture"/>
    <s v="Furnishings"/>
    <s v="Seth Thomas 14&quot; Day/Date Wall Clock"/>
    <n v="113.92"/>
    <n v="4"/>
    <n v="0"/>
    <n v="42.150400000000005"/>
  </r>
  <r>
    <n v="2394"/>
    <s v="CA-2013-128111"/>
    <x v="0"/>
    <d v="2013-03-18T00:00:00"/>
    <d v="2013-03-24T00:00:00"/>
    <s v="Standard Class"/>
    <s v="CS-12355"/>
    <s v="Christine Sundaresam"/>
    <x v="0"/>
    <s v="United States"/>
    <s v="Malden"/>
    <s v="Massachusetts"/>
    <n v="2148"/>
    <x v="3"/>
    <s v="OFF-AR-10000588"/>
    <s v="Office Supplies"/>
    <s v="Art"/>
    <s v="Newell 345"/>
    <n v="39.68"/>
    <n v="2"/>
    <n v="0"/>
    <n v="10.316800000000001"/>
  </r>
  <r>
    <n v="2395"/>
    <s v="CA-2012-137897"/>
    <x v="1"/>
    <d v="2012-11-14T00:00:00"/>
    <d v="2012-11-19T00:00:00"/>
    <s v="Standard Class"/>
    <s v="PJ-18835"/>
    <s v="Patrick Jones"/>
    <x v="1"/>
    <s v="United States"/>
    <s v="New York City"/>
    <s v="New York"/>
    <n v="10035"/>
    <x v="3"/>
    <s v="TEC-AC-10002217"/>
    <s v="Technology"/>
    <s v="Accessories"/>
    <s v="Imation Clip USB flash drive - 8 GB"/>
    <n v="37.6"/>
    <n v="2"/>
    <n v="0"/>
    <n v="2.2560000000000002"/>
  </r>
  <r>
    <n v="2396"/>
    <s v="CA-2012-137897"/>
    <x v="1"/>
    <d v="2012-11-14T00:00:00"/>
    <d v="2012-11-19T00:00:00"/>
    <s v="Standard Class"/>
    <s v="PJ-18835"/>
    <s v="Patrick Jones"/>
    <x v="1"/>
    <s v="United States"/>
    <s v="New York City"/>
    <s v="New York"/>
    <n v="10035"/>
    <x v="3"/>
    <s v="TEC-AC-10001267"/>
    <s v="Technology"/>
    <s v="Accessories"/>
    <s v="Imation 32GB Pocket Pro USB 3.0 Flash Drive - 32 GB - Black - 1 P ..."/>
    <n v="59.9"/>
    <n v="2"/>
    <n v="0"/>
    <n v="23.96"/>
  </r>
  <r>
    <n v="2397"/>
    <s v="CA-2012-137897"/>
    <x v="1"/>
    <d v="2012-11-14T00:00:00"/>
    <d v="2012-11-19T00:00:00"/>
    <s v="Standard Class"/>
    <s v="PJ-18835"/>
    <s v="Patrick Jones"/>
    <x v="1"/>
    <s v="United States"/>
    <s v="New York City"/>
    <s v="New York"/>
    <n v="10035"/>
    <x v="3"/>
    <s v="OFF-PA-10004041"/>
    <s v="Office Supplies"/>
    <s v="Paper"/>
    <s v="It's Hot Message Books with Stickers, 2 3/4&quot; x 5&quot;"/>
    <n v="37"/>
    <n v="5"/>
    <n v="0"/>
    <n v="16.649999999999999"/>
  </r>
  <r>
    <n v="2398"/>
    <s v="CA-2014-169264"/>
    <x v="3"/>
    <d v="2014-08-15T00:00:00"/>
    <d v="2014-08-17T00:00:00"/>
    <s v="Second Class"/>
    <s v="NP-18700"/>
    <s v="Nora Preis"/>
    <x v="0"/>
    <s v="United States"/>
    <s v="San Francisco"/>
    <s v="California"/>
    <n v="94109"/>
    <x v="1"/>
    <s v="OFF-LA-10001613"/>
    <s v="Office Supplies"/>
    <s v="Labels"/>
    <s v="Avery File Folder Labels"/>
    <n v="5.76"/>
    <n v="2"/>
    <n v="0"/>
    <n v="2.8224"/>
  </r>
  <r>
    <n v="2399"/>
    <s v="CA-2014-169264"/>
    <x v="3"/>
    <d v="2014-08-15T00:00:00"/>
    <d v="2014-08-17T00:00:00"/>
    <s v="Second Class"/>
    <s v="NP-18700"/>
    <s v="Nora Preis"/>
    <x v="0"/>
    <s v="United States"/>
    <s v="San Francisco"/>
    <s v="California"/>
    <n v="94109"/>
    <x v="1"/>
    <s v="OFF-AR-10000246"/>
    <s v="Office Supplies"/>
    <s v="Art"/>
    <s v="Newell 318"/>
    <n v="16.68"/>
    <n v="6"/>
    <n v="0"/>
    <n v="4.3367999999999993"/>
  </r>
  <r>
    <n v="2400"/>
    <s v="CA-2014-147361"/>
    <x v="3"/>
    <d v="2014-09-10T00:00:00"/>
    <d v="2014-09-16T00:00:00"/>
    <s v="Standard Class"/>
    <s v="SB-20290"/>
    <s v="Sean Braxton"/>
    <x v="1"/>
    <s v="United States"/>
    <s v="Florence"/>
    <s v="South Carolina"/>
    <n v="29501"/>
    <x v="0"/>
    <s v="OFF-ST-10001809"/>
    <s v="Office Supplies"/>
    <s v="Storage"/>
    <s v="Fellowes Officeware Wire Shelving"/>
    <n v="628.80999999999995"/>
    <n v="7"/>
    <n v="0"/>
    <n v="12.576199999999986"/>
  </r>
  <r>
    <n v="2401"/>
    <s v="CA-2014-147361"/>
    <x v="3"/>
    <d v="2014-09-10T00:00:00"/>
    <d v="2014-09-16T00:00:00"/>
    <s v="Standard Class"/>
    <s v="SB-20290"/>
    <s v="Sean Braxton"/>
    <x v="1"/>
    <s v="United States"/>
    <s v="Florence"/>
    <s v="South Carolina"/>
    <n v="29501"/>
    <x v="0"/>
    <s v="OFF-ST-10002214"/>
    <s v="Office Supplies"/>
    <s v="Storage"/>
    <s v="X-Rack File for Hanging Folders"/>
    <n v="56.449999999999996"/>
    <n v="5"/>
    <n v="0"/>
    <n v="14.676999999999998"/>
  </r>
  <r>
    <n v="2402"/>
    <s v="CA-2014-145877"/>
    <x v="3"/>
    <d v="2014-04-02T00:00:00"/>
    <d v="2014-04-05T00:00:00"/>
    <s v="Second Class"/>
    <s v="AS-10090"/>
    <s v="Adam Shillingsburg"/>
    <x v="0"/>
    <s v="United States"/>
    <s v="Springfield"/>
    <s v="Missouri"/>
    <n v="65807"/>
    <x v="2"/>
    <s v="OFF-ST-10000649"/>
    <s v="Office Supplies"/>
    <s v="Storage"/>
    <s v="Hanging Personal Folder File"/>
    <n v="94.199999999999989"/>
    <n v="6"/>
    <n v="0"/>
    <n v="23.550000000000004"/>
  </r>
  <r>
    <n v="2403"/>
    <s v="CA-2014-145877"/>
    <x v="3"/>
    <d v="2014-04-02T00:00:00"/>
    <d v="2014-04-05T00:00:00"/>
    <s v="Second Class"/>
    <s v="AS-10090"/>
    <s v="Adam Shillingsburg"/>
    <x v="0"/>
    <s v="United States"/>
    <s v="Springfield"/>
    <s v="Missouri"/>
    <n v="65807"/>
    <x v="2"/>
    <s v="OFF-EN-10001990"/>
    <s v="Office Supplies"/>
    <s v="Envelopes"/>
    <s v="Staples"/>
    <n v="28.4"/>
    <n v="5"/>
    <n v="0"/>
    <n v="13.347999999999997"/>
  </r>
  <r>
    <n v="2404"/>
    <s v="US-2013-110170"/>
    <x v="0"/>
    <d v="2013-09-28T00:00:00"/>
    <d v="2013-10-04T00:00:00"/>
    <s v="Standard Class"/>
    <s v="HM-14860"/>
    <s v="Harry Marie"/>
    <x v="1"/>
    <s v="United States"/>
    <s v="Huntsville"/>
    <s v="Texas"/>
    <n v="77340"/>
    <x v="2"/>
    <s v="FUR-BO-10000780"/>
    <s v="Furniture"/>
    <s v="Bookcases"/>
    <s v="O'Sullivan Plantations 2-Door Library in Landvery Oak"/>
    <n v="956.6647999999999"/>
    <n v="7"/>
    <n v="0.32"/>
    <n v="-225.09759999999991"/>
  </r>
  <r>
    <n v="2405"/>
    <s v="CA-2014-108574"/>
    <x v="3"/>
    <d v="2014-10-08T00:00:00"/>
    <d v="2014-10-12T00:00:00"/>
    <s v="Standard Class"/>
    <s v="MG-18145"/>
    <s v="Mike Gockenbach"/>
    <x v="0"/>
    <s v="United States"/>
    <s v="Los Angeles"/>
    <s v="California"/>
    <n v="90045"/>
    <x v="1"/>
    <s v="TEC-AC-10002049"/>
    <s v="Technology"/>
    <s v="Accessories"/>
    <s v="Logitech G19 Programmable Gaming Keyboard"/>
    <n v="1115.9099999999999"/>
    <n v="9"/>
    <n v="0"/>
    <n v="200.86379999999991"/>
  </r>
  <r>
    <n v="2406"/>
    <s v="CA-2014-108574"/>
    <x v="3"/>
    <d v="2014-10-08T00:00:00"/>
    <d v="2014-10-12T00:00:00"/>
    <s v="Standard Class"/>
    <s v="MG-18145"/>
    <s v="Mike Gockenbach"/>
    <x v="0"/>
    <s v="United States"/>
    <s v="Los Angeles"/>
    <s v="California"/>
    <n v="90045"/>
    <x v="1"/>
    <s v="TEC-PH-10003555"/>
    <s v="Technology"/>
    <s v="Phones"/>
    <s v="Motorola HK250 Universal Bluetooth Headset"/>
    <n v="128.744"/>
    <n v="7"/>
    <n v="0.2"/>
    <n v="-28.967399999999991"/>
  </r>
  <r>
    <n v="2407"/>
    <s v="CA-2014-108574"/>
    <x v="3"/>
    <d v="2014-10-08T00:00:00"/>
    <d v="2014-10-12T00:00:00"/>
    <s v="Standard Class"/>
    <s v="MG-18145"/>
    <s v="Mike Gockenbach"/>
    <x v="0"/>
    <s v="United States"/>
    <s v="Los Angeles"/>
    <s v="California"/>
    <n v="90045"/>
    <x v="1"/>
    <s v="TEC-PH-10000702"/>
    <s v="Technology"/>
    <s v="Phones"/>
    <s v="Square Credit Card Reader, 4 1/2&quot; x 4 1/2&quot; x 1&quot;, White"/>
    <n v="79.920000000000016"/>
    <n v="10"/>
    <n v="0.2"/>
    <n v="26.972999999999992"/>
  </r>
  <r>
    <n v="2408"/>
    <s v="CA-2014-144589"/>
    <x v="3"/>
    <d v="2014-01-21T00:00:00"/>
    <d v="2014-01-26T00:00:00"/>
    <s v="Standard Class"/>
    <s v="TM-21010"/>
    <s v="Tamara Manning"/>
    <x v="0"/>
    <s v="United States"/>
    <s v="San Francisco"/>
    <s v="California"/>
    <n v="94122"/>
    <x v="1"/>
    <s v="OFF-AR-10003631"/>
    <s v="Office Supplies"/>
    <s v="Art"/>
    <s v="Staples"/>
    <n v="24.2"/>
    <n v="5"/>
    <n v="0"/>
    <n v="7.9859999999999998"/>
  </r>
  <r>
    <n v="2409"/>
    <s v="CA-2014-144589"/>
    <x v="3"/>
    <d v="2014-01-21T00:00:00"/>
    <d v="2014-01-26T00:00:00"/>
    <s v="Standard Class"/>
    <s v="TM-21010"/>
    <s v="Tamara Manning"/>
    <x v="0"/>
    <s v="United States"/>
    <s v="San Francisco"/>
    <s v="California"/>
    <n v="94122"/>
    <x v="1"/>
    <s v="TEC-PH-10003072"/>
    <s v="Technology"/>
    <s v="Phones"/>
    <s v="Panasonic KX-TG9541B DECT 6.0 Digital 2-Line Expandable Cordless Phone With Digital Answering System"/>
    <n v="359.97600000000006"/>
    <n v="3"/>
    <n v="0.2"/>
    <n v="130.49130000000002"/>
  </r>
  <r>
    <n v="2410"/>
    <s v="CA-2014-155985"/>
    <x v="3"/>
    <d v="2014-03-24T00:00:00"/>
    <d v="2014-03-26T00:00:00"/>
    <s v="First Class"/>
    <s v="BE-11335"/>
    <s v="Bill Eplett"/>
    <x v="2"/>
    <s v="United States"/>
    <s v="San Francisco"/>
    <s v="California"/>
    <n v="94122"/>
    <x v="1"/>
    <s v="FUR-FU-10000758"/>
    <s v="Furniture"/>
    <s v="Furnishings"/>
    <s v="DAX Natural Wood-Tone Poster Frame"/>
    <n v="211.84"/>
    <n v="8"/>
    <n v="0"/>
    <n v="76.262399999999985"/>
  </r>
  <r>
    <n v="2411"/>
    <s v="CA-2011-162684"/>
    <x v="2"/>
    <d v="2011-08-01T00:00:00"/>
    <d v="2011-08-06T00:00:00"/>
    <s v="Standard Class"/>
    <s v="AS-10630"/>
    <s v="Ann Steele"/>
    <x v="2"/>
    <s v="United States"/>
    <s v="Philadelphia"/>
    <s v="Pennsylvania"/>
    <n v="19120"/>
    <x v="3"/>
    <s v="OFF-FA-10000992"/>
    <s v="Office Supplies"/>
    <s v="Fasteners"/>
    <s v="Acco Clips to Go Binder Clips, 24 Clips in Two Sizes"/>
    <n v="5.68"/>
    <n v="2"/>
    <n v="0.2"/>
    <n v="1.9169999999999998"/>
  </r>
  <r>
    <n v="2412"/>
    <s v="CA-2012-142041"/>
    <x v="1"/>
    <d v="2012-06-07T00:00:00"/>
    <d v="2012-06-09T00:00:00"/>
    <s v="Second Class"/>
    <s v="EM-13810"/>
    <s v="Eleni McCrary"/>
    <x v="1"/>
    <s v="United States"/>
    <s v="Los Angeles"/>
    <s v="California"/>
    <n v="90036"/>
    <x v="1"/>
    <s v="OFF-BI-10004187"/>
    <s v="Office Supplies"/>
    <s v="Binders"/>
    <s v="Staples"/>
    <n v="7.52"/>
    <n v="5"/>
    <n v="0.2"/>
    <n v="2.6319999999999997"/>
  </r>
  <r>
    <n v="2413"/>
    <s v="CA-2011-151295"/>
    <x v="2"/>
    <d v="2011-11-12T00:00:00"/>
    <d v="2011-11-16T00:00:00"/>
    <s v="Standard Class"/>
    <s v="JA-15970"/>
    <s v="Joseph Airdo"/>
    <x v="0"/>
    <s v="United States"/>
    <s v="Los Angeles"/>
    <s v="California"/>
    <n v="90045"/>
    <x v="1"/>
    <s v="OFF-PA-10001947"/>
    <s v="Office Supplies"/>
    <s v="Paper"/>
    <s v="Xerox 1974"/>
    <n v="11.96"/>
    <n v="2"/>
    <n v="0"/>
    <n v="5.8604000000000003"/>
  </r>
  <r>
    <n v="2414"/>
    <s v="CA-2011-151295"/>
    <x v="2"/>
    <d v="2011-11-12T00:00:00"/>
    <d v="2011-11-16T00:00:00"/>
    <s v="Standard Class"/>
    <s v="JA-15970"/>
    <s v="Joseph Airdo"/>
    <x v="0"/>
    <s v="United States"/>
    <s v="Los Angeles"/>
    <s v="California"/>
    <n v="90045"/>
    <x v="1"/>
    <s v="FUR-TA-10002356"/>
    <s v="Furniture"/>
    <s v="Tables"/>
    <s v="Bevis Boat-Shaped Conference Table"/>
    <n v="629.06400000000008"/>
    <n v="3"/>
    <n v="0.2"/>
    <n v="31.453199999999953"/>
  </r>
  <r>
    <n v="2415"/>
    <s v="CA-2013-156300"/>
    <x v="0"/>
    <d v="2013-12-30T00:00:00"/>
    <d v="2014-01-03T00:00:00"/>
    <s v="Standard Class"/>
    <s v="TB-21595"/>
    <s v="Troy Blackwell"/>
    <x v="0"/>
    <s v="United States"/>
    <s v="Milwaukee"/>
    <s v="Wisconsin"/>
    <n v="53209"/>
    <x v="2"/>
    <s v="FUR-CH-10001714"/>
    <s v="Furniture"/>
    <s v="Chairs"/>
    <s v="Global Leather &amp; Oak Executive Chair, Burgundy"/>
    <n v="754.44999999999993"/>
    <n v="5"/>
    <n v="0"/>
    <n v="60.356000000000023"/>
  </r>
  <r>
    <n v="2416"/>
    <s v="CA-2012-146087"/>
    <x v="1"/>
    <d v="2012-07-06T00:00:00"/>
    <d v="2012-07-11T00:00:00"/>
    <s v="Standard Class"/>
    <s v="PP-18955"/>
    <s v="Paul Prost"/>
    <x v="2"/>
    <s v="United States"/>
    <s v="Holyoke"/>
    <s v="Massachusetts"/>
    <n v="1040"/>
    <x v="3"/>
    <s v="FUR-BO-10002824"/>
    <s v="Furniture"/>
    <s v="Bookcases"/>
    <s v="Bush Mission Pointe Library"/>
    <n v="301.95999999999998"/>
    <n v="2"/>
    <n v="0"/>
    <n v="60.391999999999996"/>
  </r>
  <r>
    <n v="2417"/>
    <s v="CA-2014-168655"/>
    <x v="3"/>
    <d v="2014-10-13T00:00:00"/>
    <d v="2014-10-19T00:00:00"/>
    <s v="Standard Class"/>
    <s v="ML-18040"/>
    <s v="Michelle Lonsdale"/>
    <x v="1"/>
    <s v="United States"/>
    <s v="Albuquerque"/>
    <s v="New Mexico"/>
    <n v="87105"/>
    <x v="1"/>
    <s v="TEC-AC-10002842"/>
    <s v="Technology"/>
    <s v="Accessories"/>
    <s v="WD My Passport Ultra 2TB Portable External Hard Drive"/>
    <n v="595"/>
    <n v="5"/>
    <n v="0"/>
    <n v="95.200000000000031"/>
  </r>
  <r>
    <n v="2418"/>
    <s v="CA-2014-168655"/>
    <x v="3"/>
    <d v="2014-10-13T00:00:00"/>
    <d v="2014-10-19T00:00:00"/>
    <s v="Standard Class"/>
    <s v="ML-18040"/>
    <s v="Michelle Lonsdale"/>
    <x v="1"/>
    <s v="United States"/>
    <s v="Albuquerque"/>
    <s v="New Mexico"/>
    <n v="87105"/>
    <x v="1"/>
    <s v="OFF-BI-10002082"/>
    <s v="Office Supplies"/>
    <s v="Binders"/>
    <s v="GBC Twin Loop Wire Binding Elements"/>
    <n v="79.872000000000014"/>
    <n v="3"/>
    <n v="0.2"/>
    <n v="29.951999999999998"/>
  </r>
  <r>
    <n v="2419"/>
    <s v="CA-2013-107202"/>
    <x v="0"/>
    <d v="2013-05-22T00:00:00"/>
    <d v="2013-05-29T00:00:00"/>
    <s v="Standard Class"/>
    <s v="LC-16930"/>
    <s v="Linda Cazamias"/>
    <x v="1"/>
    <s v="United States"/>
    <s v="Sparks"/>
    <s v="Nevada"/>
    <n v="89431"/>
    <x v="1"/>
    <s v="TEC-MA-10000112"/>
    <s v="Technology"/>
    <s v="Machines"/>
    <s v="Panasonic KX MB2061 Multifunction Printer"/>
    <n v="2396.4"/>
    <n v="10"/>
    <n v="0.2"/>
    <n v="179.73000000000013"/>
  </r>
  <r>
    <n v="2420"/>
    <s v="CA-2014-159597"/>
    <x v="3"/>
    <d v="2014-11-10T00:00:00"/>
    <d v="2014-11-15T00:00:00"/>
    <s v="Standard Class"/>
    <s v="MC-17590"/>
    <s v="Matt Collister"/>
    <x v="1"/>
    <s v="United States"/>
    <s v="Coachella"/>
    <s v="California"/>
    <n v="92236"/>
    <x v="1"/>
    <s v="OFF-ST-10002289"/>
    <s v="Office Supplies"/>
    <s v="Storage"/>
    <s v="Safco Wire Cube Shelving System, For Use as 4 or 5 14&quot; Cubes, Black"/>
    <n v="63.56"/>
    <n v="2"/>
    <n v="0"/>
    <n v="3.1779999999999973"/>
  </r>
  <r>
    <n v="2421"/>
    <s v="CA-2014-159597"/>
    <x v="3"/>
    <d v="2014-11-10T00:00:00"/>
    <d v="2014-11-15T00:00:00"/>
    <s v="Standard Class"/>
    <s v="MC-17590"/>
    <s v="Matt Collister"/>
    <x v="1"/>
    <s v="United States"/>
    <s v="Coachella"/>
    <s v="California"/>
    <n v="92236"/>
    <x v="1"/>
    <s v="TEC-AC-10004171"/>
    <s v="Technology"/>
    <s v="Accessories"/>
    <s v="Razer Kraken 7.1 Surround Sound Over Ear USB Gaming Headset"/>
    <n v="99.99"/>
    <n v="1"/>
    <n v="0"/>
    <n v="43.995600000000003"/>
  </r>
  <r>
    <n v="2422"/>
    <s v="CA-2013-155551"/>
    <x v="0"/>
    <d v="2013-04-19T00:00:00"/>
    <d v="2013-04-24T00:00:00"/>
    <s v="Standard Class"/>
    <s v="CR-12580"/>
    <s v="Clay Rozendal"/>
    <x v="2"/>
    <s v="United States"/>
    <s v="Elmhurst"/>
    <s v="Illinois"/>
    <n v="60126"/>
    <x v="2"/>
    <s v="OFF-ST-10003656"/>
    <s v="Office Supplies"/>
    <s v="Storage"/>
    <s v="Safco Industrial Wire Shelving"/>
    <n v="230.376"/>
    <n v="3"/>
    <n v="0.2"/>
    <n v="-48.954900000000002"/>
  </r>
  <r>
    <n v="2423"/>
    <s v="CA-2013-155551"/>
    <x v="0"/>
    <d v="2013-04-19T00:00:00"/>
    <d v="2013-04-24T00:00:00"/>
    <s v="Standard Class"/>
    <s v="CR-12580"/>
    <s v="Clay Rozendal"/>
    <x v="2"/>
    <s v="United States"/>
    <s v="Elmhurst"/>
    <s v="Illinois"/>
    <n v="60126"/>
    <x v="2"/>
    <s v="OFF-PA-10001560"/>
    <s v="Office Supplies"/>
    <s v="Paper"/>
    <s v="Adams Telephone Message Books, 5 1/4” x 11”"/>
    <n v="9.6640000000000015"/>
    <n v="2"/>
    <n v="0.2"/>
    <n v="3.2615999999999996"/>
  </r>
  <r>
    <n v="2424"/>
    <s v="US-2014-147669"/>
    <x v="3"/>
    <d v="2014-12-26T00:00:00"/>
    <d v="2014-12-31T00:00:00"/>
    <s v="Standard Class"/>
    <s v="SV-20935"/>
    <s v="Susan Vittorini"/>
    <x v="0"/>
    <s v="United States"/>
    <s v="Fairfield"/>
    <s v="Ohio"/>
    <n v="45014"/>
    <x v="3"/>
    <s v="TEC-AC-10002473"/>
    <s v="Technology"/>
    <s v="Accessories"/>
    <s v="Maxell 4.7GB DVD-R"/>
    <n v="158.928"/>
    <n v="7"/>
    <n v="0.2"/>
    <n v="41.718599999999995"/>
  </r>
  <r>
    <n v="2425"/>
    <s v="US-2014-147669"/>
    <x v="3"/>
    <d v="2014-12-26T00:00:00"/>
    <d v="2014-12-31T00:00:00"/>
    <s v="Standard Class"/>
    <s v="SV-20935"/>
    <s v="Susan Vittorini"/>
    <x v="0"/>
    <s v="United States"/>
    <s v="Fairfield"/>
    <s v="Ohio"/>
    <n v="45014"/>
    <x v="3"/>
    <s v="OFF-BI-10000632"/>
    <s v="Office Supplies"/>
    <s v="Binders"/>
    <s v="Satellite Sectional Post Binders"/>
    <n v="13.023000000000001"/>
    <n v="1"/>
    <n v="0.7"/>
    <n v="-10.418399999999998"/>
  </r>
  <r>
    <n v="2426"/>
    <s v="US-2014-147669"/>
    <x v="3"/>
    <d v="2014-12-26T00:00:00"/>
    <d v="2014-12-31T00:00:00"/>
    <s v="Standard Class"/>
    <s v="SV-20935"/>
    <s v="Susan Vittorini"/>
    <x v="0"/>
    <s v="United States"/>
    <s v="Fairfield"/>
    <s v="Ohio"/>
    <n v="45014"/>
    <x v="3"/>
    <s v="FUR-TA-10002645"/>
    <s v="Furniture"/>
    <s v="Tables"/>
    <s v="Hon Rectangular Conference Tables"/>
    <n v="273.06"/>
    <n v="2"/>
    <n v="0.4"/>
    <n v="-104.67300000000006"/>
  </r>
  <r>
    <n v="2427"/>
    <s v="US-2014-147669"/>
    <x v="3"/>
    <d v="2014-12-26T00:00:00"/>
    <d v="2014-12-31T00:00:00"/>
    <s v="Standard Class"/>
    <s v="SV-20935"/>
    <s v="Susan Vittorini"/>
    <x v="0"/>
    <s v="United States"/>
    <s v="Fairfield"/>
    <s v="Ohio"/>
    <n v="45014"/>
    <x v="3"/>
    <s v="OFF-FA-10002975"/>
    <s v="Office Supplies"/>
    <s v="Fasteners"/>
    <s v="Staples"/>
    <n v="39.311999999999998"/>
    <n v="13"/>
    <n v="0.2"/>
    <n v="12.776399999999999"/>
  </r>
  <r>
    <n v="2428"/>
    <s v="CA-2013-169922"/>
    <x v="0"/>
    <d v="2013-06-12T00:00:00"/>
    <d v="2013-06-18T00:00:00"/>
    <s v="Standard Class"/>
    <s v="MZ-17515"/>
    <s v="Mary Zewe"/>
    <x v="1"/>
    <s v="United States"/>
    <s v="Arlington"/>
    <s v="Texas"/>
    <n v="76017"/>
    <x v="2"/>
    <s v="OFF-BI-10003784"/>
    <s v="Office Supplies"/>
    <s v="Binders"/>
    <s v="Computer Printout Index Tabs"/>
    <n v="1.3439999999999996"/>
    <n v="4"/>
    <n v="0.8"/>
    <n v="-2.1504000000000008"/>
  </r>
  <r>
    <n v="2429"/>
    <s v="CA-2013-169922"/>
    <x v="0"/>
    <d v="2013-06-12T00:00:00"/>
    <d v="2013-06-18T00:00:00"/>
    <s v="Standard Class"/>
    <s v="MZ-17515"/>
    <s v="Mary Zewe"/>
    <x v="1"/>
    <s v="United States"/>
    <s v="Arlington"/>
    <s v="Texas"/>
    <n v="76017"/>
    <x v="2"/>
    <s v="OFF-BI-10001617"/>
    <s v="Office Supplies"/>
    <s v="Binders"/>
    <s v="GBC Wire Binding Combs"/>
    <n v="8.2719999999999985"/>
    <n v="4"/>
    <n v="0.8"/>
    <n v="-13.648800000000001"/>
  </r>
  <r>
    <n v="2430"/>
    <s v="CA-2013-169922"/>
    <x v="0"/>
    <d v="2013-06-12T00:00:00"/>
    <d v="2013-06-18T00:00:00"/>
    <s v="Standard Class"/>
    <s v="MZ-17515"/>
    <s v="Mary Zewe"/>
    <x v="1"/>
    <s v="United States"/>
    <s v="Arlington"/>
    <s v="Texas"/>
    <n v="76017"/>
    <x v="2"/>
    <s v="FUR-FU-10004415"/>
    <s v="Furniture"/>
    <s v="Furnishings"/>
    <s v="Stacking Tray, Side-Loading, Legal, Smoke"/>
    <n v="12.544000000000002"/>
    <n v="7"/>
    <n v="0.6"/>
    <n v="-9.0944000000000038"/>
  </r>
  <r>
    <n v="2431"/>
    <s v="CA-2014-100748"/>
    <x v="3"/>
    <d v="2014-05-14T00:00:00"/>
    <d v="2014-05-21T00:00:00"/>
    <s v="Standard Class"/>
    <s v="RB-19795"/>
    <s v="Ross Baird"/>
    <x v="2"/>
    <s v="United States"/>
    <s v="San Francisco"/>
    <s v="California"/>
    <n v="94110"/>
    <x v="1"/>
    <s v="OFF-LA-10000240"/>
    <s v="Office Supplies"/>
    <s v="Labels"/>
    <s v="Self-Adhesive Address Labels for Typewriters by Universal"/>
    <n v="58.48"/>
    <n v="8"/>
    <n v="0"/>
    <n v="27.485599999999998"/>
  </r>
  <r>
    <n v="2432"/>
    <s v="CA-2014-129805"/>
    <x v="3"/>
    <d v="2014-12-29T00:00:00"/>
    <d v="2015-01-03T00:00:00"/>
    <s v="Standard Class"/>
    <s v="HM-14860"/>
    <s v="Harry Marie"/>
    <x v="1"/>
    <s v="United States"/>
    <s v="Seattle"/>
    <s v="Washington"/>
    <n v="98103"/>
    <x v="1"/>
    <s v="FUR-FU-10001935"/>
    <s v="Furniture"/>
    <s v="Furnishings"/>
    <s v="3M Hangers With Command Adhesive"/>
    <n v="7.4"/>
    <n v="2"/>
    <n v="0"/>
    <n v="3.0340000000000007"/>
  </r>
  <r>
    <n v="2433"/>
    <s v="CA-2011-148586"/>
    <x v="2"/>
    <d v="2011-03-25T00:00:00"/>
    <d v="2011-04-01T00:00:00"/>
    <s v="Standard Class"/>
    <s v="AZ-10750"/>
    <s v="Annie Zypern"/>
    <x v="0"/>
    <s v="United States"/>
    <s v="New York City"/>
    <s v="New York"/>
    <n v="10009"/>
    <x v="3"/>
    <s v="FUR-CH-10002439"/>
    <s v="Furniture"/>
    <s v="Chairs"/>
    <s v="Iceberg Nesting Folding Chair, 19w x 6d x 43h"/>
    <n v="366.786"/>
    <n v="7"/>
    <n v="0.1"/>
    <n v="65.206400000000002"/>
  </r>
  <r>
    <n v="2434"/>
    <s v="US-2014-112613"/>
    <x v="3"/>
    <d v="2014-05-29T00:00:00"/>
    <d v="2014-06-02T00:00:00"/>
    <s v="Standard Class"/>
    <s v="JH-15910"/>
    <s v="Jonathan Howell"/>
    <x v="0"/>
    <s v="United States"/>
    <s v="Houston"/>
    <s v="Texas"/>
    <n v="77070"/>
    <x v="2"/>
    <s v="TEC-PH-10001536"/>
    <s v="Technology"/>
    <s v="Phones"/>
    <s v="Spigen Samsung Galaxy S5 Case Wallet"/>
    <n v="54.367999999999995"/>
    <n v="4"/>
    <n v="0.2"/>
    <n v="4.0775999999999968"/>
  </r>
  <r>
    <n v="2435"/>
    <s v="CA-2012-154746"/>
    <x v="1"/>
    <d v="2012-11-14T00:00:00"/>
    <d v="2012-11-17T00:00:00"/>
    <s v="First Class"/>
    <s v="PJ-18835"/>
    <s v="Patrick Jones"/>
    <x v="1"/>
    <s v="United States"/>
    <s v="Springfield"/>
    <s v="Virginia"/>
    <n v="22153"/>
    <x v="0"/>
    <s v="OFF-EN-10001532"/>
    <s v="Office Supplies"/>
    <s v="Envelopes"/>
    <s v="Brown Kraft Recycled Envelopes"/>
    <n v="33.96"/>
    <n v="2"/>
    <n v="0"/>
    <n v="16.98"/>
  </r>
  <r>
    <n v="2436"/>
    <s v="CA-2012-154746"/>
    <x v="1"/>
    <d v="2012-11-14T00:00:00"/>
    <d v="2012-11-17T00:00:00"/>
    <s v="First Class"/>
    <s v="PJ-18835"/>
    <s v="Patrick Jones"/>
    <x v="1"/>
    <s v="United States"/>
    <s v="Springfield"/>
    <s v="Virginia"/>
    <n v="22153"/>
    <x v="0"/>
    <s v="OFF-AP-10003057"/>
    <s v="Office Supplies"/>
    <s v="Appliances"/>
    <s v="Honeywell Enviracaire Portable HEPA Air Cleaner for 16' x 20' Room"/>
    <n v="826.11"/>
    <n v="3"/>
    <n v="0"/>
    <n v="322.18290000000002"/>
  </r>
  <r>
    <n v="2437"/>
    <s v="CA-2014-140053"/>
    <x v="3"/>
    <d v="2014-07-04T00:00:00"/>
    <d v="2014-07-11T00:00:00"/>
    <s v="Standard Class"/>
    <s v="CA-12265"/>
    <s v="Christina Anderson"/>
    <x v="0"/>
    <s v="United States"/>
    <s v="Farmington"/>
    <s v="New Mexico"/>
    <n v="87401"/>
    <x v="1"/>
    <s v="FUR-FU-10003708"/>
    <s v="Furniture"/>
    <s v="Furnishings"/>
    <s v="Tenex Traditional Chairmats for Medium Pile Carpet, Standard Lip, 36&quot; x 48&quot;"/>
    <n v="545.85"/>
    <n v="9"/>
    <n v="0"/>
    <n v="114.6285"/>
  </r>
  <r>
    <n v="2438"/>
    <s v="CA-2011-164210"/>
    <x v="2"/>
    <d v="2011-11-18T00:00:00"/>
    <d v="2011-11-20T00:00:00"/>
    <s v="Second Class"/>
    <s v="PW-19240"/>
    <s v="Pierre Wener"/>
    <x v="0"/>
    <s v="United States"/>
    <s v="Louisville"/>
    <s v="Colorado"/>
    <n v="80027"/>
    <x v="1"/>
    <s v="FUR-TA-10000849"/>
    <s v="Furniture"/>
    <s v="Tables"/>
    <s v="Bevis Rectangular Conference Tables"/>
    <n v="145.97999999999999"/>
    <n v="2"/>
    <n v="0.5"/>
    <n v="-99.266399999999976"/>
  </r>
  <r>
    <n v="2439"/>
    <s v="CA-2011-164210"/>
    <x v="2"/>
    <d v="2011-11-18T00:00:00"/>
    <d v="2011-11-20T00:00:00"/>
    <s v="Second Class"/>
    <s v="PW-19240"/>
    <s v="Pierre Wener"/>
    <x v="0"/>
    <s v="United States"/>
    <s v="Louisville"/>
    <s v="Colorado"/>
    <n v="80027"/>
    <x v="1"/>
    <s v="OFF-PA-10002259"/>
    <s v="Office Supplies"/>
    <s v="Paper"/>
    <s v="Geographics Note Cards, Blank, White, 8 1/2&quot; x 11&quot;"/>
    <n v="35.808"/>
    <n v="4"/>
    <n v="0.2"/>
    <n v="12.5328"/>
  </r>
  <r>
    <n v="2440"/>
    <s v="CA-2014-139948"/>
    <x v="3"/>
    <d v="2014-07-18T00:00:00"/>
    <d v="2014-07-23T00:00:00"/>
    <s v="Standard Class"/>
    <s v="SW-20455"/>
    <s v="Shaun Weien"/>
    <x v="0"/>
    <s v="United States"/>
    <s v="Tampa"/>
    <s v="Florida"/>
    <n v="33614"/>
    <x v="0"/>
    <s v="FUR-FU-10002597"/>
    <s v="Furniture"/>
    <s v="Furnishings"/>
    <s v="C-Line Magnetic Cubicle Keepers, Clear Polypropylene"/>
    <n v="7.9040000000000008"/>
    <n v="2"/>
    <n v="0.2"/>
    <n v="2.1736000000000004"/>
  </r>
  <r>
    <n v="2441"/>
    <s v="CA-2013-146934"/>
    <x v="0"/>
    <d v="2013-05-23T00:00:00"/>
    <d v="2013-05-28T00:00:00"/>
    <s v="Standard Class"/>
    <s v="AF-10870"/>
    <s v="Art Ferguson"/>
    <x v="0"/>
    <s v="United States"/>
    <s v="Passaic"/>
    <s v="New Jersey"/>
    <n v="7055"/>
    <x v="3"/>
    <s v="TEC-PH-10004614"/>
    <s v="Technology"/>
    <s v="Phones"/>
    <s v="AT&amp;T 841000 Phone"/>
    <n v="345"/>
    <n v="5"/>
    <n v="0"/>
    <n v="86.25"/>
  </r>
  <r>
    <n v="2442"/>
    <s v="CA-2013-146934"/>
    <x v="0"/>
    <d v="2013-05-23T00:00:00"/>
    <d v="2013-05-28T00:00:00"/>
    <s v="Standard Class"/>
    <s v="AF-10870"/>
    <s v="Art Ferguson"/>
    <x v="0"/>
    <s v="United States"/>
    <s v="Passaic"/>
    <s v="New Jersey"/>
    <n v="7055"/>
    <x v="3"/>
    <s v="FUR-TA-10003748"/>
    <s v="Furniture"/>
    <s v="Tables"/>
    <s v="Bevis 36 x 72 Conference Tables"/>
    <n v="174.28599999999997"/>
    <n v="2"/>
    <n v="0.3"/>
    <n v="-19.918399999999991"/>
  </r>
  <r>
    <n v="2443"/>
    <s v="CA-2013-146934"/>
    <x v="0"/>
    <d v="2013-05-23T00:00:00"/>
    <d v="2013-05-28T00:00:00"/>
    <s v="Standard Class"/>
    <s v="AF-10870"/>
    <s v="Art Ferguson"/>
    <x v="0"/>
    <s v="United States"/>
    <s v="Passaic"/>
    <s v="New Jersey"/>
    <n v="7055"/>
    <x v="3"/>
    <s v="OFF-AP-10003217"/>
    <s v="Office Supplies"/>
    <s v="Appliances"/>
    <s v="Eureka Sanitaire  Commercial Upright"/>
    <n v="662.84"/>
    <n v="4"/>
    <n v="0"/>
    <n v="172.33840000000004"/>
  </r>
  <r>
    <n v="2444"/>
    <s v="CA-2013-146934"/>
    <x v="0"/>
    <d v="2013-05-23T00:00:00"/>
    <d v="2013-05-28T00:00:00"/>
    <s v="Standard Class"/>
    <s v="AF-10870"/>
    <s v="Art Ferguson"/>
    <x v="0"/>
    <s v="United States"/>
    <s v="Passaic"/>
    <s v="New Jersey"/>
    <n v="7055"/>
    <x v="3"/>
    <s v="TEC-AC-10002399"/>
    <s v="Technology"/>
    <s v="Accessories"/>
    <s v="SanDisk Cruzer 32 GB USB Flash Drive"/>
    <n v="95.1"/>
    <n v="5"/>
    <n v="0"/>
    <n v="30.431999999999995"/>
  </r>
  <r>
    <n v="2445"/>
    <s v="CA-2013-146934"/>
    <x v="0"/>
    <d v="2013-05-23T00:00:00"/>
    <d v="2013-05-28T00:00:00"/>
    <s v="Standard Class"/>
    <s v="AF-10870"/>
    <s v="Art Ferguson"/>
    <x v="0"/>
    <s v="United States"/>
    <s v="Passaic"/>
    <s v="New Jersey"/>
    <n v="7055"/>
    <x v="3"/>
    <s v="OFF-EN-10002973"/>
    <s v="Office Supplies"/>
    <s v="Envelopes"/>
    <s v="Ampad #10 Peel &amp; Seel Holiday Envelopes"/>
    <n v="26.880000000000003"/>
    <n v="6"/>
    <n v="0"/>
    <n v="12.902400000000002"/>
  </r>
  <r>
    <n v="2446"/>
    <s v="CA-2013-146934"/>
    <x v="0"/>
    <d v="2013-05-23T00:00:00"/>
    <d v="2013-05-28T00:00:00"/>
    <s v="Standard Class"/>
    <s v="AF-10870"/>
    <s v="Art Ferguson"/>
    <x v="0"/>
    <s v="United States"/>
    <s v="Passaic"/>
    <s v="New Jersey"/>
    <n v="7055"/>
    <x v="3"/>
    <s v="TEC-PH-10001336"/>
    <s v="Technology"/>
    <s v="Phones"/>
    <s v="Digium D40 VoIP phone"/>
    <n v="257.98"/>
    <n v="2"/>
    <n v="0"/>
    <n v="74.8142"/>
  </r>
  <r>
    <n v="2447"/>
    <s v="CA-2012-100573"/>
    <x v="1"/>
    <d v="2012-09-25T00:00:00"/>
    <d v="2012-10-01T00:00:00"/>
    <s v="Standard Class"/>
    <s v="AM-10705"/>
    <s v="Anne McFarland"/>
    <x v="0"/>
    <s v="United States"/>
    <s v="Los Angeles"/>
    <s v="California"/>
    <n v="90004"/>
    <x v="1"/>
    <s v="OFF-EN-10000461"/>
    <s v="Office Supplies"/>
    <s v="Envelopes"/>
    <s v="#10- 4 1/8&quot; x 9 1/2&quot; Recycled Envelopes"/>
    <n v="17.48"/>
    <n v="2"/>
    <n v="0"/>
    <n v="8.2156000000000002"/>
  </r>
  <r>
    <n v="2448"/>
    <s v="CA-2013-119165"/>
    <x v="0"/>
    <d v="2013-11-01T00:00:00"/>
    <d v="2013-11-07T00:00:00"/>
    <s v="Standard Class"/>
    <s v="BD-11320"/>
    <s v="Bill Donatelli"/>
    <x v="0"/>
    <s v="United States"/>
    <s v="Philadelphia"/>
    <s v="Pennsylvania"/>
    <n v="19143"/>
    <x v="3"/>
    <s v="FUR-CH-10000988"/>
    <s v="Furniture"/>
    <s v="Chairs"/>
    <s v="Hon Olson Stacker Stools"/>
    <n v="492.83499999999998"/>
    <n v="5"/>
    <n v="0.3"/>
    <n v="-14.080999999999989"/>
  </r>
  <r>
    <n v="2449"/>
    <s v="CA-2012-128027"/>
    <x v="1"/>
    <d v="2012-09-14T00:00:00"/>
    <d v="2012-09-17T00:00:00"/>
    <s v="Second Class"/>
    <s v="CM-12385"/>
    <s v="Christopher Martinez"/>
    <x v="0"/>
    <s v="United States"/>
    <s v="North Charleston"/>
    <s v="South Carolina"/>
    <n v="29406"/>
    <x v="0"/>
    <s v="OFF-ST-10001809"/>
    <s v="Office Supplies"/>
    <s v="Storage"/>
    <s v="Fellowes Officeware Wire Shelving"/>
    <n v="269.49"/>
    <n v="3"/>
    <n v="0"/>
    <n v="5.3897999999999939"/>
  </r>
  <r>
    <n v="2450"/>
    <s v="CA-2013-140207"/>
    <x v="0"/>
    <d v="2013-11-06T00:00:00"/>
    <d v="2013-11-11T00:00:00"/>
    <s v="Standard Class"/>
    <s v="CS-12400"/>
    <s v="Christopher Schild"/>
    <x v="2"/>
    <s v="United States"/>
    <s v="San Jose"/>
    <s v="California"/>
    <n v="95123"/>
    <x v="1"/>
    <s v="OFF-BI-10003963"/>
    <s v="Office Supplies"/>
    <s v="Binders"/>
    <s v="Cardinal Holdit Data Disk Pockets"/>
    <n v="29.120000000000005"/>
    <n v="5"/>
    <n v="0.2"/>
    <n v="9.8279999999999959"/>
  </r>
  <r>
    <n v="2451"/>
    <s v="CA-2014-140949"/>
    <x v="3"/>
    <d v="2014-03-18T00:00:00"/>
    <d v="2014-03-23T00:00:00"/>
    <s v="Second Class"/>
    <s v="DB-13405"/>
    <s v="Denny Blanton"/>
    <x v="0"/>
    <s v="United States"/>
    <s v="New York City"/>
    <s v="New York"/>
    <n v="10011"/>
    <x v="3"/>
    <s v="OFF-LA-10000081"/>
    <s v="Office Supplies"/>
    <s v="Labels"/>
    <s v="Avery 496"/>
    <n v="18.75"/>
    <n v="5"/>
    <n v="0"/>
    <n v="9"/>
  </r>
  <r>
    <n v="2452"/>
    <s v="CA-2014-140949"/>
    <x v="3"/>
    <d v="2014-03-18T00:00:00"/>
    <d v="2014-03-23T00:00:00"/>
    <s v="Second Class"/>
    <s v="DB-13405"/>
    <s v="Denny Blanton"/>
    <x v="0"/>
    <s v="United States"/>
    <s v="New York City"/>
    <s v="New York"/>
    <n v="10011"/>
    <x v="3"/>
    <s v="TEC-PH-10000149"/>
    <s v="Technology"/>
    <s v="Phones"/>
    <s v="Cisco SPA525G2 IP Phone - Wireless"/>
    <n v="119.69999999999999"/>
    <n v="6"/>
    <n v="0"/>
    <n v="31.121999999999996"/>
  </r>
  <r>
    <n v="2453"/>
    <s v="CA-2014-140949"/>
    <x v="3"/>
    <d v="2014-03-18T00:00:00"/>
    <d v="2014-03-23T00:00:00"/>
    <s v="Second Class"/>
    <s v="DB-13405"/>
    <s v="Denny Blanton"/>
    <x v="0"/>
    <s v="United States"/>
    <s v="New York City"/>
    <s v="New York"/>
    <n v="10011"/>
    <x v="3"/>
    <s v="OFF-BI-10000605"/>
    <s v="Office Supplies"/>
    <s v="Binders"/>
    <s v="Acco Pressboard Covers with Storage Hooks, 9 1/2&quot; x 11&quot;, Executive Red"/>
    <n v="9.1440000000000001"/>
    <n v="3"/>
    <n v="0.2"/>
    <n v="3.0860999999999996"/>
  </r>
  <r>
    <n v="2454"/>
    <s v="CA-2014-140949"/>
    <x v="3"/>
    <d v="2014-03-18T00:00:00"/>
    <d v="2014-03-23T00:00:00"/>
    <s v="Second Class"/>
    <s v="DB-13405"/>
    <s v="Denny Blanton"/>
    <x v="0"/>
    <s v="United States"/>
    <s v="New York City"/>
    <s v="New York"/>
    <n v="10011"/>
    <x v="3"/>
    <s v="TEC-AC-10002399"/>
    <s v="Technology"/>
    <s v="Accessories"/>
    <s v="SanDisk Cruzer 32 GB USB Flash Drive"/>
    <n v="57.06"/>
    <n v="3"/>
    <n v="0"/>
    <n v="18.2592"/>
  </r>
  <r>
    <n v="2455"/>
    <s v="CA-2014-140949"/>
    <x v="3"/>
    <d v="2014-03-18T00:00:00"/>
    <d v="2014-03-23T00:00:00"/>
    <s v="Second Class"/>
    <s v="DB-13405"/>
    <s v="Denny Blanton"/>
    <x v="0"/>
    <s v="United States"/>
    <s v="New York City"/>
    <s v="New York"/>
    <n v="10011"/>
    <x v="3"/>
    <s v="TEC-AC-10003038"/>
    <s v="Technology"/>
    <s v="Accessories"/>
    <s v="Kingston Digital DataTraveler 16GB USB 2.0"/>
    <n v="71.599999999999994"/>
    <n v="8"/>
    <n v="0"/>
    <n v="13.603999999999992"/>
  </r>
  <r>
    <n v="2456"/>
    <s v="CA-2014-140949"/>
    <x v="3"/>
    <d v="2014-03-18T00:00:00"/>
    <d v="2014-03-23T00:00:00"/>
    <s v="Second Class"/>
    <s v="DB-13405"/>
    <s v="Denny Blanton"/>
    <x v="0"/>
    <s v="United States"/>
    <s v="New York City"/>
    <s v="New York"/>
    <n v="10011"/>
    <x v="3"/>
    <s v="OFF-ST-10000344"/>
    <s v="Office Supplies"/>
    <s v="Storage"/>
    <s v="Neat Ideas Personal Hanging Folder Files, Black"/>
    <n v="107.44"/>
    <n v="8"/>
    <n v="0"/>
    <n v="27.934399999999997"/>
  </r>
  <r>
    <n v="2457"/>
    <s v="CA-2014-140949"/>
    <x v="3"/>
    <d v="2014-03-18T00:00:00"/>
    <d v="2014-03-23T00:00:00"/>
    <s v="Second Class"/>
    <s v="DB-13405"/>
    <s v="Denny Blanton"/>
    <x v="0"/>
    <s v="United States"/>
    <s v="New York City"/>
    <s v="New York"/>
    <n v="10011"/>
    <x v="3"/>
    <s v="OFF-LA-10004093"/>
    <s v="Office Supplies"/>
    <s v="Labels"/>
    <s v="Avery 486"/>
    <n v="7.31"/>
    <n v="1"/>
    <n v="0"/>
    <n v="3.4356999999999998"/>
  </r>
  <r>
    <n v="2458"/>
    <s v="CA-2014-140949"/>
    <x v="3"/>
    <d v="2014-03-18T00:00:00"/>
    <d v="2014-03-23T00:00:00"/>
    <s v="Second Class"/>
    <s v="DB-13405"/>
    <s v="Denny Blanton"/>
    <x v="0"/>
    <s v="United States"/>
    <s v="New York City"/>
    <s v="New York"/>
    <n v="10011"/>
    <x v="3"/>
    <s v="OFF-AR-10001683"/>
    <s v="Office Supplies"/>
    <s v="Art"/>
    <s v="Lumber Crayons"/>
    <n v="59.099999999999994"/>
    <n v="6"/>
    <n v="0"/>
    <n v="22.458000000000002"/>
  </r>
  <r>
    <n v="2459"/>
    <s v="CA-2014-140949"/>
    <x v="3"/>
    <d v="2014-03-18T00:00:00"/>
    <d v="2014-03-23T00:00:00"/>
    <s v="Second Class"/>
    <s v="DB-13405"/>
    <s v="Denny Blanton"/>
    <x v="0"/>
    <s v="United States"/>
    <s v="New York City"/>
    <s v="New York"/>
    <n v="10011"/>
    <x v="3"/>
    <s v="OFF-ST-10003455"/>
    <s v="Office Supplies"/>
    <s v="Storage"/>
    <s v="Tenex File Box, Personal Filing Tote with Lid, Black"/>
    <n v="46.53"/>
    <n v="3"/>
    <n v="0"/>
    <n v="12.097800000000001"/>
  </r>
  <r>
    <n v="2460"/>
    <s v="CA-2014-138548"/>
    <x v="3"/>
    <d v="2014-08-16T00:00:00"/>
    <d v="2014-08-22T00:00:00"/>
    <s v="Standard Class"/>
    <s v="JG-15160"/>
    <s v="James Galang"/>
    <x v="0"/>
    <s v="United States"/>
    <s v="Plainfield"/>
    <s v="New Jersey"/>
    <n v="7060"/>
    <x v="3"/>
    <s v="OFF-AP-10002578"/>
    <s v="Office Supplies"/>
    <s v="Appliances"/>
    <s v="Fellowes Premier Superior Surge Suppressor, 10-Outlet, With Phone and Remote"/>
    <n v="97.84"/>
    <n v="2"/>
    <n v="0"/>
    <n v="25.438400000000001"/>
  </r>
  <r>
    <n v="2461"/>
    <s v="CA-2012-142419"/>
    <x v="1"/>
    <d v="2012-07-11T00:00:00"/>
    <d v="2012-07-13T00:00:00"/>
    <s v="Second Class"/>
    <s v="SC-20380"/>
    <s v="Shahid Collister"/>
    <x v="0"/>
    <s v="United States"/>
    <s v="Seattle"/>
    <s v="Washington"/>
    <n v="98115"/>
    <x v="1"/>
    <s v="OFF-PA-10001763"/>
    <s v="Office Supplies"/>
    <s v="Paper"/>
    <s v="Xerox 1896"/>
    <n v="29.97"/>
    <n v="3"/>
    <n v="0"/>
    <n v="13.486499999999999"/>
  </r>
  <r>
    <n v="2462"/>
    <s v="CA-2012-142419"/>
    <x v="1"/>
    <d v="2012-07-11T00:00:00"/>
    <d v="2012-07-13T00:00:00"/>
    <s v="Second Class"/>
    <s v="SC-20380"/>
    <s v="Shahid Collister"/>
    <x v="0"/>
    <s v="United States"/>
    <s v="Seattle"/>
    <s v="Washington"/>
    <n v="98115"/>
    <x v="1"/>
    <s v="OFF-BI-10001597"/>
    <s v="Office Supplies"/>
    <s v="Binders"/>
    <s v="Wilson Jones Ledger-Size, Piano-Hinge Binder, 2&quot;, Blue"/>
    <n v="98.352000000000004"/>
    <n v="3"/>
    <n v="0.2"/>
    <n v="34.423199999999987"/>
  </r>
  <r>
    <n v="2463"/>
    <s v="CA-2014-148691"/>
    <x v="3"/>
    <d v="2014-12-04T00:00:00"/>
    <d v="2014-12-10T00:00:00"/>
    <s v="Standard Class"/>
    <s v="CS-12460"/>
    <s v="Chuck Sachs"/>
    <x v="0"/>
    <s v="United States"/>
    <s v="New York City"/>
    <s v="New York"/>
    <n v="10009"/>
    <x v="3"/>
    <s v="OFF-BI-10001524"/>
    <s v="Office Supplies"/>
    <s v="Binders"/>
    <s v="GBC Premium Transparent Covers with Diagonal Lined Pattern"/>
    <n v="83.920000000000016"/>
    <n v="5"/>
    <n v="0.2"/>
    <n v="29.371999999999993"/>
  </r>
  <r>
    <n v="2464"/>
    <s v="CA-2014-148691"/>
    <x v="3"/>
    <d v="2014-12-04T00:00:00"/>
    <d v="2014-12-10T00:00:00"/>
    <s v="Standard Class"/>
    <s v="CS-12460"/>
    <s v="Chuck Sachs"/>
    <x v="0"/>
    <s v="United States"/>
    <s v="New York City"/>
    <s v="New York"/>
    <n v="10009"/>
    <x v="3"/>
    <s v="OFF-BI-10001553"/>
    <s v="Office Supplies"/>
    <s v="Binders"/>
    <s v="SpineVue Locking Slant-D Ring Binders by Cardinal"/>
    <n v="14.624000000000002"/>
    <n v="2"/>
    <n v="0.2"/>
    <n v="5.1183999999999994"/>
  </r>
  <r>
    <n v="2465"/>
    <s v="CA-2014-148691"/>
    <x v="3"/>
    <d v="2014-12-04T00:00:00"/>
    <d v="2014-12-10T00:00:00"/>
    <s v="Standard Class"/>
    <s v="CS-12460"/>
    <s v="Chuck Sachs"/>
    <x v="0"/>
    <s v="United States"/>
    <s v="New York City"/>
    <s v="New York"/>
    <n v="10009"/>
    <x v="3"/>
    <s v="TEC-PH-10000576"/>
    <s v="Technology"/>
    <s v="Phones"/>
    <s v="AT&amp;T 1080 Corded phone"/>
    <n v="136.99"/>
    <n v="1"/>
    <n v="0"/>
    <n v="36.987300000000005"/>
  </r>
  <r>
    <n v="2466"/>
    <s v="CA-2014-148691"/>
    <x v="3"/>
    <d v="2014-12-04T00:00:00"/>
    <d v="2014-12-10T00:00:00"/>
    <s v="Standard Class"/>
    <s v="CS-12460"/>
    <s v="Chuck Sachs"/>
    <x v="0"/>
    <s v="United States"/>
    <s v="New York City"/>
    <s v="New York"/>
    <n v="10009"/>
    <x v="3"/>
    <s v="OFF-LA-10001317"/>
    <s v="Office Supplies"/>
    <s v="Labels"/>
    <s v="Avery 520"/>
    <n v="3.15"/>
    <n v="1"/>
    <n v="0"/>
    <n v="1.512"/>
  </r>
  <r>
    <n v="2467"/>
    <s v="CA-2014-128755"/>
    <x v="3"/>
    <d v="2014-05-05T00:00:00"/>
    <d v="2014-05-09T00:00:00"/>
    <s v="Standard Class"/>
    <s v="MK-18160"/>
    <s v="Mike Kennedy"/>
    <x v="0"/>
    <s v="United States"/>
    <s v="Newport News"/>
    <s v="Virginia"/>
    <n v="23602"/>
    <x v="0"/>
    <s v="OFF-PA-10000726"/>
    <s v="Office Supplies"/>
    <s v="Paper"/>
    <s v="Black Print Carbonless Snap-Off Rapid Letter, 8 1/2&quot; x 7&quot;"/>
    <n v="9.11"/>
    <n v="1"/>
    <n v="0"/>
    <n v="4.099499999999999"/>
  </r>
  <r>
    <n v="2468"/>
    <s v="CA-2014-128755"/>
    <x v="3"/>
    <d v="2014-05-05T00:00:00"/>
    <d v="2014-05-09T00:00:00"/>
    <s v="Standard Class"/>
    <s v="MK-18160"/>
    <s v="Mike Kennedy"/>
    <x v="0"/>
    <s v="United States"/>
    <s v="Newport News"/>
    <s v="Virginia"/>
    <n v="23602"/>
    <x v="0"/>
    <s v="OFF-ST-10003306"/>
    <s v="Office Supplies"/>
    <s v="Storage"/>
    <s v="Letter Size Cart"/>
    <n v="571.44000000000005"/>
    <n v="4"/>
    <n v="0"/>
    <n v="165.71759999999995"/>
  </r>
  <r>
    <n v="2469"/>
    <s v="CA-2014-128755"/>
    <x v="3"/>
    <d v="2014-05-05T00:00:00"/>
    <d v="2014-05-09T00:00:00"/>
    <s v="Standard Class"/>
    <s v="MK-18160"/>
    <s v="Mike Kennedy"/>
    <x v="0"/>
    <s v="United States"/>
    <s v="Newport News"/>
    <s v="Virginia"/>
    <n v="23602"/>
    <x v="0"/>
    <s v="OFF-PA-10004983"/>
    <s v="Office Supplies"/>
    <s v="Paper"/>
    <s v="Xerox 23"/>
    <n v="32.400000000000006"/>
    <n v="5"/>
    <n v="0"/>
    <n v="15.552000000000001"/>
  </r>
  <r>
    <n v="2470"/>
    <s v="CA-2014-128755"/>
    <x v="3"/>
    <d v="2014-05-05T00:00:00"/>
    <d v="2014-05-09T00:00:00"/>
    <s v="Standard Class"/>
    <s v="MK-18160"/>
    <s v="Mike Kennedy"/>
    <x v="0"/>
    <s v="United States"/>
    <s v="Newport News"/>
    <s v="Virginia"/>
    <n v="23602"/>
    <x v="0"/>
    <s v="OFF-ST-10001291"/>
    <s v="Office Supplies"/>
    <s v="Storage"/>
    <s v="Tenex Personal Self-Stacking Standard File Box, Black/Gray"/>
    <n v="16.91"/>
    <n v="1"/>
    <n v="0"/>
    <n v="4.5656999999999996"/>
  </r>
  <r>
    <n v="2471"/>
    <s v="US-2013-135923"/>
    <x v="0"/>
    <d v="2013-01-22T00:00:00"/>
    <d v="2013-01-28T00:00:00"/>
    <s v="Standard Class"/>
    <s v="CM-11935"/>
    <s v="Carlos Meador"/>
    <x v="0"/>
    <s v="United States"/>
    <s v="Fayetteville"/>
    <s v="North Carolina"/>
    <n v="28314"/>
    <x v="0"/>
    <s v="FUR-FU-10002107"/>
    <s v="Furniture"/>
    <s v="Furnishings"/>
    <s v="Eldon Pizzaz Desk Accessories"/>
    <n v="14.272"/>
    <n v="8"/>
    <n v="0.2"/>
    <n v="4.281600000000001"/>
  </r>
  <r>
    <n v="2472"/>
    <s v="US-2013-135923"/>
    <x v="0"/>
    <d v="2013-01-22T00:00:00"/>
    <d v="2013-01-28T00:00:00"/>
    <s v="Standard Class"/>
    <s v="CM-11935"/>
    <s v="Carlos Meador"/>
    <x v="0"/>
    <s v="United States"/>
    <s v="Fayetteville"/>
    <s v="North Carolina"/>
    <n v="28314"/>
    <x v="0"/>
    <s v="FUR-BO-10002213"/>
    <s v="Furniture"/>
    <s v="Bookcases"/>
    <s v="Sauder Forest Hills Library, Woodland Oak Finish"/>
    <n v="451.13599999999997"/>
    <n v="4"/>
    <n v="0.2"/>
    <n v="-67.670399999999972"/>
  </r>
  <r>
    <n v="2473"/>
    <s v="US-2013-135923"/>
    <x v="0"/>
    <d v="2013-01-22T00:00:00"/>
    <d v="2013-01-28T00:00:00"/>
    <s v="Standard Class"/>
    <s v="CM-11935"/>
    <s v="Carlos Meador"/>
    <x v="0"/>
    <s v="United States"/>
    <s v="Fayetteville"/>
    <s v="North Carolina"/>
    <n v="28314"/>
    <x v="0"/>
    <s v="OFF-AP-10000692"/>
    <s v="Office Supplies"/>
    <s v="Appliances"/>
    <s v="Fellowes Mighty 8 Compact Surge Protector"/>
    <n v="64.864000000000004"/>
    <n v="4"/>
    <n v="0.2"/>
    <n v="6.4864000000000033"/>
  </r>
  <r>
    <n v="2474"/>
    <s v="CA-2013-114972"/>
    <x v="0"/>
    <d v="2013-11-04T00:00:00"/>
    <d v="2013-11-07T00:00:00"/>
    <s v="First Class"/>
    <s v="PF-19225"/>
    <s v="Phillip Flathmann"/>
    <x v="0"/>
    <s v="United States"/>
    <s v="Los Angeles"/>
    <s v="California"/>
    <n v="90032"/>
    <x v="1"/>
    <s v="FUR-CH-10001190"/>
    <s v="Furniture"/>
    <s v="Chairs"/>
    <s v="Global Deluxe High-Back Office Chair in Storm"/>
    <n v="217.58400000000003"/>
    <n v="2"/>
    <n v="0.2"/>
    <n v="-29.917800000000021"/>
  </r>
  <r>
    <n v="2475"/>
    <s v="CA-2013-114972"/>
    <x v="0"/>
    <d v="2013-11-04T00:00:00"/>
    <d v="2013-11-07T00:00:00"/>
    <s v="First Class"/>
    <s v="PF-19225"/>
    <s v="Phillip Flathmann"/>
    <x v="0"/>
    <s v="United States"/>
    <s v="Los Angeles"/>
    <s v="California"/>
    <n v="90032"/>
    <x v="1"/>
    <s v="TEC-AC-10000682"/>
    <s v="Technology"/>
    <s v="Accessories"/>
    <s v="Kensington K72356US Mouse-in-a-Box USB Desktop Mouse"/>
    <n v="82.95"/>
    <n v="5"/>
    <n v="0"/>
    <n v="29.032499999999999"/>
  </r>
  <r>
    <n v="2476"/>
    <s v="CA-2013-114972"/>
    <x v="0"/>
    <d v="2013-11-04T00:00:00"/>
    <d v="2013-11-07T00:00:00"/>
    <s v="First Class"/>
    <s v="PF-19225"/>
    <s v="Phillip Flathmann"/>
    <x v="0"/>
    <s v="United States"/>
    <s v="Los Angeles"/>
    <s v="California"/>
    <n v="90032"/>
    <x v="1"/>
    <s v="OFF-LA-10004545"/>
    <s v="Office Supplies"/>
    <s v="Labels"/>
    <s v="Avery 50"/>
    <n v="87.71"/>
    <n v="7"/>
    <n v="0"/>
    <n v="41.223699999999994"/>
  </r>
  <r>
    <n v="2477"/>
    <s v="CA-2013-114972"/>
    <x v="0"/>
    <d v="2013-11-04T00:00:00"/>
    <d v="2013-11-07T00:00:00"/>
    <s v="First Class"/>
    <s v="PF-19225"/>
    <s v="Phillip Flathmann"/>
    <x v="0"/>
    <s v="United States"/>
    <s v="Los Angeles"/>
    <s v="California"/>
    <n v="90032"/>
    <x v="1"/>
    <s v="OFF-AP-10003057"/>
    <s v="Office Supplies"/>
    <s v="Appliances"/>
    <s v="Honeywell Enviracaire Portable HEPA Air Cleaner for 16' x 20' Room"/>
    <n v="1101.48"/>
    <n v="4"/>
    <n v="0"/>
    <n v="429.57720000000006"/>
  </r>
  <r>
    <n v="2478"/>
    <s v="CA-2014-102750"/>
    <x v="3"/>
    <d v="2014-09-05T00:00:00"/>
    <d v="2014-09-09T00:00:00"/>
    <s v="Second Class"/>
    <s v="GM-14695"/>
    <s v="Greg Maxwell"/>
    <x v="1"/>
    <s v="United States"/>
    <s v="Los Angeles"/>
    <s v="California"/>
    <n v="90036"/>
    <x v="1"/>
    <s v="FUR-TA-10000198"/>
    <s v="Furniture"/>
    <s v="Tables"/>
    <s v="Chromcraft Bull-Nose Wood Oval Conference Tables &amp; Bases"/>
    <n v="1322.3520000000001"/>
    <n v="3"/>
    <n v="0.2"/>
    <n v="-99.176400000000001"/>
  </r>
  <r>
    <n v="2479"/>
    <s v="CA-2011-145212"/>
    <x v="2"/>
    <d v="2011-09-13T00:00:00"/>
    <d v="2011-09-19T00:00:00"/>
    <s v="Standard Class"/>
    <s v="DC-12850"/>
    <s v="Dan Campbell"/>
    <x v="0"/>
    <s v="United States"/>
    <s v="New York City"/>
    <s v="New York"/>
    <n v="10011"/>
    <x v="3"/>
    <s v="OFF-AR-10002833"/>
    <s v="Office Supplies"/>
    <s v="Art"/>
    <s v="Newell 322"/>
    <n v="5.46"/>
    <n v="3"/>
    <n v="0"/>
    <n v="1.4742000000000002"/>
  </r>
  <r>
    <n v="2480"/>
    <s v="CA-2014-141992"/>
    <x v="3"/>
    <d v="2014-06-20T00:00:00"/>
    <d v="2014-06-26T00:00:00"/>
    <s v="Standard Class"/>
    <s v="FO-14305"/>
    <s v="Frank Olsen"/>
    <x v="0"/>
    <s v="United States"/>
    <s v="Dallas"/>
    <s v="Texas"/>
    <n v="75220"/>
    <x v="2"/>
    <s v="OFF-SU-10002557"/>
    <s v="Office Supplies"/>
    <s v="Supplies"/>
    <s v="Fiskars Spring-Action Scissors"/>
    <n v="11.184000000000001"/>
    <n v="1"/>
    <n v="0.2"/>
    <n v="0.83879999999999999"/>
  </r>
  <r>
    <n v="2481"/>
    <s v="CA-2014-141992"/>
    <x v="3"/>
    <d v="2014-06-20T00:00:00"/>
    <d v="2014-06-26T00:00:00"/>
    <s v="Standard Class"/>
    <s v="FO-14305"/>
    <s v="Frank Olsen"/>
    <x v="0"/>
    <s v="United States"/>
    <s v="Dallas"/>
    <s v="Texas"/>
    <n v="75220"/>
    <x v="2"/>
    <s v="OFF-ST-10003656"/>
    <s v="Office Supplies"/>
    <s v="Storage"/>
    <s v="Safco Industrial Wire Shelving"/>
    <n v="153.584"/>
    <n v="2"/>
    <n v="0.2"/>
    <n v="-32.636600000000001"/>
  </r>
  <r>
    <n v="2482"/>
    <s v="CA-2014-147956"/>
    <x v="3"/>
    <d v="2014-12-25T00:00:00"/>
    <d v="2015-01-01T00:00:00"/>
    <s v="Standard Class"/>
    <s v="AH-10210"/>
    <s v="Alan Hwang"/>
    <x v="0"/>
    <s v="United States"/>
    <s v="Seattle"/>
    <s v="Washington"/>
    <n v="98105"/>
    <x v="1"/>
    <s v="OFF-ST-10001097"/>
    <s v="Office Supplies"/>
    <s v="Storage"/>
    <s v="Office Impressions Heavy Duty Welded Shelving &amp; Multimedia Storage Drawers"/>
    <n v="1003.6200000000001"/>
    <n v="6"/>
    <n v="0"/>
    <n v="0"/>
  </r>
  <r>
    <n v="2483"/>
    <s v="CA-2014-126067"/>
    <x v="3"/>
    <d v="2014-08-29T00:00:00"/>
    <d v="2014-09-04T00:00:00"/>
    <s v="Standard Class"/>
    <s v="KN-16705"/>
    <s v="Kristina Nunn"/>
    <x v="2"/>
    <s v="United States"/>
    <s v="Seattle"/>
    <s v="Washington"/>
    <n v="98105"/>
    <x v="1"/>
    <s v="TEC-PH-10000912"/>
    <s v="Technology"/>
    <s v="Phones"/>
    <s v="Anker 24W Portable Micro USB Car Charger"/>
    <n v="35.167999999999999"/>
    <n v="4"/>
    <n v="0.2"/>
    <n v="11.429599999999999"/>
  </r>
  <r>
    <n v="2484"/>
    <s v="CA-2014-126067"/>
    <x v="3"/>
    <d v="2014-08-29T00:00:00"/>
    <d v="2014-09-04T00:00:00"/>
    <s v="Standard Class"/>
    <s v="KN-16705"/>
    <s v="Kristina Nunn"/>
    <x v="2"/>
    <s v="United States"/>
    <s v="Seattle"/>
    <s v="Washington"/>
    <n v="98105"/>
    <x v="1"/>
    <s v="FUR-TA-10000617"/>
    <s v="Furniture"/>
    <s v="Tables"/>
    <s v="Hon Practical Foundations 30 x 60 Training Table, Light Gray/Charcoal"/>
    <n v="1137.75"/>
    <n v="5"/>
    <n v="0"/>
    <n v="250.30500000000004"/>
  </r>
  <r>
    <n v="2485"/>
    <s v="CA-2014-126067"/>
    <x v="3"/>
    <d v="2014-08-29T00:00:00"/>
    <d v="2014-09-04T00:00:00"/>
    <s v="Standard Class"/>
    <s v="KN-16705"/>
    <s v="Kristina Nunn"/>
    <x v="2"/>
    <s v="United States"/>
    <s v="Seattle"/>
    <s v="Washington"/>
    <n v="98105"/>
    <x v="1"/>
    <s v="OFF-BI-10001658"/>
    <s v="Office Supplies"/>
    <s v="Binders"/>
    <s v="GBC Standard Therm-A-Bind Covers"/>
    <n v="99.680000000000021"/>
    <n v="5"/>
    <n v="0.2"/>
    <n v="32.396000000000001"/>
  </r>
  <r>
    <n v="2486"/>
    <s v="CA-2014-126067"/>
    <x v="3"/>
    <d v="2014-08-29T00:00:00"/>
    <d v="2014-09-04T00:00:00"/>
    <s v="Standard Class"/>
    <s v="KN-16705"/>
    <s v="Kristina Nunn"/>
    <x v="2"/>
    <s v="United States"/>
    <s v="Seattle"/>
    <s v="Washington"/>
    <n v="98105"/>
    <x v="1"/>
    <s v="OFF-AR-10003856"/>
    <s v="Office Supplies"/>
    <s v="Art"/>
    <s v="Newell 344"/>
    <n v="5.56"/>
    <n v="2"/>
    <n v="0"/>
    <n v="1.4455999999999998"/>
  </r>
  <r>
    <n v="2487"/>
    <s v="CA-2012-104514"/>
    <x v="1"/>
    <d v="2012-01-02T00:00:00"/>
    <d v="2012-01-04T00:00:00"/>
    <s v="Second Class"/>
    <s v="CB-12535"/>
    <s v="Claudia Bergmann"/>
    <x v="1"/>
    <s v="United States"/>
    <s v="Newark"/>
    <s v="Delaware"/>
    <n v="19711"/>
    <x v="3"/>
    <s v="OFF-ST-10001837"/>
    <s v="Office Supplies"/>
    <s v="Storage"/>
    <s v="SAFCO Mobile Desk Side File, Wire Frame"/>
    <n v="85.52"/>
    <n v="2"/>
    <n v="0"/>
    <n v="22.235199999999999"/>
  </r>
  <r>
    <n v="2488"/>
    <s v="CA-2012-104514"/>
    <x v="1"/>
    <d v="2012-01-02T00:00:00"/>
    <d v="2012-01-04T00:00:00"/>
    <s v="Second Class"/>
    <s v="CB-12535"/>
    <s v="Claudia Bergmann"/>
    <x v="1"/>
    <s v="United States"/>
    <s v="Newark"/>
    <s v="Delaware"/>
    <n v="19711"/>
    <x v="3"/>
    <s v="OFF-AR-10001473"/>
    <s v="Office Supplies"/>
    <s v="Art"/>
    <s v="Newell 313"/>
    <n v="9.84"/>
    <n v="3"/>
    <n v="0"/>
    <n v="2.6568000000000005"/>
  </r>
  <r>
    <n v="2489"/>
    <s v="CA-2012-104514"/>
    <x v="1"/>
    <d v="2012-01-02T00:00:00"/>
    <d v="2012-01-04T00:00:00"/>
    <s v="Second Class"/>
    <s v="CB-12535"/>
    <s v="Claudia Bergmann"/>
    <x v="1"/>
    <s v="United States"/>
    <s v="Newark"/>
    <s v="Delaware"/>
    <n v="19711"/>
    <x v="3"/>
    <s v="OFF-PA-10004285"/>
    <s v="Office Supplies"/>
    <s v="Paper"/>
    <s v="Xerox 1959"/>
    <n v="20.04"/>
    <n v="3"/>
    <n v="0"/>
    <n v="9.6191999999999993"/>
  </r>
  <r>
    <n v="2490"/>
    <s v="CA-2012-141040"/>
    <x v="1"/>
    <d v="2012-10-09T00:00:00"/>
    <d v="2012-10-13T00:00:00"/>
    <s v="Second Class"/>
    <s v="TB-21250"/>
    <s v="Tim Brockman"/>
    <x v="0"/>
    <s v="United States"/>
    <s v="New York City"/>
    <s v="New York"/>
    <n v="10024"/>
    <x v="3"/>
    <s v="TEC-PH-10001835"/>
    <s v="Technology"/>
    <s v="Phones"/>
    <s v="Jawbone JAMBOX Wireless Bluetooth Speaker"/>
    <n v="631.96"/>
    <n v="4"/>
    <n v="0"/>
    <n v="303.3408"/>
  </r>
  <r>
    <n v="2491"/>
    <s v="CA-2012-141040"/>
    <x v="1"/>
    <d v="2012-10-09T00:00:00"/>
    <d v="2012-10-13T00:00:00"/>
    <s v="Second Class"/>
    <s v="TB-21250"/>
    <s v="Tim Brockman"/>
    <x v="0"/>
    <s v="United States"/>
    <s v="New York City"/>
    <s v="New York"/>
    <n v="10024"/>
    <x v="3"/>
    <s v="OFF-PA-10002245"/>
    <s v="Office Supplies"/>
    <s v="Paper"/>
    <s v="Xerox 1895"/>
    <n v="23.92"/>
    <n v="4"/>
    <n v="0"/>
    <n v="10.763999999999999"/>
  </r>
  <r>
    <n v="2492"/>
    <s v="CA-2011-113579"/>
    <x v="2"/>
    <d v="2011-12-13T00:00:00"/>
    <d v="2011-12-15T00:00:00"/>
    <s v="Second Class"/>
    <s v="KD-16345"/>
    <s v="Katherine Ducich"/>
    <x v="0"/>
    <s v="United States"/>
    <s v="Los Angeles"/>
    <s v="California"/>
    <n v="90049"/>
    <x v="1"/>
    <s v="OFF-PA-10001457"/>
    <s v="Office Supplies"/>
    <s v="Paper"/>
    <s v="White GlueTop Scratch Pads"/>
    <n v="90.24"/>
    <n v="6"/>
    <n v="0"/>
    <n v="41.51039999999999"/>
  </r>
  <r>
    <n v="2493"/>
    <s v="CA-2011-144624"/>
    <x v="2"/>
    <d v="2011-11-19T00:00:00"/>
    <d v="2011-11-23T00:00:00"/>
    <s v="Standard Class"/>
    <s v="JM-15865"/>
    <s v="John Murray"/>
    <x v="0"/>
    <s v="United States"/>
    <s v="Jamestown"/>
    <s v="New York"/>
    <n v="14701"/>
    <x v="3"/>
    <s v="TEC-PH-10002885"/>
    <s v="Technology"/>
    <s v="Phones"/>
    <s v="Apple iPhone 5"/>
    <n v="4548.8100000000004"/>
    <n v="7"/>
    <n v="0"/>
    <n v="1228.1787000000004"/>
  </r>
  <r>
    <n v="2494"/>
    <s v="CA-2013-146206"/>
    <x v="0"/>
    <d v="2013-09-11T00:00:00"/>
    <d v="2013-09-15T00:00:00"/>
    <s v="Second Class"/>
    <s v="KT-16480"/>
    <s v="Kean Thornton"/>
    <x v="0"/>
    <s v="United States"/>
    <s v="Houston"/>
    <s v="Texas"/>
    <n v="77095"/>
    <x v="2"/>
    <s v="FUR-TA-10004086"/>
    <s v="Furniture"/>
    <s v="Tables"/>
    <s v="KI Adjustable-Height Table"/>
    <n v="300.93"/>
    <n v="5"/>
    <n v="0.3"/>
    <n v="-34.39200000000001"/>
  </r>
  <r>
    <n v="2495"/>
    <s v="CA-2013-146206"/>
    <x v="0"/>
    <d v="2013-09-11T00:00:00"/>
    <d v="2013-09-15T00:00:00"/>
    <s v="Second Class"/>
    <s v="KT-16480"/>
    <s v="Kean Thornton"/>
    <x v="0"/>
    <s v="United States"/>
    <s v="Houston"/>
    <s v="Texas"/>
    <n v="77095"/>
    <x v="2"/>
    <s v="TEC-PH-10000895"/>
    <s v="Technology"/>
    <s v="Phones"/>
    <s v="Polycom VVX 310 VoIP phone"/>
    <n v="719.96"/>
    <n v="5"/>
    <n v="0.2"/>
    <n v="53.997000000000043"/>
  </r>
  <r>
    <n v="2496"/>
    <s v="CA-2011-136644"/>
    <x v="2"/>
    <d v="2011-06-16T00:00:00"/>
    <d v="2011-06-22T00:00:00"/>
    <s v="Standard Class"/>
    <s v="SC-20575"/>
    <s v="Sonia Cooley"/>
    <x v="0"/>
    <s v="United States"/>
    <s v="Mishawaka"/>
    <s v="Indiana"/>
    <n v="46544"/>
    <x v="2"/>
    <s v="FUR-CH-10000225"/>
    <s v="Furniture"/>
    <s v="Chairs"/>
    <s v="Global Geo Office Task Chair, Gray"/>
    <n v="647.84"/>
    <n v="8"/>
    <n v="0"/>
    <n v="32.391999999999939"/>
  </r>
  <r>
    <n v="2497"/>
    <s v="CA-2012-122371"/>
    <x v="1"/>
    <d v="2012-09-26T00:00:00"/>
    <d v="2012-10-01T00:00:00"/>
    <s v="Standard Class"/>
    <s v="BS-11800"/>
    <s v="Bryan Spruell"/>
    <x v="2"/>
    <s v="United States"/>
    <s v="San Diego"/>
    <s v="California"/>
    <n v="92037"/>
    <x v="1"/>
    <s v="OFF-ST-10002370"/>
    <s v="Office Supplies"/>
    <s v="Storage"/>
    <s v="Sortfiler Multipurpose Personal File Organizer, Black"/>
    <n v="64.17"/>
    <n v="3"/>
    <n v="0"/>
    <n v="18.609299999999998"/>
  </r>
  <r>
    <n v="2498"/>
    <s v="CA-2012-122371"/>
    <x v="1"/>
    <d v="2012-09-26T00:00:00"/>
    <d v="2012-10-01T00:00:00"/>
    <s v="Standard Class"/>
    <s v="BS-11800"/>
    <s v="Bryan Spruell"/>
    <x v="2"/>
    <s v="United States"/>
    <s v="San Diego"/>
    <s v="California"/>
    <n v="92037"/>
    <x v="1"/>
    <s v="OFF-EN-10000056"/>
    <s v="Office Supplies"/>
    <s v="Envelopes"/>
    <s v="Cameo Buff Policy Envelopes"/>
    <n v="124.46"/>
    <n v="2"/>
    <n v="0"/>
    <n v="58.496199999999988"/>
  </r>
  <r>
    <n v="2499"/>
    <s v="CA-2013-126935"/>
    <x v="0"/>
    <d v="2013-05-20T00:00:00"/>
    <d v="2013-05-25T00:00:00"/>
    <s v="Standard Class"/>
    <s v="BT-11395"/>
    <s v="Bill Tyler"/>
    <x v="1"/>
    <s v="United States"/>
    <s v="San Francisco"/>
    <s v="California"/>
    <n v="94109"/>
    <x v="1"/>
    <s v="OFF-BI-10004817"/>
    <s v="Office Supplies"/>
    <s v="Binders"/>
    <s v="GBC Personal VeloBind Strips"/>
    <n v="9.5840000000000014"/>
    <n v="1"/>
    <n v="0.2"/>
    <n v="3.3543999999999996"/>
  </r>
  <r>
    <n v="2500"/>
    <s v="US-2014-133781"/>
    <x v="3"/>
    <d v="2014-06-23T00:00:00"/>
    <d v="2014-06-24T00:00:00"/>
    <s v="First Class"/>
    <s v="DC-12850"/>
    <s v="Dan Campbell"/>
    <x v="0"/>
    <s v="United States"/>
    <s v="Miami"/>
    <s v="Florida"/>
    <n v="33178"/>
    <x v="0"/>
    <s v="OFF-EN-10004483"/>
    <s v="Office Supplies"/>
    <s v="Envelopes"/>
    <s v="#10 White Business Envelopes,4 1/8 x 9 1/2"/>
    <n v="37.608000000000004"/>
    <n v="3"/>
    <n v="0.2"/>
    <n v="12.692699999999995"/>
  </r>
  <r>
    <n v="2501"/>
    <s v="CA-2014-131618"/>
    <x v="3"/>
    <d v="2014-06-18T00:00:00"/>
    <d v="2014-06-21T00:00:00"/>
    <s v="First Class"/>
    <s v="LS-17200"/>
    <s v="Luke Schmidt"/>
    <x v="1"/>
    <s v="United States"/>
    <s v="Skokie"/>
    <s v="Illinois"/>
    <n v="60076"/>
    <x v="2"/>
    <s v="OFF-PA-10001892"/>
    <s v="Office Supplies"/>
    <s v="Paper"/>
    <s v="Rediform Wirebound &quot;Phone Memo&quot; Message Book, 11 x 5-3/4"/>
    <n v="12.224"/>
    <n v="2"/>
    <n v="0.2"/>
    <n v="4.4311999999999996"/>
  </r>
  <r>
    <n v="2502"/>
    <s v="CA-2014-131618"/>
    <x v="3"/>
    <d v="2014-06-18T00:00:00"/>
    <d v="2014-06-21T00:00:00"/>
    <s v="First Class"/>
    <s v="LS-17200"/>
    <s v="Luke Schmidt"/>
    <x v="1"/>
    <s v="United States"/>
    <s v="Skokie"/>
    <s v="Illinois"/>
    <n v="60076"/>
    <x v="2"/>
    <s v="OFF-BI-10000546"/>
    <s v="Office Supplies"/>
    <s v="Binders"/>
    <s v="Avery Durable Binders"/>
    <n v="2.3039999999999994"/>
    <n v="4"/>
    <n v="0.8"/>
    <n v="-3.5711999999999993"/>
  </r>
  <r>
    <n v="2503"/>
    <s v="CA-2014-131618"/>
    <x v="3"/>
    <d v="2014-06-18T00:00:00"/>
    <d v="2014-06-21T00:00:00"/>
    <s v="First Class"/>
    <s v="LS-17200"/>
    <s v="Luke Schmidt"/>
    <x v="1"/>
    <s v="United States"/>
    <s v="Skokie"/>
    <s v="Illinois"/>
    <n v="60076"/>
    <x v="2"/>
    <s v="OFF-BI-10001294"/>
    <s v="Office Supplies"/>
    <s v="Binders"/>
    <s v="Fellowes Binding Cases"/>
    <n v="9.3599999999999977"/>
    <n v="4"/>
    <n v="0.8"/>
    <n v="-16.380000000000003"/>
  </r>
  <r>
    <n v="2504"/>
    <s v="CA-2013-149482"/>
    <x v="0"/>
    <d v="2013-11-15T00:00:00"/>
    <d v="2013-11-20T00:00:00"/>
    <s v="Standard Class"/>
    <s v="RR-19315"/>
    <s v="Ralph Ritter"/>
    <x v="0"/>
    <s v="United States"/>
    <s v="San Francisco"/>
    <s v="California"/>
    <n v="94110"/>
    <x v="1"/>
    <s v="OFF-LA-10000248"/>
    <s v="Office Supplies"/>
    <s v="Labels"/>
    <s v="Avery 52"/>
    <n v="7.38"/>
    <n v="2"/>
    <n v="0"/>
    <n v="3.4685999999999999"/>
  </r>
  <r>
    <n v="2505"/>
    <s v="CA-2011-143917"/>
    <x v="2"/>
    <d v="2011-07-25T00:00:00"/>
    <d v="2011-07-27T00:00:00"/>
    <s v="Second Class"/>
    <s v="KL-16645"/>
    <s v="Ken Lonsdale"/>
    <x v="0"/>
    <s v="United States"/>
    <s v="San Francisco"/>
    <s v="California"/>
    <n v="94122"/>
    <x v="1"/>
    <s v="OFF-ST-10001228"/>
    <s v="Office Supplies"/>
    <s v="Storage"/>
    <s v="Fellowes Personal Hanging Folder Files, Navy"/>
    <n v="53.72"/>
    <n v="4"/>
    <n v="0"/>
    <n v="15.041600000000003"/>
  </r>
  <r>
    <n v="2506"/>
    <s v="CA-2011-143917"/>
    <x v="2"/>
    <d v="2011-07-25T00:00:00"/>
    <d v="2011-07-27T00:00:00"/>
    <s v="Second Class"/>
    <s v="KL-16645"/>
    <s v="Ken Lonsdale"/>
    <x v="0"/>
    <s v="United States"/>
    <s v="San Francisco"/>
    <s v="California"/>
    <n v="94122"/>
    <x v="1"/>
    <s v="OFF-SU-10000151"/>
    <s v="Office Supplies"/>
    <s v="Supplies"/>
    <s v="High Speed Automatic Electric Letter Opener"/>
    <n v="8187.65"/>
    <n v="5"/>
    <n v="0"/>
    <n v="327.50599999999963"/>
  </r>
  <r>
    <n v="2507"/>
    <s v="CA-2011-143917"/>
    <x v="2"/>
    <d v="2011-07-25T00:00:00"/>
    <d v="2011-07-27T00:00:00"/>
    <s v="Second Class"/>
    <s v="KL-16645"/>
    <s v="Ken Lonsdale"/>
    <x v="0"/>
    <s v="United States"/>
    <s v="San Francisco"/>
    <s v="California"/>
    <n v="94122"/>
    <x v="1"/>
    <s v="FUR-FU-10004351"/>
    <s v="Furniture"/>
    <s v="Furnishings"/>
    <s v="Staples"/>
    <n v="77.92"/>
    <n v="8"/>
    <n v="0"/>
    <n v="34.284800000000004"/>
  </r>
  <r>
    <n v="2508"/>
    <s v="CA-2012-120397"/>
    <x v="1"/>
    <d v="2012-07-02T00:00:00"/>
    <d v="2012-07-02T00:00:00"/>
    <s v="Same Day"/>
    <s v="RB-19435"/>
    <s v="Richard Bierner"/>
    <x v="0"/>
    <s v="United States"/>
    <s v="Houston"/>
    <s v="Texas"/>
    <n v="77070"/>
    <x v="2"/>
    <s v="OFF-AP-10001293"/>
    <s v="Office Supplies"/>
    <s v="Appliances"/>
    <s v="Belkin 8 Outlet Surge Protector"/>
    <n v="32.783999999999992"/>
    <n v="4"/>
    <n v="0.8"/>
    <n v="-85.238399999999999"/>
  </r>
  <r>
    <n v="2509"/>
    <s v="CA-2014-163902"/>
    <x v="3"/>
    <d v="2014-03-03T00:00:00"/>
    <d v="2014-03-09T00:00:00"/>
    <s v="Standard Class"/>
    <s v="MY-17380"/>
    <s v="Maribeth Yedwab"/>
    <x v="1"/>
    <s v="United States"/>
    <s v="Los Angeles"/>
    <s v="California"/>
    <n v="90045"/>
    <x v="1"/>
    <s v="TEC-PH-10000675"/>
    <s v="Technology"/>
    <s v="Phones"/>
    <s v="Panasonic KX TS3282B Corded phone"/>
    <n v="196.77600000000001"/>
    <n v="3"/>
    <n v="0.2"/>
    <n v="14.758199999999995"/>
  </r>
  <r>
    <n v="2510"/>
    <s v="CA-2014-163902"/>
    <x v="3"/>
    <d v="2014-03-03T00:00:00"/>
    <d v="2014-03-09T00:00:00"/>
    <s v="Standard Class"/>
    <s v="MY-17380"/>
    <s v="Maribeth Yedwab"/>
    <x v="1"/>
    <s v="United States"/>
    <s v="Los Angeles"/>
    <s v="California"/>
    <n v="90045"/>
    <x v="1"/>
    <s v="TEC-AC-10000580"/>
    <s v="Technology"/>
    <s v="Accessories"/>
    <s v="Logitech G13 Programmable Gameboard with LCD Display"/>
    <n v="479.93999999999994"/>
    <n v="6"/>
    <n v="0"/>
    <n v="52.79340000000002"/>
  </r>
  <r>
    <n v="2511"/>
    <s v="CA-2013-136812"/>
    <x v="0"/>
    <d v="2013-11-19T00:00:00"/>
    <d v="2013-11-24T00:00:00"/>
    <s v="Standard Class"/>
    <s v="AW-10930"/>
    <s v="Arthur Wiediger"/>
    <x v="2"/>
    <s v="United States"/>
    <s v="Oklahoma City"/>
    <s v="Oklahoma"/>
    <n v="73120"/>
    <x v="2"/>
    <s v="OFF-ST-10003470"/>
    <s v="Office Supplies"/>
    <s v="Storage"/>
    <s v="Tennsco Snap-Together Open Shelving Units, Starter Sets and Add-On Units"/>
    <n v="1117.92"/>
    <n v="4"/>
    <n v="0"/>
    <n v="55.895999999999958"/>
  </r>
  <r>
    <n v="2512"/>
    <s v="CA-2012-102722"/>
    <x v="1"/>
    <d v="2012-04-18T00:00:00"/>
    <d v="2012-04-19T00:00:00"/>
    <s v="First Class"/>
    <s v="KW-16570"/>
    <s v="Kelly Williams"/>
    <x v="0"/>
    <s v="United States"/>
    <s v="Monroe"/>
    <s v="Louisiana"/>
    <n v="71203"/>
    <x v="0"/>
    <s v="TEC-AC-10003116"/>
    <s v="Technology"/>
    <s v="Accessories"/>
    <s v="Memorex Froggy Flash Drive 8 GB"/>
    <n v="106.5"/>
    <n v="6"/>
    <n v="0"/>
    <n v="41.534999999999997"/>
  </r>
  <r>
    <n v="2513"/>
    <s v="CA-2014-155089"/>
    <x v="3"/>
    <d v="2014-12-03T00:00:00"/>
    <d v="2014-12-07T00:00:00"/>
    <s v="Standard Class"/>
    <s v="DB-12910"/>
    <s v="Daniel Byrd"/>
    <x v="2"/>
    <s v="United States"/>
    <s v="Tampa"/>
    <s v="Florida"/>
    <n v="33614"/>
    <x v="0"/>
    <s v="OFF-BI-10002429"/>
    <s v="Office Supplies"/>
    <s v="Binders"/>
    <s v="Premier Elliptical Ring Binder, Black"/>
    <n v="45.660000000000011"/>
    <n v="5"/>
    <n v="0.7"/>
    <n v="-33.483999999999995"/>
  </r>
  <r>
    <n v="2514"/>
    <s v="CA-2013-124506"/>
    <x v="0"/>
    <d v="2013-11-12T00:00:00"/>
    <d v="2013-11-18T00:00:00"/>
    <s v="Standard Class"/>
    <s v="BB-11545"/>
    <s v="Brenda Bowman"/>
    <x v="1"/>
    <s v="United States"/>
    <s v="Chicago"/>
    <s v="Illinois"/>
    <n v="60623"/>
    <x v="2"/>
    <s v="TEC-AC-10003280"/>
    <s v="Technology"/>
    <s v="Accessories"/>
    <s v="Belkin F8E887 USB Wired Ergonomic Keyboard"/>
    <n v="95.968000000000004"/>
    <n v="4"/>
    <n v="0.2"/>
    <n v="1.1995999999999931"/>
  </r>
  <r>
    <n v="2515"/>
    <s v="CA-2013-124506"/>
    <x v="0"/>
    <d v="2013-11-12T00:00:00"/>
    <d v="2013-11-18T00:00:00"/>
    <s v="Standard Class"/>
    <s v="BB-11545"/>
    <s v="Brenda Bowman"/>
    <x v="1"/>
    <s v="United States"/>
    <s v="Chicago"/>
    <s v="Illinois"/>
    <n v="60623"/>
    <x v="2"/>
    <s v="FUR-CH-10004540"/>
    <s v="Furniture"/>
    <s v="Chairs"/>
    <s v="Global Chrome Stack Chair"/>
    <n v="47.991999999999997"/>
    <n v="2"/>
    <n v="0.3"/>
    <n v="-2.0567999999999991"/>
  </r>
  <r>
    <n v="2516"/>
    <s v="CA-2011-106572"/>
    <x v="2"/>
    <d v="2011-09-05T00:00:00"/>
    <d v="2011-09-10T00:00:00"/>
    <s v="Standard Class"/>
    <s v="NP-18700"/>
    <s v="Nora Preis"/>
    <x v="0"/>
    <s v="United States"/>
    <s v="Bowling Green"/>
    <s v="Ohio"/>
    <n v="43402"/>
    <x v="3"/>
    <s v="OFF-ST-10000585"/>
    <s v="Office Supplies"/>
    <s v="Storage"/>
    <s v="Economy Rollaway Files"/>
    <n v="264.32"/>
    <n v="2"/>
    <n v="0.2"/>
    <n v="19.823999999999998"/>
  </r>
  <r>
    <n v="2517"/>
    <s v="CA-2011-128888"/>
    <x v="2"/>
    <d v="2011-11-15T00:00:00"/>
    <d v="2011-11-22T00:00:00"/>
    <s v="Standard Class"/>
    <s v="PB-19105"/>
    <s v="Peter Bühler"/>
    <x v="0"/>
    <s v="United States"/>
    <s v="Houston"/>
    <s v="Texas"/>
    <n v="77095"/>
    <x v="2"/>
    <s v="OFF-EN-10003001"/>
    <s v="Office Supplies"/>
    <s v="Envelopes"/>
    <s v="Ames Color-File Green Diamond Border X-ray Mailers"/>
    <n v="604.65600000000006"/>
    <n v="9"/>
    <n v="0.2"/>
    <n v="204.07139999999995"/>
  </r>
  <r>
    <n v="2518"/>
    <s v="CA-2014-123134"/>
    <x v="3"/>
    <d v="2014-05-03T00:00:00"/>
    <d v="2014-05-08T00:00:00"/>
    <s v="Standard Class"/>
    <s v="DW-13585"/>
    <s v="Dorothy Wardle"/>
    <x v="1"/>
    <s v="United States"/>
    <s v="Westfield"/>
    <s v="New Jersey"/>
    <n v="7090"/>
    <x v="3"/>
    <s v="FUR-FU-10003975"/>
    <s v="Furniture"/>
    <s v="Furnishings"/>
    <s v="Eldon Advantage Chair Mats for Low to Medium Pile Carpets"/>
    <n v="129.93"/>
    <n v="3"/>
    <n v="0"/>
    <n v="12.992999999999988"/>
  </r>
  <r>
    <n v="2519"/>
    <s v="CA-2013-124352"/>
    <x v="0"/>
    <d v="2013-10-16T00:00:00"/>
    <d v="2013-10-22T00:00:00"/>
    <s v="Standard Class"/>
    <s v="CD-12790"/>
    <s v="Cynthia Delaney"/>
    <x v="2"/>
    <s v="United States"/>
    <s v="Oklahoma City"/>
    <s v="Oklahoma"/>
    <n v="73120"/>
    <x v="2"/>
    <s v="OFF-LA-10004559"/>
    <s v="Office Supplies"/>
    <s v="Labels"/>
    <s v="Avery 49"/>
    <n v="20.16"/>
    <n v="7"/>
    <n v="0"/>
    <n v="9.8783999999999992"/>
  </r>
  <r>
    <n v="2520"/>
    <s v="CA-2013-124352"/>
    <x v="0"/>
    <d v="2013-10-16T00:00:00"/>
    <d v="2013-10-22T00:00:00"/>
    <s v="Standard Class"/>
    <s v="CD-12790"/>
    <s v="Cynthia Delaney"/>
    <x v="2"/>
    <s v="United States"/>
    <s v="Oklahoma City"/>
    <s v="Oklahoma"/>
    <n v="73120"/>
    <x v="2"/>
    <s v="OFF-LA-10003223"/>
    <s v="Office Supplies"/>
    <s v="Labels"/>
    <s v="Avery 508"/>
    <n v="29.46"/>
    <n v="6"/>
    <n v="0"/>
    <n v="14.4354"/>
  </r>
  <r>
    <n v="2521"/>
    <s v="CA-2013-124352"/>
    <x v="0"/>
    <d v="2013-10-16T00:00:00"/>
    <d v="2013-10-22T00:00:00"/>
    <s v="Standard Class"/>
    <s v="CD-12790"/>
    <s v="Cynthia Delaney"/>
    <x v="2"/>
    <s v="United States"/>
    <s v="Oklahoma City"/>
    <s v="Oklahoma"/>
    <n v="73120"/>
    <x v="2"/>
    <s v="OFF-AP-10002651"/>
    <s v="Office Supplies"/>
    <s v="Appliances"/>
    <s v="Hoover Upright Vacuum With Dirt Cup"/>
    <n v="868.58999999999992"/>
    <n v="3"/>
    <n v="0"/>
    <n v="251.89109999999988"/>
  </r>
  <r>
    <n v="2522"/>
    <s v="CA-2013-124352"/>
    <x v="0"/>
    <d v="2013-10-16T00:00:00"/>
    <d v="2013-10-22T00:00:00"/>
    <s v="Standard Class"/>
    <s v="CD-12790"/>
    <s v="Cynthia Delaney"/>
    <x v="2"/>
    <s v="United States"/>
    <s v="Oklahoma City"/>
    <s v="Oklahoma"/>
    <n v="73120"/>
    <x v="2"/>
    <s v="OFF-PA-10003177"/>
    <s v="Office Supplies"/>
    <s v="Paper"/>
    <s v="Xerox 1999"/>
    <n v="12.96"/>
    <n v="2"/>
    <n v="0"/>
    <n v="6.2208000000000006"/>
  </r>
  <r>
    <n v="2523"/>
    <s v="CA-2013-124352"/>
    <x v="0"/>
    <d v="2013-10-16T00:00:00"/>
    <d v="2013-10-22T00:00:00"/>
    <s v="Standard Class"/>
    <s v="CD-12790"/>
    <s v="Cynthia Delaney"/>
    <x v="2"/>
    <s v="United States"/>
    <s v="Oklahoma City"/>
    <s v="Oklahoma"/>
    <n v="73120"/>
    <x v="2"/>
    <s v="TEC-PH-10003442"/>
    <s v="Technology"/>
    <s v="Phones"/>
    <s v="Samsung Replacement EH64AVFWE Premium Headset"/>
    <n v="5.5"/>
    <n v="1"/>
    <n v="0"/>
    <n v="1.375"/>
  </r>
  <r>
    <n v="2524"/>
    <s v="CA-2013-124352"/>
    <x v="0"/>
    <d v="2013-10-16T00:00:00"/>
    <d v="2013-10-22T00:00:00"/>
    <s v="Standard Class"/>
    <s v="CD-12790"/>
    <s v="Cynthia Delaney"/>
    <x v="2"/>
    <s v="United States"/>
    <s v="Oklahoma City"/>
    <s v="Oklahoma"/>
    <n v="73120"/>
    <x v="2"/>
    <s v="OFF-BI-10000977"/>
    <s v="Office Supplies"/>
    <s v="Binders"/>
    <s v="Ibico Plastic Spiral Binding Combs"/>
    <n v="121.6"/>
    <n v="4"/>
    <n v="0"/>
    <n v="55.935999999999993"/>
  </r>
  <r>
    <n v="2525"/>
    <s v="CA-2012-124541"/>
    <x v="1"/>
    <d v="2012-04-06T00:00:00"/>
    <d v="2012-04-10T00:00:00"/>
    <s v="Standard Class"/>
    <s v="TT-21220"/>
    <s v="Thomas Thornton"/>
    <x v="0"/>
    <s v="United States"/>
    <s v="Houston"/>
    <s v="Texas"/>
    <n v="77041"/>
    <x v="2"/>
    <s v="OFF-AR-10004078"/>
    <s v="Office Supplies"/>
    <s v="Art"/>
    <s v="Newell 312"/>
    <n v="42.047999999999995"/>
    <n v="9"/>
    <n v="0.2"/>
    <n v="5.2559999999999985"/>
  </r>
  <r>
    <n v="2526"/>
    <s v="CA-2012-124541"/>
    <x v="1"/>
    <d v="2012-04-06T00:00:00"/>
    <d v="2012-04-10T00:00:00"/>
    <s v="Standard Class"/>
    <s v="TT-21220"/>
    <s v="Thomas Thornton"/>
    <x v="0"/>
    <s v="United States"/>
    <s v="Houston"/>
    <s v="Texas"/>
    <n v="77041"/>
    <x v="2"/>
    <s v="TEC-AC-10002550"/>
    <s v="Technology"/>
    <s v="Accessories"/>
    <s v="Maxell 4.7GB DVD-RW 3/Pack"/>
    <n v="25.488"/>
    <n v="2"/>
    <n v="0.2"/>
    <n v="4.4603999999999999"/>
  </r>
  <r>
    <n v="2527"/>
    <s v="CA-2012-124541"/>
    <x v="1"/>
    <d v="2012-04-06T00:00:00"/>
    <d v="2012-04-10T00:00:00"/>
    <s v="Standard Class"/>
    <s v="TT-21220"/>
    <s v="Thomas Thornton"/>
    <x v="0"/>
    <s v="United States"/>
    <s v="Houston"/>
    <s v="Texas"/>
    <n v="77041"/>
    <x v="2"/>
    <s v="OFF-BI-10004965"/>
    <s v="Office Supplies"/>
    <s v="Binders"/>
    <s v="Ibico Covers for Plastic or Wire Binding Elements"/>
    <n v="6.8999999999999986"/>
    <n v="3"/>
    <n v="0.8"/>
    <n v="-12.075000000000003"/>
  </r>
  <r>
    <n v="2528"/>
    <s v="CA-2012-124541"/>
    <x v="1"/>
    <d v="2012-04-06T00:00:00"/>
    <d v="2012-04-10T00:00:00"/>
    <s v="Standard Class"/>
    <s v="TT-21220"/>
    <s v="Thomas Thornton"/>
    <x v="0"/>
    <s v="United States"/>
    <s v="Houston"/>
    <s v="Texas"/>
    <n v="77041"/>
    <x v="2"/>
    <s v="OFF-BI-10004209"/>
    <s v="Office Supplies"/>
    <s v="Binders"/>
    <s v="Fellowes Twister Kit, Gray/Clear, 3/pkg"/>
    <n v="9.6479999999999961"/>
    <n v="6"/>
    <n v="0.8"/>
    <n v="-16.884"/>
  </r>
  <r>
    <n v="2529"/>
    <s v="CA-2012-124541"/>
    <x v="1"/>
    <d v="2012-04-06T00:00:00"/>
    <d v="2012-04-10T00:00:00"/>
    <s v="Standard Class"/>
    <s v="TT-21220"/>
    <s v="Thomas Thornton"/>
    <x v="0"/>
    <s v="United States"/>
    <s v="Houston"/>
    <s v="Texas"/>
    <n v="77041"/>
    <x v="2"/>
    <s v="OFF-PA-10001526"/>
    <s v="Office Supplies"/>
    <s v="Paper"/>
    <s v="Xerox 1949"/>
    <n v="7.9680000000000009"/>
    <n v="2"/>
    <n v="0.2"/>
    <n v="2.8884000000000007"/>
  </r>
  <r>
    <n v="2530"/>
    <s v="CA-2011-108707"/>
    <x v="2"/>
    <d v="2011-10-24T00:00:00"/>
    <d v="2011-10-29T00:00:00"/>
    <s v="Standard Class"/>
    <s v="DB-12910"/>
    <s v="Daniel Byrd"/>
    <x v="2"/>
    <s v="United States"/>
    <s v="Fort Lauderdale"/>
    <s v="Florida"/>
    <n v="33311"/>
    <x v="0"/>
    <s v="OFF-PA-10000788"/>
    <s v="Office Supplies"/>
    <s v="Paper"/>
    <s v="Xerox 210"/>
    <n v="10.368000000000002"/>
    <n v="2"/>
    <n v="0.2"/>
    <n v="3.6288"/>
  </r>
  <r>
    <n v="2531"/>
    <s v="CA-2011-111500"/>
    <x v="2"/>
    <d v="2011-08-17T00:00:00"/>
    <d v="2011-08-21T00:00:00"/>
    <s v="Standard Class"/>
    <s v="DJ-13510"/>
    <s v="Don Jones"/>
    <x v="1"/>
    <s v="United States"/>
    <s v="Little Rock"/>
    <s v="Arkansas"/>
    <n v="72209"/>
    <x v="0"/>
    <s v="OFF-PA-10000595"/>
    <s v="Office Supplies"/>
    <s v="Paper"/>
    <s v="Xerox 1929"/>
    <n v="114.2"/>
    <n v="5"/>
    <n v="0"/>
    <n v="52.531999999999996"/>
  </r>
  <r>
    <n v="2532"/>
    <s v="CA-2011-111500"/>
    <x v="2"/>
    <d v="2011-08-17T00:00:00"/>
    <d v="2011-08-21T00:00:00"/>
    <s v="Standard Class"/>
    <s v="DJ-13510"/>
    <s v="Don Jones"/>
    <x v="1"/>
    <s v="United States"/>
    <s v="Little Rock"/>
    <s v="Arkansas"/>
    <n v="72209"/>
    <x v="0"/>
    <s v="OFF-BI-10000829"/>
    <s v="Office Supplies"/>
    <s v="Binders"/>
    <s v="Avery Non-Stick Binders"/>
    <n v="17.96"/>
    <n v="4"/>
    <n v="0"/>
    <n v="8.2615999999999996"/>
  </r>
  <r>
    <n v="2533"/>
    <s v="CA-2011-111500"/>
    <x v="2"/>
    <d v="2011-08-17T00:00:00"/>
    <d v="2011-08-21T00:00:00"/>
    <s v="Standard Class"/>
    <s v="DJ-13510"/>
    <s v="Don Jones"/>
    <x v="1"/>
    <s v="United States"/>
    <s v="Little Rock"/>
    <s v="Arkansas"/>
    <n v="72209"/>
    <x v="0"/>
    <s v="OFF-FA-10002676"/>
    <s v="Office Supplies"/>
    <s v="Fasteners"/>
    <s v="Colored Push Pins"/>
    <n v="12.67"/>
    <n v="7"/>
    <n v="0"/>
    <n v="4.5611999999999995"/>
  </r>
  <r>
    <n v="2534"/>
    <s v="CA-2011-111500"/>
    <x v="2"/>
    <d v="2011-08-17T00:00:00"/>
    <d v="2011-08-21T00:00:00"/>
    <s v="Standard Class"/>
    <s v="DJ-13510"/>
    <s v="Don Jones"/>
    <x v="1"/>
    <s v="United States"/>
    <s v="Little Rock"/>
    <s v="Arkansas"/>
    <n v="72209"/>
    <x v="0"/>
    <s v="TEC-AC-10000844"/>
    <s v="Technology"/>
    <s v="Accessories"/>
    <s v="Logitech Gaming G510s - Keyboard"/>
    <n v="339.96"/>
    <n v="4"/>
    <n v="0"/>
    <n v="122.38559999999998"/>
  </r>
  <r>
    <n v="2535"/>
    <s v="US-2014-117723"/>
    <x v="3"/>
    <d v="2014-08-16T00:00:00"/>
    <d v="2014-08-19T00:00:00"/>
    <s v="Second Class"/>
    <s v="DL-13495"/>
    <s v="Dionis Lloyd"/>
    <x v="1"/>
    <s v="United States"/>
    <s v="Philadelphia"/>
    <s v="Pennsylvania"/>
    <n v="19120"/>
    <x v="3"/>
    <s v="OFF-ST-10004459"/>
    <s v="Office Supplies"/>
    <s v="Storage"/>
    <s v="Tennsco Single-Tier Lockers"/>
    <n v="1801.6320000000001"/>
    <n v="6"/>
    <n v="0.2"/>
    <n v="-337.80600000000004"/>
  </r>
  <r>
    <n v="2536"/>
    <s v="CA-2012-143238"/>
    <x v="1"/>
    <d v="2012-09-06T00:00:00"/>
    <d v="2012-09-08T00:00:00"/>
    <s v="First Class"/>
    <s v="LO-17170"/>
    <s v="Lori Olson"/>
    <x v="1"/>
    <s v="United States"/>
    <s v="La Quinta"/>
    <s v="California"/>
    <n v="92253"/>
    <x v="1"/>
    <s v="TEC-AC-10003499"/>
    <s v="Technology"/>
    <s v="Accessories"/>
    <s v="Memorex Mini Travel Drive 8 GB USB 2.0 Flash Drive"/>
    <n v="46.32"/>
    <n v="4"/>
    <n v="0"/>
    <n v="18.064800000000002"/>
  </r>
  <r>
    <n v="2537"/>
    <s v="CA-2012-168746"/>
    <x v="1"/>
    <d v="2012-01-27T00:00:00"/>
    <d v="2012-01-29T00:00:00"/>
    <s v="Second Class"/>
    <s v="SV-20365"/>
    <s v="Seth Vernon"/>
    <x v="0"/>
    <s v="United States"/>
    <s v="Cleveland"/>
    <s v="Ohio"/>
    <n v="44105"/>
    <x v="3"/>
    <s v="FUR-CH-10000513"/>
    <s v="Furniture"/>
    <s v="Chairs"/>
    <s v="High-Back Leather Manager's Chair"/>
    <n v="181.98599999999999"/>
    <n v="2"/>
    <n v="0.3"/>
    <n v="-54.595799999999997"/>
  </r>
  <r>
    <n v="2538"/>
    <s v="CA-2012-168746"/>
    <x v="1"/>
    <d v="2012-01-27T00:00:00"/>
    <d v="2012-01-29T00:00:00"/>
    <s v="Second Class"/>
    <s v="SV-20365"/>
    <s v="Seth Vernon"/>
    <x v="0"/>
    <s v="United States"/>
    <s v="Cleveland"/>
    <s v="Ohio"/>
    <n v="44105"/>
    <x v="3"/>
    <s v="TEC-PH-10000895"/>
    <s v="Technology"/>
    <s v="Phones"/>
    <s v="Polycom VVX 310 VoIP phone"/>
    <n v="431.976"/>
    <n v="4"/>
    <n v="0.4"/>
    <n v="-100.7944"/>
  </r>
  <r>
    <n v="2539"/>
    <s v="CA-2012-168746"/>
    <x v="1"/>
    <d v="2012-01-27T00:00:00"/>
    <d v="2012-01-29T00:00:00"/>
    <s v="Second Class"/>
    <s v="SV-20365"/>
    <s v="Seth Vernon"/>
    <x v="0"/>
    <s v="United States"/>
    <s v="Cleveland"/>
    <s v="Ohio"/>
    <n v="44105"/>
    <x v="3"/>
    <s v="TEC-PH-10002555"/>
    <s v="Technology"/>
    <s v="Phones"/>
    <s v="Nortel Meridian M5316 Digital phone"/>
    <n v="155.36999999999998"/>
    <n v="1"/>
    <n v="0.4"/>
    <n v="-36.253"/>
  </r>
  <r>
    <n v="2540"/>
    <s v="CA-2012-113404"/>
    <x v="1"/>
    <d v="2012-07-16T00:00:00"/>
    <d v="2012-07-16T00:00:00"/>
    <s v="Same Day"/>
    <s v="EM-13810"/>
    <s v="Eleni McCrary"/>
    <x v="1"/>
    <s v="United States"/>
    <s v="San Francisco"/>
    <s v="California"/>
    <n v="94122"/>
    <x v="1"/>
    <s v="FUR-CH-10003312"/>
    <s v="Furniture"/>
    <s v="Chairs"/>
    <s v="Hon 2090 “Pillow Soft” Series Mid Back Swivel/Tilt Chairs"/>
    <n v="1348.7040000000002"/>
    <n v="6"/>
    <n v="0.2"/>
    <n v="-219.16440000000023"/>
  </r>
  <r>
    <n v="2541"/>
    <s v="CA-2012-113404"/>
    <x v="1"/>
    <d v="2012-07-16T00:00:00"/>
    <d v="2012-07-16T00:00:00"/>
    <s v="Same Day"/>
    <s v="EM-13810"/>
    <s v="Eleni McCrary"/>
    <x v="1"/>
    <s v="United States"/>
    <s v="San Francisco"/>
    <s v="California"/>
    <n v="94122"/>
    <x v="1"/>
    <s v="FUR-CH-10004086"/>
    <s v="Furniture"/>
    <s v="Chairs"/>
    <s v="Hon 4070 Series Pagoda Armless Upholstered Stacking Chairs"/>
    <n v="700.15200000000004"/>
    <n v="3"/>
    <n v="0.2"/>
    <n v="78.767099999999971"/>
  </r>
  <r>
    <n v="2542"/>
    <s v="CA-2013-144792"/>
    <x v="0"/>
    <d v="2013-05-01T00:00:00"/>
    <d v="2013-05-05T00:00:00"/>
    <s v="Standard Class"/>
    <s v="KD-16615"/>
    <s v="Ken Dana"/>
    <x v="1"/>
    <s v="United States"/>
    <s v="Scottsdale"/>
    <s v="Arizona"/>
    <n v="85254"/>
    <x v="1"/>
    <s v="FUR-FU-10002759"/>
    <s v="Furniture"/>
    <s v="Furnishings"/>
    <s v="12-1/2 Diameter Round Wall Clock"/>
    <n v="111.88800000000001"/>
    <n v="7"/>
    <n v="0.2"/>
    <n v="22.377600000000001"/>
  </r>
  <r>
    <n v="2543"/>
    <s v="CA-2011-164385"/>
    <x v="2"/>
    <d v="2011-09-26T00:00:00"/>
    <d v="2011-10-01T00:00:00"/>
    <s v="Second Class"/>
    <s v="NB-18580"/>
    <s v="Nicole Brennan"/>
    <x v="1"/>
    <s v="United States"/>
    <s v="Philadelphia"/>
    <s v="Pennsylvania"/>
    <n v="19134"/>
    <x v="3"/>
    <s v="OFF-AP-10002191"/>
    <s v="Office Supplies"/>
    <s v="Appliances"/>
    <s v="Belkin 8 Outlet SurgeMaster II Gold Surge Protector"/>
    <n v="143.952"/>
    <n v="3"/>
    <n v="0.2"/>
    <n v="14.39520000000001"/>
  </r>
  <r>
    <n v="2544"/>
    <s v="US-2013-114174"/>
    <x v="0"/>
    <d v="2013-09-09T00:00:00"/>
    <d v="2013-09-15T00:00:00"/>
    <s v="Standard Class"/>
    <s v="AP-10720"/>
    <s v="Anne Pryor"/>
    <x v="2"/>
    <s v="United States"/>
    <s v="Malden"/>
    <s v="Massachusetts"/>
    <n v="2148"/>
    <x v="3"/>
    <s v="FUR-BO-10003450"/>
    <s v="Furniture"/>
    <s v="Bookcases"/>
    <s v="Bush Westfield Collection Bookcases, Dark Cherry Finish"/>
    <n v="173.94"/>
    <n v="3"/>
    <n v="0"/>
    <n v="13.915199999999992"/>
  </r>
  <r>
    <n v="2545"/>
    <s v="US-2013-114174"/>
    <x v="0"/>
    <d v="2013-09-09T00:00:00"/>
    <d v="2013-09-15T00:00:00"/>
    <s v="Standard Class"/>
    <s v="AP-10720"/>
    <s v="Anne Pryor"/>
    <x v="2"/>
    <s v="United States"/>
    <s v="Malden"/>
    <s v="Massachusetts"/>
    <n v="2148"/>
    <x v="3"/>
    <s v="OFF-LA-10000248"/>
    <s v="Office Supplies"/>
    <s v="Labels"/>
    <s v="Avery 52"/>
    <n v="14.76"/>
    <n v="4"/>
    <n v="0"/>
    <n v="6.9371999999999998"/>
  </r>
  <r>
    <n v="2546"/>
    <s v="CA-2014-108070"/>
    <x v="3"/>
    <d v="2014-04-17T00:00:00"/>
    <d v="2014-04-21T00:00:00"/>
    <s v="Standard Class"/>
    <s v="JE-15745"/>
    <s v="Joel Eaton"/>
    <x v="0"/>
    <s v="United States"/>
    <s v="San Jose"/>
    <s v="California"/>
    <n v="95123"/>
    <x v="1"/>
    <s v="OFF-ST-10004804"/>
    <s v="Office Supplies"/>
    <s v="Storage"/>
    <s v="Belkin 19&quot; Vented Equipment Shelf, Black"/>
    <n v="205.92"/>
    <n v="4"/>
    <n v="0"/>
    <n v="2.0592000000000041"/>
  </r>
  <r>
    <n v="2547"/>
    <s v="CA-2014-108070"/>
    <x v="3"/>
    <d v="2014-04-17T00:00:00"/>
    <d v="2014-04-21T00:00:00"/>
    <s v="Standard Class"/>
    <s v="JE-15745"/>
    <s v="Joel Eaton"/>
    <x v="0"/>
    <s v="United States"/>
    <s v="San Jose"/>
    <s v="California"/>
    <n v="95123"/>
    <x v="1"/>
    <s v="FUR-BO-10001337"/>
    <s v="Furniture"/>
    <s v="Bookcases"/>
    <s v="O'Sullivan Living Dimensions 2-Shelf Bookcases"/>
    <n v="102.833"/>
    <n v="1"/>
    <n v="0.15"/>
    <n v="-6.0489999999999995"/>
  </r>
  <r>
    <n v="2548"/>
    <s v="US-2012-128090"/>
    <x v="1"/>
    <d v="2012-08-16T00:00:00"/>
    <d v="2012-08-22T00:00:00"/>
    <s v="Standard Class"/>
    <s v="JM-15865"/>
    <s v="John Murray"/>
    <x v="0"/>
    <s v="United States"/>
    <s v="Phoenix"/>
    <s v="Arizona"/>
    <n v="85023"/>
    <x v="1"/>
    <s v="OFF-AR-10002255"/>
    <s v="Office Supplies"/>
    <s v="Art"/>
    <s v="Newell 346"/>
    <n v="2.3039999999999998"/>
    <n v="1"/>
    <n v="0.2"/>
    <n v="0.25919999999999999"/>
  </r>
  <r>
    <n v="2549"/>
    <s v="US-2012-128090"/>
    <x v="1"/>
    <d v="2012-08-16T00:00:00"/>
    <d v="2012-08-22T00:00:00"/>
    <s v="Standard Class"/>
    <s v="JM-15865"/>
    <s v="John Murray"/>
    <x v="0"/>
    <s v="United States"/>
    <s v="Phoenix"/>
    <s v="Arizona"/>
    <n v="85023"/>
    <x v="1"/>
    <s v="TEC-PH-10002624"/>
    <s v="Technology"/>
    <s v="Phones"/>
    <s v="Samsung Galaxy S4 Mini"/>
    <n v="1879.96"/>
    <n v="5"/>
    <n v="0.2"/>
    <n v="211.49549999999977"/>
  </r>
  <r>
    <n v="2550"/>
    <s v="US-2012-128090"/>
    <x v="1"/>
    <d v="2012-08-16T00:00:00"/>
    <d v="2012-08-22T00:00:00"/>
    <s v="Standard Class"/>
    <s v="JM-15865"/>
    <s v="John Murray"/>
    <x v="0"/>
    <s v="United States"/>
    <s v="Phoenix"/>
    <s v="Arizona"/>
    <n v="85023"/>
    <x v="1"/>
    <s v="OFF-PA-10001878"/>
    <s v="Office Supplies"/>
    <s v="Paper"/>
    <s v="Xerox 1891"/>
    <n v="313.024"/>
    <n v="8"/>
    <n v="0.2"/>
    <n v="105.64559999999997"/>
  </r>
  <r>
    <n v="2551"/>
    <s v="US-2012-128090"/>
    <x v="1"/>
    <d v="2012-08-16T00:00:00"/>
    <d v="2012-08-22T00:00:00"/>
    <s v="Standard Class"/>
    <s v="JM-15865"/>
    <s v="John Murray"/>
    <x v="0"/>
    <s v="United States"/>
    <s v="Phoenix"/>
    <s v="Arizona"/>
    <n v="85023"/>
    <x v="1"/>
    <s v="OFF-LA-10000452"/>
    <s v="Office Supplies"/>
    <s v="Labels"/>
    <s v="Avery 488"/>
    <n v="5.04"/>
    <n v="2"/>
    <n v="0.2"/>
    <n v="1.764"/>
  </r>
  <r>
    <n v="2552"/>
    <s v="CA-2014-101042"/>
    <x v="3"/>
    <d v="2014-11-20T00:00:00"/>
    <d v="2014-11-24T00:00:00"/>
    <s v="Standard Class"/>
    <s v="AB-10105"/>
    <s v="Adrian Barton"/>
    <x v="0"/>
    <s v="United States"/>
    <s v="Henderson"/>
    <s v="Kentucky"/>
    <n v="42420"/>
    <x v="0"/>
    <s v="FUR-FU-10004665"/>
    <s v="Furniture"/>
    <s v="Furnishings"/>
    <s v="3M Polarizing Task Lamp with Clamp Arm, Light Gray"/>
    <n v="821.87999999999988"/>
    <n v="6"/>
    <n v="0"/>
    <n v="213.68880000000001"/>
  </r>
  <r>
    <n v="2553"/>
    <s v="CA-2014-101042"/>
    <x v="3"/>
    <d v="2014-11-20T00:00:00"/>
    <d v="2014-11-24T00:00:00"/>
    <s v="Standard Class"/>
    <s v="AB-10105"/>
    <s v="Adrian Barton"/>
    <x v="0"/>
    <s v="United States"/>
    <s v="Henderson"/>
    <s v="Kentucky"/>
    <n v="42420"/>
    <x v="0"/>
    <s v="OFF-BI-10000088"/>
    <s v="Office Supplies"/>
    <s v="Binders"/>
    <s v="GBC Imprintable Covers"/>
    <n v="21.96"/>
    <n v="2"/>
    <n v="0"/>
    <n v="10.760400000000001"/>
  </r>
  <r>
    <n v="2554"/>
    <s v="CA-2013-155439"/>
    <x v="0"/>
    <d v="2013-09-15T00:00:00"/>
    <d v="2013-09-19T00:00:00"/>
    <s v="Standard Class"/>
    <s v="PN-18775"/>
    <s v="Parhena Norris"/>
    <x v="2"/>
    <s v="United States"/>
    <s v="Columbia"/>
    <s v="South Carolina"/>
    <n v="29203"/>
    <x v="0"/>
    <s v="OFF-PA-10000029"/>
    <s v="Office Supplies"/>
    <s v="Paper"/>
    <s v="Xerox 224"/>
    <n v="25.92"/>
    <n v="4"/>
    <n v="0"/>
    <n v="12.441600000000001"/>
  </r>
  <r>
    <n v="2555"/>
    <s v="CA-2013-118626"/>
    <x v="0"/>
    <d v="2013-08-16T00:00:00"/>
    <d v="2013-08-21T00:00:00"/>
    <s v="Standard Class"/>
    <s v="JC-15775"/>
    <s v="John Castell"/>
    <x v="0"/>
    <s v="United States"/>
    <s v="Tallahassee"/>
    <s v="Florida"/>
    <n v="32303"/>
    <x v="0"/>
    <s v="TEC-PH-10000369"/>
    <s v="Technology"/>
    <s v="Phones"/>
    <s v="HTC One Mini"/>
    <n v="705.54399999999998"/>
    <n v="7"/>
    <n v="0.2"/>
    <n v="70.554400000000072"/>
  </r>
  <r>
    <n v="2556"/>
    <s v="CA-2012-111458"/>
    <x v="1"/>
    <d v="2012-09-26T00:00:00"/>
    <d v="2012-09-30T00:00:00"/>
    <s v="Standard Class"/>
    <s v="PF-19165"/>
    <s v="Philip Fox"/>
    <x v="0"/>
    <s v="United States"/>
    <s v="New York City"/>
    <s v="New York"/>
    <n v="10035"/>
    <x v="3"/>
    <s v="TEC-AC-10001590"/>
    <s v="Technology"/>
    <s v="Accessories"/>
    <s v="Dell Slim USB Multimedia Keyboard"/>
    <n v="50"/>
    <n v="2"/>
    <n v="0"/>
    <n v="12"/>
  </r>
  <r>
    <n v="2557"/>
    <s v="US-2013-126844"/>
    <x v="0"/>
    <d v="2013-10-09T00:00:00"/>
    <d v="2013-10-15T00:00:00"/>
    <s v="Standard Class"/>
    <s v="BW-11110"/>
    <s v="Bart Watters"/>
    <x v="1"/>
    <s v="United States"/>
    <s v="Houston"/>
    <s v="Texas"/>
    <n v="77070"/>
    <x v="2"/>
    <s v="FUR-FU-10004909"/>
    <s v="Furniture"/>
    <s v="Furnishings"/>
    <s v="Contemporary Wood/Metal Frame"/>
    <n v="51.712000000000003"/>
    <n v="8"/>
    <n v="0.6"/>
    <n v="-32.320000000000007"/>
  </r>
  <r>
    <n v="2558"/>
    <s v="US-2012-112508"/>
    <x v="1"/>
    <d v="2012-03-24T00:00:00"/>
    <d v="2012-03-30T00:00:00"/>
    <s v="Standard Class"/>
    <s v="BP-11185"/>
    <s v="Ben Peterman"/>
    <x v="1"/>
    <s v="United States"/>
    <s v="Coral Springs"/>
    <s v="Florida"/>
    <n v="33065"/>
    <x v="0"/>
    <s v="OFF-AP-10002287"/>
    <s v="Office Supplies"/>
    <s v="Appliances"/>
    <s v="Eureka Sanitaire  Multi-Pro Heavy-Duty Upright, Disposable Bags"/>
    <n v="6.9920000000000009"/>
    <n v="2"/>
    <n v="0.2"/>
    <n v="0.52439999999999998"/>
  </r>
  <r>
    <n v="2559"/>
    <s v="CA-2012-147788"/>
    <x v="1"/>
    <d v="2012-05-31T00:00:00"/>
    <d v="2012-06-04T00:00:00"/>
    <s v="Standard Class"/>
    <s v="TM-21010"/>
    <s v="Tamara Manning"/>
    <x v="0"/>
    <s v="United States"/>
    <s v="Orem"/>
    <s v="Utah"/>
    <n v="84057"/>
    <x v="1"/>
    <s v="FUR-BO-10004357"/>
    <s v="Furniture"/>
    <s v="Bookcases"/>
    <s v="O'Sullivan Living Dimensions 3-Shelf Bookcases"/>
    <n v="1406.86"/>
    <n v="7"/>
    <n v="0"/>
    <n v="140.68599999999989"/>
  </r>
  <r>
    <n v="2560"/>
    <s v="CA-2012-147788"/>
    <x v="1"/>
    <d v="2012-05-31T00:00:00"/>
    <d v="2012-06-04T00:00:00"/>
    <s v="Standard Class"/>
    <s v="TM-21010"/>
    <s v="Tamara Manning"/>
    <x v="0"/>
    <s v="United States"/>
    <s v="Orem"/>
    <s v="Utah"/>
    <n v="84057"/>
    <x v="1"/>
    <s v="OFF-LA-10003766"/>
    <s v="Office Supplies"/>
    <s v="Labels"/>
    <s v="Self-Adhesive Removable Labels"/>
    <n v="15.75"/>
    <n v="5"/>
    <n v="0"/>
    <n v="7.5600000000000005"/>
  </r>
  <r>
    <n v="2561"/>
    <s v="CA-2012-147788"/>
    <x v="1"/>
    <d v="2012-05-31T00:00:00"/>
    <d v="2012-06-04T00:00:00"/>
    <s v="Standard Class"/>
    <s v="TM-21010"/>
    <s v="Tamara Manning"/>
    <x v="0"/>
    <s v="United States"/>
    <s v="Orem"/>
    <s v="Utah"/>
    <n v="84057"/>
    <x v="1"/>
    <s v="OFF-ST-10000046"/>
    <s v="Office Supplies"/>
    <s v="Storage"/>
    <s v="Fellowes Super Stor/Drawer Files"/>
    <n v="323.10000000000002"/>
    <n v="2"/>
    <n v="0"/>
    <n v="61.38900000000001"/>
  </r>
  <r>
    <n v="2562"/>
    <s v="CA-2012-144288"/>
    <x v="1"/>
    <d v="2012-12-25T00:00:00"/>
    <d v="2012-12-31T00:00:00"/>
    <s v="Standard Class"/>
    <s v="MB-17305"/>
    <s v="Maria Bertelson"/>
    <x v="0"/>
    <s v="United States"/>
    <s v="Nashville"/>
    <s v="Tennessee"/>
    <n v="37211"/>
    <x v="0"/>
    <s v="OFF-LA-10003190"/>
    <s v="Office Supplies"/>
    <s v="Labels"/>
    <s v="Avery 474"/>
    <n v="9.2159999999999993"/>
    <n v="4"/>
    <n v="0.2"/>
    <n v="3.3408000000000002"/>
  </r>
  <r>
    <n v="2563"/>
    <s v="CA-2012-144288"/>
    <x v="1"/>
    <d v="2012-12-25T00:00:00"/>
    <d v="2012-12-31T00:00:00"/>
    <s v="Standard Class"/>
    <s v="MB-17305"/>
    <s v="Maria Bertelson"/>
    <x v="0"/>
    <s v="United States"/>
    <s v="Nashville"/>
    <s v="Tennessee"/>
    <n v="37211"/>
    <x v="0"/>
    <s v="OFF-PA-10002787"/>
    <s v="Office Supplies"/>
    <s v="Paper"/>
    <s v="Xerox 227"/>
    <n v="10.368000000000002"/>
    <n v="2"/>
    <n v="0.2"/>
    <n v="3.6288"/>
  </r>
  <r>
    <n v="2564"/>
    <s v="CA-2012-110632"/>
    <x v="1"/>
    <d v="2012-03-17T00:00:00"/>
    <d v="2012-03-22T00:00:00"/>
    <s v="Second Class"/>
    <s v="HR-14830"/>
    <s v="Harold Ryan"/>
    <x v="1"/>
    <s v="United States"/>
    <s v="New York City"/>
    <s v="New York"/>
    <n v="10009"/>
    <x v="3"/>
    <s v="TEC-AC-10000387"/>
    <s v="Technology"/>
    <s v="Accessories"/>
    <s v="KeyTronic KT800P2 - Keyboard - Black"/>
    <n v="15.02"/>
    <n v="1"/>
    <n v="0"/>
    <n v="2.7035999999999998"/>
  </r>
  <r>
    <n v="2565"/>
    <s v="CA-2012-110632"/>
    <x v="1"/>
    <d v="2012-03-17T00:00:00"/>
    <d v="2012-03-22T00:00:00"/>
    <s v="Second Class"/>
    <s v="HR-14830"/>
    <s v="Harold Ryan"/>
    <x v="1"/>
    <s v="United States"/>
    <s v="New York City"/>
    <s v="New York"/>
    <n v="10009"/>
    <x v="3"/>
    <s v="OFF-ST-10001291"/>
    <s v="Office Supplies"/>
    <s v="Storage"/>
    <s v="Tenex Personal Self-Stacking Standard File Box, Black/Gray"/>
    <n v="33.82"/>
    <n v="2"/>
    <n v="0"/>
    <n v="9.1313999999999993"/>
  </r>
  <r>
    <n v="2566"/>
    <s v="CA-2014-109589"/>
    <x v="3"/>
    <d v="2014-12-22T00:00:00"/>
    <d v="2014-12-25T00:00:00"/>
    <s v="First Class"/>
    <s v="BD-11635"/>
    <s v="Brian Derr"/>
    <x v="0"/>
    <s v="United States"/>
    <s v="Bowling Green"/>
    <s v="Kentucky"/>
    <n v="42104"/>
    <x v="0"/>
    <s v="TEC-AC-10003116"/>
    <s v="Technology"/>
    <s v="Accessories"/>
    <s v="Memorex Froggy Flash Drive 8 GB"/>
    <n v="71"/>
    <n v="4"/>
    <n v="0"/>
    <n v="27.689999999999998"/>
  </r>
  <r>
    <n v="2567"/>
    <s v="CA-2014-123967"/>
    <x v="3"/>
    <d v="2014-11-02T00:00:00"/>
    <d v="2014-11-04T00:00:00"/>
    <s v="Second Class"/>
    <s v="SF-20200"/>
    <s v="Sarah Foster"/>
    <x v="0"/>
    <s v="United States"/>
    <s v="Bellingham"/>
    <s v="Washington"/>
    <n v="98226"/>
    <x v="1"/>
    <s v="OFF-BI-10001308"/>
    <s v="Office Supplies"/>
    <s v="Binders"/>
    <s v="GBC Standard Plastic Binding Systems' Combs"/>
    <n v="25.120000000000005"/>
    <n v="5"/>
    <n v="0.2"/>
    <n v="7.8499999999999979"/>
  </r>
  <r>
    <n v="2568"/>
    <s v="CA-2014-123967"/>
    <x v="3"/>
    <d v="2014-11-02T00:00:00"/>
    <d v="2014-11-04T00:00:00"/>
    <s v="Second Class"/>
    <s v="SF-20200"/>
    <s v="Sarah Foster"/>
    <x v="0"/>
    <s v="United States"/>
    <s v="Bellingham"/>
    <s v="Washington"/>
    <n v="98226"/>
    <x v="1"/>
    <s v="FUR-TA-10003954"/>
    <s v="Furniture"/>
    <s v="Tables"/>
    <s v="Hon 94000 Series Round Tables"/>
    <n v="2665.62"/>
    <n v="9"/>
    <n v="0"/>
    <n v="239.90580000000011"/>
  </r>
  <r>
    <n v="2569"/>
    <s v="CA-2014-148929"/>
    <x v="3"/>
    <d v="2014-09-08T00:00:00"/>
    <d v="2014-09-12T00:00:00"/>
    <s v="Standard Class"/>
    <s v="SP-20620"/>
    <s v="Stefania Perrino"/>
    <x v="1"/>
    <s v="United States"/>
    <s v="New York City"/>
    <s v="New York"/>
    <n v="10011"/>
    <x v="3"/>
    <s v="OFF-ST-10003282"/>
    <s v="Office Supplies"/>
    <s v="Storage"/>
    <s v="Advantus 10-Drawer Portable Organizer, Chrome Metal Frame, Smoke Drawers"/>
    <n v="478.08"/>
    <n v="8"/>
    <n v="0"/>
    <n v="133.86240000000004"/>
  </r>
  <r>
    <n v="2570"/>
    <s v="CA-2014-134404"/>
    <x v="3"/>
    <d v="2014-12-28T00:00:00"/>
    <d v="2014-12-28T00:00:00"/>
    <s v="Same Day"/>
    <s v="DR-12880"/>
    <s v="Dan Reichenbach"/>
    <x v="1"/>
    <s v="United States"/>
    <s v="Newark"/>
    <s v="Ohio"/>
    <n v="43055"/>
    <x v="3"/>
    <s v="TEC-PH-10000576"/>
    <s v="Technology"/>
    <s v="Phones"/>
    <s v="AT&amp;T 1080 Corded phone"/>
    <n v="164.38800000000001"/>
    <n v="2"/>
    <n v="0.4"/>
    <n v="-35.617400000000004"/>
  </r>
  <r>
    <n v="2571"/>
    <s v="CA-2014-134404"/>
    <x v="3"/>
    <d v="2014-12-28T00:00:00"/>
    <d v="2014-12-28T00:00:00"/>
    <s v="Same Day"/>
    <s v="DR-12880"/>
    <s v="Dan Reichenbach"/>
    <x v="1"/>
    <s v="United States"/>
    <s v="Newark"/>
    <s v="Ohio"/>
    <n v="43055"/>
    <x v="3"/>
    <s v="OFF-AR-10004441"/>
    <s v="Office Supplies"/>
    <s v="Art"/>
    <s v="BIC Brite Liner Highlighters"/>
    <n v="13.247999999999999"/>
    <n v="4"/>
    <n v="0.2"/>
    <n v="3.6431999999999998"/>
  </r>
  <r>
    <n v="2572"/>
    <s v="CA-2014-109778"/>
    <x v="3"/>
    <d v="2014-07-17T00:00:00"/>
    <d v="2014-07-22T00:00:00"/>
    <s v="Standard Class"/>
    <s v="VM-21685"/>
    <s v="Valerie Mitchum"/>
    <x v="2"/>
    <s v="United States"/>
    <s v="Woodstock"/>
    <s v="Illinois"/>
    <n v="60098"/>
    <x v="2"/>
    <s v="OFF-AR-10003759"/>
    <s v="Office Supplies"/>
    <s v="Art"/>
    <s v="Crayola Anti Dust Chalk, 12/Pack"/>
    <n v="2.9120000000000004"/>
    <n v="2"/>
    <n v="0.2"/>
    <n v="0.90999999999999981"/>
  </r>
  <r>
    <n v="2573"/>
    <s v="CA-2013-155845"/>
    <x v="0"/>
    <d v="2013-08-13T00:00:00"/>
    <d v="2013-08-16T00:00:00"/>
    <s v="Second Class"/>
    <s v="CM-12235"/>
    <s v="Chris McAfee"/>
    <x v="0"/>
    <s v="United States"/>
    <s v="Carrollton"/>
    <s v="Texas"/>
    <n v="75007"/>
    <x v="2"/>
    <s v="TEC-AC-10004145"/>
    <s v="Technology"/>
    <s v="Accessories"/>
    <s v="Logitech diNovo Edge Keyboard"/>
    <n v="1399.9440000000002"/>
    <n v="7"/>
    <n v="0.2"/>
    <n v="52.497900000000016"/>
  </r>
  <r>
    <n v="2574"/>
    <s v="CA-2014-145128"/>
    <x v="3"/>
    <d v="2014-07-10T00:00:00"/>
    <d v="2014-07-15T00:00:00"/>
    <s v="Standard Class"/>
    <s v="SM-20320"/>
    <s v="Sean Miller"/>
    <x v="2"/>
    <s v="United States"/>
    <s v="Lafayette"/>
    <s v="Indiana"/>
    <n v="47905"/>
    <x v="2"/>
    <s v="FUR-FU-10000293"/>
    <s v="Furniture"/>
    <s v="Furnishings"/>
    <s v="Eldon Antistatic Chair Mats for Low to Medium Pile Carpets"/>
    <n v="526.45000000000005"/>
    <n v="5"/>
    <n v="0"/>
    <n v="31.586999999999961"/>
  </r>
  <r>
    <n v="2575"/>
    <s v="CA-2011-129091"/>
    <x v="2"/>
    <d v="2011-11-22T00:00:00"/>
    <d v="2011-11-27T00:00:00"/>
    <s v="Standard Class"/>
    <s v="RA-19885"/>
    <s v="Ruben Ausman"/>
    <x v="1"/>
    <s v="United States"/>
    <s v="Columbus"/>
    <s v="Georgia"/>
    <n v="31907"/>
    <x v="0"/>
    <s v="OFF-EN-10004955"/>
    <s v="Office Supplies"/>
    <s v="Envelopes"/>
    <s v="Fashion Color Clasp Envelopes"/>
    <n v="16.23"/>
    <n v="3"/>
    <n v="0"/>
    <n v="7.9527000000000001"/>
  </r>
  <r>
    <n v="2576"/>
    <s v="CA-2011-129091"/>
    <x v="2"/>
    <d v="2011-11-22T00:00:00"/>
    <d v="2011-11-27T00:00:00"/>
    <s v="Standard Class"/>
    <s v="RA-19885"/>
    <s v="Ruben Ausman"/>
    <x v="1"/>
    <s v="United States"/>
    <s v="Columbus"/>
    <s v="Georgia"/>
    <n v="31907"/>
    <x v="0"/>
    <s v="OFF-BI-10001071"/>
    <s v="Office Supplies"/>
    <s v="Binders"/>
    <s v="GBC ProClick Punch Binding System"/>
    <n v="319.89999999999998"/>
    <n v="5"/>
    <n v="0"/>
    <n v="156.751"/>
  </r>
  <r>
    <n v="2577"/>
    <s v="CA-2011-129091"/>
    <x v="2"/>
    <d v="2011-11-22T00:00:00"/>
    <d v="2011-11-27T00:00:00"/>
    <s v="Standard Class"/>
    <s v="RA-19885"/>
    <s v="Ruben Ausman"/>
    <x v="1"/>
    <s v="United States"/>
    <s v="Columbus"/>
    <s v="Georgia"/>
    <n v="31907"/>
    <x v="0"/>
    <s v="OFF-EN-10001990"/>
    <s v="Office Supplies"/>
    <s v="Envelopes"/>
    <s v="Staples"/>
    <n v="11.36"/>
    <n v="2"/>
    <n v="0"/>
    <n v="5.3391999999999991"/>
  </r>
  <r>
    <n v="2578"/>
    <s v="CA-2011-129091"/>
    <x v="2"/>
    <d v="2011-11-22T00:00:00"/>
    <d v="2011-11-27T00:00:00"/>
    <s v="Standard Class"/>
    <s v="RA-19885"/>
    <s v="Ruben Ausman"/>
    <x v="1"/>
    <s v="United States"/>
    <s v="Columbus"/>
    <s v="Georgia"/>
    <n v="31907"/>
    <x v="0"/>
    <s v="OFF-AP-10002734"/>
    <s v="Office Supplies"/>
    <s v="Appliances"/>
    <s v="Holmes Harmony HEPA Air Purifier for 17 x 20 Room"/>
    <n v="675.12"/>
    <n v="3"/>
    <n v="0"/>
    <n v="290.30160000000001"/>
  </r>
  <r>
    <n v="2579"/>
    <s v="US-2011-155502"/>
    <x v="2"/>
    <d v="2011-01-27T00:00:00"/>
    <d v="2011-02-01T00:00:00"/>
    <s v="Standard Class"/>
    <s v="SD-20485"/>
    <s v="Shirley Daniels"/>
    <x v="2"/>
    <s v="United States"/>
    <s v="Alexandria"/>
    <s v="Virginia"/>
    <n v="22304"/>
    <x v="0"/>
    <s v="FUR-FU-10004587"/>
    <s v="Furniture"/>
    <s v="Furnishings"/>
    <s v="GE General Use Halogen Bulbs, 100 Watts, 1 Bulb per Pack"/>
    <n v="62.820000000000007"/>
    <n v="3"/>
    <n v="0"/>
    <n v="30.7818"/>
  </r>
  <r>
    <n v="2580"/>
    <s v="US-2011-155502"/>
    <x v="2"/>
    <d v="2011-01-27T00:00:00"/>
    <d v="2011-02-01T00:00:00"/>
    <s v="Standard Class"/>
    <s v="SD-20485"/>
    <s v="Shirley Daniels"/>
    <x v="2"/>
    <s v="United States"/>
    <s v="Alexandria"/>
    <s v="Virginia"/>
    <n v="22304"/>
    <x v="0"/>
    <s v="OFF-ST-10004337"/>
    <s v="Office Supplies"/>
    <s v="Storage"/>
    <s v="SAFCO Commercial Wire Shelving, 72h"/>
    <n v="489.92"/>
    <n v="8"/>
    <n v="0"/>
    <n v="0"/>
  </r>
  <r>
    <n v="2581"/>
    <s v="US-2011-155502"/>
    <x v="2"/>
    <d v="2011-01-27T00:00:00"/>
    <d v="2011-02-01T00:00:00"/>
    <s v="Standard Class"/>
    <s v="SD-20485"/>
    <s v="Shirley Daniels"/>
    <x v="2"/>
    <s v="United States"/>
    <s v="Alexandria"/>
    <s v="Virginia"/>
    <n v="22304"/>
    <x v="0"/>
    <s v="OFF-PA-10003072"/>
    <s v="Office Supplies"/>
    <s v="Paper"/>
    <s v="Eureka Recycled Copy Paper 8 1/2&quot; x 11&quot;, Ream"/>
    <n v="19.440000000000001"/>
    <n v="3"/>
    <n v="0"/>
    <n v="9.3312000000000008"/>
  </r>
  <r>
    <n v="2582"/>
    <s v="US-2011-155502"/>
    <x v="2"/>
    <d v="2011-01-27T00:00:00"/>
    <d v="2011-02-01T00:00:00"/>
    <s v="Standard Class"/>
    <s v="SD-20485"/>
    <s v="Shirley Daniels"/>
    <x v="2"/>
    <s v="United States"/>
    <s v="Alexandria"/>
    <s v="Virginia"/>
    <n v="22304"/>
    <x v="0"/>
    <s v="OFF-PA-10000380"/>
    <s v="Office Supplies"/>
    <s v="Paper"/>
    <s v="REDIFORM Incoming/Outgoing Call Register, 11&quot; X 8 1/2&quot;, 100 Messages"/>
    <n v="16.68"/>
    <n v="2"/>
    <n v="0"/>
    <n v="8.34"/>
  </r>
  <r>
    <n v="2583"/>
    <s v="US-2011-155502"/>
    <x v="2"/>
    <d v="2011-01-27T00:00:00"/>
    <d v="2011-02-01T00:00:00"/>
    <s v="Standard Class"/>
    <s v="SD-20485"/>
    <s v="Shirley Daniels"/>
    <x v="2"/>
    <s v="United States"/>
    <s v="Alexandria"/>
    <s v="Virginia"/>
    <n v="22304"/>
    <x v="0"/>
    <s v="TEC-PH-10004833"/>
    <s v="Technology"/>
    <s v="Phones"/>
    <s v="Macally Suction Cup Mount"/>
    <n v="155.35"/>
    <n v="13"/>
    <n v="0"/>
    <n v="0"/>
  </r>
  <r>
    <n v="2584"/>
    <s v="US-2011-155502"/>
    <x v="2"/>
    <d v="2011-01-27T00:00:00"/>
    <d v="2011-02-01T00:00:00"/>
    <s v="Standard Class"/>
    <s v="SD-20485"/>
    <s v="Shirley Daniels"/>
    <x v="2"/>
    <s v="United States"/>
    <s v="Alexandria"/>
    <s v="Virginia"/>
    <n v="22304"/>
    <x v="0"/>
    <s v="FUR-FU-10001847"/>
    <s v="Furniture"/>
    <s v="Furnishings"/>
    <s v="Eldon Image Series Black Desk Accessories"/>
    <n v="12.419999999999998"/>
    <n v="3"/>
    <n v="0"/>
    <n v="4.4711999999999996"/>
  </r>
  <r>
    <n v="2585"/>
    <s v="US-2011-155502"/>
    <x v="2"/>
    <d v="2011-01-27T00:00:00"/>
    <d v="2011-02-01T00:00:00"/>
    <s v="Standard Class"/>
    <s v="SD-20485"/>
    <s v="Shirley Daniels"/>
    <x v="2"/>
    <s v="United States"/>
    <s v="Alexandria"/>
    <s v="Virginia"/>
    <n v="22304"/>
    <x v="0"/>
    <s v="TEC-PH-10002103"/>
    <s v="Technology"/>
    <s v="Phones"/>
    <s v="Jabra SPEAK 410"/>
    <n v="187.98"/>
    <n v="2"/>
    <n v="0"/>
    <n v="52.634399999999999"/>
  </r>
  <r>
    <n v="2586"/>
    <s v="CA-2012-121041"/>
    <x v="1"/>
    <d v="2012-11-03T00:00:00"/>
    <d v="2012-11-10T00:00:00"/>
    <s v="Standard Class"/>
    <s v="CS-12250"/>
    <s v="Chris Selesnick"/>
    <x v="1"/>
    <s v="United States"/>
    <s v="Haltom City"/>
    <s v="Texas"/>
    <n v="76117"/>
    <x v="2"/>
    <s v="OFF-EN-10001137"/>
    <s v="Office Supplies"/>
    <s v="Envelopes"/>
    <s v="#10 Gummed Flap White Envelopes, 100/Box"/>
    <n v="6.6080000000000005"/>
    <n v="2"/>
    <n v="0.2"/>
    <n v="2.1475999999999997"/>
  </r>
  <r>
    <n v="2587"/>
    <s v="CA-2014-131695"/>
    <x v="3"/>
    <d v="2014-07-01T00:00:00"/>
    <d v="2014-07-07T00:00:00"/>
    <s v="Standard Class"/>
    <s v="RA-19285"/>
    <s v="Ralph Arnett"/>
    <x v="0"/>
    <s v="United States"/>
    <s v="New York City"/>
    <s v="New York"/>
    <n v="10024"/>
    <x v="3"/>
    <s v="OFF-ST-10001476"/>
    <s v="Office Supplies"/>
    <s v="Storage"/>
    <s v="Steel Personal Filing/Posting Tote"/>
    <n v="248.57"/>
    <n v="7"/>
    <n v="0"/>
    <n v="67.113900000000015"/>
  </r>
  <r>
    <n v="2588"/>
    <s v="CA-2014-131695"/>
    <x v="3"/>
    <d v="2014-07-01T00:00:00"/>
    <d v="2014-07-07T00:00:00"/>
    <s v="Standard Class"/>
    <s v="RA-19285"/>
    <s v="Ralph Arnett"/>
    <x v="0"/>
    <s v="United States"/>
    <s v="New York City"/>
    <s v="New York"/>
    <n v="10024"/>
    <x v="3"/>
    <s v="FUR-FU-10002045"/>
    <s v="Furniture"/>
    <s v="Furnishings"/>
    <s v="Executive Impressions 14&quot;"/>
    <n v="22.23"/>
    <n v="1"/>
    <n v="0"/>
    <n v="9.7812000000000019"/>
  </r>
  <r>
    <n v="2589"/>
    <s v="CA-2013-137729"/>
    <x v="0"/>
    <d v="2013-05-06T00:00:00"/>
    <d v="2013-05-10T00:00:00"/>
    <s v="Standard Class"/>
    <s v="BF-11005"/>
    <s v="Barry Franz"/>
    <x v="2"/>
    <s v="United States"/>
    <s v="Los Angeles"/>
    <s v="California"/>
    <n v="90004"/>
    <x v="1"/>
    <s v="OFF-ST-10001505"/>
    <s v="Office Supplies"/>
    <s v="Storage"/>
    <s v="Perma STOR-ALL Hanging File Box, 13 1/8&quot;W x 12 1/4&quot;D x 10 1/2&quot;H"/>
    <n v="5.98"/>
    <n v="1"/>
    <n v="0"/>
    <n v="1.0165999999999995"/>
  </r>
  <r>
    <n v="2590"/>
    <s v="CA-2013-137729"/>
    <x v="0"/>
    <d v="2013-05-06T00:00:00"/>
    <d v="2013-05-10T00:00:00"/>
    <s v="Standard Class"/>
    <s v="BF-11005"/>
    <s v="Barry Franz"/>
    <x v="2"/>
    <s v="United States"/>
    <s v="Los Angeles"/>
    <s v="California"/>
    <n v="90004"/>
    <x v="1"/>
    <s v="TEC-PH-10001433"/>
    <s v="Technology"/>
    <s v="Phones"/>
    <s v="Cisco Small Business SPA 502G VoIP phone"/>
    <n v="246.16800000000001"/>
    <n v="3"/>
    <n v="0.2"/>
    <n v="21.539699999999996"/>
  </r>
  <r>
    <n v="2591"/>
    <s v="US-2013-115455"/>
    <x v="0"/>
    <d v="2013-09-09T00:00:00"/>
    <d v="2013-09-15T00:00:00"/>
    <s v="Standard Class"/>
    <s v="SE-20110"/>
    <s v="Sanjit Engle"/>
    <x v="0"/>
    <s v="United States"/>
    <s v="Wheeling"/>
    <s v="Illinois"/>
    <n v="60090"/>
    <x v="2"/>
    <s v="FUR-FU-10004671"/>
    <s v="Furniture"/>
    <s v="Furnishings"/>
    <s v="Executive Impressions 12&quot; Wall Clock"/>
    <n v="14.136000000000003"/>
    <n v="2"/>
    <n v="0.6"/>
    <n v="-7.774799999999999"/>
  </r>
  <r>
    <n v="2592"/>
    <s v="US-2013-115455"/>
    <x v="0"/>
    <d v="2013-09-09T00:00:00"/>
    <d v="2013-09-15T00:00:00"/>
    <s v="Standard Class"/>
    <s v="SE-20110"/>
    <s v="Sanjit Engle"/>
    <x v="0"/>
    <s v="United States"/>
    <s v="Wheeling"/>
    <s v="Illinois"/>
    <n v="60090"/>
    <x v="2"/>
    <s v="FUR-TA-10003569"/>
    <s v="Furniture"/>
    <s v="Tables"/>
    <s v="Bretford CR8500 Series Meeting Room Furniture"/>
    <n v="601.47"/>
    <n v="3"/>
    <n v="0.5"/>
    <n v="-300.73500000000001"/>
  </r>
  <r>
    <n v="2593"/>
    <s v="CA-2014-128300"/>
    <x v="3"/>
    <d v="2014-11-25T00:00:00"/>
    <d v="2014-11-27T00:00:00"/>
    <s v="Second Class"/>
    <s v="RS-19765"/>
    <s v="Roland Schwarz"/>
    <x v="1"/>
    <s v="United States"/>
    <s v="Summerville"/>
    <s v="South Carolina"/>
    <n v="29483"/>
    <x v="0"/>
    <s v="TEC-PH-10002807"/>
    <s v="Technology"/>
    <s v="Phones"/>
    <s v="Motorla HX550 Universal Bluetooth Headset"/>
    <n v="79.099999999999994"/>
    <n v="2"/>
    <n v="0"/>
    <n v="39.549999999999997"/>
  </r>
  <r>
    <n v="2594"/>
    <s v="CA-2014-128300"/>
    <x v="3"/>
    <d v="2014-11-25T00:00:00"/>
    <d v="2014-11-27T00:00:00"/>
    <s v="Second Class"/>
    <s v="RS-19765"/>
    <s v="Roland Schwarz"/>
    <x v="1"/>
    <s v="United States"/>
    <s v="Summerville"/>
    <s v="South Carolina"/>
    <n v="29483"/>
    <x v="0"/>
    <s v="OFF-BI-10001597"/>
    <s v="Office Supplies"/>
    <s v="Binders"/>
    <s v="Wilson Jones Ledger-Size, Piano-Hinge Binder, 2&quot;, Blue"/>
    <n v="327.84"/>
    <n v="8"/>
    <n v="0"/>
    <n v="157.36319999999998"/>
  </r>
  <r>
    <n v="2595"/>
    <s v="CA-2014-149048"/>
    <x v="3"/>
    <d v="2014-05-14T00:00:00"/>
    <d v="2014-05-18T00:00:00"/>
    <s v="Standard Class"/>
    <s v="BM-11650"/>
    <s v="Brian Moss"/>
    <x v="1"/>
    <s v="United States"/>
    <s v="Columbus"/>
    <s v="Indiana"/>
    <n v="47201"/>
    <x v="2"/>
    <s v="OFF-EN-10003296"/>
    <s v="Office Supplies"/>
    <s v="Envelopes"/>
    <s v="Tyvek Side-Opening Peel &amp; Seel Expanding Envelopes"/>
    <n v="180.96"/>
    <n v="2"/>
    <n v="0"/>
    <n v="81.432000000000002"/>
  </r>
  <r>
    <n v="2596"/>
    <s v="CA-2014-149048"/>
    <x v="3"/>
    <d v="2014-05-14T00:00:00"/>
    <d v="2014-05-18T00:00:00"/>
    <s v="Standard Class"/>
    <s v="BM-11650"/>
    <s v="Brian Moss"/>
    <x v="1"/>
    <s v="United States"/>
    <s v="Columbus"/>
    <s v="Indiana"/>
    <n v="47201"/>
    <x v="2"/>
    <s v="OFF-BI-10004632"/>
    <s v="Office Supplies"/>
    <s v="Binders"/>
    <s v="Ibico Hi-Tech Manual Binding System"/>
    <n v="914.97"/>
    <n v="3"/>
    <n v="0"/>
    <n v="411.73649999999998"/>
  </r>
  <r>
    <n v="2597"/>
    <s v="CA-2014-149048"/>
    <x v="3"/>
    <d v="2014-05-14T00:00:00"/>
    <d v="2014-05-18T00:00:00"/>
    <s v="Standard Class"/>
    <s v="BM-11650"/>
    <s v="Brian Moss"/>
    <x v="1"/>
    <s v="United States"/>
    <s v="Columbus"/>
    <s v="Indiana"/>
    <n v="47201"/>
    <x v="2"/>
    <s v="TEC-PH-10002310"/>
    <s v="Technology"/>
    <s v="Phones"/>
    <s v="Plantronics Calisto P620-M USB Wireless Speakerphone System"/>
    <n v="587.97"/>
    <n v="3"/>
    <n v="0"/>
    <n v="158.75190000000003"/>
  </r>
  <r>
    <n v="2598"/>
    <s v="CA-2014-149048"/>
    <x v="3"/>
    <d v="2014-05-14T00:00:00"/>
    <d v="2014-05-18T00:00:00"/>
    <s v="Standard Class"/>
    <s v="BM-11650"/>
    <s v="Brian Moss"/>
    <x v="1"/>
    <s v="United States"/>
    <s v="Columbus"/>
    <s v="Indiana"/>
    <n v="47201"/>
    <x v="2"/>
    <s v="OFF-ST-10000078"/>
    <s v="Office Supplies"/>
    <s v="Storage"/>
    <s v="Tennsco 6- and 18-Compartment Lockers"/>
    <n v="530.34"/>
    <n v="2"/>
    <n v="0"/>
    <n v="95.461199999999963"/>
  </r>
  <r>
    <n v="2599"/>
    <s v="CA-2014-149048"/>
    <x v="3"/>
    <d v="2014-05-14T00:00:00"/>
    <d v="2014-05-18T00:00:00"/>
    <s v="Standard Class"/>
    <s v="BM-11650"/>
    <s v="Brian Moss"/>
    <x v="1"/>
    <s v="United States"/>
    <s v="Columbus"/>
    <s v="Indiana"/>
    <n v="47201"/>
    <x v="2"/>
    <s v="OFF-PA-10001752"/>
    <s v="Office Supplies"/>
    <s v="Paper"/>
    <s v="Hammermill CopyPlus Copy Paper (20Lb. and 84 Bright)"/>
    <n v="14.940000000000001"/>
    <n v="3"/>
    <n v="0"/>
    <n v="7.3206000000000007"/>
  </r>
  <r>
    <n v="2600"/>
    <s v="CA-2014-108553"/>
    <x v="3"/>
    <d v="2014-04-24T00:00:00"/>
    <d v="2014-04-30T00:00:00"/>
    <s v="Standard Class"/>
    <s v="SK-19990"/>
    <s v="Sally Knutson"/>
    <x v="0"/>
    <s v="United States"/>
    <s v="New York City"/>
    <s v="New York"/>
    <n v="10024"/>
    <x v="3"/>
    <s v="OFF-AP-10000026"/>
    <s v="Office Supplies"/>
    <s v="Appliances"/>
    <s v="Tripp Lite Isotel 6 Outlet Surge Protector with Fax/Modem Protection"/>
    <n v="121.94"/>
    <n v="2"/>
    <n v="0"/>
    <n v="35.362599999999986"/>
  </r>
  <r>
    <n v="2601"/>
    <s v="CA-2014-108553"/>
    <x v="3"/>
    <d v="2014-04-24T00:00:00"/>
    <d v="2014-04-30T00:00:00"/>
    <s v="Standard Class"/>
    <s v="SK-19990"/>
    <s v="Sally Knutson"/>
    <x v="0"/>
    <s v="United States"/>
    <s v="New York City"/>
    <s v="New York"/>
    <n v="10024"/>
    <x v="3"/>
    <s v="OFF-SU-10002573"/>
    <s v="Office Supplies"/>
    <s v="Supplies"/>
    <s v="Acme 10&quot; Easy Grip Assistive Scissors"/>
    <n v="122.71000000000001"/>
    <n v="7"/>
    <n v="0"/>
    <n v="36.812999999999988"/>
  </r>
  <r>
    <n v="2602"/>
    <s v="CA-2013-165848"/>
    <x v="0"/>
    <d v="2013-06-05T00:00:00"/>
    <d v="2013-06-05T00:00:00"/>
    <s v="Same Day"/>
    <s v="EN-13780"/>
    <s v="Edward Nazzal"/>
    <x v="0"/>
    <s v="United States"/>
    <s v="New York City"/>
    <s v="New York"/>
    <n v="10035"/>
    <x v="3"/>
    <s v="OFF-PA-10000349"/>
    <s v="Office Supplies"/>
    <s v="Paper"/>
    <s v="Staples"/>
    <n v="14.940000000000001"/>
    <n v="3"/>
    <n v="0"/>
    <n v="7.0218000000000007"/>
  </r>
  <r>
    <n v="2603"/>
    <s v="CA-2013-165848"/>
    <x v="0"/>
    <d v="2013-06-05T00:00:00"/>
    <d v="2013-06-05T00:00:00"/>
    <s v="Same Day"/>
    <s v="EN-13780"/>
    <s v="Edward Nazzal"/>
    <x v="0"/>
    <s v="United States"/>
    <s v="New York City"/>
    <s v="New York"/>
    <n v="10035"/>
    <x v="3"/>
    <s v="TEC-MA-10003356"/>
    <s v="Technology"/>
    <s v="Machines"/>
    <s v="Panasonic KX MC6040 Color Laser Multifunction Printer"/>
    <n v="1349.85"/>
    <n v="3"/>
    <n v="0"/>
    <n v="364.45949999999993"/>
  </r>
  <r>
    <n v="2604"/>
    <s v="CA-2013-165848"/>
    <x v="0"/>
    <d v="2013-06-05T00:00:00"/>
    <d v="2013-06-05T00:00:00"/>
    <s v="Same Day"/>
    <s v="EN-13780"/>
    <s v="Edward Nazzal"/>
    <x v="0"/>
    <s v="United States"/>
    <s v="New York City"/>
    <s v="New York"/>
    <n v="10035"/>
    <x v="3"/>
    <s v="FUR-BO-10000362"/>
    <s v="Furniture"/>
    <s v="Bookcases"/>
    <s v="Sauder Inglewood Library Bookcases"/>
    <n v="136.78399999999999"/>
    <n v="1"/>
    <n v="0.2"/>
    <n v="5.129400000000004"/>
  </r>
  <r>
    <n v="2605"/>
    <s v="CA-2013-165848"/>
    <x v="0"/>
    <d v="2013-06-05T00:00:00"/>
    <d v="2013-06-05T00:00:00"/>
    <s v="Same Day"/>
    <s v="EN-13780"/>
    <s v="Edward Nazzal"/>
    <x v="0"/>
    <s v="United States"/>
    <s v="New York City"/>
    <s v="New York"/>
    <n v="10035"/>
    <x v="3"/>
    <s v="FUR-FU-10003878"/>
    <s v="Furniture"/>
    <s v="Furnishings"/>
    <s v="Linden 10&quot; Round Wall Clock, Black"/>
    <n v="61.12"/>
    <n v="4"/>
    <n v="0"/>
    <n v="20.780799999999999"/>
  </r>
  <r>
    <n v="2606"/>
    <s v="CA-2011-112718"/>
    <x v="2"/>
    <d v="2011-12-16T00:00:00"/>
    <d v="2011-12-21T00:00:00"/>
    <s v="Standard Class"/>
    <s v="KN-16450"/>
    <s v="Kean Nguyen"/>
    <x v="1"/>
    <s v="United States"/>
    <s v="Jacksonville"/>
    <s v="Florida"/>
    <n v="32216"/>
    <x v="0"/>
    <s v="OFF-BI-10000591"/>
    <s v="Office Supplies"/>
    <s v="Binders"/>
    <s v="Avery Binder Labels"/>
    <n v="1.1670000000000003"/>
    <n v="1"/>
    <n v="0.7"/>
    <n v="-0.85579999999999989"/>
  </r>
  <r>
    <n v="2607"/>
    <s v="CA-2013-154053"/>
    <x v="0"/>
    <d v="2013-03-05T00:00:00"/>
    <d v="2013-03-11T00:00:00"/>
    <s v="Standard Class"/>
    <s v="MG-17890"/>
    <s v="Michael Granlund"/>
    <x v="2"/>
    <s v="United States"/>
    <s v="San Diego"/>
    <s v="California"/>
    <n v="92024"/>
    <x v="1"/>
    <s v="OFF-AR-10003727"/>
    <s v="Office Supplies"/>
    <s v="Art"/>
    <s v="Berol Giant Pencil Sharpener"/>
    <n v="16.989999999999998"/>
    <n v="1"/>
    <n v="0"/>
    <n v="4.9270999999999976"/>
  </r>
  <r>
    <n v="2608"/>
    <s v="CA-2011-127446"/>
    <x v="2"/>
    <d v="2011-11-25T00:00:00"/>
    <d v="2011-11-30T00:00:00"/>
    <s v="Standard Class"/>
    <s v="MC-17590"/>
    <s v="Matt Collister"/>
    <x v="1"/>
    <s v="United States"/>
    <s v="Arlington"/>
    <s v="Texas"/>
    <n v="76017"/>
    <x v="2"/>
    <s v="TEC-AC-10001635"/>
    <s v="Technology"/>
    <s v="Accessories"/>
    <s v="KeyTronic KT400U2 - Keyboard - Black"/>
    <n v="24.672000000000001"/>
    <n v="3"/>
    <n v="0.2"/>
    <n v="0"/>
  </r>
  <r>
    <n v="2609"/>
    <s v="CA-2011-127446"/>
    <x v="2"/>
    <d v="2011-11-25T00:00:00"/>
    <d v="2011-11-30T00:00:00"/>
    <s v="Standard Class"/>
    <s v="MC-17590"/>
    <s v="Matt Collister"/>
    <x v="1"/>
    <s v="United States"/>
    <s v="Arlington"/>
    <s v="Texas"/>
    <n v="76017"/>
    <x v="2"/>
    <s v="OFF-LA-10001317"/>
    <s v="Office Supplies"/>
    <s v="Labels"/>
    <s v="Avery 520"/>
    <n v="2.52"/>
    <n v="1"/>
    <n v="0.2"/>
    <n v="0.88200000000000001"/>
  </r>
  <r>
    <n v="2610"/>
    <s v="CA-2011-127446"/>
    <x v="2"/>
    <d v="2011-11-25T00:00:00"/>
    <d v="2011-11-30T00:00:00"/>
    <s v="Standard Class"/>
    <s v="MC-17590"/>
    <s v="Matt Collister"/>
    <x v="1"/>
    <s v="United States"/>
    <s v="Arlington"/>
    <s v="Texas"/>
    <n v="76017"/>
    <x v="2"/>
    <s v="FUR-TA-10000577"/>
    <s v="Furniture"/>
    <s v="Tables"/>
    <s v="Bretford CR4500 Series Slim Rectangular Table"/>
    <n v="1218.7349999999997"/>
    <n v="5"/>
    <n v="0.3"/>
    <n v="-121.87349999999992"/>
  </r>
  <r>
    <n v="2611"/>
    <s v="CA-2011-127446"/>
    <x v="2"/>
    <d v="2011-11-25T00:00:00"/>
    <d v="2011-11-30T00:00:00"/>
    <s v="Standard Class"/>
    <s v="MC-17590"/>
    <s v="Matt Collister"/>
    <x v="1"/>
    <s v="United States"/>
    <s v="Arlington"/>
    <s v="Texas"/>
    <n v="76017"/>
    <x v="2"/>
    <s v="OFF-LA-10000248"/>
    <s v="Office Supplies"/>
    <s v="Labels"/>
    <s v="Avery 52"/>
    <n v="5.9039999999999999"/>
    <n v="2"/>
    <n v="0.2"/>
    <n v="1.9925999999999999"/>
  </r>
  <r>
    <n v="2612"/>
    <s v="CA-2011-127446"/>
    <x v="2"/>
    <d v="2011-11-25T00:00:00"/>
    <d v="2011-11-30T00:00:00"/>
    <s v="Standard Class"/>
    <s v="MC-17590"/>
    <s v="Matt Collister"/>
    <x v="1"/>
    <s v="United States"/>
    <s v="Arlington"/>
    <s v="Texas"/>
    <n v="76017"/>
    <x v="2"/>
    <s v="OFF-PA-10000955"/>
    <s v="Office Supplies"/>
    <s v="Paper"/>
    <s v="Southworth 25% Cotton Granite Paper &amp; Envelopes"/>
    <n v="15.696000000000002"/>
    <n v="3"/>
    <n v="0.2"/>
    <n v="5.1011999999999995"/>
  </r>
  <r>
    <n v="2613"/>
    <s v="CA-2011-127446"/>
    <x v="2"/>
    <d v="2011-11-25T00:00:00"/>
    <d v="2011-11-30T00:00:00"/>
    <s v="Standard Class"/>
    <s v="MC-17590"/>
    <s v="Matt Collister"/>
    <x v="1"/>
    <s v="United States"/>
    <s v="Arlington"/>
    <s v="Texas"/>
    <n v="76017"/>
    <x v="2"/>
    <s v="FUR-FU-10000221"/>
    <s v="Furniture"/>
    <s v="Furnishings"/>
    <s v="Master Caster Door Stop, Brown"/>
    <n v="6.0960000000000001"/>
    <n v="3"/>
    <n v="0.6"/>
    <n v="-3.9624000000000006"/>
  </r>
  <r>
    <n v="2614"/>
    <s v="CA-2013-137204"/>
    <x v="0"/>
    <d v="2013-04-29T00:00:00"/>
    <d v="2013-05-06T00:00:00"/>
    <s v="Standard Class"/>
    <s v="BO-11350"/>
    <s v="Bill Overfelt"/>
    <x v="1"/>
    <s v="United States"/>
    <s v="Los Angeles"/>
    <s v="California"/>
    <n v="90045"/>
    <x v="1"/>
    <s v="FUR-CH-10002304"/>
    <s v="Furniture"/>
    <s v="Chairs"/>
    <s v="Global Stack Chair without Arms, Black"/>
    <n v="41.568000000000005"/>
    <n v="2"/>
    <n v="0.2"/>
    <n v="2.5980000000000008"/>
  </r>
  <r>
    <n v="2615"/>
    <s v="CA-2011-147298"/>
    <x v="2"/>
    <d v="2011-04-26T00:00:00"/>
    <d v="2011-05-03T00:00:00"/>
    <s v="Standard Class"/>
    <s v="AG-10300"/>
    <s v="Aleksandra Gannaway"/>
    <x v="1"/>
    <s v="United States"/>
    <s v="Los Angeles"/>
    <s v="California"/>
    <n v="90049"/>
    <x v="1"/>
    <s v="FUR-CH-10004886"/>
    <s v="Furniture"/>
    <s v="Chairs"/>
    <s v="Bevis Steel Folding Chairs"/>
    <n v="230.28000000000003"/>
    <n v="3"/>
    <n v="0.2"/>
    <n v="23.027999999999992"/>
  </r>
  <r>
    <n v="2616"/>
    <s v="CA-2011-147298"/>
    <x v="2"/>
    <d v="2011-04-26T00:00:00"/>
    <d v="2011-05-03T00:00:00"/>
    <s v="Standard Class"/>
    <s v="AG-10300"/>
    <s v="Aleksandra Gannaway"/>
    <x v="1"/>
    <s v="United States"/>
    <s v="Los Angeles"/>
    <s v="California"/>
    <n v="90049"/>
    <x v="1"/>
    <s v="OFF-BI-10001525"/>
    <s v="Office Supplies"/>
    <s v="Binders"/>
    <s v="Acco Pressboard Covers with Storage Hooks, 14 7/8&quot; x 11&quot;, Executive Red"/>
    <n v="18.288"/>
    <n v="6"/>
    <n v="0.2"/>
    <n v="5.714999999999999"/>
  </r>
  <r>
    <n v="2617"/>
    <s v="CA-2014-147942"/>
    <x v="3"/>
    <d v="2014-04-02T00:00:00"/>
    <d v="2014-04-06T00:00:00"/>
    <s v="Standard Class"/>
    <s v="MS-17365"/>
    <s v="Maribeth Schnelling"/>
    <x v="0"/>
    <s v="United States"/>
    <s v="San Francisco"/>
    <s v="California"/>
    <n v="94110"/>
    <x v="1"/>
    <s v="OFF-LA-10003663"/>
    <s v="Office Supplies"/>
    <s v="Labels"/>
    <s v="Avery 498"/>
    <n v="5.78"/>
    <n v="2"/>
    <n v="0"/>
    <n v="2.7166000000000001"/>
  </r>
  <r>
    <n v="2618"/>
    <s v="CA-2014-147942"/>
    <x v="3"/>
    <d v="2014-04-02T00:00:00"/>
    <d v="2014-04-06T00:00:00"/>
    <s v="Standard Class"/>
    <s v="MS-17365"/>
    <s v="Maribeth Schnelling"/>
    <x v="0"/>
    <s v="United States"/>
    <s v="San Francisco"/>
    <s v="California"/>
    <n v="94110"/>
    <x v="1"/>
    <s v="OFF-BI-10001294"/>
    <s v="Office Supplies"/>
    <s v="Binders"/>
    <s v="Fellowes Binding Cases"/>
    <n v="121.67999999999999"/>
    <n v="13"/>
    <n v="0.2"/>
    <n v="38.024999999999977"/>
  </r>
  <r>
    <n v="2619"/>
    <s v="CA-2014-115931"/>
    <x v="3"/>
    <d v="2014-12-23T00:00:00"/>
    <d v="2014-12-27T00:00:00"/>
    <s v="Standard Class"/>
    <s v="JM-15655"/>
    <s v="Jim Mitchum"/>
    <x v="1"/>
    <s v="United States"/>
    <s v="Carlsbad"/>
    <s v="New Mexico"/>
    <n v="88220"/>
    <x v="1"/>
    <s v="OFF-AR-10000369"/>
    <s v="Office Supplies"/>
    <s v="Art"/>
    <s v="Design Ebony Sketching Pencil"/>
    <n v="4.17"/>
    <n v="3"/>
    <n v="0"/>
    <n v="1.0841999999999998"/>
  </r>
  <r>
    <n v="2620"/>
    <s v="CA-2014-115931"/>
    <x v="3"/>
    <d v="2014-12-23T00:00:00"/>
    <d v="2014-12-27T00:00:00"/>
    <s v="Standard Class"/>
    <s v="JM-15655"/>
    <s v="Jim Mitchum"/>
    <x v="1"/>
    <s v="United States"/>
    <s v="Carlsbad"/>
    <s v="New Mexico"/>
    <n v="88220"/>
    <x v="1"/>
    <s v="TEC-PH-10001300"/>
    <s v="Technology"/>
    <s v="Phones"/>
    <s v="iKross Bluetooth Portable Keyboard + Cell Phone Stand Holder + Brush for Apple iPhone 5S 5C 5, 4S 4"/>
    <n v="67.040000000000006"/>
    <n v="4"/>
    <n v="0.2"/>
    <n v="6.7039999999999971"/>
  </r>
  <r>
    <n v="2621"/>
    <s v="CA-2014-115931"/>
    <x v="3"/>
    <d v="2014-12-23T00:00:00"/>
    <d v="2014-12-27T00:00:00"/>
    <s v="Standard Class"/>
    <s v="JM-15655"/>
    <s v="Jim Mitchum"/>
    <x v="1"/>
    <s v="United States"/>
    <s v="Carlsbad"/>
    <s v="New Mexico"/>
    <n v="88220"/>
    <x v="1"/>
    <s v="OFF-ST-10000876"/>
    <s v="Office Supplies"/>
    <s v="Storage"/>
    <s v="Eldon Simplefile Box Office"/>
    <n v="37.32"/>
    <n v="3"/>
    <n v="0"/>
    <n v="10.4496"/>
  </r>
  <r>
    <n v="2622"/>
    <s v="CA-2014-115931"/>
    <x v="3"/>
    <d v="2014-12-23T00:00:00"/>
    <d v="2014-12-27T00:00:00"/>
    <s v="Standard Class"/>
    <s v="JM-15655"/>
    <s v="Jim Mitchum"/>
    <x v="1"/>
    <s v="United States"/>
    <s v="Carlsbad"/>
    <s v="New Mexico"/>
    <n v="88220"/>
    <x v="1"/>
    <s v="OFF-LA-10001404"/>
    <s v="Office Supplies"/>
    <s v="Labels"/>
    <s v="Avery 517"/>
    <n v="18.45"/>
    <n v="5"/>
    <n v="0"/>
    <n v="8.6715"/>
  </r>
  <r>
    <n v="2623"/>
    <s v="CA-2011-164861"/>
    <x v="2"/>
    <d v="2011-12-03T00:00:00"/>
    <d v="2011-12-06T00:00:00"/>
    <s v="Second Class"/>
    <s v="MC-17635"/>
    <s v="Matthew Clasen"/>
    <x v="1"/>
    <s v="United States"/>
    <s v="Saint Louis"/>
    <s v="Missouri"/>
    <n v="63116"/>
    <x v="2"/>
    <s v="OFF-PA-10001972"/>
    <s v="Office Supplies"/>
    <s v="Paper"/>
    <s v="Xerox 214"/>
    <n v="25.92"/>
    <n v="4"/>
    <n v="0"/>
    <n v="12.441600000000001"/>
  </r>
  <r>
    <n v="2624"/>
    <s v="CA-2014-127180"/>
    <x v="3"/>
    <d v="2014-10-23T00:00:00"/>
    <d v="2014-10-25T00:00:00"/>
    <s v="First Class"/>
    <s v="TA-21385"/>
    <s v="Tom Ashbrook"/>
    <x v="2"/>
    <s v="United States"/>
    <s v="New York City"/>
    <s v="New York"/>
    <n v="10024"/>
    <x v="3"/>
    <s v="TEC-CO-10004722"/>
    <s v="Technology"/>
    <s v="Copiers"/>
    <s v="Canon imageCLASS 2200 Advanced Copier"/>
    <n v="11199.968000000001"/>
    <n v="4"/>
    <n v="0.2"/>
    <n v="3919.9887999999992"/>
  </r>
  <r>
    <n v="2625"/>
    <s v="CA-2014-127180"/>
    <x v="3"/>
    <d v="2014-10-23T00:00:00"/>
    <d v="2014-10-25T00:00:00"/>
    <s v="First Class"/>
    <s v="TA-21385"/>
    <s v="Tom Ashbrook"/>
    <x v="2"/>
    <s v="United States"/>
    <s v="New York City"/>
    <s v="New York"/>
    <n v="10024"/>
    <x v="3"/>
    <s v="TEC-PH-10001494"/>
    <s v="Technology"/>
    <s v="Phones"/>
    <s v="Polycom CX600 IP Phone VoIP phone"/>
    <n v="2399.6"/>
    <n v="8"/>
    <n v="0"/>
    <n v="647.89200000000005"/>
  </r>
  <r>
    <n v="2626"/>
    <s v="CA-2014-127180"/>
    <x v="3"/>
    <d v="2014-10-23T00:00:00"/>
    <d v="2014-10-25T00:00:00"/>
    <s v="First Class"/>
    <s v="TA-21385"/>
    <s v="Tom Ashbrook"/>
    <x v="2"/>
    <s v="United States"/>
    <s v="New York City"/>
    <s v="New York"/>
    <n v="10024"/>
    <x v="3"/>
    <s v="OFF-EN-10002500"/>
    <s v="Office Supplies"/>
    <s v="Envelopes"/>
    <s v="Globe Weis Peel &amp; Seel First Class Envelopes"/>
    <n v="63.9"/>
    <n v="5"/>
    <n v="0"/>
    <n v="28.754999999999995"/>
  </r>
  <r>
    <n v="2627"/>
    <s v="CA-2014-127180"/>
    <x v="3"/>
    <d v="2014-10-23T00:00:00"/>
    <d v="2014-10-25T00:00:00"/>
    <s v="First Class"/>
    <s v="TA-21385"/>
    <s v="Tom Ashbrook"/>
    <x v="2"/>
    <s v="United States"/>
    <s v="New York City"/>
    <s v="New York"/>
    <n v="10024"/>
    <x v="3"/>
    <s v="TEC-PH-10003800"/>
    <s v="Technology"/>
    <s v="Phones"/>
    <s v="i.Sound Portable Power - 8000 mAh"/>
    <n v="52.99"/>
    <n v="1"/>
    <n v="0"/>
    <n v="0.52989999999999782"/>
  </r>
  <r>
    <n v="2628"/>
    <s v="US-2014-165344"/>
    <x v="3"/>
    <d v="2014-11-14T00:00:00"/>
    <d v="2014-11-16T00:00:00"/>
    <s v="First Class"/>
    <s v="SB-20290"/>
    <s v="Sean Braxton"/>
    <x v="1"/>
    <s v="United States"/>
    <s v="Springfield"/>
    <s v="Ohio"/>
    <n v="45503"/>
    <x v="3"/>
    <s v="TEC-AC-10002399"/>
    <s v="Technology"/>
    <s v="Accessories"/>
    <s v="SanDisk Cruzer 32 GB USB Flash Drive"/>
    <n v="60.864000000000004"/>
    <n v="4"/>
    <n v="0.2"/>
    <n v="9.1295999999999964"/>
  </r>
  <r>
    <n v="2629"/>
    <s v="US-2014-165344"/>
    <x v="3"/>
    <d v="2014-11-14T00:00:00"/>
    <d v="2014-11-16T00:00:00"/>
    <s v="First Class"/>
    <s v="SB-20290"/>
    <s v="Sean Braxton"/>
    <x v="1"/>
    <s v="United States"/>
    <s v="Springfield"/>
    <s v="Ohio"/>
    <n v="45503"/>
    <x v="3"/>
    <s v="TEC-MA-10002210"/>
    <s v="Technology"/>
    <s v="Machines"/>
    <s v="Epson TM-T88V Direct Thermal Printer - Monochrome - Desktop"/>
    <n v="652.99500000000012"/>
    <n v="7"/>
    <n v="0.7"/>
    <n v="-935.95949999999993"/>
  </r>
  <r>
    <n v="2630"/>
    <s v="US-2014-165344"/>
    <x v="3"/>
    <d v="2014-11-14T00:00:00"/>
    <d v="2014-11-16T00:00:00"/>
    <s v="First Class"/>
    <s v="SB-20290"/>
    <s v="Sean Braxton"/>
    <x v="1"/>
    <s v="United States"/>
    <s v="Springfield"/>
    <s v="Ohio"/>
    <n v="45503"/>
    <x v="3"/>
    <s v="OFF-BI-10003196"/>
    <s v="Office Supplies"/>
    <s v="Binders"/>
    <s v="Accohide Poly Flexible Ring Binders"/>
    <n v="11.220000000000002"/>
    <n v="10"/>
    <n v="0.7"/>
    <n v="-7.4799999999999969"/>
  </r>
  <r>
    <n v="2631"/>
    <s v="CA-2012-168186"/>
    <x v="1"/>
    <d v="2012-09-10T00:00:00"/>
    <d v="2012-09-15T00:00:00"/>
    <s v="Standard Class"/>
    <s v="AB-10150"/>
    <s v="Aimee Bixby"/>
    <x v="0"/>
    <s v="United States"/>
    <s v="Tulsa"/>
    <s v="Oklahoma"/>
    <n v="74133"/>
    <x v="2"/>
    <s v="OFF-PA-10000477"/>
    <s v="Office Supplies"/>
    <s v="Paper"/>
    <s v="Xerox 1952"/>
    <n v="14.940000000000001"/>
    <n v="3"/>
    <n v="0"/>
    <n v="7.0218000000000007"/>
  </r>
  <r>
    <n v="2632"/>
    <s v="US-2014-110604"/>
    <x v="3"/>
    <d v="2014-05-16T00:00:00"/>
    <d v="2014-05-21T00:00:00"/>
    <s v="Standard Class"/>
    <s v="JF-15295"/>
    <s v="Jason Fortune-"/>
    <x v="0"/>
    <s v="United States"/>
    <s v="Seattle"/>
    <s v="Washington"/>
    <n v="98103"/>
    <x v="1"/>
    <s v="FUR-FU-10000076"/>
    <s v="Furniture"/>
    <s v="Furnishings"/>
    <s v="24-Hour Round Wall Clock"/>
    <n v="39.96"/>
    <n v="2"/>
    <n v="0"/>
    <n v="17.182800000000004"/>
  </r>
  <r>
    <n v="2633"/>
    <s v="US-2014-110604"/>
    <x v="3"/>
    <d v="2014-05-16T00:00:00"/>
    <d v="2014-05-21T00:00:00"/>
    <s v="Standard Class"/>
    <s v="JF-15295"/>
    <s v="Jason Fortune-"/>
    <x v="0"/>
    <s v="United States"/>
    <s v="Seattle"/>
    <s v="Washington"/>
    <n v="98103"/>
    <x v="1"/>
    <s v="FUR-CH-10002017"/>
    <s v="Furniture"/>
    <s v="Chairs"/>
    <s v="SAFCO Optional Arm Kit for Workspace Cribbage Stacking Chair"/>
    <n v="42.624000000000002"/>
    <n v="2"/>
    <n v="0.2"/>
    <n v="4.2623999999999977"/>
  </r>
  <r>
    <n v="2634"/>
    <s v="US-2014-110604"/>
    <x v="3"/>
    <d v="2014-05-16T00:00:00"/>
    <d v="2014-05-21T00:00:00"/>
    <s v="Standard Class"/>
    <s v="JF-15295"/>
    <s v="Jason Fortune-"/>
    <x v="0"/>
    <s v="United States"/>
    <s v="Seattle"/>
    <s v="Washington"/>
    <n v="98103"/>
    <x v="1"/>
    <s v="FUR-CH-10004287"/>
    <s v="Furniture"/>
    <s v="Chairs"/>
    <s v="SAFCO Arco Folding Chair"/>
    <n v="220.96"/>
    <n v="1"/>
    <n v="0.2"/>
    <n v="24.857999999999983"/>
  </r>
  <r>
    <n v="2635"/>
    <s v="CA-2012-116750"/>
    <x v="1"/>
    <d v="2012-07-05T00:00:00"/>
    <d v="2012-07-10T00:00:00"/>
    <s v="Second Class"/>
    <s v="BF-10975"/>
    <s v="Barbara Fisher"/>
    <x v="1"/>
    <s v="United States"/>
    <s v="Fayetteville"/>
    <s v="North Carolina"/>
    <n v="28314"/>
    <x v="0"/>
    <s v="FUR-FU-10003829"/>
    <s v="Furniture"/>
    <s v="Furnishings"/>
    <s v="Stackable Trays"/>
    <n v="4.9280000000000008"/>
    <n v="2"/>
    <n v="0.2"/>
    <n v="0.73919999999999941"/>
  </r>
  <r>
    <n v="2636"/>
    <s v="CA-2012-116750"/>
    <x v="1"/>
    <d v="2012-07-05T00:00:00"/>
    <d v="2012-07-10T00:00:00"/>
    <s v="Second Class"/>
    <s v="BF-10975"/>
    <s v="Barbara Fisher"/>
    <x v="1"/>
    <s v="United States"/>
    <s v="Fayetteville"/>
    <s v="North Carolina"/>
    <n v="28314"/>
    <x v="0"/>
    <s v="OFF-BI-10004728"/>
    <s v="Office Supplies"/>
    <s v="Binders"/>
    <s v="Wilson Jones Turn Tabs Binder Tool for Ring Binders"/>
    <n v="7.2300000000000022"/>
    <n v="5"/>
    <n v="0.7"/>
    <n v="-5.7840000000000007"/>
  </r>
  <r>
    <n v="2637"/>
    <s v="CA-2012-162369"/>
    <x v="1"/>
    <d v="2012-08-15T00:00:00"/>
    <d v="2012-08-19T00:00:00"/>
    <s v="Standard Class"/>
    <s v="TT-21265"/>
    <s v="Tim Taslimi"/>
    <x v="1"/>
    <s v="United States"/>
    <s v="Los Angeles"/>
    <s v="California"/>
    <n v="90045"/>
    <x v="1"/>
    <s v="OFF-ST-10000046"/>
    <s v="Office Supplies"/>
    <s v="Storage"/>
    <s v="Fellowes Super Stor/Drawer Files"/>
    <n v="323.10000000000002"/>
    <n v="2"/>
    <n v="0"/>
    <n v="61.38900000000001"/>
  </r>
  <r>
    <n v="2638"/>
    <s v="CA-2014-108441"/>
    <x v="3"/>
    <d v="2014-06-13T00:00:00"/>
    <d v="2014-06-19T00:00:00"/>
    <s v="Standard Class"/>
    <s v="SB-20170"/>
    <s v="Sarah Bern"/>
    <x v="0"/>
    <s v="United States"/>
    <s v="New York City"/>
    <s v="New York"/>
    <n v="10035"/>
    <x v="3"/>
    <s v="OFF-PA-10000697"/>
    <s v="Office Supplies"/>
    <s v="Paper"/>
    <s v="TOPS Voice Message Log Book, Flash Format"/>
    <n v="19.04"/>
    <n v="4"/>
    <n v="0"/>
    <n v="9.3295999999999992"/>
  </r>
  <r>
    <n v="2639"/>
    <s v="CA-2014-108441"/>
    <x v="3"/>
    <d v="2014-06-13T00:00:00"/>
    <d v="2014-06-19T00:00:00"/>
    <s v="Standard Class"/>
    <s v="SB-20170"/>
    <s v="Sarah Bern"/>
    <x v="0"/>
    <s v="United States"/>
    <s v="New York City"/>
    <s v="New York"/>
    <n v="10035"/>
    <x v="3"/>
    <s v="OFF-BI-10000848"/>
    <s v="Office Supplies"/>
    <s v="Binders"/>
    <s v="Angle-D Ring Binders"/>
    <n v="13.128"/>
    <n v="3"/>
    <n v="0.2"/>
    <n v="4.2665999999999986"/>
  </r>
  <r>
    <n v="2640"/>
    <s v="CA-2014-108441"/>
    <x v="3"/>
    <d v="2014-06-13T00:00:00"/>
    <d v="2014-06-19T00:00:00"/>
    <s v="Standard Class"/>
    <s v="SB-20170"/>
    <s v="Sarah Bern"/>
    <x v="0"/>
    <s v="United States"/>
    <s v="New York City"/>
    <s v="New York"/>
    <n v="10035"/>
    <x v="3"/>
    <s v="OFF-AR-10004691"/>
    <s v="Office Supplies"/>
    <s v="Art"/>
    <s v="Boston 1730 StandUp Electric Pencil Sharpener"/>
    <n v="64.14"/>
    <n v="3"/>
    <n v="0"/>
    <n v="16.676400000000001"/>
  </r>
  <r>
    <n v="2641"/>
    <s v="CA-2014-108441"/>
    <x v="3"/>
    <d v="2014-06-13T00:00:00"/>
    <d v="2014-06-19T00:00:00"/>
    <s v="Standard Class"/>
    <s v="SB-20170"/>
    <s v="Sarah Bern"/>
    <x v="0"/>
    <s v="United States"/>
    <s v="New York City"/>
    <s v="New York"/>
    <n v="10035"/>
    <x v="3"/>
    <s v="FUR-CH-10000595"/>
    <s v="Furniture"/>
    <s v="Chairs"/>
    <s v="Safco Contoured Stacking Chairs"/>
    <n v="858.24"/>
    <n v="4"/>
    <n v="0.1"/>
    <n v="143.03999999999996"/>
  </r>
  <r>
    <n v="2642"/>
    <s v="CA-2012-169740"/>
    <x v="1"/>
    <d v="2012-02-20T00:00:00"/>
    <d v="2012-02-25T00:00:00"/>
    <s v="Standard Class"/>
    <s v="LM-17065"/>
    <s v="Liz MacKendrick"/>
    <x v="0"/>
    <s v="United States"/>
    <s v="Hot Springs"/>
    <s v="Arkansas"/>
    <n v="71901"/>
    <x v="0"/>
    <s v="TEC-AC-10000927"/>
    <s v="Technology"/>
    <s v="Accessories"/>
    <s v="Anker Ultrathin Bluetooth Wireless Keyboard Aluminum Cover with Stand "/>
    <n v="29.99"/>
    <n v="1"/>
    <n v="0"/>
    <n v="2.9989999999999988"/>
  </r>
  <r>
    <n v="2643"/>
    <s v="CA-2013-124051"/>
    <x v="0"/>
    <d v="2013-12-30T00:00:00"/>
    <d v="2013-12-31T00:00:00"/>
    <s v="First Class"/>
    <s v="KA-16525"/>
    <s v="Kelly Andreada"/>
    <x v="0"/>
    <s v="United States"/>
    <s v="Aurora"/>
    <s v="Illinois"/>
    <n v="60505"/>
    <x v="2"/>
    <s v="OFF-PA-10001289"/>
    <s v="Office Supplies"/>
    <s v="Paper"/>
    <s v="White Computer Printout Paper by Universal"/>
    <n v="186.048"/>
    <n v="6"/>
    <n v="0.2"/>
    <n v="67.442399999999992"/>
  </r>
  <r>
    <n v="2644"/>
    <s v="CA-2013-149111"/>
    <x v="0"/>
    <d v="2013-04-18T00:00:00"/>
    <d v="2013-04-22T00:00:00"/>
    <s v="Second Class"/>
    <s v="BF-11170"/>
    <s v="Ben Ferrer"/>
    <x v="2"/>
    <s v="United States"/>
    <s v="Raleigh"/>
    <s v="North Carolina"/>
    <n v="27604"/>
    <x v="0"/>
    <s v="TEC-PH-10003092"/>
    <s v="Technology"/>
    <s v="Phones"/>
    <s v="Motorola L804"/>
    <n v="36.792000000000002"/>
    <n v="1"/>
    <n v="0.2"/>
    <n v="4.1390999999999991"/>
  </r>
  <r>
    <n v="2645"/>
    <s v="CA-2013-149111"/>
    <x v="0"/>
    <d v="2013-04-18T00:00:00"/>
    <d v="2013-04-22T00:00:00"/>
    <s v="Second Class"/>
    <s v="BF-11170"/>
    <s v="Ben Ferrer"/>
    <x v="2"/>
    <s v="United States"/>
    <s v="Raleigh"/>
    <s v="North Carolina"/>
    <n v="27604"/>
    <x v="0"/>
    <s v="FUR-FU-10000206"/>
    <s v="Furniture"/>
    <s v="Furnishings"/>
    <s v="GE General Purpose, Extra Long Life, Showcase &amp; Floodlight Incandescent Bulbs"/>
    <n v="18.624000000000002"/>
    <n v="8"/>
    <n v="0.2"/>
    <n v="6.2855999999999987"/>
  </r>
  <r>
    <n v="2646"/>
    <s v="CA-2011-131002"/>
    <x v="2"/>
    <d v="2011-09-07T00:00:00"/>
    <d v="2011-09-12T00:00:00"/>
    <s v="Second Class"/>
    <s v="TB-21400"/>
    <s v="Tom Boeckenhauer"/>
    <x v="0"/>
    <s v="United States"/>
    <s v="Tulsa"/>
    <s v="Oklahoma"/>
    <n v="74133"/>
    <x v="2"/>
    <s v="FUR-FU-10004270"/>
    <s v="Furniture"/>
    <s v="Furnishings"/>
    <s v="Executive Impressions 13&quot; Clairmont Wall Clock"/>
    <n v="57.69"/>
    <n v="3"/>
    <n v="0"/>
    <n v="23.652900000000002"/>
  </r>
  <r>
    <n v="2647"/>
    <s v="CA-2011-131002"/>
    <x v="2"/>
    <d v="2011-09-07T00:00:00"/>
    <d v="2011-09-12T00:00:00"/>
    <s v="Second Class"/>
    <s v="TB-21400"/>
    <s v="Tom Boeckenhauer"/>
    <x v="0"/>
    <s v="United States"/>
    <s v="Tulsa"/>
    <s v="Oklahoma"/>
    <n v="74133"/>
    <x v="2"/>
    <s v="OFF-BI-10000948"/>
    <s v="Office Supplies"/>
    <s v="Binders"/>
    <s v="GBC Laser Imprintable Binding System Covers, Desert Sand"/>
    <n v="42.81"/>
    <n v="3"/>
    <n v="0"/>
    <n v="20.120699999999999"/>
  </r>
  <r>
    <n v="2648"/>
    <s v="CA-2011-131002"/>
    <x v="2"/>
    <d v="2011-09-07T00:00:00"/>
    <d v="2011-09-12T00:00:00"/>
    <s v="Second Class"/>
    <s v="TB-21400"/>
    <s v="Tom Boeckenhauer"/>
    <x v="0"/>
    <s v="United States"/>
    <s v="Tulsa"/>
    <s v="Oklahoma"/>
    <n v="74133"/>
    <x v="2"/>
    <s v="OFF-PA-10000223"/>
    <s v="Office Supplies"/>
    <s v="Paper"/>
    <s v="Xerox 2000"/>
    <n v="12.96"/>
    <n v="2"/>
    <n v="0"/>
    <n v="6.2208000000000006"/>
  </r>
  <r>
    <n v="2649"/>
    <s v="CA-2011-131002"/>
    <x v="2"/>
    <d v="2011-09-07T00:00:00"/>
    <d v="2011-09-12T00:00:00"/>
    <s v="Second Class"/>
    <s v="TB-21400"/>
    <s v="Tom Boeckenhauer"/>
    <x v="0"/>
    <s v="United States"/>
    <s v="Tulsa"/>
    <s v="Oklahoma"/>
    <n v="74133"/>
    <x v="2"/>
    <s v="FUR-FU-10004665"/>
    <s v="Furniture"/>
    <s v="Furnishings"/>
    <s v="3M Polarizing Task Lamp with Clamp Arm, Light Gray"/>
    <n v="821.87999999999988"/>
    <n v="6"/>
    <n v="0"/>
    <n v="213.68880000000001"/>
  </r>
  <r>
    <n v="2650"/>
    <s v="CA-2011-131002"/>
    <x v="2"/>
    <d v="2011-09-07T00:00:00"/>
    <d v="2011-09-12T00:00:00"/>
    <s v="Second Class"/>
    <s v="TB-21400"/>
    <s v="Tom Boeckenhauer"/>
    <x v="0"/>
    <s v="United States"/>
    <s v="Tulsa"/>
    <s v="Oklahoma"/>
    <n v="74133"/>
    <x v="2"/>
    <s v="TEC-PH-10000215"/>
    <s v="Technology"/>
    <s v="Phones"/>
    <s v="Plantronics Cordless Phone Headset with In-line Volume - M214C"/>
    <n v="104.85000000000001"/>
    <n v="3"/>
    <n v="0"/>
    <n v="28.309500000000007"/>
  </r>
  <r>
    <n v="2651"/>
    <s v="US-2013-146794"/>
    <x v="0"/>
    <d v="2013-09-27T00:00:00"/>
    <d v="2013-10-02T00:00:00"/>
    <s v="Standard Class"/>
    <s v="SH-19975"/>
    <s v="Sally Hughsby"/>
    <x v="1"/>
    <s v="United States"/>
    <s v="Hesperia"/>
    <s v="California"/>
    <n v="92345"/>
    <x v="1"/>
    <s v="FUR-BO-10004467"/>
    <s v="Furniture"/>
    <s v="Bookcases"/>
    <s v="Bestar Classic Bookcase"/>
    <n v="424.95749999999992"/>
    <n v="5"/>
    <n v="0.15"/>
    <n v="19.997999999999976"/>
  </r>
  <r>
    <n v="2652"/>
    <s v="CA-2014-112515"/>
    <x v="3"/>
    <d v="2014-09-18T00:00:00"/>
    <d v="2014-09-22T00:00:00"/>
    <s v="Second Class"/>
    <s v="AS-10225"/>
    <s v="Alan Schoenberger"/>
    <x v="1"/>
    <s v="United States"/>
    <s v="Provo"/>
    <s v="Utah"/>
    <n v="84604"/>
    <x v="1"/>
    <s v="OFF-BI-10000829"/>
    <s v="Office Supplies"/>
    <s v="Binders"/>
    <s v="Avery Non-Stick Binders"/>
    <n v="10.776000000000002"/>
    <n v="3"/>
    <n v="0.2"/>
    <n v="3.5021999999999989"/>
  </r>
  <r>
    <n v="2653"/>
    <s v="CA-2014-112515"/>
    <x v="3"/>
    <d v="2014-09-18T00:00:00"/>
    <d v="2014-09-22T00:00:00"/>
    <s v="Second Class"/>
    <s v="AS-10225"/>
    <s v="Alan Schoenberger"/>
    <x v="1"/>
    <s v="United States"/>
    <s v="Provo"/>
    <s v="Utah"/>
    <n v="84604"/>
    <x v="1"/>
    <s v="OFF-BI-10003712"/>
    <s v="Office Supplies"/>
    <s v="Binders"/>
    <s v="Acco Pressboard Covers with Storage Hooks, 14 7/8&quot; x 11&quot;, Light Blue"/>
    <n v="11.784000000000001"/>
    <n v="3"/>
    <n v="0.2"/>
    <n v="4.2716999999999992"/>
  </r>
  <r>
    <n v="2654"/>
    <s v="CA-2014-112515"/>
    <x v="3"/>
    <d v="2014-09-18T00:00:00"/>
    <d v="2014-09-22T00:00:00"/>
    <s v="Second Class"/>
    <s v="AS-10225"/>
    <s v="Alan Schoenberger"/>
    <x v="1"/>
    <s v="United States"/>
    <s v="Provo"/>
    <s v="Utah"/>
    <n v="84604"/>
    <x v="1"/>
    <s v="OFF-PA-10000062"/>
    <s v="Office Supplies"/>
    <s v="Paper"/>
    <s v="Green Bar Computer Printout Paper"/>
    <n v="164.88"/>
    <n v="3"/>
    <n v="0"/>
    <n v="80.791200000000003"/>
  </r>
  <r>
    <n v="2655"/>
    <s v="CA-2014-112515"/>
    <x v="3"/>
    <d v="2014-09-18T00:00:00"/>
    <d v="2014-09-22T00:00:00"/>
    <s v="Second Class"/>
    <s v="AS-10225"/>
    <s v="Alan Schoenberger"/>
    <x v="1"/>
    <s v="United States"/>
    <s v="Provo"/>
    <s v="Utah"/>
    <n v="84604"/>
    <x v="1"/>
    <s v="FUR-BO-10003404"/>
    <s v="Furniture"/>
    <s v="Bookcases"/>
    <s v="Global Adaptabilites Bookcase, Cherry/Storm Gray Finish"/>
    <n v="1292.94"/>
    <n v="3"/>
    <n v="0"/>
    <n v="77.576399999999921"/>
  </r>
  <r>
    <n v="2656"/>
    <s v="CA-2014-112515"/>
    <x v="3"/>
    <d v="2014-09-18T00:00:00"/>
    <d v="2014-09-22T00:00:00"/>
    <s v="Second Class"/>
    <s v="AS-10225"/>
    <s v="Alan Schoenberger"/>
    <x v="1"/>
    <s v="United States"/>
    <s v="Provo"/>
    <s v="Utah"/>
    <n v="84604"/>
    <x v="1"/>
    <s v="OFF-BI-10004233"/>
    <s v="Office Supplies"/>
    <s v="Binders"/>
    <s v="GBC Pre-Punched Binding Paper, Plastic, White, 8-1/2&quot; x 11&quot;"/>
    <n v="25.584000000000003"/>
    <n v="2"/>
    <n v="0.2"/>
    <n v="8.9543999999999997"/>
  </r>
  <r>
    <n v="2657"/>
    <s v="CA-2014-112515"/>
    <x v="3"/>
    <d v="2014-09-18T00:00:00"/>
    <d v="2014-09-22T00:00:00"/>
    <s v="Second Class"/>
    <s v="AS-10225"/>
    <s v="Alan Schoenberger"/>
    <x v="1"/>
    <s v="United States"/>
    <s v="Provo"/>
    <s v="Utah"/>
    <n v="84604"/>
    <x v="1"/>
    <s v="OFF-ST-10001272"/>
    <s v="Office Supplies"/>
    <s v="Storage"/>
    <s v="Mini 13-1/2 Capacity Data Binder Rack, Pearl"/>
    <n v="261.74"/>
    <n v="2"/>
    <n v="0"/>
    <n v="65.435000000000002"/>
  </r>
  <r>
    <n v="2658"/>
    <s v="CA-2014-112515"/>
    <x v="3"/>
    <d v="2014-09-18T00:00:00"/>
    <d v="2014-09-22T00:00:00"/>
    <s v="Second Class"/>
    <s v="AS-10225"/>
    <s v="Alan Schoenberger"/>
    <x v="1"/>
    <s v="United States"/>
    <s v="Provo"/>
    <s v="Utah"/>
    <n v="84604"/>
    <x v="1"/>
    <s v="OFF-LA-10001175"/>
    <s v="Office Supplies"/>
    <s v="Labels"/>
    <s v="Avery 514"/>
    <n v="14.399999999999999"/>
    <n v="5"/>
    <n v="0"/>
    <n v="7.056"/>
  </r>
  <r>
    <n v="2659"/>
    <s v="CA-2013-150343"/>
    <x v="0"/>
    <d v="2013-08-17T00:00:00"/>
    <d v="2013-08-21T00:00:00"/>
    <s v="Standard Class"/>
    <s v="PK-19075"/>
    <s v="Pete Kriz"/>
    <x v="0"/>
    <s v="United States"/>
    <s v="San Francisco"/>
    <s v="California"/>
    <n v="94110"/>
    <x v="1"/>
    <s v="OFF-EN-10004030"/>
    <s v="Office Supplies"/>
    <s v="Envelopes"/>
    <s v="Convenience Packs of Business Envelopes"/>
    <n v="10.86"/>
    <n v="3"/>
    <n v="0"/>
    <n v="5.1042000000000005"/>
  </r>
  <r>
    <n v="2660"/>
    <s v="CA-2012-135538"/>
    <x v="1"/>
    <d v="2012-12-24T00:00:00"/>
    <d v="2012-12-28T00:00:00"/>
    <s v="Standard Class"/>
    <s v="HR-14830"/>
    <s v="Harold Ryan"/>
    <x v="1"/>
    <s v="United States"/>
    <s v="Gilbert"/>
    <s v="Arizona"/>
    <n v="85234"/>
    <x v="1"/>
    <s v="FUR-CH-10004287"/>
    <s v="Furniture"/>
    <s v="Chairs"/>
    <s v="SAFCO Arco Folding Chair"/>
    <n v="883.84"/>
    <n v="4"/>
    <n v="0.2"/>
    <n v="99.431999999999931"/>
  </r>
  <r>
    <n v="2661"/>
    <s v="CA-2014-123372"/>
    <x v="3"/>
    <d v="2014-11-29T00:00:00"/>
    <d v="2014-12-03T00:00:00"/>
    <s v="Standard Class"/>
    <s v="DG-13300"/>
    <s v="Deirdre Greer"/>
    <x v="1"/>
    <s v="United States"/>
    <s v="New York City"/>
    <s v="New York"/>
    <n v="10035"/>
    <x v="3"/>
    <s v="TEC-PH-10002834"/>
    <s v="Technology"/>
    <s v="Phones"/>
    <s v="Google Nexus 5"/>
    <n v="1979.89"/>
    <n v="11"/>
    <n v="0"/>
    <n v="494.97250000000003"/>
  </r>
  <r>
    <n v="2662"/>
    <s v="CA-2014-123372"/>
    <x v="3"/>
    <d v="2014-11-29T00:00:00"/>
    <d v="2014-12-03T00:00:00"/>
    <s v="Standard Class"/>
    <s v="DG-13300"/>
    <s v="Deirdre Greer"/>
    <x v="1"/>
    <s v="United States"/>
    <s v="New York City"/>
    <s v="New York"/>
    <n v="10035"/>
    <x v="3"/>
    <s v="OFF-EN-10003055"/>
    <s v="Office Supplies"/>
    <s v="Envelopes"/>
    <s v="Blue String-Tie &amp; Button Interoffice Envelopes, 10 x 13"/>
    <n v="79.959999999999994"/>
    <n v="2"/>
    <n v="0"/>
    <n v="35.981999999999992"/>
  </r>
  <r>
    <n v="2663"/>
    <s v="CA-2014-159604"/>
    <x v="3"/>
    <d v="2014-04-15T00:00:00"/>
    <d v="2014-04-16T00:00:00"/>
    <s v="First Class"/>
    <s v="CL-12700"/>
    <s v="Craig Leslie"/>
    <x v="2"/>
    <s v="United States"/>
    <s v="Springfield"/>
    <s v="Missouri"/>
    <n v="65807"/>
    <x v="2"/>
    <s v="OFF-BI-10003460"/>
    <s v="Office Supplies"/>
    <s v="Binders"/>
    <s v="Acco 3-Hole Punch"/>
    <n v="8.76"/>
    <n v="2"/>
    <n v="0"/>
    <n v="4.2047999999999996"/>
  </r>
  <r>
    <n v="2664"/>
    <s v="CA-2013-164784"/>
    <x v="0"/>
    <d v="2013-05-02T00:00:00"/>
    <d v="2013-05-05T00:00:00"/>
    <s v="First Class"/>
    <s v="HF-14995"/>
    <s v="Herbert Flentye"/>
    <x v="0"/>
    <s v="United States"/>
    <s v="Memphis"/>
    <s v="Tennessee"/>
    <n v="38109"/>
    <x v="0"/>
    <s v="OFF-LA-10001569"/>
    <s v="Office Supplies"/>
    <s v="Labels"/>
    <s v="Avery 499"/>
    <n v="3.9840000000000004"/>
    <n v="1"/>
    <n v="0.2"/>
    <n v="1.2948"/>
  </r>
  <r>
    <n v="2665"/>
    <s v="CA-2013-164784"/>
    <x v="0"/>
    <d v="2013-05-02T00:00:00"/>
    <d v="2013-05-05T00:00:00"/>
    <s v="First Class"/>
    <s v="HF-14995"/>
    <s v="Herbert Flentye"/>
    <x v="0"/>
    <s v="United States"/>
    <s v="Memphis"/>
    <s v="Tennessee"/>
    <n v="38109"/>
    <x v="0"/>
    <s v="FUR-TA-10004534"/>
    <s v="Furniture"/>
    <s v="Tables"/>
    <s v="Bevis 44 x 96 Conference Tables"/>
    <n v="370.62"/>
    <n v="3"/>
    <n v="0.4"/>
    <n v="-142.07100000000008"/>
  </r>
  <r>
    <n v="2666"/>
    <s v="CA-2013-164784"/>
    <x v="0"/>
    <d v="2013-05-02T00:00:00"/>
    <d v="2013-05-05T00:00:00"/>
    <s v="First Class"/>
    <s v="HF-14995"/>
    <s v="Herbert Flentye"/>
    <x v="0"/>
    <s v="United States"/>
    <s v="Memphis"/>
    <s v="Tennessee"/>
    <n v="38109"/>
    <x v="0"/>
    <s v="OFF-BI-10002954"/>
    <s v="Office Supplies"/>
    <s v="Binders"/>
    <s v="Newell 3-Hole Punched Plastic Slotted Magazine Holders for Binders"/>
    <n v="2.7420000000000004"/>
    <n v="2"/>
    <n v="0.7"/>
    <n v="-2.0107999999999997"/>
  </r>
  <r>
    <n v="2667"/>
    <s v="CA-2013-111794"/>
    <x v="0"/>
    <d v="2013-10-02T00:00:00"/>
    <d v="2013-10-02T00:00:00"/>
    <s v="Same Day"/>
    <s v="HG-15025"/>
    <s v="Hunter Glantz"/>
    <x v="0"/>
    <s v="United States"/>
    <s v="Amarillo"/>
    <s v="Texas"/>
    <n v="79109"/>
    <x v="2"/>
    <s v="TEC-AC-10003832"/>
    <s v="Technology"/>
    <s v="Accessories"/>
    <s v="Imation 16GB Mini TravelDrive USB 2.0 Flash Drive"/>
    <n v="79.512000000000015"/>
    <n v="3"/>
    <n v="0.2"/>
    <n v="20.8719"/>
  </r>
  <r>
    <n v="2668"/>
    <s v="CA-2013-111794"/>
    <x v="0"/>
    <d v="2013-10-02T00:00:00"/>
    <d v="2013-10-02T00:00:00"/>
    <s v="Same Day"/>
    <s v="HG-15025"/>
    <s v="Hunter Glantz"/>
    <x v="0"/>
    <s v="United States"/>
    <s v="Amarillo"/>
    <s v="Texas"/>
    <n v="79109"/>
    <x v="2"/>
    <s v="OFF-PA-10000474"/>
    <s v="Office Supplies"/>
    <s v="Paper"/>
    <s v="Staples"/>
    <n v="28.352"/>
    <n v="1"/>
    <n v="0.2"/>
    <n v="9.568799999999996"/>
  </r>
  <r>
    <n v="2669"/>
    <s v="US-2012-139759"/>
    <x v="1"/>
    <d v="2012-08-25T00:00:00"/>
    <d v="2012-08-30T00:00:00"/>
    <s v="Standard Class"/>
    <s v="NL-18310"/>
    <s v="Nancy Lomonaco"/>
    <x v="2"/>
    <s v="United States"/>
    <s v="Los Angeles"/>
    <s v="California"/>
    <n v="90045"/>
    <x v="1"/>
    <s v="FUR-CH-10002774"/>
    <s v="Furniture"/>
    <s v="Chairs"/>
    <s v="Global Deluxe Stacking Chair, Gray"/>
    <n v="40.783999999999999"/>
    <n v="1"/>
    <n v="0.2"/>
    <n v="4.5881999999999987"/>
  </r>
  <r>
    <n v="2670"/>
    <s v="US-2012-139759"/>
    <x v="1"/>
    <d v="2012-08-25T00:00:00"/>
    <d v="2012-08-30T00:00:00"/>
    <s v="Standard Class"/>
    <s v="NL-18310"/>
    <s v="Nancy Lomonaco"/>
    <x v="2"/>
    <s v="United States"/>
    <s v="Los Angeles"/>
    <s v="California"/>
    <n v="90045"/>
    <x v="1"/>
    <s v="OFF-AP-10002765"/>
    <s v="Office Supplies"/>
    <s v="Appliances"/>
    <s v="Fellowes Advanced Computer Series Surge Protectors"/>
    <n v="105.96"/>
    <n v="4"/>
    <n v="0"/>
    <n v="29.668800000000005"/>
  </r>
  <r>
    <n v="2671"/>
    <s v="CA-2011-126403"/>
    <x v="2"/>
    <d v="2011-09-09T00:00:00"/>
    <d v="2011-09-12T00:00:00"/>
    <s v="Second Class"/>
    <s v="RR-19525"/>
    <s v="Rick Reed"/>
    <x v="1"/>
    <s v="United States"/>
    <s v="Lowell"/>
    <s v="Massachusetts"/>
    <n v="1852"/>
    <x v="3"/>
    <s v="OFF-PA-10001144"/>
    <s v="Office Supplies"/>
    <s v="Paper"/>
    <s v="Xerox 1913"/>
    <n v="166.44"/>
    <n v="3"/>
    <n v="0"/>
    <n v="79.891199999999998"/>
  </r>
  <r>
    <n v="2672"/>
    <s v="CA-2011-126403"/>
    <x v="2"/>
    <d v="2011-09-09T00:00:00"/>
    <d v="2011-09-12T00:00:00"/>
    <s v="Second Class"/>
    <s v="RR-19525"/>
    <s v="Rick Reed"/>
    <x v="1"/>
    <s v="United States"/>
    <s v="Lowell"/>
    <s v="Massachusetts"/>
    <n v="1852"/>
    <x v="3"/>
    <s v="FUR-CH-10003761"/>
    <s v="Furniture"/>
    <s v="Chairs"/>
    <s v="Global Italian Leather Office Chair"/>
    <n v="785.87999999999988"/>
    <n v="6"/>
    <n v="0"/>
    <n v="212.18759999999997"/>
  </r>
  <r>
    <n v="2673"/>
    <s v="CA-2011-126403"/>
    <x v="2"/>
    <d v="2011-09-09T00:00:00"/>
    <d v="2011-09-12T00:00:00"/>
    <s v="Second Class"/>
    <s v="RR-19525"/>
    <s v="Rick Reed"/>
    <x v="1"/>
    <s v="United States"/>
    <s v="Lowell"/>
    <s v="Massachusetts"/>
    <n v="1852"/>
    <x v="3"/>
    <s v="OFF-PA-10004665"/>
    <s v="Office Supplies"/>
    <s v="Paper"/>
    <s v="Advantus Motivational Note Cards"/>
    <n v="26.2"/>
    <n v="2"/>
    <n v="0"/>
    <n v="12.837999999999999"/>
  </r>
  <r>
    <n v="2674"/>
    <s v="CA-2011-126403"/>
    <x v="2"/>
    <d v="2011-09-09T00:00:00"/>
    <d v="2011-09-12T00:00:00"/>
    <s v="Second Class"/>
    <s v="RR-19525"/>
    <s v="Rick Reed"/>
    <x v="1"/>
    <s v="United States"/>
    <s v="Lowell"/>
    <s v="Massachusetts"/>
    <n v="1852"/>
    <x v="3"/>
    <s v="OFF-ST-10000078"/>
    <s v="Office Supplies"/>
    <s v="Storage"/>
    <s v="Tennsco 6- and 18-Compartment Lockers"/>
    <n v="1325.8500000000001"/>
    <n v="5"/>
    <n v="0"/>
    <n v="238.65299999999991"/>
  </r>
  <r>
    <n v="2675"/>
    <s v="CA-2014-136875"/>
    <x v="3"/>
    <d v="2014-12-04T00:00:00"/>
    <d v="2014-12-04T00:00:00"/>
    <s v="Same Day"/>
    <s v="TC-21295"/>
    <s v="Toby Carlisle"/>
    <x v="0"/>
    <s v="United States"/>
    <s v="San Diego"/>
    <s v="California"/>
    <n v="92024"/>
    <x v="1"/>
    <s v="OFF-PA-10000357"/>
    <s v="Office Supplies"/>
    <s v="Paper"/>
    <s v="Xerox 1888"/>
    <n v="166.44"/>
    <n v="3"/>
    <n v="0"/>
    <n v="79.891199999999998"/>
  </r>
  <r>
    <n v="2676"/>
    <s v="CA-2014-132185"/>
    <x v="3"/>
    <d v="2014-11-28T00:00:00"/>
    <d v="2014-12-03T00:00:00"/>
    <s v="Standard Class"/>
    <s v="DB-13615"/>
    <s v="Doug Bickford"/>
    <x v="0"/>
    <s v="United States"/>
    <s v="Asheville"/>
    <s v="North Carolina"/>
    <n v="28806"/>
    <x v="0"/>
    <s v="OFF-AR-10000422"/>
    <s v="Office Supplies"/>
    <s v="Art"/>
    <s v="Pencil and Crayon Sharpener"/>
    <n v="8.76"/>
    <n v="5"/>
    <n v="0.2"/>
    <n v="0.76649999999999974"/>
  </r>
  <r>
    <n v="2677"/>
    <s v="CA-2014-132185"/>
    <x v="3"/>
    <d v="2014-11-28T00:00:00"/>
    <d v="2014-12-03T00:00:00"/>
    <s v="Standard Class"/>
    <s v="DB-13615"/>
    <s v="Doug Bickford"/>
    <x v="0"/>
    <s v="United States"/>
    <s v="Asheville"/>
    <s v="North Carolina"/>
    <n v="28806"/>
    <x v="0"/>
    <s v="OFF-AP-10001205"/>
    <s v="Office Supplies"/>
    <s v="Appliances"/>
    <s v="Belkin 5 Outlet SurgeMaster Power Centers"/>
    <n v="43.584000000000003"/>
    <n v="1"/>
    <n v="0.2"/>
    <n v="4.3584000000000032"/>
  </r>
  <r>
    <n v="2678"/>
    <s v="US-2011-160780"/>
    <x v="2"/>
    <d v="2011-06-21T00:00:00"/>
    <d v="2011-06-21T00:00:00"/>
    <s v="Same Day"/>
    <s v="SV-20785"/>
    <s v="Stewart Visinsky"/>
    <x v="0"/>
    <s v="United States"/>
    <s v="Pueblo"/>
    <s v="Colorado"/>
    <n v="81001"/>
    <x v="1"/>
    <s v="OFF-BI-10001116"/>
    <s v="Office Supplies"/>
    <s v="Binders"/>
    <s v="Wilson Jones 1&quot; Hanging DublLock Ring Binders"/>
    <n v="11.088000000000003"/>
    <n v="7"/>
    <n v="0.7"/>
    <n v="-8.1311999999999998"/>
  </r>
  <r>
    <n v="2679"/>
    <s v="US-2011-160780"/>
    <x v="2"/>
    <d v="2011-06-21T00:00:00"/>
    <d v="2011-06-21T00:00:00"/>
    <s v="Same Day"/>
    <s v="SV-20785"/>
    <s v="Stewart Visinsky"/>
    <x v="0"/>
    <s v="United States"/>
    <s v="Pueblo"/>
    <s v="Colorado"/>
    <n v="81001"/>
    <x v="1"/>
    <s v="OFF-BI-10002931"/>
    <s v="Office Supplies"/>
    <s v="Binders"/>
    <s v="Avery Trapezoid Extra Heavy Duty 4&quot; Binders"/>
    <n v="25.164000000000001"/>
    <n v="2"/>
    <n v="0.7"/>
    <n v="-16.775999999999996"/>
  </r>
  <r>
    <n v="2680"/>
    <s v="CA-2014-127026"/>
    <x v="3"/>
    <d v="2014-01-22T00:00:00"/>
    <d v="2014-01-28T00:00:00"/>
    <s v="Standard Class"/>
    <s v="MH-18115"/>
    <s v="Mick Hernandez"/>
    <x v="2"/>
    <s v="United States"/>
    <s v="Jackson"/>
    <s v="Michigan"/>
    <n v="49201"/>
    <x v="2"/>
    <s v="OFF-BI-10000546"/>
    <s v="Office Supplies"/>
    <s v="Binders"/>
    <s v="Avery Durable Binders"/>
    <n v="14.399999999999999"/>
    <n v="5"/>
    <n v="0"/>
    <n v="7.056"/>
  </r>
  <r>
    <n v="2681"/>
    <s v="CA-2014-127026"/>
    <x v="3"/>
    <d v="2014-01-22T00:00:00"/>
    <d v="2014-01-28T00:00:00"/>
    <s v="Standard Class"/>
    <s v="MH-18115"/>
    <s v="Mick Hernandez"/>
    <x v="2"/>
    <s v="United States"/>
    <s v="Jackson"/>
    <s v="Michigan"/>
    <n v="49201"/>
    <x v="2"/>
    <s v="TEC-AC-10002049"/>
    <s v="Technology"/>
    <s v="Accessories"/>
    <s v="Logitech G19 Programmable Gaming Keyboard"/>
    <n v="619.94999999999993"/>
    <n v="5"/>
    <n v="0"/>
    <n v="111.59099999999995"/>
  </r>
  <r>
    <n v="2682"/>
    <s v="CA-2014-127026"/>
    <x v="3"/>
    <d v="2014-01-22T00:00:00"/>
    <d v="2014-01-28T00:00:00"/>
    <s v="Standard Class"/>
    <s v="MH-18115"/>
    <s v="Mick Hernandez"/>
    <x v="2"/>
    <s v="United States"/>
    <s v="Jackson"/>
    <s v="Michigan"/>
    <n v="49201"/>
    <x v="2"/>
    <s v="OFF-BI-10001196"/>
    <s v="Office Supplies"/>
    <s v="Binders"/>
    <s v="Avery Flip-Chart Easel Binder, Black"/>
    <n v="89.52"/>
    <n v="4"/>
    <n v="0"/>
    <n v="42.074399999999997"/>
  </r>
  <r>
    <n v="2683"/>
    <s v="CA-2014-127026"/>
    <x v="3"/>
    <d v="2014-01-22T00:00:00"/>
    <d v="2014-01-28T00:00:00"/>
    <s v="Standard Class"/>
    <s v="MH-18115"/>
    <s v="Mick Hernandez"/>
    <x v="2"/>
    <s v="United States"/>
    <s v="Jackson"/>
    <s v="Michigan"/>
    <n v="49201"/>
    <x v="2"/>
    <s v="TEC-MA-10002981"/>
    <s v="Technology"/>
    <s v="Machines"/>
    <s v="I.R.I.S IRISCard Anywhere 5 Card Scanner"/>
    <n v="350.97300000000007"/>
    <n v="3"/>
    <n v="0.1"/>
    <n v="152.08829999999998"/>
  </r>
  <r>
    <n v="2684"/>
    <s v="CA-2014-127026"/>
    <x v="3"/>
    <d v="2014-01-22T00:00:00"/>
    <d v="2014-01-28T00:00:00"/>
    <s v="Standard Class"/>
    <s v="MH-18115"/>
    <s v="Mick Hernandez"/>
    <x v="2"/>
    <s v="United States"/>
    <s v="Jackson"/>
    <s v="Michigan"/>
    <n v="49201"/>
    <x v="2"/>
    <s v="TEC-PH-10003601"/>
    <s v="Technology"/>
    <s v="Phones"/>
    <s v="Ativa D5772 2-Line 5.8GHz Digital Expandable Corded/Cordless Phone System with Answering &amp; Caller ID/Call Waiting, Black/Silver"/>
    <n v="164.99"/>
    <n v="1"/>
    <n v="0"/>
    <n v="49.496999999999986"/>
  </r>
  <r>
    <n v="2685"/>
    <s v="CA-2014-137085"/>
    <x v="3"/>
    <d v="2014-06-30T00:00:00"/>
    <d v="2014-07-07T00:00:00"/>
    <s v="Standard Class"/>
    <s v="CT-11995"/>
    <s v="Carol Triggs"/>
    <x v="0"/>
    <s v="United States"/>
    <s v="Los Angeles"/>
    <s v="California"/>
    <n v="90004"/>
    <x v="1"/>
    <s v="OFF-BI-10000632"/>
    <s v="Office Supplies"/>
    <s v="Binders"/>
    <s v="Satellite Sectional Post Binders"/>
    <n v="312.55200000000002"/>
    <n v="9"/>
    <n v="0.2"/>
    <n v="101.57939999999999"/>
  </r>
  <r>
    <n v="2686"/>
    <s v="CA-2013-133123"/>
    <x v="0"/>
    <d v="2013-09-07T00:00:00"/>
    <d v="2013-09-12T00:00:00"/>
    <s v="Standard Class"/>
    <s v="KB-16315"/>
    <s v="Karl Braun"/>
    <x v="0"/>
    <s v="United States"/>
    <s v="Thomasville"/>
    <s v="North Carolina"/>
    <n v="27360"/>
    <x v="0"/>
    <s v="OFF-EN-10003055"/>
    <s v="Office Supplies"/>
    <s v="Envelopes"/>
    <s v="Blue String-Tie &amp; Button Interoffice Envelopes, 10 x 13"/>
    <n v="95.951999999999998"/>
    <n v="3"/>
    <n v="0.2"/>
    <n v="29.984999999999985"/>
  </r>
  <r>
    <n v="2687"/>
    <s v="CA-2013-133123"/>
    <x v="0"/>
    <d v="2013-09-07T00:00:00"/>
    <d v="2013-09-12T00:00:00"/>
    <s v="Standard Class"/>
    <s v="KB-16315"/>
    <s v="Karl Braun"/>
    <x v="0"/>
    <s v="United States"/>
    <s v="Thomasville"/>
    <s v="North Carolina"/>
    <n v="27360"/>
    <x v="0"/>
    <s v="OFF-BI-10001031"/>
    <s v="Office Supplies"/>
    <s v="Binders"/>
    <s v="Pressboard Data Binders by Wilson Jones"/>
    <n v="3.2040000000000002"/>
    <n v="2"/>
    <n v="0.7"/>
    <n v="-2.4563999999999995"/>
  </r>
  <r>
    <n v="2688"/>
    <s v="US-2013-128195"/>
    <x v="0"/>
    <d v="2013-08-05T00:00:00"/>
    <d v="2013-08-06T00:00:00"/>
    <s v="First Class"/>
    <s v="RA-19285"/>
    <s v="Ralph Arnett"/>
    <x v="0"/>
    <s v="United States"/>
    <s v="Peoria"/>
    <s v="Illinois"/>
    <n v="61604"/>
    <x v="2"/>
    <s v="OFF-BI-10002003"/>
    <s v="Office Supplies"/>
    <s v="Binders"/>
    <s v="Ibico Presentation Index for Binding Systems"/>
    <n v="3.9799999999999991"/>
    <n v="5"/>
    <n v="0.8"/>
    <n v="-6.5670000000000019"/>
  </r>
  <r>
    <n v="2689"/>
    <s v="CA-2012-153220"/>
    <x v="1"/>
    <d v="2012-11-12T00:00:00"/>
    <d v="2012-11-14T00:00:00"/>
    <s v="First Class"/>
    <s v="YC-21895"/>
    <s v="Yoseph Carroll"/>
    <x v="1"/>
    <s v="United States"/>
    <s v="Los Angeles"/>
    <s v="California"/>
    <n v="90032"/>
    <x v="1"/>
    <s v="OFF-PA-10003016"/>
    <s v="Office Supplies"/>
    <s v="Paper"/>
    <s v="Adams &quot;While You Were Out&quot; Message Pads"/>
    <n v="15.700000000000001"/>
    <n v="5"/>
    <n v="0"/>
    <n v="7.0649999999999995"/>
  </r>
  <r>
    <n v="2690"/>
    <s v="CA-2011-123064"/>
    <x v="2"/>
    <d v="2011-06-30T00:00:00"/>
    <d v="2011-07-02T00:00:00"/>
    <s v="First Class"/>
    <s v="RA-19915"/>
    <s v="Russell Applegate"/>
    <x v="0"/>
    <s v="United States"/>
    <s v="Chicago"/>
    <s v="Illinois"/>
    <n v="60653"/>
    <x v="2"/>
    <s v="OFF-AR-10004582"/>
    <s v="Office Supplies"/>
    <s v="Art"/>
    <s v="BIC Brite Liner Grip Highlighters"/>
    <n v="5.2480000000000002"/>
    <n v="4"/>
    <n v="0.2"/>
    <n v="1.6399999999999995"/>
  </r>
  <r>
    <n v="2691"/>
    <s v="CA-2014-156412"/>
    <x v="3"/>
    <d v="2014-12-05T00:00:00"/>
    <d v="2014-12-09T00:00:00"/>
    <s v="Standard Class"/>
    <s v="CM-12160"/>
    <s v="Charles McCrossin"/>
    <x v="0"/>
    <s v="United States"/>
    <s v="Philadelphia"/>
    <s v="Pennsylvania"/>
    <n v="19134"/>
    <x v="3"/>
    <s v="OFF-BI-10004364"/>
    <s v="Office Supplies"/>
    <s v="Binders"/>
    <s v="Storex Dura Pro Binders"/>
    <n v="5.3460000000000019"/>
    <n v="3"/>
    <n v="0.7"/>
    <n v="-4.4550000000000001"/>
  </r>
  <r>
    <n v="2692"/>
    <s v="US-2013-144211"/>
    <x v="0"/>
    <d v="2013-08-29T00:00:00"/>
    <d v="2013-09-03T00:00:00"/>
    <s v="Standard Class"/>
    <s v="CS-12130"/>
    <s v="Chad Sievert"/>
    <x v="0"/>
    <s v="United States"/>
    <s v="Englewood"/>
    <s v="Colorado"/>
    <n v="80112"/>
    <x v="1"/>
    <s v="OFF-PA-10002246"/>
    <s v="Office Supplies"/>
    <s v="Paper"/>
    <s v="Wirebound Four 2-3/4 x 5 Forms per Page, 400 Sets per Book"/>
    <n v="15.48"/>
    <n v="3"/>
    <n v="0.2"/>
    <n v="5.6115000000000004"/>
  </r>
  <r>
    <n v="2693"/>
    <s v="US-2013-144211"/>
    <x v="0"/>
    <d v="2013-08-29T00:00:00"/>
    <d v="2013-09-03T00:00:00"/>
    <s v="Standard Class"/>
    <s v="CS-12130"/>
    <s v="Chad Sievert"/>
    <x v="0"/>
    <s v="United States"/>
    <s v="Englewood"/>
    <s v="Colorado"/>
    <n v="80112"/>
    <x v="1"/>
    <s v="TEC-PH-10002890"/>
    <s v="Technology"/>
    <s v="Phones"/>
    <s v="AT&amp;T 17929 Lendline Telephone"/>
    <n v="108.57599999999999"/>
    <n v="3"/>
    <n v="0.2"/>
    <n v="8.1432000000000002"/>
  </r>
  <r>
    <n v="2694"/>
    <s v="CA-2013-138079"/>
    <x v="0"/>
    <d v="2013-01-22T00:00:00"/>
    <d v="2013-01-28T00:00:00"/>
    <s v="Standard Class"/>
    <s v="AJ-10795"/>
    <s v="Anthony Johnson"/>
    <x v="1"/>
    <s v="United States"/>
    <s v="Seattle"/>
    <s v="Washington"/>
    <n v="98115"/>
    <x v="1"/>
    <s v="FUR-FU-10001475"/>
    <s v="Furniture"/>
    <s v="Furnishings"/>
    <s v="Contract Clock, 14&quot;, Brown"/>
    <n v="109.9"/>
    <n v="5"/>
    <n v="0"/>
    <n v="37.366"/>
  </r>
  <r>
    <n v="2695"/>
    <s v="CA-2011-143182"/>
    <x v="2"/>
    <d v="2011-10-15T00:00:00"/>
    <d v="2011-10-20T00:00:00"/>
    <s v="Standard Class"/>
    <s v="DL-12865"/>
    <s v="Dan Lawera"/>
    <x v="0"/>
    <s v="United States"/>
    <s v="Hialeah"/>
    <s v="Florida"/>
    <n v="33012"/>
    <x v="0"/>
    <s v="FUR-FU-10004270"/>
    <s v="Furniture"/>
    <s v="Furnishings"/>
    <s v="Executive Impressions 13&quot; Clairmont Wall Clock"/>
    <n v="15.384"/>
    <n v="1"/>
    <n v="0.2"/>
    <n v="4.0383000000000013"/>
  </r>
  <r>
    <n v="2696"/>
    <s v="CA-2013-161662"/>
    <x v="0"/>
    <d v="2013-02-07T00:00:00"/>
    <d v="2013-02-09T00:00:00"/>
    <s v="First Class"/>
    <s v="BE-11410"/>
    <s v="Bobby Elias"/>
    <x v="0"/>
    <s v="United States"/>
    <s v="Lancaster"/>
    <s v="Ohio"/>
    <n v="43130"/>
    <x v="3"/>
    <s v="OFF-PA-10003465"/>
    <s v="Office Supplies"/>
    <s v="Paper"/>
    <s v="Xerox 1912"/>
    <n v="30.352"/>
    <n v="2"/>
    <n v="0.2"/>
    <n v="10.623199999999997"/>
  </r>
  <r>
    <n v="2697"/>
    <s v="CA-2011-145317"/>
    <x v="2"/>
    <d v="2011-03-18T00:00:00"/>
    <d v="2011-03-23T00:00:00"/>
    <s v="Standard Class"/>
    <s v="SM-20320"/>
    <s v="Sean Miller"/>
    <x v="2"/>
    <s v="United States"/>
    <s v="Jacksonville"/>
    <s v="Florida"/>
    <n v="32216"/>
    <x v="0"/>
    <s v="TEC-MA-10003626"/>
    <s v="Technology"/>
    <s v="Machines"/>
    <s v="Hewlett-Packard Deskjet 6540 Color Inkjet Printer"/>
    <n v="821.3"/>
    <n v="4"/>
    <n v="0.5"/>
    <n v="-16.426000000000045"/>
  </r>
  <r>
    <n v="2698"/>
    <s v="CA-2011-145317"/>
    <x v="2"/>
    <d v="2011-03-18T00:00:00"/>
    <d v="2011-03-23T00:00:00"/>
    <s v="Standard Class"/>
    <s v="SM-20320"/>
    <s v="Sean Miller"/>
    <x v="2"/>
    <s v="United States"/>
    <s v="Jacksonville"/>
    <s v="Florida"/>
    <n v="32216"/>
    <x v="0"/>
    <s v="TEC-MA-10002412"/>
    <s v="Technology"/>
    <s v="Machines"/>
    <s v="Cisco TelePresence System EX90 Videoconferencing Unit"/>
    <n v="22638.48"/>
    <n v="6"/>
    <n v="0.5"/>
    <n v="-1811.0784000000021"/>
  </r>
  <r>
    <n v="2699"/>
    <s v="CA-2011-145317"/>
    <x v="2"/>
    <d v="2011-03-18T00:00:00"/>
    <d v="2011-03-23T00:00:00"/>
    <s v="Standard Class"/>
    <s v="SM-20320"/>
    <s v="Sean Miller"/>
    <x v="2"/>
    <s v="United States"/>
    <s v="Jacksonville"/>
    <s v="Florida"/>
    <n v="32216"/>
    <x v="0"/>
    <s v="OFF-PA-10001804"/>
    <s v="Office Supplies"/>
    <s v="Paper"/>
    <s v="Xerox 195"/>
    <n v="21.376000000000001"/>
    <n v="4"/>
    <n v="0.2"/>
    <n v="7.4815999999999994"/>
  </r>
  <r>
    <n v="2700"/>
    <s v="CA-2011-145317"/>
    <x v="2"/>
    <d v="2011-03-18T00:00:00"/>
    <d v="2011-03-23T00:00:00"/>
    <s v="Standard Class"/>
    <s v="SM-20320"/>
    <s v="Sean Miller"/>
    <x v="2"/>
    <s v="United States"/>
    <s v="Jacksonville"/>
    <s v="Florida"/>
    <n v="32216"/>
    <x v="0"/>
    <s v="OFF-AR-10003183"/>
    <s v="Office Supplies"/>
    <s v="Art"/>
    <s v="Avery Fluorescent Highlighter Four-Color Set"/>
    <n v="8.016"/>
    <n v="3"/>
    <n v="0.2"/>
    <n v="1.0019999999999993"/>
  </r>
  <r>
    <n v="2701"/>
    <s v="CA-2011-145317"/>
    <x v="2"/>
    <d v="2011-03-18T00:00:00"/>
    <d v="2011-03-23T00:00:00"/>
    <s v="Standard Class"/>
    <s v="SM-20320"/>
    <s v="Sean Miller"/>
    <x v="2"/>
    <s v="United States"/>
    <s v="Jacksonville"/>
    <s v="Florida"/>
    <n v="32216"/>
    <x v="0"/>
    <s v="FUR-FU-10004270"/>
    <s v="Furniture"/>
    <s v="Furnishings"/>
    <s v="Executive Impressions 13&quot; Clairmont Wall Clock"/>
    <n v="30.768000000000001"/>
    <n v="2"/>
    <n v="0.2"/>
    <n v="8.0766000000000027"/>
  </r>
  <r>
    <n v="2702"/>
    <s v="CA-2011-145317"/>
    <x v="2"/>
    <d v="2011-03-18T00:00:00"/>
    <d v="2011-03-23T00:00:00"/>
    <s v="Standard Class"/>
    <s v="SM-20320"/>
    <s v="Sean Miller"/>
    <x v="2"/>
    <s v="United States"/>
    <s v="Jacksonville"/>
    <s v="Florida"/>
    <n v="32216"/>
    <x v="0"/>
    <s v="OFF-FA-10003112"/>
    <s v="Office Supplies"/>
    <s v="Fasteners"/>
    <s v="Staples"/>
    <n v="18.936"/>
    <n v="3"/>
    <n v="0.2"/>
    <n v="5.9174999999999986"/>
  </r>
  <r>
    <n v="2703"/>
    <s v="CA-2011-145317"/>
    <x v="2"/>
    <d v="2011-03-18T00:00:00"/>
    <d v="2011-03-23T00:00:00"/>
    <s v="Standard Class"/>
    <s v="SM-20320"/>
    <s v="Sean Miller"/>
    <x v="2"/>
    <s v="United States"/>
    <s v="Jacksonville"/>
    <s v="Florida"/>
    <n v="32216"/>
    <x v="0"/>
    <s v="FUR-FU-10001986"/>
    <s v="Furniture"/>
    <s v="Furnishings"/>
    <s v="Dana Fluorescent Magnifying Lamp, White, 36&quot;"/>
    <n v="122.352"/>
    <n v="3"/>
    <n v="0.2"/>
    <n v="15.29399999999999"/>
  </r>
  <r>
    <n v="2704"/>
    <s v="CA-2011-143413"/>
    <x v="2"/>
    <d v="2011-05-24T00:00:00"/>
    <d v="2011-05-30T00:00:00"/>
    <s v="Standard Class"/>
    <s v="RP-19390"/>
    <s v="Resi Pölking"/>
    <x v="0"/>
    <s v="United States"/>
    <s v="Baltimore"/>
    <s v="Maryland"/>
    <n v="21215"/>
    <x v="3"/>
    <s v="OFF-PA-10002319"/>
    <s v="Office Supplies"/>
    <s v="Paper"/>
    <s v="Xerox 1944"/>
    <n v="116.28"/>
    <n v="3"/>
    <n v="0"/>
    <n v="56.977199999999996"/>
  </r>
  <r>
    <n v="2705"/>
    <s v="CA-2014-156818"/>
    <x v="3"/>
    <d v="2014-07-12T00:00:00"/>
    <d v="2014-07-14T00:00:00"/>
    <s v="Second Class"/>
    <s v="JD-16015"/>
    <s v="Joy Daniels"/>
    <x v="0"/>
    <s v="United States"/>
    <s v="New York City"/>
    <s v="New York"/>
    <n v="10009"/>
    <x v="3"/>
    <s v="TEC-AC-10002323"/>
    <s v="Technology"/>
    <s v="Accessories"/>
    <s v="SanDisk Ultra 32 GB MicroSDHC Class 10 Memory Card"/>
    <n v="132.60000000000002"/>
    <n v="6"/>
    <n v="0"/>
    <n v="17.238000000000007"/>
  </r>
  <r>
    <n v="2706"/>
    <s v="CA-2014-155873"/>
    <x v="3"/>
    <d v="2014-06-17T00:00:00"/>
    <d v="2014-06-22T00:00:00"/>
    <s v="Standard Class"/>
    <s v="AB-10255"/>
    <s v="Alejandro Ballentine"/>
    <x v="2"/>
    <s v="United States"/>
    <s v="Carlsbad"/>
    <s v="New Mexico"/>
    <n v="88220"/>
    <x v="1"/>
    <s v="OFF-SU-10001165"/>
    <s v="Office Supplies"/>
    <s v="Supplies"/>
    <s v="Acme Elite Stainless Steel Scissors"/>
    <n v="16.68"/>
    <n v="2"/>
    <n v="0"/>
    <n v="4.3368000000000002"/>
  </r>
  <r>
    <n v="2707"/>
    <s v="CA-2014-155873"/>
    <x v="3"/>
    <d v="2014-06-17T00:00:00"/>
    <d v="2014-06-22T00:00:00"/>
    <s v="Standard Class"/>
    <s v="AB-10255"/>
    <s v="Alejandro Ballentine"/>
    <x v="2"/>
    <s v="United States"/>
    <s v="Carlsbad"/>
    <s v="New Mexico"/>
    <n v="88220"/>
    <x v="1"/>
    <s v="OFF-PA-10001246"/>
    <s v="Office Supplies"/>
    <s v="Paper"/>
    <s v="Xerox 215"/>
    <n v="19.440000000000001"/>
    <n v="3"/>
    <n v="0"/>
    <n v="9.3312000000000008"/>
  </r>
  <r>
    <n v="2708"/>
    <s v="CA-2014-155873"/>
    <x v="3"/>
    <d v="2014-06-17T00:00:00"/>
    <d v="2014-06-22T00:00:00"/>
    <s v="Standard Class"/>
    <s v="AB-10255"/>
    <s v="Alejandro Ballentine"/>
    <x v="2"/>
    <s v="United States"/>
    <s v="Carlsbad"/>
    <s v="New Mexico"/>
    <n v="88220"/>
    <x v="1"/>
    <s v="OFF-PA-10001815"/>
    <s v="Office Supplies"/>
    <s v="Paper"/>
    <s v="Xerox 1885"/>
    <n v="192.16"/>
    <n v="4"/>
    <n v="0"/>
    <n v="92.236799999999988"/>
  </r>
  <r>
    <n v="2709"/>
    <s v="CA-2012-121797"/>
    <x v="1"/>
    <d v="2012-01-30T00:00:00"/>
    <d v="2012-02-06T00:00:00"/>
    <s v="Standard Class"/>
    <s v="CC-12145"/>
    <s v="Charles Crestani"/>
    <x v="0"/>
    <s v="United States"/>
    <s v="Los Angeles"/>
    <s v="California"/>
    <n v="90049"/>
    <x v="1"/>
    <s v="FUR-FU-10001876"/>
    <s v="Furniture"/>
    <s v="Furnishings"/>
    <s v="Computer Room Manger, 14&quot;"/>
    <n v="227.35999999999999"/>
    <n v="7"/>
    <n v="0"/>
    <n v="81.849599999999981"/>
  </r>
  <r>
    <n v="2710"/>
    <s v="CA-2012-121797"/>
    <x v="1"/>
    <d v="2012-01-30T00:00:00"/>
    <d v="2012-02-06T00:00:00"/>
    <s v="Standard Class"/>
    <s v="CC-12145"/>
    <s v="Charles Crestani"/>
    <x v="0"/>
    <s v="United States"/>
    <s v="Los Angeles"/>
    <s v="California"/>
    <n v="90049"/>
    <x v="1"/>
    <s v="TEC-MA-10000488"/>
    <s v="Technology"/>
    <s v="Machines"/>
    <s v="Bady BDG101FRU Card Printer"/>
    <n v="1919.9760000000001"/>
    <n v="3"/>
    <n v="0.2"/>
    <n v="215.99729999999977"/>
  </r>
  <r>
    <n v="2711"/>
    <s v="US-2012-120572"/>
    <x v="1"/>
    <d v="2012-12-11T00:00:00"/>
    <d v="2012-12-15T00:00:00"/>
    <s v="Standard Class"/>
    <s v="GH-14425"/>
    <s v="Gary Hwang"/>
    <x v="0"/>
    <s v="United States"/>
    <s v="Jacksonville"/>
    <s v="Florida"/>
    <n v="32216"/>
    <x v="0"/>
    <s v="OFF-BI-10001098"/>
    <s v="Office Supplies"/>
    <s v="Binders"/>
    <s v="Acco D-Ring Binder w/DublLock"/>
    <n v="12.828000000000001"/>
    <n v="2"/>
    <n v="0.7"/>
    <n v="-8.9795999999999978"/>
  </r>
  <r>
    <n v="2712"/>
    <s v="CA-2014-132430"/>
    <x v="3"/>
    <d v="2014-10-10T00:00:00"/>
    <d v="2014-10-12T00:00:00"/>
    <s v="First Class"/>
    <s v="CP-12085"/>
    <s v="Cathy Prescott"/>
    <x v="1"/>
    <s v="United States"/>
    <s v="Lakewood"/>
    <s v="Ohio"/>
    <n v="44107"/>
    <x v="3"/>
    <s v="FUR-FU-10003577"/>
    <s v="Furniture"/>
    <s v="Furnishings"/>
    <s v="Nu-Dell Leatherette Frames"/>
    <n v="45.888000000000005"/>
    <n v="4"/>
    <n v="0.2"/>
    <n v="9.1775999999999982"/>
  </r>
  <r>
    <n v="2713"/>
    <s v="CA-2014-146031"/>
    <x v="3"/>
    <d v="2014-07-30T00:00:00"/>
    <d v="2014-08-02T00:00:00"/>
    <s v="Second Class"/>
    <s v="GM-14440"/>
    <s v="Gary McGarr"/>
    <x v="0"/>
    <s v="United States"/>
    <s v="Troy"/>
    <s v="New York"/>
    <n v="12180"/>
    <x v="3"/>
    <s v="OFF-AR-10002656"/>
    <s v="Office Supplies"/>
    <s v="Art"/>
    <s v="Sanford Liquid Accent Highlighters"/>
    <n v="60.12"/>
    <n v="9"/>
    <n v="0"/>
    <n v="22.244399999999995"/>
  </r>
  <r>
    <n v="2714"/>
    <s v="CA-2011-110100"/>
    <x v="2"/>
    <d v="2011-04-25T00:00:00"/>
    <d v="2011-04-29T00:00:00"/>
    <s v="Standard Class"/>
    <s v="LC-16885"/>
    <s v="Lena Creighton"/>
    <x v="0"/>
    <s v="United States"/>
    <s v="Wilmington"/>
    <s v="North Carolina"/>
    <n v="28403"/>
    <x v="0"/>
    <s v="TEC-PH-10004531"/>
    <s v="Technology"/>
    <s v="Phones"/>
    <s v="AT&amp;T CL2909"/>
    <n v="302.37599999999998"/>
    <n v="3"/>
    <n v="0.2"/>
    <n v="37.796999999999997"/>
  </r>
  <r>
    <n v="2715"/>
    <s v="CA-2012-103723"/>
    <x v="1"/>
    <d v="2012-12-01T00:00:00"/>
    <d v="2012-12-06T00:00:00"/>
    <s v="Standard Class"/>
    <s v="BT-11305"/>
    <s v="Beth Thompson"/>
    <x v="2"/>
    <s v="United States"/>
    <s v="Seattle"/>
    <s v="Washington"/>
    <n v="98105"/>
    <x v="1"/>
    <s v="OFF-AR-10003251"/>
    <s v="Office Supplies"/>
    <s v="Art"/>
    <s v="Prang Drawing Pencil Set"/>
    <n v="13.899999999999999"/>
    <n v="5"/>
    <n v="0"/>
    <n v="5.56"/>
  </r>
  <r>
    <n v="2716"/>
    <s v="CA-2011-127187"/>
    <x v="2"/>
    <d v="2011-12-04T00:00:00"/>
    <d v="2011-12-08T00:00:00"/>
    <s v="Standard Class"/>
    <s v="CP-12085"/>
    <s v="Cathy Prescott"/>
    <x v="1"/>
    <s v="United States"/>
    <s v="New York City"/>
    <s v="New York"/>
    <n v="10024"/>
    <x v="3"/>
    <s v="TEC-PH-10000673"/>
    <s v="Technology"/>
    <s v="Phones"/>
    <s v="Plantronics Voyager Pro HD - Bluetooth Headset"/>
    <n v="129.97999999999999"/>
    <n v="2"/>
    <n v="0"/>
    <n v="62.3904"/>
  </r>
  <r>
    <n v="2717"/>
    <s v="CA-2014-128475"/>
    <x v="3"/>
    <d v="2014-08-27T00:00:00"/>
    <d v="2014-09-02T00:00:00"/>
    <s v="Standard Class"/>
    <s v="SC-20680"/>
    <s v="Steve Carroll"/>
    <x v="2"/>
    <s v="United States"/>
    <s v="Columbus"/>
    <s v="Georgia"/>
    <n v="31907"/>
    <x v="0"/>
    <s v="TEC-AC-10000158"/>
    <s v="Technology"/>
    <s v="Accessories"/>
    <s v="Sony 64GB Class 10 Micro SDHC R40 Memory Card"/>
    <n v="71.98"/>
    <n v="2"/>
    <n v="0"/>
    <n v="15.1158"/>
  </r>
  <r>
    <n v="2718"/>
    <s v="CA-2011-100006"/>
    <x v="2"/>
    <d v="2011-09-07T00:00:00"/>
    <d v="2011-09-13T00:00:00"/>
    <s v="Standard Class"/>
    <s v="DK-13375"/>
    <s v="Dennis Kane"/>
    <x v="0"/>
    <s v="United States"/>
    <s v="New York City"/>
    <s v="New York"/>
    <n v="10024"/>
    <x v="3"/>
    <s v="TEC-PH-10002075"/>
    <s v="Technology"/>
    <s v="Phones"/>
    <s v="AT&amp;T EL51110 DECT"/>
    <n v="377.96999999999997"/>
    <n v="3"/>
    <n v="0"/>
    <n v="109.61129999999999"/>
  </r>
  <r>
    <n v="2719"/>
    <s v="CA-2014-144827"/>
    <x v="3"/>
    <d v="2014-12-22T00:00:00"/>
    <d v="2014-12-28T00:00:00"/>
    <s v="Standard Class"/>
    <s v="SE-20110"/>
    <s v="Sanjit Engle"/>
    <x v="0"/>
    <s v="United States"/>
    <s v="Costa Mesa"/>
    <s v="California"/>
    <n v="92627"/>
    <x v="1"/>
    <s v="OFF-ST-10004340"/>
    <s v="Office Supplies"/>
    <s v="Storage"/>
    <s v="Fellowes Mobile File Cart, Black"/>
    <n v="124.36"/>
    <n v="2"/>
    <n v="0"/>
    <n v="33.577200000000005"/>
  </r>
  <r>
    <n v="2720"/>
    <s v="CA-2011-110030"/>
    <x v="2"/>
    <d v="2011-12-06T00:00:00"/>
    <d v="2011-12-08T00:00:00"/>
    <s v="Second Class"/>
    <s v="LF-17185"/>
    <s v="Luke Foster"/>
    <x v="0"/>
    <s v="United States"/>
    <s v="Houston"/>
    <s v="Texas"/>
    <n v="77095"/>
    <x v="2"/>
    <s v="FUR-FU-10002759"/>
    <s v="Furniture"/>
    <s v="Furnishings"/>
    <s v="12-1/2 Diameter Round Wall Clock"/>
    <n v="23.976000000000003"/>
    <n v="3"/>
    <n v="0.6"/>
    <n v="-14.385599999999997"/>
  </r>
  <r>
    <n v="2721"/>
    <s v="CA-2011-121286"/>
    <x v="2"/>
    <d v="2011-11-04T00:00:00"/>
    <d v="2011-11-08T00:00:00"/>
    <s v="Second Class"/>
    <s v="ON-18715"/>
    <s v="Odella Nelson"/>
    <x v="1"/>
    <s v="United States"/>
    <s v="Cary"/>
    <s v="North Carolina"/>
    <n v="27511"/>
    <x v="0"/>
    <s v="OFF-FA-10000585"/>
    <s v="Office Supplies"/>
    <s v="Fasteners"/>
    <s v="OIC Bulk Pack Metal Binder Clips"/>
    <n v="8.3760000000000012"/>
    <n v="3"/>
    <n v="0.2"/>
    <n v="2.7222"/>
  </r>
  <r>
    <n v="2722"/>
    <s v="CA-2011-121286"/>
    <x v="2"/>
    <d v="2011-11-04T00:00:00"/>
    <d v="2011-11-08T00:00:00"/>
    <s v="Second Class"/>
    <s v="ON-18715"/>
    <s v="Odella Nelson"/>
    <x v="1"/>
    <s v="United States"/>
    <s v="Cary"/>
    <s v="North Carolina"/>
    <n v="27511"/>
    <x v="0"/>
    <s v="OFF-AP-10004859"/>
    <s v="Office Supplies"/>
    <s v="Appliances"/>
    <s v="Acco 6 Outlet Guardian Premium Surge Suppressor"/>
    <n v="58.240000000000009"/>
    <n v="5"/>
    <n v="0.2"/>
    <n v="5.0960000000000001"/>
  </r>
  <r>
    <n v="2723"/>
    <s v="CA-2013-164735"/>
    <x v="0"/>
    <d v="2013-04-15T00:00:00"/>
    <d v="2013-04-20T00:00:00"/>
    <s v="Second Class"/>
    <s v="TB-21400"/>
    <s v="Tom Boeckenhauer"/>
    <x v="0"/>
    <s v="United States"/>
    <s v="Alexandria"/>
    <s v="Virginia"/>
    <n v="22304"/>
    <x v="0"/>
    <s v="OFF-ST-10001558"/>
    <s v="Office Supplies"/>
    <s v="Storage"/>
    <s v="Acco Perma 4000 Stacking Storage Drawers"/>
    <n v="81.199999999999989"/>
    <n v="5"/>
    <n v="0"/>
    <n v="12.18"/>
  </r>
  <r>
    <n v="2724"/>
    <s v="CA-2011-153479"/>
    <x v="2"/>
    <d v="2011-10-04T00:00:00"/>
    <d v="2011-10-08T00:00:00"/>
    <s v="Standard Class"/>
    <s v="DF-13135"/>
    <s v="David Flashing"/>
    <x v="0"/>
    <s v="United States"/>
    <s v="Vallejo"/>
    <s v="California"/>
    <n v="94591"/>
    <x v="1"/>
    <s v="OFF-LA-10004689"/>
    <s v="Office Supplies"/>
    <s v="Labels"/>
    <s v="Avery 512"/>
    <n v="14.450000000000001"/>
    <n v="5"/>
    <n v="0"/>
    <n v="6.7915000000000001"/>
  </r>
  <r>
    <n v="2725"/>
    <s v="CA-2011-153479"/>
    <x v="2"/>
    <d v="2011-10-04T00:00:00"/>
    <d v="2011-10-08T00:00:00"/>
    <s v="Standard Class"/>
    <s v="DF-13135"/>
    <s v="David Flashing"/>
    <x v="0"/>
    <s v="United States"/>
    <s v="Vallejo"/>
    <s v="California"/>
    <n v="94591"/>
    <x v="1"/>
    <s v="OFF-BI-10002867"/>
    <s v="Office Supplies"/>
    <s v="Binders"/>
    <s v="GBC Recycled Regency Composition Covers"/>
    <n v="95.64800000000001"/>
    <n v="2"/>
    <n v="0.2"/>
    <n v="31.085599999999989"/>
  </r>
  <r>
    <n v="2726"/>
    <s v="CA-2014-149888"/>
    <x v="3"/>
    <d v="2014-11-08T00:00:00"/>
    <d v="2014-11-14T00:00:00"/>
    <s v="Standard Class"/>
    <s v="EP-13915"/>
    <s v="Emily Phan"/>
    <x v="0"/>
    <s v="United States"/>
    <s v="Philadelphia"/>
    <s v="Pennsylvania"/>
    <n v="19120"/>
    <x v="3"/>
    <s v="TEC-PH-10003811"/>
    <s v="Technology"/>
    <s v="Phones"/>
    <s v="Jabra Supreme Plus Driver Edition Headset"/>
    <n v="359.97"/>
    <n v="5"/>
    <n v="0.4"/>
    <n v="-71.994000000000028"/>
  </r>
  <r>
    <n v="2727"/>
    <s v="CA-2014-149888"/>
    <x v="3"/>
    <d v="2014-11-08T00:00:00"/>
    <d v="2014-11-14T00:00:00"/>
    <s v="Standard Class"/>
    <s v="EP-13915"/>
    <s v="Emily Phan"/>
    <x v="0"/>
    <s v="United States"/>
    <s v="Philadelphia"/>
    <s v="Pennsylvania"/>
    <n v="19120"/>
    <x v="3"/>
    <s v="FUR-TA-10000849"/>
    <s v="Furniture"/>
    <s v="Tables"/>
    <s v="Bevis Rectangular Conference Tables"/>
    <n v="350.35199999999998"/>
    <n v="4"/>
    <n v="0.4"/>
    <n v="-140.14079999999996"/>
  </r>
  <r>
    <n v="2728"/>
    <s v="CA-2014-119193"/>
    <x v="3"/>
    <d v="2014-12-23T00:00:00"/>
    <d v="2014-12-25T00:00:00"/>
    <s v="First Class"/>
    <s v="SK-19990"/>
    <s v="Sally Knutson"/>
    <x v="0"/>
    <s v="United States"/>
    <s v="Toledo"/>
    <s v="Ohio"/>
    <n v="43615"/>
    <x v="3"/>
    <s v="OFF-BI-10000848"/>
    <s v="Office Supplies"/>
    <s v="Binders"/>
    <s v="Angle-D Ring Binders"/>
    <n v="1.6410000000000002"/>
    <n v="1"/>
    <n v="0.7"/>
    <n v="-1.3128000000000002"/>
  </r>
  <r>
    <n v="2729"/>
    <s v="CA-2014-119193"/>
    <x v="3"/>
    <d v="2014-12-23T00:00:00"/>
    <d v="2014-12-25T00:00:00"/>
    <s v="First Class"/>
    <s v="SK-19990"/>
    <s v="Sally Knutson"/>
    <x v="0"/>
    <s v="United States"/>
    <s v="Toledo"/>
    <s v="Ohio"/>
    <n v="43615"/>
    <x v="3"/>
    <s v="TEC-PH-10003072"/>
    <s v="Technology"/>
    <s v="Phones"/>
    <s v="Panasonic KX-TG9541B DECT 6.0 Digital 2-Line Expandable Cordless Phone With Digital Answering System"/>
    <n v="629.95799999999997"/>
    <n v="7"/>
    <n v="0.4"/>
    <n v="94.49369999999999"/>
  </r>
  <r>
    <n v="2730"/>
    <s v="CA-2014-104801"/>
    <x v="3"/>
    <d v="2014-02-14T00:00:00"/>
    <d v="2014-02-20T00:00:00"/>
    <s v="Standard Class"/>
    <s v="FH-14350"/>
    <s v="Fred Harton"/>
    <x v="0"/>
    <s v="United States"/>
    <s v="Seattle"/>
    <s v="Washington"/>
    <n v="98105"/>
    <x v="1"/>
    <s v="OFF-AR-10001547"/>
    <s v="Office Supplies"/>
    <s v="Art"/>
    <s v="Newell 311"/>
    <n v="6.63"/>
    <n v="3"/>
    <n v="0"/>
    <n v="1.7901"/>
  </r>
  <r>
    <n v="2731"/>
    <s v="CA-2014-104801"/>
    <x v="3"/>
    <d v="2014-02-14T00:00:00"/>
    <d v="2014-02-20T00:00:00"/>
    <s v="Standard Class"/>
    <s v="FH-14350"/>
    <s v="Fred Harton"/>
    <x v="0"/>
    <s v="United States"/>
    <s v="Seattle"/>
    <s v="Washington"/>
    <n v="98105"/>
    <x v="1"/>
    <s v="TEC-AC-10001838"/>
    <s v="Technology"/>
    <s v="Accessories"/>
    <s v="Razer Tiamat Over Ear 7.1 Surround Sound PC Gaming Headset"/>
    <n v="799.96"/>
    <n v="4"/>
    <n v="0"/>
    <n v="343.98280000000005"/>
  </r>
  <r>
    <n v="2732"/>
    <s v="CA-2014-104801"/>
    <x v="3"/>
    <d v="2014-02-14T00:00:00"/>
    <d v="2014-02-20T00:00:00"/>
    <s v="Standard Class"/>
    <s v="FH-14350"/>
    <s v="Fred Harton"/>
    <x v="0"/>
    <s v="United States"/>
    <s v="Seattle"/>
    <s v="Washington"/>
    <n v="98105"/>
    <x v="1"/>
    <s v="FUR-FU-10004017"/>
    <s v="Furniture"/>
    <s v="Furnishings"/>
    <s v="Tenex Contemporary Contur Chairmats for Low and Medium Pile Carpet, Computer, 39&quot; x 49&quot;"/>
    <n v="107.53"/>
    <n v="1"/>
    <n v="0"/>
    <n v="21.506"/>
  </r>
  <r>
    <n v="2733"/>
    <s v="CA-2011-107594"/>
    <x v="2"/>
    <d v="2011-07-02T00:00:00"/>
    <d v="2011-07-06T00:00:00"/>
    <s v="Standard Class"/>
    <s v="EH-13945"/>
    <s v="Eric Hoffmann"/>
    <x v="0"/>
    <s v="United States"/>
    <s v="Plainfield"/>
    <s v="New Jersey"/>
    <n v="7060"/>
    <x v="3"/>
    <s v="TEC-PH-10002923"/>
    <s v="Technology"/>
    <s v="Phones"/>
    <s v="Logitech B530 USB Headset - headset - Full size, Binaural"/>
    <n v="73.98"/>
    <n v="2"/>
    <n v="0"/>
    <n v="19.974600000000002"/>
  </r>
  <r>
    <n v="2734"/>
    <s v="CA-2011-107594"/>
    <x v="2"/>
    <d v="2011-07-02T00:00:00"/>
    <d v="2011-07-06T00:00:00"/>
    <s v="Standard Class"/>
    <s v="EH-13945"/>
    <s v="Eric Hoffmann"/>
    <x v="0"/>
    <s v="United States"/>
    <s v="Plainfield"/>
    <s v="New Jersey"/>
    <n v="7060"/>
    <x v="3"/>
    <s v="OFF-AR-10000716"/>
    <s v="Office Supplies"/>
    <s v="Art"/>
    <s v="DIXON Ticonderoga Erasable Checking Pencils"/>
    <n v="5.58"/>
    <n v="1"/>
    <n v="0"/>
    <n v="2.1762000000000001"/>
  </r>
  <r>
    <n v="2735"/>
    <s v="CA-2012-129770"/>
    <x v="1"/>
    <d v="2012-02-21T00:00:00"/>
    <d v="2012-02-23T00:00:00"/>
    <s v="Second Class"/>
    <s v="JE-15715"/>
    <s v="Joe Elijah"/>
    <x v="0"/>
    <s v="United States"/>
    <s v="Las Cruces"/>
    <s v="New Mexico"/>
    <n v="88001"/>
    <x v="1"/>
    <s v="OFF-PA-10000249"/>
    <s v="Office Supplies"/>
    <s v="Paper"/>
    <s v="Staples"/>
    <n v="49.12"/>
    <n v="4"/>
    <n v="0"/>
    <n v="23.086399999999998"/>
  </r>
  <r>
    <n v="2736"/>
    <s v="CA-2012-115798"/>
    <x v="1"/>
    <d v="2012-11-13T00:00:00"/>
    <d v="2012-11-19T00:00:00"/>
    <s v="Standard Class"/>
    <s v="KL-16645"/>
    <s v="Ken Lonsdale"/>
    <x v="0"/>
    <s v="United States"/>
    <s v="Newark"/>
    <s v="Delaware"/>
    <n v="19711"/>
    <x v="3"/>
    <s v="TEC-PH-10003691"/>
    <s v="Technology"/>
    <s v="Phones"/>
    <s v="BlackBerry Q10"/>
    <n v="377.96999999999997"/>
    <n v="3"/>
    <n v="0"/>
    <n v="94.492500000000007"/>
  </r>
  <r>
    <n v="2737"/>
    <s v="CA-2012-115798"/>
    <x v="1"/>
    <d v="2012-11-13T00:00:00"/>
    <d v="2012-11-19T00:00:00"/>
    <s v="Standard Class"/>
    <s v="KL-16645"/>
    <s v="Ken Lonsdale"/>
    <x v="0"/>
    <s v="United States"/>
    <s v="Newark"/>
    <s v="Delaware"/>
    <n v="19711"/>
    <x v="3"/>
    <s v="OFF-PA-10001560"/>
    <s v="Office Supplies"/>
    <s v="Paper"/>
    <s v="Adams Telephone Message Books, 5 1/4” x 11”"/>
    <n v="42.28"/>
    <n v="7"/>
    <n v="0"/>
    <n v="19.871600000000001"/>
  </r>
  <r>
    <n v="2738"/>
    <s v="CA-2012-115798"/>
    <x v="1"/>
    <d v="2012-11-13T00:00:00"/>
    <d v="2012-11-19T00:00:00"/>
    <s v="Standard Class"/>
    <s v="KL-16645"/>
    <s v="Ken Lonsdale"/>
    <x v="0"/>
    <s v="United States"/>
    <s v="Newark"/>
    <s v="Delaware"/>
    <n v="19711"/>
    <x v="3"/>
    <s v="FUR-BO-10004467"/>
    <s v="Furniture"/>
    <s v="Bookcases"/>
    <s v="Bestar Classic Bookcase"/>
    <n v="299.96999999999997"/>
    <n v="3"/>
    <n v="0"/>
    <n v="56.994299999999981"/>
  </r>
  <r>
    <n v="2739"/>
    <s v="CA-2012-115798"/>
    <x v="1"/>
    <d v="2012-11-13T00:00:00"/>
    <d v="2012-11-19T00:00:00"/>
    <s v="Standard Class"/>
    <s v="KL-16645"/>
    <s v="Ken Lonsdale"/>
    <x v="0"/>
    <s v="United States"/>
    <s v="Newark"/>
    <s v="Delaware"/>
    <n v="19711"/>
    <x v="3"/>
    <s v="TEC-PH-10001819"/>
    <s v="Technology"/>
    <s v="Phones"/>
    <s v="Innergie mMini Combo Duo USB Travel Charging Kit"/>
    <n v="89.98"/>
    <n v="2"/>
    <n v="0"/>
    <n v="43.190399999999997"/>
  </r>
  <r>
    <n v="2740"/>
    <s v="CA-2014-122707"/>
    <x v="3"/>
    <d v="2014-04-17T00:00:00"/>
    <d v="2014-04-19T00:00:00"/>
    <s v="First Class"/>
    <s v="EB-13750"/>
    <s v="Edward Becker"/>
    <x v="1"/>
    <s v="United States"/>
    <s v="Hoover"/>
    <s v="Alabama"/>
    <n v="35244"/>
    <x v="0"/>
    <s v="OFF-SU-10000157"/>
    <s v="Office Supplies"/>
    <s v="Supplies"/>
    <s v="Compact Automatic Electric Letter Opener"/>
    <n v="477.24"/>
    <n v="4"/>
    <n v="0"/>
    <n v="9.5448000000000093"/>
  </r>
  <r>
    <n v="2741"/>
    <s v="CA-2014-122707"/>
    <x v="3"/>
    <d v="2014-04-17T00:00:00"/>
    <d v="2014-04-19T00:00:00"/>
    <s v="First Class"/>
    <s v="EB-13750"/>
    <s v="Edward Becker"/>
    <x v="1"/>
    <s v="United States"/>
    <s v="Hoover"/>
    <s v="Alabama"/>
    <n v="35244"/>
    <x v="0"/>
    <s v="TEC-AC-10004227"/>
    <s v="Technology"/>
    <s v="Accessories"/>
    <s v="SanDisk Ultra 16 GB MicroSDHC Class 10 Memory Card"/>
    <n v="25.98"/>
    <n v="2"/>
    <n v="0"/>
    <n v="1.558799999999998"/>
  </r>
  <r>
    <n v="2742"/>
    <s v="CA-2013-165015"/>
    <x v="0"/>
    <d v="2013-02-25T00:00:00"/>
    <d v="2013-02-27T00:00:00"/>
    <s v="Second Class"/>
    <s v="BD-11725"/>
    <s v="Bruce Degenhardt"/>
    <x v="0"/>
    <s v="United States"/>
    <s v="Newark"/>
    <s v="Ohio"/>
    <n v="43055"/>
    <x v="3"/>
    <s v="OFF-EN-10003134"/>
    <s v="Office Supplies"/>
    <s v="Envelopes"/>
    <s v="Staples"/>
    <n v="46.72"/>
    <n v="5"/>
    <n v="0.2"/>
    <n v="17.52"/>
  </r>
  <r>
    <n v="2743"/>
    <s v="CA-2011-149244"/>
    <x v="2"/>
    <d v="2011-11-04T00:00:00"/>
    <d v="2011-11-08T00:00:00"/>
    <s v="Standard Class"/>
    <s v="MS-17530"/>
    <s v="MaryBeth Skach"/>
    <x v="0"/>
    <s v="United States"/>
    <s v="San Diego"/>
    <s v="California"/>
    <n v="92037"/>
    <x v="1"/>
    <s v="FUR-FU-10004671"/>
    <s v="Furniture"/>
    <s v="Furnishings"/>
    <s v="Executive Impressions 12&quot; Wall Clock"/>
    <n v="35.340000000000003"/>
    <n v="2"/>
    <n v="0"/>
    <n v="13.429200000000002"/>
  </r>
  <r>
    <n v="2744"/>
    <s v="CA-2012-140144"/>
    <x v="1"/>
    <d v="2012-06-20T00:00:00"/>
    <d v="2012-06-25T00:00:00"/>
    <s v="Second Class"/>
    <s v="SC-20770"/>
    <s v="Stewart Carmichael"/>
    <x v="1"/>
    <s v="United States"/>
    <s v="San Francisco"/>
    <s v="California"/>
    <n v="94122"/>
    <x v="1"/>
    <s v="FUR-FU-10002253"/>
    <s v="Furniture"/>
    <s v="Furnishings"/>
    <s v="Howard Miller 13&quot; Diameter Pewter Finish Round Wall Clock"/>
    <n v="257.64"/>
    <n v="6"/>
    <n v="0"/>
    <n v="100.4796"/>
  </r>
  <r>
    <n v="2745"/>
    <s v="CA-2012-140144"/>
    <x v="1"/>
    <d v="2012-06-20T00:00:00"/>
    <d v="2012-06-25T00:00:00"/>
    <s v="Second Class"/>
    <s v="SC-20770"/>
    <s v="Stewart Carmichael"/>
    <x v="1"/>
    <s v="United States"/>
    <s v="San Francisco"/>
    <s v="California"/>
    <n v="94122"/>
    <x v="1"/>
    <s v="TEC-PH-10002726"/>
    <s v="Technology"/>
    <s v="Phones"/>
    <s v="netTALK DUO VoIP Telephone Service"/>
    <n v="125.97600000000001"/>
    <n v="3"/>
    <n v="0.2"/>
    <n v="47.241"/>
  </r>
  <r>
    <n v="2746"/>
    <s v="CA-2014-163321"/>
    <x v="3"/>
    <d v="2014-08-08T00:00:00"/>
    <d v="2014-08-12T00:00:00"/>
    <s v="Second Class"/>
    <s v="FM-14380"/>
    <s v="Fred McMath"/>
    <x v="0"/>
    <s v="United States"/>
    <s v="Jacksonville"/>
    <s v="North Carolina"/>
    <n v="28540"/>
    <x v="0"/>
    <s v="TEC-AC-10004571"/>
    <s v="Technology"/>
    <s v="Accessories"/>
    <s v="Logitech G700s Rechargeable Gaming Mouse"/>
    <n v="79.992000000000004"/>
    <n v="1"/>
    <n v="0.2"/>
    <n v="21.997800000000002"/>
  </r>
  <r>
    <n v="2747"/>
    <s v="CA-2011-155887"/>
    <x v="2"/>
    <d v="2011-05-12T00:00:00"/>
    <d v="2011-05-17T00:00:00"/>
    <s v="Standard Class"/>
    <s v="KT-16480"/>
    <s v="Kean Thornton"/>
    <x v="0"/>
    <s v="United States"/>
    <s v="Franklin"/>
    <s v="Massachusetts"/>
    <n v="2038"/>
    <x v="3"/>
    <s v="FUR-TA-10002228"/>
    <s v="Furniture"/>
    <s v="Tables"/>
    <s v="Bevis Traditional Conference Table Top, Plinth Base"/>
    <n v="700.05600000000004"/>
    <n v="3"/>
    <n v="0.3"/>
    <n v="-130.0104"/>
  </r>
  <r>
    <n v="2748"/>
    <s v="US-2012-165449"/>
    <x v="1"/>
    <d v="2012-11-22T00:00:00"/>
    <d v="2012-11-26T00:00:00"/>
    <s v="Standard Class"/>
    <s v="AP-10720"/>
    <s v="Anne Pryor"/>
    <x v="2"/>
    <s v="United States"/>
    <s v="Frisco"/>
    <s v="Texas"/>
    <n v="75034"/>
    <x v="2"/>
    <s v="TEC-AC-10004127"/>
    <s v="Technology"/>
    <s v="Accessories"/>
    <s v="SanDisk Cruzer 8 GB USB Flash Drive"/>
    <n v="27.168000000000003"/>
    <n v="4"/>
    <n v="0.2"/>
    <n v="-1.3583999999999987"/>
  </r>
  <r>
    <n v="2749"/>
    <s v="CA-2012-110247"/>
    <x v="1"/>
    <d v="2012-12-04T00:00:00"/>
    <d v="2012-12-08T00:00:00"/>
    <s v="Standard Class"/>
    <s v="RH-19555"/>
    <s v="Ritsa Hightower"/>
    <x v="0"/>
    <s v="United States"/>
    <s v="Tallahassee"/>
    <s v="Florida"/>
    <n v="32303"/>
    <x v="0"/>
    <s v="OFF-BI-10001553"/>
    <s v="Office Supplies"/>
    <s v="Binders"/>
    <s v="SpineVue Locking Slant-D Ring Binders by Cardinal"/>
    <n v="8.2260000000000009"/>
    <n v="3"/>
    <n v="0.7"/>
    <n v="-6.0323999999999991"/>
  </r>
  <r>
    <n v="2750"/>
    <s v="US-2011-141257"/>
    <x v="2"/>
    <d v="2011-06-08T00:00:00"/>
    <d v="2011-06-14T00:00:00"/>
    <s v="Standard Class"/>
    <s v="CS-11950"/>
    <s v="Carlos Soltero"/>
    <x v="0"/>
    <s v="United States"/>
    <s v="Seattle"/>
    <s v="Washington"/>
    <n v="98115"/>
    <x v="1"/>
    <s v="FUR-CH-10002758"/>
    <s v="Furniture"/>
    <s v="Chairs"/>
    <s v="Hon Deluxe Fabric Upholstered Stacking Chairs, Squared Back"/>
    <n v="585.55200000000002"/>
    <n v="3"/>
    <n v="0.2"/>
    <n v="73.19399999999996"/>
  </r>
  <r>
    <n v="2751"/>
    <s v="CA-2011-154669"/>
    <x v="2"/>
    <d v="2011-08-08T00:00:00"/>
    <d v="2011-08-11T00:00:00"/>
    <s v="Second Class"/>
    <s v="TM-21010"/>
    <s v="Tamara Manning"/>
    <x v="0"/>
    <s v="United States"/>
    <s v="Vacaville"/>
    <s v="California"/>
    <n v="95687"/>
    <x v="1"/>
    <s v="OFF-ST-10000532"/>
    <s v="Office Supplies"/>
    <s v="Storage"/>
    <s v="Advantus Rolling Drawer Organizers"/>
    <n v="423.28"/>
    <n v="11"/>
    <n v="0"/>
    <n v="110.05279999999999"/>
  </r>
  <r>
    <n v="2752"/>
    <s v="CA-2011-158029"/>
    <x v="2"/>
    <d v="2011-05-26T00:00:00"/>
    <d v="2011-05-30T00:00:00"/>
    <s v="Standard Class"/>
    <s v="HF-14995"/>
    <s v="Herbert Flentye"/>
    <x v="0"/>
    <s v="United States"/>
    <s v="Los Angeles"/>
    <s v="California"/>
    <n v="90008"/>
    <x v="1"/>
    <s v="FUR-CH-10000988"/>
    <s v="Furniture"/>
    <s v="Chairs"/>
    <s v="Hon Olson Stacker Stools"/>
    <n v="225.29600000000002"/>
    <n v="2"/>
    <n v="0.2"/>
    <n v="22.529599999999995"/>
  </r>
  <r>
    <n v="2753"/>
    <s v="CA-2012-155306"/>
    <x v="1"/>
    <d v="2012-04-17T00:00:00"/>
    <d v="2012-04-21T00:00:00"/>
    <s v="Standard Class"/>
    <s v="GA-14515"/>
    <s v="George Ashbrook"/>
    <x v="0"/>
    <s v="United States"/>
    <s v="San Francisco"/>
    <s v="California"/>
    <n v="94122"/>
    <x v="1"/>
    <s v="OFF-AR-10003251"/>
    <s v="Office Supplies"/>
    <s v="Art"/>
    <s v="Prang Drawing Pencil Set"/>
    <n v="5.56"/>
    <n v="2"/>
    <n v="0"/>
    <n v="2.2239999999999998"/>
  </r>
  <r>
    <n v="2754"/>
    <s v="CA-2012-155306"/>
    <x v="1"/>
    <d v="2012-04-17T00:00:00"/>
    <d v="2012-04-21T00:00:00"/>
    <s v="Standard Class"/>
    <s v="GA-14515"/>
    <s v="George Ashbrook"/>
    <x v="0"/>
    <s v="United States"/>
    <s v="San Francisco"/>
    <s v="California"/>
    <n v="94122"/>
    <x v="1"/>
    <s v="TEC-AC-10003174"/>
    <s v="Technology"/>
    <s v="Accessories"/>
    <s v="Plantronics S12 Corded Telephone Headset System"/>
    <n v="323.37"/>
    <n v="3"/>
    <n v="0"/>
    <n v="129.34800000000001"/>
  </r>
  <r>
    <n v="2755"/>
    <s v="CA-2012-155306"/>
    <x v="1"/>
    <d v="2012-04-17T00:00:00"/>
    <d v="2012-04-21T00:00:00"/>
    <s v="Standard Class"/>
    <s v="GA-14515"/>
    <s v="George Ashbrook"/>
    <x v="0"/>
    <s v="United States"/>
    <s v="San Francisco"/>
    <s v="California"/>
    <n v="94122"/>
    <x v="1"/>
    <s v="TEC-PH-10002310"/>
    <s v="Technology"/>
    <s v="Phones"/>
    <s v="Plantronics Calisto P620-M USB Wireless Speakerphone System"/>
    <n v="783.96000000000015"/>
    <n v="5"/>
    <n v="0.2"/>
    <n v="68.59650000000002"/>
  </r>
  <r>
    <n v="2756"/>
    <s v="CA-2012-155306"/>
    <x v="1"/>
    <d v="2012-04-17T00:00:00"/>
    <d v="2012-04-21T00:00:00"/>
    <s v="Standard Class"/>
    <s v="GA-14515"/>
    <s v="George Ashbrook"/>
    <x v="0"/>
    <s v="United States"/>
    <s v="San Francisco"/>
    <s v="California"/>
    <n v="94122"/>
    <x v="1"/>
    <s v="OFF-AP-10002651"/>
    <s v="Office Supplies"/>
    <s v="Appliances"/>
    <s v="Hoover Upright Vacuum With Dirt Cup"/>
    <n v="1447.6499999999999"/>
    <n v="5"/>
    <n v="0"/>
    <n v="419.8184999999998"/>
  </r>
  <r>
    <n v="2757"/>
    <s v="CA-2012-155306"/>
    <x v="1"/>
    <d v="2012-04-17T00:00:00"/>
    <d v="2012-04-21T00:00:00"/>
    <s v="Standard Class"/>
    <s v="GA-14515"/>
    <s v="George Ashbrook"/>
    <x v="0"/>
    <s v="United States"/>
    <s v="San Francisco"/>
    <s v="California"/>
    <n v="94122"/>
    <x v="1"/>
    <s v="OFF-PA-10001184"/>
    <s v="Office Supplies"/>
    <s v="Paper"/>
    <s v="Xerox 1903"/>
    <n v="11.96"/>
    <n v="2"/>
    <n v="0"/>
    <n v="5.8604000000000003"/>
  </r>
  <r>
    <n v="2758"/>
    <s v="CA-2013-127775"/>
    <x v="0"/>
    <d v="2013-06-12T00:00:00"/>
    <d v="2013-06-14T00:00:00"/>
    <s v="Second Class"/>
    <s v="ES-14020"/>
    <s v="Erica Smith"/>
    <x v="0"/>
    <s v="United States"/>
    <s v="New York City"/>
    <s v="New York"/>
    <n v="10035"/>
    <x v="3"/>
    <s v="TEC-AC-10002402"/>
    <s v="Technology"/>
    <s v="Accessories"/>
    <s v="Razer Kraken PRO Over Ear PC and Music Headset"/>
    <n v="239.96999999999997"/>
    <n v="3"/>
    <n v="0"/>
    <n v="71.990999999999985"/>
  </r>
  <r>
    <n v="2759"/>
    <s v="CA-2013-146171"/>
    <x v="0"/>
    <d v="2013-03-12T00:00:00"/>
    <d v="2013-03-16T00:00:00"/>
    <s v="Standard Class"/>
    <s v="JP-16135"/>
    <s v="Julie Prescott"/>
    <x v="2"/>
    <s v="United States"/>
    <s v="Columbus"/>
    <s v="Georgia"/>
    <n v="31907"/>
    <x v="0"/>
    <s v="FUR-FU-10004270"/>
    <s v="Furniture"/>
    <s v="Furnishings"/>
    <s v="Executive Impressions 13&quot; Clairmont Wall Clock"/>
    <n v="76.92"/>
    <n v="4"/>
    <n v="0"/>
    <n v="31.537200000000006"/>
  </r>
  <r>
    <n v="2760"/>
    <s v="CA-2013-146171"/>
    <x v="0"/>
    <d v="2013-03-12T00:00:00"/>
    <d v="2013-03-16T00:00:00"/>
    <s v="Standard Class"/>
    <s v="JP-16135"/>
    <s v="Julie Prescott"/>
    <x v="2"/>
    <s v="United States"/>
    <s v="Columbus"/>
    <s v="Georgia"/>
    <n v="31907"/>
    <x v="0"/>
    <s v="OFF-ST-10001526"/>
    <s v="Office Supplies"/>
    <s v="Storage"/>
    <s v="Iceberg Mobile Mega Data/Printer Cart "/>
    <n v="481.32"/>
    <n v="4"/>
    <n v="0"/>
    <n v="125.14319999999998"/>
  </r>
  <r>
    <n v="2761"/>
    <s v="CA-2011-129574"/>
    <x v="2"/>
    <d v="2011-05-26T00:00:00"/>
    <d v="2011-05-29T00:00:00"/>
    <s v="First Class"/>
    <s v="Dp-13240"/>
    <s v="Dean percer"/>
    <x v="2"/>
    <s v="United States"/>
    <s v="Murray"/>
    <s v="Utah"/>
    <n v="84107"/>
    <x v="1"/>
    <s v="OFF-PA-10002893"/>
    <s v="Office Supplies"/>
    <s v="Paper"/>
    <s v="Wirebound Service Call Books, 5 1/2&quot; x 4&quot;"/>
    <n v="48.4"/>
    <n v="5"/>
    <n v="0"/>
    <n v="23.231999999999999"/>
  </r>
  <r>
    <n v="2762"/>
    <s v="CA-2014-126536"/>
    <x v="3"/>
    <d v="2014-10-13T00:00:00"/>
    <d v="2014-10-15T00:00:00"/>
    <s v="First Class"/>
    <s v="NK-18490"/>
    <s v="Neil Knudson"/>
    <x v="2"/>
    <s v="United States"/>
    <s v="San Francisco"/>
    <s v="California"/>
    <n v="94110"/>
    <x v="1"/>
    <s v="TEC-AC-10003709"/>
    <s v="Technology"/>
    <s v="Accessories"/>
    <s v="Maxell 4.7GB DVD-R 5/Pack"/>
    <n v="0.99"/>
    <n v="1"/>
    <n v="0"/>
    <n v="0.4356000000000001"/>
  </r>
  <r>
    <n v="2763"/>
    <s v="CA-2014-126536"/>
    <x v="3"/>
    <d v="2014-10-13T00:00:00"/>
    <d v="2014-10-15T00:00:00"/>
    <s v="First Class"/>
    <s v="NK-18490"/>
    <s v="Neil Knudson"/>
    <x v="2"/>
    <s v="United States"/>
    <s v="San Francisco"/>
    <s v="California"/>
    <n v="94110"/>
    <x v="1"/>
    <s v="OFF-BI-10001191"/>
    <s v="Office Supplies"/>
    <s v="Binders"/>
    <s v="Canvas Sectional Post Binders"/>
    <n v="101.84"/>
    <n v="5"/>
    <n v="0.2"/>
    <n v="36.917000000000002"/>
  </r>
  <r>
    <n v="2764"/>
    <s v="CA-2014-165757"/>
    <x v="3"/>
    <d v="2014-06-23T00:00:00"/>
    <d v="2014-06-29T00:00:00"/>
    <s v="Standard Class"/>
    <s v="PL-18925"/>
    <s v="Paul Lucas"/>
    <x v="2"/>
    <s v="United States"/>
    <s v="Philadelphia"/>
    <s v="Pennsylvania"/>
    <n v="19140"/>
    <x v="3"/>
    <s v="OFF-BI-10003166"/>
    <s v="Office Supplies"/>
    <s v="Binders"/>
    <s v="GBC Plasticlear Binding Covers"/>
    <n v="10.332000000000003"/>
    <n v="3"/>
    <n v="0.7"/>
    <n v="-7.5767999999999986"/>
  </r>
  <r>
    <n v="2765"/>
    <s v="CA-2014-165757"/>
    <x v="3"/>
    <d v="2014-06-23T00:00:00"/>
    <d v="2014-06-29T00:00:00"/>
    <s v="Standard Class"/>
    <s v="PL-18925"/>
    <s v="Paul Lucas"/>
    <x v="2"/>
    <s v="United States"/>
    <s v="Philadelphia"/>
    <s v="Pennsylvania"/>
    <n v="19140"/>
    <x v="3"/>
    <s v="OFF-BI-10003982"/>
    <s v="Office Supplies"/>
    <s v="Binders"/>
    <s v="Wilson Jones Century Plastic Molded Ring Binders"/>
    <n v="31.155000000000005"/>
    <n v="5"/>
    <n v="0.7"/>
    <n v="-23.8855"/>
  </r>
  <r>
    <n v="2766"/>
    <s v="CA-2014-165757"/>
    <x v="3"/>
    <d v="2014-06-23T00:00:00"/>
    <d v="2014-06-29T00:00:00"/>
    <s v="Standard Class"/>
    <s v="PL-18925"/>
    <s v="Paul Lucas"/>
    <x v="2"/>
    <s v="United States"/>
    <s v="Philadelphia"/>
    <s v="Pennsylvania"/>
    <n v="19140"/>
    <x v="3"/>
    <s v="OFF-ST-10004835"/>
    <s v="Office Supplies"/>
    <s v="Storage"/>
    <s v="Plastic Stacking Crates &amp; Casters"/>
    <n v="8.9280000000000008"/>
    <n v="2"/>
    <n v="0.2"/>
    <n v="0.66959999999999997"/>
  </r>
  <r>
    <n v="2767"/>
    <s v="CA-2014-167752"/>
    <x v="3"/>
    <d v="2014-01-16T00:00:00"/>
    <d v="2014-01-19T00:00:00"/>
    <s v="First Class"/>
    <s v="RW-19690"/>
    <s v="Robert Waldorf"/>
    <x v="0"/>
    <s v="United States"/>
    <s v="Philadelphia"/>
    <s v="Pennsylvania"/>
    <n v="19134"/>
    <x v="3"/>
    <s v="OFF-AP-10000159"/>
    <s v="Office Supplies"/>
    <s v="Appliances"/>
    <s v="Belkin F9M820V08 8 Outlet Surge"/>
    <n v="34.384"/>
    <n v="1"/>
    <n v="0.2"/>
    <n v="3.8681999999999945"/>
  </r>
  <r>
    <n v="2768"/>
    <s v="CA-2014-167752"/>
    <x v="3"/>
    <d v="2014-01-16T00:00:00"/>
    <d v="2014-01-19T00:00:00"/>
    <s v="First Class"/>
    <s v="RW-19690"/>
    <s v="Robert Waldorf"/>
    <x v="0"/>
    <s v="United States"/>
    <s v="Philadelphia"/>
    <s v="Pennsylvania"/>
    <n v="19134"/>
    <x v="3"/>
    <s v="OFF-AP-10002945"/>
    <s v="Office Supplies"/>
    <s v="Appliances"/>
    <s v="Honeywell Enviracaire Portable HEPA Air Cleaner for 17' x 22' Room"/>
    <n v="1924.1599999999999"/>
    <n v="8"/>
    <n v="0.2"/>
    <n v="312.67599999999993"/>
  </r>
  <r>
    <n v="2769"/>
    <s v="US-2012-122140"/>
    <x v="1"/>
    <d v="2012-04-02T00:00:00"/>
    <d v="2012-04-07T00:00:00"/>
    <s v="Standard Class"/>
    <s v="MO-17950"/>
    <s v="Michael Oakman"/>
    <x v="0"/>
    <s v="United States"/>
    <s v="Dallas"/>
    <s v="Texas"/>
    <n v="75220"/>
    <x v="2"/>
    <s v="OFF-AP-10001242"/>
    <s v="Office Supplies"/>
    <s v="Appliances"/>
    <s v="APC 7 Outlet Network SurgeArrest Surge Protector"/>
    <n v="32.191999999999993"/>
    <n v="2"/>
    <n v="0.8"/>
    <n v="-80.48"/>
  </r>
  <r>
    <n v="2770"/>
    <s v="US-2012-122140"/>
    <x v="1"/>
    <d v="2012-04-02T00:00:00"/>
    <d v="2012-04-07T00:00:00"/>
    <s v="Standard Class"/>
    <s v="MO-17950"/>
    <s v="Michael Oakman"/>
    <x v="0"/>
    <s v="United States"/>
    <s v="Dallas"/>
    <s v="Texas"/>
    <n v="75220"/>
    <x v="2"/>
    <s v="TEC-AC-10003038"/>
    <s v="Technology"/>
    <s v="Accessories"/>
    <s v="Kingston Digital DataTraveler 16GB USB 2.0"/>
    <n v="50.120000000000005"/>
    <n v="7"/>
    <n v="0.2"/>
    <n v="-0.62650000000000716"/>
  </r>
  <r>
    <n v="2771"/>
    <s v="US-2012-122140"/>
    <x v="1"/>
    <d v="2012-04-02T00:00:00"/>
    <d v="2012-04-07T00:00:00"/>
    <s v="Standard Class"/>
    <s v="MO-17950"/>
    <s v="Michael Oakman"/>
    <x v="0"/>
    <s v="United States"/>
    <s v="Dallas"/>
    <s v="Texas"/>
    <n v="75220"/>
    <x v="2"/>
    <s v="TEC-AC-10003289"/>
    <s v="Technology"/>
    <s v="Accessories"/>
    <s v="Anker Ultra-Slim Mini Bluetooth 3.0 Wireless Keyboard"/>
    <n v="47.975999999999999"/>
    <n v="3"/>
    <n v="0.2"/>
    <n v="1.7990999999999993"/>
  </r>
  <r>
    <n v="2772"/>
    <s v="CA-2013-163986"/>
    <x v="0"/>
    <d v="2013-09-04T00:00:00"/>
    <d v="2013-09-11T00:00:00"/>
    <s v="Standard Class"/>
    <s v="JJ-15445"/>
    <s v="Jennifer Jackson"/>
    <x v="0"/>
    <s v="United States"/>
    <s v="Waukesha"/>
    <s v="Wisconsin"/>
    <n v="53186"/>
    <x v="2"/>
    <s v="OFF-ST-10000918"/>
    <s v="Office Supplies"/>
    <s v="Storage"/>
    <s v="Crate-A-Files"/>
    <n v="54.5"/>
    <n v="5"/>
    <n v="0"/>
    <n v="14.169999999999998"/>
  </r>
  <r>
    <n v="2773"/>
    <s v="CA-2014-158967"/>
    <x v="3"/>
    <d v="2014-12-11T00:00:00"/>
    <d v="2014-12-13T00:00:00"/>
    <s v="First Class"/>
    <s v="BT-11680"/>
    <s v="Brian Thompson"/>
    <x v="0"/>
    <s v="United States"/>
    <s v="Fort Lauderdale"/>
    <s v="Florida"/>
    <n v="33311"/>
    <x v="0"/>
    <s v="FUR-FU-10001940"/>
    <s v="Furniture"/>
    <s v="Furnishings"/>
    <s v="Staples"/>
    <n v="19.103999999999999"/>
    <n v="3"/>
    <n v="0.2"/>
    <n v="5.7312000000000012"/>
  </r>
  <r>
    <n v="2774"/>
    <s v="CA-2013-131576"/>
    <x v="0"/>
    <d v="2013-11-23T00:00:00"/>
    <d v="2013-11-27T00:00:00"/>
    <s v="Standard Class"/>
    <s v="RD-19585"/>
    <s v="Rob Dowd"/>
    <x v="0"/>
    <s v="United States"/>
    <s v="Detroit"/>
    <s v="Michigan"/>
    <n v="48205"/>
    <x v="2"/>
    <s v="OFF-BI-10002852"/>
    <s v="Office Supplies"/>
    <s v="Binders"/>
    <s v="Ibico Standard Transparent Covers"/>
    <n v="49.44"/>
    <n v="3"/>
    <n v="0"/>
    <n v="24.2256"/>
  </r>
  <r>
    <n v="2775"/>
    <s v="CA-2014-143455"/>
    <x v="3"/>
    <d v="2014-11-12T00:00:00"/>
    <d v="2014-11-19T00:00:00"/>
    <s v="Standard Class"/>
    <s v="ML-17755"/>
    <s v="Max Ludwig"/>
    <x v="2"/>
    <s v="United States"/>
    <s v="Springfield"/>
    <s v="Ohio"/>
    <n v="45503"/>
    <x v="3"/>
    <s v="OFF-PA-10004451"/>
    <s v="Office Supplies"/>
    <s v="Paper"/>
    <s v="Xerox 222"/>
    <n v="10.368000000000002"/>
    <n v="2"/>
    <n v="0.2"/>
    <n v="3.6288"/>
  </r>
  <r>
    <n v="2776"/>
    <s v="CA-2013-144729"/>
    <x v="0"/>
    <d v="2013-10-22T00:00:00"/>
    <d v="2013-10-26T00:00:00"/>
    <s v="Standard Class"/>
    <s v="JE-15745"/>
    <s v="Joel Eaton"/>
    <x v="0"/>
    <s v="United States"/>
    <s v="San Diego"/>
    <s v="California"/>
    <n v="92037"/>
    <x v="1"/>
    <s v="OFF-ST-10004804"/>
    <s v="Office Supplies"/>
    <s v="Storage"/>
    <s v="Belkin 19&quot; Vented Equipment Shelf, Black"/>
    <n v="154.44"/>
    <n v="3"/>
    <n v="0"/>
    <n v="1.5444000000000031"/>
  </r>
  <r>
    <n v="2777"/>
    <s v="CA-2012-127019"/>
    <x v="1"/>
    <d v="2012-12-21T00:00:00"/>
    <d v="2012-12-25T00:00:00"/>
    <s v="Standard Class"/>
    <s v="ER-13855"/>
    <s v="Elpida Rittenbach"/>
    <x v="1"/>
    <s v="United States"/>
    <s v="Colorado Springs"/>
    <s v="Colorado"/>
    <n v="80906"/>
    <x v="1"/>
    <s v="OFF-AP-10003971"/>
    <s v="Office Supplies"/>
    <s v="Appliances"/>
    <s v="Belkin 6 Outlet Metallic Surge Strip"/>
    <n v="60.984000000000009"/>
    <n v="7"/>
    <n v="0.2"/>
    <n v="4.5737999999999985"/>
  </r>
  <r>
    <n v="2778"/>
    <s v="CA-2012-138534"/>
    <x v="1"/>
    <d v="2012-07-17T00:00:00"/>
    <d v="2012-07-19T00:00:00"/>
    <s v="Second Class"/>
    <s v="JM-15535"/>
    <s v="Jessica Myrick"/>
    <x v="0"/>
    <s v="United States"/>
    <s v="Bakersfield"/>
    <s v="California"/>
    <n v="93309"/>
    <x v="1"/>
    <s v="FUR-BO-10003159"/>
    <s v="Furniture"/>
    <s v="Bookcases"/>
    <s v="Sauder Camden County Collection Libraries, Planked Cherry Finish"/>
    <n v="195.46600000000001"/>
    <n v="2"/>
    <n v="0.15"/>
    <n v="-13.797600000000017"/>
  </r>
  <r>
    <n v="2779"/>
    <s v="CA-2014-108322"/>
    <x v="3"/>
    <d v="2014-05-01T00:00:00"/>
    <d v="2014-05-06T00:00:00"/>
    <s v="Standard Class"/>
    <s v="SS-20140"/>
    <s v="Saphhira Shifley"/>
    <x v="1"/>
    <s v="United States"/>
    <s v="Pompano Beach"/>
    <s v="Florida"/>
    <n v="33068"/>
    <x v="0"/>
    <s v="FUR-FU-10001935"/>
    <s v="Furniture"/>
    <s v="Furnishings"/>
    <s v="3M Hangers With Command Adhesive"/>
    <n v="23.680000000000003"/>
    <n v="8"/>
    <n v="0.2"/>
    <n v="6.216000000000002"/>
  </r>
  <r>
    <n v="2780"/>
    <s v="CA-2014-108322"/>
    <x v="3"/>
    <d v="2014-05-01T00:00:00"/>
    <d v="2014-05-06T00:00:00"/>
    <s v="Standard Class"/>
    <s v="SS-20140"/>
    <s v="Saphhira Shifley"/>
    <x v="1"/>
    <s v="United States"/>
    <s v="Pompano Beach"/>
    <s v="Florida"/>
    <n v="33068"/>
    <x v="0"/>
    <s v="TEC-AC-10003433"/>
    <s v="Technology"/>
    <s v="Accessories"/>
    <s v="Maxell 4.7GB DVD+R 5/Pack"/>
    <n v="2.3760000000000003"/>
    <n v="3"/>
    <n v="0.2"/>
    <n v="0.74249999999999994"/>
  </r>
  <r>
    <n v="2781"/>
    <s v="CA-2014-167668"/>
    <x v="3"/>
    <d v="2014-05-07T00:00:00"/>
    <d v="2014-05-09T00:00:00"/>
    <s v="First Class"/>
    <s v="TC-21295"/>
    <s v="Toby Carlisle"/>
    <x v="0"/>
    <s v="United States"/>
    <s v="New York City"/>
    <s v="New York"/>
    <n v="10035"/>
    <x v="3"/>
    <s v="OFF-LA-10004544"/>
    <s v="Office Supplies"/>
    <s v="Labels"/>
    <s v="Avery 505"/>
    <n v="59.2"/>
    <n v="4"/>
    <n v="0"/>
    <n v="29.6"/>
  </r>
  <r>
    <n v="2782"/>
    <s v="CA-2014-146724"/>
    <x v="3"/>
    <d v="2014-11-21T00:00:00"/>
    <d v="2014-11-28T00:00:00"/>
    <s v="Standard Class"/>
    <s v="HG-15025"/>
    <s v="Hunter Glantz"/>
    <x v="0"/>
    <s v="United States"/>
    <s v="Lakeville"/>
    <s v="Minnesota"/>
    <n v="55044"/>
    <x v="2"/>
    <s v="OFF-AR-10001026"/>
    <s v="Office Supplies"/>
    <s v="Art"/>
    <s v="Sanford Uni-Blazer View Highlighters, Chisel Tip, Yellow"/>
    <n v="22"/>
    <n v="10"/>
    <n v="0"/>
    <n v="9.6800000000000015"/>
  </r>
  <r>
    <n v="2783"/>
    <s v="CA-2013-139878"/>
    <x v="0"/>
    <d v="2013-11-12T00:00:00"/>
    <d v="2013-11-17T00:00:00"/>
    <s v="Standard Class"/>
    <s v="LD-17005"/>
    <s v="Lisa DeCherney"/>
    <x v="0"/>
    <s v="United States"/>
    <s v="Detroit"/>
    <s v="Michigan"/>
    <n v="48234"/>
    <x v="2"/>
    <s v="TEC-PH-10001336"/>
    <s v="Technology"/>
    <s v="Phones"/>
    <s v="Digium D40 VoIP phone"/>
    <n v="257.98"/>
    <n v="2"/>
    <n v="0"/>
    <n v="74.8142"/>
  </r>
  <r>
    <n v="2784"/>
    <s v="US-2013-106677"/>
    <x v="0"/>
    <d v="2013-11-06T00:00:00"/>
    <d v="2013-11-11T00:00:00"/>
    <s v="Standard Class"/>
    <s v="AS-10285"/>
    <s v="Alejandro Savely"/>
    <x v="1"/>
    <s v="United States"/>
    <s v="Philadelphia"/>
    <s v="Pennsylvania"/>
    <n v="19134"/>
    <x v="3"/>
    <s v="TEC-PH-10003187"/>
    <s v="Technology"/>
    <s v="Phones"/>
    <s v="Anker Astro Mini 3000mAh Ultra-Compact Portable Charger"/>
    <n v="23.987999999999996"/>
    <n v="2"/>
    <n v="0.4"/>
    <n v="-15.991999999999999"/>
  </r>
  <r>
    <n v="2785"/>
    <s v="CA-2013-116974"/>
    <x v="0"/>
    <d v="2013-10-10T00:00:00"/>
    <d v="2013-10-16T00:00:00"/>
    <s v="Standard Class"/>
    <s v="MP-17965"/>
    <s v="Michael Paige"/>
    <x v="1"/>
    <s v="United States"/>
    <s v="Troy"/>
    <s v="Ohio"/>
    <n v="45373"/>
    <x v="3"/>
    <s v="TEC-PH-10004897"/>
    <s v="Technology"/>
    <s v="Phones"/>
    <s v="Mediabridge Sport Armband iPhone 5s"/>
    <n v="23.975999999999999"/>
    <n v="4"/>
    <n v="0.4"/>
    <n v="-15.584400000000002"/>
  </r>
  <r>
    <n v="2786"/>
    <s v="CA-2012-149972"/>
    <x v="1"/>
    <d v="2012-09-21T00:00:00"/>
    <d v="2012-09-23T00:00:00"/>
    <s v="First Class"/>
    <s v="CD-12790"/>
    <s v="Cynthia Delaney"/>
    <x v="2"/>
    <s v="United States"/>
    <s v="Los Angeles"/>
    <s v="California"/>
    <n v="90036"/>
    <x v="1"/>
    <s v="FUR-CH-10004997"/>
    <s v="Furniture"/>
    <s v="Chairs"/>
    <s v="Hon Every-Day Series Multi-Task Chairs"/>
    <n v="601.53599999999994"/>
    <n v="4"/>
    <n v="0.2"/>
    <n v="0"/>
  </r>
  <r>
    <n v="2787"/>
    <s v="CA-2012-149972"/>
    <x v="1"/>
    <d v="2012-09-21T00:00:00"/>
    <d v="2012-09-23T00:00:00"/>
    <s v="First Class"/>
    <s v="CD-12790"/>
    <s v="Cynthia Delaney"/>
    <x v="2"/>
    <s v="United States"/>
    <s v="Los Angeles"/>
    <s v="California"/>
    <n v="90036"/>
    <x v="1"/>
    <s v="OFF-FA-10002763"/>
    <s v="Office Supplies"/>
    <s v="Fasteners"/>
    <s v="Advantus Map Pennant Flags and Round Head Tacks"/>
    <n v="7.9"/>
    <n v="2"/>
    <n v="0"/>
    <n v="2.5279999999999996"/>
  </r>
  <r>
    <n v="2788"/>
    <s v="US-2011-117744"/>
    <x v="2"/>
    <d v="2011-12-02T00:00:00"/>
    <d v="2011-12-06T00:00:00"/>
    <s v="Standard Class"/>
    <s v="MD-17860"/>
    <s v="Michael Dominguez"/>
    <x v="1"/>
    <s v="United States"/>
    <s v="Corpus Christi"/>
    <s v="Texas"/>
    <n v="78415"/>
    <x v="2"/>
    <s v="FUR-FU-10001588"/>
    <s v="Furniture"/>
    <s v="Furnishings"/>
    <s v="Deflect-o SuperTray Unbreakable Stackable Tray, Letter, Black"/>
    <n v="58.36"/>
    <n v="5"/>
    <n v="0.6"/>
    <n v="-24.802999999999997"/>
  </r>
  <r>
    <n v="2789"/>
    <s v="US-2011-117744"/>
    <x v="2"/>
    <d v="2011-12-02T00:00:00"/>
    <d v="2011-12-06T00:00:00"/>
    <s v="Standard Class"/>
    <s v="MD-17860"/>
    <s v="Michael Dominguez"/>
    <x v="1"/>
    <s v="United States"/>
    <s v="Corpus Christi"/>
    <s v="Texas"/>
    <n v="78415"/>
    <x v="2"/>
    <s v="OFF-AR-10000940"/>
    <s v="Office Supplies"/>
    <s v="Art"/>
    <s v="Newell 343"/>
    <n v="16.463999999999999"/>
    <n v="7"/>
    <n v="0.2"/>
    <n v="1.4406000000000008"/>
  </r>
  <r>
    <n v="2790"/>
    <s v="US-2011-117744"/>
    <x v="2"/>
    <d v="2011-12-02T00:00:00"/>
    <d v="2011-12-06T00:00:00"/>
    <s v="Standard Class"/>
    <s v="MD-17860"/>
    <s v="Michael Dominguez"/>
    <x v="1"/>
    <s v="United States"/>
    <s v="Corpus Christi"/>
    <s v="Texas"/>
    <n v="78415"/>
    <x v="2"/>
    <s v="FUR-FU-10002759"/>
    <s v="Furniture"/>
    <s v="Furnishings"/>
    <s v="12-1/2 Diameter Round Wall Clock"/>
    <n v="39.960000000000008"/>
    <n v="5"/>
    <n v="0.6"/>
    <n v="-23.975999999999999"/>
  </r>
  <r>
    <n v="2791"/>
    <s v="CA-2011-125514"/>
    <x v="2"/>
    <d v="2011-09-21T00:00:00"/>
    <d v="2011-09-22T00:00:00"/>
    <s v="First Class"/>
    <s v="BM-11650"/>
    <s v="Brian Moss"/>
    <x v="1"/>
    <s v="United States"/>
    <s v="Omaha"/>
    <s v="Nebraska"/>
    <n v="68104"/>
    <x v="2"/>
    <s v="OFF-AP-10000358"/>
    <s v="Office Supplies"/>
    <s v="Appliances"/>
    <s v="Fellowes Basic Home/Office Series Surge Protectors"/>
    <n v="25.96"/>
    <n v="2"/>
    <n v="0"/>
    <n v="7.5283999999999978"/>
  </r>
  <r>
    <n v="2792"/>
    <s v="CA-2011-125514"/>
    <x v="2"/>
    <d v="2011-09-21T00:00:00"/>
    <d v="2011-09-22T00:00:00"/>
    <s v="First Class"/>
    <s v="BM-11650"/>
    <s v="Brian Moss"/>
    <x v="1"/>
    <s v="United States"/>
    <s v="Omaha"/>
    <s v="Nebraska"/>
    <n v="68104"/>
    <x v="2"/>
    <s v="OFF-AP-10003281"/>
    <s v="Office Supplies"/>
    <s v="Appliances"/>
    <s v="Acco 6 Outlet Guardian Standard Surge Suppressor"/>
    <n v="36.269999999999996"/>
    <n v="3"/>
    <n v="0"/>
    <n v="10.880999999999997"/>
  </r>
  <r>
    <n v="2793"/>
    <s v="CA-2011-125514"/>
    <x v="2"/>
    <d v="2011-09-21T00:00:00"/>
    <d v="2011-09-22T00:00:00"/>
    <s v="First Class"/>
    <s v="BM-11650"/>
    <s v="Brian Moss"/>
    <x v="1"/>
    <s v="United States"/>
    <s v="Omaha"/>
    <s v="Nebraska"/>
    <n v="68104"/>
    <x v="2"/>
    <s v="OFF-PA-10000029"/>
    <s v="Office Supplies"/>
    <s v="Paper"/>
    <s v="Xerox 224"/>
    <n v="6.48"/>
    <n v="1"/>
    <n v="0"/>
    <n v="3.1104000000000003"/>
  </r>
  <r>
    <n v="2794"/>
    <s v="CA-2011-154599"/>
    <x v="2"/>
    <d v="2011-04-12T00:00:00"/>
    <d v="2011-04-17T00:00:00"/>
    <s v="Standard Class"/>
    <s v="KN-16450"/>
    <s v="Kean Nguyen"/>
    <x v="1"/>
    <s v="United States"/>
    <s v="Redondo Beach"/>
    <s v="California"/>
    <n v="90278"/>
    <x v="1"/>
    <s v="TEC-PH-10001557"/>
    <s v="Technology"/>
    <s v="Phones"/>
    <s v="Pyle PMP37LED"/>
    <n v="1075.088"/>
    <n v="14"/>
    <n v="0.2"/>
    <n v="94.070199999999943"/>
  </r>
  <r>
    <n v="2795"/>
    <s v="CA-2011-154599"/>
    <x v="2"/>
    <d v="2011-04-12T00:00:00"/>
    <d v="2011-04-17T00:00:00"/>
    <s v="Standard Class"/>
    <s v="KN-16450"/>
    <s v="Kean Nguyen"/>
    <x v="1"/>
    <s v="United States"/>
    <s v="Redondo Beach"/>
    <s v="California"/>
    <n v="90278"/>
    <x v="1"/>
    <s v="TEC-PH-10000576"/>
    <s v="Technology"/>
    <s v="Phones"/>
    <s v="AT&amp;T 1080 Corded phone"/>
    <n v="438.36800000000005"/>
    <n v="4"/>
    <n v="0.2"/>
    <n v="38.357200000000006"/>
  </r>
  <r>
    <n v="2796"/>
    <s v="CA-2011-154599"/>
    <x v="2"/>
    <d v="2011-04-12T00:00:00"/>
    <d v="2011-04-17T00:00:00"/>
    <s v="Standard Class"/>
    <s v="KN-16450"/>
    <s v="Kean Nguyen"/>
    <x v="1"/>
    <s v="United States"/>
    <s v="Redondo Beach"/>
    <s v="California"/>
    <n v="90278"/>
    <x v="1"/>
    <s v="OFF-BI-10002764"/>
    <s v="Office Supplies"/>
    <s v="Binders"/>
    <s v="Recycled Pressboard Report Cover with Reinforced Top Hinge"/>
    <n v="18.088000000000001"/>
    <n v="7"/>
    <n v="0.2"/>
    <n v="6.5569000000000006"/>
  </r>
  <r>
    <n v="2797"/>
    <s v="CA-2011-154599"/>
    <x v="2"/>
    <d v="2011-04-12T00:00:00"/>
    <d v="2011-04-17T00:00:00"/>
    <s v="Standard Class"/>
    <s v="KN-16450"/>
    <s v="Kean Nguyen"/>
    <x v="1"/>
    <s v="United States"/>
    <s v="Redondo Beach"/>
    <s v="California"/>
    <n v="90278"/>
    <x v="1"/>
    <s v="FUR-BO-10001337"/>
    <s v="Furniture"/>
    <s v="Bookcases"/>
    <s v="O'Sullivan Living Dimensions 2-Shelf Bookcases"/>
    <n v="308.49900000000002"/>
    <n v="3"/>
    <n v="0.15"/>
    <n v="-18.146999999999998"/>
  </r>
  <r>
    <n v="2798"/>
    <s v="CA-2014-158743"/>
    <x v="3"/>
    <d v="2014-10-21T00:00:00"/>
    <d v="2014-10-28T00:00:00"/>
    <s v="Standard Class"/>
    <s v="IG-15085"/>
    <s v="Ivan Gibson"/>
    <x v="0"/>
    <s v="United States"/>
    <s v="Little Rock"/>
    <s v="Arkansas"/>
    <n v="72209"/>
    <x v="0"/>
    <s v="OFF-AR-10002257"/>
    <s v="Office Supplies"/>
    <s v="Art"/>
    <s v="Eldon Spacemaker Box, Quick-Snap Lid, Clear"/>
    <n v="13.36"/>
    <n v="4"/>
    <n v="0"/>
    <n v="4.1415999999999986"/>
  </r>
  <r>
    <n v="2799"/>
    <s v="CA-2014-158743"/>
    <x v="3"/>
    <d v="2014-10-21T00:00:00"/>
    <d v="2014-10-28T00:00:00"/>
    <s v="Standard Class"/>
    <s v="IG-15085"/>
    <s v="Ivan Gibson"/>
    <x v="0"/>
    <s v="United States"/>
    <s v="Little Rock"/>
    <s v="Arkansas"/>
    <n v="72209"/>
    <x v="0"/>
    <s v="OFF-PA-10001019"/>
    <s v="Office Supplies"/>
    <s v="Paper"/>
    <s v="Xerox 1884"/>
    <n v="39.96"/>
    <n v="2"/>
    <n v="0"/>
    <n v="18.781199999999998"/>
  </r>
  <r>
    <n v="2800"/>
    <s v="CA-2014-158743"/>
    <x v="3"/>
    <d v="2014-10-21T00:00:00"/>
    <d v="2014-10-28T00:00:00"/>
    <s v="Standard Class"/>
    <s v="IG-15085"/>
    <s v="Ivan Gibson"/>
    <x v="0"/>
    <s v="United States"/>
    <s v="Little Rock"/>
    <s v="Arkansas"/>
    <n v="72209"/>
    <x v="0"/>
    <s v="OFF-BI-10003364"/>
    <s v="Office Supplies"/>
    <s v="Binders"/>
    <s v="Binding Machine Supplies"/>
    <n v="145.85000000000002"/>
    <n v="5"/>
    <n v="0"/>
    <n v="70.007999999999996"/>
  </r>
  <r>
    <n v="2801"/>
    <s v="CA-2013-153318"/>
    <x v="0"/>
    <d v="2013-10-26T00:00:00"/>
    <d v="2013-10-29T00:00:00"/>
    <s v="First Class"/>
    <s v="JS-15595"/>
    <s v="Jill Stevenson"/>
    <x v="1"/>
    <s v="United States"/>
    <s v="Miami"/>
    <s v="Florida"/>
    <n v="33180"/>
    <x v="0"/>
    <s v="TEC-PH-10000984"/>
    <s v="Technology"/>
    <s v="Phones"/>
    <s v="Panasonic KX-TG9471B"/>
    <n v="783.96000000000015"/>
    <n v="5"/>
    <n v="0.2"/>
    <n v="78.396000000000043"/>
  </r>
  <r>
    <n v="2802"/>
    <s v="US-2012-110163"/>
    <x v="1"/>
    <d v="2012-11-01T00:00:00"/>
    <d v="2012-11-04T00:00:00"/>
    <s v="First Class"/>
    <s v="GA-14725"/>
    <s v="Guy Armstrong"/>
    <x v="0"/>
    <s v="United States"/>
    <s v="Salem"/>
    <s v="Oregon"/>
    <n v="97301"/>
    <x v="1"/>
    <s v="OFF-AR-10001683"/>
    <s v="Office Supplies"/>
    <s v="Art"/>
    <s v="Lumber Crayons"/>
    <n v="7.88"/>
    <n v="1"/>
    <n v="0.2"/>
    <n v="1.7730000000000004"/>
  </r>
  <r>
    <n v="2803"/>
    <s v="CA-2014-143329"/>
    <x v="3"/>
    <d v="2014-11-04T00:00:00"/>
    <d v="2014-11-09T00:00:00"/>
    <s v="Standard Class"/>
    <s v="DL-13330"/>
    <s v="Denise Leinenbach"/>
    <x v="0"/>
    <s v="United States"/>
    <s v="Las Cruces"/>
    <s v="New Mexico"/>
    <n v="88001"/>
    <x v="1"/>
    <s v="FUR-FU-10000629"/>
    <s v="Furniture"/>
    <s v="Furnishings"/>
    <s v="9-3/4 Diameter Round Wall Clock"/>
    <n v="41.37"/>
    <n v="3"/>
    <n v="0"/>
    <n v="17.375399999999999"/>
  </r>
  <r>
    <n v="2804"/>
    <s v="CA-2012-159380"/>
    <x v="1"/>
    <d v="2012-05-12T00:00:00"/>
    <d v="2012-05-16T00:00:00"/>
    <s v="Standard Class"/>
    <s v="CS-12505"/>
    <s v="Cindy Stewart"/>
    <x v="0"/>
    <s v="United States"/>
    <s v="San Francisco"/>
    <s v="California"/>
    <n v="94122"/>
    <x v="1"/>
    <s v="OFF-PA-10003893"/>
    <s v="Office Supplies"/>
    <s v="Paper"/>
    <s v="Xerox 1962"/>
    <n v="12.84"/>
    <n v="3"/>
    <n v="0"/>
    <n v="5.7779999999999987"/>
  </r>
  <r>
    <n v="2805"/>
    <s v="CA-2012-159380"/>
    <x v="1"/>
    <d v="2012-05-12T00:00:00"/>
    <d v="2012-05-16T00:00:00"/>
    <s v="Standard Class"/>
    <s v="CS-12505"/>
    <s v="Cindy Stewart"/>
    <x v="0"/>
    <s v="United States"/>
    <s v="San Francisco"/>
    <s v="California"/>
    <n v="94122"/>
    <x v="1"/>
    <s v="OFF-PA-10004239"/>
    <s v="Office Supplies"/>
    <s v="Paper"/>
    <s v="Xerox 1953"/>
    <n v="25.68"/>
    <n v="6"/>
    <n v="0"/>
    <n v="11.555999999999997"/>
  </r>
  <r>
    <n v="2806"/>
    <s v="CA-2012-122623"/>
    <x v="1"/>
    <d v="2012-09-07T00:00:00"/>
    <d v="2012-09-11T00:00:00"/>
    <s v="Standard Class"/>
    <s v="CC-12145"/>
    <s v="Charles Crestani"/>
    <x v="0"/>
    <s v="United States"/>
    <s v="El Paso"/>
    <s v="Texas"/>
    <n v="79907"/>
    <x v="2"/>
    <s v="FUR-CH-10000553"/>
    <s v="Furniture"/>
    <s v="Chairs"/>
    <s v="Metal Folding Chairs, Beige, 4/Carton"/>
    <n v="47.515999999999991"/>
    <n v="2"/>
    <n v="0.3"/>
    <n v="-2.0364000000000004"/>
  </r>
  <r>
    <n v="2807"/>
    <s v="CA-2012-148635"/>
    <x v="1"/>
    <d v="2012-07-25T00:00:00"/>
    <d v="2012-07-27T00:00:00"/>
    <s v="Second Class"/>
    <s v="MH-18025"/>
    <s v="Michelle Huthwaite"/>
    <x v="0"/>
    <s v="United States"/>
    <s v="Seattle"/>
    <s v="Washington"/>
    <n v="98115"/>
    <x v="1"/>
    <s v="OFF-FA-10004395"/>
    <s v="Office Supplies"/>
    <s v="Fasteners"/>
    <s v="Plymouth Boxed Rubber Bands by Plymouth"/>
    <n v="9.42"/>
    <n v="2"/>
    <n v="0"/>
    <n v="0.47100000000000009"/>
  </r>
  <r>
    <n v="2808"/>
    <s v="CA-2012-148635"/>
    <x v="1"/>
    <d v="2012-07-25T00:00:00"/>
    <d v="2012-07-27T00:00:00"/>
    <s v="Second Class"/>
    <s v="MH-18025"/>
    <s v="Michelle Huthwaite"/>
    <x v="0"/>
    <s v="United States"/>
    <s v="Seattle"/>
    <s v="Washington"/>
    <n v="98115"/>
    <x v="1"/>
    <s v="OFF-PA-10004782"/>
    <s v="Office Supplies"/>
    <s v="Paper"/>
    <s v="Xerox 228"/>
    <n v="12.96"/>
    <n v="2"/>
    <n v="0"/>
    <n v="6.2208000000000006"/>
  </r>
  <r>
    <n v="2809"/>
    <s v="CA-2012-148635"/>
    <x v="1"/>
    <d v="2012-07-25T00:00:00"/>
    <d v="2012-07-27T00:00:00"/>
    <s v="Second Class"/>
    <s v="MH-18025"/>
    <s v="Michelle Huthwaite"/>
    <x v="0"/>
    <s v="United States"/>
    <s v="Seattle"/>
    <s v="Washington"/>
    <n v="98115"/>
    <x v="1"/>
    <s v="FUR-BO-10002213"/>
    <s v="Furniture"/>
    <s v="Bookcases"/>
    <s v="Sauder Forest Hills Library, Woodland Oak Finish"/>
    <n v="704.9"/>
    <n v="5"/>
    <n v="0"/>
    <n v="56.392000000000024"/>
  </r>
  <r>
    <n v="2810"/>
    <s v="CA-2012-148635"/>
    <x v="1"/>
    <d v="2012-07-25T00:00:00"/>
    <d v="2012-07-27T00:00:00"/>
    <s v="Second Class"/>
    <s v="MH-18025"/>
    <s v="Michelle Huthwaite"/>
    <x v="0"/>
    <s v="United States"/>
    <s v="Seattle"/>
    <s v="Washington"/>
    <n v="98115"/>
    <x v="1"/>
    <s v="FUR-CH-10001854"/>
    <s v="Furniture"/>
    <s v="Chairs"/>
    <s v="Office Star - Professional Matrix Back Chair with 2-to-1 Synchro Tilt and Mesh Fabric Seat"/>
    <n v="561.5680000000001"/>
    <n v="2"/>
    <n v="0.2"/>
    <n v="28.078400000000016"/>
  </r>
  <r>
    <n v="2811"/>
    <s v="CA-2012-135685"/>
    <x v="1"/>
    <d v="2012-11-16T00:00:00"/>
    <d v="2012-11-18T00:00:00"/>
    <s v="Second Class"/>
    <s v="MP-18175"/>
    <s v="Mike Pelletier"/>
    <x v="2"/>
    <s v="United States"/>
    <s v="Milwaukee"/>
    <s v="Wisconsin"/>
    <n v="53209"/>
    <x v="2"/>
    <s v="OFF-PA-10000157"/>
    <s v="Office Supplies"/>
    <s v="Paper"/>
    <s v="Xerox 191"/>
    <n v="179.82"/>
    <n v="9"/>
    <n v="0"/>
    <n v="84.5154"/>
  </r>
  <r>
    <n v="2812"/>
    <s v="CA-2012-135685"/>
    <x v="1"/>
    <d v="2012-11-16T00:00:00"/>
    <d v="2012-11-18T00:00:00"/>
    <s v="Second Class"/>
    <s v="MP-18175"/>
    <s v="Mike Pelletier"/>
    <x v="2"/>
    <s v="United States"/>
    <s v="Milwaukee"/>
    <s v="Wisconsin"/>
    <n v="53209"/>
    <x v="2"/>
    <s v="FUR-FU-10001185"/>
    <s v="Furniture"/>
    <s v="Furnishings"/>
    <s v="Advantus Employee of the Month Certificate Frame, 11 x 13-1/2"/>
    <n v="185.57999999999998"/>
    <n v="6"/>
    <n v="0"/>
    <n v="76.087800000000001"/>
  </r>
  <r>
    <n v="2813"/>
    <s v="CA-2012-135685"/>
    <x v="1"/>
    <d v="2012-11-16T00:00:00"/>
    <d v="2012-11-18T00:00:00"/>
    <s v="Second Class"/>
    <s v="MP-18175"/>
    <s v="Mike Pelletier"/>
    <x v="2"/>
    <s v="United States"/>
    <s v="Milwaukee"/>
    <s v="Wisconsin"/>
    <n v="53209"/>
    <x v="2"/>
    <s v="FUR-TA-10001520"/>
    <s v="Furniture"/>
    <s v="Tables"/>
    <s v="Lesro Sheffield Collection Coffee Table, End Table, Center Table, Corner Table"/>
    <n v="214.11"/>
    <n v="3"/>
    <n v="0"/>
    <n v="36.398699999999977"/>
  </r>
  <r>
    <n v="2814"/>
    <s v="CA-2012-135685"/>
    <x v="1"/>
    <d v="2012-11-16T00:00:00"/>
    <d v="2012-11-18T00:00:00"/>
    <s v="Second Class"/>
    <s v="MP-18175"/>
    <s v="Mike Pelletier"/>
    <x v="2"/>
    <s v="United States"/>
    <s v="Milwaukee"/>
    <s v="Wisconsin"/>
    <n v="53209"/>
    <x v="2"/>
    <s v="TEC-AC-10004145"/>
    <s v="Technology"/>
    <s v="Accessories"/>
    <s v="Logitech diNovo Edge Keyboard"/>
    <n v="999.96"/>
    <n v="4"/>
    <n v="0"/>
    <n v="229.99080000000004"/>
  </r>
  <r>
    <n v="2815"/>
    <s v="CA-2012-135685"/>
    <x v="1"/>
    <d v="2012-11-16T00:00:00"/>
    <d v="2012-11-18T00:00:00"/>
    <s v="Second Class"/>
    <s v="MP-18175"/>
    <s v="Mike Pelletier"/>
    <x v="2"/>
    <s v="United States"/>
    <s v="Milwaukee"/>
    <s v="Wisconsin"/>
    <n v="53209"/>
    <x v="2"/>
    <s v="FUR-TA-10000688"/>
    <s v="Furniture"/>
    <s v="Tables"/>
    <s v="Chromcraft Bull-Nose Wood Round Conference Table Top, Wood Base"/>
    <n v="653.54999999999995"/>
    <n v="3"/>
    <n v="0"/>
    <n v="111.10349999999994"/>
  </r>
  <r>
    <n v="2816"/>
    <s v="CA-2012-104626"/>
    <x v="1"/>
    <d v="2012-09-01T00:00:00"/>
    <d v="2012-09-08T00:00:00"/>
    <s v="Standard Class"/>
    <s v="DR-12940"/>
    <s v="Daniel Raglin"/>
    <x v="2"/>
    <s v="United States"/>
    <s v="Franklin"/>
    <s v="Massachusetts"/>
    <n v="2038"/>
    <x v="3"/>
    <s v="OFF-BI-10001510"/>
    <s v="Office Supplies"/>
    <s v="Binders"/>
    <s v="Deluxe Heavy-Duty Vinyl Round Ring Binder"/>
    <n v="114.60000000000001"/>
    <n v="5"/>
    <n v="0"/>
    <n v="51.57"/>
  </r>
  <r>
    <n v="2817"/>
    <s v="CA-2012-104626"/>
    <x v="1"/>
    <d v="2012-09-01T00:00:00"/>
    <d v="2012-09-08T00:00:00"/>
    <s v="Standard Class"/>
    <s v="DR-12940"/>
    <s v="Daniel Raglin"/>
    <x v="2"/>
    <s v="United States"/>
    <s v="Franklin"/>
    <s v="Massachusetts"/>
    <n v="2038"/>
    <x v="3"/>
    <s v="FUR-CH-10003817"/>
    <s v="Furniture"/>
    <s v="Chairs"/>
    <s v="Global Value Steno Chair, Gray"/>
    <n v="60.74"/>
    <n v="1"/>
    <n v="0"/>
    <n v="15.185000000000002"/>
  </r>
  <r>
    <n v="2818"/>
    <s v="CA-2012-104626"/>
    <x v="1"/>
    <d v="2012-09-01T00:00:00"/>
    <d v="2012-09-08T00:00:00"/>
    <s v="Standard Class"/>
    <s v="DR-12940"/>
    <s v="Daniel Raglin"/>
    <x v="2"/>
    <s v="United States"/>
    <s v="Franklin"/>
    <s v="Massachusetts"/>
    <n v="2038"/>
    <x v="3"/>
    <s v="FUR-FU-10000308"/>
    <s v="Furniture"/>
    <s v="Furnishings"/>
    <s v="Deflect-o Glass Clear Studded Chair Mats"/>
    <n v="124.36"/>
    <n v="2"/>
    <n v="0"/>
    <n v="27.359200000000001"/>
  </r>
  <r>
    <n v="2819"/>
    <s v="CA-2012-104626"/>
    <x v="1"/>
    <d v="2012-09-01T00:00:00"/>
    <d v="2012-09-08T00:00:00"/>
    <s v="Standard Class"/>
    <s v="DR-12940"/>
    <s v="Daniel Raglin"/>
    <x v="2"/>
    <s v="United States"/>
    <s v="Franklin"/>
    <s v="Massachusetts"/>
    <n v="2038"/>
    <x v="3"/>
    <s v="OFF-ST-10003208"/>
    <s v="Office Supplies"/>
    <s v="Storage"/>
    <s v="Adjustable Depth Letter/Legal Cart"/>
    <n v="1088.76"/>
    <n v="6"/>
    <n v="0"/>
    <n v="315.74039999999985"/>
  </r>
  <r>
    <n v="2820"/>
    <s v="CA-2013-160500"/>
    <x v="0"/>
    <d v="2013-05-06T00:00:00"/>
    <d v="2013-05-09T00:00:00"/>
    <s v="First Class"/>
    <s v="DM-13015"/>
    <s v="Darrin Martin"/>
    <x v="0"/>
    <s v="United States"/>
    <s v="Encinitas"/>
    <s v="California"/>
    <n v="92024"/>
    <x v="1"/>
    <s v="OFF-BI-10003784"/>
    <s v="Office Supplies"/>
    <s v="Binders"/>
    <s v="Computer Printout Index Tabs"/>
    <n v="6.7200000000000006"/>
    <n v="5"/>
    <n v="0.2"/>
    <n v="2.351999999999999"/>
  </r>
  <r>
    <n v="2821"/>
    <s v="CA-2013-160500"/>
    <x v="0"/>
    <d v="2013-05-06T00:00:00"/>
    <d v="2013-05-09T00:00:00"/>
    <s v="First Class"/>
    <s v="DM-13015"/>
    <s v="Darrin Martin"/>
    <x v="0"/>
    <s v="United States"/>
    <s v="Encinitas"/>
    <s v="California"/>
    <n v="92024"/>
    <x v="1"/>
    <s v="FUR-TA-10003748"/>
    <s v="Furniture"/>
    <s v="Tables"/>
    <s v="Bevis 36 x 72 Conference Tables"/>
    <n v="298.77600000000001"/>
    <n v="3"/>
    <n v="0.2"/>
    <n v="7.4693999999999932"/>
  </r>
  <r>
    <n v="2822"/>
    <s v="CA-2014-100202"/>
    <x v="3"/>
    <d v="2014-01-01T00:00:00"/>
    <d v="2014-01-06T00:00:00"/>
    <s v="Standard Class"/>
    <s v="BD-11620"/>
    <s v="Brian DeCherney"/>
    <x v="0"/>
    <s v="United States"/>
    <s v="Anaheim"/>
    <s v="California"/>
    <n v="92804"/>
    <x v="1"/>
    <s v="TEC-PH-10002563"/>
    <s v="Technology"/>
    <s v="Phones"/>
    <s v="Adtran 1202752G1"/>
    <n v="302.37599999999998"/>
    <n v="3"/>
    <n v="0.2"/>
    <n v="22.678200000000018"/>
  </r>
  <r>
    <n v="2823"/>
    <s v="CA-2014-131016"/>
    <x v="3"/>
    <d v="2014-09-19T00:00:00"/>
    <d v="2014-09-21T00:00:00"/>
    <s v="First Class"/>
    <s v="DC-12850"/>
    <s v="Dan Campbell"/>
    <x v="0"/>
    <s v="United States"/>
    <s v="Arlington"/>
    <s v="Texas"/>
    <n v="76017"/>
    <x v="2"/>
    <s v="OFF-AR-10000122"/>
    <s v="Office Supplies"/>
    <s v="Art"/>
    <s v="Newell 314"/>
    <n v="8.9280000000000008"/>
    <n v="2"/>
    <n v="0.2"/>
    <n v="0.55799999999999894"/>
  </r>
  <r>
    <n v="2824"/>
    <s v="CA-2014-131016"/>
    <x v="3"/>
    <d v="2014-09-19T00:00:00"/>
    <d v="2014-09-21T00:00:00"/>
    <s v="First Class"/>
    <s v="DC-12850"/>
    <s v="Dan Campbell"/>
    <x v="0"/>
    <s v="United States"/>
    <s v="Arlington"/>
    <s v="Texas"/>
    <n v="76017"/>
    <x v="2"/>
    <s v="OFF-ST-10000352"/>
    <s v="Office Supplies"/>
    <s v="Storage"/>
    <s v="Acco Perma 2700 Stacking Storage Drawers"/>
    <n v="47.584000000000003"/>
    <n v="2"/>
    <n v="0.2"/>
    <n v="-2.9739999999999966"/>
  </r>
  <r>
    <n v="2825"/>
    <s v="US-2011-112914"/>
    <x v="2"/>
    <d v="2011-09-25T00:00:00"/>
    <d v="2011-09-30T00:00:00"/>
    <s v="Standard Class"/>
    <s v="MT-18070"/>
    <s v="Michelle Tran"/>
    <x v="2"/>
    <s v="United States"/>
    <s v="Houston"/>
    <s v="Texas"/>
    <n v="77041"/>
    <x v="2"/>
    <s v="OFF-PA-10003270"/>
    <s v="Office Supplies"/>
    <s v="Paper"/>
    <s v="Xerox 1954"/>
    <n v="33.792000000000002"/>
    <n v="8"/>
    <n v="0.2"/>
    <n v="10.559999999999999"/>
  </r>
  <r>
    <n v="2826"/>
    <s v="US-2011-112914"/>
    <x v="2"/>
    <d v="2011-09-25T00:00:00"/>
    <d v="2011-09-30T00:00:00"/>
    <s v="Standard Class"/>
    <s v="MT-18070"/>
    <s v="Michelle Tran"/>
    <x v="2"/>
    <s v="United States"/>
    <s v="Houston"/>
    <s v="Texas"/>
    <n v="77041"/>
    <x v="2"/>
    <s v="FUR-BO-10003272"/>
    <s v="Furniture"/>
    <s v="Bookcases"/>
    <s v="O'Sullivan Living Dimensions 5-Shelf Bookcases"/>
    <n v="300.53279999999995"/>
    <n v="2"/>
    <n v="0.32"/>
    <n v="-97.23120000000003"/>
  </r>
  <r>
    <n v="2827"/>
    <s v="US-2011-112914"/>
    <x v="2"/>
    <d v="2011-09-25T00:00:00"/>
    <d v="2011-09-30T00:00:00"/>
    <s v="Standard Class"/>
    <s v="MT-18070"/>
    <s v="Michelle Tran"/>
    <x v="2"/>
    <s v="United States"/>
    <s v="Houston"/>
    <s v="Texas"/>
    <n v="77041"/>
    <x v="2"/>
    <s v="OFF-BI-10002982"/>
    <s v="Office Supplies"/>
    <s v="Binders"/>
    <s v="Avery Self-Adhesive Photo Pockets for Polaroid Photos"/>
    <n v="2.7239999999999993"/>
    <n v="2"/>
    <n v="0.8"/>
    <n v="-4.3584000000000014"/>
  </r>
  <r>
    <n v="2828"/>
    <s v="US-2011-112914"/>
    <x v="2"/>
    <d v="2011-09-25T00:00:00"/>
    <d v="2011-09-30T00:00:00"/>
    <s v="Standard Class"/>
    <s v="MT-18070"/>
    <s v="Michelle Tran"/>
    <x v="2"/>
    <s v="United States"/>
    <s v="Houston"/>
    <s v="Texas"/>
    <n v="77041"/>
    <x v="2"/>
    <s v="OFF-EN-10001509"/>
    <s v="Office Supplies"/>
    <s v="Envelopes"/>
    <s v="Poly String Tie Envelopes"/>
    <n v="3.2640000000000002"/>
    <n v="2"/>
    <n v="0.2"/>
    <n v="1.1015999999999997"/>
  </r>
  <r>
    <n v="2829"/>
    <s v="CA-2013-124149"/>
    <x v="0"/>
    <d v="2013-04-24T00:00:00"/>
    <d v="2013-04-27T00:00:00"/>
    <s v="First Class"/>
    <s v="MJ-17740"/>
    <s v="Max Jones"/>
    <x v="0"/>
    <s v="United States"/>
    <s v="Lancaster"/>
    <s v="Ohio"/>
    <n v="43130"/>
    <x v="3"/>
    <s v="OFF-PA-10002421"/>
    <s v="Office Supplies"/>
    <s v="Paper"/>
    <s v="Embossed Ink Jet Note Cards"/>
    <n v="108.33600000000001"/>
    <n v="6"/>
    <n v="0.2"/>
    <n v="37.917599999999993"/>
  </r>
  <r>
    <n v="2830"/>
    <s v="CA-2013-124149"/>
    <x v="0"/>
    <d v="2013-04-24T00:00:00"/>
    <d v="2013-04-27T00:00:00"/>
    <s v="First Class"/>
    <s v="MJ-17740"/>
    <s v="Max Jones"/>
    <x v="0"/>
    <s v="United States"/>
    <s v="Lancaster"/>
    <s v="Ohio"/>
    <n v="43130"/>
    <x v="3"/>
    <s v="OFF-ST-10000760"/>
    <s v="Office Supplies"/>
    <s v="Storage"/>
    <s v="Eldon Fold 'N Roll Cart System"/>
    <n v="55.92"/>
    <n v="5"/>
    <n v="0.2"/>
    <n v="6.2910000000000004"/>
  </r>
  <r>
    <n v="2831"/>
    <s v="CA-2013-124149"/>
    <x v="0"/>
    <d v="2013-04-24T00:00:00"/>
    <d v="2013-04-27T00:00:00"/>
    <s v="First Class"/>
    <s v="MJ-17740"/>
    <s v="Max Jones"/>
    <x v="0"/>
    <s v="United States"/>
    <s v="Lancaster"/>
    <s v="Ohio"/>
    <n v="43130"/>
    <x v="3"/>
    <s v="OFF-PA-10002923"/>
    <s v="Office Supplies"/>
    <s v="Paper"/>
    <s v="Xerox 1942"/>
    <n v="78.304000000000002"/>
    <n v="2"/>
    <n v="0.2"/>
    <n v="29.363999999999997"/>
  </r>
  <r>
    <n v="2832"/>
    <s v="CA-2011-148915"/>
    <x v="2"/>
    <d v="2011-11-01T00:00:00"/>
    <d v="2011-11-05T00:00:00"/>
    <s v="Standard Class"/>
    <s v="ND-18370"/>
    <s v="Natalie DeCherney"/>
    <x v="0"/>
    <s v="United States"/>
    <s v="Portland"/>
    <s v="Oregon"/>
    <n v="97206"/>
    <x v="1"/>
    <s v="OFF-ST-10001128"/>
    <s v="Office Supplies"/>
    <s v="Storage"/>
    <s v="Carina Mini System Audio Rack, Model AR050B"/>
    <n v="443.92"/>
    <n v="5"/>
    <n v="0.2"/>
    <n v="-94.33299999999997"/>
  </r>
  <r>
    <n v="2833"/>
    <s v="CA-2011-148915"/>
    <x v="2"/>
    <d v="2011-11-01T00:00:00"/>
    <d v="2011-11-05T00:00:00"/>
    <s v="Standard Class"/>
    <s v="ND-18370"/>
    <s v="Natalie DeCherney"/>
    <x v="0"/>
    <s v="United States"/>
    <s v="Portland"/>
    <s v="Oregon"/>
    <n v="97206"/>
    <x v="1"/>
    <s v="TEC-PH-10000673"/>
    <s v="Technology"/>
    <s v="Phones"/>
    <s v="Plantronics Voyager Pro HD - Bluetooth Headset"/>
    <n v="155.976"/>
    <n v="3"/>
    <n v="0.2"/>
    <n v="54.5916"/>
  </r>
  <r>
    <n v="2834"/>
    <s v="CA-2014-134649"/>
    <x v="3"/>
    <d v="2014-01-27T00:00:00"/>
    <d v="2014-02-01T00:00:00"/>
    <s v="Second Class"/>
    <s v="CA-11965"/>
    <s v="Carol Adams"/>
    <x v="1"/>
    <s v="United States"/>
    <s v="Hoover"/>
    <s v="Alabama"/>
    <n v="35244"/>
    <x v="0"/>
    <s v="OFF-AR-10001547"/>
    <s v="Office Supplies"/>
    <s v="Art"/>
    <s v="Newell 311"/>
    <n v="15.469999999999999"/>
    <n v="7"/>
    <n v="0"/>
    <n v="4.1768999999999998"/>
  </r>
  <r>
    <n v="2835"/>
    <s v="CA-2014-134649"/>
    <x v="3"/>
    <d v="2014-01-27T00:00:00"/>
    <d v="2014-02-01T00:00:00"/>
    <s v="Second Class"/>
    <s v="CA-11965"/>
    <s v="Carol Adams"/>
    <x v="1"/>
    <s v="United States"/>
    <s v="Hoover"/>
    <s v="Alabama"/>
    <n v="35244"/>
    <x v="0"/>
    <s v="OFF-BI-10001890"/>
    <s v="Office Supplies"/>
    <s v="Binders"/>
    <s v="Avery Poly Binder Pockets"/>
    <n v="7.16"/>
    <n v="2"/>
    <n v="0"/>
    <n v="3.4367999999999999"/>
  </r>
  <r>
    <n v="2836"/>
    <s v="CA-2014-110842"/>
    <x v="3"/>
    <d v="2014-11-12T00:00:00"/>
    <d v="2014-11-17T00:00:00"/>
    <s v="Standard Class"/>
    <s v="GA-14725"/>
    <s v="Guy Armstrong"/>
    <x v="0"/>
    <s v="United States"/>
    <s v="Los Angeles"/>
    <s v="California"/>
    <n v="90036"/>
    <x v="1"/>
    <s v="OFF-AP-10003971"/>
    <s v="Office Supplies"/>
    <s v="Appliances"/>
    <s v="Belkin 6 Outlet Metallic Surge Strip"/>
    <n v="10.89"/>
    <n v="1"/>
    <n v="0"/>
    <n v="2.8314000000000004"/>
  </r>
  <r>
    <n v="2837"/>
    <s v="CA-2014-110842"/>
    <x v="3"/>
    <d v="2014-11-12T00:00:00"/>
    <d v="2014-11-17T00:00:00"/>
    <s v="Standard Class"/>
    <s v="GA-14725"/>
    <s v="Guy Armstrong"/>
    <x v="0"/>
    <s v="United States"/>
    <s v="Los Angeles"/>
    <s v="California"/>
    <n v="90036"/>
    <x v="1"/>
    <s v="OFF-PA-10000520"/>
    <s v="Office Supplies"/>
    <s v="Paper"/>
    <s v="Xerox 201"/>
    <n v="19.440000000000001"/>
    <n v="3"/>
    <n v="0"/>
    <n v="9.3312000000000008"/>
  </r>
  <r>
    <n v="2838"/>
    <s v="CA-2014-110842"/>
    <x v="3"/>
    <d v="2014-11-12T00:00:00"/>
    <d v="2014-11-17T00:00:00"/>
    <s v="Standard Class"/>
    <s v="GA-14725"/>
    <s v="Guy Armstrong"/>
    <x v="0"/>
    <s v="United States"/>
    <s v="Los Angeles"/>
    <s v="California"/>
    <n v="90036"/>
    <x v="1"/>
    <s v="OFF-BI-10000977"/>
    <s v="Office Supplies"/>
    <s v="Binders"/>
    <s v="Ibico Plastic Spiral Binding Combs"/>
    <n v="121.6"/>
    <n v="5"/>
    <n v="0.2"/>
    <n v="39.519999999999989"/>
  </r>
  <r>
    <n v="2839"/>
    <s v="CA-2013-147368"/>
    <x v="0"/>
    <d v="2013-06-10T00:00:00"/>
    <d v="2013-06-13T00:00:00"/>
    <s v="First Class"/>
    <s v="TC-21295"/>
    <s v="Toby Carlisle"/>
    <x v="0"/>
    <s v="United States"/>
    <s v="Tallahassee"/>
    <s v="Florida"/>
    <n v="32303"/>
    <x v="0"/>
    <s v="TEC-MA-10002178"/>
    <s v="Technology"/>
    <s v="Machines"/>
    <s v="Cisco CP-7937G Unified IP Conference Station Phone"/>
    <n v="695.7"/>
    <n v="2"/>
    <n v="0.5"/>
    <n v="-27.827999999999975"/>
  </r>
  <r>
    <n v="2840"/>
    <s v="US-2012-104185"/>
    <x v="1"/>
    <d v="2012-09-03T00:00:00"/>
    <d v="2012-09-08T00:00:00"/>
    <s v="Second Class"/>
    <s v="JB-15400"/>
    <s v="Jennifer Braxton"/>
    <x v="1"/>
    <s v="United States"/>
    <s v="New York City"/>
    <s v="New York"/>
    <n v="10009"/>
    <x v="3"/>
    <s v="OFF-ST-10001526"/>
    <s v="Office Supplies"/>
    <s v="Storage"/>
    <s v="Iceberg Mobile Mega Data/Printer Cart "/>
    <n v="120.33"/>
    <n v="1"/>
    <n v="0"/>
    <n v="31.285799999999995"/>
  </r>
  <r>
    <n v="2841"/>
    <s v="US-2011-125521"/>
    <x v="2"/>
    <d v="2011-03-14T00:00:00"/>
    <d v="2011-03-19T00:00:00"/>
    <s v="Standard Class"/>
    <s v="CK-12325"/>
    <s v="Christine Kargatis"/>
    <x v="2"/>
    <s v="United States"/>
    <s v="Chesapeake"/>
    <s v="Virginia"/>
    <n v="23320"/>
    <x v="0"/>
    <s v="FUR-CH-10003379"/>
    <s v="Furniture"/>
    <s v="Chairs"/>
    <s v="Global Commerce Series High-Back Swivel/Tilt Chairs"/>
    <n v="1139.92"/>
    <n v="4"/>
    <n v="0"/>
    <n v="284.98"/>
  </r>
  <r>
    <n v="2842"/>
    <s v="US-2014-135062"/>
    <x v="3"/>
    <d v="2014-09-01T00:00:00"/>
    <d v="2014-09-05T00:00:00"/>
    <s v="Second Class"/>
    <s v="RL-19615"/>
    <s v="Rob Lucas"/>
    <x v="0"/>
    <s v="United States"/>
    <s v="Fayetteville"/>
    <s v="North Carolina"/>
    <n v="28314"/>
    <x v="0"/>
    <s v="OFF-PA-10000100"/>
    <s v="Office Supplies"/>
    <s v="Paper"/>
    <s v="Xerox 1945"/>
    <n v="229.54400000000001"/>
    <n v="7"/>
    <n v="0.2"/>
    <n v="83.209699999999998"/>
  </r>
  <r>
    <n v="2843"/>
    <s v="CA-2014-135650"/>
    <x v="3"/>
    <d v="2014-03-24T00:00:00"/>
    <d v="2014-03-28T00:00:00"/>
    <s v="Standard Class"/>
    <s v="AC-10660"/>
    <s v="Anna Chung"/>
    <x v="0"/>
    <s v="United States"/>
    <s v="Huntsville"/>
    <s v="Texas"/>
    <n v="77340"/>
    <x v="2"/>
    <s v="OFF-ST-10001809"/>
    <s v="Office Supplies"/>
    <s v="Storage"/>
    <s v="Fellowes Officeware Wire Shelving"/>
    <n v="143.72800000000001"/>
    <n v="2"/>
    <n v="0.2"/>
    <n v="-32.338800000000006"/>
  </r>
  <r>
    <n v="2844"/>
    <s v="CA-2014-112865"/>
    <x v="3"/>
    <d v="2014-05-19T00:00:00"/>
    <d v="2014-05-23T00:00:00"/>
    <s v="Standard Class"/>
    <s v="BH-11710"/>
    <s v="Brosina Hoffman"/>
    <x v="0"/>
    <s v="United States"/>
    <s v="Philadelphia"/>
    <s v="Pennsylvania"/>
    <n v="19140"/>
    <x v="3"/>
    <s v="TEC-AC-10000387"/>
    <s v="Technology"/>
    <s v="Accessories"/>
    <s v="KeyTronic KT800P2 - Keyboard - Black"/>
    <n v="36.048000000000002"/>
    <n v="3"/>
    <n v="0.2"/>
    <n v="-0.90120000000000111"/>
  </r>
  <r>
    <n v="2845"/>
    <s v="US-2013-162852"/>
    <x v="0"/>
    <d v="2013-12-28T00:00:00"/>
    <d v="2014-01-01T00:00:00"/>
    <s v="Standard Class"/>
    <s v="BG-11695"/>
    <s v="Brooke Gillingham"/>
    <x v="1"/>
    <s v="United States"/>
    <s v="Woodstock"/>
    <s v="Illinois"/>
    <n v="60098"/>
    <x v="2"/>
    <s v="FUR-CH-10004853"/>
    <s v="Furniture"/>
    <s v="Chairs"/>
    <s v="Global Manager's Adjustable Task Chair, Storm"/>
    <n v="845.48799999999994"/>
    <n v="8"/>
    <n v="0.3"/>
    <n v="-12.078400000000101"/>
  </r>
  <r>
    <n v="2846"/>
    <s v="CA-2014-138163"/>
    <x v="3"/>
    <d v="2014-11-18T00:00:00"/>
    <d v="2014-11-21T00:00:00"/>
    <s v="First Class"/>
    <s v="XP-21865"/>
    <s v="Xylona Preis"/>
    <x v="0"/>
    <s v="United States"/>
    <s v="Everett"/>
    <s v="Massachusetts"/>
    <n v="2149"/>
    <x v="3"/>
    <s v="OFF-AR-10001958"/>
    <s v="Office Supplies"/>
    <s v="Art"/>
    <s v="Stanley Bostitch Contemporary Electric Pencil Sharpeners"/>
    <n v="50.94"/>
    <n v="3"/>
    <n v="0"/>
    <n v="14.263200000000001"/>
  </r>
  <r>
    <n v="2847"/>
    <s v="CA-2014-152093"/>
    <x v="3"/>
    <d v="2014-09-11T00:00:00"/>
    <d v="2014-09-16T00:00:00"/>
    <s v="Standard Class"/>
    <s v="SN-20560"/>
    <s v="Skye Norling"/>
    <x v="2"/>
    <s v="United States"/>
    <s v="Chicago"/>
    <s v="Illinois"/>
    <n v="60653"/>
    <x v="2"/>
    <s v="OFF-BI-10003527"/>
    <s v="Office Supplies"/>
    <s v="Binders"/>
    <s v="Fellowes PB500 Electric Punch Plastic Comb Binding Machine with Manual Bind"/>
    <n v="762.59399999999982"/>
    <n v="3"/>
    <n v="0.8"/>
    <n v="-1143.8910000000001"/>
  </r>
  <r>
    <n v="2848"/>
    <s v="CA-2014-157854"/>
    <x v="3"/>
    <d v="2014-04-09T00:00:00"/>
    <d v="2014-04-16T00:00:00"/>
    <s v="Standard Class"/>
    <s v="DM-13345"/>
    <s v="Denise Monton"/>
    <x v="1"/>
    <s v="United States"/>
    <s v="Roswell"/>
    <s v="Georgia"/>
    <n v="30076"/>
    <x v="0"/>
    <s v="FUR-FU-10003832"/>
    <s v="Furniture"/>
    <s v="Furnishings"/>
    <s v="Eldon Expressions Punched Metal &amp; Wood Desk Accessories, Black &amp; Cherry"/>
    <n v="56.28"/>
    <n v="6"/>
    <n v="0"/>
    <n v="15.758400000000002"/>
  </r>
  <r>
    <n v="2849"/>
    <s v="CA-2014-157854"/>
    <x v="3"/>
    <d v="2014-04-09T00:00:00"/>
    <d v="2014-04-16T00:00:00"/>
    <s v="Standard Class"/>
    <s v="DM-13345"/>
    <s v="Denise Monton"/>
    <x v="1"/>
    <s v="United States"/>
    <s v="Roswell"/>
    <s v="Georgia"/>
    <n v="30076"/>
    <x v="0"/>
    <s v="OFF-BI-10001359"/>
    <s v="Office Supplies"/>
    <s v="Binders"/>
    <s v="GBC DocuBind TL300 Electric Binding System"/>
    <n v="2690.9700000000003"/>
    <n v="3"/>
    <n v="0"/>
    <n v="1264.7558999999999"/>
  </r>
  <r>
    <n v="2850"/>
    <s v="CA-2013-123617"/>
    <x v="0"/>
    <d v="2013-11-29T00:00:00"/>
    <d v="2013-12-04T00:00:00"/>
    <s v="Standard Class"/>
    <s v="AJ-10780"/>
    <s v="Anthony Jacobs"/>
    <x v="1"/>
    <s v="United States"/>
    <s v="Palm Coast"/>
    <s v="Florida"/>
    <n v="32137"/>
    <x v="0"/>
    <s v="OFF-BI-10002976"/>
    <s v="Office Supplies"/>
    <s v="Binders"/>
    <s v="ACCOHIDE Binder by Acco"/>
    <n v="7.4340000000000011"/>
    <n v="6"/>
    <n v="0.7"/>
    <n v="-5.6993999999999971"/>
  </r>
  <r>
    <n v="2851"/>
    <s v="US-2013-128293"/>
    <x v="0"/>
    <d v="2013-06-03T00:00:00"/>
    <d v="2013-06-06T00:00:00"/>
    <s v="First Class"/>
    <s v="KC-16255"/>
    <s v="Karen Carlisle"/>
    <x v="1"/>
    <s v="United States"/>
    <s v="Philadelphia"/>
    <s v="Pennsylvania"/>
    <n v="19120"/>
    <x v="3"/>
    <s v="OFF-ST-10000736"/>
    <s v="Office Supplies"/>
    <s v="Storage"/>
    <s v="Carina Double Wide Media Storage Towers in Natural &amp; Black"/>
    <n v="64.784000000000006"/>
    <n v="1"/>
    <n v="0.2"/>
    <n v="-12.956800000000005"/>
  </r>
  <r>
    <n v="2852"/>
    <s v="CA-2014-107342"/>
    <x v="3"/>
    <d v="2014-12-18T00:00:00"/>
    <d v="2014-12-23T00:00:00"/>
    <s v="Standard Class"/>
    <s v="VF-21715"/>
    <s v="Vicky Freymann"/>
    <x v="2"/>
    <s v="United States"/>
    <s v="Columbus"/>
    <s v="Indiana"/>
    <n v="47201"/>
    <x v="2"/>
    <s v="OFF-PA-10001745"/>
    <s v="Office Supplies"/>
    <s v="Paper"/>
    <s v="Wirebound Message Books, 2 7/8&quot; x 5&quot;, 3 Forms per Page"/>
    <n v="28.16"/>
    <n v="4"/>
    <n v="0"/>
    <n v="13.235199999999999"/>
  </r>
  <r>
    <n v="2853"/>
    <s v="CA-2013-136371"/>
    <x v="0"/>
    <d v="2013-03-20T00:00:00"/>
    <d v="2013-03-22T00:00:00"/>
    <s v="Second Class"/>
    <s v="SV-20935"/>
    <s v="Susan Vittorini"/>
    <x v="0"/>
    <s v="United States"/>
    <s v="Oceanside"/>
    <s v="New York"/>
    <n v="11572"/>
    <x v="3"/>
    <s v="FUR-FU-10000409"/>
    <s v="Furniture"/>
    <s v="Furnishings"/>
    <s v="GE 4 Foot Flourescent Tube, 40 Watt"/>
    <n v="14.98"/>
    <n v="1"/>
    <n v="0"/>
    <n v="6.8908000000000005"/>
  </r>
  <r>
    <n v="2854"/>
    <s v="CA-2013-136371"/>
    <x v="0"/>
    <d v="2013-03-20T00:00:00"/>
    <d v="2013-03-22T00:00:00"/>
    <s v="Second Class"/>
    <s v="SV-20935"/>
    <s v="Susan Vittorini"/>
    <x v="0"/>
    <s v="United States"/>
    <s v="Oceanside"/>
    <s v="New York"/>
    <n v="11572"/>
    <x v="3"/>
    <s v="FUR-FU-10000221"/>
    <s v="Furniture"/>
    <s v="Furnishings"/>
    <s v="Master Caster Door Stop, Brown"/>
    <n v="20.32"/>
    <n v="4"/>
    <n v="0"/>
    <n v="6.9087999999999994"/>
  </r>
  <r>
    <n v="2855"/>
    <s v="CA-2014-137344"/>
    <x v="3"/>
    <d v="2014-08-21T00:00:00"/>
    <d v="2014-08-21T00:00:00"/>
    <s v="Same Day"/>
    <s v="EM-13810"/>
    <s v="Eleni McCrary"/>
    <x v="1"/>
    <s v="United States"/>
    <s v="Franklin"/>
    <s v="Massachusetts"/>
    <n v="2038"/>
    <x v="3"/>
    <s v="OFF-ST-10000344"/>
    <s v="Office Supplies"/>
    <s v="Storage"/>
    <s v="Neat Ideas Personal Hanging Folder Files, Black"/>
    <n v="40.29"/>
    <n v="3"/>
    <n v="0"/>
    <n v="10.475399999999999"/>
  </r>
  <r>
    <n v="2856"/>
    <s v="CA-2014-169810"/>
    <x v="3"/>
    <d v="2014-07-26T00:00:00"/>
    <d v="2014-08-01T00:00:00"/>
    <s v="Standard Class"/>
    <s v="RB-19360"/>
    <s v="Raymond Buch"/>
    <x v="0"/>
    <s v="United States"/>
    <s v="Sioux Falls"/>
    <s v="South Dakota"/>
    <n v="57103"/>
    <x v="2"/>
    <s v="OFF-LA-10003663"/>
    <s v="Office Supplies"/>
    <s v="Labels"/>
    <s v="Avery 498"/>
    <n v="20.23"/>
    <n v="7"/>
    <n v="0"/>
    <n v="9.5081000000000007"/>
  </r>
  <r>
    <n v="2857"/>
    <s v="CA-2013-128594"/>
    <x v="0"/>
    <d v="2013-08-27T00:00:00"/>
    <d v="2013-08-30T00:00:00"/>
    <s v="First Class"/>
    <s v="DJ-13510"/>
    <s v="Don Jones"/>
    <x v="1"/>
    <s v="United States"/>
    <s v="San Diego"/>
    <s v="California"/>
    <n v="92037"/>
    <x v="1"/>
    <s v="FUR-CH-10001215"/>
    <s v="Furniture"/>
    <s v="Chairs"/>
    <s v="Global Troy Executive Leather Low-Back Tilter"/>
    <n v="1603.1360000000002"/>
    <n v="4"/>
    <n v="0.2"/>
    <n v="100.19599999999997"/>
  </r>
  <r>
    <n v="2858"/>
    <s v="CA-2013-154690"/>
    <x v="0"/>
    <d v="2013-08-16T00:00:00"/>
    <d v="2013-08-18T00:00:00"/>
    <s v="Second Class"/>
    <s v="CC-12370"/>
    <s v="Christopher Conant"/>
    <x v="0"/>
    <s v="United States"/>
    <s v="Fayetteville"/>
    <s v="North Carolina"/>
    <n v="28314"/>
    <x v="0"/>
    <s v="FUR-CH-10000988"/>
    <s v="Furniture"/>
    <s v="Chairs"/>
    <s v="Hon Olson Stacker Stools"/>
    <n v="225.29600000000002"/>
    <n v="2"/>
    <n v="0.2"/>
    <n v="22.529599999999995"/>
  </r>
  <r>
    <n v="2859"/>
    <s v="CA-2014-138975"/>
    <x v="3"/>
    <d v="2014-05-20T00:00:00"/>
    <d v="2014-05-24T00:00:00"/>
    <s v="Standard Class"/>
    <s v="SC-20380"/>
    <s v="Shahid Collister"/>
    <x v="0"/>
    <s v="United States"/>
    <s v="Atlanta"/>
    <s v="Georgia"/>
    <n v="30318"/>
    <x v="0"/>
    <s v="TEC-AC-10003441"/>
    <s v="Technology"/>
    <s v="Accessories"/>
    <s v="Kingston Digital DataTraveler 32GB USB 2.0"/>
    <n v="67.8"/>
    <n v="4"/>
    <n v="0"/>
    <n v="4.0679999999999978"/>
  </r>
  <r>
    <n v="2860"/>
    <s v="CA-2014-138975"/>
    <x v="3"/>
    <d v="2014-05-20T00:00:00"/>
    <d v="2014-05-24T00:00:00"/>
    <s v="Standard Class"/>
    <s v="SC-20380"/>
    <s v="Shahid Collister"/>
    <x v="0"/>
    <s v="United States"/>
    <s v="Atlanta"/>
    <s v="Georgia"/>
    <n v="30318"/>
    <x v="0"/>
    <s v="TEC-PH-10004389"/>
    <s v="Technology"/>
    <s v="Phones"/>
    <s v="Nokia Lumia 925"/>
    <n v="377.96999999999997"/>
    <n v="3"/>
    <n v="0"/>
    <n v="98.272200000000012"/>
  </r>
  <r>
    <n v="2861"/>
    <s v="CA-2014-138975"/>
    <x v="3"/>
    <d v="2014-05-20T00:00:00"/>
    <d v="2014-05-24T00:00:00"/>
    <s v="Standard Class"/>
    <s v="SC-20380"/>
    <s v="Shahid Collister"/>
    <x v="0"/>
    <s v="United States"/>
    <s v="Atlanta"/>
    <s v="Georgia"/>
    <n v="30318"/>
    <x v="0"/>
    <s v="FUR-BO-10004695"/>
    <s v="Furniture"/>
    <s v="Bookcases"/>
    <s v="O'Sullivan 2-Door Barrister Bookcase in Odessa Pine"/>
    <n v="1628.82"/>
    <n v="9"/>
    <n v="0"/>
    <n v="374.62859999999989"/>
  </r>
  <r>
    <n v="2862"/>
    <s v="CA-2014-138975"/>
    <x v="3"/>
    <d v="2014-05-20T00:00:00"/>
    <d v="2014-05-24T00:00:00"/>
    <s v="Standard Class"/>
    <s v="SC-20380"/>
    <s v="Shahid Collister"/>
    <x v="0"/>
    <s v="United States"/>
    <s v="Atlanta"/>
    <s v="Georgia"/>
    <n v="30318"/>
    <x v="0"/>
    <s v="OFF-PA-10000100"/>
    <s v="Office Supplies"/>
    <s v="Paper"/>
    <s v="Xerox 1945"/>
    <n v="286.93"/>
    <n v="7"/>
    <n v="0"/>
    <n v="140.59569999999999"/>
  </r>
  <r>
    <n v="2863"/>
    <s v="CA-2014-106537"/>
    <x v="3"/>
    <d v="2014-08-13T00:00:00"/>
    <d v="2014-08-18T00:00:00"/>
    <s v="Standard Class"/>
    <s v="RH-19495"/>
    <s v="Rick Hansen"/>
    <x v="0"/>
    <s v="United States"/>
    <s v="Orlando"/>
    <s v="Florida"/>
    <n v="32839"/>
    <x v="0"/>
    <s v="OFF-PA-10000223"/>
    <s v="Office Supplies"/>
    <s v="Paper"/>
    <s v="Xerox 2000"/>
    <n v="20.736000000000004"/>
    <n v="4"/>
    <n v="0.2"/>
    <n v="7.2576000000000001"/>
  </r>
  <r>
    <n v="2864"/>
    <s v="US-2014-103828"/>
    <x v="3"/>
    <d v="2014-08-14T00:00:00"/>
    <d v="2014-08-14T00:00:00"/>
    <s v="Same Day"/>
    <s v="JK-15370"/>
    <s v="Jay Kimmel"/>
    <x v="0"/>
    <s v="United States"/>
    <s v="San Francisco"/>
    <s v="California"/>
    <n v="94122"/>
    <x v="1"/>
    <s v="OFF-ST-10001325"/>
    <s v="Office Supplies"/>
    <s v="Storage"/>
    <s v="Sterilite Officeware Hinged File Box"/>
    <n v="31.44"/>
    <n v="3"/>
    <n v="0"/>
    <n v="8.4888000000000012"/>
  </r>
  <r>
    <n v="2865"/>
    <s v="US-2014-103828"/>
    <x v="3"/>
    <d v="2014-08-14T00:00:00"/>
    <d v="2014-08-14T00:00:00"/>
    <s v="Same Day"/>
    <s v="JK-15370"/>
    <s v="Jay Kimmel"/>
    <x v="0"/>
    <s v="United States"/>
    <s v="San Francisco"/>
    <s v="California"/>
    <n v="94122"/>
    <x v="1"/>
    <s v="OFF-AP-10004249"/>
    <s v="Office Supplies"/>
    <s v="Appliances"/>
    <s v="Staples"/>
    <n v="83.79"/>
    <n v="7"/>
    <n v="0"/>
    <n v="22.623299999999997"/>
  </r>
  <r>
    <n v="2866"/>
    <s v="US-2014-103828"/>
    <x v="3"/>
    <d v="2014-08-14T00:00:00"/>
    <d v="2014-08-14T00:00:00"/>
    <s v="Same Day"/>
    <s v="JK-15370"/>
    <s v="Jay Kimmel"/>
    <x v="0"/>
    <s v="United States"/>
    <s v="San Francisco"/>
    <s v="California"/>
    <n v="94122"/>
    <x v="1"/>
    <s v="OFF-AR-10000588"/>
    <s v="Office Supplies"/>
    <s v="Art"/>
    <s v="Newell 345"/>
    <n v="59.519999999999996"/>
    <n v="3"/>
    <n v="0"/>
    <n v="15.475200000000001"/>
  </r>
  <r>
    <n v="2867"/>
    <s v="US-2014-103828"/>
    <x v="3"/>
    <d v="2014-08-14T00:00:00"/>
    <d v="2014-08-14T00:00:00"/>
    <s v="Same Day"/>
    <s v="JK-15370"/>
    <s v="Jay Kimmel"/>
    <x v="0"/>
    <s v="United States"/>
    <s v="San Francisco"/>
    <s v="California"/>
    <n v="94122"/>
    <x v="1"/>
    <s v="OFF-SU-10000946"/>
    <s v="Office Supplies"/>
    <s v="Supplies"/>
    <s v="Staples"/>
    <n v="31.92"/>
    <n v="4"/>
    <n v="0"/>
    <n v="9.2567999999999984"/>
  </r>
  <r>
    <n v="2868"/>
    <s v="CA-2013-115588"/>
    <x v="0"/>
    <d v="2013-11-11T00:00:00"/>
    <d v="2013-11-13T00:00:00"/>
    <s v="Second Class"/>
    <s v="AF-10885"/>
    <s v="Art Foster"/>
    <x v="0"/>
    <s v="United States"/>
    <s v="Toledo"/>
    <s v="Ohio"/>
    <n v="43615"/>
    <x v="3"/>
    <s v="OFF-SU-10001225"/>
    <s v="Office Supplies"/>
    <s v="Supplies"/>
    <s v="Staples"/>
    <n v="14.720000000000002"/>
    <n v="5"/>
    <n v="0.2"/>
    <n v="-3.3120000000000012"/>
  </r>
  <r>
    <n v="2869"/>
    <s v="CA-2013-115588"/>
    <x v="0"/>
    <d v="2013-11-11T00:00:00"/>
    <d v="2013-11-13T00:00:00"/>
    <s v="Second Class"/>
    <s v="AF-10885"/>
    <s v="Art Foster"/>
    <x v="0"/>
    <s v="United States"/>
    <s v="Toledo"/>
    <s v="Ohio"/>
    <n v="43615"/>
    <x v="3"/>
    <s v="OFF-ST-10001558"/>
    <s v="Office Supplies"/>
    <s v="Storage"/>
    <s v="Acco Perma 4000 Stacking Storage Drawers"/>
    <n v="38.975999999999999"/>
    <n v="3"/>
    <n v="0.2"/>
    <n v="-2.4359999999999999"/>
  </r>
  <r>
    <n v="2870"/>
    <s v="CA-2014-143861"/>
    <x v="3"/>
    <d v="2014-06-13T00:00:00"/>
    <d v="2014-06-20T00:00:00"/>
    <s v="Standard Class"/>
    <s v="LC-16885"/>
    <s v="Lena Creighton"/>
    <x v="0"/>
    <s v="United States"/>
    <s v="Saint Petersburg"/>
    <s v="Florida"/>
    <n v="33710"/>
    <x v="0"/>
    <s v="FUR-FU-10001546"/>
    <s v="Furniture"/>
    <s v="Furnishings"/>
    <s v="Dana Swing-Arm Lamps"/>
    <n v="17.088000000000001"/>
    <n v="2"/>
    <n v="0.2"/>
    <n v="1.0679999999999996"/>
  </r>
  <r>
    <n v="2871"/>
    <s v="CA-2011-148040"/>
    <x v="2"/>
    <d v="2011-03-22T00:00:00"/>
    <d v="2011-03-26T00:00:00"/>
    <s v="Standard Class"/>
    <s v="BF-11275"/>
    <s v="Beth Fritzler"/>
    <x v="1"/>
    <s v="United States"/>
    <s v="Tucson"/>
    <s v="Arizona"/>
    <n v="85705"/>
    <x v="1"/>
    <s v="OFF-PA-10002581"/>
    <s v="Office Supplies"/>
    <s v="Paper"/>
    <s v="Xerox 1951"/>
    <n v="74.352000000000004"/>
    <n v="3"/>
    <n v="0.2"/>
    <n v="23.234999999999992"/>
  </r>
  <r>
    <n v="2872"/>
    <s v="CA-2011-148040"/>
    <x v="2"/>
    <d v="2011-03-22T00:00:00"/>
    <d v="2011-03-26T00:00:00"/>
    <s v="Standard Class"/>
    <s v="BF-11275"/>
    <s v="Beth Fritzler"/>
    <x v="1"/>
    <s v="United States"/>
    <s v="Tucson"/>
    <s v="Arizona"/>
    <n v="85705"/>
    <x v="1"/>
    <s v="FUR-CH-10001482"/>
    <s v="Furniture"/>
    <s v="Chairs"/>
    <s v="Office Star - Mesh Screen back chair with Vinyl seat"/>
    <n v="314.35199999999998"/>
    <n v="3"/>
    <n v="0.2"/>
    <n v="-35.36460000000001"/>
  </r>
  <r>
    <n v="2873"/>
    <s v="CA-2014-135167"/>
    <x v="3"/>
    <d v="2014-06-16T00:00:00"/>
    <d v="2014-06-21T00:00:00"/>
    <s v="Standard Class"/>
    <s v="SC-20800"/>
    <s v="Stuart Calhoun"/>
    <x v="0"/>
    <s v="United States"/>
    <s v="Los Angeles"/>
    <s v="California"/>
    <n v="90036"/>
    <x v="1"/>
    <s v="OFF-AR-10002399"/>
    <s v="Office Supplies"/>
    <s v="Art"/>
    <s v="Dixon Prang Watercolor Pencils, 10-Color Set with Brush"/>
    <n v="4.26"/>
    <n v="1"/>
    <n v="0"/>
    <n v="1.7465999999999999"/>
  </r>
  <r>
    <n v="2874"/>
    <s v="CA-2014-137022"/>
    <x v="3"/>
    <d v="2014-11-17T00:00:00"/>
    <d v="2014-11-23T00:00:00"/>
    <s v="Standard Class"/>
    <s v="SW-20275"/>
    <s v="Scott Williamson"/>
    <x v="0"/>
    <s v="United States"/>
    <s v="San Diego"/>
    <s v="California"/>
    <n v="92105"/>
    <x v="1"/>
    <s v="OFF-ST-10001963"/>
    <s v="Office Supplies"/>
    <s v="Storage"/>
    <s v="Tennsco Regal Shelving Units"/>
    <n v="811.28"/>
    <n v="8"/>
    <n v="0"/>
    <n v="24.338399999999979"/>
  </r>
  <r>
    <n v="2875"/>
    <s v="US-2014-102638"/>
    <x v="3"/>
    <d v="2014-12-30T00:00:00"/>
    <d v="2015-01-01T00:00:00"/>
    <s v="First Class"/>
    <s v="MC-17845"/>
    <s v="Michael Chen"/>
    <x v="0"/>
    <s v="United States"/>
    <s v="New York City"/>
    <s v="New York"/>
    <n v="10035"/>
    <x v="3"/>
    <s v="OFF-FA-10002988"/>
    <s v="Office Supplies"/>
    <s v="Fasteners"/>
    <s v="Ideal Clamps"/>
    <n v="6.0299999999999994"/>
    <n v="3"/>
    <n v="0"/>
    <n v="2.9546999999999999"/>
  </r>
  <r>
    <n v="2876"/>
    <s v="US-2013-167339"/>
    <x v="0"/>
    <d v="2013-01-21T00:00:00"/>
    <d v="2013-01-23T00:00:00"/>
    <s v="Second Class"/>
    <s v="TD-20995"/>
    <s v="Tamara Dahlen"/>
    <x v="0"/>
    <s v="United States"/>
    <s v="San Diego"/>
    <s v="California"/>
    <n v="92037"/>
    <x v="1"/>
    <s v="FUR-CH-10004289"/>
    <s v="Furniture"/>
    <s v="Chairs"/>
    <s v="Global Super Steno Chair"/>
    <n v="153.56800000000001"/>
    <n v="2"/>
    <n v="0.2"/>
    <n v="-5.758800000000015"/>
  </r>
  <r>
    <n v="2877"/>
    <s v="US-2013-167339"/>
    <x v="0"/>
    <d v="2013-01-21T00:00:00"/>
    <d v="2013-01-23T00:00:00"/>
    <s v="Second Class"/>
    <s v="TD-20995"/>
    <s v="Tamara Dahlen"/>
    <x v="0"/>
    <s v="United States"/>
    <s v="San Diego"/>
    <s v="California"/>
    <n v="92037"/>
    <x v="1"/>
    <s v="FUR-CH-10000785"/>
    <s v="Furniture"/>
    <s v="Chairs"/>
    <s v="Global Ergonomic Managers Chair"/>
    <n v="1013.4879999999999"/>
    <n v="7"/>
    <n v="0.2"/>
    <n v="76.011600000000016"/>
  </r>
  <r>
    <n v="2878"/>
    <s v="CA-2013-152072"/>
    <x v="0"/>
    <d v="2013-01-15T00:00:00"/>
    <d v="2013-01-19T00:00:00"/>
    <s v="Standard Class"/>
    <s v="Dp-13240"/>
    <s v="Dean percer"/>
    <x v="2"/>
    <s v="United States"/>
    <s v="Westfield"/>
    <s v="New Jersey"/>
    <n v="7090"/>
    <x v="3"/>
    <s v="OFF-EN-10003040"/>
    <s v="Office Supplies"/>
    <s v="Envelopes"/>
    <s v="Quality Park Security Envelopes"/>
    <n v="52.34"/>
    <n v="2"/>
    <n v="0"/>
    <n v="24.599800000000002"/>
  </r>
  <r>
    <n v="2879"/>
    <s v="CA-2013-152072"/>
    <x v="0"/>
    <d v="2013-01-15T00:00:00"/>
    <d v="2013-01-19T00:00:00"/>
    <s v="Standard Class"/>
    <s v="Dp-13240"/>
    <s v="Dean percer"/>
    <x v="2"/>
    <s v="United States"/>
    <s v="Westfield"/>
    <s v="New Jersey"/>
    <n v="7090"/>
    <x v="3"/>
    <s v="OFF-AR-10001573"/>
    <s v="Office Supplies"/>
    <s v="Art"/>
    <s v="American Pencil"/>
    <n v="4.66"/>
    <n v="2"/>
    <n v="0"/>
    <n v="1.3513999999999995"/>
  </r>
  <r>
    <n v="2880"/>
    <s v="CA-2013-152072"/>
    <x v="0"/>
    <d v="2013-01-15T00:00:00"/>
    <d v="2013-01-19T00:00:00"/>
    <s v="Standard Class"/>
    <s v="Dp-13240"/>
    <s v="Dean percer"/>
    <x v="2"/>
    <s v="United States"/>
    <s v="Westfield"/>
    <s v="New Jersey"/>
    <n v="7090"/>
    <x v="3"/>
    <s v="TEC-AC-10000844"/>
    <s v="Technology"/>
    <s v="Accessories"/>
    <s v="Logitech Gaming G510s - Keyboard"/>
    <n v="254.96999999999997"/>
    <n v="3"/>
    <n v="0"/>
    <n v="91.789199999999994"/>
  </r>
  <r>
    <n v="2881"/>
    <s v="CA-2013-102932"/>
    <x v="0"/>
    <d v="2013-09-20T00:00:00"/>
    <d v="2013-09-24T00:00:00"/>
    <s v="Second Class"/>
    <s v="SD-20485"/>
    <s v="Shirley Daniels"/>
    <x v="2"/>
    <s v="United States"/>
    <s v="Orange"/>
    <s v="New Jersey"/>
    <n v="7050"/>
    <x v="3"/>
    <s v="OFF-BI-10000756"/>
    <s v="Office Supplies"/>
    <s v="Binders"/>
    <s v="Storex DuraTech Recycled Plastic Frosted Binders"/>
    <n v="25.44"/>
    <n v="6"/>
    <n v="0"/>
    <n v="12.72"/>
  </r>
  <r>
    <n v="2882"/>
    <s v="CA-2013-102932"/>
    <x v="0"/>
    <d v="2013-09-20T00:00:00"/>
    <d v="2013-09-24T00:00:00"/>
    <s v="Second Class"/>
    <s v="SD-20485"/>
    <s v="Shirley Daniels"/>
    <x v="2"/>
    <s v="United States"/>
    <s v="Orange"/>
    <s v="New Jersey"/>
    <n v="7050"/>
    <x v="3"/>
    <s v="OFF-SU-10000381"/>
    <s v="Office Supplies"/>
    <s v="Supplies"/>
    <s v="Acme Forged Steel Scissors with Black Enamel Handles"/>
    <n v="27.93"/>
    <n v="3"/>
    <n v="0"/>
    <n v="8.0996999999999986"/>
  </r>
  <r>
    <n v="2883"/>
    <s v="CA-2011-165540"/>
    <x v="2"/>
    <d v="2011-02-22T00:00:00"/>
    <d v="2011-02-26T00:00:00"/>
    <s v="Standard Class"/>
    <s v="TM-21010"/>
    <s v="Tamara Manning"/>
    <x v="0"/>
    <s v="United States"/>
    <s v="Woodstock"/>
    <s v="Illinois"/>
    <n v="60098"/>
    <x v="2"/>
    <s v="OFF-BI-10004094"/>
    <s v="Office Supplies"/>
    <s v="Binders"/>
    <s v="GBC Standard Plastic Binding Systems Combs"/>
    <n v="8.8499999999999979"/>
    <n v="5"/>
    <n v="0.8"/>
    <n v="-13.717499999999998"/>
  </r>
  <r>
    <n v="2884"/>
    <s v="CA-2013-130799"/>
    <x v="0"/>
    <d v="2013-11-12T00:00:00"/>
    <d v="2013-11-17T00:00:00"/>
    <s v="Second Class"/>
    <s v="BK-11260"/>
    <s v="Berenike Kampe"/>
    <x v="0"/>
    <s v="United States"/>
    <s v="San Francisco"/>
    <s v="California"/>
    <n v="94110"/>
    <x v="1"/>
    <s v="FUR-FU-10001852"/>
    <s v="Furniture"/>
    <s v="Furnishings"/>
    <s v="Eldon Regeneration Recycled Desk Accessories, Smoke"/>
    <n v="6.96"/>
    <n v="4"/>
    <n v="0"/>
    <n v="2.2271999999999998"/>
  </r>
  <r>
    <n v="2885"/>
    <s v="CA-2013-164483"/>
    <x v="0"/>
    <d v="2013-01-30T00:00:00"/>
    <d v="2013-02-03T00:00:00"/>
    <s v="Standard Class"/>
    <s v="JF-15490"/>
    <s v="Jeremy Farry"/>
    <x v="0"/>
    <s v="United States"/>
    <s v="San Francisco"/>
    <s v="California"/>
    <n v="94122"/>
    <x v="1"/>
    <s v="OFF-BI-10000014"/>
    <s v="Office Supplies"/>
    <s v="Binders"/>
    <s v="Heavy-Duty E-Z-D Binders"/>
    <n v="17.456"/>
    <n v="2"/>
    <n v="0.2"/>
    <n v="5.8914"/>
  </r>
  <r>
    <n v="2886"/>
    <s v="US-2013-159856"/>
    <x v="0"/>
    <d v="2013-10-19T00:00:00"/>
    <d v="2013-10-23T00:00:00"/>
    <s v="Standard Class"/>
    <s v="EP-13915"/>
    <s v="Emily Phan"/>
    <x v="0"/>
    <s v="United States"/>
    <s v="Tempe"/>
    <s v="Arizona"/>
    <n v="85281"/>
    <x v="1"/>
    <s v="FUR-CH-10003396"/>
    <s v="Furniture"/>
    <s v="Chairs"/>
    <s v="Global Deluxe Steno Chair"/>
    <n v="307.92"/>
    <n v="5"/>
    <n v="0.2"/>
    <n v="-34.64100000000002"/>
  </r>
  <r>
    <n v="2887"/>
    <s v="CA-2014-102099"/>
    <x v="3"/>
    <d v="2014-12-19T00:00:00"/>
    <d v="2014-12-20T00:00:00"/>
    <s v="First Class"/>
    <s v="EP-13915"/>
    <s v="Emily Phan"/>
    <x v="0"/>
    <s v="United States"/>
    <s v="Los Angeles"/>
    <s v="California"/>
    <n v="90008"/>
    <x v="1"/>
    <s v="OFF-AR-10003811"/>
    <s v="Office Supplies"/>
    <s v="Art"/>
    <s v="Newell 327"/>
    <n v="6.63"/>
    <n v="3"/>
    <n v="0"/>
    <n v="1.7901"/>
  </r>
  <r>
    <n v="2888"/>
    <s v="CA-2014-102099"/>
    <x v="3"/>
    <d v="2014-12-19T00:00:00"/>
    <d v="2014-12-20T00:00:00"/>
    <s v="First Class"/>
    <s v="EP-13915"/>
    <s v="Emily Phan"/>
    <x v="0"/>
    <s v="United States"/>
    <s v="Los Angeles"/>
    <s v="California"/>
    <n v="90008"/>
    <x v="1"/>
    <s v="OFF-PA-10003172"/>
    <s v="Office Supplies"/>
    <s v="Paper"/>
    <s v="Xerox 1996"/>
    <n v="12.96"/>
    <n v="2"/>
    <n v="0"/>
    <n v="6.2208000000000006"/>
  </r>
  <r>
    <n v="2889"/>
    <s v="CA-2014-102099"/>
    <x v="3"/>
    <d v="2014-12-19T00:00:00"/>
    <d v="2014-12-20T00:00:00"/>
    <s v="First Class"/>
    <s v="EP-13915"/>
    <s v="Emily Phan"/>
    <x v="0"/>
    <s v="United States"/>
    <s v="Los Angeles"/>
    <s v="California"/>
    <n v="90008"/>
    <x v="1"/>
    <s v="OFF-PA-10000289"/>
    <s v="Office Supplies"/>
    <s v="Paper"/>
    <s v="Xerox 213"/>
    <n v="32.400000000000006"/>
    <n v="5"/>
    <n v="0"/>
    <n v="15.552000000000001"/>
  </r>
  <r>
    <n v="2890"/>
    <s v="CA-2014-164049"/>
    <x v="3"/>
    <d v="2014-11-03T00:00:00"/>
    <d v="2014-11-07T00:00:00"/>
    <s v="Standard Class"/>
    <s v="KH-16630"/>
    <s v="Ken Heidel"/>
    <x v="1"/>
    <s v="United States"/>
    <s v="Seattle"/>
    <s v="Washington"/>
    <n v="98105"/>
    <x v="1"/>
    <s v="OFF-PA-10000791"/>
    <s v="Office Supplies"/>
    <s v="Paper"/>
    <s v="Wirebound Message Books, Four 2 3/4 x 5 Forms per Page, 200 Sets per Book"/>
    <n v="23.849999999999998"/>
    <n v="5"/>
    <n v="0"/>
    <n v="10.732499999999998"/>
  </r>
  <r>
    <n v="2891"/>
    <s v="CA-2011-142727"/>
    <x v="2"/>
    <d v="2011-04-29T00:00:00"/>
    <d v="2011-05-01T00:00:00"/>
    <s v="Second Class"/>
    <s v="HG-14845"/>
    <s v="Harry Greene"/>
    <x v="0"/>
    <s v="United States"/>
    <s v="Lake Charles"/>
    <s v="Louisiana"/>
    <n v="70601"/>
    <x v="0"/>
    <s v="FUR-CH-10002304"/>
    <s v="Furniture"/>
    <s v="Chairs"/>
    <s v="Global Stack Chair without Arms, Black"/>
    <n v="51.96"/>
    <n v="2"/>
    <n v="0"/>
    <n v="12.990000000000002"/>
  </r>
  <r>
    <n v="2892"/>
    <s v="CA-2011-142727"/>
    <x v="2"/>
    <d v="2011-04-29T00:00:00"/>
    <d v="2011-05-01T00:00:00"/>
    <s v="Second Class"/>
    <s v="HG-14845"/>
    <s v="Harry Greene"/>
    <x v="0"/>
    <s v="United States"/>
    <s v="Lake Charles"/>
    <s v="Louisiana"/>
    <n v="70601"/>
    <x v="0"/>
    <s v="OFF-BI-10000136"/>
    <s v="Office Supplies"/>
    <s v="Binders"/>
    <s v="Avery Non-Stick Heavy Duty View Round Locking Ring Binders"/>
    <n v="17.940000000000001"/>
    <n v="3"/>
    <n v="0"/>
    <n v="8.6112000000000002"/>
  </r>
  <r>
    <n v="2893"/>
    <s v="CA-2014-139913"/>
    <x v="3"/>
    <d v="2014-10-24T00:00:00"/>
    <d v="2014-10-30T00:00:00"/>
    <s v="Standard Class"/>
    <s v="JC-16105"/>
    <s v="Julie Creighton"/>
    <x v="1"/>
    <s v="United States"/>
    <s v="Rochester"/>
    <s v="New York"/>
    <n v="14609"/>
    <x v="3"/>
    <s v="OFF-PA-10003739"/>
    <s v="Office Supplies"/>
    <s v="Paper"/>
    <s v="Xerox 1969"/>
    <n v="11.56"/>
    <n v="2"/>
    <n v="0"/>
    <n v="5.6644000000000005"/>
  </r>
  <r>
    <n v="2894"/>
    <s v="CA-2014-139913"/>
    <x v="3"/>
    <d v="2014-10-24T00:00:00"/>
    <d v="2014-10-30T00:00:00"/>
    <s v="Standard Class"/>
    <s v="JC-16105"/>
    <s v="Julie Creighton"/>
    <x v="1"/>
    <s v="United States"/>
    <s v="Rochester"/>
    <s v="New York"/>
    <n v="14609"/>
    <x v="3"/>
    <s v="OFF-PA-10002479"/>
    <s v="Office Supplies"/>
    <s v="Paper"/>
    <s v="Xerox 4200 Series MultiUse Premium Copy Paper (20Lb. and 84 Bright)"/>
    <n v="26.400000000000002"/>
    <n v="5"/>
    <n v="0"/>
    <n v="11.879999999999999"/>
  </r>
  <r>
    <n v="2895"/>
    <s v="CA-2014-139913"/>
    <x v="3"/>
    <d v="2014-10-24T00:00:00"/>
    <d v="2014-10-30T00:00:00"/>
    <s v="Standard Class"/>
    <s v="JC-16105"/>
    <s v="Julie Creighton"/>
    <x v="1"/>
    <s v="United States"/>
    <s v="Rochester"/>
    <s v="New York"/>
    <n v="14609"/>
    <x v="3"/>
    <s v="FUR-FU-10000771"/>
    <s v="Furniture"/>
    <s v="Furnishings"/>
    <s v="Eldon 200 Class Desk Accessories, Smoke"/>
    <n v="69.08"/>
    <n v="11"/>
    <n v="0"/>
    <n v="29.013600000000004"/>
  </r>
  <r>
    <n v="2896"/>
    <s v="CA-2014-139913"/>
    <x v="3"/>
    <d v="2014-10-24T00:00:00"/>
    <d v="2014-10-30T00:00:00"/>
    <s v="Standard Class"/>
    <s v="JC-16105"/>
    <s v="Julie Creighton"/>
    <x v="1"/>
    <s v="United States"/>
    <s v="Rochester"/>
    <s v="New York"/>
    <n v="14609"/>
    <x v="3"/>
    <s v="TEC-PH-10001552"/>
    <s v="Technology"/>
    <s v="Phones"/>
    <s v="I Need's 3d Hello Kitty Hybrid Silicone Case Cover for HTC One X 4g with 3d Hello Kitty Stylus Pen Green/pink"/>
    <n v="35.880000000000003"/>
    <n v="3"/>
    <n v="0"/>
    <n v="10.046400000000002"/>
  </r>
  <r>
    <n v="2897"/>
    <s v="CA-2011-169033"/>
    <x v="2"/>
    <d v="2011-03-30T00:00:00"/>
    <d v="2011-04-03T00:00:00"/>
    <s v="Standard Class"/>
    <s v="KM-16720"/>
    <s v="Kunst Miller"/>
    <x v="0"/>
    <s v="United States"/>
    <s v="Long Beach"/>
    <s v="New York"/>
    <n v="11561"/>
    <x v="3"/>
    <s v="OFF-AR-10001915"/>
    <s v="Office Supplies"/>
    <s v="Art"/>
    <s v="Peel-Off China Markers"/>
    <n v="49.65"/>
    <n v="5"/>
    <n v="0"/>
    <n v="20.853000000000002"/>
  </r>
  <r>
    <n v="2898"/>
    <s v="US-2013-164630"/>
    <x v="0"/>
    <d v="2013-01-04T00:00:00"/>
    <d v="2013-01-09T00:00:00"/>
    <s v="Standard Class"/>
    <s v="EB-13975"/>
    <s v="Erica Bern"/>
    <x v="1"/>
    <s v="United States"/>
    <s v="Charlotte"/>
    <s v="North Carolina"/>
    <n v="28205"/>
    <x v="0"/>
    <s v="TEC-CO-10000971"/>
    <s v="Technology"/>
    <s v="Copiers"/>
    <s v="Hewlett Packard 310 Color Digital Copier"/>
    <n v="959.96800000000007"/>
    <n v="4"/>
    <n v="0.2"/>
    <n v="119.99599999999992"/>
  </r>
  <r>
    <n v="2899"/>
    <s v="US-2012-114839"/>
    <x v="1"/>
    <d v="2012-04-26T00:00:00"/>
    <d v="2012-04-30T00:00:00"/>
    <s v="Standard Class"/>
    <s v="PW-19240"/>
    <s v="Pierre Wener"/>
    <x v="0"/>
    <s v="United States"/>
    <s v="Houston"/>
    <s v="Texas"/>
    <n v="77036"/>
    <x v="2"/>
    <s v="FUR-CH-10004086"/>
    <s v="Furniture"/>
    <s v="Chairs"/>
    <s v="Hon 4070 Series Pagoda Armless Upholstered Stacking Chairs"/>
    <n v="408.42200000000003"/>
    <n v="2"/>
    <n v="0.3"/>
    <n v="-5.8346000000000231"/>
  </r>
  <r>
    <n v="2900"/>
    <s v="CA-2012-166464"/>
    <x v="1"/>
    <d v="2012-09-12T00:00:00"/>
    <d v="2012-09-17T00:00:00"/>
    <s v="Standard Class"/>
    <s v="PG-18895"/>
    <s v="Paul Gonzalez"/>
    <x v="0"/>
    <s v="United States"/>
    <s v="New York City"/>
    <s v="New York"/>
    <n v="10035"/>
    <x v="3"/>
    <s v="TEC-CO-10000971"/>
    <s v="Technology"/>
    <s v="Copiers"/>
    <s v="Hewlett Packard 310 Color Digital Copier"/>
    <n v="479.98400000000004"/>
    <n v="2"/>
    <n v="0.2"/>
    <n v="59.997999999999962"/>
  </r>
  <r>
    <n v="2901"/>
    <s v="CA-2012-166464"/>
    <x v="1"/>
    <d v="2012-09-12T00:00:00"/>
    <d v="2012-09-17T00:00:00"/>
    <s v="Standard Class"/>
    <s v="PG-18895"/>
    <s v="Paul Gonzalez"/>
    <x v="0"/>
    <s v="United States"/>
    <s v="New York City"/>
    <s v="New York"/>
    <n v="10035"/>
    <x v="3"/>
    <s v="OFF-LA-10001317"/>
    <s v="Office Supplies"/>
    <s v="Labels"/>
    <s v="Avery 520"/>
    <n v="12.6"/>
    <n v="4"/>
    <n v="0"/>
    <n v="6.048"/>
  </r>
  <r>
    <n v="2902"/>
    <s v="CA-2014-124898"/>
    <x v="3"/>
    <d v="2014-09-12T00:00:00"/>
    <d v="2014-09-16T00:00:00"/>
    <s v="Standard Class"/>
    <s v="DB-12910"/>
    <s v="Daniel Byrd"/>
    <x v="2"/>
    <s v="United States"/>
    <s v="Columbus"/>
    <s v="Georgia"/>
    <n v="31907"/>
    <x v="0"/>
    <s v="OFF-PA-10003656"/>
    <s v="Office Supplies"/>
    <s v="Paper"/>
    <s v="Xerox 1935"/>
    <n v="184.66"/>
    <n v="7"/>
    <n v="0"/>
    <n v="84.943599999999989"/>
  </r>
  <r>
    <n v="2903"/>
    <s v="CA-2013-164035"/>
    <x v="0"/>
    <d v="2013-06-13T00:00:00"/>
    <d v="2013-06-18T00:00:00"/>
    <s v="Standard Class"/>
    <s v="CR-12730"/>
    <s v="Craig Reiter"/>
    <x v="0"/>
    <s v="United States"/>
    <s v="Chicago"/>
    <s v="Illinois"/>
    <n v="60610"/>
    <x v="2"/>
    <s v="OFF-PA-10002160"/>
    <s v="Office Supplies"/>
    <s v="Paper"/>
    <s v="Xerox 1978"/>
    <n v="23.120000000000005"/>
    <n v="5"/>
    <n v="0.2"/>
    <n v="8.3810000000000002"/>
  </r>
  <r>
    <n v="2904"/>
    <s v="CA-2013-153577"/>
    <x v="0"/>
    <d v="2013-06-28T00:00:00"/>
    <d v="2013-07-02T00:00:00"/>
    <s v="Standard Class"/>
    <s v="KH-16330"/>
    <s v="Katharine Harms"/>
    <x v="1"/>
    <s v="United States"/>
    <s v="Highland Park"/>
    <s v="Illinois"/>
    <n v="60035"/>
    <x v="2"/>
    <s v="OFF-PA-10000575"/>
    <s v="Office Supplies"/>
    <s v="Paper"/>
    <s v="Wirebound Message Books, Four 2 3/4 x 5 White Forms per Page"/>
    <n v="37.463999999999999"/>
    <n v="7"/>
    <n v="0.2"/>
    <n v="12.175799999999999"/>
  </r>
  <r>
    <n v="2905"/>
    <s v="CA-2013-153577"/>
    <x v="0"/>
    <d v="2013-06-28T00:00:00"/>
    <d v="2013-07-02T00:00:00"/>
    <s v="Standard Class"/>
    <s v="KH-16330"/>
    <s v="Katharine Harms"/>
    <x v="1"/>
    <s v="United States"/>
    <s v="Highland Park"/>
    <s v="Illinois"/>
    <n v="60035"/>
    <x v="2"/>
    <s v="FUR-CH-10003981"/>
    <s v="Furniture"/>
    <s v="Chairs"/>
    <s v="Global Commerce Series Low-Back Swivel/Tilt Chairs"/>
    <n v="539.65800000000002"/>
    <n v="3"/>
    <n v="0.3"/>
    <n v="-7.7094000000001017"/>
  </r>
  <r>
    <n v="2906"/>
    <s v="CA-2011-127586"/>
    <x v="2"/>
    <d v="2011-09-26T00:00:00"/>
    <d v="2011-09-30T00:00:00"/>
    <s v="Standard Class"/>
    <s v="CS-12400"/>
    <s v="Christopher Schild"/>
    <x v="2"/>
    <s v="United States"/>
    <s v="Seattle"/>
    <s v="Washington"/>
    <n v="98115"/>
    <x v="1"/>
    <s v="OFF-ST-10002615"/>
    <s v="Office Supplies"/>
    <s v="Storage"/>
    <s v="Dual Level, Single-Width Filing Carts"/>
    <n v="310.12"/>
    <n v="2"/>
    <n v="0"/>
    <n v="80.631200000000007"/>
  </r>
  <r>
    <n v="2907"/>
    <s v="CA-2014-121615"/>
    <x v="3"/>
    <d v="2014-11-04T00:00:00"/>
    <d v="2014-11-10T00:00:00"/>
    <s v="Standard Class"/>
    <s v="DL-12925"/>
    <s v="Daniel Lacy"/>
    <x v="0"/>
    <s v="United States"/>
    <s v="Eagan"/>
    <s v="Minnesota"/>
    <n v="55122"/>
    <x v="2"/>
    <s v="OFF-PA-10000327"/>
    <s v="Office Supplies"/>
    <s v="Paper"/>
    <s v="Xerox 1971"/>
    <n v="8.56"/>
    <n v="2"/>
    <n v="0"/>
    <n v="3.8519999999999994"/>
  </r>
  <r>
    <n v="2908"/>
    <s v="CA-2014-121615"/>
    <x v="3"/>
    <d v="2014-11-04T00:00:00"/>
    <d v="2014-11-10T00:00:00"/>
    <s v="Standard Class"/>
    <s v="DL-12925"/>
    <s v="Daniel Lacy"/>
    <x v="0"/>
    <s v="United States"/>
    <s v="Eagan"/>
    <s v="Minnesota"/>
    <n v="55122"/>
    <x v="2"/>
    <s v="OFF-ST-10001325"/>
    <s v="Office Supplies"/>
    <s v="Storage"/>
    <s v="Sterilite Officeware Hinged File Box"/>
    <n v="52.400000000000006"/>
    <n v="5"/>
    <n v="0"/>
    <n v="14.148"/>
  </r>
  <r>
    <n v="2909"/>
    <s v="CA-2014-121615"/>
    <x v="3"/>
    <d v="2014-11-04T00:00:00"/>
    <d v="2014-11-10T00:00:00"/>
    <s v="Standard Class"/>
    <s v="DL-12925"/>
    <s v="Daniel Lacy"/>
    <x v="0"/>
    <s v="United States"/>
    <s v="Eagan"/>
    <s v="Minnesota"/>
    <n v="55122"/>
    <x v="2"/>
    <s v="OFF-LA-10001771"/>
    <s v="Office Supplies"/>
    <s v="Labels"/>
    <s v="Avery 513"/>
    <n v="14.940000000000001"/>
    <n v="3"/>
    <n v="0"/>
    <n v="6.8723999999999998"/>
  </r>
  <r>
    <n v="2910"/>
    <s v="CA-2014-166415"/>
    <x v="3"/>
    <d v="2014-02-20T00:00:00"/>
    <d v="2014-02-24T00:00:00"/>
    <s v="Standard Class"/>
    <s v="ME-17725"/>
    <s v="Max Engle"/>
    <x v="0"/>
    <s v="United States"/>
    <s v="Seattle"/>
    <s v="Washington"/>
    <n v="98103"/>
    <x v="1"/>
    <s v="OFF-FA-10004968"/>
    <s v="Office Supplies"/>
    <s v="Fasteners"/>
    <s v="Rubber Band Ball"/>
    <n v="11.22"/>
    <n v="3"/>
    <n v="0"/>
    <n v="0.2244000000000006"/>
  </r>
  <r>
    <n v="2911"/>
    <s v="CA-2012-118444"/>
    <x v="1"/>
    <d v="2012-11-05T00:00:00"/>
    <d v="2012-11-09T00:00:00"/>
    <s v="Standard Class"/>
    <s v="VD-21670"/>
    <s v="Valerie Dominguez"/>
    <x v="0"/>
    <s v="United States"/>
    <s v="Coral Springs"/>
    <s v="Florida"/>
    <n v="33065"/>
    <x v="0"/>
    <s v="OFF-AP-10000576"/>
    <s v="Office Supplies"/>
    <s v="Appliances"/>
    <s v="Belkin 325VA UPS Surge Protector, 6'"/>
    <n v="387.13600000000002"/>
    <n v="4"/>
    <n v="0.2"/>
    <n v="24.196000000000012"/>
  </r>
  <r>
    <n v="2912"/>
    <s v="CA-2011-113929"/>
    <x v="2"/>
    <d v="2011-06-16T00:00:00"/>
    <d v="2011-06-21T00:00:00"/>
    <s v="Standard Class"/>
    <s v="CK-12205"/>
    <s v="Chloris Kastensmidt"/>
    <x v="0"/>
    <s v="United States"/>
    <s v="Hempstead"/>
    <s v="New York"/>
    <n v="11550"/>
    <x v="3"/>
    <s v="OFF-EN-10003286"/>
    <s v="Office Supplies"/>
    <s v="Envelopes"/>
    <s v="Staples"/>
    <n v="41.4"/>
    <n v="5"/>
    <n v="0"/>
    <n v="19.457999999999998"/>
  </r>
  <r>
    <n v="2913"/>
    <s v="CA-2011-113929"/>
    <x v="2"/>
    <d v="2011-06-16T00:00:00"/>
    <d v="2011-06-21T00:00:00"/>
    <s v="Standard Class"/>
    <s v="CK-12205"/>
    <s v="Chloris Kastensmidt"/>
    <x v="0"/>
    <s v="United States"/>
    <s v="Hempstead"/>
    <s v="New York"/>
    <n v="11550"/>
    <x v="3"/>
    <s v="OFF-AR-10003772"/>
    <s v="Office Supplies"/>
    <s v="Art"/>
    <s v="Boston 16750 Black Compact Battery Pencil Sharpener"/>
    <n v="35"/>
    <n v="4"/>
    <n v="0"/>
    <n v="10.499999999999996"/>
  </r>
  <r>
    <n v="2914"/>
    <s v="CA-2011-113929"/>
    <x v="2"/>
    <d v="2011-06-16T00:00:00"/>
    <d v="2011-06-21T00:00:00"/>
    <s v="Standard Class"/>
    <s v="CK-12205"/>
    <s v="Chloris Kastensmidt"/>
    <x v="0"/>
    <s v="United States"/>
    <s v="Hempstead"/>
    <s v="New York"/>
    <n v="11550"/>
    <x v="3"/>
    <s v="OFF-BI-10002852"/>
    <s v="Office Supplies"/>
    <s v="Binders"/>
    <s v="Ibico Standard Transparent Covers"/>
    <n v="39.552000000000007"/>
    <n v="3"/>
    <n v="0.2"/>
    <n v="14.337599999999998"/>
  </r>
  <r>
    <n v="2915"/>
    <s v="CA-2012-134747"/>
    <x v="1"/>
    <d v="2012-10-12T00:00:00"/>
    <d v="2012-10-17T00:00:00"/>
    <s v="Second Class"/>
    <s v="DL-12925"/>
    <s v="Daniel Lacy"/>
    <x v="0"/>
    <s v="United States"/>
    <s v="Noblesville"/>
    <s v="Indiana"/>
    <n v="46060"/>
    <x v="2"/>
    <s v="TEC-PH-10002890"/>
    <s v="Technology"/>
    <s v="Phones"/>
    <s v="AT&amp;T 17929 Lendline Telephone"/>
    <n v="135.72"/>
    <n v="3"/>
    <n v="0"/>
    <n v="35.287199999999999"/>
  </r>
  <r>
    <n v="2916"/>
    <s v="CA-2012-134747"/>
    <x v="1"/>
    <d v="2012-10-12T00:00:00"/>
    <d v="2012-10-17T00:00:00"/>
    <s v="Second Class"/>
    <s v="DL-12925"/>
    <s v="Daniel Lacy"/>
    <x v="0"/>
    <s v="United States"/>
    <s v="Noblesville"/>
    <s v="Indiana"/>
    <n v="46060"/>
    <x v="2"/>
    <s v="OFF-BI-10001308"/>
    <s v="Office Supplies"/>
    <s v="Binders"/>
    <s v="GBC Standard Plastic Binding Systems' Combs"/>
    <n v="12.56"/>
    <n v="2"/>
    <n v="0"/>
    <n v="5.6519999999999992"/>
  </r>
  <r>
    <n v="2917"/>
    <s v="CA-2012-134747"/>
    <x v="1"/>
    <d v="2012-10-12T00:00:00"/>
    <d v="2012-10-17T00:00:00"/>
    <s v="Second Class"/>
    <s v="DL-12925"/>
    <s v="Daniel Lacy"/>
    <x v="0"/>
    <s v="United States"/>
    <s v="Noblesville"/>
    <s v="Indiana"/>
    <n v="46060"/>
    <x v="2"/>
    <s v="TEC-PH-10001750"/>
    <s v="Technology"/>
    <s v="Phones"/>
    <s v="Samsung Rugby III"/>
    <n v="263.95999999999998"/>
    <n v="4"/>
    <n v="0"/>
    <n v="71.269200000000012"/>
  </r>
  <r>
    <n v="2918"/>
    <s v="CA-2014-155047"/>
    <x v="3"/>
    <d v="2014-08-28T00:00:00"/>
    <d v="2014-08-31T00:00:00"/>
    <s v="First Class"/>
    <s v="SE-20110"/>
    <s v="Sanjit Engle"/>
    <x v="0"/>
    <s v="United States"/>
    <s v="Dallas"/>
    <s v="Texas"/>
    <n v="75220"/>
    <x v="2"/>
    <s v="OFF-AR-10003338"/>
    <s v="Office Supplies"/>
    <s v="Art"/>
    <s v="Eberhard Faber 3 1/2&quot; Golf Pencils"/>
    <n v="5.9520000000000008"/>
    <n v="1"/>
    <n v="0.2"/>
    <n v="0.37200000000000011"/>
  </r>
  <r>
    <n v="2919"/>
    <s v="CA-2013-160129"/>
    <x v="0"/>
    <d v="2013-11-24T00:00:00"/>
    <d v="2013-11-24T00:00:00"/>
    <s v="Same Day"/>
    <s v="LS-17200"/>
    <s v="Luke Schmidt"/>
    <x v="1"/>
    <s v="United States"/>
    <s v="Philadelphia"/>
    <s v="Pennsylvania"/>
    <n v="19140"/>
    <x v="3"/>
    <s v="OFF-FA-10002763"/>
    <s v="Office Supplies"/>
    <s v="Fasteners"/>
    <s v="Advantus Map Pennant Flags and Round Head Tacks"/>
    <n v="15.8"/>
    <n v="5"/>
    <n v="0.2"/>
    <n v="2.3699999999999983"/>
  </r>
  <r>
    <n v="2920"/>
    <s v="CA-2013-160129"/>
    <x v="0"/>
    <d v="2013-11-24T00:00:00"/>
    <d v="2013-11-24T00:00:00"/>
    <s v="Same Day"/>
    <s v="LS-17200"/>
    <s v="Luke Schmidt"/>
    <x v="1"/>
    <s v="United States"/>
    <s v="Philadelphia"/>
    <s v="Pennsylvania"/>
    <n v="19140"/>
    <x v="3"/>
    <s v="FUR-FU-10002088"/>
    <s v="Furniture"/>
    <s v="Furnishings"/>
    <s v="Nu-Dell Float Frame 11 x 14 1/2"/>
    <n v="14.368000000000002"/>
    <n v="2"/>
    <n v="0.2"/>
    <n v="3.9512"/>
  </r>
  <r>
    <n v="2921"/>
    <s v="CA-2013-160129"/>
    <x v="0"/>
    <d v="2013-11-24T00:00:00"/>
    <d v="2013-11-24T00:00:00"/>
    <s v="Same Day"/>
    <s v="LS-17200"/>
    <s v="Luke Schmidt"/>
    <x v="1"/>
    <s v="United States"/>
    <s v="Philadelphia"/>
    <s v="Pennsylvania"/>
    <n v="19140"/>
    <x v="3"/>
    <s v="FUR-FU-10003976"/>
    <s v="Furniture"/>
    <s v="Furnishings"/>
    <s v="DAX Executive Solid Wood Document Frame, Desktop or Hang, Mahogany, 5 x 7"/>
    <n v="70.448000000000008"/>
    <n v="7"/>
    <n v="0.2"/>
    <n v="12.328399999999988"/>
  </r>
  <r>
    <n v="2922"/>
    <s v="CA-2014-164329"/>
    <x v="3"/>
    <d v="2014-01-31T00:00:00"/>
    <d v="2014-01-31T00:00:00"/>
    <s v="Same Day"/>
    <s v="MM-17920"/>
    <s v="Michael Moore"/>
    <x v="0"/>
    <s v="United States"/>
    <s v="San Francisco"/>
    <s v="California"/>
    <n v="94109"/>
    <x v="1"/>
    <s v="OFF-ST-10001511"/>
    <s v="Office Supplies"/>
    <s v="Storage"/>
    <s v="Space Solutions Commercial Steel Shelving"/>
    <n v="129.30000000000001"/>
    <n v="2"/>
    <n v="0"/>
    <n v="6.4649999999999892"/>
  </r>
  <r>
    <n v="2923"/>
    <s v="US-2012-141453"/>
    <x v="1"/>
    <d v="2012-11-30T00:00:00"/>
    <d v="2012-12-03T00:00:00"/>
    <s v="Second Class"/>
    <s v="DB-13270"/>
    <s v="Deborah Brumfield"/>
    <x v="2"/>
    <s v="United States"/>
    <s v="Austin"/>
    <s v="Texas"/>
    <n v="78745"/>
    <x v="2"/>
    <s v="OFF-BI-10000301"/>
    <s v="Office Supplies"/>
    <s v="Binders"/>
    <s v="GBC Instant Report Kit"/>
    <n v="3.8819999999999988"/>
    <n v="3"/>
    <n v="0.8"/>
    <n v="-5.8230000000000004"/>
  </r>
  <r>
    <n v="2924"/>
    <s v="CA-2011-156993"/>
    <x v="2"/>
    <d v="2011-06-28T00:00:00"/>
    <d v="2011-07-04T00:00:00"/>
    <s v="Standard Class"/>
    <s v="RW-19630"/>
    <s v="Rob Williams"/>
    <x v="1"/>
    <s v="United States"/>
    <s v="Detroit"/>
    <s v="Michigan"/>
    <n v="48234"/>
    <x v="2"/>
    <s v="OFF-FA-10003495"/>
    <s v="Office Supplies"/>
    <s v="Fasteners"/>
    <s v="Staples"/>
    <n v="6.08"/>
    <n v="1"/>
    <n v="0"/>
    <n v="3.04"/>
  </r>
  <r>
    <n v="2925"/>
    <s v="CA-2011-157721"/>
    <x v="2"/>
    <d v="2011-09-02T00:00:00"/>
    <d v="2011-09-05T00:00:00"/>
    <s v="First Class"/>
    <s v="JM-16195"/>
    <s v="Justin MacKendrick"/>
    <x v="0"/>
    <s v="United States"/>
    <s v="Watertown"/>
    <s v="New York"/>
    <n v="13601"/>
    <x v="3"/>
    <s v="OFF-AP-10001303"/>
    <s v="Office Supplies"/>
    <s v="Appliances"/>
    <s v="Holmes Cool Mist Humidifier for the Whole House with 8-Gallon Output per Day, Extended Life Filter"/>
    <n v="19.899999999999999"/>
    <n v="1"/>
    <n v="0"/>
    <n v="8.9549999999999983"/>
  </r>
  <r>
    <n v="2926"/>
    <s v="CA-2011-157721"/>
    <x v="2"/>
    <d v="2011-09-02T00:00:00"/>
    <d v="2011-09-05T00:00:00"/>
    <s v="First Class"/>
    <s v="JM-16195"/>
    <s v="Justin MacKendrick"/>
    <x v="0"/>
    <s v="United States"/>
    <s v="Watertown"/>
    <s v="New York"/>
    <n v="13601"/>
    <x v="3"/>
    <s v="FUR-FU-10002116"/>
    <s v="Furniture"/>
    <s v="Furnishings"/>
    <s v="Tenex Carpeted, Granite-Look or Clear Contemporary Contour Shape Chair Mats"/>
    <n v="70.709999999999994"/>
    <n v="1"/>
    <n v="0"/>
    <n v="4.9496999999999929"/>
  </r>
  <r>
    <n v="2927"/>
    <s v="CA-2014-128629"/>
    <x v="3"/>
    <d v="2014-07-11T00:00:00"/>
    <d v="2014-07-15T00:00:00"/>
    <s v="Second Class"/>
    <s v="BP-11155"/>
    <s v="Becky Pak"/>
    <x v="0"/>
    <s v="United States"/>
    <s v="Columbus"/>
    <s v="Georgia"/>
    <n v="31907"/>
    <x v="0"/>
    <s v="FUR-FU-10000771"/>
    <s v="Furniture"/>
    <s v="Furnishings"/>
    <s v="Eldon 200 Class Desk Accessories, Smoke"/>
    <n v="18.84"/>
    <n v="3"/>
    <n v="0"/>
    <n v="7.9128000000000007"/>
  </r>
  <r>
    <n v="2928"/>
    <s v="CA-2014-158106"/>
    <x v="3"/>
    <d v="2014-06-05T00:00:00"/>
    <d v="2014-06-11T00:00:00"/>
    <s v="Standard Class"/>
    <s v="CT-11995"/>
    <s v="Carol Triggs"/>
    <x v="0"/>
    <s v="United States"/>
    <s v="Apple Valley"/>
    <s v="Minnesota"/>
    <n v="55124"/>
    <x v="2"/>
    <s v="OFF-AR-10002255"/>
    <s v="Office Supplies"/>
    <s v="Art"/>
    <s v="Newell 346"/>
    <n v="8.64"/>
    <n v="3"/>
    <n v="0"/>
    <n v="2.5055999999999998"/>
  </r>
  <r>
    <n v="2929"/>
    <s v="US-2014-120390"/>
    <x v="3"/>
    <d v="2014-10-20T00:00:00"/>
    <d v="2014-10-27T00:00:00"/>
    <s v="Standard Class"/>
    <s v="TH-21550"/>
    <s v="Tracy Hopkins"/>
    <x v="2"/>
    <s v="United States"/>
    <s v="Burlington"/>
    <s v="North Carolina"/>
    <n v="27217"/>
    <x v="0"/>
    <s v="OFF-BI-10004995"/>
    <s v="Office Supplies"/>
    <s v="Binders"/>
    <s v="GBC DocuBind P400 Electric Binding System"/>
    <n v="1633.1880000000003"/>
    <n v="4"/>
    <n v="0.7"/>
    <n v="-1306.5504000000001"/>
  </r>
  <r>
    <n v="2930"/>
    <s v="CA-2014-143434"/>
    <x v="3"/>
    <d v="2014-11-19T00:00:00"/>
    <d v="2014-11-25T00:00:00"/>
    <s v="Standard Class"/>
    <s v="ME-17320"/>
    <s v="Maria Etezadi"/>
    <x v="2"/>
    <s v="United States"/>
    <s v="Saginaw"/>
    <s v="Michigan"/>
    <n v="48601"/>
    <x v="2"/>
    <s v="FUR-FU-10002597"/>
    <s v="Furniture"/>
    <s v="Furnishings"/>
    <s v="C-Line Magnetic Cubicle Keepers, Clear Polypropylene"/>
    <n v="19.760000000000002"/>
    <n v="4"/>
    <n v="0"/>
    <n v="8.2992000000000008"/>
  </r>
  <r>
    <n v="2931"/>
    <s v="CA-2012-168564"/>
    <x v="1"/>
    <d v="2012-08-08T00:00:00"/>
    <d v="2012-08-08T00:00:00"/>
    <s v="Same Day"/>
    <s v="TT-21220"/>
    <s v="Thomas Thornton"/>
    <x v="0"/>
    <s v="United States"/>
    <s v="San Francisco"/>
    <s v="California"/>
    <n v="94109"/>
    <x v="1"/>
    <s v="OFF-BI-10004970"/>
    <s v="Office Supplies"/>
    <s v="Binders"/>
    <s v="ACCOHIDE 3-Ring Binder, Blue, 1&quot;"/>
    <n v="6.6080000000000005"/>
    <n v="2"/>
    <n v="0.2"/>
    <n v="2.2302"/>
  </r>
  <r>
    <n v="2932"/>
    <s v="CA-2012-168564"/>
    <x v="1"/>
    <d v="2012-08-08T00:00:00"/>
    <d v="2012-08-08T00:00:00"/>
    <s v="Same Day"/>
    <s v="TT-21220"/>
    <s v="Thomas Thornton"/>
    <x v="0"/>
    <s v="United States"/>
    <s v="San Francisco"/>
    <s v="California"/>
    <n v="94109"/>
    <x v="1"/>
    <s v="OFF-BI-10002557"/>
    <s v="Office Supplies"/>
    <s v="Binders"/>
    <s v="Presstex Flexible Ring Binders"/>
    <n v="7.28"/>
    <n v="2"/>
    <n v="0.2"/>
    <n v="2.7299999999999995"/>
  </r>
  <r>
    <n v="2933"/>
    <s v="CA-2012-168564"/>
    <x v="1"/>
    <d v="2012-08-08T00:00:00"/>
    <d v="2012-08-08T00:00:00"/>
    <s v="Same Day"/>
    <s v="TT-21220"/>
    <s v="Thomas Thornton"/>
    <x v="0"/>
    <s v="United States"/>
    <s v="San Francisco"/>
    <s v="California"/>
    <n v="94109"/>
    <x v="1"/>
    <s v="FUR-CH-10000785"/>
    <s v="Furniture"/>
    <s v="Chairs"/>
    <s v="Global Ergonomic Managers Chair"/>
    <n v="144.78399999999999"/>
    <n v="1"/>
    <n v="0.2"/>
    <n v="10.858800000000002"/>
  </r>
  <r>
    <n v="2934"/>
    <s v="US-2013-169040"/>
    <x v="0"/>
    <d v="2013-12-07T00:00:00"/>
    <d v="2013-12-13T00:00:00"/>
    <s v="Standard Class"/>
    <s v="GT-14710"/>
    <s v="Greg Tran"/>
    <x v="0"/>
    <s v="United States"/>
    <s v="Seattle"/>
    <s v="Washington"/>
    <n v="98105"/>
    <x v="1"/>
    <s v="TEC-PH-10002310"/>
    <s v="Technology"/>
    <s v="Phones"/>
    <s v="Plantronics Calisto P620-M USB Wireless Speakerphone System"/>
    <n v="156.79200000000003"/>
    <n v="1"/>
    <n v="0.2"/>
    <n v="13.719300000000004"/>
  </r>
  <r>
    <n v="2935"/>
    <s v="US-2013-169040"/>
    <x v="0"/>
    <d v="2013-12-07T00:00:00"/>
    <d v="2013-12-13T00:00:00"/>
    <s v="Standard Class"/>
    <s v="GT-14710"/>
    <s v="Greg Tran"/>
    <x v="0"/>
    <s v="United States"/>
    <s v="Seattle"/>
    <s v="Washington"/>
    <n v="98105"/>
    <x v="1"/>
    <s v="TEC-PH-10002834"/>
    <s v="Technology"/>
    <s v="Phones"/>
    <s v="Google Nexus 5"/>
    <n v="431.97600000000006"/>
    <n v="3"/>
    <n v="0.2"/>
    <n v="26.998499999999993"/>
  </r>
  <r>
    <n v="2936"/>
    <s v="US-2013-169040"/>
    <x v="0"/>
    <d v="2013-12-07T00:00:00"/>
    <d v="2013-12-13T00:00:00"/>
    <s v="Standard Class"/>
    <s v="GT-14710"/>
    <s v="Greg Tran"/>
    <x v="0"/>
    <s v="United States"/>
    <s v="Seattle"/>
    <s v="Washington"/>
    <n v="98105"/>
    <x v="1"/>
    <s v="OFF-EN-10000927"/>
    <s v="Office Supplies"/>
    <s v="Envelopes"/>
    <s v="Jet-Pak Recycled Peel 'N' Seal Padded Mailers"/>
    <n v="35.89"/>
    <n v="1"/>
    <n v="0"/>
    <n v="16.150499999999997"/>
  </r>
  <r>
    <n v="2937"/>
    <s v="US-2013-169040"/>
    <x v="0"/>
    <d v="2013-12-07T00:00:00"/>
    <d v="2013-12-13T00:00:00"/>
    <s v="Standard Class"/>
    <s v="GT-14710"/>
    <s v="Greg Tran"/>
    <x v="0"/>
    <s v="United States"/>
    <s v="Seattle"/>
    <s v="Washington"/>
    <n v="98105"/>
    <x v="1"/>
    <s v="OFF-BI-10001636"/>
    <s v="Office Supplies"/>
    <s v="Binders"/>
    <s v="Ibico Plastic and Wire Spiral Binding Combs"/>
    <n v="47.207999999999998"/>
    <n v="7"/>
    <n v="0.2"/>
    <n v="15.342599999999997"/>
  </r>
  <r>
    <n v="2938"/>
    <s v="US-2013-169040"/>
    <x v="0"/>
    <d v="2013-12-07T00:00:00"/>
    <d v="2013-12-13T00:00:00"/>
    <s v="Standard Class"/>
    <s v="GT-14710"/>
    <s v="Greg Tran"/>
    <x v="0"/>
    <s v="United States"/>
    <s v="Seattle"/>
    <s v="Washington"/>
    <n v="98105"/>
    <x v="1"/>
    <s v="OFF-PA-10001736"/>
    <s v="Office Supplies"/>
    <s v="Paper"/>
    <s v="Xerox 1880"/>
    <n v="248.07999999999998"/>
    <n v="7"/>
    <n v="0"/>
    <n v="116.59759999999997"/>
  </r>
  <r>
    <n v="2939"/>
    <s v="US-2013-169040"/>
    <x v="0"/>
    <d v="2013-12-07T00:00:00"/>
    <d v="2013-12-13T00:00:00"/>
    <s v="Standard Class"/>
    <s v="GT-14710"/>
    <s v="Greg Tran"/>
    <x v="0"/>
    <s v="United States"/>
    <s v="Seattle"/>
    <s v="Washington"/>
    <n v="98105"/>
    <x v="1"/>
    <s v="OFF-PA-10000482"/>
    <s v="Office Supplies"/>
    <s v="Paper"/>
    <s v="Snap-A-Way Black Print Carbonless Ruled Speed Letter, Triplicate"/>
    <n v="189.7"/>
    <n v="5"/>
    <n v="0"/>
    <n v="89.158999999999992"/>
  </r>
  <r>
    <n v="2940"/>
    <s v="US-2013-169040"/>
    <x v="0"/>
    <d v="2013-12-07T00:00:00"/>
    <d v="2013-12-13T00:00:00"/>
    <s v="Standard Class"/>
    <s v="GT-14710"/>
    <s v="Greg Tran"/>
    <x v="0"/>
    <s v="United States"/>
    <s v="Seattle"/>
    <s v="Washington"/>
    <n v="98105"/>
    <x v="1"/>
    <s v="OFF-BI-10001658"/>
    <s v="Office Supplies"/>
    <s v="Binders"/>
    <s v="GBC Standard Therm-A-Bind Covers"/>
    <n v="59.808000000000007"/>
    <n v="3"/>
    <n v="0.2"/>
    <n v="19.4376"/>
  </r>
  <r>
    <n v="2941"/>
    <s v="CA-2014-155880"/>
    <x v="3"/>
    <d v="2014-03-26T00:00:00"/>
    <d v="2014-04-01T00:00:00"/>
    <s v="Standard Class"/>
    <s v="JD-16150"/>
    <s v="Justin Deggeller"/>
    <x v="1"/>
    <s v="United States"/>
    <s v="Milwaukee"/>
    <s v="Wisconsin"/>
    <n v="53209"/>
    <x v="2"/>
    <s v="FUR-CH-10000422"/>
    <s v="Furniture"/>
    <s v="Chairs"/>
    <s v="Global Highback Leather Tilter in Burgundy"/>
    <n v="90.99"/>
    <n v="1"/>
    <n v="0"/>
    <n v="14.558400000000006"/>
  </r>
  <r>
    <n v="2942"/>
    <s v="CA-2014-155880"/>
    <x v="3"/>
    <d v="2014-03-26T00:00:00"/>
    <d v="2014-04-01T00:00:00"/>
    <s v="Standard Class"/>
    <s v="JD-16150"/>
    <s v="Justin Deggeller"/>
    <x v="1"/>
    <s v="United States"/>
    <s v="Milwaukee"/>
    <s v="Wisconsin"/>
    <n v="53209"/>
    <x v="2"/>
    <s v="FUR-CH-10004675"/>
    <s v="Furniture"/>
    <s v="Chairs"/>
    <s v="Lifetime Advantage Folding Chairs, 4/Carton"/>
    <n v="1526.5600000000002"/>
    <n v="7"/>
    <n v="0"/>
    <n v="427.43679999999995"/>
  </r>
  <r>
    <n v="2943"/>
    <s v="CA-2014-155880"/>
    <x v="3"/>
    <d v="2014-03-26T00:00:00"/>
    <d v="2014-04-01T00:00:00"/>
    <s v="Standard Class"/>
    <s v="JD-16150"/>
    <s v="Justin Deggeller"/>
    <x v="1"/>
    <s v="United States"/>
    <s v="Milwaukee"/>
    <s v="Wisconsin"/>
    <n v="53209"/>
    <x v="2"/>
    <s v="FUR-CH-10002880"/>
    <s v="Furniture"/>
    <s v="Chairs"/>
    <s v="Global High-Back Leather Tilter, Burgundy"/>
    <n v="368.96999999999997"/>
    <n v="3"/>
    <n v="0"/>
    <n v="40.586699999999979"/>
  </r>
  <r>
    <n v="2944"/>
    <s v="CA-2014-126242"/>
    <x v="3"/>
    <d v="2014-11-20T00:00:00"/>
    <d v="2014-11-25T00:00:00"/>
    <s v="Standard Class"/>
    <s v="MC-18100"/>
    <s v="Mick Crebagga"/>
    <x v="0"/>
    <s v="United States"/>
    <s v="Los Angeles"/>
    <s v="California"/>
    <n v="90049"/>
    <x v="1"/>
    <s v="OFF-ST-10000675"/>
    <s v="Office Supplies"/>
    <s v="Storage"/>
    <s v="File Shuttle II and Handi-File, Black"/>
    <n v="305.01"/>
    <n v="9"/>
    <n v="0"/>
    <n v="76.252499999999998"/>
  </r>
  <r>
    <n v="2945"/>
    <s v="CA-2014-126242"/>
    <x v="3"/>
    <d v="2014-11-20T00:00:00"/>
    <d v="2014-11-25T00:00:00"/>
    <s v="Standard Class"/>
    <s v="MC-18100"/>
    <s v="Mick Crebagga"/>
    <x v="0"/>
    <s v="United States"/>
    <s v="Los Angeles"/>
    <s v="California"/>
    <n v="90049"/>
    <x v="1"/>
    <s v="FUR-FU-10002685"/>
    <s v="Furniture"/>
    <s v="Furnishings"/>
    <s v="Executive Impressions 13-1/2&quot; Indoor/Outdoor Wall Clock"/>
    <n v="18.7"/>
    <n v="1"/>
    <n v="0"/>
    <n v="7.1059999999999999"/>
  </r>
  <r>
    <n v="2946"/>
    <s v="CA-2013-166443"/>
    <x v="0"/>
    <d v="2013-11-05T00:00:00"/>
    <d v="2013-11-06T00:00:00"/>
    <s v="First Class"/>
    <s v="LH-17020"/>
    <s v="Lisa Hazard"/>
    <x v="0"/>
    <s v="United States"/>
    <s v="San Francisco"/>
    <s v="California"/>
    <n v="94122"/>
    <x v="1"/>
    <s v="FUR-FU-10004020"/>
    <s v="Furniture"/>
    <s v="Furnishings"/>
    <s v="Advantus Panel Wall Acrylic Frame"/>
    <n v="38.29"/>
    <n v="7"/>
    <n v="0"/>
    <n v="16.464700000000001"/>
  </r>
  <r>
    <n v="2947"/>
    <s v="CA-2014-169859"/>
    <x v="3"/>
    <d v="2014-12-15T00:00:00"/>
    <d v="2014-12-19T00:00:00"/>
    <s v="Standard Class"/>
    <s v="MP-18175"/>
    <s v="Mike Pelletier"/>
    <x v="2"/>
    <s v="United States"/>
    <s v="San Diego"/>
    <s v="California"/>
    <n v="92024"/>
    <x v="1"/>
    <s v="FUR-FU-10004963"/>
    <s v="Furniture"/>
    <s v="Furnishings"/>
    <s v="Eldon 400 Class Desk Accessories, Black Carbon"/>
    <n v="26.25"/>
    <n v="3"/>
    <n v="0"/>
    <n v="11.025000000000002"/>
  </r>
  <r>
    <n v="2948"/>
    <s v="CA-2014-169859"/>
    <x v="3"/>
    <d v="2014-12-15T00:00:00"/>
    <d v="2014-12-19T00:00:00"/>
    <s v="Standard Class"/>
    <s v="MP-18175"/>
    <s v="Mike Pelletier"/>
    <x v="2"/>
    <s v="United States"/>
    <s v="San Diego"/>
    <s v="California"/>
    <n v="92024"/>
    <x v="1"/>
    <s v="OFF-BI-10000174"/>
    <s v="Office Supplies"/>
    <s v="Binders"/>
    <s v="Wilson Jones Clip &amp; Carry Folder Binder Tool for Ring Binders, Clear"/>
    <n v="64.959999999999994"/>
    <n v="14"/>
    <n v="0.2"/>
    <n v="22.736000000000001"/>
  </r>
  <r>
    <n v="2949"/>
    <s v="CA-2014-169859"/>
    <x v="3"/>
    <d v="2014-12-15T00:00:00"/>
    <d v="2014-12-19T00:00:00"/>
    <s v="Standard Class"/>
    <s v="MP-18175"/>
    <s v="Mike Pelletier"/>
    <x v="2"/>
    <s v="United States"/>
    <s v="San Diego"/>
    <s v="California"/>
    <n v="92024"/>
    <x v="1"/>
    <s v="OFF-EN-10000461"/>
    <s v="Office Supplies"/>
    <s v="Envelopes"/>
    <s v="#10- 4 1/8&quot; x 9 1/2&quot; Recycled Envelopes"/>
    <n v="43.7"/>
    <n v="5"/>
    <n v="0"/>
    <n v="20.539000000000001"/>
  </r>
  <r>
    <n v="2950"/>
    <s v="CA-2014-134915"/>
    <x v="3"/>
    <d v="2014-11-13T00:00:00"/>
    <d v="2014-11-13T00:00:00"/>
    <s v="Same Day"/>
    <s v="EM-14140"/>
    <s v="Eugene Moren"/>
    <x v="2"/>
    <s v="United States"/>
    <s v="Glendale"/>
    <s v="Arizona"/>
    <n v="85301"/>
    <x v="1"/>
    <s v="TEC-AC-10001266"/>
    <s v="Technology"/>
    <s v="Accessories"/>
    <s v="Memorex Micro Travel Drive 8 GB"/>
    <n v="41.6"/>
    <n v="4"/>
    <n v="0.2"/>
    <n v="12.999999999999998"/>
  </r>
  <r>
    <n v="2951"/>
    <s v="CA-2014-134915"/>
    <x v="3"/>
    <d v="2014-11-13T00:00:00"/>
    <d v="2014-11-13T00:00:00"/>
    <s v="Same Day"/>
    <s v="EM-14140"/>
    <s v="Eugene Moren"/>
    <x v="2"/>
    <s v="United States"/>
    <s v="Glendale"/>
    <s v="Arizona"/>
    <n v="85301"/>
    <x v="1"/>
    <s v="OFF-PA-10002160"/>
    <s v="Office Supplies"/>
    <s v="Paper"/>
    <s v="Xerox 1978"/>
    <n v="23.120000000000005"/>
    <n v="5"/>
    <n v="0.2"/>
    <n v="8.3810000000000002"/>
  </r>
  <r>
    <n v="2952"/>
    <s v="CA-2014-134915"/>
    <x v="3"/>
    <d v="2014-11-13T00:00:00"/>
    <d v="2014-11-13T00:00:00"/>
    <s v="Same Day"/>
    <s v="EM-14140"/>
    <s v="Eugene Moren"/>
    <x v="2"/>
    <s v="United States"/>
    <s v="Glendale"/>
    <s v="Arizona"/>
    <n v="85301"/>
    <x v="1"/>
    <s v="FUR-CH-10004875"/>
    <s v="Furniture"/>
    <s v="Chairs"/>
    <s v="Harbour Creations 67200 Series Stacking Chairs"/>
    <n v="113.88800000000002"/>
    <n v="2"/>
    <n v="0.2"/>
    <n v="9.9651999999999994"/>
  </r>
  <r>
    <n v="2953"/>
    <s v="CA-2014-134915"/>
    <x v="3"/>
    <d v="2014-11-13T00:00:00"/>
    <d v="2014-11-13T00:00:00"/>
    <s v="Same Day"/>
    <s v="EM-14140"/>
    <s v="Eugene Moren"/>
    <x v="2"/>
    <s v="United States"/>
    <s v="Glendale"/>
    <s v="Arizona"/>
    <n v="85301"/>
    <x v="1"/>
    <s v="FUR-FU-10000305"/>
    <s v="Furniture"/>
    <s v="Furnishings"/>
    <s v="Tenex V2T-RE Standard Weight Series Chair Mat, 45&quot; x 53&quot;, Lip 25&quot; x 12&quot;"/>
    <n v="113.56800000000001"/>
    <n v="2"/>
    <n v="0.2"/>
    <n v="-5.6784000000000034"/>
  </r>
  <r>
    <n v="2954"/>
    <s v="CA-2014-134915"/>
    <x v="3"/>
    <d v="2014-11-13T00:00:00"/>
    <d v="2014-11-13T00:00:00"/>
    <s v="Same Day"/>
    <s v="EM-14140"/>
    <s v="Eugene Moren"/>
    <x v="2"/>
    <s v="United States"/>
    <s v="Glendale"/>
    <s v="Arizona"/>
    <n v="85301"/>
    <x v="1"/>
    <s v="TEC-PH-10000347"/>
    <s v="Technology"/>
    <s v="Phones"/>
    <s v="Cush Cases Heavy Duty Rugged Cover Case for Samsung Galaxy S5 - Purple"/>
    <n v="7.9200000000000008"/>
    <n v="2"/>
    <n v="0.2"/>
    <n v="0.69299999999999984"/>
  </r>
  <r>
    <n v="2955"/>
    <s v="CA-2014-134915"/>
    <x v="3"/>
    <d v="2014-11-13T00:00:00"/>
    <d v="2014-11-13T00:00:00"/>
    <s v="Same Day"/>
    <s v="EM-14140"/>
    <s v="Eugene Moren"/>
    <x v="2"/>
    <s v="United States"/>
    <s v="Glendale"/>
    <s v="Arizona"/>
    <n v="85301"/>
    <x v="1"/>
    <s v="TEC-PH-10001459"/>
    <s v="Technology"/>
    <s v="Phones"/>
    <s v="Samsung Galaxy Mega 6.3"/>
    <n v="671.98400000000004"/>
    <n v="2"/>
    <n v="0.2"/>
    <n v="50.398800000000023"/>
  </r>
  <r>
    <n v="2956"/>
    <s v="CA-2013-153353"/>
    <x v="0"/>
    <d v="2013-08-19T00:00:00"/>
    <d v="2013-08-25T00:00:00"/>
    <s v="Standard Class"/>
    <s v="GG-14650"/>
    <s v="Greg Guthrie"/>
    <x v="1"/>
    <s v="United States"/>
    <s v="New York City"/>
    <s v="New York"/>
    <n v="10035"/>
    <x v="3"/>
    <s v="TEC-PH-10000439"/>
    <s v="Technology"/>
    <s v="Phones"/>
    <s v="GE DSL Phone Line Filter"/>
    <n v="39.99"/>
    <n v="1"/>
    <n v="0"/>
    <n v="11.597099999999998"/>
  </r>
  <r>
    <n v="2957"/>
    <s v="CA-2014-123638"/>
    <x v="3"/>
    <d v="2014-06-28T00:00:00"/>
    <d v="2014-07-05T00:00:00"/>
    <s v="Standard Class"/>
    <s v="MA-17995"/>
    <s v="Michelle Arnett"/>
    <x v="2"/>
    <s v="United States"/>
    <s v="Watertown"/>
    <s v="New York"/>
    <n v="13601"/>
    <x v="3"/>
    <s v="FUR-CH-10002647"/>
    <s v="Furniture"/>
    <s v="Chairs"/>
    <s v="Situations Contoured Folding Chairs, 4/Set"/>
    <n v="191.64600000000002"/>
    <n v="3"/>
    <n v="0.1"/>
    <n v="31.94100000000001"/>
  </r>
  <r>
    <n v="2958"/>
    <s v="CA-2014-168900"/>
    <x v="3"/>
    <d v="2014-05-05T00:00:00"/>
    <d v="2014-05-10T00:00:00"/>
    <s v="Standard Class"/>
    <s v="SH-20395"/>
    <s v="Shahid Hopkins"/>
    <x v="0"/>
    <s v="United States"/>
    <s v="Springfield"/>
    <s v="Ohio"/>
    <n v="45503"/>
    <x v="3"/>
    <s v="OFF-BI-10003910"/>
    <s v="Office Supplies"/>
    <s v="Binders"/>
    <s v="DXL Angle-View Binders with Locking Rings by Samsill"/>
    <n v="2.3130000000000002"/>
    <n v="1"/>
    <n v="0.7"/>
    <n v="-1.9274999999999993"/>
  </r>
  <r>
    <n v="2959"/>
    <s v="CA-2012-158456"/>
    <x v="1"/>
    <d v="2012-12-24T00:00:00"/>
    <d v="2012-12-29T00:00:00"/>
    <s v="Standard Class"/>
    <s v="KT-16465"/>
    <s v="Kean Takahito"/>
    <x v="0"/>
    <s v="United States"/>
    <s v="Los Angeles"/>
    <s v="California"/>
    <n v="90032"/>
    <x v="1"/>
    <s v="OFF-BI-10001097"/>
    <s v="Office Supplies"/>
    <s v="Binders"/>
    <s v="Avery Hole Reinforcements"/>
    <n v="19.936000000000003"/>
    <n v="4"/>
    <n v="0.2"/>
    <n v="7.2267999999999999"/>
  </r>
  <r>
    <n v="2960"/>
    <s v="CA-2012-158456"/>
    <x v="1"/>
    <d v="2012-12-24T00:00:00"/>
    <d v="2012-12-29T00:00:00"/>
    <s v="Standard Class"/>
    <s v="KT-16465"/>
    <s v="Kean Takahito"/>
    <x v="0"/>
    <s v="United States"/>
    <s v="Los Angeles"/>
    <s v="California"/>
    <n v="90032"/>
    <x v="1"/>
    <s v="OFF-FA-10004854"/>
    <s v="Office Supplies"/>
    <s v="Fasteners"/>
    <s v="Vinyl Coated Wire Paper Clips in Organizer Box, 800/Box"/>
    <n v="45.92"/>
    <n v="4"/>
    <n v="0"/>
    <n v="21.5824"/>
  </r>
  <r>
    <n v="2961"/>
    <s v="CA-2014-143665"/>
    <x v="3"/>
    <d v="2014-04-27T00:00:00"/>
    <d v="2014-05-02T00:00:00"/>
    <s v="Standard Class"/>
    <s v="PO-19180"/>
    <s v="Philisse Overcash"/>
    <x v="2"/>
    <s v="United States"/>
    <s v="Seattle"/>
    <s v="Washington"/>
    <n v="98115"/>
    <x v="1"/>
    <s v="OFF-PA-10003673"/>
    <s v="Office Supplies"/>
    <s v="Paper"/>
    <s v="Strathmore Photo Mount Cards"/>
    <n v="20.34"/>
    <n v="3"/>
    <n v="0"/>
    <n v="9.3563999999999989"/>
  </r>
  <r>
    <n v="2962"/>
    <s v="CA-2014-143665"/>
    <x v="3"/>
    <d v="2014-04-27T00:00:00"/>
    <d v="2014-05-02T00:00:00"/>
    <s v="Standard Class"/>
    <s v="PO-19180"/>
    <s v="Philisse Overcash"/>
    <x v="2"/>
    <s v="United States"/>
    <s v="Seattle"/>
    <s v="Washington"/>
    <n v="98115"/>
    <x v="1"/>
    <s v="OFF-LA-10002034"/>
    <s v="Office Supplies"/>
    <s v="Labels"/>
    <s v="Avery 478"/>
    <n v="39.28"/>
    <n v="8"/>
    <n v="0"/>
    <n v="19.247199999999999"/>
  </r>
  <r>
    <n v="2963"/>
    <s v="CA-2014-137428"/>
    <x v="3"/>
    <d v="2014-12-17T00:00:00"/>
    <d v="2014-12-22T00:00:00"/>
    <s v="Second Class"/>
    <s v="AY-10555"/>
    <s v="Andy Yotov"/>
    <x v="1"/>
    <s v="United States"/>
    <s v="Oceanside"/>
    <s v="California"/>
    <n v="92054"/>
    <x v="1"/>
    <s v="FUR-CH-10002774"/>
    <s v="Furniture"/>
    <s v="Chairs"/>
    <s v="Global Deluxe Stacking Chair, Gray"/>
    <n v="81.567999999999998"/>
    <n v="2"/>
    <n v="0.2"/>
    <n v="9.1763999999999974"/>
  </r>
  <r>
    <n v="2964"/>
    <s v="CA-2014-137428"/>
    <x v="3"/>
    <d v="2014-12-17T00:00:00"/>
    <d v="2014-12-22T00:00:00"/>
    <s v="Second Class"/>
    <s v="AY-10555"/>
    <s v="Andy Yotov"/>
    <x v="1"/>
    <s v="United States"/>
    <s v="Oceanside"/>
    <s v="California"/>
    <n v="92054"/>
    <x v="1"/>
    <s v="FUR-CH-10003817"/>
    <s v="Furniture"/>
    <s v="Chairs"/>
    <s v="Global Value Steno Chair, Gray"/>
    <n v="97.184000000000012"/>
    <n v="2"/>
    <n v="0.2"/>
    <n v="6.0740000000000016"/>
  </r>
  <r>
    <n v="2965"/>
    <s v="CA-2014-137428"/>
    <x v="3"/>
    <d v="2014-12-17T00:00:00"/>
    <d v="2014-12-22T00:00:00"/>
    <s v="Second Class"/>
    <s v="AY-10555"/>
    <s v="Andy Yotov"/>
    <x v="1"/>
    <s v="United States"/>
    <s v="Oceanside"/>
    <s v="California"/>
    <n v="92054"/>
    <x v="1"/>
    <s v="OFF-BI-10002949"/>
    <s v="Office Supplies"/>
    <s v="Binders"/>
    <s v="Prestige Round Ring Binders"/>
    <n v="24.320000000000004"/>
    <n v="5"/>
    <n v="0.2"/>
    <n v="8.2079999999999984"/>
  </r>
  <r>
    <n v="2966"/>
    <s v="CA-2014-137428"/>
    <x v="3"/>
    <d v="2014-12-17T00:00:00"/>
    <d v="2014-12-22T00:00:00"/>
    <s v="Second Class"/>
    <s v="AY-10555"/>
    <s v="Andy Yotov"/>
    <x v="1"/>
    <s v="United States"/>
    <s v="Oceanside"/>
    <s v="California"/>
    <n v="92054"/>
    <x v="1"/>
    <s v="FUR-FU-10002445"/>
    <s v="Furniture"/>
    <s v="Furnishings"/>
    <s v="DAX Two-Tone Rosewood/Black Document Frame, Desktop, 5 x 7"/>
    <n v="18.96"/>
    <n v="2"/>
    <n v="0"/>
    <n v="7.5840000000000014"/>
  </r>
  <r>
    <n v="2967"/>
    <s v="CA-2011-162866"/>
    <x v="2"/>
    <d v="2011-12-27T00:00:00"/>
    <d v="2011-12-31T00:00:00"/>
    <s v="Standard Class"/>
    <s v="Co-12640"/>
    <s v="Corey-Lock"/>
    <x v="0"/>
    <s v="United States"/>
    <s v="Skokie"/>
    <s v="Illinois"/>
    <n v="60076"/>
    <x v="2"/>
    <s v="FUR-FU-10001473"/>
    <s v="Furniture"/>
    <s v="Furnishings"/>
    <s v="DAX Wood Document Frame"/>
    <n v="32.952000000000005"/>
    <n v="6"/>
    <n v="0.6"/>
    <n v="-19.771199999999997"/>
  </r>
  <r>
    <n v="2968"/>
    <s v="CA-2011-162866"/>
    <x v="2"/>
    <d v="2011-12-27T00:00:00"/>
    <d v="2011-12-31T00:00:00"/>
    <s v="Standard Class"/>
    <s v="Co-12640"/>
    <s v="Corey-Lock"/>
    <x v="0"/>
    <s v="United States"/>
    <s v="Skokie"/>
    <s v="Illinois"/>
    <n v="60076"/>
    <x v="2"/>
    <s v="OFF-ST-10002562"/>
    <s v="Office Supplies"/>
    <s v="Storage"/>
    <s v="Staples"/>
    <n v="30.016000000000005"/>
    <n v="4"/>
    <n v="0.2"/>
    <n v="3.0015999999999998"/>
  </r>
  <r>
    <n v="2969"/>
    <s v="CA-2014-167941"/>
    <x v="3"/>
    <d v="2014-11-07T00:00:00"/>
    <d v="2014-11-10T00:00:00"/>
    <s v="Second Class"/>
    <s v="JF-15565"/>
    <s v="Jill Fjeld"/>
    <x v="0"/>
    <s v="United States"/>
    <s v="Fayetteville"/>
    <s v="North Carolina"/>
    <n v="28314"/>
    <x v="0"/>
    <s v="OFF-AP-10002118"/>
    <s v="Office Supplies"/>
    <s v="Appliances"/>
    <s v="1.7 Cubic Foot Compact &quot;Cube&quot; Office Refrigerators"/>
    <n v="499.58400000000006"/>
    <n v="3"/>
    <n v="0.2"/>
    <n v="43.713600000000014"/>
  </r>
  <r>
    <n v="2970"/>
    <s v="CA-2014-167941"/>
    <x v="3"/>
    <d v="2014-11-07T00:00:00"/>
    <d v="2014-11-10T00:00:00"/>
    <s v="Second Class"/>
    <s v="JF-15565"/>
    <s v="Jill Fjeld"/>
    <x v="0"/>
    <s v="United States"/>
    <s v="Fayetteville"/>
    <s v="North Carolina"/>
    <n v="28314"/>
    <x v="0"/>
    <s v="OFF-PA-10001800"/>
    <s v="Office Supplies"/>
    <s v="Paper"/>
    <s v="Xerox 220"/>
    <n v="31.104000000000006"/>
    <n v="6"/>
    <n v="0.2"/>
    <n v="10.8864"/>
  </r>
  <r>
    <n v="2971"/>
    <s v="CA-2014-167941"/>
    <x v="3"/>
    <d v="2014-11-07T00:00:00"/>
    <d v="2014-11-10T00:00:00"/>
    <s v="Second Class"/>
    <s v="JF-15565"/>
    <s v="Jill Fjeld"/>
    <x v="0"/>
    <s v="United States"/>
    <s v="Fayetteville"/>
    <s v="North Carolina"/>
    <n v="28314"/>
    <x v="0"/>
    <s v="OFF-BI-10002827"/>
    <s v="Office Supplies"/>
    <s v="Binders"/>
    <s v="Avery Durable Poly Binders"/>
    <n v="13.272000000000002"/>
    <n v="8"/>
    <n v="0.7"/>
    <n v="-10.617599999999999"/>
  </r>
  <r>
    <n v="2972"/>
    <s v="CA-2014-167941"/>
    <x v="3"/>
    <d v="2014-11-07T00:00:00"/>
    <d v="2014-11-10T00:00:00"/>
    <s v="Second Class"/>
    <s v="JF-15565"/>
    <s v="Jill Fjeld"/>
    <x v="0"/>
    <s v="United States"/>
    <s v="Fayetteville"/>
    <s v="North Carolina"/>
    <n v="28314"/>
    <x v="0"/>
    <s v="FUR-FU-10004671"/>
    <s v="Furniture"/>
    <s v="Furnishings"/>
    <s v="Executive Impressions 12&quot; Wall Clock"/>
    <n v="28.272000000000006"/>
    <n v="2"/>
    <n v="0.2"/>
    <n v="6.3612000000000002"/>
  </r>
  <r>
    <n v="2973"/>
    <s v="CA-2014-167941"/>
    <x v="3"/>
    <d v="2014-11-07T00:00:00"/>
    <d v="2014-11-10T00:00:00"/>
    <s v="Second Class"/>
    <s v="JF-15565"/>
    <s v="Jill Fjeld"/>
    <x v="0"/>
    <s v="United States"/>
    <s v="Fayetteville"/>
    <s v="North Carolina"/>
    <n v="28314"/>
    <x v="0"/>
    <s v="OFF-ST-10000736"/>
    <s v="Office Supplies"/>
    <s v="Storage"/>
    <s v="Carina Double Wide Media Storage Towers in Natural &amp; Black"/>
    <n v="259.13600000000002"/>
    <n v="4"/>
    <n v="0.2"/>
    <n v="-51.827200000000019"/>
  </r>
  <r>
    <n v="2974"/>
    <s v="CA-2014-111808"/>
    <x v="3"/>
    <d v="2014-12-17T00:00:00"/>
    <d v="2014-12-21T00:00:00"/>
    <s v="Standard Class"/>
    <s v="AR-10510"/>
    <s v="Andrew Roberts"/>
    <x v="0"/>
    <s v="United States"/>
    <s v="Tulsa"/>
    <s v="Oklahoma"/>
    <n v="74133"/>
    <x v="2"/>
    <s v="OFF-BI-10004656"/>
    <s v="Office Supplies"/>
    <s v="Binders"/>
    <s v="Peel &amp; Stick Add-On Corner Pockets"/>
    <n v="10.8"/>
    <n v="5"/>
    <n v="0"/>
    <n v="5.1839999999999993"/>
  </r>
  <r>
    <n v="2975"/>
    <s v="CA-2012-137512"/>
    <x v="1"/>
    <d v="2012-05-07T00:00:00"/>
    <d v="2012-05-12T00:00:00"/>
    <s v="Standard Class"/>
    <s v="AG-10675"/>
    <s v="Anna Gayman"/>
    <x v="0"/>
    <s v="United States"/>
    <s v="Allen"/>
    <s v="Texas"/>
    <n v="75002"/>
    <x v="2"/>
    <s v="FUR-TA-10001095"/>
    <s v="Furniture"/>
    <s v="Tables"/>
    <s v="Chromcraft Round Conference Tables"/>
    <n v="244.00599999999997"/>
    <n v="2"/>
    <n v="0.3"/>
    <n v="-31.372200000000007"/>
  </r>
  <r>
    <n v="2976"/>
    <s v="CA-2012-137512"/>
    <x v="1"/>
    <d v="2012-05-07T00:00:00"/>
    <d v="2012-05-12T00:00:00"/>
    <s v="Standard Class"/>
    <s v="AG-10675"/>
    <s v="Anna Gayman"/>
    <x v="0"/>
    <s v="United States"/>
    <s v="Allen"/>
    <s v="Texas"/>
    <n v="75002"/>
    <x v="2"/>
    <s v="OFF-PA-10000213"/>
    <s v="Office Supplies"/>
    <s v="Paper"/>
    <s v="Xerox 198"/>
    <n v="15.936000000000002"/>
    <n v="4"/>
    <n v="0.2"/>
    <n v="5.378400000000001"/>
  </r>
  <r>
    <n v="2977"/>
    <s v="CA-2014-139773"/>
    <x v="3"/>
    <d v="2014-12-05T00:00:00"/>
    <d v="2014-12-05T00:00:00"/>
    <s v="Same Day"/>
    <s v="DV-13045"/>
    <s v="Darrin Van Huff"/>
    <x v="1"/>
    <s v="United States"/>
    <s v="Philadelphia"/>
    <s v="Pennsylvania"/>
    <n v="19143"/>
    <x v="3"/>
    <s v="FUR-CH-10001797"/>
    <s v="Furniture"/>
    <s v="Chairs"/>
    <s v="Safco Chair Connectors, 6/Carton"/>
    <n v="188.55199999999996"/>
    <n v="7"/>
    <n v="0.3"/>
    <n v="-2.693600000000032"/>
  </r>
  <r>
    <n v="2978"/>
    <s v="CA-2014-134607"/>
    <x v="3"/>
    <d v="2014-10-04T00:00:00"/>
    <d v="2014-10-09T00:00:00"/>
    <s v="Second Class"/>
    <s v="HL-15040"/>
    <s v="Hunter Lopez"/>
    <x v="0"/>
    <s v="United States"/>
    <s v="Rochester"/>
    <s v="New York"/>
    <n v="14609"/>
    <x v="3"/>
    <s v="OFF-ST-10002214"/>
    <s v="Office Supplies"/>
    <s v="Storage"/>
    <s v="X-Rack File for Hanging Folders"/>
    <n v="22.58"/>
    <n v="2"/>
    <n v="0"/>
    <n v="5.8707999999999991"/>
  </r>
  <r>
    <n v="2979"/>
    <s v="CA-2011-109232"/>
    <x v="2"/>
    <d v="2011-01-14T00:00:00"/>
    <d v="2011-01-17T00:00:00"/>
    <s v="Second Class"/>
    <s v="ND-18370"/>
    <s v="Natalie DeCherney"/>
    <x v="0"/>
    <s v="United States"/>
    <s v="Mount Pleasant"/>
    <s v="South Carolina"/>
    <n v="29464"/>
    <x v="0"/>
    <s v="FUR-CH-10000422"/>
    <s v="Furniture"/>
    <s v="Chairs"/>
    <s v="Global Highback Leather Tilter in Burgundy"/>
    <n v="545.93999999999994"/>
    <n v="6"/>
    <n v="0"/>
    <n v="87.350400000000036"/>
  </r>
  <r>
    <n v="2980"/>
    <s v="CA-2012-139850"/>
    <x v="1"/>
    <d v="2012-06-12T00:00:00"/>
    <d v="2012-06-17T00:00:00"/>
    <s v="Standard Class"/>
    <s v="GB-14575"/>
    <s v="Giulietta Baptist"/>
    <x v="0"/>
    <s v="United States"/>
    <s v="Philadelphia"/>
    <s v="Pennsylvania"/>
    <n v="19134"/>
    <x v="3"/>
    <s v="OFF-PA-10003848"/>
    <s v="Office Supplies"/>
    <s v="Paper"/>
    <s v="Xerox 1997"/>
    <n v="20.736000000000004"/>
    <n v="4"/>
    <n v="0.2"/>
    <n v="7.2576000000000001"/>
  </r>
  <r>
    <n v="2981"/>
    <s v="CA-2012-139850"/>
    <x v="1"/>
    <d v="2012-06-12T00:00:00"/>
    <d v="2012-06-17T00:00:00"/>
    <s v="Standard Class"/>
    <s v="GB-14575"/>
    <s v="Giulietta Baptist"/>
    <x v="0"/>
    <s v="United States"/>
    <s v="Philadelphia"/>
    <s v="Pennsylvania"/>
    <n v="19134"/>
    <x v="3"/>
    <s v="FUR-FU-10003623"/>
    <s v="Furniture"/>
    <s v="Furnishings"/>
    <s v="DataProducts Ampli Magnifier Task Lamp, Black,"/>
    <n v="43.295999999999999"/>
    <n v="2"/>
    <n v="0.2"/>
    <n v="4.3295999999999975"/>
  </r>
  <r>
    <n v="2982"/>
    <s v="CA-2011-131310"/>
    <x v="2"/>
    <d v="2011-07-12T00:00:00"/>
    <d v="2011-07-18T00:00:00"/>
    <s v="Standard Class"/>
    <s v="CL-12565"/>
    <s v="Clay Ludtke"/>
    <x v="0"/>
    <s v="United States"/>
    <s v="Seattle"/>
    <s v="Washington"/>
    <n v="98115"/>
    <x v="1"/>
    <s v="FUR-CH-10001797"/>
    <s v="Furniture"/>
    <s v="Chairs"/>
    <s v="Safco Chair Connectors, 6/Carton"/>
    <n v="123.136"/>
    <n v="4"/>
    <n v="0.2"/>
    <n v="13.852799999999981"/>
  </r>
  <r>
    <n v="2983"/>
    <s v="CA-2011-131310"/>
    <x v="2"/>
    <d v="2011-07-12T00:00:00"/>
    <d v="2011-07-18T00:00:00"/>
    <s v="Standard Class"/>
    <s v="CL-12565"/>
    <s v="Clay Ludtke"/>
    <x v="0"/>
    <s v="United States"/>
    <s v="Seattle"/>
    <s v="Washington"/>
    <n v="98115"/>
    <x v="1"/>
    <s v="OFF-BI-10003094"/>
    <s v="Office Supplies"/>
    <s v="Binders"/>
    <s v="Self-Adhesive Ring Binder Labels"/>
    <n v="11.264000000000001"/>
    <n v="4"/>
    <n v="0.2"/>
    <n v="3.8015999999999992"/>
  </r>
  <r>
    <n v="2984"/>
    <s v="US-2011-112872"/>
    <x v="2"/>
    <d v="2011-12-06T00:00:00"/>
    <d v="2011-12-11T00:00:00"/>
    <s v="Second Class"/>
    <s v="RC-19960"/>
    <s v="Ryan Crowe"/>
    <x v="0"/>
    <s v="United States"/>
    <s v="Springfield"/>
    <s v="Oregon"/>
    <n v="97477"/>
    <x v="1"/>
    <s v="OFF-ST-10002205"/>
    <s v="Office Supplies"/>
    <s v="Storage"/>
    <s v="File Shuttle I and Handi-File"/>
    <n v="53.424000000000007"/>
    <n v="3"/>
    <n v="0.2"/>
    <n v="4.6746000000000016"/>
  </r>
  <r>
    <n v="2985"/>
    <s v="US-2011-112872"/>
    <x v="2"/>
    <d v="2011-12-06T00:00:00"/>
    <d v="2011-12-11T00:00:00"/>
    <s v="Second Class"/>
    <s v="RC-19960"/>
    <s v="Ryan Crowe"/>
    <x v="0"/>
    <s v="United States"/>
    <s v="Springfield"/>
    <s v="Oregon"/>
    <n v="97477"/>
    <x v="1"/>
    <s v="FUR-TA-10003238"/>
    <s v="Furniture"/>
    <s v="Tables"/>
    <s v="Chromcraft Bull-Nose Wood 48&quot; x 96&quot; Rectangular Conference Tables"/>
    <n v="275.49"/>
    <n v="1"/>
    <n v="0.5"/>
    <n v="-170.80380000000002"/>
  </r>
  <r>
    <n v="2986"/>
    <s v="CA-2013-139269"/>
    <x v="0"/>
    <d v="2013-05-26T00:00:00"/>
    <d v="2013-05-31T00:00:00"/>
    <s v="Standard Class"/>
    <s v="JB-16045"/>
    <s v="Julia Barnett"/>
    <x v="2"/>
    <s v="United States"/>
    <s v="Columbus"/>
    <s v="Georgia"/>
    <n v="31907"/>
    <x v="0"/>
    <s v="FUR-FU-10000755"/>
    <s v="Furniture"/>
    <s v="Furnishings"/>
    <s v="Eldon Expressions Mahogany Wood Desk Collection"/>
    <n v="24.96"/>
    <n v="4"/>
    <n v="0"/>
    <n v="6.240000000000002"/>
  </r>
  <r>
    <n v="2987"/>
    <s v="CA-2013-139269"/>
    <x v="0"/>
    <d v="2013-05-26T00:00:00"/>
    <d v="2013-05-31T00:00:00"/>
    <s v="Standard Class"/>
    <s v="JB-16045"/>
    <s v="Julia Barnett"/>
    <x v="2"/>
    <s v="United States"/>
    <s v="Columbus"/>
    <s v="Georgia"/>
    <n v="31907"/>
    <x v="0"/>
    <s v="OFF-PA-10002893"/>
    <s v="Office Supplies"/>
    <s v="Paper"/>
    <s v="Wirebound Service Call Books, 5 1/2&quot; x 4&quot;"/>
    <n v="19.36"/>
    <n v="2"/>
    <n v="0"/>
    <n v="9.2927999999999997"/>
  </r>
  <r>
    <n v="2988"/>
    <s v="CA-2013-139269"/>
    <x v="0"/>
    <d v="2013-05-26T00:00:00"/>
    <d v="2013-05-31T00:00:00"/>
    <s v="Standard Class"/>
    <s v="JB-16045"/>
    <s v="Julia Barnett"/>
    <x v="2"/>
    <s v="United States"/>
    <s v="Columbus"/>
    <s v="Georgia"/>
    <n v="31907"/>
    <x v="0"/>
    <s v="OFF-ST-10000689"/>
    <s v="Office Supplies"/>
    <s v="Storage"/>
    <s v="Fellowes Strictly Business Drawer File, Letter/Legal Size"/>
    <n v="1267.6499999999999"/>
    <n v="9"/>
    <n v="0"/>
    <n v="152.11799999999999"/>
  </r>
  <r>
    <n v="2989"/>
    <s v="CA-2013-139010"/>
    <x v="0"/>
    <d v="2013-02-21T00:00:00"/>
    <d v="2013-02-26T00:00:00"/>
    <s v="Second Class"/>
    <s v="MC-17635"/>
    <s v="Matthew Clasen"/>
    <x v="1"/>
    <s v="United States"/>
    <s v="Los Angeles"/>
    <s v="California"/>
    <n v="90032"/>
    <x v="1"/>
    <s v="TEC-AC-10004227"/>
    <s v="Technology"/>
    <s v="Accessories"/>
    <s v="SanDisk Ultra 16 GB MicroSDHC Class 10 Memory Card"/>
    <n v="12.99"/>
    <n v="1"/>
    <n v="0"/>
    <n v="0.77939999999999898"/>
  </r>
  <r>
    <n v="2990"/>
    <s v="CA-2013-139010"/>
    <x v="0"/>
    <d v="2013-02-21T00:00:00"/>
    <d v="2013-02-26T00:00:00"/>
    <s v="Second Class"/>
    <s v="MC-17635"/>
    <s v="Matthew Clasen"/>
    <x v="1"/>
    <s v="United States"/>
    <s v="Los Angeles"/>
    <s v="California"/>
    <n v="90032"/>
    <x v="1"/>
    <s v="OFF-BI-10000174"/>
    <s v="Office Supplies"/>
    <s v="Binders"/>
    <s v="Wilson Jones Clip &amp; Carry Folder Binder Tool for Ring Binders, Clear"/>
    <n v="18.559999999999999"/>
    <n v="4"/>
    <n v="0.2"/>
    <n v="6.4959999999999996"/>
  </r>
  <r>
    <n v="2991"/>
    <s v="CA-2013-139010"/>
    <x v="0"/>
    <d v="2013-02-21T00:00:00"/>
    <d v="2013-02-26T00:00:00"/>
    <s v="Second Class"/>
    <s v="MC-17635"/>
    <s v="Matthew Clasen"/>
    <x v="1"/>
    <s v="United States"/>
    <s v="Los Angeles"/>
    <s v="California"/>
    <n v="90032"/>
    <x v="1"/>
    <s v="OFF-ST-10001809"/>
    <s v="Office Supplies"/>
    <s v="Storage"/>
    <s v="Fellowes Officeware Wire Shelving"/>
    <n v="449.15"/>
    <n v="5"/>
    <n v="0"/>
    <n v="8.9829999999999899"/>
  </r>
  <r>
    <n v="2992"/>
    <s v="CA-2013-139010"/>
    <x v="0"/>
    <d v="2013-02-21T00:00:00"/>
    <d v="2013-02-26T00:00:00"/>
    <s v="Second Class"/>
    <s v="MC-17635"/>
    <s v="Matthew Clasen"/>
    <x v="1"/>
    <s v="United States"/>
    <s v="Los Angeles"/>
    <s v="California"/>
    <n v="90032"/>
    <x v="1"/>
    <s v="OFF-BI-10002309"/>
    <s v="Office Supplies"/>
    <s v="Binders"/>
    <s v="Avery Heavy-Duty EZD  Binder With Locking Rings"/>
    <n v="31.248000000000005"/>
    <n v="7"/>
    <n v="0.2"/>
    <n v="10.936799999999998"/>
  </r>
  <r>
    <n v="2993"/>
    <s v="CA-2013-134376"/>
    <x v="0"/>
    <d v="2013-10-03T00:00:00"/>
    <d v="2013-10-07T00:00:00"/>
    <s v="Standard Class"/>
    <s v="TT-21265"/>
    <s v="Tim Taslimi"/>
    <x v="1"/>
    <s v="United States"/>
    <s v="New York City"/>
    <s v="New York"/>
    <n v="10024"/>
    <x v="3"/>
    <s v="OFF-AP-10004532"/>
    <s v="Office Supplies"/>
    <s v="Appliances"/>
    <s v="Kensington 6 Outlet Guardian Standard Surge Protector"/>
    <n v="61.44"/>
    <n v="3"/>
    <n v="0"/>
    <n v="16.588799999999999"/>
  </r>
  <r>
    <n v="2994"/>
    <s v="CA-2014-147291"/>
    <x v="3"/>
    <d v="2014-03-12T00:00:00"/>
    <d v="2014-03-18T00:00:00"/>
    <s v="Standard Class"/>
    <s v="MJ-17740"/>
    <s v="Max Jones"/>
    <x v="0"/>
    <s v="United States"/>
    <s v="Detroit"/>
    <s v="Michigan"/>
    <n v="48227"/>
    <x v="2"/>
    <s v="OFF-BI-10003091"/>
    <s v="Office Supplies"/>
    <s v="Binders"/>
    <s v="GBC DocuBind TL200 Manual Binding Machine"/>
    <n v="895.92"/>
    <n v="4"/>
    <n v="0"/>
    <n v="421.08239999999995"/>
  </r>
  <r>
    <n v="2995"/>
    <s v="CA-2013-112893"/>
    <x v="0"/>
    <d v="2013-09-10T00:00:00"/>
    <d v="2013-09-14T00:00:00"/>
    <s v="Second Class"/>
    <s v="AT-10735"/>
    <s v="Annie Thurman"/>
    <x v="0"/>
    <s v="United States"/>
    <s v="Stockton"/>
    <s v="California"/>
    <n v="95207"/>
    <x v="1"/>
    <s v="OFF-BI-10004654"/>
    <s v="Office Supplies"/>
    <s v="Binders"/>
    <s v="VariCap6 Expandable Binder"/>
    <n v="55.360000000000007"/>
    <n v="4"/>
    <n v="0.2"/>
    <n v="18.683999999999997"/>
  </r>
  <r>
    <n v="2996"/>
    <s v="US-2011-150532"/>
    <x v="2"/>
    <d v="2011-07-14T00:00:00"/>
    <d v="2011-07-21T00:00:00"/>
    <s v="Standard Class"/>
    <s v="PB-19150"/>
    <s v="Philip Brown"/>
    <x v="0"/>
    <s v="United States"/>
    <s v="Phoenix"/>
    <s v="Arizona"/>
    <n v="85023"/>
    <x v="1"/>
    <s v="OFF-ST-10000760"/>
    <s v="Office Supplies"/>
    <s v="Storage"/>
    <s v="Eldon Fold 'N Roll Cart System"/>
    <n v="55.92"/>
    <n v="5"/>
    <n v="0.2"/>
    <n v="6.2910000000000004"/>
  </r>
  <r>
    <n v="2997"/>
    <s v="CA-2011-138317"/>
    <x v="2"/>
    <d v="2011-06-21T00:00:00"/>
    <d v="2011-06-25T00:00:00"/>
    <s v="Standard Class"/>
    <s v="NW-18400"/>
    <s v="Natalie Webber"/>
    <x v="0"/>
    <s v="United States"/>
    <s v="Philadelphia"/>
    <s v="Pennsylvania"/>
    <n v="19120"/>
    <x v="3"/>
    <s v="OFF-EN-10001539"/>
    <s v="Office Supplies"/>
    <s v="Envelopes"/>
    <s v="Staples"/>
    <n v="24.896000000000001"/>
    <n v="4"/>
    <n v="0.2"/>
    <n v="8.4024000000000001"/>
  </r>
  <r>
    <n v="2998"/>
    <s v="CA-2011-138317"/>
    <x v="2"/>
    <d v="2011-06-21T00:00:00"/>
    <d v="2011-06-25T00:00:00"/>
    <s v="Standard Class"/>
    <s v="NW-18400"/>
    <s v="Natalie Webber"/>
    <x v="0"/>
    <s v="United States"/>
    <s v="Philadelphia"/>
    <s v="Pennsylvania"/>
    <n v="19120"/>
    <x v="3"/>
    <s v="FUR-FU-10000550"/>
    <s v="Furniture"/>
    <s v="Furnishings"/>
    <s v="Stacking Trays by OIC"/>
    <n v="3.9840000000000004"/>
    <n v="1"/>
    <n v="0.2"/>
    <n v="0.64739999999999964"/>
  </r>
  <r>
    <n v="2999"/>
    <s v="CA-2011-138317"/>
    <x v="2"/>
    <d v="2011-06-21T00:00:00"/>
    <d v="2011-06-25T00:00:00"/>
    <s v="Standard Class"/>
    <s v="NW-18400"/>
    <s v="Natalie Webber"/>
    <x v="0"/>
    <s v="United States"/>
    <s v="Philadelphia"/>
    <s v="Pennsylvania"/>
    <n v="19120"/>
    <x v="3"/>
    <s v="TEC-AC-10003628"/>
    <s v="Technology"/>
    <s v="Accessories"/>
    <s v="Logitech 910-002974 M325 Wireless Mouse for Web Scrolling"/>
    <n v="95.968000000000004"/>
    <n v="4"/>
    <n v="0.2"/>
    <n v="28.790400000000009"/>
  </r>
  <r>
    <n v="3000"/>
    <s v="CA-2011-138317"/>
    <x v="2"/>
    <d v="2011-06-21T00:00:00"/>
    <d v="2011-06-25T00:00:00"/>
    <s v="Standard Class"/>
    <s v="NW-18400"/>
    <s v="Natalie Webber"/>
    <x v="0"/>
    <s v="United States"/>
    <s v="Philadelphia"/>
    <s v="Pennsylvania"/>
    <n v="19120"/>
    <x v="3"/>
    <s v="TEC-MA-10004521"/>
    <s v="Technology"/>
    <s v="Machines"/>
    <s v="Epson Perfection V600 Photo Scanner"/>
    <n v="206.99100000000004"/>
    <n v="3"/>
    <n v="0.7"/>
    <n v="-172.49250000000001"/>
  </r>
  <r>
    <n v="3001"/>
    <s v="CA-2011-138317"/>
    <x v="2"/>
    <d v="2011-06-21T00:00:00"/>
    <d v="2011-06-25T00:00:00"/>
    <s v="Standard Class"/>
    <s v="NW-18400"/>
    <s v="Natalie Webber"/>
    <x v="0"/>
    <s v="United States"/>
    <s v="Philadelphia"/>
    <s v="Pennsylvania"/>
    <n v="19120"/>
    <x v="3"/>
    <s v="OFF-AP-10003860"/>
    <s v="Office Supplies"/>
    <s v="Appliances"/>
    <s v="Fellowes Advanced 8 Outlet Surge Suppressor with Phone/Fax Protection"/>
    <n v="44.416000000000004"/>
    <n v="2"/>
    <n v="0.2"/>
    <n v="3.8864000000000001"/>
  </r>
  <r>
    <n v="3002"/>
    <s v="CA-2011-138317"/>
    <x v="2"/>
    <d v="2011-06-21T00:00:00"/>
    <d v="2011-06-25T00:00:00"/>
    <s v="Standard Class"/>
    <s v="NW-18400"/>
    <s v="Natalie Webber"/>
    <x v="0"/>
    <s v="United States"/>
    <s v="Philadelphia"/>
    <s v="Pennsylvania"/>
    <n v="19120"/>
    <x v="3"/>
    <s v="OFF-BI-10000069"/>
    <s v="Office Supplies"/>
    <s v="Binders"/>
    <s v="GBC Prepunched Paper, 19-Hole, for Binding Systems, 24-lb"/>
    <n v="9.006000000000002"/>
    <n v="2"/>
    <n v="0.7"/>
    <n v="-7.2048000000000023"/>
  </r>
  <r>
    <n v="3003"/>
    <s v="CA-2012-130610"/>
    <x v="1"/>
    <d v="2012-07-05T00:00:00"/>
    <d v="2012-07-10T00:00:00"/>
    <s v="Standard Class"/>
    <s v="VP-21730"/>
    <s v="Victor Preis"/>
    <x v="2"/>
    <s v="United States"/>
    <s v="Sterling Heights"/>
    <s v="Michigan"/>
    <n v="48310"/>
    <x v="2"/>
    <s v="OFF-BI-10003655"/>
    <s v="Office Supplies"/>
    <s v="Binders"/>
    <s v="Durable Pressboard Binders"/>
    <n v="19"/>
    <n v="5"/>
    <n v="0"/>
    <n v="8.93"/>
  </r>
  <r>
    <n v="3004"/>
    <s v="CA-2014-104381"/>
    <x v="3"/>
    <d v="2014-12-17T00:00:00"/>
    <d v="2014-12-24T00:00:00"/>
    <s v="Standard Class"/>
    <s v="RD-19810"/>
    <s v="Ross DeVincentis"/>
    <x v="2"/>
    <s v="United States"/>
    <s v="Rochester"/>
    <s v="New York"/>
    <n v="14609"/>
    <x v="3"/>
    <s v="OFF-BI-10001628"/>
    <s v="Office Supplies"/>
    <s v="Binders"/>
    <s v="Acco Data Flex Cable Posts For Top &amp; Bottom Load Binders, 6&quot; Capacity"/>
    <n v="33.375999999999998"/>
    <n v="4"/>
    <n v="0.2"/>
    <n v="10.429999999999998"/>
  </r>
  <r>
    <n v="3005"/>
    <s v="CA-2013-131499"/>
    <x v="0"/>
    <d v="2013-09-09T00:00:00"/>
    <d v="2013-09-11T00:00:00"/>
    <s v="First Class"/>
    <s v="MG-17875"/>
    <s v="Michael Grace"/>
    <x v="2"/>
    <s v="United States"/>
    <s v="New York City"/>
    <s v="New York"/>
    <n v="10011"/>
    <x v="3"/>
    <s v="OFF-AP-10003779"/>
    <s v="Office Supplies"/>
    <s v="Appliances"/>
    <s v="Kensington 7 Outlet MasterPiece Power Center with Fax/Phone Line Protection"/>
    <n v="207.48"/>
    <n v="1"/>
    <n v="0"/>
    <n v="62.243999999999971"/>
  </r>
  <r>
    <n v="3006"/>
    <s v="CA-2011-148761"/>
    <x v="2"/>
    <d v="2011-05-17T00:00:00"/>
    <d v="2011-05-21T00:00:00"/>
    <s v="Standard Class"/>
    <s v="PA-19060"/>
    <s v="Pete Armstrong"/>
    <x v="2"/>
    <s v="United States"/>
    <s v="Eau Claire"/>
    <s v="Wisconsin"/>
    <n v="54703"/>
    <x v="2"/>
    <s v="OFF-BI-10000666"/>
    <s v="Office Supplies"/>
    <s v="Binders"/>
    <s v="Surelock Post Binders"/>
    <n v="91.679999999999993"/>
    <n v="3"/>
    <n v="0"/>
    <n v="45.839999999999996"/>
  </r>
  <r>
    <n v="3007"/>
    <s v="CA-2014-116519"/>
    <x v="3"/>
    <d v="2014-10-14T00:00:00"/>
    <d v="2014-10-16T00:00:00"/>
    <s v="First Class"/>
    <s v="CR-12730"/>
    <s v="Craig Reiter"/>
    <x v="0"/>
    <s v="United States"/>
    <s v="New York City"/>
    <s v="New York"/>
    <n v="10009"/>
    <x v="3"/>
    <s v="OFF-AP-10000828"/>
    <s v="Office Supplies"/>
    <s v="Appliances"/>
    <s v="Avanti 4.4 Cu. Ft. Refrigerator"/>
    <n v="904.9"/>
    <n v="5"/>
    <n v="0"/>
    <n v="253.37199999999996"/>
  </r>
  <r>
    <n v="3008"/>
    <s v="CA-2011-130729"/>
    <x v="2"/>
    <d v="2011-10-24T00:00:00"/>
    <d v="2011-10-29T00:00:00"/>
    <s v="Standard Class"/>
    <s v="AA-10375"/>
    <s v="Allen Armold"/>
    <x v="0"/>
    <s v="United States"/>
    <s v="Rancho Cucamonga"/>
    <s v="California"/>
    <n v="91730"/>
    <x v="1"/>
    <s v="OFF-BI-10002706"/>
    <s v="Office Supplies"/>
    <s v="Binders"/>
    <s v="Avery Premier Heavy-Duty Binder with Round Locking Rings"/>
    <n v="34.271999999999998"/>
    <n v="3"/>
    <n v="0.2"/>
    <n v="11.138399999999999"/>
  </r>
  <r>
    <n v="3009"/>
    <s v="CA-2013-124772"/>
    <x v="0"/>
    <d v="2013-12-06T00:00:00"/>
    <d v="2013-12-07T00:00:00"/>
    <s v="First Class"/>
    <s v="JG-15160"/>
    <s v="James Galang"/>
    <x v="0"/>
    <s v="United States"/>
    <s v="Murray"/>
    <s v="Kentucky"/>
    <n v="42071"/>
    <x v="0"/>
    <s v="FUR-FU-10004748"/>
    <s v="Furniture"/>
    <s v="Furnishings"/>
    <s v="Howard Miller 16&quot; Diameter Gallery Wall Clock"/>
    <n v="191.82"/>
    <n v="3"/>
    <n v="0"/>
    <n v="74.809799999999996"/>
  </r>
  <r>
    <n v="3010"/>
    <s v="CA-2013-115525"/>
    <x v="0"/>
    <d v="2013-07-26T00:00:00"/>
    <d v="2013-07-30T00:00:00"/>
    <s v="Standard Class"/>
    <s v="RR-19525"/>
    <s v="Rick Reed"/>
    <x v="1"/>
    <s v="United States"/>
    <s v="Toledo"/>
    <s v="Ohio"/>
    <n v="43615"/>
    <x v="3"/>
    <s v="OFF-AP-10000026"/>
    <s v="Office Supplies"/>
    <s v="Appliances"/>
    <s v="Tripp Lite Isotel 6 Outlet Surge Protector with Fax/Modem Protection"/>
    <n v="243.88000000000002"/>
    <n v="5"/>
    <n v="0.2"/>
    <n v="27.43649999999996"/>
  </r>
  <r>
    <n v="3011"/>
    <s v="CA-2014-134845"/>
    <x v="3"/>
    <d v="2014-04-18T00:00:00"/>
    <d v="2014-04-24T00:00:00"/>
    <s v="Standard Class"/>
    <s v="SR-20425"/>
    <s v="Sharelle Roach"/>
    <x v="2"/>
    <s v="United States"/>
    <s v="Louisville"/>
    <s v="Colorado"/>
    <n v="80027"/>
    <x v="1"/>
    <s v="OFF-BI-10000773"/>
    <s v="Office Supplies"/>
    <s v="Binders"/>
    <s v="Insertable Tab Post Binder Dividers"/>
    <n v="12.030000000000001"/>
    <n v="5"/>
    <n v="0.7"/>
    <n v="-9.222999999999999"/>
  </r>
  <r>
    <n v="3012"/>
    <s v="CA-2014-134845"/>
    <x v="3"/>
    <d v="2014-04-18T00:00:00"/>
    <d v="2014-04-24T00:00:00"/>
    <s v="Standard Class"/>
    <s v="SR-20425"/>
    <s v="Sharelle Roach"/>
    <x v="2"/>
    <s v="United States"/>
    <s v="Louisville"/>
    <s v="Colorado"/>
    <n v="80027"/>
    <x v="1"/>
    <s v="TEC-MA-10000822"/>
    <s v="Technology"/>
    <s v="Machines"/>
    <s v="Lexmark MX611dhe Monochrome Laser Printer"/>
    <n v="2549.9850000000006"/>
    <n v="5"/>
    <n v="0.7"/>
    <n v="-3399.9800000000009"/>
  </r>
  <r>
    <n v="3013"/>
    <s v="CA-2014-134845"/>
    <x v="3"/>
    <d v="2014-04-18T00:00:00"/>
    <d v="2014-04-24T00:00:00"/>
    <s v="Standard Class"/>
    <s v="SR-20425"/>
    <s v="Sharelle Roach"/>
    <x v="2"/>
    <s v="United States"/>
    <s v="Louisville"/>
    <s v="Colorado"/>
    <n v="80027"/>
    <x v="1"/>
    <s v="OFF-BI-10001543"/>
    <s v="Office Supplies"/>
    <s v="Binders"/>
    <s v="GBC VeloBinder Manual Binding System"/>
    <n v="21.594000000000005"/>
    <n v="2"/>
    <n v="0.7"/>
    <n v="-15.835599999999999"/>
  </r>
  <r>
    <n v="3014"/>
    <s v="CA-2014-134845"/>
    <x v="3"/>
    <d v="2014-04-18T00:00:00"/>
    <d v="2014-04-24T00:00:00"/>
    <s v="Standard Class"/>
    <s v="SR-20425"/>
    <s v="Sharelle Roach"/>
    <x v="2"/>
    <s v="United States"/>
    <s v="Louisville"/>
    <s v="Colorado"/>
    <n v="80027"/>
    <x v="1"/>
    <s v="OFF-BI-10003355"/>
    <s v="Office Supplies"/>
    <s v="Binders"/>
    <s v="Cardinal Holdit Business Card Pockets"/>
    <n v="8.9640000000000022"/>
    <n v="6"/>
    <n v="0.7"/>
    <n v="-6.573599999999999"/>
  </r>
  <r>
    <n v="3015"/>
    <s v="CA-2014-134845"/>
    <x v="3"/>
    <d v="2014-04-18T00:00:00"/>
    <d v="2014-04-24T00:00:00"/>
    <s v="Standard Class"/>
    <s v="SR-20425"/>
    <s v="Sharelle Roach"/>
    <x v="2"/>
    <s v="United States"/>
    <s v="Louisville"/>
    <s v="Colorado"/>
    <n v="80027"/>
    <x v="1"/>
    <s v="OFF-PA-10002005"/>
    <s v="Office Supplies"/>
    <s v="Paper"/>
    <s v="Xerox 225"/>
    <n v="20.736000000000004"/>
    <n v="4"/>
    <n v="0.2"/>
    <n v="7.2576000000000001"/>
  </r>
  <r>
    <n v="3016"/>
    <s v="US-2012-138919"/>
    <x v="1"/>
    <d v="2012-09-17T00:00:00"/>
    <d v="2012-09-21T00:00:00"/>
    <s v="Standard Class"/>
    <s v="LS-16975"/>
    <s v="Lindsay Shagiari"/>
    <x v="2"/>
    <s v="United States"/>
    <s v="New York City"/>
    <s v="New York"/>
    <n v="10035"/>
    <x v="3"/>
    <s v="FUR-TA-10004154"/>
    <s v="Furniture"/>
    <s v="Tables"/>
    <s v="Riverside Furniture Oval Coffee Table, Oval End Table, End Table with Drawer"/>
    <n v="344.22"/>
    <n v="2"/>
    <n v="0.4"/>
    <n v="-103.26600000000002"/>
  </r>
  <r>
    <n v="3017"/>
    <s v="US-2013-160528"/>
    <x v="0"/>
    <d v="2013-08-24T00:00:00"/>
    <d v="2013-08-31T00:00:00"/>
    <s v="Standard Class"/>
    <s v="MH-18115"/>
    <s v="Mick Hernandez"/>
    <x v="2"/>
    <s v="United States"/>
    <s v="Pharr"/>
    <s v="Texas"/>
    <n v="78577"/>
    <x v="2"/>
    <s v="OFF-ST-10002743"/>
    <s v="Office Supplies"/>
    <s v="Storage"/>
    <s v="SAFCO Boltless Steel Shelving"/>
    <n v="727.29600000000005"/>
    <n v="8"/>
    <n v="0.2"/>
    <n v="-172.73280000000005"/>
  </r>
  <r>
    <n v="3018"/>
    <s v="US-2013-160528"/>
    <x v="0"/>
    <d v="2013-08-24T00:00:00"/>
    <d v="2013-08-31T00:00:00"/>
    <s v="Standard Class"/>
    <s v="MH-18115"/>
    <s v="Mick Hernandez"/>
    <x v="2"/>
    <s v="United States"/>
    <s v="Pharr"/>
    <s v="Texas"/>
    <n v="78577"/>
    <x v="2"/>
    <s v="FUR-FU-10004973"/>
    <s v="Furniture"/>
    <s v="Furnishings"/>
    <s v="Flat Face Poster Frame"/>
    <n v="22.608000000000001"/>
    <n v="3"/>
    <n v="0.6"/>
    <n v="-10.173599999999997"/>
  </r>
  <r>
    <n v="3019"/>
    <s v="US-2013-160528"/>
    <x v="0"/>
    <d v="2013-08-24T00:00:00"/>
    <d v="2013-08-31T00:00:00"/>
    <s v="Standard Class"/>
    <s v="MH-18115"/>
    <s v="Mick Hernandez"/>
    <x v="2"/>
    <s v="United States"/>
    <s v="Pharr"/>
    <s v="Texas"/>
    <n v="78577"/>
    <x v="2"/>
    <s v="TEC-AC-10002842"/>
    <s v="Technology"/>
    <s v="Accessories"/>
    <s v="WD My Passport Ultra 2TB Portable External Hard Drive"/>
    <n v="666.4"/>
    <n v="7"/>
    <n v="0.2"/>
    <n v="-33.319999999999965"/>
  </r>
  <r>
    <n v="3020"/>
    <s v="CA-2012-123568"/>
    <x v="1"/>
    <d v="2012-11-08T00:00:00"/>
    <d v="2012-11-14T00:00:00"/>
    <s v="Standard Class"/>
    <s v="SC-20095"/>
    <s v="Sanjit Chand"/>
    <x v="0"/>
    <s v="United States"/>
    <s v="West Jordan"/>
    <s v="Utah"/>
    <n v="84084"/>
    <x v="1"/>
    <s v="OFF-FA-10002701"/>
    <s v="Office Supplies"/>
    <s v="Fasteners"/>
    <s v="Alliance Rubber Bands"/>
    <n v="5.04"/>
    <n v="3"/>
    <n v="0"/>
    <n v="0.20159999999999978"/>
  </r>
  <r>
    <n v="3021"/>
    <s v="CA-2012-123568"/>
    <x v="1"/>
    <d v="2012-11-08T00:00:00"/>
    <d v="2012-11-14T00:00:00"/>
    <s v="Standard Class"/>
    <s v="SC-20095"/>
    <s v="Sanjit Chand"/>
    <x v="0"/>
    <s v="United States"/>
    <s v="West Jordan"/>
    <s v="Utah"/>
    <n v="84084"/>
    <x v="1"/>
    <s v="OFF-PA-10001125"/>
    <s v="Office Supplies"/>
    <s v="Paper"/>
    <s v="Xerox 1988"/>
    <n v="92.94"/>
    <n v="3"/>
    <n v="0"/>
    <n v="41.822999999999993"/>
  </r>
  <r>
    <n v="3022"/>
    <s v="CA-2012-123568"/>
    <x v="1"/>
    <d v="2012-11-08T00:00:00"/>
    <d v="2012-11-14T00:00:00"/>
    <s v="Standard Class"/>
    <s v="SC-20095"/>
    <s v="Sanjit Chand"/>
    <x v="0"/>
    <s v="United States"/>
    <s v="West Jordan"/>
    <s v="Utah"/>
    <n v="84084"/>
    <x v="1"/>
    <s v="FUR-FU-10004090"/>
    <s v="Furniture"/>
    <s v="Furnishings"/>
    <s v="Executive Impressions 14&quot; Contract Wall Clock"/>
    <n v="66.69"/>
    <n v="3"/>
    <n v="0"/>
    <n v="22.007699999999996"/>
  </r>
  <r>
    <n v="3023"/>
    <s v="CA-2012-123568"/>
    <x v="1"/>
    <d v="2012-11-08T00:00:00"/>
    <d v="2012-11-14T00:00:00"/>
    <s v="Standard Class"/>
    <s v="SC-20095"/>
    <s v="Sanjit Chand"/>
    <x v="0"/>
    <s v="United States"/>
    <s v="West Jordan"/>
    <s v="Utah"/>
    <n v="84084"/>
    <x v="1"/>
    <s v="OFF-BI-10001510"/>
    <s v="Office Supplies"/>
    <s v="Binders"/>
    <s v="Deluxe Heavy-Duty Vinyl Round Ring Binder"/>
    <n v="91.68"/>
    <n v="5"/>
    <n v="0.2"/>
    <n v="28.65"/>
  </r>
  <r>
    <n v="3024"/>
    <s v="CA-2014-124674"/>
    <x v="3"/>
    <d v="2014-11-18T00:00:00"/>
    <d v="2014-11-24T00:00:00"/>
    <s v="Standard Class"/>
    <s v="JB-16000"/>
    <s v="Joy Bell-"/>
    <x v="0"/>
    <s v="United States"/>
    <s v="Brownsville"/>
    <s v="Texas"/>
    <n v="78521"/>
    <x v="2"/>
    <s v="FUR-BO-10002202"/>
    <s v="Furniture"/>
    <s v="Bookcases"/>
    <s v="Atlantic Metals Mobile 2-Shelf Bookcases, Custom Colors"/>
    <n v="327.73279999999994"/>
    <n v="2"/>
    <n v="0.32"/>
    <n v="-14.458800000000025"/>
  </r>
  <r>
    <n v="3025"/>
    <s v="CA-2012-164441"/>
    <x v="1"/>
    <d v="2012-11-08T00:00:00"/>
    <d v="2012-11-13T00:00:00"/>
    <s v="Standard Class"/>
    <s v="AC-10450"/>
    <s v="Amy Cox"/>
    <x v="0"/>
    <s v="United States"/>
    <s v="New York City"/>
    <s v="New York"/>
    <n v="10011"/>
    <x v="3"/>
    <s v="OFF-BI-10001922"/>
    <s v="Office Supplies"/>
    <s v="Binders"/>
    <s v="Storex Dura Pro Binders"/>
    <n v="52.272000000000006"/>
    <n v="11"/>
    <n v="0.2"/>
    <n v="17.641799999999996"/>
  </r>
  <r>
    <n v="3026"/>
    <s v="CA-2012-164441"/>
    <x v="1"/>
    <d v="2012-11-08T00:00:00"/>
    <d v="2012-11-13T00:00:00"/>
    <s v="Standard Class"/>
    <s v="AC-10450"/>
    <s v="Amy Cox"/>
    <x v="0"/>
    <s v="United States"/>
    <s v="New York City"/>
    <s v="New York"/>
    <n v="10011"/>
    <x v="3"/>
    <s v="OFF-PA-10001667"/>
    <s v="Office Supplies"/>
    <s v="Paper"/>
    <s v="Great White Multi-Use Recycled Paper (20Lb. and 84 Bright)"/>
    <n v="17.940000000000001"/>
    <n v="3"/>
    <n v="0"/>
    <n v="8.0730000000000004"/>
  </r>
  <r>
    <n v="3027"/>
    <s v="CA-2014-169054"/>
    <x v="3"/>
    <d v="2014-04-23T00:00:00"/>
    <d v="2014-04-27T00:00:00"/>
    <s v="Standard Class"/>
    <s v="MO-17800"/>
    <s v="Meg O'Connel"/>
    <x v="2"/>
    <s v="United States"/>
    <s v="Philadelphia"/>
    <s v="Pennsylvania"/>
    <n v="19140"/>
    <x v="3"/>
    <s v="FUR-FU-10001488"/>
    <s v="Furniture"/>
    <s v="Furnishings"/>
    <s v="Tenex 46&quot; x 60&quot; Computer Anti-Static Chairmat, Rectangular Shaped"/>
    <n v="254.35200000000003"/>
    <n v="3"/>
    <n v="0.2"/>
    <n v="0"/>
  </r>
  <r>
    <n v="3028"/>
    <s v="CA-2011-106719"/>
    <x v="2"/>
    <d v="2011-08-24T00:00:00"/>
    <d v="2011-08-24T00:00:00"/>
    <s v="Same Day"/>
    <s v="RB-19645"/>
    <s v="Robert Barroso"/>
    <x v="1"/>
    <s v="United States"/>
    <s v="Billings"/>
    <s v="Montana"/>
    <n v="59102"/>
    <x v="1"/>
    <s v="OFF-BI-10002799"/>
    <s v="Office Supplies"/>
    <s v="Binders"/>
    <s v="SlimView Poly Binder, 3/8&quot;"/>
    <n v="8.2880000000000003"/>
    <n v="2"/>
    <n v="0.2"/>
    <n v="2.6935999999999991"/>
  </r>
  <r>
    <n v="3029"/>
    <s v="CA-2014-116855"/>
    <x v="3"/>
    <d v="2014-12-18T00:00:00"/>
    <d v="2014-12-22T00:00:00"/>
    <s v="Standard Class"/>
    <s v="AI-10855"/>
    <s v="Arianne Irving"/>
    <x v="0"/>
    <s v="United States"/>
    <s v="Chesapeake"/>
    <s v="Virginia"/>
    <n v="23320"/>
    <x v="0"/>
    <s v="FUR-CH-10003846"/>
    <s v="Furniture"/>
    <s v="Chairs"/>
    <s v="Hon Valutask Swivel Chairs"/>
    <n v="504.90000000000003"/>
    <n v="5"/>
    <n v="0"/>
    <n v="80.78400000000002"/>
  </r>
  <r>
    <n v="3030"/>
    <s v="US-2013-164189"/>
    <x v="0"/>
    <d v="2013-03-25T00:00:00"/>
    <d v="2013-03-29T00:00:00"/>
    <s v="Standard Class"/>
    <s v="DR-12880"/>
    <s v="Dan Reichenbach"/>
    <x v="1"/>
    <s v="United States"/>
    <s v="Gresham"/>
    <s v="Oregon"/>
    <n v="97030"/>
    <x v="1"/>
    <s v="TEC-PH-10003691"/>
    <s v="Technology"/>
    <s v="Phones"/>
    <s v="BlackBerry Q10"/>
    <n v="403.16800000000001"/>
    <n v="4"/>
    <n v="0.2"/>
    <n v="25.198000000000008"/>
  </r>
  <r>
    <n v="3031"/>
    <s v="CA-2012-168480"/>
    <x v="1"/>
    <d v="2012-09-21T00:00:00"/>
    <d v="2012-09-27T00:00:00"/>
    <s v="Standard Class"/>
    <s v="DM-12955"/>
    <s v="Dario Medina"/>
    <x v="1"/>
    <s v="United States"/>
    <s v="Lincoln Park"/>
    <s v="Michigan"/>
    <n v="48146"/>
    <x v="2"/>
    <s v="FUR-BO-10000468"/>
    <s v="Furniture"/>
    <s v="Bookcases"/>
    <s v="O'Sullivan 2-Shelf Heavy-Duty Bookcases"/>
    <n v="194.32"/>
    <n v="4"/>
    <n v="0"/>
    <n v="31.091200000000015"/>
  </r>
  <r>
    <n v="3032"/>
    <s v="CA-2012-168480"/>
    <x v="1"/>
    <d v="2012-09-21T00:00:00"/>
    <d v="2012-09-27T00:00:00"/>
    <s v="Standard Class"/>
    <s v="DM-12955"/>
    <s v="Dario Medina"/>
    <x v="1"/>
    <s v="United States"/>
    <s v="Lincoln Park"/>
    <s v="Michigan"/>
    <n v="48146"/>
    <x v="2"/>
    <s v="OFF-AR-10001044"/>
    <s v="Office Supplies"/>
    <s v="Art"/>
    <s v="BOSTON Ranger #55 Pencil Sharpener, Black"/>
    <n v="25.99"/>
    <n v="1"/>
    <n v="0"/>
    <n v="7.5370999999999988"/>
  </r>
  <r>
    <n v="3033"/>
    <s v="US-2013-114293"/>
    <x v="0"/>
    <d v="2013-11-22T00:00:00"/>
    <d v="2013-11-27T00:00:00"/>
    <s v="Standard Class"/>
    <s v="JH-16180"/>
    <s v="Justin Hirsh"/>
    <x v="0"/>
    <s v="United States"/>
    <s v="Gresham"/>
    <s v="Oregon"/>
    <n v="97030"/>
    <x v="1"/>
    <s v="FUR-CH-10003833"/>
    <s v="Furniture"/>
    <s v="Chairs"/>
    <s v="Novimex Fabric Task Chair"/>
    <n v="195.136"/>
    <n v="4"/>
    <n v="0.2"/>
    <n v="-12.196000000000005"/>
  </r>
  <r>
    <n v="3034"/>
    <s v="CA-2014-134173"/>
    <x v="3"/>
    <d v="2014-09-17T00:00:00"/>
    <d v="2014-09-22T00:00:00"/>
    <s v="Standard Class"/>
    <s v="AB-10060"/>
    <s v="Adam Bellavance"/>
    <x v="2"/>
    <s v="United States"/>
    <s v="Philadelphia"/>
    <s v="Pennsylvania"/>
    <n v="19143"/>
    <x v="3"/>
    <s v="OFF-PA-10004355"/>
    <s v="Office Supplies"/>
    <s v="Paper"/>
    <s v="Xerox 231"/>
    <n v="20.736000000000004"/>
    <n v="4"/>
    <n v="0.2"/>
    <n v="7.2576000000000001"/>
  </r>
  <r>
    <n v="3035"/>
    <s v="US-2012-123960"/>
    <x v="1"/>
    <d v="2012-06-11T00:00:00"/>
    <d v="2012-06-16T00:00:00"/>
    <s v="Standard Class"/>
    <s v="BD-11605"/>
    <s v="Brian Dahlen"/>
    <x v="0"/>
    <s v="United States"/>
    <s v="Monroe"/>
    <s v="Louisiana"/>
    <n v="71203"/>
    <x v="0"/>
    <s v="TEC-AC-10003038"/>
    <s v="Technology"/>
    <s v="Accessories"/>
    <s v="Kingston Digital DataTraveler 16GB USB 2.0"/>
    <n v="53.699999999999996"/>
    <n v="6"/>
    <n v="0"/>
    <n v="10.202999999999994"/>
  </r>
  <r>
    <n v="3036"/>
    <s v="US-2012-123960"/>
    <x v="1"/>
    <d v="2012-06-11T00:00:00"/>
    <d v="2012-06-16T00:00:00"/>
    <s v="Standard Class"/>
    <s v="BD-11605"/>
    <s v="Brian Dahlen"/>
    <x v="0"/>
    <s v="United States"/>
    <s v="Monroe"/>
    <s v="Louisiana"/>
    <n v="71203"/>
    <x v="0"/>
    <s v="OFF-BI-10002799"/>
    <s v="Office Supplies"/>
    <s v="Binders"/>
    <s v="SlimView Poly Binder, 3/8&quot;"/>
    <n v="36.26"/>
    <n v="7"/>
    <n v="0"/>
    <n v="16.679599999999997"/>
  </r>
  <r>
    <n v="3037"/>
    <s v="US-2012-123960"/>
    <x v="1"/>
    <d v="2012-06-11T00:00:00"/>
    <d v="2012-06-16T00:00:00"/>
    <s v="Standard Class"/>
    <s v="BD-11605"/>
    <s v="Brian Dahlen"/>
    <x v="0"/>
    <s v="United States"/>
    <s v="Monroe"/>
    <s v="Louisiana"/>
    <n v="71203"/>
    <x v="0"/>
    <s v="OFF-AR-10003582"/>
    <s v="Office Supplies"/>
    <s v="Art"/>
    <s v="Boston Electric Pencil Sharpener, Model 1818, Charcoal Black"/>
    <n v="56.3"/>
    <n v="2"/>
    <n v="0"/>
    <n v="15.764000000000003"/>
  </r>
  <r>
    <n v="3038"/>
    <s v="US-2012-123960"/>
    <x v="1"/>
    <d v="2012-06-11T00:00:00"/>
    <d v="2012-06-16T00:00:00"/>
    <s v="Standard Class"/>
    <s v="BD-11605"/>
    <s v="Brian Dahlen"/>
    <x v="0"/>
    <s v="United States"/>
    <s v="Monroe"/>
    <s v="Louisiana"/>
    <n v="71203"/>
    <x v="0"/>
    <s v="OFF-PA-10004451"/>
    <s v="Office Supplies"/>
    <s v="Paper"/>
    <s v="Xerox 222"/>
    <n v="32.400000000000006"/>
    <n v="5"/>
    <n v="0"/>
    <n v="15.552000000000001"/>
  </r>
  <r>
    <n v="3039"/>
    <s v="US-2012-123960"/>
    <x v="1"/>
    <d v="2012-06-11T00:00:00"/>
    <d v="2012-06-16T00:00:00"/>
    <s v="Standard Class"/>
    <s v="BD-11605"/>
    <s v="Brian Dahlen"/>
    <x v="0"/>
    <s v="United States"/>
    <s v="Monroe"/>
    <s v="Louisiana"/>
    <n v="71203"/>
    <x v="0"/>
    <s v="FUR-FU-10004666"/>
    <s v="Furniture"/>
    <s v="Furnishings"/>
    <s v="DAX Clear Channel Poster Frame"/>
    <n v="29.16"/>
    <n v="2"/>
    <n v="0"/>
    <n v="10.789200000000001"/>
  </r>
  <r>
    <n v="3040"/>
    <s v="CA-2014-101749"/>
    <x v="3"/>
    <d v="2014-10-04T00:00:00"/>
    <d v="2014-10-09T00:00:00"/>
    <s v="Standard Class"/>
    <s v="AS-10045"/>
    <s v="Aaron Smayling"/>
    <x v="1"/>
    <s v="United States"/>
    <s v="Pasadena"/>
    <s v="California"/>
    <n v="91104"/>
    <x v="1"/>
    <s v="FUR-TA-10001520"/>
    <s v="Furniture"/>
    <s v="Tables"/>
    <s v="Lesro Sheffield Collection Coffee Table, End Table, Center Table, Corner Table"/>
    <n v="171.28800000000001"/>
    <n v="3"/>
    <n v="0.2"/>
    <n v="-6.423300000000026"/>
  </r>
  <r>
    <n v="3041"/>
    <s v="US-2013-147991"/>
    <x v="0"/>
    <d v="2013-05-06T00:00:00"/>
    <d v="2013-05-10T00:00:00"/>
    <s v="Standard Class"/>
    <s v="ZD-21925"/>
    <s v="Zuschuss Donatelli"/>
    <x v="0"/>
    <s v="United States"/>
    <s v="Chattanooga"/>
    <s v="Tennessee"/>
    <n v="37421"/>
    <x v="0"/>
    <s v="FUR-FU-10004270"/>
    <s v="Furniture"/>
    <s v="Furnishings"/>
    <s v="Eldon Image Series Desk Accessories, Burgundy"/>
    <n v="16.72"/>
    <n v="5"/>
    <n v="0.2"/>
    <n v="3.3439999999999994"/>
  </r>
  <r>
    <n v="3042"/>
    <s v="CA-2014-149559"/>
    <x v="3"/>
    <d v="2014-09-12T00:00:00"/>
    <d v="2014-09-13T00:00:00"/>
    <s v="Same Day"/>
    <s v="KF-16285"/>
    <s v="Karen Ferguson"/>
    <x v="2"/>
    <s v="United States"/>
    <s v="Long Beach"/>
    <s v="California"/>
    <n v="90805"/>
    <x v="1"/>
    <s v="OFF-PA-10003172"/>
    <s v="Office Supplies"/>
    <s v="Paper"/>
    <s v="Xerox 1996"/>
    <n v="12.96"/>
    <n v="2"/>
    <n v="0"/>
    <n v="6.2208000000000006"/>
  </r>
  <r>
    <n v="3043"/>
    <s v="CA-2014-149559"/>
    <x v="3"/>
    <d v="2014-09-12T00:00:00"/>
    <d v="2014-09-13T00:00:00"/>
    <s v="Same Day"/>
    <s v="KF-16285"/>
    <s v="Karen Ferguson"/>
    <x v="2"/>
    <s v="United States"/>
    <s v="Long Beach"/>
    <s v="California"/>
    <n v="90805"/>
    <x v="1"/>
    <s v="OFF-EN-10002312"/>
    <s v="Office Supplies"/>
    <s v="Envelopes"/>
    <s v="#10 Self-Seal White Envelopes"/>
    <n v="22.18"/>
    <n v="2"/>
    <n v="0"/>
    <n v="10.8682"/>
  </r>
  <r>
    <n v="3044"/>
    <s v="CA-2014-149559"/>
    <x v="3"/>
    <d v="2014-09-12T00:00:00"/>
    <d v="2014-09-13T00:00:00"/>
    <s v="Same Day"/>
    <s v="KF-16285"/>
    <s v="Karen Ferguson"/>
    <x v="2"/>
    <s v="United States"/>
    <s v="Long Beach"/>
    <s v="California"/>
    <n v="90805"/>
    <x v="1"/>
    <s v="FUR-CH-10002320"/>
    <s v="Furniture"/>
    <s v="Chairs"/>
    <s v="Hon Pagoda Stacking Chairs"/>
    <n v="2054.2720000000004"/>
    <n v="8"/>
    <n v="0.2"/>
    <n v="256.78399999999976"/>
  </r>
  <r>
    <n v="3045"/>
    <s v="CA-2012-135174"/>
    <x v="1"/>
    <d v="2012-04-30T00:00:00"/>
    <d v="2012-05-02T00:00:00"/>
    <s v="Second Class"/>
    <s v="BP-11230"/>
    <s v="Benjamin Patterson"/>
    <x v="0"/>
    <s v="United States"/>
    <s v="Troy"/>
    <s v="Ohio"/>
    <n v="45373"/>
    <x v="3"/>
    <s v="TEC-PH-10001530"/>
    <s v="Technology"/>
    <s v="Phones"/>
    <s v="Cisco Unified IP Phone 7945G VoIP phone"/>
    <n v="1022.97"/>
    <n v="5"/>
    <n v="0.4"/>
    <n v="-255.74250000000001"/>
  </r>
  <r>
    <n v="3046"/>
    <s v="CA-2014-125290"/>
    <x v="3"/>
    <d v="2014-11-07T00:00:00"/>
    <d v="2014-11-11T00:00:00"/>
    <s v="Second Class"/>
    <s v="CC-12430"/>
    <s v="Chuck Clark"/>
    <x v="2"/>
    <s v="United States"/>
    <s v="Minneapolis"/>
    <s v="Minnesota"/>
    <n v="55407"/>
    <x v="2"/>
    <s v="OFF-AR-10001216"/>
    <s v="Office Supplies"/>
    <s v="Art"/>
    <s v="Newell 339"/>
    <n v="13.899999999999999"/>
    <n v="5"/>
    <n v="0"/>
    <n v="3.6139999999999994"/>
  </r>
  <r>
    <n v="3047"/>
    <s v="CA-2014-125290"/>
    <x v="3"/>
    <d v="2014-11-07T00:00:00"/>
    <d v="2014-11-11T00:00:00"/>
    <s v="Second Class"/>
    <s v="CC-12430"/>
    <s v="Chuck Clark"/>
    <x v="2"/>
    <s v="United States"/>
    <s v="Minneapolis"/>
    <s v="Minnesota"/>
    <n v="55407"/>
    <x v="2"/>
    <s v="OFF-PA-10003127"/>
    <s v="Office Supplies"/>
    <s v="Paper"/>
    <s v="Staples"/>
    <n v="26.38"/>
    <n v="1"/>
    <n v="0"/>
    <n v="12.134799999999998"/>
  </r>
  <r>
    <n v="3048"/>
    <s v="CA-2011-137351"/>
    <x v="2"/>
    <d v="2011-09-30T00:00:00"/>
    <d v="2011-10-04T00:00:00"/>
    <s v="Standard Class"/>
    <s v="DB-13615"/>
    <s v="Doug Bickford"/>
    <x v="0"/>
    <s v="United States"/>
    <s v="Seattle"/>
    <s v="Washington"/>
    <n v="98105"/>
    <x v="1"/>
    <s v="OFF-BI-10003910"/>
    <s v="Office Supplies"/>
    <s v="Binders"/>
    <s v="DXL Angle-View Binders with Locking Rings by Samsill"/>
    <n v="43.176000000000002"/>
    <n v="7"/>
    <n v="0.2"/>
    <n v="13.4925"/>
  </r>
  <r>
    <n v="3049"/>
    <s v="CA-2014-121419"/>
    <x v="3"/>
    <d v="2014-04-03T00:00:00"/>
    <d v="2014-04-05T00:00:00"/>
    <s v="First Class"/>
    <s v="TC-21475"/>
    <s v="Tony Chapman"/>
    <x v="2"/>
    <s v="United States"/>
    <s v="Columbus"/>
    <s v="Georgia"/>
    <n v="31907"/>
    <x v="0"/>
    <s v="FUR-TA-10004534"/>
    <s v="Furniture"/>
    <s v="Tables"/>
    <s v="Bevis 44 x 96 Conference Tables"/>
    <n v="411.8"/>
    <n v="2"/>
    <n v="0"/>
    <n v="70.005999999999972"/>
  </r>
  <r>
    <n v="3050"/>
    <s v="CA-2014-121419"/>
    <x v="3"/>
    <d v="2014-04-03T00:00:00"/>
    <d v="2014-04-05T00:00:00"/>
    <s v="First Class"/>
    <s v="TC-21475"/>
    <s v="Tony Chapman"/>
    <x v="2"/>
    <s v="United States"/>
    <s v="Columbus"/>
    <s v="Georgia"/>
    <n v="31907"/>
    <x v="0"/>
    <s v="TEC-AC-10000892"/>
    <s v="Technology"/>
    <s v="Accessories"/>
    <s v="NETGEAR N750 Dual Band Wi-Fi Gigabit Router"/>
    <n v="360"/>
    <n v="4"/>
    <n v="0"/>
    <n v="129.6"/>
  </r>
  <r>
    <n v="3051"/>
    <s v="US-2014-148054"/>
    <x v="3"/>
    <d v="2014-10-07T00:00:00"/>
    <d v="2014-10-12T00:00:00"/>
    <s v="Standard Class"/>
    <s v="NZ-18565"/>
    <s v="Nick Zandusky"/>
    <x v="2"/>
    <s v="United States"/>
    <s v="Meridian"/>
    <s v="Idaho"/>
    <n v="83642"/>
    <x v="1"/>
    <s v="FUR-FU-10003247"/>
    <s v="Furniture"/>
    <s v="Furnishings"/>
    <s v="36X48 HARDFLOOR CHAIRMAT"/>
    <n v="41.96"/>
    <n v="2"/>
    <n v="0"/>
    <n v="2.9371999999999971"/>
  </r>
  <r>
    <n v="3052"/>
    <s v="US-2014-148054"/>
    <x v="3"/>
    <d v="2014-10-07T00:00:00"/>
    <d v="2014-10-12T00:00:00"/>
    <s v="Standard Class"/>
    <s v="NZ-18565"/>
    <s v="Nick Zandusky"/>
    <x v="2"/>
    <s v="United States"/>
    <s v="Meridian"/>
    <s v="Idaho"/>
    <n v="83642"/>
    <x v="1"/>
    <s v="OFF-AP-10004336"/>
    <s v="Office Supplies"/>
    <s v="Appliances"/>
    <s v="Conquest 14 Commercial Heavy-Duty Upright Vacuum, Collection System, Accessory Kit"/>
    <n v="227.84"/>
    <n v="4"/>
    <n v="0"/>
    <n v="66.073599999999971"/>
  </r>
  <r>
    <n v="3053"/>
    <s v="US-2014-148054"/>
    <x v="3"/>
    <d v="2014-10-07T00:00:00"/>
    <d v="2014-10-12T00:00:00"/>
    <s v="Standard Class"/>
    <s v="NZ-18565"/>
    <s v="Nick Zandusky"/>
    <x v="2"/>
    <s v="United States"/>
    <s v="Meridian"/>
    <s v="Idaho"/>
    <n v="83642"/>
    <x v="1"/>
    <s v="OFF-PA-10001295"/>
    <s v="Office Supplies"/>
    <s v="Paper"/>
    <s v="Computer Printout Paper with Letter-Trim Perforations"/>
    <n v="37.94"/>
    <n v="2"/>
    <n v="0"/>
    <n v="18.211199999999998"/>
  </r>
  <r>
    <n v="3054"/>
    <s v="CA-2013-128517"/>
    <x v="0"/>
    <d v="2013-04-10T00:00:00"/>
    <d v="2013-04-15T00:00:00"/>
    <s v="Second Class"/>
    <s v="SW-20350"/>
    <s v="Sean Wendt"/>
    <x v="2"/>
    <s v="United States"/>
    <s v="Detroit"/>
    <s v="Michigan"/>
    <n v="48227"/>
    <x v="2"/>
    <s v="TEC-PH-10002555"/>
    <s v="Technology"/>
    <s v="Phones"/>
    <s v="Nortel Meridian M5316 Digital phone"/>
    <n v="517.9"/>
    <n v="2"/>
    <n v="0"/>
    <n v="134.654"/>
  </r>
  <r>
    <n v="3055"/>
    <s v="CA-2013-128517"/>
    <x v="0"/>
    <d v="2013-04-10T00:00:00"/>
    <d v="2013-04-15T00:00:00"/>
    <s v="Second Class"/>
    <s v="SW-20350"/>
    <s v="Sean Wendt"/>
    <x v="2"/>
    <s v="United States"/>
    <s v="Detroit"/>
    <s v="Michigan"/>
    <n v="48227"/>
    <x v="2"/>
    <s v="OFF-BI-10000831"/>
    <s v="Office Supplies"/>
    <s v="Binders"/>
    <s v="Storex Flexible Poly Binders with Double Pockets"/>
    <n v="5.28"/>
    <n v="2"/>
    <n v="0"/>
    <n v="2.4287999999999998"/>
  </r>
  <r>
    <n v="3056"/>
    <s v="US-2012-100377"/>
    <x v="1"/>
    <d v="2012-08-28T00:00:00"/>
    <d v="2012-09-01T00:00:00"/>
    <s v="Standard Class"/>
    <s v="TS-21370"/>
    <s v="Todd Sumrall"/>
    <x v="1"/>
    <s v="United States"/>
    <s v="Chicago"/>
    <s v="Illinois"/>
    <n v="60623"/>
    <x v="2"/>
    <s v="TEC-CO-10001046"/>
    <s v="Technology"/>
    <s v="Copiers"/>
    <s v="Canon Imageclass D680 Copier / Fax"/>
    <n v="2799.9600000000005"/>
    <n v="5"/>
    <n v="0.2"/>
    <n v="874.98749999999984"/>
  </r>
  <r>
    <n v="3057"/>
    <s v="CA-2014-131492"/>
    <x v="3"/>
    <d v="2014-10-20T00:00:00"/>
    <d v="2014-10-25T00:00:00"/>
    <s v="Second Class"/>
    <s v="HH-15010"/>
    <s v="Hilary Holden"/>
    <x v="1"/>
    <s v="United States"/>
    <s v="San Francisco"/>
    <s v="California"/>
    <n v="94110"/>
    <x v="1"/>
    <s v="OFF-EN-10002973"/>
    <s v="Office Supplies"/>
    <s v="Envelopes"/>
    <s v="Ampad #10 Peel &amp; Seel Holiday Envelopes"/>
    <n v="8.9600000000000009"/>
    <n v="2"/>
    <n v="0"/>
    <n v="4.3008000000000006"/>
  </r>
  <r>
    <n v="3058"/>
    <s v="CA-2014-131492"/>
    <x v="3"/>
    <d v="2014-10-20T00:00:00"/>
    <d v="2014-10-25T00:00:00"/>
    <s v="Second Class"/>
    <s v="HH-15010"/>
    <s v="Hilary Holden"/>
    <x v="1"/>
    <s v="United States"/>
    <s v="San Francisco"/>
    <s v="California"/>
    <n v="94110"/>
    <x v="1"/>
    <s v="OFF-LA-10001641"/>
    <s v="Office Supplies"/>
    <s v="Labels"/>
    <s v="Avery 518"/>
    <n v="31.5"/>
    <n v="10"/>
    <n v="0"/>
    <n v="15.120000000000001"/>
  </r>
  <r>
    <n v="3059"/>
    <s v="CA-2014-131492"/>
    <x v="3"/>
    <d v="2014-10-20T00:00:00"/>
    <d v="2014-10-25T00:00:00"/>
    <s v="Second Class"/>
    <s v="HH-15010"/>
    <s v="Hilary Holden"/>
    <x v="1"/>
    <s v="United States"/>
    <s v="San Francisco"/>
    <s v="California"/>
    <n v="94110"/>
    <x v="1"/>
    <s v="FUR-FU-10003878"/>
    <s v="Furniture"/>
    <s v="Furnishings"/>
    <s v="Linden 10&quot; Round Wall Clock, Black"/>
    <n v="30.56"/>
    <n v="2"/>
    <n v="0"/>
    <n v="10.3904"/>
  </r>
  <r>
    <n v="3060"/>
    <s v="CA-2014-131492"/>
    <x v="3"/>
    <d v="2014-10-20T00:00:00"/>
    <d v="2014-10-25T00:00:00"/>
    <s v="Second Class"/>
    <s v="HH-15010"/>
    <s v="Hilary Holden"/>
    <x v="1"/>
    <s v="United States"/>
    <s v="San Francisco"/>
    <s v="California"/>
    <n v="94110"/>
    <x v="1"/>
    <s v="FUR-TA-10003837"/>
    <s v="Furniture"/>
    <s v="Tables"/>
    <s v="Anderson Hickey Conga Table Tops &amp; Accessories"/>
    <n v="24.368000000000002"/>
    <n v="2"/>
    <n v="0.2"/>
    <n v="-3.3506000000000018"/>
  </r>
  <r>
    <n v="3061"/>
    <s v="CA-2013-144554"/>
    <x v="0"/>
    <d v="2013-11-08T00:00:00"/>
    <d v="2013-11-13T00:00:00"/>
    <s v="Standard Class"/>
    <s v="DM-13345"/>
    <s v="Denise Monton"/>
    <x v="1"/>
    <s v="United States"/>
    <s v="Newark"/>
    <s v="Ohio"/>
    <n v="43055"/>
    <x v="3"/>
    <s v="TEC-AC-10002800"/>
    <s v="Technology"/>
    <s v="Accessories"/>
    <s v="Plantronics Audio 478 Stereo USB Headset"/>
    <n v="119.97600000000001"/>
    <n v="3"/>
    <n v="0.2"/>
    <n v="22.495499999999989"/>
  </r>
  <r>
    <n v="3062"/>
    <s v="CA-2014-127621"/>
    <x v="3"/>
    <d v="2014-03-04T00:00:00"/>
    <d v="2014-03-08T00:00:00"/>
    <s v="Standard Class"/>
    <s v="RE-19450"/>
    <s v="Richard Eichhorn"/>
    <x v="0"/>
    <s v="United States"/>
    <s v="Dallas"/>
    <s v="Texas"/>
    <n v="75081"/>
    <x v="2"/>
    <s v="OFF-PA-10001307"/>
    <s v="Office Supplies"/>
    <s v="Paper"/>
    <s v="Important Message Pads, 50 4-1/4 x 5-1/2 Forms per Pad"/>
    <n v="26.880000000000003"/>
    <n v="8"/>
    <n v="0.2"/>
    <n v="9.743999999999998"/>
  </r>
  <r>
    <n v="3063"/>
    <s v="CA-2012-145184"/>
    <x v="1"/>
    <d v="2012-11-27T00:00:00"/>
    <d v="2012-11-29T00:00:00"/>
    <s v="First Class"/>
    <s v="JD-16150"/>
    <s v="Justin Deggeller"/>
    <x v="1"/>
    <s v="United States"/>
    <s v="Newark"/>
    <s v="Delaware"/>
    <n v="19711"/>
    <x v="3"/>
    <s v="TEC-PH-10002350"/>
    <s v="Technology"/>
    <s v="Phones"/>
    <s v="Apple EarPods with Remote and Mic"/>
    <n v="83.97"/>
    <n v="3"/>
    <n v="0"/>
    <n v="23.511599999999998"/>
  </r>
  <r>
    <n v="3064"/>
    <s v="CA-2012-145184"/>
    <x v="1"/>
    <d v="2012-11-27T00:00:00"/>
    <d v="2012-11-29T00:00:00"/>
    <s v="First Class"/>
    <s v="JD-16150"/>
    <s v="Justin Deggeller"/>
    <x v="1"/>
    <s v="United States"/>
    <s v="Newark"/>
    <s v="Delaware"/>
    <n v="19711"/>
    <x v="3"/>
    <s v="TEC-AC-10000397"/>
    <s v="Technology"/>
    <s v="Accessories"/>
    <s v="Perixx PERIBOARD-512B, Ergonomic Split Keyboard"/>
    <n v="104.97"/>
    <n v="3"/>
    <n v="0"/>
    <n v="7.3479000000000028"/>
  </r>
  <r>
    <n v="3065"/>
    <s v="CA-2014-106859"/>
    <x v="3"/>
    <d v="2014-03-14T00:00:00"/>
    <d v="2014-03-19T00:00:00"/>
    <s v="Second Class"/>
    <s v="BF-11215"/>
    <s v="Benjamin Farhat"/>
    <x v="2"/>
    <s v="United States"/>
    <s v="Albuquerque"/>
    <s v="New Mexico"/>
    <n v="87105"/>
    <x v="1"/>
    <s v="OFF-ST-10000615"/>
    <s v="Office Supplies"/>
    <s v="Storage"/>
    <s v="SimpliFile Personal File, Black Granite, 15w x 6-15/16d x 11-1/4h"/>
    <n v="90.8"/>
    <n v="8"/>
    <n v="0"/>
    <n v="25.424000000000007"/>
  </r>
  <r>
    <n v="3066"/>
    <s v="CA-2014-106859"/>
    <x v="3"/>
    <d v="2014-03-14T00:00:00"/>
    <d v="2014-03-19T00:00:00"/>
    <s v="Second Class"/>
    <s v="BF-11215"/>
    <s v="Benjamin Farhat"/>
    <x v="2"/>
    <s v="United States"/>
    <s v="Albuquerque"/>
    <s v="New Mexico"/>
    <n v="87105"/>
    <x v="1"/>
    <s v="TEC-PH-10004531"/>
    <s v="Technology"/>
    <s v="Phones"/>
    <s v="OtterBox Commuter Series Case - iPhone 5 &amp; 5s"/>
    <n v="140.73599999999999"/>
    <n v="8"/>
    <n v="0.2"/>
    <n v="49.257599999999996"/>
  </r>
  <r>
    <n v="3067"/>
    <s v="CA-2014-106859"/>
    <x v="3"/>
    <d v="2014-03-14T00:00:00"/>
    <d v="2014-03-19T00:00:00"/>
    <s v="Second Class"/>
    <s v="BF-11215"/>
    <s v="Benjamin Farhat"/>
    <x v="2"/>
    <s v="United States"/>
    <s v="Albuquerque"/>
    <s v="New Mexico"/>
    <n v="87105"/>
    <x v="1"/>
    <s v="TEC-AC-10004001"/>
    <s v="Technology"/>
    <s v="Accessories"/>
    <s v="Logitech Wireless Headset H600 Over-The-Head Design"/>
    <n v="214.95000000000002"/>
    <n v="5"/>
    <n v="0"/>
    <n v="88.129500000000007"/>
  </r>
  <r>
    <n v="3068"/>
    <s v="CA-2014-106859"/>
    <x v="3"/>
    <d v="2014-03-14T00:00:00"/>
    <d v="2014-03-19T00:00:00"/>
    <s v="Second Class"/>
    <s v="BF-11215"/>
    <s v="Benjamin Farhat"/>
    <x v="2"/>
    <s v="United States"/>
    <s v="Albuquerque"/>
    <s v="New Mexico"/>
    <n v="87105"/>
    <x v="1"/>
    <s v="OFF-PA-10001534"/>
    <s v="Office Supplies"/>
    <s v="Paper"/>
    <s v="Xerox 230"/>
    <n v="45.36"/>
    <n v="7"/>
    <n v="0"/>
    <n v="21.772800000000004"/>
  </r>
  <r>
    <n v="3069"/>
    <s v="CA-2014-106859"/>
    <x v="3"/>
    <d v="2014-03-14T00:00:00"/>
    <d v="2014-03-19T00:00:00"/>
    <s v="Second Class"/>
    <s v="BF-11215"/>
    <s v="Benjamin Farhat"/>
    <x v="2"/>
    <s v="United States"/>
    <s v="Albuquerque"/>
    <s v="New Mexico"/>
    <n v="87105"/>
    <x v="1"/>
    <s v="OFF-PA-10001815"/>
    <s v="Office Supplies"/>
    <s v="Paper"/>
    <s v="Xerox 1885"/>
    <n v="288.24"/>
    <n v="6"/>
    <n v="0"/>
    <n v="138.35519999999997"/>
  </r>
  <r>
    <n v="3070"/>
    <s v="US-2014-120089"/>
    <x v="3"/>
    <d v="2014-12-01T00:00:00"/>
    <d v="2014-12-01T00:00:00"/>
    <s v="Same Day"/>
    <s v="ML-17755"/>
    <s v="Max Ludwig"/>
    <x v="2"/>
    <s v="United States"/>
    <s v="Toledo"/>
    <s v="Ohio"/>
    <n v="43615"/>
    <x v="3"/>
    <s v="OFF-AP-10003779"/>
    <s v="Office Supplies"/>
    <s v="Appliances"/>
    <s v="Kensington 7 Outlet MasterPiece Power Center with Fax/Phone Line Protection"/>
    <n v="663.93600000000004"/>
    <n v="4"/>
    <n v="0.2"/>
    <n v="82.991999999999877"/>
  </r>
  <r>
    <n v="3071"/>
    <s v="CA-2011-119375"/>
    <x v="2"/>
    <d v="2011-11-17T00:00:00"/>
    <d v="2011-11-22T00:00:00"/>
    <s v="Standard Class"/>
    <s v="YC-21895"/>
    <s v="Yoseph Carroll"/>
    <x v="1"/>
    <s v="United States"/>
    <s v="Newark"/>
    <s v="Delaware"/>
    <n v="19711"/>
    <x v="3"/>
    <s v="OFF-ST-10002011"/>
    <s v="Office Supplies"/>
    <s v="Storage"/>
    <s v="Smead Adjustable Mobile File Trolley with Lockable Top"/>
    <n v="2934.33"/>
    <n v="7"/>
    <n v="0"/>
    <n v="792.26910000000021"/>
  </r>
  <r>
    <n v="3072"/>
    <s v="CA-2011-119375"/>
    <x v="2"/>
    <d v="2011-11-17T00:00:00"/>
    <d v="2011-11-22T00:00:00"/>
    <s v="Standard Class"/>
    <s v="YC-21895"/>
    <s v="Yoseph Carroll"/>
    <x v="1"/>
    <s v="United States"/>
    <s v="Newark"/>
    <s v="Delaware"/>
    <n v="19711"/>
    <x v="3"/>
    <s v="FUR-FU-10002379"/>
    <s v="Furniture"/>
    <s v="Furnishings"/>
    <s v="Eldon Econocleat Chair Mats for Low Pile Carpets"/>
    <n v="124.41"/>
    <n v="3"/>
    <n v="0"/>
    <n v="14.929199999999994"/>
  </r>
  <r>
    <n v="3073"/>
    <s v="CA-2011-119375"/>
    <x v="2"/>
    <d v="2011-11-17T00:00:00"/>
    <d v="2011-11-22T00:00:00"/>
    <s v="Standard Class"/>
    <s v="YC-21895"/>
    <s v="Yoseph Carroll"/>
    <x v="1"/>
    <s v="United States"/>
    <s v="Newark"/>
    <s v="Delaware"/>
    <n v="19711"/>
    <x v="3"/>
    <s v="OFF-AR-10003752"/>
    <s v="Office Supplies"/>
    <s v="Art"/>
    <s v="Deluxe Chalkboard Eraser Cleaner"/>
    <n v="57.75"/>
    <n v="5"/>
    <n v="0"/>
    <n v="26.564999999999998"/>
  </r>
  <r>
    <n v="3074"/>
    <s v="CA-2013-125206"/>
    <x v="0"/>
    <d v="2013-01-03T00:00:00"/>
    <d v="2013-01-05T00:00:00"/>
    <s v="First Class"/>
    <s v="LR-16915"/>
    <s v="Lena Radford"/>
    <x v="0"/>
    <s v="United States"/>
    <s v="Los Angeles"/>
    <s v="California"/>
    <n v="90045"/>
    <x v="1"/>
    <s v="OFF-ST-10003692"/>
    <s v="Office Supplies"/>
    <s v="Storage"/>
    <s v="Recycled Steel Personal File for Hanging File Folders"/>
    <n v="114.46"/>
    <n v="2"/>
    <n v="0"/>
    <n v="28.614999999999995"/>
  </r>
  <r>
    <n v="3075"/>
    <s v="CA-2012-126137"/>
    <x v="1"/>
    <d v="2012-10-03T00:00:00"/>
    <d v="2012-10-08T00:00:00"/>
    <s v="Standard Class"/>
    <s v="BS-11755"/>
    <s v="Bruce Stewart"/>
    <x v="0"/>
    <s v="United States"/>
    <s v="Los Angeles"/>
    <s v="California"/>
    <n v="90032"/>
    <x v="1"/>
    <s v="FUR-BO-10004409"/>
    <s v="Furniture"/>
    <s v="Bookcases"/>
    <s v="Safco Value Mate Series Steel Bookcases, Baked Enamel Finish on Steel, Gray"/>
    <n v="120.666"/>
    <n v="2"/>
    <n v="0.15"/>
    <n v="18.454800000000002"/>
  </r>
  <r>
    <n v="3076"/>
    <s v="CA-2011-143903"/>
    <x v="2"/>
    <d v="2011-07-20T00:00:00"/>
    <d v="2011-07-24T00:00:00"/>
    <s v="Standard Class"/>
    <s v="KM-16375"/>
    <s v="Katherine Murray"/>
    <x v="2"/>
    <s v="United States"/>
    <s v="Dallas"/>
    <s v="Texas"/>
    <n v="75217"/>
    <x v="2"/>
    <s v="OFF-ST-10003306"/>
    <s v="Office Supplies"/>
    <s v="Storage"/>
    <s v="Letter Size Cart"/>
    <n v="342.86400000000003"/>
    <n v="3"/>
    <n v="0.2"/>
    <n v="38.572199999999953"/>
  </r>
  <r>
    <n v="3077"/>
    <s v="CA-2011-143903"/>
    <x v="2"/>
    <d v="2011-07-20T00:00:00"/>
    <d v="2011-07-24T00:00:00"/>
    <s v="Standard Class"/>
    <s v="KM-16375"/>
    <s v="Katherine Murray"/>
    <x v="2"/>
    <s v="United States"/>
    <s v="Dallas"/>
    <s v="Texas"/>
    <n v="75217"/>
    <x v="2"/>
    <s v="FUR-FU-10003724"/>
    <s v="Furniture"/>
    <s v="Furnishings"/>
    <s v="Westinghouse Clip-On Gooseneck Lamps"/>
    <n v="16.739999999999998"/>
    <n v="5"/>
    <n v="0.6"/>
    <n v="-14.228999999999997"/>
  </r>
  <r>
    <n v="3078"/>
    <s v="CA-2011-143903"/>
    <x v="2"/>
    <d v="2011-07-20T00:00:00"/>
    <d v="2011-07-24T00:00:00"/>
    <s v="Standard Class"/>
    <s v="KM-16375"/>
    <s v="Katherine Murray"/>
    <x v="2"/>
    <s v="United States"/>
    <s v="Dallas"/>
    <s v="Texas"/>
    <n v="75217"/>
    <x v="2"/>
    <s v="FUR-CH-10002024"/>
    <s v="Furniture"/>
    <s v="Chairs"/>
    <s v="HON 5400 Series Task Chairs for Big and Tall"/>
    <n v="981.37199999999996"/>
    <n v="2"/>
    <n v="0.3"/>
    <n v="-140.19599999999997"/>
  </r>
  <r>
    <n v="3079"/>
    <s v="CA-2011-104780"/>
    <x v="2"/>
    <d v="2011-05-21T00:00:00"/>
    <d v="2011-05-25T00:00:00"/>
    <s v="Standard Class"/>
    <s v="BT-11530"/>
    <s v="Bradley Talbott"/>
    <x v="2"/>
    <s v="United States"/>
    <s v="San Diego"/>
    <s v="California"/>
    <n v="92037"/>
    <x v="1"/>
    <s v="OFF-AR-10003514"/>
    <s v="Office Supplies"/>
    <s v="Art"/>
    <s v="4009 Highlighters by Sanford"/>
    <n v="31.84"/>
    <n v="8"/>
    <n v="0"/>
    <n v="10.507199999999997"/>
  </r>
  <r>
    <n v="3080"/>
    <s v="CA-2014-101182"/>
    <x v="3"/>
    <d v="2014-09-05T00:00:00"/>
    <d v="2014-09-06T00:00:00"/>
    <s v="First Class"/>
    <s v="KB-16405"/>
    <s v="Katrina Bavinger"/>
    <x v="2"/>
    <s v="United States"/>
    <s v="Apple Valley"/>
    <s v="California"/>
    <n v="92307"/>
    <x v="1"/>
    <s v="OFF-PA-10001800"/>
    <s v="Office Supplies"/>
    <s v="Paper"/>
    <s v="Xerox 220"/>
    <n v="12.96"/>
    <n v="2"/>
    <n v="0"/>
    <n v="6.2208000000000006"/>
  </r>
  <r>
    <n v="3081"/>
    <s v="CA-2014-101182"/>
    <x v="3"/>
    <d v="2014-09-05T00:00:00"/>
    <d v="2014-09-06T00:00:00"/>
    <s v="First Class"/>
    <s v="KB-16405"/>
    <s v="Katrina Bavinger"/>
    <x v="2"/>
    <s v="United States"/>
    <s v="Apple Valley"/>
    <s v="California"/>
    <n v="92307"/>
    <x v="1"/>
    <s v="TEC-PH-10003589"/>
    <s v="Technology"/>
    <s v="Phones"/>
    <s v="invisibleSHIELD by ZAGG Smudge-Free Screen Protector"/>
    <n v="43.176000000000002"/>
    <n v="3"/>
    <n v="0.2"/>
    <n v="15.111599999999999"/>
  </r>
  <r>
    <n v="3082"/>
    <s v="US-2014-132297"/>
    <x v="3"/>
    <d v="2014-05-28T00:00:00"/>
    <d v="2014-06-03T00:00:00"/>
    <s v="Standard Class"/>
    <s v="DW-13480"/>
    <s v="Dianna Wilson"/>
    <x v="2"/>
    <s v="United States"/>
    <s v="Louisville"/>
    <s v="Kentucky"/>
    <n v="40214"/>
    <x v="0"/>
    <s v="OFF-BI-10003364"/>
    <s v="Office Supplies"/>
    <s v="Binders"/>
    <s v="Binding Machine Supplies"/>
    <n v="58.34"/>
    <n v="2"/>
    <n v="0"/>
    <n v="28.0032"/>
  </r>
  <r>
    <n v="3083"/>
    <s v="US-2014-132297"/>
    <x v="3"/>
    <d v="2014-05-28T00:00:00"/>
    <d v="2014-06-03T00:00:00"/>
    <s v="Standard Class"/>
    <s v="DW-13480"/>
    <s v="Dianna Wilson"/>
    <x v="2"/>
    <s v="United States"/>
    <s v="Louisville"/>
    <s v="Kentucky"/>
    <n v="40214"/>
    <x v="0"/>
    <s v="TEC-PH-10002834"/>
    <s v="Technology"/>
    <s v="Phones"/>
    <s v="Google Nexus 5"/>
    <n v="539.97"/>
    <n v="3"/>
    <n v="0"/>
    <n v="134.99250000000001"/>
  </r>
  <r>
    <n v="3084"/>
    <s v="CA-2011-100328"/>
    <x v="2"/>
    <d v="2011-01-29T00:00:00"/>
    <d v="2011-02-04T00:00:00"/>
    <s v="Standard Class"/>
    <s v="JC-15340"/>
    <s v="Jasper Cacioppo"/>
    <x v="0"/>
    <s v="United States"/>
    <s v="New York City"/>
    <s v="New York"/>
    <n v="10024"/>
    <x v="3"/>
    <s v="OFF-BI-10000343"/>
    <s v="Office Supplies"/>
    <s v="Binders"/>
    <s v="Pressboard Covers with Storage Hooks, 9 1/2&quot; x 11&quot;, Light Blue"/>
    <n v="3.9280000000000004"/>
    <n v="1"/>
    <n v="0.2"/>
    <n v="1.3256999999999999"/>
  </r>
  <r>
    <n v="3085"/>
    <s v="CA-2014-118773"/>
    <x v="3"/>
    <d v="2014-02-10T00:00:00"/>
    <d v="2014-02-15T00:00:00"/>
    <s v="Standard Class"/>
    <s v="TP-21415"/>
    <s v="Tom Prescott"/>
    <x v="0"/>
    <s v="United States"/>
    <s v="Houston"/>
    <s v="Texas"/>
    <n v="77070"/>
    <x v="2"/>
    <s v="OFF-BI-10004584"/>
    <s v="Office Supplies"/>
    <s v="Binders"/>
    <s v="GBC ProClick 150 Presentation Binding System"/>
    <n v="252.78399999999996"/>
    <n v="4"/>
    <n v="0.8"/>
    <n v="-417.09360000000004"/>
  </r>
  <r>
    <n v="3086"/>
    <s v="CA-2014-118773"/>
    <x v="3"/>
    <d v="2014-02-10T00:00:00"/>
    <d v="2014-02-15T00:00:00"/>
    <s v="Standard Class"/>
    <s v="TP-21415"/>
    <s v="Tom Prescott"/>
    <x v="0"/>
    <s v="United States"/>
    <s v="Houston"/>
    <s v="Texas"/>
    <n v="77070"/>
    <x v="2"/>
    <s v="TEC-AC-10002402"/>
    <s v="Technology"/>
    <s v="Accessories"/>
    <s v="Razer Kraken PRO Over Ear PC and Music Headset"/>
    <n v="127.98399999999999"/>
    <n v="2"/>
    <n v="0.2"/>
    <n v="15.997999999999987"/>
  </r>
  <r>
    <n v="3087"/>
    <s v="CA-2014-118773"/>
    <x v="3"/>
    <d v="2014-02-10T00:00:00"/>
    <d v="2014-02-15T00:00:00"/>
    <s v="Standard Class"/>
    <s v="TP-21415"/>
    <s v="Tom Prescott"/>
    <x v="0"/>
    <s v="United States"/>
    <s v="Houston"/>
    <s v="Texas"/>
    <n v="77070"/>
    <x v="2"/>
    <s v="FUR-FU-10000550"/>
    <s v="Furniture"/>
    <s v="Furnishings"/>
    <s v="Stacking Trays by OIC"/>
    <n v="3.9840000000000004"/>
    <n v="2"/>
    <n v="0.6"/>
    <n v="-2.6892000000000005"/>
  </r>
  <r>
    <n v="3088"/>
    <s v="CA-2014-118773"/>
    <x v="3"/>
    <d v="2014-02-10T00:00:00"/>
    <d v="2014-02-15T00:00:00"/>
    <s v="Standard Class"/>
    <s v="TP-21415"/>
    <s v="Tom Prescott"/>
    <x v="0"/>
    <s v="United States"/>
    <s v="Houston"/>
    <s v="Texas"/>
    <n v="77070"/>
    <x v="2"/>
    <s v="OFF-AP-10000055"/>
    <s v="Office Supplies"/>
    <s v="Appliances"/>
    <s v="Belkin F9S820V06 8 Outlet Surge"/>
    <n v="12.991999999999996"/>
    <n v="2"/>
    <n v="0.8"/>
    <n v="-32.480000000000004"/>
  </r>
  <r>
    <n v="3089"/>
    <s v="US-2014-159205"/>
    <x v="3"/>
    <d v="2014-04-01T00:00:00"/>
    <d v="2014-04-03T00:00:00"/>
    <s v="Second Class"/>
    <s v="DB-12910"/>
    <s v="Daniel Byrd"/>
    <x v="2"/>
    <s v="United States"/>
    <s v="Henderson"/>
    <s v="Kentucky"/>
    <n v="42420"/>
    <x v="0"/>
    <s v="FUR-FU-10001591"/>
    <s v="Furniture"/>
    <s v="Furnishings"/>
    <s v="Advantus Panel Wall Certificate Holder - 8.5x11"/>
    <n v="61"/>
    <n v="5"/>
    <n v="0"/>
    <n v="25.620000000000005"/>
  </r>
  <r>
    <n v="3090"/>
    <s v="US-2014-159205"/>
    <x v="3"/>
    <d v="2014-04-01T00:00:00"/>
    <d v="2014-04-03T00:00:00"/>
    <s v="Second Class"/>
    <s v="DB-12910"/>
    <s v="Daniel Byrd"/>
    <x v="2"/>
    <s v="United States"/>
    <s v="Henderson"/>
    <s v="Kentucky"/>
    <n v="42420"/>
    <x v="0"/>
    <s v="TEC-PH-10000526"/>
    <s v="Technology"/>
    <s v="Phones"/>
    <s v="Vtech CS6719"/>
    <n v="671.93"/>
    <n v="7"/>
    <n v="0"/>
    <n v="188.1404"/>
  </r>
  <r>
    <n v="3091"/>
    <s v="CA-2013-112123"/>
    <x v="0"/>
    <d v="2013-03-04T00:00:00"/>
    <d v="2013-03-09T00:00:00"/>
    <s v="Standard Class"/>
    <s v="BH-11710"/>
    <s v="Brosina Hoffman"/>
    <x v="0"/>
    <s v="United States"/>
    <s v="Newark"/>
    <s v="Delaware"/>
    <n v="19711"/>
    <x v="3"/>
    <s v="OFF-BI-10001071"/>
    <s v="Office Supplies"/>
    <s v="Binders"/>
    <s v="GBC ProClick Punch Binding System"/>
    <n v="447.85999999999996"/>
    <n v="7"/>
    <n v="0"/>
    <n v="219.45140000000001"/>
  </r>
  <r>
    <n v="3092"/>
    <s v="CA-2013-112123"/>
    <x v="0"/>
    <d v="2013-03-04T00:00:00"/>
    <d v="2013-03-09T00:00:00"/>
    <s v="Standard Class"/>
    <s v="BH-11710"/>
    <s v="Brosina Hoffman"/>
    <x v="0"/>
    <s v="United States"/>
    <s v="Newark"/>
    <s v="Delaware"/>
    <n v="19711"/>
    <x v="3"/>
    <s v="TEC-PH-10001557"/>
    <s v="Technology"/>
    <s v="Phones"/>
    <s v="Pyle PMP37LED"/>
    <n v="479.95"/>
    <n v="5"/>
    <n v="0"/>
    <n v="129.5865"/>
  </r>
  <r>
    <n v="3093"/>
    <s v="CA-2013-112123"/>
    <x v="0"/>
    <d v="2013-03-04T00:00:00"/>
    <d v="2013-03-09T00:00:00"/>
    <s v="Standard Class"/>
    <s v="BH-11710"/>
    <s v="Brosina Hoffman"/>
    <x v="0"/>
    <s v="United States"/>
    <s v="Newark"/>
    <s v="Delaware"/>
    <n v="19711"/>
    <x v="3"/>
    <s v="OFF-PA-10001977"/>
    <s v="Office Supplies"/>
    <s v="Paper"/>
    <s v="Xerox 194"/>
    <n v="166.44"/>
    <n v="3"/>
    <n v="0"/>
    <n v="79.891199999999998"/>
  </r>
  <r>
    <n v="3094"/>
    <s v="CA-2012-114468"/>
    <x v="1"/>
    <d v="2012-08-23T00:00:00"/>
    <d v="2012-08-23T00:00:00"/>
    <s v="Same Day"/>
    <s v="TD-20995"/>
    <s v="Tamara Dahlen"/>
    <x v="0"/>
    <s v="United States"/>
    <s v="Bolingbrook"/>
    <s v="Illinois"/>
    <n v="60440"/>
    <x v="2"/>
    <s v="OFF-SU-10004231"/>
    <s v="Office Supplies"/>
    <s v="Supplies"/>
    <s v="Acme Tagit Stainless Steel Antibacterial Scissors"/>
    <n v="31.680000000000003"/>
    <n v="4"/>
    <n v="0.2"/>
    <n v="2.7719999999999994"/>
  </r>
  <r>
    <n v="3095"/>
    <s v="CA-2012-114468"/>
    <x v="1"/>
    <d v="2012-08-23T00:00:00"/>
    <d v="2012-08-23T00:00:00"/>
    <s v="Same Day"/>
    <s v="TD-20995"/>
    <s v="Tamara Dahlen"/>
    <x v="0"/>
    <s v="United States"/>
    <s v="Bolingbrook"/>
    <s v="Illinois"/>
    <n v="60440"/>
    <x v="2"/>
    <s v="OFF-PA-10000809"/>
    <s v="Office Supplies"/>
    <s v="Paper"/>
    <s v="Xerox 206"/>
    <n v="10.368000000000002"/>
    <n v="2"/>
    <n v="0.2"/>
    <n v="3.6288"/>
  </r>
  <r>
    <n v="3096"/>
    <s v="CA-2012-114468"/>
    <x v="1"/>
    <d v="2012-08-23T00:00:00"/>
    <d v="2012-08-23T00:00:00"/>
    <s v="Same Day"/>
    <s v="TD-20995"/>
    <s v="Tamara Dahlen"/>
    <x v="0"/>
    <s v="United States"/>
    <s v="Bolingbrook"/>
    <s v="Illinois"/>
    <n v="60440"/>
    <x v="2"/>
    <s v="OFF-FA-10003021"/>
    <s v="Office Supplies"/>
    <s v="Fasteners"/>
    <s v="Staples"/>
    <n v="12.032"/>
    <n v="8"/>
    <n v="0.2"/>
    <n v="2.2559999999999993"/>
  </r>
  <r>
    <n v="3097"/>
    <s v="CA-2012-114468"/>
    <x v="1"/>
    <d v="2012-08-23T00:00:00"/>
    <d v="2012-08-23T00:00:00"/>
    <s v="Same Day"/>
    <s v="TD-20995"/>
    <s v="Tamara Dahlen"/>
    <x v="0"/>
    <s v="United States"/>
    <s v="Bolingbrook"/>
    <s v="Illinois"/>
    <n v="60440"/>
    <x v="2"/>
    <s v="OFF-AP-10000696"/>
    <s v="Office Supplies"/>
    <s v="Appliances"/>
    <s v="Holmes Odor Grabber"/>
    <n v="5.7679999999999989"/>
    <n v="2"/>
    <n v="0.8"/>
    <n v="-13.554800000000004"/>
  </r>
  <r>
    <n v="3098"/>
    <s v="CA-2014-135692"/>
    <x v="3"/>
    <d v="2014-04-28T00:00:00"/>
    <d v="2014-05-02T00:00:00"/>
    <s v="Standard Class"/>
    <s v="CV-12805"/>
    <s v="Cynthia Voltz"/>
    <x v="1"/>
    <s v="United States"/>
    <s v="Fort Worth"/>
    <s v="Texas"/>
    <n v="76106"/>
    <x v="2"/>
    <s v="OFF-LA-10001158"/>
    <s v="Office Supplies"/>
    <s v="Labels"/>
    <s v="Avery Address/Shipping Labels for Typewriters, 4&quot; x 2&quot;"/>
    <n v="33.119999999999997"/>
    <n v="4"/>
    <n v="0.2"/>
    <n v="11.592000000000001"/>
  </r>
  <r>
    <n v="3099"/>
    <s v="CA-2014-135692"/>
    <x v="3"/>
    <d v="2014-04-28T00:00:00"/>
    <d v="2014-05-02T00:00:00"/>
    <s v="Standard Class"/>
    <s v="CV-12805"/>
    <s v="Cynthia Voltz"/>
    <x v="1"/>
    <s v="United States"/>
    <s v="Fort Worth"/>
    <s v="Texas"/>
    <n v="76106"/>
    <x v="2"/>
    <s v="FUR-BO-10002268"/>
    <s v="Furniture"/>
    <s v="Bookcases"/>
    <s v="Sauder Barrister Bookcases"/>
    <n v="220.26559999999998"/>
    <n v="4"/>
    <n v="0.32"/>
    <n v="-42.1096"/>
  </r>
  <r>
    <n v="3100"/>
    <s v="CA-2014-131233"/>
    <x v="3"/>
    <d v="2014-04-15T00:00:00"/>
    <d v="2014-04-20T00:00:00"/>
    <s v="Standard Class"/>
    <s v="CS-12355"/>
    <s v="Christine Sundaresam"/>
    <x v="0"/>
    <s v="United States"/>
    <s v="New York City"/>
    <s v="New York"/>
    <n v="10024"/>
    <x v="3"/>
    <s v="OFF-BI-10000829"/>
    <s v="Office Supplies"/>
    <s v="Binders"/>
    <s v="Avery Non-Stick Binders"/>
    <n v="10.776000000000002"/>
    <n v="3"/>
    <n v="0.2"/>
    <n v="3.5021999999999989"/>
  </r>
  <r>
    <n v="3101"/>
    <s v="CA-2014-131233"/>
    <x v="3"/>
    <d v="2014-04-15T00:00:00"/>
    <d v="2014-04-20T00:00:00"/>
    <s v="Standard Class"/>
    <s v="CS-12355"/>
    <s v="Christine Sundaresam"/>
    <x v="0"/>
    <s v="United States"/>
    <s v="New York City"/>
    <s v="New York"/>
    <n v="10024"/>
    <x v="3"/>
    <s v="FUR-BO-10003441"/>
    <s v="Furniture"/>
    <s v="Bookcases"/>
    <s v="Bush Westfield Collection Bookcases, Fully Assembled"/>
    <n v="242.35200000000003"/>
    <n v="3"/>
    <n v="0.2"/>
    <n v="9.0881999999999721"/>
  </r>
  <r>
    <n v="3102"/>
    <s v="CA-2014-119578"/>
    <x v="3"/>
    <d v="2014-12-23T00:00:00"/>
    <d v="2014-12-28T00:00:00"/>
    <s v="Second Class"/>
    <s v="JG-15310"/>
    <s v="Jason Gross"/>
    <x v="1"/>
    <s v="United States"/>
    <s v="Providence"/>
    <s v="Rhode Island"/>
    <n v="2908"/>
    <x v="3"/>
    <s v="OFF-SU-10003505"/>
    <s v="Office Supplies"/>
    <s v="Supplies"/>
    <s v="Premier Electric Letter Opener"/>
    <n v="695.16"/>
    <n v="6"/>
    <n v="0"/>
    <n v="34.757999999999953"/>
  </r>
  <r>
    <n v="3103"/>
    <s v="CA-2014-119578"/>
    <x v="3"/>
    <d v="2014-12-23T00:00:00"/>
    <d v="2014-12-28T00:00:00"/>
    <s v="Second Class"/>
    <s v="JG-15310"/>
    <s v="Jason Gross"/>
    <x v="1"/>
    <s v="United States"/>
    <s v="Providence"/>
    <s v="Rhode Island"/>
    <n v="2908"/>
    <x v="3"/>
    <s v="FUR-BO-10003660"/>
    <s v="Furniture"/>
    <s v="Bookcases"/>
    <s v="Bush Cubix Collection Bookcases, Fully Assembled"/>
    <n v="220.98"/>
    <n v="1"/>
    <n v="0"/>
    <n v="50.825400000000002"/>
  </r>
  <r>
    <n v="3104"/>
    <s v="CA-2013-124562"/>
    <x v="0"/>
    <d v="2013-12-09T00:00:00"/>
    <d v="2013-12-13T00:00:00"/>
    <s v="Standard Class"/>
    <s v="JP-16135"/>
    <s v="Julie Prescott"/>
    <x v="2"/>
    <s v="United States"/>
    <s v="Columbus"/>
    <s v="Ohio"/>
    <n v="43229"/>
    <x v="3"/>
    <s v="OFF-BI-10001267"/>
    <s v="Office Supplies"/>
    <s v="Binders"/>
    <s v="Universal Recycled Hanging Pressboard Report Binders, Letter Size"/>
    <n v="12.957000000000001"/>
    <n v="7"/>
    <n v="0.7"/>
    <n v="-9.5018000000000029"/>
  </r>
  <r>
    <n v="3105"/>
    <s v="US-2014-140074"/>
    <x v="3"/>
    <d v="2014-03-24T00:00:00"/>
    <d v="2014-03-30T00:00:00"/>
    <s v="Standard Class"/>
    <s v="EC-14050"/>
    <s v="Erin Creighton"/>
    <x v="0"/>
    <s v="United States"/>
    <s v="New York City"/>
    <s v="New York"/>
    <n v="10024"/>
    <x v="3"/>
    <s v="OFF-PA-10002741"/>
    <s v="Office Supplies"/>
    <s v="Paper"/>
    <s v="Xerox 1980"/>
    <n v="25.68"/>
    <n v="6"/>
    <n v="0"/>
    <n v="11.555999999999997"/>
  </r>
  <r>
    <n v="3106"/>
    <s v="CA-2013-103037"/>
    <x v="0"/>
    <d v="2013-07-26T00:00:00"/>
    <d v="2013-07-30T00:00:00"/>
    <s v="Standard Class"/>
    <s v="KH-16630"/>
    <s v="Ken Heidel"/>
    <x v="1"/>
    <s v="United States"/>
    <s v="Houston"/>
    <s v="Texas"/>
    <n v="77070"/>
    <x v="2"/>
    <s v="OFF-LA-10004345"/>
    <s v="Office Supplies"/>
    <s v="Labels"/>
    <s v="Avery 493"/>
    <n v="15.712000000000002"/>
    <n v="4"/>
    <n v="0.2"/>
    <n v="5.6955999999999989"/>
  </r>
  <r>
    <n v="3107"/>
    <s v="CA-2014-127460"/>
    <x v="3"/>
    <d v="2014-07-11T00:00:00"/>
    <d v="2014-07-15T00:00:00"/>
    <s v="Standard Class"/>
    <s v="FG-14260"/>
    <s v="Frank Gastineau"/>
    <x v="2"/>
    <s v="United States"/>
    <s v="Aurora"/>
    <s v="Illinois"/>
    <n v="60505"/>
    <x v="2"/>
    <s v="OFF-ST-10004340"/>
    <s v="Office Supplies"/>
    <s v="Storage"/>
    <s v="Fellowes Mobile File Cart, Black"/>
    <n v="298.464"/>
    <n v="6"/>
    <n v="0.2"/>
    <n v="26.115600000000015"/>
  </r>
  <r>
    <n v="3108"/>
    <s v="CA-2013-121671"/>
    <x v="0"/>
    <d v="2013-07-18T00:00:00"/>
    <d v="2013-07-23T00:00:00"/>
    <s v="Standard Class"/>
    <s v="AA-10480"/>
    <s v="Andrew Allen"/>
    <x v="0"/>
    <s v="United States"/>
    <s v="Springfield"/>
    <s v="Missouri"/>
    <n v="65807"/>
    <x v="2"/>
    <s v="OFF-PA-10001471"/>
    <s v="Office Supplies"/>
    <s v="Paper"/>
    <s v="Strathmore Photo Frame Cards"/>
    <n v="21.93"/>
    <n v="3"/>
    <n v="0"/>
    <n v="10.087799999999998"/>
  </r>
  <r>
    <n v="3109"/>
    <s v="CA-2013-121671"/>
    <x v="0"/>
    <d v="2013-07-18T00:00:00"/>
    <d v="2013-07-23T00:00:00"/>
    <s v="Standard Class"/>
    <s v="AA-10480"/>
    <s v="Andrew Allen"/>
    <x v="0"/>
    <s v="United States"/>
    <s v="Springfield"/>
    <s v="Missouri"/>
    <n v="65807"/>
    <x v="2"/>
    <s v="OFF-ST-10002344"/>
    <s v="Office Supplies"/>
    <s v="Storage"/>
    <s v="Carina 42&quot;Hx23 3/4&quot;W Media Storage Unit"/>
    <n v="242.94"/>
    <n v="3"/>
    <n v="0"/>
    <n v="4.8588000000000164"/>
  </r>
  <r>
    <n v="3110"/>
    <s v="CA-2013-121671"/>
    <x v="0"/>
    <d v="2013-07-18T00:00:00"/>
    <d v="2013-07-23T00:00:00"/>
    <s v="Standard Class"/>
    <s v="AA-10480"/>
    <s v="Andrew Allen"/>
    <x v="0"/>
    <s v="United States"/>
    <s v="Springfield"/>
    <s v="Missouri"/>
    <n v="65807"/>
    <x v="2"/>
    <s v="OFF-PA-10001892"/>
    <s v="Office Supplies"/>
    <s v="Paper"/>
    <s v="Rediform Wirebound &quot;Phone Memo&quot; Message Book, 11 x 5-3/4"/>
    <n v="7.64"/>
    <n v="1"/>
    <n v="0"/>
    <n v="3.7435999999999998"/>
  </r>
  <r>
    <n v="3111"/>
    <s v="CA-2013-121671"/>
    <x v="0"/>
    <d v="2013-07-18T00:00:00"/>
    <d v="2013-07-23T00:00:00"/>
    <s v="Standard Class"/>
    <s v="AA-10480"/>
    <s v="Andrew Allen"/>
    <x v="0"/>
    <s v="United States"/>
    <s v="Springfield"/>
    <s v="Missouri"/>
    <n v="65807"/>
    <x v="2"/>
    <s v="OFF-PA-10001934"/>
    <s v="Office Supplies"/>
    <s v="Paper"/>
    <s v="Xerox 1993"/>
    <n v="51.84"/>
    <n v="8"/>
    <n v="0"/>
    <n v="25.401600000000002"/>
  </r>
  <r>
    <n v="3112"/>
    <s v="CA-2013-121671"/>
    <x v="0"/>
    <d v="2013-07-18T00:00:00"/>
    <d v="2013-07-23T00:00:00"/>
    <s v="Standard Class"/>
    <s v="AA-10480"/>
    <s v="Andrew Allen"/>
    <x v="0"/>
    <s v="United States"/>
    <s v="Springfield"/>
    <s v="Missouri"/>
    <n v="65807"/>
    <x v="2"/>
    <s v="OFF-ST-10000078"/>
    <s v="Office Supplies"/>
    <s v="Storage"/>
    <s v="Tennsco 6- and 18-Compartment Lockers"/>
    <n v="265.17"/>
    <n v="1"/>
    <n v="0"/>
    <n v="47.730599999999981"/>
  </r>
  <r>
    <n v="3113"/>
    <s v="CA-2013-150350"/>
    <x v="0"/>
    <d v="2013-08-24T00:00:00"/>
    <d v="2013-08-31T00:00:00"/>
    <s v="Standard Class"/>
    <s v="MS-17770"/>
    <s v="Maxwell Schwartz"/>
    <x v="0"/>
    <s v="United States"/>
    <s v="Seattle"/>
    <s v="Washington"/>
    <n v="98105"/>
    <x v="1"/>
    <s v="TEC-MA-10001972"/>
    <s v="Technology"/>
    <s v="Machines"/>
    <s v="Okidata C331dn Printer"/>
    <n v="837.59999999999991"/>
    <n v="3"/>
    <n v="0.2"/>
    <n v="62.82000000000005"/>
  </r>
  <r>
    <n v="3114"/>
    <s v="CA-2013-150350"/>
    <x v="0"/>
    <d v="2013-08-24T00:00:00"/>
    <d v="2013-08-31T00:00:00"/>
    <s v="Standard Class"/>
    <s v="MS-17770"/>
    <s v="Maxwell Schwartz"/>
    <x v="0"/>
    <s v="United States"/>
    <s v="Seattle"/>
    <s v="Washington"/>
    <n v="98105"/>
    <x v="1"/>
    <s v="OFF-EN-10002504"/>
    <s v="Office Supplies"/>
    <s v="Envelopes"/>
    <s v="Tyvek  Top-Opening Peel &amp; Seel Envelopes, Plain White"/>
    <n v="135.9"/>
    <n v="5"/>
    <n v="0"/>
    <n v="63.872999999999998"/>
  </r>
  <r>
    <n v="3115"/>
    <s v="CA-2013-150350"/>
    <x v="0"/>
    <d v="2013-08-24T00:00:00"/>
    <d v="2013-08-31T00:00:00"/>
    <s v="Standard Class"/>
    <s v="MS-17770"/>
    <s v="Maxwell Schwartz"/>
    <x v="0"/>
    <s v="United States"/>
    <s v="Seattle"/>
    <s v="Washington"/>
    <n v="98105"/>
    <x v="1"/>
    <s v="OFF-PA-10002160"/>
    <s v="Office Supplies"/>
    <s v="Paper"/>
    <s v="Xerox 1978"/>
    <n v="34.68"/>
    <n v="6"/>
    <n v="0"/>
    <n v="16.993200000000002"/>
  </r>
  <r>
    <n v="3116"/>
    <s v="CA-2013-150350"/>
    <x v="0"/>
    <d v="2013-08-24T00:00:00"/>
    <d v="2013-08-31T00:00:00"/>
    <s v="Standard Class"/>
    <s v="MS-17770"/>
    <s v="Maxwell Schwartz"/>
    <x v="0"/>
    <s v="United States"/>
    <s v="Seattle"/>
    <s v="Washington"/>
    <n v="98105"/>
    <x v="1"/>
    <s v="FUR-CH-10001973"/>
    <s v="Furniture"/>
    <s v="Chairs"/>
    <s v="Office Star Flex Back Scooter Chair with White Frame"/>
    <n v="532.70400000000006"/>
    <n v="6"/>
    <n v="0.2"/>
    <n v="-39.952800000000025"/>
  </r>
  <r>
    <n v="3117"/>
    <s v="CA-2013-150350"/>
    <x v="0"/>
    <d v="2013-08-24T00:00:00"/>
    <d v="2013-08-31T00:00:00"/>
    <s v="Standard Class"/>
    <s v="MS-17770"/>
    <s v="Maxwell Schwartz"/>
    <x v="0"/>
    <s v="United States"/>
    <s v="Seattle"/>
    <s v="Washington"/>
    <n v="98105"/>
    <x v="1"/>
    <s v="OFF-AP-10001492"/>
    <s v="Office Supplies"/>
    <s v="Appliances"/>
    <s v="Acco Six-Outlet Power Strip, 4' Cord Length"/>
    <n v="43.099999999999994"/>
    <n v="5"/>
    <n v="0"/>
    <n v="11.206"/>
  </r>
  <r>
    <n v="3118"/>
    <s v="CA-2013-150350"/>
    <x v="0"/>
    <d v="2013-08-24T00:00:00"/>
    <d v="2013-08-31T00:00:00"/>
    <s v="Standard Class"/>
    <s v="MS-17770"/>
    <s v="Maxwell Schwartz"/>
    <x v="0"/>
    <s v="United States"/>
    <s v="Seattle"/>
    <s v="Washington"/>
    <n v="98105"/>
    <x v="1"/>
    <s v="OFF-SU-10002189"/>
    <s v="Office Supplies"/>
    <s v="Supplies"/>
    <s v="Acme Rosewood Handle Letter Opener"/>
    <n v="15.88"/>
    <n v="4"/>
    <n v="0"/>
    <n v="0.15879999999999939"/>
  </r>
  <r>
    <n v="3119"/>
    <s v="CA-2012-121720"/>
    <x v="1"/>
    <d v="2012-06-11T00:00:00"/>
    <d v="2012-06-12T00:00:00"/>
    <s v="First Class"/>
    <s v="JE-15610"/>
    <s v="Jim Epp"/>
    <x v="1"/>
    <s v="United States"/>
    <s v="Lakeland"/>
    <s v="Florida"/>
    <n v="33801"/>
    <x v="0"/>
    <s v="FUR-CH-10003312"/>
    <s v="Furniture"/>
    <s v="Chairs"/>
    <s v="Hon 2090 “Pillow Soft” Series Mid Back Swivel/Tilt Chairs"/>
    <n v="1123.92"/>
    <n v="5"/>
    <n v="0.2"/>
    <n v="-182.63700000000017"/>
  </r>
  <r>
    <n v="3120"/>
    <s v="CA-2012-121720"/>
    <x v="1"/>
    <d v="2012-06-11T00:00:00"/>
    <d v="2012-06-12T00:00:00"/>
    <s v="First Class"/>
    <s v="JE-15610"/>
    <s v="Jim Epp"/>
    <x v="1"/>
    <s v="United States"/>
    <s v="Lakeland"/>
    <s v="Florida"/>
    <n v="33801"/>
    <x v="0"/>
    <s v="TEC-PH-10002496"/>
    <s v="Technology"/>
    <s v="Phones"/>
    <s v="Cisco SPA301"/>
    <n v="249.58400000000003"/>
    <n v="2"/>
    <n v="0.2"/>
    <n v="31.197999999999986"/>
  </r>
  <r>
    <n v="3121"/>
    <s v="CA-2012-121720"/>
    <x v="1"/>
    <d v="2012-06-11T00:00:00"/>
    <d v="2012-06-12T00:00:00"/>
    <s v="First Class"/>
    <s v="JE-15610"/>
    <s v="Jim Epp"/>
    <x v="1"/>
    <s v="United States"/>
    <s v="Lakeland"/>
    <s v="Florida"/>
    <n v="33801"/>
    <x v="0"/>
    <s v="FUR-FU-10003464"/>
    <s v="Furniture"/>
    <s v="Furnishings"/>
    <s v="Seth Thomas 8 1/2&quot; Cubicle Clock"/>
    <n v="48.671999999999997"/>
    <n v="3"/>
    <n v="0.2"/>
    <n v="7.3007999999999988"/>
  </r>
  <r>
    <n v="3122"/>
    <s v="CA-2012-121720"/>
    <x v="1"/>
    <d v="2012-06-11T00:00:00"/>
    <d v="2012-06-12T00:00:00"/>
    <s v="First Class"/>
    <s v="JE-15610"/>
    <s v="Jim Epp"/>
    <x v="1"/>
    <s v="United States"/>
    <s v="Lakeland"/>
    <s v="Florida"/>
    <n v="33801"/>
    <x v="0"/>
    <s v="OFF-AR-10000380"/>
    <s v="Office Supplies"/>
    <s v="Art"/>
    <s v="Hunt PowerHouse Electric Pencil Sharpener, Blue"/>
    <n v="60.768000000000001"/>
    <n v="2"/>
    <n v="0.2"/>
    <n v="7.5959999999999894"/>
  </r>
  <r>
    <n v="3123"/>
    <s v="CA-2012-121720"/>
    <x v="1"/>
    <d v="2012-06-11T00:00:00"/>
    <d v="2012-06-12T00:00:00"/>
    <s v="First Class"/>
    <s v="JE-15610"/>
    <s v="Jim Epp"/>
    <x v="1"/>
    <s v="United States"/>
    <s v="Lakeland"/>
    <s v="Florida"/>
    <n v="33801"/>
    <x v="0"/>
    <s v="OFF-BI-10004593"/>
    <s v="Office Supplies"/>
    <s v="Binders"/>
    <s v="Ibico Laser Imprintable Binding System Covers"/>
    <n v="78.600000000000009"/>
    <n v="5"/>
    <n v="0.7"/>
    <n v="-62.88000000000001"/>
  </r>
  <r>
    <n v="3124"/>
    <s v="CA-2012-121720"/>
    <x v="1"/>
    <d v="2012-06-11T00:00:00"/>
    <d v="2012-06-12T00:00:00"/>
    <s v="First Class"/>
    <s v="JE-15610"/>
    <s v="Jim Epp"/>
    <x v="1"/>
    <s v="United States"/>
    <s v="Lakeland"/>
    <s v="Florida"/>
    <n v="33801"/>
    <x v="0"/>
    <s v="OFF-BI-10001308"/>
    <s v="Office Supplies"/>
    <s v="Binders"/>
    <s v="GBC Standard Plastic Binding Systems' Combs"/>
    <n v="3.7680000000000007"/>
    <n v="2"/>
    <n v="0.7"/>
    <n v="-3.1400000000000006"/>
  </r>
  <r>
    <n v="3125"/>
    <s v="CA-2012-121720"/>
    <x v="1"/>
    <d v="2012-06-11T00:00:00"/>
    <d v="2012-06-12T00:00:00"/>
    <s v="First Class"/>
    <s v="JE-15610"/>
    <s v="Jim Epp"/>
    <x v="1"/>
    <s v="United States"/>
    <s v="Lakeland"/>
    <s v="Florida"/>
    <n v="33801"/>
    <x v="0"/>
    <s v="OFF-ST-10001780"/>
    <s v="Office Supplies"/>
    <s v="Storage"/>
    <s v="Tennsco 16-Compartment Lockers with Coat Rack"/>
    <n v="1036.624"/>
    <n v="2"/>
    <n v="0.2"/>
    <n v="51.831200000000024"/>
  </r>
  <r>
    <n v="3126"/>
    <s v="CA-2012-121720"/>
    <x v="1"/>
    <d v="2012-06-11T00:00:00"/>
    <d v="2012-06-12T00:00:00"/>
    <s v="First Class"/>
    <s v="JE-15610"/>
    <s v="Jim Epp"/>
    <x v="1"/>
    <s v="United States"/>
    <s v="Lakeland"/>
    <s v="Florida"/>
    <n v="33801"/>
    <x v="0"/>
    <s v="OFF-ST-10003816"/>
    <s v="Office Supplies"/>
    <s v="Storage"/>
    <s v="Fellowes High-Stak Drawer Files"/>
    <n v="563.80799999999999"/>
    <n v="4"/>
    <n v="0.2"/>
    <n v="21.142799999999966"/>
  </r>
  <r>
    <n v="3127"/>
    <s v="CA-2014-149895"/>
    <x v="3"/>
    <d v="2014-09-09T00:00:00"/>
    <d v="2014-09-13T00:00:00"/>
    <s v="Standard Class"/>
    <s v="EB-14110"/>
    <s v="Eugene Barchas"/>
    <x v="0"/>
    <s v="United States"/>
    <s v="Philadelphia"/>
    <s v="Pennsylvania"/>
    <n v="19134"/>
    <x v="3"/>
    <s v="TEC-PH-10002200"/>
    <s v="Technology"/>
    <s v="Phones"/>
    <s v="Aastra 6757i CT Wireless VoIP phone"/>
    <n v="258.52799999999996"/>
    <n v="2"/>
    <n v="0.4"/>
    <n v="-47.396800000000013"/>
  </r>
  <r>
    <n v="3128"/>
    <s v="CA-2014-147564"/>
    <x v="3"/>
    <d v="2014-10-03T00:00:00"/>
    <d v="2014-10-07T00:00:00"/>
    <s v="Standard Class"/>
    <s v="BP-11155"/>
    <s v="Becky Pak"/>
    <x v="0"/>
    <s v="United States"/>
    <s v="New York City"/>
    <s v="New York"/>
    <n v="10011"/>
    <x v="3"/>
    <s v="OFF-PA-10004438"/>
    <s v="Office Supplies"/>
    <s v="Paper"/>
    <s v="Xerox 1907"/>
    <n v="49.12"/>
    <n v="4"/>
    <n v="0"/>
    <n v="23.086399999999998"/>
  </r>
  <r>
    <n v="3129"/>
    <s v="CA-2011-136399"/>
    <x v="2"/>
    <d v="2011-12-16T00:00:00"/>
    <d v="2011-12-17T00:00:00"/>
    <s v="First Class"/>
    <s v="CC-12100"/>
    <s v="Chad Cunningham"/>
    <x v="2"/>
    <s v="United States"/>
    <s v="Los Angeles"/>
    <s v="California"/>
    <n v="90049"/>
    <x v="1"/>
    <s v="FUR-FU-10004090"/>
    <s v="Furniture"/>
    <s v="Furnishings"/>
    <s v="Executive Impressions 14&quot; Contract Wall Clock"/>
    <n v="44.46"/>
    <n v="2"/>
    <n v="0"/>
    <n v="14.671799999999998"/>
  </r>
  <r>
    <n v="3130"/>
    <s v="CA-2011-136399"/>
    <x v="2"/>
    <d v="2011-12-16T00:00:00"/>
    <d v="2011-12-17T00:00:00"/>
    <s v="First Class"/>
    <s v="CC-12100"/>
    <s v="Chad Cunningham"/>
    <x v="2"/>
    <s v="United States"/>
    <s v="Los Angeles"/>
    <s v="California"/>
    <n v="90049"/>
    <x v="1"/>
    <s v="FUR-CH-10002602"/>
    <s v="Furniture"/>
    <s v="Chairs"/>
    <s v="DMI Arturo Collection Mission-style Design Wood Chair"/>
    <n v="241.56799999999998"/>
    <n v="2"/>
    <n v="0.2"/>
    <n v="18.11760000000001"/>
  </r>
  <r>
    <n v="3131"/>
    <s v="CA-2011-136399"/>
    <x v="2"/>
    <d v="2011-12-16T00:00:00"/>
    <d v="2011-12-17T00:00:00"/>
    <s v="First Class"/>
    <s v="CC-12100"/>
    <s v="Chad Cunningham"/>
    <x v="2"/>
    <s v="United States"/>
    <s v="Los Angeles"/>
    <s v="California"/>
    <n v="90049"/>
    <x v="1"/>
    <s v="TEC-AC-10001142"/>
    <s v="Technology"/>
    <s v="Accessories"/>
    <s v="First Data FD10 PIN Pad"/>
    <n v="395"/>
    <n v="5"/>
    <n v="0"/>
    <n v="39.499999999999957"/>
  </r>
  <r>
    <n v="3132"/>
    <s v="CA-2011-136399"/>
    <x v="2"/>
    <d v="2011-12-16T00:00:00"/>
    <d v="2011-12-17T00:00:00"/>
    <s v="First Class"/>
    <s v="CC-12100"/>
    <s v="Chad Cunningham"/>
    <x v="2"/>
    <s v="United States"/>
    <s v="Los Angeles"/>
    <s v="California"/>
    <n v="90049"/>
    <x v="1"/>
    <s v="TEC-PH-10004977"/>
    <s v="Technology"/>
    <s v="Phones"/>
    <s v="GE 30524EE4"/>
    <n v="627.16800000000012"/>
    <n v="4"/>
    <n v="0.2"/>
    <n v="70.55639999999994"/>
  </r>
  <r>
    <n v="3133"/>
    <s v="CA-2011-107916"/>
    <x v="2"/>
    <d v="2011-08-24T00:00:00"/>
    <d v="2011-08-26T00:00:00"/>
    <s v="First Class"/>
    <s v="JP-15460"/>
    <s v="Jennifer Patt"/>
    <x v="1"/>
    <s v="United States"/>
    <s v="Oceanside"/>
    <s v="New York"/>
    <n v="11572"/>
    <x v="3"/>
    <s v="FUR-FU-10004586"/>
    <s v="Furniture"/>
    <s v="Furnishings"/>
    <s v="G.E. Longer-Life Indoor Recessed Floodlight Bulbs"/>
    <n v="13.28"/>
    <n v="2"/>
    <n v="0"/>
    <n v="6.3743999999999996"/>
  </r>
  <r>
    <n v="3134"/>
    <s v="CA-2011-107916"/>
    <x v="2"/>
    <d v="2011-08-24T00:00:00"/>
    <d v="2011-08-26T00:00:00"/>
    <s v="First Class"/>
    <s v="JP-15460"/>
    <s v="Jennifer Patt"/>
    <x v="1"/>
    <s v="United States"/>
    <s v="Oceanside"/>
    <s v="New York"/>
    <n v="11572"/>
    <x v="3"/>
    <s v="OFF-BI-10001116"/>
    <s v="Office Supplies"/>
    <s v="Binders"/>
    <s v="Wilson Jones 1&quot; Hanging DublLock Ring Binders"/>
    <n v="12.672000000000001"/>
    <n v="3"/>
    <n v="0.2"/>
    <n v="4.4352000000000009"/>
  </r>
  <r>
    <n v="3135"/>
    <s v="CA-2014-164168"/>
    <x v="3"/>
    <d v="2014-11-13T00:00:00"/>
    <d v="2014-11-19T00:00:00"/>
    <s v="Standard Class"/>
    <s v="LS-16975"/>
    <s v="Lindsay Shagiari"/>
    <x v="2"/>
    <s v="United States"/>
    <s v="Dallas"/>
    <s v="Texas"/>
    <n v="75081"/>
    <x v="2"/>
    <s v="OFF-BI-10000666"/>
    <s v="Office Supplies"/>
    <s v="Binders"/>
    <s v="Surelock Post Binders"/>
    <n v="30.559999999999992"/>
    <n v="5"/>
    <n v="0.8"/>
    <n v="-45.840000000000018"/>
  </r>
  <r>
    <n v="3136"/>
    <s v="CA-2014-164168"/>
    <x v="3"/>
    <d v="2014-11-13T00:00:00"/>
    <d v="2014-11-19T00:00:00"/>
    <s v="Standard Class"/>
    <s v="LS-16975"/>
    <s v="Lindsay Shagiari"/>
    <x v="2"/>
    <s v="United States"/>
    <s v="Dallas"/>
    <s v="Texas"/>
    <n v="75081"/>
    <x v="2"/>
    <s v="OFF-ST-10002583"/>
    <s v="Office Supplies"/>
    <s v="Storage"/>
    <s v="Fellowes Neat Ideas Storage Cubes"/>
    <n v="77.951999999999998"/>
    <n v="3"/>
    <n v="0.2"/>
    <n v="-15.590400000000002"/>
  </r>
  <r>
    <n v="3137"/>
    <s v="CA-2014-164168"/>
    <x v="3"/>
    <d v="2014-11-13T00:00:00"/>
    <d v="2014-11-19T00:00:00"/>
    <s v="Standard Class"/>
    <s v="LS-16975"/>
    <s v="Lindsay Shagiari"/>
    <x v="2"/>
    <s v="United States"/>
    <s v="Dallas"/>
    <s v="Texas"/>
    <n v="75081"/>
    <x v="2"/>
    <s v="TEC-PH-10004908"/>
    <s v="Technology"/>
    <s v="Phones"/>
    <s v="Panasonic KX TS3282W Corded phone"/>
    <n v="67.992000000000004"/>
    <n v="1"/>
    <n v="0.2"/>
    <n v="8.4989999999999917"/>
  </r>
  <r>
    <n v="3138"/>
    <s v="CA-2014-164168"/>
    <x v="3"/>
    <d v="2014-11-13T00:00:00"/>
    <d v="2014-11-19T00:00:00"/>
    <s v="Standard Class"/>
    <s v="LS-16975"/>
    <s v="Lindsay Shagiari"/>
    <x v="2"/>
    <s v="United States"/>
    <s v="Dallas"/>
    <s v="Texas"/>
    <n v="75081"/>
    <x v="2"/>
    <s v="OFF-EN-10001219"/>
    <s v="Office Supplies"/>
    <s v="Envelopes"/>
    <s v="#10- 4 1/8&quot; x 9 1/2&quot; Security-Tint Envelopes"/>
    <n v="12.224"/>
    <n v="2"/>
    <n v="0.2"/>
    <n v="4.4311999999999996"/>
  </r>
  <r>
    <n v="3139"/>
    <s v="CA-2014-164168"/>
    <x v="3"/>
    <d v="2014-11-13T00:00:00"/>
    <d v="2014-11-19T00:00:00"/>
    <s v="Standard Class"/>
    <s v="LS-16975"/>
    <s v="Lindsay Shagiari"/>
    <x v="2"/>
    <s v="United States"/>
    <s v="Dallas"/>
    <s v="Texas"/>
    <n v="75081"/>
    <x v="2"/>
    <s v="TEC-AC-10004568"/>
    <s v="Technology"/>
    <s v="Accessories"/>
    <s v="Maxell LTO Ultrium - 800 GB"/>
    <n v="44.783999999999999"/>
    <n v="2"/>
    <n v="0.2"/>
    <n v="-0.55980000000000452"/>
  </r>
  <r>
    <n v="3140"/>
    <s v="CA-2014-164168"/>
    <x v="3"/>
    <d v="2014-11-13T00:00:00"/>
    <d v="2014-11-19T00:00:00"/>
    <s v="Standard Class"/>
    <s v="LS-16975"/>
    <s v="Lindsay Shagiari"/>
    <x v="2"/>
    <s v="United States"/>
    <s v="Dallas"/>
    <s v="Texas"/>
    <n v="75081"/>
    <x v="2"/>
    <s v="FUR-FU-10001756"/>
    <s v="Furniture"/>
    <s v="Furnishings"/>
    <s v="Eldon Expressions Desk Accessory, Wood Photo Frame, Mahogany"/>
    <n v="22.847999999999999"/>
    <n v="3"/>
    <n v="0.6"/>
    <n v="-17.707200000000007"/>
  </r>
  <r>
    <n v="3141"/>
    <s v="CA-2012-112557"/>
    <x v="1"/>
    <d v="2012-04-25T00:00:00"/>
    <d v="2012-04-28T00:00:00"/>
    <s v="First Class"/>
    <s v="JL-15850"/>
    <s v="John Lucas"/>
    <x v="0"/>
    <s v="United States"/>
    <s v="New York City"/>
    <s v="New York"/>
    <n v="10035"/>
    <x v="3"/>
    <s v="OFF-AP-10002311"/>
    <s v="Office Supplies"/>
    <s v="Appliances"/>
    <s v="Holmes Replacement Filter for HEPA Air Cleaner, Very Large Room, HEPA Filter"/>
    <n v="206.43"/>
    <n v="3"/>
    <n v="0"/>
    <n v="90.829200000000014"/>
  </r>
  <r>
    <n v="3142"/>
    <s v="US-2011-122959"/>
    <x v="2"/>
    <d v="2011-12-12T00:00:00"/>
    <d v="2011-12-12T00:00:00"/>
    <s v="Same Day"/>
    <s v="CY-12745"/>
    <s v="Craig Yedwab"/>
    <x v="1"/>
    <s v="United States"/>
    <s v="San Antonio"/>
    <s v="Texas"/>
    <n v="78207"/>
    <x v="2"/>
    <s v="OFF-BI-10003650"/>
    <s v="Office Supplies"/>
    <s v="Binders"/>
    <s v="GBC DocuBind 300 Electric Binding Machine"/>
    <n v="210.39199999999997"/>
    <n v="2"/>
    <n v="0.8"/>
    <n v="-336.62720000000013"/>
  </r>
  <r>
    <n v="3143"/>
    <s v="CA-2014-162572"/>
    <x v="3"/>
    <d v="2014-09-26T00:00:00"/>
    <d v="2014-09-28T00:00:00"/>
    <s v="Second Class"/>
    <s v="RB-19360"/>
    <s v="Raymond Buch"/>
    <x v="0"/>
    <s v="United States"/>
    <s v="Cincinnati"/>
    <s v="Ohio"/>
    <n v="45231"/>
    <x v="3"/>
    <s v="TEC-AC-10003628"/>
    <s v="Technology"/>
    <s v="Accessories"/>
    <s v="Logitech 910-002974 M325 Wireless Mouse for Web Scrolling"/>
    <n v="119.96000000000001"/>
    <n v="5"/>
    <n v="0.2"/>
    <n v="35.988000000000007"/>
  </r>
  <r>
    <n v="3144"/>
    <s v="CA-2014-162572"/>
    <x v="3"/>
    <d v="2014-09-26T00:00:00"/>
    <d v="2014-09-28T00:00:00"/>
    <s v="Second Class"/>
    <s v="RB-19360"/>
    <s v="Raymond Buch"/>
    <x v="0"/>
    <s v="United States"/>
    <s v="Cincinnati"/>
    <s v="Ohio"/>
    <n v="45231"/>
    <x v="3"/>
    <s v="OFF-AR-10001547"/>
    <s v="Office Supplies"/>
    <s v="Art"/>
    <s v="Newell 311"/>
    <n v="10.608000000000001"/>
    <n v="6"/>
    <n v="0.2"/>
    <n v="0.92819999999999991"/>
  </r>
  <r>
    <n v="3145"/>
    <s v="US-2013-148110"/>
    <x v="0"/>
    <d v="2013-09-06T00:00:00"/>
    <d v="2013-09-12T00:00:00"/>
    <s v="Standard Class"/>
    <s v="AR-10825"/>
    <s v="Anthony Rawles"/>
    <x v="1"/>
    <s v="United States"/>
    <s v="Austin"/>
    <s v="Texas"/>
    <n v="78745"/>
    <x v="2"/>
    <s v="FUR-CH-10002647"/>
    <s v="Furniture"/>
    <s v="Chairs"/>
    <s v="Situations Contoured Folding Chairs, 4/Set"/>
    <n v="347.80200000000002"/>
    <n v="7"/>
    <n v="0.3"/>
    <n v="-24.842999999999961"/>
  </r>
  <r>
    <n v="3146"/>
    <s v="CA-2014-131828"/>
    <x v="3"/>
    <d v="2014-02-12T00:00:00"/>
    <d v="2014-02-14T00:00:00"/>
    <s v="Second Class"/>
    <s v="CS-11845"/>
    <s v="Cari Sayre"/>
    <x v="1"/>
    <s v="United States"/>
    <s v="Seattle"/>
    <s v="Washington"/>
    <n v="98105"/>
    <x v="1"/>
    <s v="FUR-CH-10004495"/>
    <s v="Furniture"/>
    <s v="Chairs"/>
    <s v="Global Leather and Oak Executive Chair, Black"/>
    <n v="963.13600000000008"/>
    <n v="4"/>
    <n v="0.2"/>
    <n v="108.35279999999986"/>
  </r>
  <r>
    <n v="3147"/>
    <s v="CA-2014-131828"/>
    <x v="3"/>
    <d v="2014-02-12T00:00:00"/>
    <d v="2014-02-14T00:00:00"/>
    <s v="Second Class"/>
    <s v="CS-11845"/>
    <s v="Cari Sayre"/>
    <x v="1"/>
    <s v="United States"/>
    <s v="Seattle"/>
    <s v="Washington"/>
    <n v="98105"/>
    <x v="1"/>
    <s v="TEC-PH-10002923"/>
    <s v="Technology"/>
    <s v="Phones"/>
    <s v="Logitech B530 USB Headset - headset - Full size, Binaural"/>
    <n v="88.77600000000001"/>
    <n v="3"/>
    <n v="0.2"/>
    <n v="7.7679000000000009"/>
  </r>
  <r>
    <n v="3148"/>
    <s v="CA-2011-109218"/>
    <x v="2"/>
    <d v="2011-06-30T00:00:00"/>
    <d v="2011-07-03T00:00:00"/>
    <s v="Second Class"/>
    <s v="AR-10825"/>
    <s v="Anthony Rawles"/>
    <x v="1"/>
    <s v="United States"/>
    <s v="Los Angeles"/>
    <s v="California"/>
    <n v="90004"/>
    <x v="1"/>
    <s v="OFF-AR-10001374"/>
    <s v="Office Supplies"/>
    <s v="Art"/>
    <s v="BIC Brite Liner Highlighters, Chisel Tip"/>
    <n v="32.400000000000006"/>
    <n v="5"/>
    <n v="0"/>
    <n v="10.367999999999999"/>
  </r>
  <r>
    <n v="3149"/>
    <s v="CA-2013-120558"/>
    <x v="0"/>
    <d v="2013-06-08T00:00:00"/>
    <d v="2013-06-11T00:00:00"/>
    <s v="First Class"/>
    <s v="RD-19810"/>
    <s v="Ross DeVincentis"/>
    <x v="2"/>
    <s v="United States"/>
    <s v="New York City"/>
    <s v="New York"/>
    <n v="10035"/>
    <x v="3"/>
    <s v="OFF-PA-10003441"/>
    <s v="Office Supplies"/>
    <s v="Paper"/>
    <s v="Xerox 226"/>
    <n v="32.400000000000006"/>
    <n v="5"/>
    <n v="0"/>
    <n v="15.552000000000001"/>
  </r>
  <r>
    <n v="3150"/>
    <s v="US-2011-109036"/>
    <x v="2"/>
    <d v="2011-12-20T00:00:00"/>
    <d v="2011-12-25T00:00:00"/>
    <s v="Standard Class"/>
    <s v="KH-16510"/>
    <s v="Keith Herrera"/>
    <x v="0"/>
    <s v="United States"/>
    <s v="Seattle"/>
    <s v="Washington"/>
    <n v="98103"/>
    <x v="1"/>
    <s v="OFF-LA-10002043"/>
    <s v="Office Supplies"/>
    <s v="Labels"/>
    <s v="Avery 489"/>
    <n v="31.049999999999997"/>
    <n v="3"/>
    <n v="0"/>
    <n v="14.904"/>
  </r>
  <r>
    <n v="3151"/>
    <s v="CA-2012-147830"/>
    <x v="1"/>
    <d v="2012-12-15T00:00:00"/>
    <d v="2012-12-18T00:00:00"/>
    <s v="First Class"/>
    <s v="NF-18385"/>
    <s v="Natalie Fritzler"/>
    <x v="0"/>
    <s v="United States"/>
    <s v="Newark"/>
    <s v="Ohio"/>
    <n v="43055"/>
    <x v="3"/>
    <s v="TEC-AC-10002049"/>
    <s v="Technology"/>
    <s v="Accessories"/>
    <s v="Plantronics Savi W720 Multi-Device Wireless Headset System"/>
    <n v="2025.3600000000001"/>
    <n v="6"/>
    <n v="0.2"/>
    <n v="607.60800000000006"/>
  </r>
  <r>
    <n v="3152"/>
    <s v="CA-2012-147830"/>
    <x v="1"/>
    <d v="2012-12-15T00:00:00"/>
    <d v="2012-12-18T00:00:00"/>
    <s v="First Class"/>
    <s v="NF-18385"/>
    <s v="Natalie Fritzler"/>
    <x v="0"/>
    <s v="United States"/>
    <s v="Newark"/>
    <s v="Ohio"/>
    <n v="43055"/>
    <x v="3"/>
    <s v="TEC-MA-10000418"/>
    <s v="Technology"/>
    <s v="Machines"/>
    <s v="Cubify CubeX 3D Printer Double Head Print"/>
    <n v="1799.9940000000001"/>
    <n v="2"/>
    <n v="0.7"/>
    <n v="-2639.9912000000004"/>
  </r>
  <r>
    <n v="3153"/>
    <s v="CA-2012-147830"/>
    <x v="1"/>
    <d v="2012-12-15T00:00:00"/>
    <d v="2012-12-18T00:00:00"/>
    <s v="First Class"/>
    <s v="NF-18385"/>
    <s v="Natalie Fritzler"/>
    <x v="0"/>
    <s v="United States"/>
    <s v="Newark"/>
    <s v="Ohio"/>
    <n v="43055"/>
    <x v="3"/>
    <s v="TEC-PH-10004908"/>
    <s v="Technology"/>
    <s v="Phones"/>
    <s v="Panasonic KX TS3282W Corded phone"/>
    <n v="101.98799999999999"/>
    <n v="2"/>
    <n v="0.4"/>
    <n v="-16.998000000000019"/>
  </r>
  <r>
    <n v="3154"/>
    <s v="CA-2012-147830"/>
    <x v="1"/>
    <d v="2012-12-15T00:00:00"/>
    <d v="2012-12-18T00:00:00"/>
    <s v="First Class"/>
    <s v="NF-18385"/>
    <s v="Natalie Fritzler"/>
    <x v="0"/>
    <s v="United States"/>
    <s v="Newark"/>
    <s v="Ohio"/>
    <n v="43055"/>
    <x v="3"/>
    <s v="FUR-FU-10004091"/>
    <s v="Furniture"/>
    <s v="Furnishings"/>
    <s v="Howard Miller 13&quot; Diameter Goldtone Round Wall Clock"/>
    <n v="262.86399999999998"/>
    <n v="7"/>
    <n v="0.2"/>
    <n v="69.001800000000017"/>
  </r>
  <r>
    <n v="3155"/>
    <s v="CA-2014-150497"/>
    <x v="3"/>
    <d v="2014-07-21T00:00:00"/>
    <d v="2014-07-25T00:00:00"/>
    <s v="Standard Class"/>
    <s v="SM-20950"/>
    <s v="Suzanne McNair"/>
    <x v="1"/>
    <s v="United States"/>
    <s v="Maple Grove"/>
    <s v="Minnesota"/>
    <n v="55369"/>
    <x v="2"/>
    <s v="OFF-BI-10004600"/>
    <s v="Office Supplies"/>
    <s v="Binders"/>
    <s v="Ibico Ibimaster 300 Manual Binding System"/>
    <n v="735.98"/>
    <n v="2"/>
    <n v="0"/>
    <n v="331.19099999999997"/>
  </r>
  <r>
    <n v="3156"/>
    <s v="CA-2011-128986"/>
    <x v="2"/>
    <d v="2011-08-03T00:00:00"/>
    <d v="2011-08-05T00:00:00"/>
    <s v="Second Class"/>
    <s v="GH-14410"/>
    <s v="Gary Hansen"/>
    <x v="2"/>
    <s v="United States"/>
    <s v="Glendale"/>
    <s v="Arizona"/>
    <n v="85301"/>
    <x v="1"/>
    <s v="OFF-PA-10001289"/>
    <s v="Office Supplies"/>
    <s v="Paper"/>
    <s v="White Computer Printout Paper by Universal"/>
    <n v="93.024000000000001"/>
    <n v="3"/>
    <n v="0.2"/>
    <n v="33.721199999999996"/>
  </r>
  <r>
    <n v="3157"/>
    <s v="CA-2012-139584"/>
    <x v="1"/>
    <d v="2012-08-24T00:00:00"/>
    <d v="2012-08-28T00:00:00"/>
    <s v="Standard Class"/>
    <s v="EM-13810"/>
    <s v="Eleni McCrary"/>
    <x v="1"/>
    <s v="United States"/>
    <s v="New York City"/>
    <s v="New York"/>
    <n v="10009"/>
    <x v="3"/>
    <s v="FUR-TA-10001539"/>
    <s v="Furniture"/>
    <s v="Tables"/>
    <s v="Chromcraft Rectangular Conference Tables"/>
    <n v="284.36399999999998"/>
    <n v="2"/>
    <n v="0.4"/>
    <n v="-75.830400000000054"/>
  </r>
  <r>
    <n v="3158"/>
    <s v="CA-2012-139584"/>
    <x v="1"/>
    <d v="2012-08-24T00:00:00"/>
    <d v="2012-08-28T00:00:00"/>
    <s v="Standard Class"/>
    <s v="EM-13810"/>
    <s v="Eleni McCrary"/>
    <x v="1"/>
    <s v="United States"/>
    <s v="New York City"/>
    <s v="New York"/>
    <n v="10009"/>
    <x v="3"/>
    <s v="TEC-AC-10001266"/>
    <s v="Technology"/>
    <s v="Accessories"/>
    <s v="Memorex Micro Travel Drive 8 GB"/>
    <n v="26"/>
    <n v="2"/>
    <n v="0"/>
    <n v="11.7"/>
  </r>
  <r>
    <n v="3159"/>
    <s v="US-2013-162677"/>
    <x v="0"/>
    <d v="2013-03-27T00:00:00"/>
    <d v="2013-03-28T00:00:00"/>
    <s v="First Class"/>
    <s v="DB-13210"/>
    <s v="Dean Braden"/>
    <x v="0"/>
    <s v="United States"/>
    <s v="Jacksonville"/>
    <s v="North Carolina"/>
    <n v="28540"/>
    <x v="0"/>
    <s v="OFF-ST-10001291"/>
    <s v="Office Supplies"/>
    <s v="Storage"/>
    <s v="Tenex Personal Self-Stacking Standard File Box, Black/Gray"/>
    <n v="67.64"/>
    <n v="5"/>
    <n v="0.2"/>
    <n v="5.9184999999999981"/>
  </r>
  <r>
    <n v="3160"/>
    <s v="US-2013-162677"/>
    <x v="0"/>
    <d v="2013-03-27T00:00:00"/>
    <d v="2013-03-28T00:00:00"/>
    <s v="First Class"/>
    <s v="DB-13210"/>
    <s v="Dean Braden"/>
    <x v="0"/>
    <s v="United States"/>
    <s v="Jacksonville"/>
    <s v="North Carolina"/>
    <n v="28540"/>
    <x v="0"/>
    <s v="TEC-AC-10001314"/>
    <s v="Technology"/>
    <s v="Accessories"/>
    <s v="Case Logic 2.4GHz Wireless Keyboard"/>
    <n v="119.97600000000001"/>
    <n v="3"/>
    <n v="0.2"/>
    <n v="-17.996400000000019"/>
  </r>
  <r>
    <n v="3161"/>
    <s v="US-2011-150924"/>
    <x v="2"/>
    <d v="2011-09-12T00:00:00"/>
    <d v="2011-09-16T00:00:00"/>
    <s v="Second Class"/>
    <s v="PT-19090"/>
    <s v="Pete Takahito"/>
    <x v="0"/>
    <s v="United States"/>
    <s v="Houston"/>
    <s v="Texas"/>
    <n v="77070"/>
    <x v="2"/>
    <s v="OFF-BI-10004040"/>
    <s v="Office Supplies"/>
    <s v="Binders"/>
    <s v="Wilson Jones Impact Binders"/>
    <n v="5.1799999999999988"/>
    <n v="5"/>
    <n v="0.8"/>
    <n v="-8.0289999999999999"/>
  </r>
  <r>
    <n v="3162"/>
    <s v="CA-2011-153969"/>
    <x v="2"/>
    <d v="2011-09-21T00:00:00"/>
    <d v="2011-09-25T00:00:00"/>
    <s v="Standard Class"/>
    <s v="HF-14995"/>
    <s v="Herbert Flentye"/>
    <x v="0"/>
    <s v="United States"/>
    <s v="San Francisco"/>
    <s v="California"/>
    <n v="94109"/>
    <x v="1"/>
    <s v="OFF-EN-10001539"/>
    <s v="Office Supplies"/>
    <s v="Envelopes"/>
    <s v="Staples"/>
    <n v="15.56"/>
    <n v="2"/>
    <n v="0"/>
    <n v="7.3132000000000001"/>
  </r>
  <r>
    <n v="3163"/>
    <s v="CA-2011-153969"/>
    <x v="2"/>
    <d v="2011-09-21T00:00:00"/>
    <d v="2011-09-25T00:00:00"/>
    <s v="Standard Class"/>
    <s v="HF-14995"/>
    <s v="Herbert Flentye"/>
    <x v="0"/>
    <s v="United States"/>
    <s v="San Francisco"/>
    <s v="California"/>
    <n v="94109"/>
    <x v="1"/>
    <s v="OFF-EN-10004483"/>
    <s v="Office Supplies"/>
    <s v="Envelopes"/>
    <s v="#10 White Business Envelopes,4 1/8 x 9 1/2"/>
    <n v="78.349999999999994"/>
    <n v="5"/>
    <n v="0"/>
    <n v="36.824499999999993"/>
  </r>
  <r>
    <n v="3164"/>
    <s v="CA-2011-153969"/>
    <x v="2"/>
    <d v="2011-09-21T00:00:00"/>
    <d v="2011-09-25T00:00:00"/>
    <s v="Standard Class"/>
    <s v="HF-14995"/>
    <s v="Herbert Flentye"/>
    <x v="0"/>
    <s v="United States"/>
    <s v="San Francisco"/>
    <s v="California"/>
    <n v="94109"/>
    <x v="1"/>
    <s v="OFF-AR-10001615"/>
    <s v="Office Supplies"/>
    <s v="Art"/>
    <s v="Newell 34"/>
    <n v="59.519999999999996"/>
    <n v="3"/>
    <n v="0"/>
    <n v="15.475200000000001"/>
  </r>
  <r>
    <n v="3165"/>
    <s v="CA-2011-153969"/>
    <x v="2"/>
    <d v="2011-09-21T00:00:00"/>
    <d v="2011-09-25T00:00:00"/>
    <s v="Standard Class"/>
    <s v="HF-14995"/>
    <s v="Herbert Flentye"/>
    <x v="0"/>
    <s v="United States"/>
    <s v="San Francisco"/>
    <s v="California"/>
    <n v="94109"/>
    <x v="1"/>
    <s v="OFF-PA-10000327"/>
    <s v="Office Supplies"/>
    <s v="Paper"/>
    <s v="Xerox 1971"/>
    <n v="38.520000000000003"/>
    <n v="9"/>
    <n v="0"/>
    <n v="17.333999999999996"/>
  </r>
  <r>
    <n v="3166"/>
    <s v="CA-2011-153969"/>
    <x v="2"/>
    <d v="2011-09-21T00:00:00"/>
    <d v="2011-09-25T00:00:00"/>
    <s v="Standard Class"/>
    <s v="HF-14995"/>
    <s v="Herbert Flentye"/>
    <x v="0"/>
    <s v="United States"/>
    <s v="San Francisco"/>
    <s v="California"/>
    <n v="94109"/>
    <x v="1"/>
    <s v="TEC-PH-10001299"/>
    <s v="Technology"/>
    <s v="Phones"/>
    <s v="Polycom CX300 Desktop Phone USB VoIP phone"/>
    <n v="239.98400000000004"/>
    <n v="2"/>
    <n v="0.2"/>
    <n v="23.998400000000004"/>
  </r>
  <r>
    <n v="3167"/>
    <s v="CA-2011-153969"/>
    <x v="2"/>
    <d v="2011-09-21T00:00:00"/>
    <d v="2011-09-25T00:00:00"/>
    <s v="Standard Class"/>
    <s v="HF-14995"/>
    <s v="Herbert Flentye"/>
    <x v="0"/>
    <s v="United States"/>
    <s v="San Francisco"/>
    <s v="California"/>
    <n v="94109"/>
    <x v="1"/>
    <s v="OFF-PA-10002246"/>
    <s v="Office Supplies"/>
    <s v="Paper"/>
    <s v="Wirebound Four 2-3/4 x 5 Forms per Page, 400 Sets per Book"/>
    <n v="19.350000000000001"/>
    <n v="3"/>
    <n v="0"/>
    <n v="9.4815000000000005"/>
  </r>
  <r>
    <n v="3168"/>
    <s v="CA-2013-146682"/>
    <x v="0"/>
    <d v="2013-10-30T00:00:00"/>
    <d v="2013-11-01T00:00:00"/>
    <s v="First Class"/>
    <s v="KW-16435"/>
    <s v="Katrina Willman"/>
    <x v="0"/>
    <s v="United States"/>
    <s v="Lansing"/>
    <s v="Michigan"/>
    <n v="48911"/>
    <x v="2"/>
    <s v="FUR-FU-10002671"/>
    <s v="Furniture"/>
    <s v="Furnishings"/>
    <s v="Electrix 20W Halogen Replacement Bulb for Zoom-In Desk Lamp"/>
    <n v="67"/>
    <n v="5"/>
    <n v="0"/>
    <n v="32.159999999999997"/>
  </r>
  <r>
    <n v="3169"/>
    <s v="CA-2013-138695"/>
    <x v="0"/>
    <d v="2013-05-29T00:00:00"/>
    <d v="2013-06-04T00:00:00"/>
    <s v="Standard Class"/>
    <s v="KC-16675"/>
    <s v="Kimberly Carter"/>
    <x v="1"/>
    <s v="United States"/>
    <s v="Tallahassee"/>
    <s v="Florida"/>
    <n v="32303"/>
    <x v="0"/>
    <s v="FUR-CH-10003833"/>
    <s v="Furniture"/>
    <s v="Chairs"/>
    <s v="Novimex Fabric Task Chair"/>
    <n v="390.27199999999999"/>
    <n v="8"/>
    <n v="0.2"/>
    <n v="-24.39200000000001"/>
  </r>
  <r>
    <n v="3170"/>
    <s v="CA-2013-138695"/>
    <x v="0"/>
    <d v="2013-05-29T00:00:00"/>
    <d v="2013-06-04T00:00:00"/>
    <s v="Standard Class"/>
    <s v="KC-16675"/>
    <s v="Kimberly Carter"/>
    <x v="1"/>
    <s v="United States"/>
    <s v="Tallahassee"/>
    <s v="Florida"/>
    <n v="32303"/>
    <x v="0"/>
    <s v="OFF-PA-10001667"/>
    <s v="Office Supplies"/>
    <s v="Paper"/>
    <s v="Great White Multi-Use Recycled Paper (20Lb. and 84 Bright)"/>
    <n v="62.192000000000007"/>
    <n v="13"/>
    <n v="0.2"/>
    <n v="19.434999999999995"/>
  </r>
  <r>
    <n v="3171"/>
    <s v="CA-2014-107461"/>
    <x v="3"/>
    <d v="2014-12-22T00:00:00"/>
    <d v="2014-12-27T00:00:00"/>
    <s v="Second Class"/>
    <s v="PK-19075"/>
    <s v="Pete Kriz"/>
    <x v="0"/>
    <s v="United States"/>
    <s v="Columbia"/>
    <s v="South Carolina"/>
    <n v="29203"/>
    <x v="0"/>
    <s v="OFF-BI-10002003"/>
    <s v="Office Supplies"/>
    <s v="Binders"/>
    <s v="Ibico Presentation Index for Binding Systems"/>
    <n v="23.88"/>
    <n v="6"/>
    <n v="0"/>
    <n v="11.223600000000001"/>
  </r>
  <r>
    <n v="3172"/>
    <s v="US-2013-133879"/>
    <x v="0"/>
    <d v="2013-03-22T00:00:00"/>
    <d v="2013-03-29T00:00:00"/>
    <s v="Standard Class"/>
    <s v="KT-16465"/>
    <s v="Kean Takahito"/>
    <x v="0"/>
    <s v="United States"/>
    <s v="Chicago"/>
    <s v="Illinois"/>
    <n v="60623"/>
    <x v="2"/>
    <s v="OFF-BI-10004465"/>
    <s v="Office Supplies"/>
    <s v="Binders"/>
    <s v="Avery Durable Slant Ring Binders"/>
    <n v="3.1679999999999993"/>
    <n v="2"/>
    <n v="0.8"/>
    <n v="-4.7520000000000007"/>
  </r>
  <r>
    <n v="3173"/>
    <s v="US-2013-133879"/>
    <x v="0"/>
    <d v="2013-03-22T00:00:00"/>
    <d v="2013-03-29T00:00:00"/>
    <s v="Standard Class"/>
    <s v="KT-16465"/>
    <s v="Kean Takahito"/>
    <x v="0"/>
    <s v="United States"/>
    <s v="Chicago"/>
    <s v="Illinois"/>
    <n v="60623"/>
    <x v="2"/>
    <s v="FUR-CH-10000665"/>
    <s v="Furniture"/>
    <s v="Chairs"/>
    <s v="Global Airflow Leather Mesh Back Chair, Black"/>
    <n v="528.42999999999995"/>
    <n v="5"/>
    <n v="0.3"/>
    <n v="0"/>
  </r>
  <r>
    <n v="3174"/>
    <s v="US-2013-133879"/>
    <x v="0"/>
    <d v="2013-03-22T00:00:00"/>
    <d v="2013-03-29T00:00:00"/>
    <s v="Standard Class"/>
    <s v="KT-16465"/>
    <s v="Kean Takahito"/>
    <x v="0"/>
    <s v="United States"/>
    <s v="Chicago"/>
    <s v="Illinois"/>
    <n v="60623"/>
    <x v="2"/>
    <s v="OFF-AR-10004956"/>
    <s v="Office Supplies"/>
    <s v="Art"/>
    <s v="Newell 33"/>
    <n v="13.392000000000001"/>
    <n v="3"/>
    <n v="0.2"/>
    <n v="1.5065999999999975"/>
  </r>
  <r>
    <n v="3175"/>
    <s v="CA-2014-157483"/>
    <x v="3"/>
    <d v="2014-11-12T00:00:00"/>
    <d v="2014-11-19T00:00:00"/>
    <s v="Standard Class"/>
    <s v="EP-13915"/>
    <s v="Emily Phan"/>
    <x v="0"/>
    <s v="United States"/>
    <s v="Detroit"/>
    <s v="Michigan"/>
    <n v="48227"/>
    <x v="2"/>
    <s v="OFF-AR-10004260"/>
    <s v="Office Supplies"/>
    <s v="Art"/>
    <s v="Boston 1799 Powerhouse Electric Pencil Sharpener"/>
    <n v="181.86"/>
    <n v="7"/>
    <n v="0"/>
    <n v="50.9208"/>
  </r>
  <r>
    <n v="3176"/>
    <s v="US-2014-132059"/>
    <x v="3"/>
    <d v="2014-09-24T00:00:00"/>
    <d v="2014-09-30T00:00:00"/>
    <s v="Standard Class"/>
    <s v="AP-10915"/>
    <s v="Arthur Prichep"/>
    <x v="0"/>
    <s v="United States"/>
    <s v="Fort Collins"/>
    <s v="Colorado"/>
    <n v="80525"/>
    <x v="1"/>
    <s v="FUR-BO-10001811"/>
    <s v="Furniture"/>
    <s v="Bookcases"/>
    <s v="Atlantic Metals Mobile 5-Shelf Bookcases, Custom Colors"/>
    <n v="180.58800000000005"/>
    <n v="2"/>
    <n v="0.7"/>
    <n v="-240.78400000000005"/>
  </r>
  <r>
    <n v="3177"/>
    <s v="US-2014-132059"/>
    <x v="3"/>
    <d v="2014-09-24T00:00:00"/>
    <d v="2014-09-30T00:00:00"/>
    <s v="Standard Class"/>
    <s v="AP-10915"/>
    <s v="Arthur Prichep"/>
    <x v="0"/>
    <s v="United States"/>
    <s v="Fort Collins"/>
    <s v="Colorado"/>
    <n v="80525"/>
    <x v="1"/>
    <s v="TEC-AC-10003280"/>
    <s v="Technology"/>
    <s v="Accessories"/>
    <s v="Belkin F8E887 USB Wired Ergonomic Keyboard"/>
    <n v="47.984000000000002"/>
    <n v="2"/>
    <n v="0.2"/>
    <n v="0.59979999999999656"/>
  </r>
  <r>
    <n v="3178"/>
    <s v="CA-2014-122280"/>
    <x v="3"/>
    <d v="2014-09-11T00:00:00"/>
    <d v="2014-09-11T00:00:00"/>
    <s v="Same Day"/>
    <s v="SH-20395"/>
    <s v="Shahid Hopkins"/>
    <x v="0"/>
    <s v="United States"/>
    <s v="New York City"/>
    <s v="New York"/>
    <n v="10024"/>
    <x v="3"/>
    <s v="OFF-PA-10004911"/>
    <s v="Office Supplies"/>
    <s v="Paper"/>
    <s v="Rediform S.O.S. 1-Up Phone Message Bk, 4-1/4x3-1/16 Bk, 1 Form/Pg, 40 Messages/Bk, 3/Pk"/>
    <n v="18.760000000000002"/>
    <n v="2"/>
    <n v="0"/>
    <n v="9.0048000000000012"/>
  </r>
  <r>
    <n v="3179"/>
    <s v="CA-2014-105235"/>
    <x v="3"/>
    <d v="2014-12-06T00:00:00"/>
    <d v="2014-12-12T00:00:00"/>
    <s v="Standard Class"/>
    <s v="SM-20950"/>
    <s v="Suzanne McNair"/>
    <x v="1"/>
    <s v="United States"/>
    <s v="New York City"/>
    <s v="New York"/>
    <n v="10011"/>
    <x v="3"/>
    <s v="FUR-FU-10001487"/>
    <s v="Furniture"/>
    <s v="Furnishings"/>
    <s v="Eldon Expressions Wood and Plastic Desk Accessories, Cherry Wood"/>
    <n v="20.94"/>
    <n v="3"/>
    <n v="0"/>
    <n v="6.0725999999999987"/>
  </r>
  <r>
    <n v="3180"/>
    <s v="CA-2014-105235"/>
    <x v="3"/>
    <d v="2014-12-06T00:00:00"/>
    <d v="2014-12-12T00:00:00"/>
    <s v="Standard Class"/>
    <s v="SM-20950"/>
    <s v="Suzanne McNair"/>
    <x v="1"/>
    <s v="United States"/>
    <s v="New York City"/>
    <s v="New York"/>
    <n v="10011"/>
    <x v="3"/>
    <s v="FUR-FU-10000521"/>
    <s v="Furniture"/>
    <s v="Furnishings"/>
    <s v="Seth Thomas 14&quot; Putty-Colored Wall Clock"/>
    <n v="58.68"/>
    <n v="2"/>
    <n v="0"/>
    <n v="18.190799999999996"/>
  </r>
  <r>
    <n v="3181"/>
    <s v="CA-2014-105235"/>
    <x v="3"/>
    <d v="2014-12-06T00:00:00"/>
    <d v="2014-12-12T00:00:00"/>
    <s v="Standard Class"/>
    <s v="SM-20950"/>
    <s v="Suzanne McNair"/>
    <x v="1"/>
    <s v="United States"/>
    <s v="New York City"/>
    <s v="New York"/>
    <n v="10011"/>
    <x v="3"/>
    <s v="OFF-AP-10001271"/>
    <s v="Office Supplies"/>
    <s v="Appliances"/>
    <s v="Eureka The Boss Cordless Rechargeable Stick Vac"/>
    <n v="254.89999999999998"/>
    <n v="5"/>
    <n v="0"/>
    <n v="68.823000000000008"/>
  </r>
  <r>
    <n v="3182"/>
    <s v="CA-2014-152912"/>
    <x v="3"/>
    <d v="2014-11-10T00:00:00"/>
    <d v="2014-11-13T00:00:00"/>
    <s v="Second Class"/>
    <s v="BM-11650"/>
    <s v="Brian Moss"/>
    <x v="1"/>
    <s v="United States"/>
    <s v="Columbia"/>
    <s v="Maryland"/>
    <n v="21044"/>
    <x v="3"/>
    <s v="OFF-BI-10004728"/>
    <s v="Office Supplies"/>
    <s v="Binders"/>
    <s v="Wilson Jones Turn Tabs Binder Tool for Ring Binders"/>
    <n v="9.64"/>
    <n v="2"/>
    <n v="0"/>
    <n v="4.4344000000000001"/>
  </r>
  <r>
    <n v="3183"/>
    <s v="CA-2014-152912"/>
    <x v="3"/>
    <d v="2014-11-10T00:00:00"/>
    <d v="2014-11-13T00:00:00"/>
    <s v="Second Class"/>
    <s v="BM-11650"/>
    <s v="Brian Moss"/>
    <x v="1"/>
    <s v="United States"/>
    <s v="Columbia"/>
    <s v="Maryland"/>
    <n v="21044"/>
    <x v="3"/>
    <s v="TEC-AC-10004666"/>
    <s v="Technology"/>
    <s v="Accessories"/>
    <s v="Maxell iVDR EX 500GB Cartridge"/>
    <n v="826.62000000000012"/>
    <n v="3"/>
    <n v="0"/>
    <n v="355.4466000000001"/>
  </r>
  <r>
    <n v="3184"/>
    <s v="CA-2014-152912"/>
    <x v="3"/>
    <d v="2014-11-10T00:00:00"/>
    <d v="2014-11-13T00:00:00"/>
    <s v="Second Class"/>
    <s v="BM-11650"/>
    <s v="Brian Moss"/>
    <x v="1"/>
    <s v="United States"/>
    <s v="Columbia"/>
    <s v="Maryland"/>
    <n v="21044"/>
    <x v="3"/>
    <s v="OFF-ST-10003208"/>
    <s v="Office Supplies"/>
    <s v="Storage"/>
    <s v="Adjustable Depth Letter/Legal Cart"/>
    <n v="1633.14"/>
    <n v="9"/>
    <n v="0"/>
    <n v="473.61059999999975"/>
  </r>
  <r>
    <n v="3185"/>
    <s v="CA-2014-152912"/>
    <x v="3"/>
    <d v="2014-11-10T00:00:00"/>
    <d v="2014-11-13T00:00:00"/>
    <s v="Second Class"/>
    <s v="BM-11650"/>
    <s v="Brian Moss"/>
    <x v="1"/>
    <s v="United States"/>
    <s v="Columbia"/>
    <s v="Maryland"/>
    <n v="21044"/>
    <x v="3"/>
    <s v="OFF-ST-10003208"/>
    <s v="Office Supplies"/>
    <s v="Storage"/>
    <s v="Adjustable Depth Letter/Legal Cart"/>
    <n v="544.38"/>
    <n v="3"/>
    <n v="0"/>
    <n v="157.87019999999993"/>
  </r>
  <r>
    <n v="3186"/>
    <s v="CA-2011-123498"/>
    <x v="2"/>
    <d v="2011-11-07T00:00:00"/>
    <d v="2011-11-09T00:00:00"/>
    <s v="First Class"/>
    <s v="TC-20980"/>
    <s v="Tamara Chand"/>
    <x v="1"/>
    <s v="United States"/>
    <s v="Houston"/>
    <s v="Texas"/>
    <n v="77041"/>
    <x v="2"/>
    <s v="OFF-BI-10000632"/>
    <s v="Office Supplies"/>
    <s v="Binders"/>
    <s v="Satellite Sectional Post Binders"/>
    <n v="26.045999999999992"/>
    <n v="3"/>
    <n v="0.8"/>
    <n v="-44.278199999999998"/>
  </r>
  <r>
    <n v="3187"/>
    <s v="CA-2011-123498"/>
    <x v="2"/>
    <d v="2011-11-07T00:00:00"/>
    <d v="2011-11-09T00:00:00"/>
    <s v="First Class"/>
    <s v="TC-20980"/>
    <s v="Tamara Chand"/>
    <x v="1"/>
    <s v="United States"/>
    <s v="Houston"/>
    <s v="Texas"/>
    <n v="77041"/>
    <x v="2"/>
    <s v="OFF-EN-10004773"/>
    <s v="Office Supplies"/>
    <s v="Envelopes"/>
    <s v="Staples"/>
    <n v="74.352000000000004"/>
    <n v="3"/>
    <n v="0.2"/>
    <n v="26.952599999999997"/>
  </r>
  <r>
    <n v="3188"/>
    <s v="CA-2014-159352"/>
    <x v="3"/>
    <d v="2014-03-13T00:00:00"/>
    <d v="2014-03-18T00:00:00"/>
    <s v="Standard Class"/>
    <s v="KB-16585"/>
    <s v="Ken Black"/>
    <x v="1"/>
    <s v="United States"/>
    <s v="Lowell"/>
    <s v="Massachusetts"/>
    <n v="1852"/>
    <x v="3"/>
    <s v="TEC-PH-10004700"/>
    <s v="Technology"/>
    <s v="Phones"/>
    <s v="PowerGen Dual USB Car Charger"/>
    <n v="69.930000000000007"/>
    <n v="7"/>
    <n v="0"/>
    <n v="32.1678"/>
  </r>
  <r>
    <n v="3189"/>
    <s v="US-2014-146416"/>
    <x v="3"/>
    <d v="2014-10-21T00:00:00"/>
    <d v="2014-10-23T00:00:00"/>
    <s v="Second Class"/>
    <s v="JE-16165"/>
    <s v="Justin Ellison"/>
    <x v="1"/>
    <s v="United States"/>
    <s v="Woodland"/>
    <s v="California"/>
    <n v="95695"/>
    <x v="1"/>
    <s v="OFF-LA-10003714"/>
    <s v="Office Supplies"/>
    <s v="Labels"/>
    <s v="Avery 510"/>
    <n v="3.75"/>
    <n v="1"/>
    <n v="0"/>
    <n v="1.7999999999999998"/>
  </r>
  <r>
    <n v="3190"/>
    <s v="US-2014-146416"/>
    <x v="3"/>
    <d v="2014-10-21T00:00:00"/>
    <d v="2014-10-23T00:00:00"/>
    <s v="Second Class"/>
    <s v="JE-16165"/>
    <s v="Justin Ellison"/>
    <x v="1"/>
    <s v="United States"/>
    <s v="Woodland"/>
    <s v="California"/>
    <n v="95695"/>
    <x v="1"/>
    <s v="OFF-BI-10001787"/>
    <s v="Office Supplies"/>
    <s v="Binders"/>
    <s v="Wilson Jones Four-Pocket Poly Binders"/>
    <n v="20.928000000000001"/>
    <n v="4"/>
    <n v="0.2"/>
    <n v="7.5864000000000003"/>
  </r>
  <r>
    <n v="3191"/>
    <s v="US-2012-163783"/>
    <x v="1"/>
    <d v="2012-12-27T00:00:00"/>
    <d v="2013-01-01T00:00:00"/>
    <s v="Standard Class"/>
    <s v="DR-12940"/>
    <s v="Daniel Raglin"/>
    <x v="2"/>
    <s v="United States"/>
    <s v="Chicago"/>
    <s v="Illinois"/>
    <n v="60610"/>
    <x v="2"/>
    <s v="OFF-ST-10002957"/>
    <s v="Office Supplies"/>
    <s v="Storage"/>
    <s v="Sterilite Show Offs Storage Containers"/>
    <n v="12.672000000000001"/>
    <n v="3"/>
    <n v="0.2"/>
    <n v="-3.1680000000000001"/>
  </r>
  <r>
    <n v="3192"/>
    <s v="CA-2014-123981"/>
    <x v="3"/>
    <d v="2014-10-03T00:00:00"/>
    <d v="2014-10-09T00:00:00"/>
    <s v="Standard Class"/>
    <s v="RW-19630"/>
    <s v="Rob Williams"/>
    <x v="1"/>
    <s v="United States"/>
    <s v="New York City"/>
    <s v="New York"/>
    <n v="10035"/>
    <x v="3"/>
    <s v="TEC-PH-10002115"/>
    <s v="Technology"/>
    <s v="Phones"/>
    <s v="Plantronics 81402"/>
    <n v="65.989999999999995"/>
    <n v="1"/>
    <n v="0"/>
    <n v="17.157400000000003"/>
  </r>
  <r>
    <n v="3193"/>
    <s v="CA-2014-158953"/>
    <x v="3"/>
    <d v="2014-06-05T00:00:00"/>
    <d v="2014-06-09T00:00:00"/>
    <s v="Standard Class"/>
    <s v="ML-18040"/>
    <s v="Michelle Lonsdale"/>
    <x v="1"/>
    <s v="United States"/>
    <s v="Missouri City"/>
    <s v="Texas"/>
    <n v="77489"/>
    <x v="2"/>
    <s v="OFF-BI-10002557"/>
    <s v="Office Supplies"/>
    <s v="Binders"/>
    <s v="Presstex Flexible Ring Binders"/>
    <n v="6.3699999999999983"/>
    <n v="7"/>
    <n v="0.8"/>
    <n v="-9.5550000000000015"/>
  </r>
  <r>
    <n v="3194"/>
    <s v="CA-2011-165428"/>
    <x v="2"/>
    <d v="2011-09-01T00:00:00"/>
    <d v="2011-09-04T00:00:00"/>
    <s v="First Class"/>
    <s v="JL-15130"/>
    <s v="Jack Lebron"/>
    <x v="0"/>
    <s v="United States"/>
    <s v="Houston"/>
    <s v="Texas"/>
    <n v="77036"/>
    <x v="2"/>
    <s v="OFF-BI-10002949"/>
    <s v="Office Supplies"/>
    <s v="Binders"/>
    <s v="Prestige Round Ring Binders"/>
    <n v="3.6479999999999992"/>
    <n v="3"/>
    <n v="0.8"/>
    <n v="-6.0192000000000032"/>
  </r>
  <r>
    <n v="3195"/>
    <s v="CA-2011-165428"/>
    <x v="2"/>
    <d v="2011-09-01T00:00:00"/>
    <d v="2011-09-04T00:00:00"/>
    <s v="First Class"/>
    <s v="JL-15130"/>
    <s v="Jack Lebron"/>
    <x v="0"/>
    <s v="United States"/>
    <s v="Houston"/>
    <s v="Texas"/>
    <n v="77036"/>
    <x v="2"/>
    <s v="OFF-PA-10004100"/>
    <s v="Office Supplies"/>
    <s v="Paper"/>
    <s v="Xerox 216"/>
    <n v="31.104000000000006"/>
    <n v="6"/>
    <n v="0.2"/>
    <n v="10.8864"/>
  </r>
  <r>
    <n v="3196"/>
    <s v="CA-2013-169026"/>
    <x v="0"/>
    <d v="2013-08-09T00:00:00"/>
    <d v="2013-08-14T00:00:00"/>
    <s v="Standard Class"/>
    <s v="CM-12655"/>
    <s v="Corinna Mitchell"/>
    <x v="2"/>
    <s v="United States"/>
    <s v="Jackson"/>
    <s v="Mississippi"/>
    <n v="39212"/>
    <x v="0"/>
    <s v="OFF-FA-10001883"/>
    <s v="Office Supplies"/>
    <s v="Fasteners"/>
    <s v="Alliance Super-Size Bands, Assorted Sizes"/>
    <n v="23.34"/>
    <n v="3"/>
    <n v="0"/>
    <n v="0.23339999999999961"/>
  </r>
  <r>
    <n v="3197"/>
    <s v="CA-2014-109750"/>
    <x v="3"/>
    <d v="2014-07-23T00:00:00"/>
    <d v="2014-07-29T00:00:00"/>
    <s v="Standard Class"/>
    <s v="FH-14365"/>
    <s v="Fred Hopkins"/>
    <x v="1"/>
    <s v="United States"/>
    <s v="New York City"/>
    <s v="New York"/>
    <n v="10009"/>
    <x v="3"/>
    <s v="TEC-PH-10000702"/>
    <s v="Technology"/>
    <s v="Phones"/>
    <s v="Square Credit Card Reader, 4 1/2&quot; x 4 1/2&quot; x 1&quot;, White"/>
    <n v="29.97"/>
    <n v="3"/>
    <n v="0"/>
    <n v="14.085899999999999"/>
  </r>
  <r>
    <n v="3198"/>
    <s v="CA-2012-149384"/>
    <x v="1"/>
    <d v="2012-07-10T00:00:00"/>
    <d v="2012-07-10T00:00:00"/>
    <s v="Same Day"/>
    <s v="EH-13945"/>
    <s v="Eric Hoffmann"/>
    <x v="0"/>
    <s v="United States"/>
    <s v="Tempe"/>
    <s v="Arizona"/>
    <n v="85281"/>
    <x v="1"/>
    <s v="OFF-BI-10003196"/>
    <s v="Office Supplies"/>
    <s v="Binders"/>
    <s v="Accohide Poly Flexible Ring Binders"/>
    <n v="3.366000000000001"/>
    <n v="3"/>
    <n v="0.7"/>
    <n v="-2.2439999999999989"/>
  </r>
  <r>
    <n v="3199"/>
    <s v="CA-2011-131527"/>
    <x v="2"/>
    <d v="2011-12-01T00:00:00"/>
    <d v="2011-12-07T00:00:00"/>
    <s v="Standard Class"/>
    <s v="TB-21280"/>
    <s v="Toby Braunhardt"/>
    <x v="0"/>
    <s v="United States"/>
    <s v="Jacksonville"/>
    <s v="North Carolina"/>
    <n v="28540"/>
    <x v="0"/>
    <s v="TEC-PH-10001644"/>
    <s v="Technology"/>
    <s v="Phones"/>
    <s v="BlueLounge Milo Smartphone Stand, White/Metallic"/>
    <n v="95.968000000000004"/>
    <n v="4"/>
    <n v="0.2"/>
    <n v="9.5968000000000053"/>
  </r>
  <r>
    <n v="3200"/>
    <s v="CA-2014-164000"/>
    <x v="3"/>
    <d v="2014-12-19T00:00:00"/>
    <d v="2014-12-23T00:00:00"/>
    <s v="Standard Class"/>
    <s v="AH-10030"/>
    <s v="Aaron Hawkins"/>
    <x v="1"/>
    <s v="United States"/>
    <s v="Philadelphia"/>
    <s v="Pennsylvania"/>
    <n v="19134"/>
    <x v="3"/>
    <s v="OFF-AR-10003183"/>
    <s v="Office Supplies"/>
    <s v="Art"/>
    <s v="Avery Fluorescent Highlighter Four-Color Set"/>
    <n v="18.704000000000001"/>
    <n v="7"/>
    <n v="0.2"/>
    <n v="2.3379999999999983"/>
  </r>
  <r>
    <n v="3201"/>
    <s v="CA-2011-164224"/>
    <x v="2"/>
    <d v="2011-05-18T00:00:00"/>
    <d v="2011-05-20T00:00:00"/>
    <s v="Second Class"/>
    <s v="TT-21070"/>
    <s v="Ted Trevino"/>
    <x v="0"/>
    <s v="United States"/>
    <s v="Akron"/>
    <s v="Ohio"/>
    <n v="44312"/>
    <x v="3"/>
    <s v="FUR-FU-10000308"/>
    <s v="Furniture"/>
    <s v="Furnishings"/>
    <s v="Deflect-o Glass Clear Studded Chair Mats"/>
    <n v="149.232"/>
    <n v="3"/>
    <n v="0.2"/>
    <n v="3.7308000000000021"/>
  </r>
  <r>
    <n v="3202"/>
    <s v="CA-2011-164224"/>
    <x v="2"/>
    <d v="2011-05-18T00:00:00"/>
    <d v="2011-05-20T00:00:00"/>
    <s v="Second Class"/>
    <s v="TT-21070"/>
    <s v="Ted Trevino"/>
    <x v="0"/>
    <s v="United States"/>
    <s v="Akron"/>
    <s v="Ohio"/>
    <n v="44312"/>
    <x v="3"/>
    <s v="OFF-PA-10001526"/>
    <s v="Office Supplies"/>
    <s v="Paper"/>
    <s v="Xerox 1949"/>
    <n v="15.936000000000002"/>
    <n v="4"/>
    <n v="0.2"/>
    <n v="5.7768000000000015"/>
  </r>
  <r>
    <n v="3203"/>
    <s v="CA-2011-158372"/>
    <x v="2"/>
    <d v="2011-11-10T00:00:00"/>
    <d v="2011-11-16T00:00:00"/>
    <s v="Standard Class"/>
    <s v="RD-19900"/>
    <s v="Ruben Dartt"/>
    <x v="0"/>
    <s v="United States"/>
    <s v="San Diego"/>
    <s v="California"/>
    <n v="92037"/>
    <x v="1"/>
    <s v="TEC-PH-10002103"/>
    <s v="Technology"/>
    <s v="Phones"/>
    <s v="Jabra SPEAK 410"/>
    <n v="601.53599999999994"/>
    <n v="8"/>
    <n v="0.2"/>
    <n v="60.153600000000012"/>
  </r>
  <r>
    <n v="3204"/>
    <s v="CA-2011-158372"/>
    <x v="2"/>
    <d v="2011-11-10T00:00:00"/>
    <d v="2011-11-16T00:00:00"/>
    <s v="Standard Class"/>
    <s v="RD-19900"/>
    <s v="Ruben Dartt"/>
    <x v="0"/>
    <s v="United States"/>
    <s v="San Diego"/>
    <s v="California"/>
    <n v="92037"/>
    <x v="1"/>
    <s v="TEC-AC-10004209"/>
    <s v="Technology"/>
    <s v="Accessories"/>
    <s v="Memorex Froggy Flash Drive 4 GB"/>
    <n v="10.99"/>
    <n v="1"/>
    <n v="0"/>
    <n v="4.2861000000000002"/>
  </r>
  <r>
    <n v="3205"/>
    <s v="CA-2011-158372"/>
    <x v="2"/>
    <d v="2011-11-10T00:00:00"/>
    <d v="2011-11-16T00:00:00"/>
    <s v="Standard Class"/>
    <s v="RD-19900"/>
    <s v="Ruben Dartt"/>
    <x v="0"/>
    <s v="United States"/>
    <s v="San Diego"/>
    <s v="California"/>
    <n v="92037"/>
    <x v="1"/>
    <s v="FUR-FU-10000397"/>
    <s v="Furniture"/>
    <s v="Furnishings"/>
    <s v="Luxo Economy Swing Arm Lamp"/>
    <n v="39.880000000000003"/>
    <n v="2"/>
    <n v="0"/>
    <n v="11.166400000000003"/>
  </r>
  <r>
    <n v="3206"/>
    <s v="CA-2011-158372"/>
    <x v="2"/>
    <d v="2011-11-10T00:00:00"/>
    <d v="2011-11-16T00:00:00"/>
    <s v="Standard Class"/>
    <s v="RD-19900"/>
    <s v="Ruben Dartt"/>
    <x v="0"/>
    <s v="United States"/>
    <s v="San Diego"/>
    <s v="California"/>
    <n v="92037"/>
    <x v="1"/>
    <s v="OFF-PA-10002137"/>
    <s v="Office Supplies"/>
    <s v="Paper"/>
    <s v="Southworth 100% Résumé Paper, 24lb."/>
    <n v="62.24"/>
    <n v="8"/>
    <n v="0"/>
    <n v="28.007999999999996"/>
  </r>
  <r>
    <n v="3207"/>
    <s v="CA-2011-158372"/>
    <x v="2"/>
    <d v="2011-11-10T00:00:00"/>
    <d v="2011-11-16T00:00:00"/>
    <s v="Standard Class"/>
    <s v="RD-19900"/>
    <s v="Ruben Dartt"/>
    <x v="0"/>
    <s v="United States"/>
    <s v="San Diego"/>
    <s v="California"/>
    <n v="92037"/>
    <x v="1"/>
    <s v="FUR-FU-10001867"/>
    <s v="Furniture"/>
    <s v="Furnishings"/>
    <s v="Eldon Expressions Punched Metal &amp; Wood Desk Accessories, Pewter &amp; Cherry"/>
    <n v="53.2"/>
    <n v="5"/>
    <n v="0"/>
    <n v="14.896000000000003"/>
  </r>
  <r>
    <n v="3208"/>
    <s v="CA-2011-158372"/>
    <x v="2"/>
    <d v="2011-11-10T00:00:00"/>
    <d v="2011-11-16T00:00:00"/>
    <s v="Standard Class"/>
    <s v="RD-19900"/>
    <s v="Ruben Dartt"/>
    <x v="0"/>
    <s v="United States"/>
    <s v="San Diego"/>
    <s v="California"/>
    <n v="92037"/>
    <x v="1"/>
    <s v="OFF-LA-10000407"/>
    <s v="Office Supplies"/>
    <s v="Labels"/>
    <s v="Avery White Multi-Purpose Labels"/>
    <n v="39.840000000000003"/>
    <n v="8"/>
    <n v="0"/>
    <n v="18.3264"/>
  </r>
  <r>
    <n v="3209"/>
    <s v="CA-2013-108882"/>
    <x v="0"/>
    <d v="2013-01-09T00:00:00"/>
    <d v="2013-01-15T00:00:00"/>
    <s v="Standard Class"/>
    <s v="LA-16780"/>
    <s v="Laura Armstrong"/>
    <x v="1"/>
    <s v="United States"/>
    <s v="Fresno"/>
    <s v="California"/>
    <n v="93727"/>
    <x v="1"/>
    <s v="TEC-AC-10000420"/>
    <s v="Technology"/>
    <s v="Accessories"/>
    <s v="Logitech G500s Laser Gaming Mouse with Adjustable Weight Tuning"/>
    <n v="349.95"/>
    <n v="5"/>
    <n v="0"/>
    <n v="118.98299999999999"/>
  </r>
  <r>
    <n v="3210"/>
    <s v="CA-2013-108882"/>
    <x v="0"/>
    <d v="2013-01-09T00:00:00"/>
    <d v="2013-01-15T00:00:00"/>
    <s v="Standard Class"/>
    <s v="LA-16780"/>
    <s v="Laura Armstrong"/>
    <x v="1"/>
    <s v="United States"/>
    <s v="Fresno"/>
    <s v="California"/>
    <n v="93727"/>
    <x v="1"/>
    <s v="TEC-PH-10002726"/>
    <s v="Technology"/>
    <s v="Phones"/>
    <s v="netTALK DUO VoIP Telephone Service"/>
    <n v="377.92800000000005"/>
    <n v="9"/>
    <n v="0.2"/>
    <n v="141.72300000000001"/>
  </r>
  <r>
    <n v="3211"/>
    <s v="US-2014-108245"/>
    <x v="3"/>
    <d v="2014-09-23T00:00:00"/>
    <d v="2014-09-28T00:00:00"/>
    <s v="Standard Class"/>
    <s v="SH-19975"/>
    <s v="Sally Hughsby"/>
    <x v="1"/>
    <s v="United States"/>
    <s v="Pearland"/>
    <s v="Texas"/>
    <n v="77581"/>
    <x v="2"/>
    <s v="OFF-EN-10001415"/>
    <s v="Office Supplies"/>
    <s v="Envelopes"/>
    <s v="Staples"/>
    <n v="13.392000000000001"/>
    <n v="3"/>
    <n v="0.2"/>
    <n v="5.0220000000000002"/>
  </r>
  <r>
    <n v="3212"/>
    <s v="US-2014-108245"/>
    <x v="3"/>
    <d v="2014-09-23T00:00:00"/>
    <d v="2014-09-28T00:00:00"/>
    <s v="Standard Class"/>
    <s v="SH-19975"/>
    <s v="Sally Hughsby"/>
    <x v="1"/>
    <s v="United States"/>
    <s v="Pearland"/>
    <s v="Texas"/>
    <n v="77581"/>
    <x v="2"/>
    <s v="OFF-BI-10000773"/>
    <s v="Office Supplies"/>
    <s v="Binders"/>
    <s v="Insertable Tab Post Binder Dividers"/>
    <n v="11.227999999999998"/>
    <n v="7"/>
    <n v="0.8"/>
    <n v="-18.52620000000001"/>
  </r>
  <r>
    <n v="3213"/>
    <s v="CA-2011-142314"/>
    <x v="2"/>
    <d v="2011-12-23T00:00:00"/>
    <d v="2011-12-28T00:00:00"/>
    <s v="Standard Class"/>
    <s v="SF-20200"/>
    <s v="Sarah Foster"/>
    <x v="0"/>
    <s v="United States"/>
    <s v="Richmond"/>
    <s v="Indiana"/>
    <n v="47374"/>
    <x v="2"/>
    <s v="OFF-AP-10002350"/>
    <s v="Office Supplies"/>
    <s v="Appliances"/>
    <s v="Belkin F9H710-06 7 Outlet SurgeMaster Surge Protector"/>
    <n v="207.24"/>
    <n v="11"/>
    <n v="0"/>
    <n v="58.027200000000001"/>
  </r>
  <r>
    <n v="3214"/>
    <s v="CA-2013-132409"/>
    <x v="0"/>
    <d v="2013-05-27T00:00:00"/>
    <d v="2013-06-02T00:00:00"/>
    <s v="Standard Class"/>
    <s v="TH-21235"/>
    <s v="Tiffany House"/>
    <x v="1"/>
    <s v="United States"/>
    <s v="Philadelphia"/>
    <s v="Pennsylvania"/>
    <n v="19134"/>
    <x v="3"/>
    <s v="OFF-AR-10001919"/>
    <s v="Office Supplies"/>
    <s v="Art"/>
    <s v="OIC #2 Pencils, Medium Soft"/>
    <n v="1.504"/>
    <n v="1"/>
    <n v="0.2"/>
    <n v="0.16919999999999991"/>
  </r>
  <r>
    <n v="3215"/>
    <s v="CA-2013-132409"/>
    <x v="0"/>
    <d v="2013-05-27T00:00:00"/>
    <d v="2013-06-02T00:00:00"/>
    <s v="Standard Class"/>
    <s v="TH-21235"/>
    <s v="Tiffany House"/>
    <x v="1"/>
    <s v="United States"/>
    <s v="Philadelphia"/>
    <s v="Pennsylvania"/>
    <n v="19134"/>
    <x v="3"/>
    <s v="OFF-AP-10002082"/>
    <s v="Office Supplies"/>
    <s v="Appliances"/>
    <s v="Holmes HEPA Air Purifier"/>
    <n v="34.848000000000006"/>
    <n v="2"/>
    <n v="0.2"/>
    <n v="6.5339999999999971"/>
  </r>
  <r>
    <n v="3216"/>
    <s v="CA-2014-150189"/>
    <x v="3"/>
    <d v="2014-07-09T00:00:00"/>
    <d v="2014-07-11T00:00:00"/>
    <s v="First Class"/>
    <s v="VG-21790"/>
    <s v="Vivek Gonzalez"/>
    <x v="0"/>
    <s v="United States"/>
    <s v="San Mateo"/>
    <s v="California"/>
    <n v="94403"/>
    <x v="1"/>
    <s v="OFF-LA-10002762"/>
    <s v="Office Supplies"/>
    <s v="Labels"/>
    <s v="Avery 485"/>
    <n v="75.179999999999993"/>
    <n v="6"/>
    <n v="0"/>
    <n v="35.334599999999995"/>
  </r>
  <r>
    <n v="3217"/>
    <s v="CA-2011-114433"/>
    <x v="2"/>
    <d v="2011-05-13T00:00:00"/>
    <d v="2011-05-17T00:00:00"/>
    <s v="Standard Class"/>
    <s v="NP-18325"/>
    <s v="Naresj Patel"/>
    <x v="0"/>
    <s v="United States"/>
    <s v="Oakland"/>
    <s v="California"/>
    <n v="94601"/>
    <x v="1"/>
    <s v="TEC-AC-10002800"/>
    <s v="Technology"/>
    <s v="Accessories"/>
    <s v="Plantronics Audio 478 Stereo USB Headset"/>
    <n v="149.97"/>
    <n v="3"/>
    <n v="0"/>
    <n v="52.489499999999992"/>
  </r>
  <r>
    <n v="3218"/>
    <s v="CA-2014-104640"/>
    <x v="3"/>
    <d v="2014-11-11T00:00:00"/>
    <d v="2014-11-17T00:00:00"/>
    <s v="Standard Class"/>
    <s v="FH-14275"/>
    <s v="Frank Hawley"/>
    <x v="1"/>
    <s v="United States"/>
    <s v="New York City"/>
    <s v="New York"/>
    <n v="10024"/>
    <x v="3"/>
    <s v="OFF-BI-10003925"/>
    <s v="Office Supplies"/>
    <s v="Binders"/>
    <s v="Fellowes PB300 Plastic Comb Binding Machine"/>
    <n v="931.17600000000016"/>
    <n v="3"/>
    <n v="0.2"/>
    <n v="314.27190000000002"/>
  </r>
  <r>
    <n v="3219"/>
    <s v="CA-2014-104640"/>
    <x v="3"/>
    <d v="2014-11-11T00:00:00"/>
    <d v="2014-11-17T00:00:00"/>
    <s v="Standard Class"/>
    <s v="FH-14275"/>
    <s v="Frank Hawley"/>
    <x v="1"/>
    <s v="United States"/>
    <s v="New York City"/>
    <s v="New York"/>
    <n v="10024"/>
    <x v="3"/>
    <s v="TEC-PH-10002200"/>
    <s v="Technology"/>
    <s v="Phones"/>
    <s v="Aastra 6757i CT Wireless VoIP phone"/>
    <n v="430.88"/>
    <n v="2"/>
    <n v="0"/>
    <n v="124.95519999999999"/>
  </r>
  <r>
    <n v="3220"/>
    <s v="US-2012-137008"/>
    <x v="1"/>
    <d v="2012-10-02T00:00:00"/>
    <d v="2012-10-08T00:00:00"/>
    <s v="Standard Class"/>
    <s v="JP-15460"/>
    <s v="Jennifer Patt"/>
    <x v="1"/>
    <s v="United States"/>
    <s v="Lakewood"/>
    <s v="New Jersey"/>
    <n v="8701"/>
    <x v="3"/>
    <s v="OFF-PA-10001295"/>
    <s v="Office Supplies"/>
    <s v="Paper"/>
    <s v="Computer Printout Paper with Letter-Trim Perforations"/>
    <n v="94.85"/>
    <n v="5"/>
    <n v="0"/>
    <n v="45.527999999999992"/>
  </r>
  <r>
    <n v="3221"/>
    <s v="US-2012-137008"/>
    <x v="1"/>
    <d v="2012-10-02T00:00:00"/>
    <d v="2012-10-08T00:00:00"/>
    <s v="Standard Class"/>
    <s v="JP-15460"/>
    <s v="Jennifer Patt"/>
    <x v="1"/>
    <s v="United States"/>
    <s v="Lakewood"/>
    <s v="New Jersey"/>
    <n v="8701"/>
    <x v="3"/>
    <s v="OFF-EN-10002500"/>
    <s v="Office Supplies"/>
    <s v="Envelopes"/>
    <s v="Globe Weis Peel &amp; Seel First Class Envelopes"/>
    <n v="51.12"/>
    <n v="4"/>
    <n v="0"/>
    <n v="23.003999999999998"/>
  </r>
  <r>
    <n v="3222"/>
    <s v="US-2012-137008"/>
    <x v="1"/>
    <d v="2012-10-02T00:00:00"/>
    <d v="2012-10-08T00:00:00"/>
    <s v="Standard Class"/>
    <s v="JP-15460"/>
    <s v="Jennifer Patt"/>
    <x v="1"/>
    <s v="United States"/>
    <s v="Lakewood"/>
    <s v="New Jersey"/>
    <n v="8701"/>
    <x v="3"/>
    <s v="TEC-AC-10000892"/>
    <s v="Technology"/>
    <s v="Accessories"/>
    <s v="NETGEAR N750 Dual Band Wi-Fi Gigabit Router"/>
    <n v="90"/>
    <n v="1"/>
    <n v="0"/>
    <n v="32.4"/>
  </r>
  <r>
    <n v="3223"/>
    <s v="CA-2011-108189"/>
    <x v="2"/>
    <d v="2011-10-02T00:00:00"/>
    <d v="2011-10-05T00:00:00"/>
    <s v="First Class"/>
    <s v="ES-14080"/>
    <s v="Erin Smith"/>
    <x v="1"/>
    <s v="United States"/>
    <s v="Tempe"/>
    <s v="Arizona"/>
    <n v="85281"/>
    <x v="1"/>
    <s v="OFF-PA-10001838"/>
    <s v="Office Supplies"/>
    <s v="Paper"/>
    <s v="Adams Telephone Message Book W/Dividers/Space For Phone Numbers, 5 1/4&quot;X8 1/2&quot;, 300/Messages"/>
    <n v="9.4079999999999995"/>
    <n v="2"/>
    <n v="0.2"/>
    <n v="3.4103999999999997"/>
  </r>
  <r>
    <n v="3224"/>
    <s v="CA-2011-108189"/>
    <x v="2"/>
    <d v="2011-10-02T00:00:00"/>
    <d v="2011-10-05T00:00:00"/>
    <s v="First Class"/>
    <s v="ES-14080"/>
    <s v="Erin Smith"/>
    <x v="1"/>
    <s v="United States"/>
    <s v="Tempe"/>
    <s v="Arizona"/>
    <n v="85281"/>
    <x v="1"/>
    <s v="OFF-FA-10000735"/>
    <s v="Office Supplies"/>
    <s v="Fasteners"/>
    <s v="Staples"/>
    <n v="4.6719999999999997"/>
    <n v="2"/>
    <n v="0.2"/>
    <n v="1.4599999999999997"/>
  </r>
  <r>
    <n v="3225"/>
    <s v="CA-2011-108189"/>
    <x v="2"/>
    <d v="2011-10-02T00:00:00"/>
    <d v="2011-10-05T00:00:00"/>
    <s v="First Class"/>
    <s v="ES-14080"/>
    <s v="Erin Smith"/>
    <x v="1"/>
    <s v="United States"/>
    <s v="Tempe"/>
    <s v="Arizona"/>
    <n v="85281"/>
    <x v="1"/>
    <s v="TEC-PH-10001760"/>
    <s v="Technology"/>
    <s v="Phones"/>
    <s v="Bose SoundLink Bluetooth Speaker"/>
    <n v="318.40000000000003"/>
    <n v="2"/>
    <n v="0.2"/>
    <n v="107.46"/>
  </r>
  <r>
    <n v="3226"/>
    <s v="CA-2011-108189"/>
    <x v="2"/>
    <d v="2011-10-02T00:00:00"/>
    <d v="2011-10-05T00:00:00"/>
    <s v="First Class"/>
    <s v="ES-14080"/>
    <s v="Erin Smith"/>
    <x v="1"/>
    <s v="United States"/>
    <s v="Tempe"/>
    <s v="Arizona"/>
    <n v="85281"/>
    <x v="1"/>
    <s v="OFF-EN-10004846"/>
    <s v="Office Supplies"/>
    <s v="Envelopes"/>
    <s v="Letter or Legal Size Expandable Poly String Tie Envelopes"/>
    <n v="12.768000000000001"/>
    <n v="6"/>
    <n v="0.2"/>
    <n v="4.628400000000001"/>
  </r>
  <r>
    <n v="3227"/>
    <s v="CA-2011-108189"/>
    <x v="2"/>
    <d v="2011-10-02T00:00:00"/>
    <d v="2011-10-05T00:00:00"/>
    <s v="First Class"/>
    <s v="ES-14080"/>
    <s v="Erin Smith"/>
    <x v="1"/>
    <s v="United States"/>
    <s v="Tempe"/>
    <s v="Arizona"/>
    <n v="85281"/>
    <x v="1"/>
    <s v="OFF-SU-10003567"/>
    <s v="Office Supplies"/>
    <s v="Supplies"/>
    <s v="Stiletto Hand Letter Openers"/>
    <n v="15.36"/>
    <n v="2"/>
    <n v="0.2"/>
    <n v="-3.2639999999999993"/>
  </r>
  <r>
    <n v="3228"/>
    <s v="CA-2011-108189"/>
    <x v="2"/>
    <d v="2011-10-02T00:00:00"/>
    <d v="2011-10-05T00:00:00"/>
    <s v="First Class"/>
    <s v="ES-14080"/>
    <s v="Erin Smith"/>
    <x v="1"/>
    <s v="United States"/>
    <s v="Tempe"/>
    <s v="Arizona"/>
    <n v="85281"/>
    <x v="1"/>
    <s v="TEC-PH-10001557"/>
    <s v="Technology"/>
    <s v="Phones"/>
    <s v="Pyle PMP37LED"/>
    <n v="230.376"/>
    <n v="3"/>
    <n v="0.2"/>
    <n v="20.157899999999991"/>
  </r>
  <r>
    <n v="3229"/>
    <s v="CA-2011-108189"/>
    <x v="2"/>
    <d v="2011-10-02T00:00:00"/>
    <d v="2011-10-05T00:00:00"/>
    <s v="First Class"/>
    <s v="ES-14080"/>
    <s v="Erin Smith"/>
    <x v="1"/>
    <s v="United States"/>
    <s v="Tempe"/>
    <s v="Arizona"/>
    <n v="85281"/>
    <x v="1"/>
    <s v="TEC-AC-10003038"/>
    <s v="Technology"/>
    <s v="Accessories"/>
    <s v="Kingston Digital DataTraveler 16GB USB 2.0"/>
    <n v="7.16"/>
    <n v="1"/>
    <n v="0.2"/>
    <n v="-8.9500000000001023E-2"/>
  </r>
  <r>
    <n v="3230"/>
    <s v="CA-2011-154641"/>
    <x v="2"/>
    <d v="2011-08-11T00:00:00"/>
    <d v="2011-08-16T00:00:00"/>
    <s v="Standard Class"/>
    <s v="KL-16645"/>
    <s v="Ken Lonsdale"/>
    <x v="0"/>
    <s v="United States"/>
    <s v="New York City"/>
    <s v="New York"/>
    <n v="10035"/>
    <x v="3"/>
    <s v="OFF-ST-10004459"/>
    <s v="Office Supplies"/>
    <s v="Storage"/>
    <s v="Tennsco Single-Tier Lockers"/>
    <n v="375.34"/>
    <n v="1"/>
    <n v="0"/>
    <n v="18.766999999999996"/>
  </r>
  <r>
    <n v="3231"/>
    <s v="CA-2014-131625"/>
    <x v="3"/>
    <d v="2014-09-02T00:00:00"/>
    <d v="2014-09-06T00:00:00"/>
    <s v="Second Class"/>
    <s v="BN-11515"/>
    <s v="Bradley Nguyen"/>
    <x v="0"/>
    <s v="United States"/>
    <s v="New York City"/>
    <s v="New York"/>
    <n v="10009"/>
    <x v="3"/>
    <s v="FUR-FU-10004960"/>
    <s v="Furniture"/>
    <s v="Furnishings"/>
    <s v="Seth Thomas 12&quot; Clock w/ Goldtone Case"/>
    <n v="114.9"/>
    <n v="5"/>
    <n v="0"/>
    <n v="39.066000000000003"/>
  </r>
  <r>
    <n v="3232"/>
    <s v="US-2014-156356"/>
    <x v="3"/>
    <d v="2014-04-17T00:00:00"/>
    <d v="2014-04-23T00:00:00"/>
    <s v="Standard Class"/>
    <s v="ND-18370"/>
    <s v="Natalie DeCherney"/>
    <x v="0"/>
    <s v="United States"/>
    <s v="Houston"/>
    <s v="Texas"/>
    <n v="77095"/>
    <x v="2"/>
    <s v="OFF-BI-10000632"/>
    <s v="Office Supplies"/>
    <s v="Binders"/>
    <s v="Satellite Sectional Post Binders"/>
    <n v="26.045999999999992"/>
    <n v="3"/>
    <n v="0.8"/>
    <n v="-44.278199999999998"/>
  </r>
  <r>
    <n v="3233"/>
    <s v="US-2014-156356"/>
    <x v="3"/>
    <d v="2014-04-17T00:00:00"/>
    <d v="2014-04-23T00:00:00"/>
    <s v="Standard Class"/>
    <s v="ND-18370"/>
    <s v="Natalie DeCherney"/>
    <x v="0"/>
    <s v="United States"/>
    <s v="Houston"/>
    <s v="Texas"/>
    <n v="77095"/>
    <x v="2"/>
    <s v="OFF-BI-10001107"/>
    <s v="Office Supplies"/>
    <s v="Binders"/>
    <s v="GBC White Gloss Covers, Plain Front"/>
    <n v="2.8959999999999995"/>
    <n v="1"/>
    <n v="0.8"/>
    <n v="-4.7784000000000013"/>
  </r>
  <r>
    <n v="3234"/>
    <s v="US-2014-156356"/>
    <x v="3"/>
    <d v="2014-04-17T00:00:00"/>
    <d v="2014-04-23T00:00:00"/>
    <s v="Standard Class"/>
    <s v="ND-18370"/>
    <s v="Natalie DeCherney"/>
    <x v="0"/>
    <s v="United States"/>
    <s v="Houston"/>
    <s v="Texas"/>
    <n v="77095"/>
    <x v="2"/>
    <s v="OFF-ST-10002301"/>
    <s v="Office Supplies"/>
    <s v="Storage"/>
    <s v="Tennsco Commercial Shelving"/>
    <n v="32.544000000000004"/>
    <n v="2"/>
    <n v="0.2"/>
    <n v="-7.7292000000000041"/>
  </r>
  <r>
    <n v="3235"/>
    <s v="CA-2013-138933"/>
    <x v="0"/>
    <d v="2013-04-25T00:00:00"/>
    <d v="2013-04-28T00:00:00"/>
    <s v="First Class"/>
    <s v="JL-15130"/>
    <s v="Jack Lebron"/>
    <x v="0"/>
    <s v="United States"/>
    <s v="Riverside"/>
    <s v="California"/>
    <n v="92503"/>
    <x v="1"/>
    <s v="OFF-BI-10003355"/>
    <s v="Office Supplies"/>
    <s v="Binders"/>
    <s v="Cardinal Holdit Business Card Pockets"/>
    <n v="3.9840000000000004"/>
    <n v="1"/>
    <n v="0.2"/>
    <n v="1.3944000000000001"/>
  </r>
  <r>
    <n v="3236"/>
    <s v="CA-2013-140746"/>
    <x v="0"/>
    <d v="2013-01-15T00:00:00"/>
    <d v="2013-01-15T00:00:00"/>
    <s v="Same Day"/>
    <s v="RC-19825"/>
    <s v="Roy Collins"/>
    <x v="0"/>
    <s v="United States"/>
    <s v="Fairfield"/>
    <s v="Connecticut"/>
    <n v="6824"/>
    <x v="3"/>
    <s v="FUR-TA-10002903"/>
    <s v="Furniture"/>
    <s v="Tables"/>
    <s v="Bevis Round Bullnose 29&quot; High Table Top"/>
    <n v="181.79699999999997"/>
    <n v="1"/>
    <n v="0.3"/>
    <n v="-15.582599999999999"/>
  </r>
  <r>
    <n v="3237"/>
    <s v="CA-2013-146836"/>
    <x v="0"/>
    <d v="2013-05-03T00:00:00"/>
    <d v="2013-05-03T00:00:00"/>
    <s v="Same Day"/>
    <s v="CC-12475"/>
    <s v="Cindy Chapman"/>
    <x v="0"/>
    <s v="United States"/>
    <s v="New York City"/>
    <s v="New York"/>
    <n v="10024"/>
    <x v="3"/>
    <s v="OFF-ST-10001580"/>
    <s v="Office Supplies"/>
    <s v="Storage"/>
    <s v="Super Decoflex Portable Personal File"/>
    <n v="44.94"/>
    <n v="3"/>
    <n v="0"/>
    <n v="12.5832"/>
  </r>
  <r>
    <n v="3238"/>
    <s v="CA-2013-146836"/>
    <x v="0"/>
    <d v="2013-05-03T00:00:00"/>
    <d v="2013-05-03T00:00:00"/>
    <s v="Same Day"/>
    <s v="CC-12475"/>
    <s v="Cindy Chapman"/>
    <x v="0"/>
    <s v="United States"/>
    <s v="New York City"/>
    <s v="New York"/>
    <n v="10024"/>
    <x v="3"/>
    <s v="OFF-BI-10000315"/>
    <s v="Office Supplies"/>
    <s v="Binders"/>
    <s v="Poly Designer Cover &amp; Back"/>
    <n v="45.576000000000001"/>
    <n v="3"/>
    <n v="0.2"/>
    <n v="15.951599999999997"/>
  </r>
  <r>
    <n v="3239"/>
    <s v="US-2013-127971"/>
    <x v="0"/>
    <d v="2013-11-21T00:00:00"/>
    <d v="2013-11-28T00:00:00"/>
    <s v="Standard Class"/>
    <s v="DW-13195"/>
    <s v="David Wiener"/>
    <x v="1"/>
    <s v="United States"/>
    <s v="Houston"/>
    <s v="Texas"/>
    <n v="77095"/>
    <x v="2"/>
    <s v="FUR-CH-10003774"/>
    <s v="Furniture"/>
    <s v="Chairs"/>
    <s v="Global Wood Trimmed Manager's Task Chair, Khaki"/>
    <n v="318.43"/>
    <n v="5"/>
    <n v="0.3"/>
    <n v="-77.333000000000013"/>
  </r>
  <r>
    <n v="3240"/>
    <s v="US-2013-127971"/>
    <x v="0"/>
    <d v="2013-11-21T00:00:00"/>
    <d v="2013-11-28T00:00:00"/>
    <s v="Standard Class"/>
    <s v="DW-13195"/>
    <s v="David Wiener"/>
    <x v="1"/>
    <s v="United States"/>
    <s v="Houston"/>
    <s v="Texas"/>
    <n v="77095"/>
    <x v="2"/>
    <s v="TEC-PH-10003095"/>
    <s v="Technology"/>
    <s v="Phones"/>
    <s v="Samsung HM1900 Bluetooth Headset"/>
    <n v="122.91999999999999"/>
    <n v="7"/>
    <n v="0.2"/>
    <n v="46.095000000000006"/>
  </r>
  <r>
    <n v="3241"/>
    <s v="US-2013-127971"/>
    <x v="0"/>
    <d v="2013-11-21T00:00:00"/>
    <d v="2013-11-28T00:00:00"/>
    <s v="Standard Class"/>
    <s v="DW-13195"/>
    <s v="David Wiener"/>
    <x v="1"/>
    <s v="United States"/>
    <s v="Houston"/>
    <s v="Texas"/>
    <n v="77095"/>
    <x v="2"/>
    <s v="FUR-FU-10000023"/>
    <s v="Furniture"/>
    <s v="Furnishings"/>
    <s v="Eldon Wave Desk Accessories"/>
    <n v="7.0679999999999996"/>
    <n v="3"/>
    <n v="0.6"/>
    <n v="-2.8271999999999995"/>
  </r>
  <r>
    <n v="3242"/>
    <s v="US-2013-140809"/>
    <x v="0"/>
    <d v="2013-02-01T00:00:00"/>
    <d v="2013-02-03T00:00:00"/>
    <s v="First Class"/>
    <s v="CK-12760"/>
    <s v="Cyma Kinney"/>
    <x v="1"/>
    <s v="United States"/>
    <s v="Arlington"/>
    <s v="Virginia"/>
    <n v="22204"/>
    <x v="0"/>
    <s v="OFF-ST-10002214"/>
    <s v="Office Supplies"/>
    <s v="Storage"/>
    <s v="X-Rack File for Hanging Folders"/>
    <n v="56.449999999999996"/>
    <n v="5"/>
    <n v="0"/>
    <n v="14.676999999999998"/>
  </r>
  <r>
    <n v="3243"/>
    <s v="CA-2014-114524"/>
    <x v="3"/>
    <d v="2014-04-01T00:00:00"/>
    <d v="2014-04-06T00:00:00"/>
    <s v="Second Class"/>
    <s v="EG-13900"/>
    <s v="Emily Grady"/>
    <x v="0"/>
    <s v="United States"/>
    <s v="Chicago"/>
    <s v="Illinois"/>
    <n v="60623"/>
    <x v="2"/>
    <s v="OFF-BI-10002799"/>
    <s v="Office Supplies"/>
    <s v="Binders"/>
    <s v="SlimView Poly Binder, 3/8&quot;"/>
    <n v="13.467999999999998"/>
    <n v="13"/>
    <n v="0.8"/>
    <n v="-22.895600000000005"/>
  </r>
  <r>
    <n v="3244"/>
    <s v="CA-2014-113355"/>
    <x v="3"/>
    <d v="2014-12-02T00:00:00"/>
    <d v="2014-12-06T00:00:00"/>
    <s v="Standard Class"/>
    <s v="SJ-20215"/>
    <s v="Sarah Jordon"/>
    <x v="0"/>
    <s v="United States"/>
    <s v="Grand Prairie"/>
    <s v="Texas"/>
    <n v="75051"/>
    <x v="2"/>
    <s v="TEC-PH-10004912"/>
    <s v="Technology"/>
    <s v="Phones"/>
    <s v="Cisco SPA112 2 Port Phone Adapter"/>
    <n v="219.80000000000004"/>
    <n v="5"/>
    <n v="0.2"/>
    <n v="24.727499999999971"/>
  </r>
  <r>
    <n v="3245"/>
    <s v="CA-2014-113355"/>
    <x v="3"/>
    <d v="2014-12-02T00:00:00"/>
    <d v="2014-12-06T00:00:00"/>
    <s v="Standard Class"/>
    <s v="SJ-20215"/>
    <s v="Sarah Jordon"/>
    <x v="0"/>
    <s v="United States"/>
    <s v="Grand Prairie"/>
    <s v="Texas"/>
    <n v="75051"/>
    <x v="2"/>
    <s v="FUR-CH-10002602"/>
    <s v="Furniture"/>
    <s v="Chairs"/>
    <s v="DMI Arturo Collection Mission-style Design Wood Chair"/>
    <n v="317.05799999999999"/>
    <n v="3"/>
    <n v="0.3"/>
    <n v="-18.117599999999996"/>
  </r>
  <r>
    <n v="3246"/>
    <s v="US-2014-140907"/>
    <x v="3"/>
    <d v="2014-12-11T00:00:00"/>
    <d v="2014-12-13T00:00:00"/>
    <s v="Second Class"/>
    <s v="BP-11185"/>
    <s v="Ben Peterman"/>
    <x v="1"/>
    <s v="United States"/>
    <s v="Seattle"/>
    <s v="Washington"/>
    <n v="98103"/>
    <x v="1"/>
    <s v="TEC-AC-10004510"/>
    <s v="Technology"/>
    <s v="Accessories"/>
    <s v="Logitech Desktop MK120 Mouse and keyboard Combo"/>
    <n v="49.08"/>
    <n v="3"/>
    <n v="0"/>
    <n v="4.9079999999999977"/>
  </r>
  <r>
    <n v="3247"/>
    <s v="US-2014-140907"/>
    <x v="3"/>
    <d v="2014-12-11T00:00:00"/>
    <d v="2014-12-13T00:00:00"/>
    <s v="Second Class"/>
    <s v="BP-11185"/>
    <s v="Ben Peterman"/>
    <x v="1"/>
    <s v="United States"/>
    <s v="Seattle"/>
    <s v="Washington"/>
    <n v="98103"/>
    <x v="1"/>
    <s v="OFF-ST-10000060"/>
    <s v="Office Supplies"/>
    <s v="Storage"/>
    <s v="Fellowes Bankers Box Staxonsteel Drawer File/Stacking System"/>
    <n v="324.90000000000003"/>
    <n v="5"/>
    <n v="0"/>
    <n v="38.988000000000014"/>
  </r>
  <r>
    <n v="3248"/>
    <s v="US-2014-140907"/>
    <x v="3"/>
    <d v="2014-12-11T00:00:00"/>
    <d v="2014-12-13T00:00:00"/>
    <s v="Second Class"/>
    <s v="BP-11185"/>
    <s v="Ben Peterman"/>
    <x v="1"/>
    <s v="United States"/>
    <s v="Seattle"/>
    <s v="Washington"/>
    <n v="98103"/>
    <x v="1"/>
    <s v="OFF-AR-10000799"/>
    <s v="Office Supplies"/>
    <s v="Art"/>
    <s v="Col-Erase Pencils with Erasers"/>
    <n v="18.240000000000002"/>
    <n v="3"/>
    <n v="0"/>
    <n v="5.2895999999999983"/>
  </r>
  <r>
    <n v="3249"/>
    <s v="CA-2013-159730"/>
    <x v="0"/>
    <d v="2013-09-18T00:00:00"/>
    <d v="2013-09-22T00:00:00"/>
    <s v="Standard Class"/>
    <s v="SJ-20125"/>
    <s v="Sanjit Jacobs"/>
    <x v="2"/>
    <s v="United States"/>
    <s v="Seattle"/>
    <s v="Washington"/>
    <n v="98103"/>
    <x v="1"/>
    <s v="FUR-CH-10004875"/>
    <s v="Furniture"/>
    <s v="Chairs"/>
    <s v="Harbour Creations 67200 Series Stacking Chairs"/>
    <n v="113.88800000000002"/>
    <n v="2"/>
    <n v="0.2"/>
    <n v="9.9651999999999994"/>
  </r>
  <r>
    <n v="3250"/>
    <s v="CA-2013-159730"/>
    <x v="0"/>
    <d v="2013-09-18T00:00:00"/>
    <d v="2013-09-22T00:00:00"/>
    <s v="Standard Class"/>
    <s v="SJ-20125"/>
    <s v="Sanjit Jacobs"/>
    <x v="2"/>
    <s v="United States"/>
    <s v="Seattle"/>
    <s v="Washington"/>
    <n v="98103"/>
    <x v="1"/>
    <s v="TEC-PH-10002085"/>
    <s v="Technology"/>
    <s v="Phones"/>
    <s v="Clarity 53712"/>
    <n v="105.584"/>
    <n v="2"/>
    <n v="0.2"/>
    <n v="7.9188000000000045"/>
  </r>
  <r>
    <n v="3251"/>
    <s v="CA-2013-157868"/>
    <x v="0"/>
    <d v="2013-12-24T00:00:00"/>
    <d v="2013-12-30T00:00:00"/>
    <s v="Standard Class"/>
    <s v="MC-17590"/>
    <s v="Matt Collister"/>
    <x v="1"/>
    <s v="United States"/>
    <s v="Grand Rapids"/>
    <s v="Michigan"/>
    <n v="49505"/>
    <x v="2"/>
    <s v="OFF-FA-10000992"/>
    <s v="Office Supplies"/>
    <s v="Fasteners"/>
    <s v="Acco Clips to Go Binder Clips, 24 Clips in Two Sizes"/>
    <n v="24.849999999999998"/>
    <n v="7"/>
    <n v="0"/>
    <n v="11.679499999999999"/>
  </r>
  <r>
    <n v="3252"/>
    <s v="CA-2014-119389"/>
    <x v="3"/>
    <d v="2014-04-18T00:00:00"/>
    <d v="2014-04-20T00:00:00"/>
    <s v="First Class"/>
    <s v="BG-11740"/>
    <s v="Bruce Geld"/>
    <x v="0"/>
    <s v="United States"/>
    <s v="Philadelphia"/>
    <s v="Pennsylvania"/>
    <n v="19120"/>
    <x v="3"/>
    <s v="FUR-FU-10001473"/>
    <s v="Furniture"/>
    <s v="Furnishings"/>
    <s v="Eldon Executive Woodline II Desk Accessories, Mahogany"/>
    <n v="60.311999999999998"/>
    <n v="3"/>
    <n v="0.2"/>
    <n v="5.2773000000000003"/>
  </r>
  <r>
    <n v="3253"/>
    <s v="CA-2014-110373"/>
    <x v="3"/>
    <d v="2014-10-28T00:00:00"/>
    <d v="2014-10-31T00:00:00"/>
    <s v="Second Class"/>
    <s v="MA-17560"/>
    <s v="Matt Abelman"/>
    <x v="2"/>
    <s v="United States"/>
    <s v="Chicago"/>
    <s v="Illinois"/>
    <n v="60610"/>
    <x v="2"/>
    <s v="OFF-AR-10003045"/>
    <s v="Office Supplies"/>
    <s v="Art"/>
    <s v="Prang Colored Pencils"/>
    <n v="7.0559999999999992"/>
    <n v="3"/>
    <n v="0.2"/>
    <n v="2.2050000000000001"/>
  </r>
  <r>
    <n v="3254"/>
    <s v="CA-2014-110373"/>
    <x v="3"/>
    <d v="2014-10-28T00:00:00"/>
    <d v="2014-10-31T00:00:00"/>
    <s v="Second Class"/>
    <s v="MA-17560"/>
    <s v="Matt Abelman"/>
    <x v="2"/>
    <s v="United States"/>
    <s v="Chicago"/>
    <s v="Illinois"/>
    <n v="60610"/>
    <x v="2"/>
    <s v="TEC-PH-10001536"/>
    <s v="Technology"/>
    <s v="Phones"/>
    <s v="Spigen Samsung Galaxy S5 Case Wallet"/>
    <n v="27.183999999999997"/>
    <n v="2"/>
    <n v="0.2"/>
    <n v="2.0387999999999984"/>
  </r>
  <r>
    <n v="3255"/>
    <s v="CA-2013-155474"/>
    <x v="0"/>
    <d v="2013-07-09T00:00:00"/>
    <d v="2013-07-15T00:00:00"/>
    <s v="Standard Class"/>
    <s v="CC-12220"/>
    <s v="Chris Cortes"/>
    <x v="0"/>
    <s v="United States"/>
    <s v="Seattle"/>
    <s v="Washington"/>
    <n v="98105"/>
    <x v="1"/>
    <s v="TEC-PH-10001580"/>
    <s v="Technology"/>
    <s v="Phones"/>
    <s v="Logitech Mobile Speakerphone P710e - speaker phone"/>
    <n v="107.98399999999999"/>
    <n v="1"/>
    <n v="0.2"/>
    <n v="9.4485999999999954"/>
  </r>
  <r>
    <n v="3256"/>
    <s v="CA-2013-155474"/>
    <x v="0"/>
    <d v="2013-07-09T00:00:00"/>
    <d v="2013-07-15T00:00:00"/>
    <s v="Standard Class"/>
    <s v="CC-12220"/>
    <s v="Chris Cortes"/>
    <x v="0"/>
    <s v="United States"/>
    <s v="Seattle"/>
    <s v="Washington"/>
    <n v="98105"/>
    <x v="1"/>
    <s v="OFF-BI-10004209"/>
    <s v="Office Supplies"/>
    <s v="Binders"/>
    <s v="Fellowes Twister Kit, Gray/Clear, 3/pkg"/>
    <n v="19.295999999999999"/>
    <n v="3"/>
    <n v="0.2"/>
    <n v="6.0299999999999994"/>
  </r>
  <r>
    <n v="3257"/>
    <s v="CA-2012-155453"/>
    <x v="1"/>
    <d v="2012-08-09T00:00:00"/>
    <d v="2012-08-14T00:00:00"/>
    <s v="Standard Class"/>
    <s v="RA-19885"/>
    <s v="Ruben Ausman"/>
    <x v="1"/>
    <s v="United States"/>
    <s v="Jacksonville"/>
    <s v="Florida"/>
    <n v="32216"/>
    <x v="0"/>
    <s v="OFF-LA-10001613"/>
    <s v="Office Supplies"/>
    <s v="Labels"/>
    <s v="Avery File Folder Labels"/>
    <n v="4.6079999999999997"/>
    <n v="2"/>
    <n v="0.2"/>
    <n v="1.6704000000000001"/>
  </r>
  <r>
    <n v="3258"/>
    <s v="US-2013-161844"/>
    <x v="0"/>
    <d v="2013-12-10T00:00:00"/>
    <d v="2013-12-15T00:00:00"/>
    <s v="Second Class"/>
    <s v="DK-12835"/>
    <s v="Damala Kotsonis"/>
    <x v="1"/>
    <s v="United States"/>
    <s v="Franklin"/>
    <s v="Tennessee"/>
    <n v="37064"/>
    <x v="0"/>
    <s v="FUR-TA-10001676"/>
    <s v="Furniture"/>
    <s v="Tables"/>
    <s v="Hon 61000 Series Interactive Training Tables"/>
    <n v="79.97399999999999"/>
    <n v="3"/>
    <n v="0.4"/>
    <n v="-29.323800000000006"/>
  </r>
  <r>
    <n v="3259"/>
    <s v="US-2013-161844"/>
    <x v="0"/>
    <d v="2013-12-10T00:00:00"/>
    <d v="2013-12-15T00:00:00"/>
    <s v="Second Class"/>
    <s v="DK-12835"/>
    <s v="Damala Kotsonis"/>
    <x v="1"/>
    <s v="United States"/>
    <s v="Franklin"/>
    <s v="Tennessee"/>
    <n v="37064"/>
    <x v="0"/>
    <s v="OFF-BI-10003712"/>
    <s v="Office Supplies"/>
    <s v="Binders"/>
    <s v="Acco Pressboard Covers with Storage Hooks, 14 7/8&quot; x 11&quot;, Light Blue"/>
    <n v="2.9460000000000006"/>
    <n v="2"/>
    <n v="0.7"/>
    <n v="-2.0621999999999998"/>
  </r>
  <r>
    <n v="3260"/>
    <s v="US-2013-162103"/>
    <x v="0"/>
    <d v="2013-11-14T00:00:00"/>
    <d v="2013-11-18T00:00:00"/>
    <s v="Standard Class"/>
    <s v="LB-16795"/>
    <s v="Laurel Beltran"/>
    <x v="2"/>
    <s v="United States"/>
    <s v="Highland Park"/>
    <s v="Illinois"/>
    <n v="60035"/>
    <x v="2"/>
    <s v="OFF-BI-10000285"/>
    <s v="Office Supplies"/>
    <s v="Binders"/>
    <s v="XtraLife ClearVue Slant-D Ring Binders by Cardinal"/>
    <n v="3.1359999999999992"/>
    <n v="2"/>
    <n v="0.8"/>
    <n v="-4.7040000000000006"/>
  </r>
  <r>
    <n v="3261"/>
    <s v="CA-2011-151554"/>
    <x v="2"/>
    <d v="2011-11-14T00:00:00"/>
    <d v="2011-11-15T00:00:00"/>
    <s v="First Class"/>
    <s v="CM-11815"/>
    <s v="Candace McMahon"/>
    <x v="1"/>
    <s v="United States"/>
    <s v="Pasadena"/>
    <s v="Texas"/>
    <n v="77506"/>
    <x v="2"/>
    <s v="OFF-PA-10004609"/>
    <s v="Office Supplies"/>
    <s v="Paper"/>
    <s v="Xerox 221"/>
    <n v="20.736000000000004"/>
    <n v="4"/>
    <n v="0.2"/>
    <n v="7.2576000000000001"/>
  </r>
  <r>
    <n v="3262"/>
    <s v="CA-2011-140662"/>
    <x v="2"/>
    <d v="2011-11-17T00:00:00"/>
    <d v="2011-11-19T00:00:00"/>
    <s v="First Class"/>
    <s v="TS-21205"/>
    <s v="Thomas Seio"/>
    <x v="1"/>
    <s v="United States"/>
    <s v="San Francisco"/>
    <s v="California"/>
    <n v="94109"/>
    <x v="1"/>
    <s v="TEC-AC-10001314"/>
    <s v="Technology"/>
    <s v="Accessories"/>
    <s v="Case Logic 2.4GHz Wireless Keyboard"/>
    <n v="99.98"/>
    <n v="2"/>
    <n v="0"/>
    <n v="7.9983999999999895"/>
  </r>
  <r>
    <n v="3263"/>
    <s v="CA-2011-140662"/>
    <x v="2"/>
    <d v="2011-11-17T00:00:00"/>
    <d v="2011-11-19T00:00:00"/>
    <s v="First Class"/>
    <s v="TS-21205"/>
    <s v="Thomas Seio"/>
    <x v="1"/>
    <s v="United States"/>
    <s v="San Francisco"/>
    <s v="California"/>
    <n v="94109"/>
    <x v="1"/>
    <s v="OFF-PA-10003395"/>
    <s v="Office Supplies"/>
    <s v="Paper"/>
    <s v="Xerox 1941"/>
    <n v="733.94999999999993"/>
    <n v="7"/>
    <n v="0"/>
    <n v="352.29599999999999"/>
  </r>
  <r>
    <n v="3264"/>
    <s v="CA-2011-140662"/>
    <x v="2"/>
    <d v="2011-11-17T00:00:00"/>
    <d v="2011-11-19T00:00:00"/>
    <s v="First Class"/>
    <s v="TS-21205"/>
    <s v="Thomas Seio"/>
    <x v="1"/>
    <s v="United States"/>
    <s v="San Francisco"/>
    <s v="California"/>
    <n v="94109"/>
    <x v="1"/>
    <s v="OFF-AP-10001242"/>
    <s v="Office Supplies"/>
    <s v="Appliances"/>
    <s v="APC 7 Outlet Network SurgeArrest Surge Protector"/>
    <n v="241.44"/>
    <n v="3"/>
    <n v="0"/>
    <n v="72.431999999999988"/>
  </r>
  <r>
    <n v="3265"/>
    <s v="CA-2013-122518"/>
    <x v="0"/>
    <d v="2013-03-05T00:00:00"/>
    <d v="2013-03-09T00:00:00"/>
    <s v="Second Class"/>
    <s v="RF-19345"/>
    <s v="Randy Ferguson"/>
    <x v="1"/>
    <s v="United States"/>
    <s v="Miami"/>
    <s v="Florida"/>
    <n v="33180"/>
    <x v="0"/>
    <s v="OFF-LA-10001641"/>
    <s v="Office Supplies"/>
    <s v="Labels"/>
    <s v="Avery 518"/>
    <n v="10.08"/>
    <n v="4"/>
    <n v="0.2"/>
    <n v="3.528"/>
  </r>
  <r>
    <n v="3266"/>
    <s v="US-2011-126571"/>
    <x v="2"/>
    <d v="2011-10-11T00:00:00"/>
    <d v="2011-10-15T00:00:00"/>
    <s v="Standard Class"/>
    <s v="JF-15565"/>
    <s v="Jill Fjeld"/>
    <x v="0"/>
    <s v="United States"/>
    <s v="Philadelphia"/>
    <s v="Pennsylvania"/>
    <n v="19120"/>
    <x v="3"/>
    <s v="OFF-ST-10003816"/>
    <s v="Office Supplies"/>
    <s v="Storage"/>
    <s v="Fellowes High-Stak Drawer Files"/>
    <n v="281.904"/>
    <n v="2"/>
    <n v="0.2"/>
    <n v="10.571399999999983"/>
  </r>
  <r>
    <n v="3267"/>
    <s v="US-2011-126571"/>
    <x v="2"/>
    <d v="2011-10-11T00:00:00"/>
    <d v="2011-10-15T00:00:00"/>
    <s v="Standard Class"/>
    <s v="JF-15565"/>
    <s v="Jill Fjeld"/>
    <x v="0"/>
    <s v="United States"/>
    <s v="Philadelphia"/>
    <s v="Pennsylvania"/>
    <n v="19120"/>
    <x v="3"/>
    <s v="OFF-EN-10002230"/>
    <s v="Office Supplies"/>
    <s v="Envelopes"/>
    <s v="Airmail Envelopes"/>
    <n v="201.43200000000002"/>
    <n v="3"/>
    <n v="0.2"/>
    <n v="67.983299999999986"/>
  </r>
  <r>
    <n v="3268"/>
    <s v="CA-2011-143840"/>
    <x v="2"/>
    <d v="2011-05-22T00:00:00"/>
    <d v="2011-05-29T00:00:00"/>
    <s v="Standard Class"/>
    <s v="EH-14185"/>
    <s v="Evan Henry"/>
    <x v="0"/>
    <s v="United States"/>
    <s v="Decatur"/>
    <s v="Alabama"/>
    <n v="35601"/>
    <x v="0"/>
    <s v="TEC-PH-10002660"/>
    <s v="Technology"/>
    <s v="Phones"/>
    <s v="Nortel Networks T7316 E Nt8 B27"/>
    <n v="135.97999999999999"/>
    <n v="2"/>
    <n v="0"/>
    <n v="33.995000000000005"/>
  </r>
  <r>
    <n v="3269"/>
    <s v="CA-2011-143840"/>
    <x v="2"/>
    <d v="2011-05-22T00:00:00"/>
    <d v="2011-05-29T00:00:00"/>
    <s v="Standard Class"/>
    <s v="EH-14185"/>
    <s v="Evan Henry"/>
    <x v="0"/>
    <s v="United States"/>
    <s v="Decatur"/>
    <s v="Alabama"/>
    <n v="35601"/>
    <x v="0"/>
    <s v="TEC-PH-10003171"/>
    <s v="Technology"/>
    <s v="Phones"/>
    <s v="Plantronics Encore H101 Dual Earpieces Headset"/>
    <n v="44.95"/>
    <n v="1"/>
    <n v="0"/>
    <n v="12.585999999999999"/>
  </r>
  <r>
    <n v="3270"/>
    <s v="CA-2011-115980"/>
    <x v="2"/>
    <d v="2011-07-15T00:00:00"/>
    <d v="2011-07-19T00:00:00"/>
    <s v="Standard Class"/>
    <s v="VW-21775"/>
    <s v="Victoria Wilson"/>
    <x v="1"/>
    <s v="United States"/>
    <s v="Sioux Falls"/>
    <s v="South Dakota"/>
    <n v="57103"/>
    <x v="2"/>
    <s v="TEC-AC-10003709"/>
    <s v="Technology"/>
    <s v="Accessories"/>
    <s v="Maxell 4.7GB DVD-R 5/Pack"/>
    <n v="2.9699999999999998"/>
    <n v="3"/>
    <n v="0"/>
    <n v="1.3068000000000004"/>
  </r>
  <r>
    <n v="3271"/>
    <s v="CA-2011-115980"/>
    <x v="2"/>
    <d v="2011-07-15T00:00:00"/>
    <d v="2011-07-19T00:00:00"/>
    <s v="Standard Class"/>
    <s v="VW-21775"/>
    <s v="Victoria Wilson"/>
    <x v="1"/>
    <s v="United States"/>
    <s v="Sioux Falls"/>
    <s v="South Dakota"/>
    <n v="57103"/>
    <x v="2"/>
    <s v="OFF-FA-10000304"/>
    <s v="Office Supplies"/>
    <s v="Fasteners"/>
    <s v="Advantus Push Pins"/>
    <n v="6.5400000000000009"/>
    <n v="3"/>
    <n v="0"/>
    <n v="2.6814000000000004"/>
  </r>
  <r>
    <n v="3272"/>
    <s v="CA-2012-155145"/>
    <x v="1"/>
    <d v="2012-12-27T00:00:00"/>
    <d v="2012-12-29T00:00:00"/>
    <s v="Second Class"/>
    <s v="KN-16450"/>
    <s v="Kean Nguyen"/>
    <x v="1"/>
    <s v="United States"/>
    <s v="Visalia"/>
    <s v="California"/>
    <n v="93277"/>
    <x v="1"/>
    <s v="TEC-AC-10003709"/>
    <s v="Technology"/>
    <s v="Accessories"/>
    <s v="Maxell 4.7GB DVD-R 5/Pack"/>
    <n v="7.92"/>
    <n v="8"/>
    <n v="0"/>
    <n v="3.4848000000000008"/>
  </r>
  <r>
    <n v="3273"/>
    <s v="CA-2012-146038"/>
    <x v="1"/>
    <d v="2012-02-09T00:00:00"/>
    <d v="2012-02-16T00:00:00"/>
    <s v="Standard Class"/>
    <s v="SJ-20215"/>
    <s v="Sarah Jordon"/>
    <x v="0"/>
    <s v="United States"/>
    <s v="Los Angeles"/>
    <s v="California"/>
    <n v="90049"/>
    <x v="1"/>
    <s v="FUR-CH-10002774"/>
    <s v="Furniture"/>
    <s v="Chairs"/>
    <s v="Global Deluxe Stacking Chair, Gray"/>
    <n v="203.92"/>
    <n v="5"/>
    <n v="0.2"/>
    <n v="22.940999999999995"/>
  </r>
  <r>
    <n v="3274"/>
    <s v="CA-2014-133865"/>
    <x v="3"/>
    <d v="2014-05-09T00:00:00"/>
    <d v="2014-05-13T00:00:00"/>
    <s v="Standard Class"/>
    <s v="PS-19045"/>
    <s v="Penelope Sewall"/>
    <x v="2"/>
    <s v="United States"/>
    <s v="Los Angeles"/>
    <s v="California"/>
    <n v="90032"/>
    <x v="1"/>
    <s v="TEC-CO-10001046"/>
    <s v="Technology"/>
    <s v="Copiers"/>
    <s v="Canon Imageclass D680 Copier / Fax"/>
    <n v="3359.9520000000002"/>
    <n v="6"/>
    <n v="0.2"/>
    <n v="1049.9849999999999"/>
  </r>
  <r>
    <n v="3275"/>
    <s v="CA-2014-116358"/>
    <x v="3"/>
    <d v="2014-11-03T00:00:00"/>
    <d v="2014-11-07T00:00:00"/>
    <s v="Standard Class"/>
    <s v="KM-16225"/>
    <s v="Kalyca Meade"/>
    <x v="1"/>
    <s v="United States"/>
    <s v="Overland Park"/>
    <s v="Kansas"/>
    <n v="66212"/>
    <x v="2"/>
    <s v="OFF-FA-10003495"/>
    <s v="Office Supplies"/>
    <s v="Fasteners"/>
    <s v="Staples"/>
    <n v="18.240000000000002"/>
    <n v="3"/>
    <n v="0"/>
    <n v="9.120000000000001"/>
  </r>
  <r>
    <n v="3276"/>
    <s v="CA-2014-116358"/>
    <x v="3"/>
    <d v="2014-11-03T00:00:00"/>
    <d v="2014-11-07T00:00:00"/>
    <s v="Standard Class"/>
    <s v="KM-16225"/>
    <s v="Kalyca Meade"/>
    <x v="1"/>
    <s v="United States"/>
    <s v="Overland Park"/>
    <s v="Kansas"/>
    <n v="66212"/>
    <x v="2"/>
    <s v="OFF-AR-10004685"/>
    <s v="Office Supplies"/>
    <s v="Art"/>
    <s v="Binney &amp; Smith Crayola Metallic Colored Pencils, 8-Color Set"/>
    <n v="27.78"/>
    <n v="6"/>
    <n v="0"/>
    <n v="9.1673999999999989"/>
  </r>
  <r>
    <n v="3277"/>
    <s v="CA-2011-102988"/>
    <x v="2"/>
    <d v="2011-04-05T00:00:00"/>
    <d v="2011-04-09T00:00:00"/>
    <s v="Second Class"/>
    <s v="GM-14695"/>
    <s v="Greg Maxwell"/>
    <x v="1"/>
    <s v="United States"/>
    <s v="Alexandria"/>
    <s v="Virginia"/>
    <n v="22304"/>
    <x v="0"/>
    <s v="OFF-AR-10004757"/>
    <s v="Office Supplies"/>
    <s v="Art"/>
    <s v="Crayola Colored Pencils"/>
    <n v="22.959999999999997"/>
    <n v="7"/>
    <n v="0"/>
    <n v="7.5767999999999986"/>
  </r>
  <r>
    <n v="3278"/>
    <s v="CA-2011-102988"/>
    <x v="2"/>
    <d v="2011-04-05T00:00:00"/>
    <d v="2011-04-09T00:00:00"/>
    <s v="Second Class"/>
    <s v="GM-14695"/>
    <s v="Greg Maxwell"/>
    <x v="1"/>
    <s v="United States"/>
    <s v="Alexandria"/>
    <s v="Virginia"/>
    <n v="22304"/>
    <x v="0"/>
    <s v="TEC-PH-10001615"/>
    <s v="Technology"/>
    <s v="Phones"/>
    <s v="AT&amp;T CL82213"/>
    <n v="28.99"/>
    <n v="1"/>
    <n v="0"/>
    <n v="8.4070999999999962"/>
  </r>
  <r>
    <n v="3279"/>
    <s v="CA-2011-102988"/>
    <x v="2"/>
    <d v="2011-04-05T00:00:00"/>
    <d v="2011-04-09T00:00:00"/>
    <s v="Second Class"/>
    <s v="GM-14695"/>
    <s v="Greg Maxwell"/>
    <x v="1"/>
    <s v="United States"/>
    <s v="Alexandria"/>
    <s v="Virginia"/>
    <n v="22304"/>
    <x v="0"/>
    <s v="OFF-PA-10003349"/>
    <s v="Office Supplies"/>
    <s v="Paper"/>
    <s v="Xerox 1957"/>
    <n v="12.96"/>
    <n v="2"/>
    <n v="0"/>
    <n v="6.3504000000000005"/>
  </r>
  <r>
    <n v="3280"/>
    <s v="CA-2011-102988"/>
    <x v="2"/>
    <d v="2011-04-05T00:00:00"/>
    <d v="2011-04-09T00:00:00"/>
    <s v="Second Class"/>
    <s v="GM-14695"/>
    <s v="Greg Maxwell"/>
    <x v="1"/>
    <s v="United States"/>
    <s v="Alexandria"/>
    <s v="Virginia"/>
    <n v="22304"/>
    <x v="0"/>
    <s v="OFF-AR-10000127"/>
    <s v="Office Supplies"/>
    <s v="Art"/>
    <s v="Newell 321"/>
    <n v="22.959999999999997"/>
    <n v="7"/>
    <n v="0"/>
    <n v="6.6583999999999968"/>
  </r>
  <r>
    <n v="3281"/>
    <s v="CA-2011-102988"/>
    <x v="2"/>
    <d v="2011-04-05T00:00:00"/>
    <d v="2011-04-09T00:00:00"/>
    <s v="Second Class"/>
    <s v="GM-14695"/>
    <s v="Greg Maxwell"/>
    <x v="1"/>
    <s v="United States"/>
    <s v="Alexandria"/>
    <s v="Virginia"/>
    <n v="22304"/>
    <x v="0"/>
    <s v="OFF-SU-10002881"/>
    <s v="Office Supplies"/>
    <s v="Supplies"/>
    <s v="Martin Yale Chadless Opener Electric Letter Opener"/>
    <n v="4164.0499999999993"/>
    <n v="5"/>
    <n v="0"/>
    <n v="83.281000000000063"/>
  </r>
  <r>
    <n v="3282"/>
    <s v="US-2011-117170"/>
    <x v="2"/>
    <d v="2011-09-17T00:00:00"/>
    <d v="2011-09-24T00:00:00"/>
    <s v="Standard Class"/>
    <s v="KT-16465"/>
    <s v="Kean Takahito"/>
    <x v="0"/>
    <s v="United States"/>
    <s v="Raleigh"/>
    <s v="North Carolina"/>
    <n v="27604"/>
    <x v="0"/>
    <s v="TEC-AC-10001109"/>
    <s v="Technology"/>
    <s v="Accessories"/>
    <s v="Logitech Trackman Marble Mouse"/>
    <n v="47.984000000000002"/>
    <n v="2"/>
    <n v="0.2"/>
    <n v="13.195600000000001"/>
  </r>
  <r>
    <n v="3283"/>
    <s v="US-2011-117170"/>
    <x v="2"/>
    <d v="2011-09-17T00:00:00"/>
    <d v="2011-09-24T00:00:00"/>
    <s v="Standard Class"/>
    <s v="KT-16465"/>
    <s v="Kean Takahito"/>
    <x v="0"/>
    <s v="United States"/>
    <s v="Raleigh"/>
    <s v="North Carolina"/>
    <n v="27604"/>
    <x v="0"/>
    <s v="OFF-PA-10000682"/>
    <s v="Office Supplies"/>
    <s v="Paper"/>
    <s v="Xerox 1924"/>
    <n v="4.6240000000000006"/>
    <n v="1"/>
    <n v="0.2"/>
    <n v="1.6762000000000001"/>
  </r>
  <r>
    <n v="3284"/>
    <s v="CA-2011-159478"/>
    <x v="2"/>
    <d v="2011-09-30T00:00:00"/>
    <d v="2011-10-06T00:00:00"/>
    <s v="Standard Class"/>
    <s v="MH-17785"/>
    <s v="Maya Herman"/>
    <x v="1"/>
    <s v="United States"/>
    <s v="New York City"/>
    <s v="New York"/>
    <n v="10035"/>
    <x v="3"/>
    <s v="FUR-FU-10000221"/>
    <s v="Furniture"/>
    <s v="Furnishings"/>
    <s v="Master Caster Door Stop, Brown"/>
    <n v="15.24"/>
    <n v="3"/>
    <n v="0"/>
    <n v="5.1815999999999995"/>
  </r>
  <r>
    <n v="3285"/>
    <s v="CA-2011-103702"/>
    <x v="2"/>
    <d v="2011-09-12T00:00:00"/>
    <d v="2011-09-17T00:00:00"/>
    <s v="Standard Class"/>
    <s v="AF-10885"/>
    <s v="Art Foster"/>
    <x v="0"/>
    <s v="United States"/>
    <s v="Fairfield"/>
    <s v="Ohio"/>
    <n v="45014"/>
    <x v="3"/>
    <s v="OFF-BI-10002429"/>
    <s v="Office Supplies"/>
    <s v="Binders"/>
    <s v="Premier Elliptical Ring Binder, Black"/>
    <n v="63.924000000000007"/>
    <n v="7"/>
    <n v="0.7"/>
    <n v="-46.877600000000001"/>
  </r>
  <r>
    <n v="3286"/>
    <s v="CA-2014-150525"/>
    <x v="3"/>
    <d v="2014-02-21T00:00:00"/>
    <d v="2014-02-26T00:00:00"/>
    <s v="Standard Class"/>
    <s v="JP-16135"/>
    <s v="Julie Prescott"/>
    <x v="2"/>
    <s v="United States"/>
    <s v="Muskogee"/>
    <s v="Oklahoma"/>
    <n v="74403"/>
    <x v="2"/>
    <s v="OFF-AR-10002375"/>
    <s v="Office Supplies"/>
    <s v="Art"/>
    <s v="Newell 351"/>
    <n v="6.56"/>
    <n v="2"/>
    <n v="0"/>
    <n v="1.9023999999999992"/>
  </r>
  <r>
    <n v="3287"/>
    <s v="CA-2014-150525"/>
    <x v="3"/>
    <d v="2014-02-21T00:00:00"/>
    <d v="2014-02-26T00:00:00"/>
    <s v="Standard Class"/>
    <s v="JP-16135"/>
    <s v="Julie Prescott"/>
    <x v="2"/>
    <s v="United States"/>
    <s v="Muskogee"/>
    <s v="Oklahoma"/>
    <n v="74403"/>
    <x v="2"/>
    <s v="OFF-AP-10000595"/>
    <s v="Office Supplies"/>
    <s v="Appliances"/>
    <s v="Disposable Triple-Filter Dust Bags"/>
    <n v="13.11"/>
    <n v="3"/>
    <n v="0"/>
    <n v="3.4086000000000003"/>
  </r>
  <r>
    <n v="3288"/>
    <s v="CA-2012-157770"/>
    <x v="1"/>
    <d v="2012-12-13T00:00:00"/>
    <d v="2012-12-15T00:00:00"/>
    <s v="First Class"/>
    <s v="RD-19585"/>
    <s v="Rob Dowd"/>
    <x v="0"/>
    <s v="United States"/>
    <s v="Temecula"/>
    <s v="California"/>
    <n v="92592"/>
    <x v="1"/>
    <s v="TEC-PH-10001530"/>
    <s v="Technology"/>
    <s v="Phones"/>
    <s v="Plantronics Voyager Pro Legend"/>
    <n v="494.37600000000009"/>
    <n v="3"/>
    <n v="0.2"/>
    <n v="49.437599999999975"/>
  </r>
  <r>
    <n v="3289"/>
    <s v="CA-2012-157770"/>
    <x v="1"/>
    <d v="2012-12-13T00:00:00"/>
    <d v="2012-12-15T00:00:00"/>
    <s v="First Class"/>
    <s v="RD-19585"/>
    <s v="Rob Dowd"/>
    <x v="0"/>
    <s v="United States"/>
    <s v="Temecula"/>
    <s v="California"/>
    <n v="92592"/>
    <x v="1"/>
    <s v="OFF-BI-10000050"/>
    <s v="Office Supplies"/>
    <s v="Binders"/>
    <s v="Angle-D Binders with Locking Rings, Label Holders"/>
    <n v="29.2"/>
    <n v="5"/>
    <n v="0.2"/>
    <n v="9.8549999999999969"/>
  </r>
  <r>
    <n v="3290"/>
    <s v="CA-2012-157770"/>
    <x v="1"/>
    <d v="2012-12-13T00:00:00"/>
    <d v="2012-12-15T00:00:00"/>
    <s v="First Class"/>
    <s v="RD-19585"/>
    <s v="Rob Dowd"/>
    <x v="0"/>
    <s v="United States"/>
    <s v="Temecula"/>
    <s v="California"/>
    <n v="92592"/>
    <x v="1"/>
    <s v="TEC-AC-10001552"/>
    <s v="Technology"/>
    <s v="Accessories"/>
    <s v="Logitech K350 2.4Ghz Wireless Keyboard"/>
    <n v="248.85000000000002"/>
    <n v="5"/>
    <n v="0"/>
    <n v="27.373499999999993"/>
  </r>
  <r>
    <n v="3291"/>
    <s v="CA-2012-157770"/>
    <x v="1"/>
    <d v="2012-12-13T00:00:00"/>
    <d v="2012-12-15T00:00:00"/>
    <s v="First Class"/>
    <s v="RD-19585"/>
    <s v="Rob Dowd"/>
    <x v="0"/>
    <s v="United States"/>
    <s v="Temecula"/>
    <s v="California"/>
    <n v="92592"/>
    <x v="1"/>
    <s v="TEC-AC-10003399"/>
    <s v="Technology"/>
    <s v="Accessories"/>
    <s v="Memorex Mini Travel Drive 64 GB USB 2.0 Flash Drive"/>
    <n v="36.24"/>
    <n v="1"/>
    <n v="0"/>
    <n v="15.220800000000001"/>
  </r>
  <r>
    <n v="3292"/>
    <s v="CA-2013-167290"/>
    <x v="0"/>
    <d v="2013-10-31T00:00:00"/>
    <d v="2013-11-05T00:00:00"/>
    <s v="Standard Class"/>
    <s v="JF-15295"/>
    <s v="Jason Fortune-"/>
    <x v="0"/>
    <s v="United States"/>
    <s v="Sterling Heights"/>
    <s v="Michigan"/>
    <n v="48310"/>
    <x v="2"/>
    <s v="OFF-AR-10004078"/>
    <s v="Office Supplies"/>
    <s v="Art"/>
    <s v="Newell 312"/>
    <n v="11.68"/>
    <n v="2"/>
    <n v="0"/>
    <n v="3.5039999999999996"/>
  </r>
  <r>
    <n v="3293"/>
    <s v="CA-2011-106264"/>
    <x v="2"/>
    <d v="2011-12-26T00:00:00"/>
    <d v="2011-12-30T00:00:00"/>
    <s v="Standard Class"/>
    <s v="CK-12595"/>
    <s v="Clytie Kelty"/>
    <x v="0"/>
    <s v="United States"/>
    <s v="San Diego"/>
    <s v="California"/>
    <n v="92024"/>
    <x v="1"/>
    <s v="OFF-SU-10002189"/>
    <s v="Office Supplies"/>
    <s v="Supplies"/>
    <s v="Acme Rosewood Handle Letter Opener"/>
    <n v="11.91"/>
    <n v="3"/>
    <n v="0"/>
    <n v="0.11909999999999954"/>
  </r>
  <r>
    <n v="3294"/>
    <s v="CA-2011-106264"/>
    <x v="2"/>
    <d v="2011-12-26T00:00:00"/>
    <d v="2011-12-30T00:00:00"/>
    <s v="Standard Class"/>
    <s v="CK-12595"/>
    <s v="Clytie Kelty"/>
    <x v="0"/>
    <s v="United States"/>
    <s v="San Diego"/>
    <s v="California"/>
    <n v="92024"/>
    <x v="1"/>
    <s v="FUR-FU-10001852"/>
    <s v="Furniture"/>
    <s v="Furnishings"/>
    <s v="Eldon Regeneration Recycled Desk Accessories, Smoke"/>
    <n v="3.48"/>
    <n v="2"/>
    <n v="0"/>
    <n v="1.1135999999999999"/>
  </r>
  <r>
    <n v="3295"/>
    <s v="CA-2011-138023"/>
    <x v="2"/>
    <d v="2011-08-15T00:00:00"/>
    <d v="2011-08-18T00:00:00"/>
    <s v="First Class"/>
    <s v="KH-16510"/>
    <s v="Keith Herrera"/>
    <x v="0"/>
    <s v="United States"/>
    <s v="Dallas"/>
    <s v="Texas"/>
    <n v="75081"/>
    <x v="2"/>
    <s v="OFF-BI-10003638"/>
    <s v="Office Supplies"/>
    <s v="Binders"/>
    <s v="GBC Durable Plastic Covers"/>
    <n v="30.959999999999994"/>
    <n v="8"/>
    <n v="0.8"/>
    <n v="-52.632000000000019"/>
  </r>
  <r>
    <n v="3296"/>
    <s v="CA-2014-113418"/>
    <x v="3"/>
    <d v="2014-10-02T00:00:00"/>
    <d v="2014-10-04T00:00:00"/>
    <s v="First Class"/>
    <s v="CM-12655"/>
    <s v="Corinna Mitchell"/>
    <x v="2"/>
    <s v="United States"/>
    <s v="New York City"/>
    <s v="New York"/>
    <n v="10035"/>
    <x v="3"/>
    <s v="TEC-MA-10002428"/>
    <s v="Technology"/>
    <s v="Machines"/>
    <s v="Fellowes Powershred HS-440 4-Sheet High Security Shredder"/>
    <n v="1704.89"/>
    <n v="11"/>
    <n v="0"/>
    <n v="767.20049999999992"/>
  </r>
  <r>
    <n v="3297"/>
    <s v="US-2012-110569"/>
    <x v="1"/>
    <d v="2012-05-23T00:00:00"/>
    <d v="2012-05-30T00:00:00"/>
    <s v="Standard Class"/>
    <s v="EB-13870"/>
    <s v="Emily Burns"/>
    <x v="0"/>
    <s v="United States"/>
    <s v="Phoenix"/>
    <s v="Arizona"/>
    <n v="85023"/>
    <x v="1"/>
    <s v="OFF-BI-10001036"/>
    <s v="Office Supplies"/>
    <s v="Binders"/>
    <s v="Cardinal EasyOpen D-Ring Binders"/>
    <n v="19.194000000000003"/>
    <n v="7"/>
    <n v="0.7"/>
    <n v="-12.795999999999999"/>
  </r>
  <r>
    <n v="3298"/>
    <s v="US-2012-110569"/>
    <x v="1"/>
    <d v="2012-05-23T00:00:00"/>
    <d v="2012-05-30T00:00:00"/>
    <s v="Standard Class"/>
    <s v="EB-13870"/>
    <s v="Emily Burns"/>
    <x v="0"/>
    <s v="United States"/>
    <s v="Phoenix"/>
    <s v="Arizona"/>
    <n v="85023"/>
    <x v="1"/>
    <s v="OFF-AP-10004708"/>
    <s v="Office Supplies"/>
    <s v="Appliances"/>
    <s v="Fellowes Superior 10 Outlet Split Surge Protector"/>
    <n v="121.79200000000002"/>
    <n v="4"/>
    <n v="0.2"/>
    <n v="13.701599999999988"/>
  </r>
  <r>
    <n v="3299"/>
    <s v="CA-2014-136308"/>
    <x v="3"/>
    <d v="2014-11-17T00:00:00"/>
    <d v="2014-11-17T00:00:00"/>
    <s v="Same Day"/>
    <s v="MW-18235"/>
    <s v="Mitch Willingham"/>
    <x v="1"/>
    <s v="United States"/>
    <s v="San Francisco"/>
    <s v="California"/>
    <n v="94122"/>
    <x v="1"/>
    <s v="TEC-MA-10000488"/>
    <s v="Technology"/>
    <s v="Machines"/>
    <s v="Bady BDG101FRU Card Printer"/>
    <n v="1919.9760000000001"/>
    <n v="3"/>
    <n v="0.2"/>
    <n v="215.99729999999977"/>
  </r>
  <r>
    <n v="3300"/>
    <s v="US-2011-159926"/>
    <x v="2"/>
    <d v="2011-11-18T00:00:00"/>
    <d v="2011-11-22T00:00:00"/>
    <s v="Standard Class"/>
    <s v="CS-11950"/>
    <s v="Carlos Soltero"/>
    <x v="0"/>
    <s v="United States"/>
    <s v="Philadelphia"/>
    <s v="Pennsylvania"/>
    <n v="19140"/>
    <x v="3"/>
    <s v="OFF-BI-10003656"/>
    <s v="Office Supplies"/>
    <s v="Binders"/>
    <s v="Fellowes PB200 Plastic Comb Binding Machine"/>
    <n v="50.997000000000007"/>
    <n v="1"/>
    <n v="0.7"/>
    <n v="-40.797600000000003"/>
  </r>
  <r>
    <n v="3301"/>
    <s v="US-2011-159926"/>
    <x v="2"/>
    <d v="2011-11-18T00:00:00"/>
    <d v="2011-11-22T00:00:00"/>
    <s v="Standard Class"/>
    <s v="CS-11950"/>
    <s v="Carlos Soltero"/>
    <x v="0"/>
    <s v="United States"/>
    <s v="Philadelphia"/>
    <s v="Pennsylvania"/>
    <n v="19140"/>
    <x v="3"/>
    <s v="OFF-ST-10003656"/>
    <s v="Office Supplies"/>
    <s v="Storage"/>
    <s v="Safco Industrial Wire Shelving"/>
    <n v="76.792000000000002"/>
    <n v="1"/>
    <n v="0.2"/>
    <n v="-16.318300000000001"/>
  </r>
  <r>
    <n v="3302"/>
    <s v="US-2011-159926"/>
    <x v="2"/>
    <d v="2011-11-18T00:00:00"/>
    <d v="2011-11-22T00:00:00"/>
    <s v="Standard Class"/>
    <s v="CS-11950"/>
    <s v="Carlos Soltero"/>
    <x v="0"/>
    <s v="United States"/>
    <s v="Philadelphia"/>
    <s v="Pennsylvania"/>
    <n v="19140"/>
    <x v="3"/>
    <s v="TEC-PH-10001128"/>
    <s v="Technology"/>
    <s v="Phones"/>
    <s v="Motorola Droid Maxx"/>
    <n v="539.96399999999994"/>
    <n v="6"/>
    <n v="0.4"/>
    <n v="-107.99280000000002"/>
  </r>
  <r>
    <n v="3303"/>
    <s v="US-2011-159926"/>
    <x v="2"/>
    <d v="2011-11-18T00:00:00"/>
    <d v="2011-11-22T00:00:00"/>
    <s v="Standard Class"/>
    <s v="CS-11950"/>
    <s v="Carlos Soltero"/>
    <x v="0"/>
    <s v="United States"/>
    <s v="Philadelphia"/>
    <s v="Pennsylvania"/>
    <n v="19140"/>
    <x v="3"/>
    <s v="FUR-FU-10001473"/>
    <s v="Furniture"/>
    <s v="Furnishings"/>
    <s v="Eldon Executive Woodline II Desk Accessories, Mahogany"/>
    <n v="60.311999999999998"/>
    <n v="3"/>
    <n v="0.2"/>
    <n v="5.2773000000000003"/>
  </r>
  <r>
    <n v="3304"/>
    <s v="US-2011-159926"/>
    <x v="2"/>
    <d v="2011-11-18T00:00:00"/>
    <d v="2011-11-22T00:00:00"/>
    <s v="Standard Class"/>
    <s v="CS-11950"/>
    <s v="Carlos Soltero"/>
    <x v="0"/>
    <s v="United States"/>
    <s v="Philadelphia"/>
    <s v="Pennsylvania"/>
    <n v="19140"/>
    <x v="3"/>
    <s v="OFF-BI-10004656"/>
    <s v="Office Supplies"/>
    <s v="Binders"/>
    <s v="Peel &amp; Stick Add-On Corner Pockets"/>
    <n v="1.9440000000000004"/>
    <n v="3"/>
    <n v="0.7"/>
    <n v="-1.4255999999999998"/>
  </r>
  <r>
    <n v="3305"/>
    <s v="CA-2011-104738"/>
    <x v="2"/>
    <d v="2011-12-30T00:00:00"/>
    <d v="2012-01-01T00:00:00"/>
    <s v="Second Class"/>
    <s v="SP-20620"/>
    <s v="Stefania Perrino"/>
    <x v="1"/>
    <s v="United States"/>
    <s v="Laredo"/>
    <s v="Texas"/>
    <n v="78041"/>
    <x v="2"/>
    <s v="OFF-EN-10004955"/>
    <s v="Office Supplies"/>
    <s v="Envelopes"/>
    <s v="Fashion Color Clasp Envelopes"/>
    <n v="12.984000000000002"/>
    <n v="3"/>
    <n v="0.2"/>
    <n v="4.7066999999999997"/>
  </r>
  <r>
    <n v="3306"/>
    <s v="CA-2011-104738"/>
    <x v="2"/>
    <d v="2011-12-30T00:00:00"/>
    <d v="2012-01-01T00:00:00"/>
    <s v="Second Class"/>
    <s v="SP-20620"/>
    <s v="Stefania Perrino"/>
    <x v="1"/>
    <s v="United States"/>
    <s v="Laredo"/>
    <s v="Texas"/>
    <n v="78041"/>
    <x v="2"/>
    <s v="TEC-PH-10002468"/>
    <s v="Technology"/>
    <s v="Phones"/>
    <s v="Plantronics CS 50-USB - headset - Convertible, Monaural"/>
    <n v="217.58400000000003"/>
    <n v="2"/>
    <n v="0.2"/>
    <n v="19.03860000000001"/>
  </r>
  <r>
    <n v="3307"/>
    <s v="CA-2011-104738"/>
    <x v="2"/>
    <d v="2011-12-30T00:00:00"/>
    <d v="2012-01-01T00:00:00"/>
    <s v="Second Class"/>
    <s v="SP-20620"/>
    <s v="Stefania Perrino"/>
    <x v="1"/>
    <s v="United States"/>
    <s v="Laredo"/>
    <s v="Texas"/>
    <n v="78041"/>
    <x v="2"/>
    <s v="TEC-PH-10000576"/>
    <s v="Technology"/>
    <s v="Phones"/>
    <s v="AT&amp;T 1080 Corded phone"/>
    <n v="328.77600000000007"/>
    <n v="3"/>
    <n v="0.2"/>
    <n v="28.767899999999997"/>
  </r>
  <r>
    <n v="3308"/>
    <s v="CA-2011-104738"/>
    <x v="2"/>
    <d v="2011-12-30T00:00:00"/>
    <d v="2012-01-01T00:00:00"/>
    <s v="Second Class"/>
    <s v="SP-20620"/>
    <s v="Stefania Perrino"/>
    <x v="1"/>
    <s v="United States"/>
    <s v="Laredo"/>
    <s v="Texas"/>
    <n v="78041"/>
    <x v="2"/>
    <s v="OFF-BI-10002160"/>
    <s v="Office Supplies"/>
    <s v="Binders"/>
    <s v="Acco Hanging Data Binders"/>
    <n v="2.2859999999999996"/>
    <n v="3"/>
    <n v="0.8"/>
    <n v="-3.6576000000000004"/>
  </r>
  <r>
    <n v="3309"/>
    <s v="CA-2011-104738"/>
    <x v="2"/>
    <d v="2011-12-30T00:00:00"/>
    <d v="2012-01-01T00:00:00"/>
    <s v="Second Class"/>
    <s v="SP-20620"/>
    <s v="Stefania Perrino"/>
    <x v="1"/>
    <s v="United States"/>
    <s v="Laredo"/>
    <s v="Texas"/>
    <n v="78041"/>
    <x v="2"/>
    <s v="TEC-AC-10003628"/>
    <s v="Technology"/>
    <s v="Accessories"/>
    <s v="Logitech 910-002974 M325 Wireless Mouse for Web Scrolling"/>
    <n v="47.984000000000002"/>
    <n v="2"/>
    <n v="0.2"/>
    <n v="14.395200000000004"/>
  </r>
  <r>
    <n v="3310"/>
    <s v="CA-2012-144386"/>
    <x v="1"/>
    <d v="2012-11-05T00:00:00"/>
    <d v="2012-11-11T00:00:00"/>
    <s v="Standard Class"/>
    <s v="GT-14635"/>
    <s v="Grant Thornton"/>
    <x v="1"/>
    <s v="United States"/>
    <s v="New York City"/>
    <s v="New York"/>
    <n v="10009"/>
    <x v="3"/>
    <s v="OFF-BI-10001116"/>
    <s v="Office Supplies"/>
    <s v="Binders"/>
    <s v="Wilson Jones 1&quot; Hanging DublLock Ring Binders"/>
    <n v="25.344000000000001"/>
    <n v="6"/>
    <n v="0.2"/>
    <n v="8.8704000000000018"/>
  </r>
  <r>
    <n v="3311"/>
    <s v="CA-2013-111416"/>
    <x v="0"/>
    <d v="2013-09-18T00:00:00"/>
    <d v="2013-09-23T00:00:00"/>
    <s v="Standard Class"/>
    <s v="LW-17215"/>
    <s v="Luke Weiss"/>
    <x v="0"/>
    <s v="United States"/>
    <s v="New York City"/>
    <s v="New York"/>
    <n v="10035"/>
    <x v="3"/>
    <s v="OFF-BI-10002026"/>
    <s v="Office Supplies"/>
    <s v="Binders"/>
    <s v="Avery Arch Ring Binders"/>
    <n v="232.40000000000003"/>
    <n v="5"/>
    <n v="0.2"/>
    <n v="78.434999999999988"/>
  </r>
  <r>
    <n v="3312"/>
    <s v="CA-2013-162747"/>
    <x v="0"/>
    <d v="2013-03-21T00:00:00"/>
    <d v="2013-03-26T00:00:00"/>
    <s v="Second Class"/>
    <s v="AH-10030"/>
    <s v="Aaron Hawkins"/>
    <x v="1"/>
    <s v="United States"/>
    <s v="Gulfport"/>
    <s v="Mississippi"/>
    <n v="39503"/>
    <x v="0"/>
    <s v="FUR-FU-10003691"/>
    <s v="Furniture"/>
    <s v="Furnishings"/>
    <s v="Eldon Image Series Desk Accessories, Ebony"/>
    <n v="86.45"/>
    <n v="7"/>
    <n v="0"/>
    <n v="38.038000000000004"/>
  </r>
  <r>
    <n v="3313"/>
    <s v="US-2011-133130"/>
    <x v="2"/>
    <d v="2011-09-27T00:00:00"/>
    <d v="2011-10-01T00:00:00"/>
    <s v="Standard Class"/>
    <s v="TH-21100"/>
    <s v="Thea Hendricks"/>
    <x v="0"/>
    <s v="United States"/>
    <s v="San Diego"/>
    <s v="California"/>
    <n v="92037"/>
    <x v="1"/>
    <s v="FUR-CH-10002602"/>
    <s v="Furniture"/>
    <s v="Chairs"/>
    <s v="DMI Arturo Collection Mission-style Design Wood Chair"/>
    <n v="603.91999999999996"/>
    <n v="5"/>
    <n v="0.2"/>
    <n v="45.294000000000011"/>
  </r>
  <r>
    <n v="3314"/>
    <s v="US-2011-133130"/>
    <x v="2"/>
    <d v="2011-09-27T00:00:00"/>
    <d v="2011-10-01T00:00:00"/>
    <s v="Standard Class"/>
    <s v="TH-21100"/>
    <s v="Thea Hendricks"/>
    <x v="0"/>
    <s v="United States"/>
    <s v="San Diego"/>
    <s v="California"/>
    <n v="92037"/>
    <x v="1"/>
    <s v="OFF-PA-10000675"/>
    <s v="Office Supplies"/>
    <s v="Paper"/>
    <s v="Xerox 1919"/>
    <n v="81.98"/>
    <n v="2"/>
    <n v="0"/>
    <n v="40.170200000000001"/>
  </r>
  <r>
    <n v="3315"/>
    <s v="CA-2014-169978"/>
    <x v="3"/>
    <d v="2014-12-25T00:00:00"/>
    <d v="2014-12-29T00:00:00"/>
    <s v="Standard Class"/>
    <s v="HG-15025"/>
    <s v="Hunter Glantz"/>
    <x v="0"/>
    <s v="United States"/>
    <s v="Oceanside"/>
    <s v="New York"/>
    <n v="11572"/>
    <x v="3"/>
    <s v="FUR-CH-10002602"/>
    <s v="Furniture"/>
    <s v="Chairs"/>
    <s v="DMI Arturo Collection Mission-style Design Wood Chair"/>
    <n v="271.76400000000001"/>
    <n v="2"/>
    <n v="0.1"/>
    <n v="48.313600000000008"/>
  </r>
  <r>
    <n v="3316"/>
    <s v="CA-2014-169978"/>
    <x v="3"/>
    <d v="2014-12-25T00:00:00"/>
    <d v="2014-12-29T00:00:00"/>
    <s v="Standard Class"/>
    <s v="HG-15025"/>
    <s v="Hunter Glantz"/>
    <x v="0"/>
    <s v="United States"/>
    <s v="Oceanside"/>
    <s v="New York"/>
    <n v="11572"/>
    <x v="3"/>
    <s v="OFF-BI-10001900"/>
    <s v="Office Supplies"/>
    <s v="Binders"/>
    <s v="DXL Angle-View Binders with Locking Rings, Black"/>
    <n v="14.376000000000001"/>
    <n v="3"/>
    <n v="0.2"/>
    <n v="4.8518999999999997"/>
  </r>
  <r>
    <n v="3317"/>
    <s v="CA-2014-161739"/>
    <x v="3"/>
    <d v="2014-11-11T00:00:00"/>
    <d v="2014-11-16T00:00:00"/>
    <s v="Second Class"/>
    <s v="EB-13750"/>
    <s v="Edward Becker"/>
    <x v="1"/>
    <s v="United States"/>
    <s v="Round Rock"/>
    <s v="Texas"/>
    <n v="78664"/>
    <x v="2"/>
    <s v="FUR-FU-10001468"/>
    <s v="Furniture"/>
    <s v="Furnishings"/>
    <s v="Tenex Antistatic Computer Chair Mats"/>
    <n v="341.96"/>
    <n v="5"/>
    <n v="0.6"/>
    <n v="-427.45000000000005"/>
  </r>
  <r>
    <n v="3318"/>
    <s v="CA-2012-165057"/>
    <x v="1"/>
    <d v="2012-09-11T00:00:00"/>
    <d v="2012-09-15T00:00:00"/>
    <s v="Standard Class"/>
    <s v="SC-20725"/>
    <s v="Steven Cartwright"/>
    <x v="0"/>
    <s v="United States"/>
    <s v="Redlands"/>
    <s v="California"/>
    <n v="92374"/>
    <x v="1"/>
    <s v="OFF-AR-10004648"/>
    <s v="Office Supplies"/>
    <s v="Art"/>
    <s v="Boston 19500 Mighty Mite Electric Pencil Sharpener"/>
    <n v="181.35"/>
    <n v="9"/>
    <n v="0"/>
    <n v="48.964500000000001"/>
  </r>
  <r>
    <n v="3319"/>
    <s v="CA-2012-165057"/>
    <x v="1"/>
    <d v="2012-09-11T00:00:00"/>
    <d v="2012-09-15T00:00:00"/>
    <s v="Standard Class"/>
    <s v="SC-20725"/>
    <s v="Steven Cartwright"/>
    <x v="0"/>
    <s v="United States"/>
    <s v="Redlands"/>
    <s v="California"/>
    <n v="92374"/>
    <x v="1"/>
    <s v="OFF-LA-10003190"/>
    <s v="Office Supplies"/>
    <s v="Labels"/>
    <s v="Avery 474"/>
    <n v="8.64"/>
    <n v="3"/>
    <n v="0"/>
    <n v="4.2336"/>
  </r>
  <r>
    <n v="3320"/>
    <s v="CA-2011-134551"/>
    <x v="2"/>
    <d v="2011-12-20T00:00:00"/>
    <d v="2011-12-25T00:00:00"/>
    <s v="Standard Class"/>
    <s v="TS-21505"/>
    <s v="Tony Sayre"/>
    <x v="0"/>
    <s v="United States"/>
    <s v="Columbia"/>
    <s v="Tennessee"/>
    <n v="38401"/>
    <x v="0"/>
    <s v="OFF-AP-10004868"/>
    <s v="Office Supplies"/>
    <s v="Appliances"/>
    <s v="Hoover Commercial Soft Guard Upright Vacuum And Disposable Filtration Bags"/>
    <n v="43.512"/>
    <n v="7"/>
    <n v="0.2"/>
    <n v="3.8073000000000015"/>
  </r>
  <r>
    <n v="3321"/>
    <s v="CA-2011-134551"/>
    <x v="2"/>
    <d v="2011-12-20T00:00:00"/>
    <d v="2011-12-25T00:00:00"/>
    <s v="Standard Class"/>
    <s v="TS-21505"/>
    <s v="Tony Sayre"/>
    <x v="0"/>
    <s v="United States"/>
    <s v="Columbia"/>
    <s v="Tennessee"/>
    <n v="38401"/>
    <x v="0"/>
    <s v="FUR-CH-10004287"/>
    <s v="Furniture"/>
    <s v="Chairs"/>
    <s v="SAFCO Arco Folding Chair"/>
    <n v="662.88"/>
    <n v="3"/>
    <n v="0.2"/>
    <n v="74.573999999999955"/>
  </r>
  <r>
    <n v="3322"/>
    <s v="CA-2011-134551"/>
    <x v="2"/>
    <d v="2011-12-20T00:00:00"/>
    <d v="2011-12-25T00:00:00"/>
    <s v="Standard Class"/>
    <s v="TS-21505"/>
    <s v="Tony Sayre"/>
    <x v="0"/>
    <s v="United States"/>
    <s v="Columbia"/>
    <s v="Tennessee"/>
    <n v="38401"/>
    <x v="0"/>
    <s v="OFF-PA-10002689"/>
    <s v="Office Supplies"/>
    <s v="Paper"/>
    <s v="Weyerhaeuser First Choice Laser/Copy Paper (20Lb. and 88 Bright)"/>
    <n v="25.920000000000005"/>
    <n v="5"/>
    <n v="0.2"/>
    <n v="9.0719999999999992"/>
  </r>
  <r>
    <n v="3323"/>
    <s v="CA-2012-120810"/>
    <x v="1"/>
    <d v="2012-07-23T00:00:00"/>
    <d v="2012-07-27T00:00:00"/>
    <s v="Standard Class"/>
    <s v="TH-21550"/>
    <s v="Tracy Hopkins"/>
    <x v="2"/>
    <s v="United States"/>
    <s v="New York City"/>
    <s v="New York"/>
    <n v="10009"/>
    <x v="3"/>
    <s v="OFF-AP-10002892"/>
    <s v="Office Supplies"/>
    <s v="Appliances"/>
    <s v="Belkin F5C206VTEL 6 Outlet Surge"/>
    <n v="68.94"/>
    <n v="3"/>
    <n v="0"/>
    <n v="20.681999999999995"/>
  </r>
  <r>
    <n v="3324"/>
    <s v="CA-2012-120810"/>
    <x v="1"/>
    <d v="2012-07-23T00:00:00"/>
    <d v="2012-07-27T00:00:00"/>
    <s v="Standard Class"/>
    <s v="TH-21550"/>
    <s v="Tracy Hopkins"/>
    <x v="2"/>
    <s v="United States"/>
    <s v="New York City"/>
    <s v="New York"/>
    <n v="10009"/>
    <x v="3"/>
    <s v="FUR-FU-10002253"/>
    <s v="Furniture"/>
    <s v="Furnishings"/>
    <s v="Howard Miller 13&quot; Diameter Pewter Finish Round Wall Clock"/>
    <n v="128.82"/>
    <n v="3"/>
    <n v="0"/>
    <n v="50.239800000000002"/>
  </r>
  <r>
    <n v="3325"/>
    <s v="CA-2011-165309"/>
    <x v="2"/>
    <d v="2011-11-11T00:00:00"/>
    <d v="2011-11-15T00:00:00"/>
    <s v="Standard Class"/>
    <s v="KD-16270"/>
    <s v="Karen Daniels"/>
    <x v="0"/>
    <s v="United States"/>
    <s v="Houston"/>
    <s v="Texas"/>
    <n v="77095"/>
    <x v="2"/>
    <s v="OFF-BI-10001359"/>
    <s v="Office Supplies"/>
    <s v="Binders"/>
    <s v="GBC DocuBind TL300 Electric Binding System"/>
    <n v="896.98999999999978"/>
    <n v="5"/>
    <n v="0.8"/>
    <n v="-1480.0335000000009"/>
  </r>
  <r>
    <n v="3326"/>
    <s v="CA-2011-165309"/>
    <x v="2"/>
    <d v="2011-11-11T00:00:00"/>
    <d v="2011-11-15T00:00:00"/>
    <s v="Standard Class"/>
    <s v="KD-16270"/>
    <s v="Karen Daniels"/>
    <x v="0"/>
    <s v="United States"/>
    <s v="Houston"/>
    <s v="Texas"/>
    <n v="77095"/>
    <x v="2"/>
    <s v="OFF-BI-10001267"/>
    <s v="Office Supplies"/>
    <s v="Binders"/>
    <s v="Universal Recycled Hanging Pressboard Report Binders, Letter Size"/>
    <n v="1.2339999999999998"/>
    <n v="1"/>
    <n v="0.8"/>
    <n v="-1.9744000000000002"/>
  </r>
  <r>
    <n v="3327"/>
    <s v="CA-2011-165309"/>
    <x v="2"/>
    <d v="2011-11-11T00:00:00"/>
    <d v="2011-11-15T00:00:00"/>
    <s v="Standard Class"/>
    <s v="KD-16270"/>
    <s v="Karen Daniels"/>
    <x v="0"/>
    <s v="United States"/>
    <s v="Houston"/>
    <s v="Texas"/>
    <n v="77095"/>
    <x v="2"/>
    <s v="OFF-AR-10003582"/>
    <s v="Office Supplies"/>
    <s v="Art"/>
    <s v="Boston Electric Pencil Sharpener, Model 1818, Charcoal Black"/>
    <n v="67.56"/>
    <n v="3"/>
    <n v="0.2"/>
    <n v="6.7560000000000038"/>
  </r>
  <r>
    <n v="3328"/>
    <s v="CA-2011-165309"/>
    <x v="2"/>
    <d v="2011-11-11T00:00:00"/>
    <d v="2011-11-15T00:00:00"/>
    <s v="Standard Class"/>
    <s v="KD-16270"/>
    <s v="Karen Daniels"/>
    <x v="0"/>
    <s v="United States"/>
    <s v="Houston"/>
    <s v="Texas"/>
    <n v="77095"/>
    <x v="2"/>
    <s v="OFF-PA-10003724"/>
    <s v="Office Supplies"/>
    <s v="Paper"/>
    <s v="Wirebound Message Book, 4 per Page"/>
    <n v="21.720000000000002"/>
    <n v="5"/>
    <n v="0.2"/>
    <n v="7.8734999999999991"/>
  </r>
  <r>
    <n v="3329"/>
    <s v="CA-2011-165309"/>
    <x v="2"/>
    <d v="2011-11-11T00:00:00"/>
    <d v="2011-11-15T00:00:00"/>
    <s v="Standard Class"/>
    <s v="KD-16270"/>
    <s v="Karen Daniels"/>
    <x v="0"/>
    <s v="United States"/>
    <s v="Houston"/>
    <s v="Texas"/>
    <n v="77095"/>
    <x v="2"/>
    <s v="OFF-PA-10001033"/>
    <s v="Office Supplies"/>
    <s v="Paper"/>
    <s v="Xerox 1893"/>
    <n v="262.33600000000001"/>
    <n v="8"/>
    <n v="0.2"/>
    <n v="95.096800000000002"/>
  </r>
  <r>
    <n v="3330"/>
    <s v="CA-2011-165309"/>
    <x v="2"/>
    <d v="2011-11-11T00:00:00"/>
    <d v="2011-11-15T00:00:00"/>
    <s v="Standard Class"/>
    <s v="KD-16270"/>
    <s v="Karen Daniels"/>
    <x v="0"/>
    <s v="United States"/>
    <s v="Houston"/>
    <s v="Texas"/>
    <n v="77095"/>
    <x v="2"/>
    <s v="TEC-PH-10003505"/>
    <s v="Technology"/>
    <s v="Phones"/>
    <s v="Geemarc AmpliPOWER60"/>
    <n v="148.47999999999999"/>
    <n v="2"/>
    <n v="0.2"/>
    <n v="16.703999999999986"/>
  </r>
  <r>
    <n v="3331"/>
    <s v="CA-2011-165309"/>
    <x v="2"/>
    <d v="2011-11-11T00:00:00"/>
    <d v="2011-11-15T00:00:00"/>
    <s v="Standard Class"/>
    <s v="KD-16270"/>
    <s v="Karen Daniels"/>
    <x v="0"/>
    <s v="United States"/>
    <s v="Houston"/>
    <s v="Texas"/>
    <n v="77095"/>
    <x v="2"/>
    <s v="TEC-PH-10004959"/>
    <s v="Technology"/>
    <s v="Phones"/>
    <s v="Classic Ivory Antique Telephone ZL1810"/>
    <n v="241.17599999999999"/>
    <n v="3"/>
    <n v="0.2"/>
    <n v="15.07350000000001"/>
  </r>
  <r>
    <n v="3332"/>
    <s v="CA-2014-122595"/>
    <x v="3"/>
    <d v="2014-12-15T00:00:00"/>
    <d v="2014-12-21T00:00:00"/>
    <s v="Standard Class"/>
    <s v="GM-14455"/>
    <s v="Gary Mitchum"/>
    <x v="2"/>
    <s v="United States"/>
    <s v="Chicago"/>
    <s v="Illinois"/>
    <n v="60653"/>
    <x v="2"/>
    <s v="TEC-AC-10000474"/>
    <s v="Technology"/>
    <s v="Accessories"/>
    <s v="Kensington Expert Mouse Optical USB Trackball for PC or Mac"/>
    <n v="227.976"/>
    <n v="3"/>
    <n v="0.2"/>
    <n v="28.496999999999957"/>
  </r>
  <r>
    <n v="3333"/>
    <s v="CA-2014-122595"/>
    <x v="3"/>
    <d v="2014-12-15T00:00:00"/>
    <d v="2014-12-21T00:00:00"/>
    <s v="Standard Class"/>
    <s v="GM-14455"/>
    <s v="Gary Mitchum"/>
    <x v="2"/>
    <s v="United States"/>
    <s v="Chicago"/>
    <s v="Illinois"/>
    <n v="60653"/>
    <x v="2"/>
    <s v="TEC-PH-10003095"/>
    <s v="Technology"/>
    <s v="Phones"/>
    <s v="Samsung HM1900 Bluetooth Headset"/>
    <n v="52.679999999999993"/>
    <n v="3"/>
    <n v="0.2"/>
    <n v="19.754999999999999"/>
  </r>
  <r>
    <n v="3334"/>
    <s v="CA-2014-122595"/>
    <x v="3"/>
    <d v="2014-12-15T00:00:00"/>
    <d v="2014-12-21T00:00:00"/>
    <s v="Standard Class"/>
    <s v="GM-14455"/>
    <s v="Gary Mitchum"/>
    <x v="2"/>
    <s v="United States"/>
    <s v="Chicago"/>
    <s v="Illinois"/>
    <n v="60653"/>
    <x v="2"/>
    <s v="FUR-FU-10002963"/>
    <s v="Furniture"/>
    <s v="Furnishings"/>
    <s v="Master Caster Door Stop, Gray"/>
    <n v="2.032"/>
    <n v="1"/>
    <n v="0.6"/>
    <n v="-1.3208000000000002"/>
  </r>
  <r>
    <n v="3335"/>
    <s v="US-2014-109253"/>
    <x v="3"/>
    <d v="2014-08-22T00:00:00"/>
    <d v="2014-08-23T00:00:00"/>
    <s v="First Class"/>
    <s v="PR-18880"/>
    <s v="Patrick Ryan"/>
    <x v="0"/>
    <s v="United States"/>
    <s v="Oakland"/>
    <s v="California"/>
    <n v="94601"/>
    <x v="1"/>
    <s v="OFF-AR-10000203"/>
    <s v="Office Supplies"/>
    <s v="Art"/>
    <s v="Newell 336"/>
    <n v="17.12"/>
    <n v="4"/>
    <n v="0"/>
    <n v="4.9647999999999985"/>
  </r>
  <r>
    <n v="3336"/>
    <s v="US-2014-109253"/>
    <x v="3"/>
    <d v="2014-08-22T00:00:00"/>
    <d v="2014-08-23T00:00:00"/>
    <s v="First Class"/>
    <s v="PR-18880"/>
    <s v="Patrick Ryan"/>
    <x v="0"/>
    <s v="United States"/>
    <s v="Oakland"/>
    <s v="California"/>
    <n v="94601"/>
    <x v="1"/>
    <s v="TEC-PH-10004667"/>
    <s v="Technology"/>
    <s v="Phones"/>
    <s v="Cisco 8x8 Inc. 6753i IP Business Phone System"/>
    <n v="431.96800000000007"/>
    <n v="4"/>
    <n v="0.2"/>
    <n v="37.797199999999975"/>
  </r>
  <r>
    <n v="3337"/>
    <s v="US-2014-109253"/>
    <x v="3"/>
    <d v="2014-08-22T00:00:00"/>
    <d v="2014-08-23T00:00:00"/>
    <s v="First Class"/>
    <s v="PR-18880"/>
    <s v="Patrick Ryan"/>
    <x v="0"/>
    <s v="United States"/>
    <s v="Oakland"/>
    <s v="California"/>
    <n v="94601"/>
    <x v="1"/>
    <s v="FUR-FU-10000193"/>
    <s v="Furniture"/>
    <s v="Furnishings"/>
    <s v="Tenex Chairmats For Use with Hard Floors"/>
    <n v="129.91999999999999"/>
    <n v="4"/>
    <n v="0"/>
    <n v="10.393599999999992"/>
  </r>
  <r>
    <n v="3338"/>
    <s v="US-2014-109253"/>
    <x v="3"/>
    <d v="2014-08-22T00:00:00"/>
    <d v="2014-08-23T00:00:00"/>
    <s v="First Class"/>
    <s v="PR-18880"/>
    <s v="Patrick Ryan"/>
    <x v="0"/>
    <s v="United States"/>
    <s v="Oakland"/>
    <s v="California"/>
    <n v="94601"/>
    <x v="1"/>
    <s v="FUR-TA-10001539"/>
    <s v="Furniture"/>
    <s v="Tables"/>
    <s v="Chromcraft Rectangular Conference Tables"/>
    <n v="568.72800000000007"/>
    <n v="3"/>
    <n v="0.2"/>
    <n v="28.436399999999935"/>
  </r>
  <r>
    <n v="3339"/>
    <s v="US-2014-109253"/>
    <x v="3"/>
    <d v="2014-08-22T00:00:00"/>
    <d v="2014-08-23T00:00:00"/>
    <s v="First Class"/>
    <s v="PR-18880"/>
    <s v="Patrick Ryan"/>
    <x v="0"/>
    <s v="United States"/>
    <s v="Oakland"/>
    <s v="California"/>
    <n v="94601"/>
    <x v="1"/>
    <s v="OFF-BI-10000962"/>
    <s v="Office Supplies"/>
    <s v="Binders"/>
    <s v="Acco Flexible ACCOHIDE Square Ring Data Binder, Dark Blue, 11 1/2&quot; X 14&quot; 7/8&quot;"/>
    <n v="117.14400000000001"/>
    <n v="9"/>
    <n v="0.2"/>
    <n v="42.464699999999993"/>
  </r>
  <r>
    <n v="3340"/>
    <s v="US-2014-109253"/>
    <x v="3"/>
    <d v="2014-08-22T00:00:00"/>
    <d v="2014-08-23T00:00:00"/>
    <s v="First Class"/>
    <s v="PR-18880"/>
    <s v="Patrick Ryan"/>
    <x v="0"/>
    <s v="United States"/>
    <s v="Oakland"/>
    <s v="California"/>
    <n v="94601"/>
    <x v="1"/>
    <s v="OFF-AP-10002867"/>
    <s v="Office Supplies"/>
    <s v="Appliances"/>
    <s v="Fellowes Command Center 5-outlet power strip"/>
    <n v="203.52"/>
    <n v="3"/>
    <n v="0"/>
    <n v="54.950400000000002"/>
  </r>
  <r>
    <n v="3341"/>
    <s v="US-2014-109253"/>
    <x v="3"/>
    <d v="2014-08-22T00:00:00"/>
    <d v="2014-08-23T00:00:00"/>
    <s v="First Class"/>
    <s v="PR-18880"/>
    <s v="Patrick Ryan"/>
    <x v="0"/>
    <s v="United States"/>
    <s v="Oakland"/>
    <s v="California"/>
    <n v="94601"/>
    <x v="1"/>
    <s v="OFF-LA-10001158"/>
    <s v="Office Supplies"/>
    <s v="Labels"/>
    <s v="Avery Address/Shipping Labels for Typewriters, 4&quot; x 2&quot;"/>
    <n v="51.75"/>
    <n v="5"/>
    <n v="0"/>
    <n v="24.84"/>
  </r>
  <r>
    <n v="3342"/>
    <s v="CA-2013-145982"/>
    <x v="0"/>
    <d v="2013-08-28T00:00:00"/>
    <d v="2013-09-02T00:00:00"/>
    <s v="Second Class"/>
    <s v="TB-21055"/>
    <s v="Ted Butterfield"/>
    <x v="0"/>
    <s v="United States"/>
    <s v="Quincy"/>
    <s v="Massachusetts"/>
    <n v="2169"/>
    <x v="3"/>
    <s v="OFF-PA-10000675"/>
    <s v="Office Supplies"/>
    <s v="Paper"/>
    <s v="Xerox 1919"/>
    <n v="122.97"/>
    <n v="3"/>
    <n v="0"/>
    <n v="60.255300000000005"/>
  </r>
  <r>
    <n v="3343"/>
    <s v="CA-2013-145982"/>
    <x v="0"/>
    <d v="2013-08-28T00:00:00"/>
    <d v="2013-09-02T00:00:00"/>
    <s v="Second Class"/>
    <s v="TB-21055"/>
    <s v="Ted Butterfield"/>
    <x v="0"/>
    <s v="United States"/>
    <s v="Quincy"/>
    <s v="Massachusetts"/>
    <n v="2169"/>
    <x v="3"/>
    <s v="FUR-TA-10001307"/>
    <s v="Furniture"/>
    <s v="Tables"/>
    <s v="SAFCO PlanMaster Heigh-Adjustable Drafting Table Base, 43w x 30d x 30-37h, Black"/>
    <n v="244.61499999999998"/>
    <n v="1"/>
    <n v="0.3"/>
    <n v="20.966999999999999"/>
  </r>
  <r>
    <n v="3344"/>
    <s v="CA-2013-145982"/>
    <x v="0"/>
    <d v="2013-08-28T00:00:00"/>
    <d v="2013-09-02T00:00:00"/>
    <s v="Second Class"/>
    <s v="TB-21055"/>
    <s v="Ted Butterfield"/>
    <x v="0"/>
    <s v="United States"/>
    <s v="Quincy"/>
    <s v="Massachusetts"/>
    <n v="2169"/>
    <x v="3"/>
    <s v="TEC-PH-10000011"/>
    <s v="Technology"/>
    <s v="Phones"/>
    <s v="PureGear Roll-On Screen Protector"/>
    <n v="59.97"/>
    <n v="3"/>
    <n v="0"/>
    <n v="28.785599999999995"/>
  </r>
  <r>
    <n v="3345"/>
    <s v="CA-2013-145982"/>
    <x v="0"/>
    <d v="2013-08-28T00:00:00"/>
    <d v="2013-09-02T00:00:00"/>
    <s v="Second Class"/>
    <s v="TB-21055"/>
    <s v="Ted Butterfield"/>
    <x v="0"/>
    <s v="United States"/>
    <s v="Quincy"/>
    <s v="Massachusetts"/>
    <n v="2169"/>
    <x v="3"/>
    <s v="OFF-PA-10002666"/>
    <s v="Office Supplies"/>
    <s v="Paper"/>
    <s v="Southworth 25% Cotton Linen-Finish Paper &amp; Envelopes"/>
    <n v="81.540000000000006"/>
    <n v="9"/>
    <n v="0"/>
    <n v="36.692999999999998"/>
  </r>
  <r>
    <n v="3346"/>
    <s v="CA-2013-145982"/>
    <x v="0"/>
    <d v="2013-08-28T00:00:00"/>
    <d v="2013-09-02T00:00:00"/>
    <s v="Second Class"/>
    <s v="TB-21055"/>
    <s v="Ted Butterfield"/>
    <x v="0"/>
    <s v="United States"/>
    <s v="Quincy"/>
    <s v="Massachusetts"/>
    <n v="2169"/>
    <x v="3"/>
    <s v="OFF-FA-10000735"/>
    <s v="Office Supplies"/>
    <s v="Fasteners"/>
    <s v="Staples"/>
    <n v="11.68"/>
    <n v="4"/>
    <n v="0"/>
    <n v="5.2559999999999993"/>
  </r>
  <r>
    <n v="3347"/>
    <s v="CA-2013-145982"/>
    <x v="0"/>
    <d v="2013-08-28T00:00:00"/>
    <d v="2013-09-02T00:00:00"/>
    <s v="Second Class"/>
    <s v="TB-21055"/>
    <s v="Ted Butterfield"/>
    <x v="0"/>
    <s v="United States"/>
    <s v="Quincy"/>
    <s v="Massachusetts"/>
    <n v="2169"/>
    <x v="3"/>
    <s v="OFF-BI-10000174"/>
    <s v="Office Supplies"/>
    <s v="Binders"/>
    <s v="Wilson Jones Clip &amp; Carry Folder Binder Tool for Ring Binders, Clear"/>
    <n v="29"/>
    <n v="5"/>
    <n v="0"/>
    <n v="13.919999999999998"/>
  </r>
  <r>
    <n v="3348"/>
    <s v="CA-2012-112011"/>
    <x v="1"/>
    <d v="2012-08-13T00:00:00"/>
    <d v="2012-08-20T00:00:00"/>
    <s v="Standard Class"/>
    <s v="ON-18715"/>
    <s v="Odella Nelson"/>
    <x v="1"/>
    <s v="United States"/>
    <s v="Yucaipa"/>
    <s v="California"/>
    <n v="92399"/>
    <x v="1"/>
    <s v="OFF-AR-10003156"/>
    <s v="Office Supplies"/>
    <s v="Art"/>
    <s v="50 Colored Long Pencils"/>
    <n v="50.8"/>
    <n v="5"/>
    <n v="0"/>
    <n v="13.208000000000002"/>
  </r>
  <r>
    <n v="3349"/>
    <s v="CA-2014-154732"/>
    <x v="3"/>
    <d v="2014-11-06T00:00:00"/>
    <d v="2014-11-08T00:00:00"/>
    <s v="First Class"/>
    <s v="AH-10195"/>
    <s v="Alan Haines"/>
    <x v="1"/>
    <s v="United States"/>
    <s v="Chicago"/>
    <s v="Illinois"/>
    <n v="60623"/>
    <x v="2"/>
    <s v="OFF-BI-10000474"/>
    <s v="Office Supplies"/>
    <s v="Binders"/>
    <s v="Avery Recycled Flexi-View Covers for Binding Systems"/>
    <n v="16.029999999999998"/>
    <n v="5"/>
    <n v="0.8"/>
    <n v="-25.648000000000003"/>
  </r>
  <r>
    <n v="3350"/>
    <s v="US-2013-157308"/>
    <x v="0"/>
    <d v="2013-08-18T00:00:00"/>
    <d v="2013-08-22T00:00:00"/>
    <s v="Standard Class"/>
    <s v="NM-18520"/>
    <s v="Neoma Murray"/>
    <x v="0"/>
    <s v="United States"/>
    <s v="Seattle"/>
    <s v="Washington"/>
    <n v="98105"/>
    <x v="1"/>
    <s v="OFF-BI-10003712"/>
    <s v="Office Supplies"/>
    <s v="Binders"/>
    <s v="Acco Pressboard Covers with Storage Hooks, 14 7/8&quot; x 11&quot;, Light Blue"/>
    <n v="15.712000000000002"/>
    <n v="4"/>
    <n v="0.2"/>
    <n v="5.6955999999999989"/>
  </r>
  <r>
    <n v="3351"/>
    <s v="CA-2013-147536"/>
    <x v="0"/>
    <d v="2013-12-27T00:00:00"/>
    <d v="2014-01-01T00:00:00"/>
    <s v="Standard Class"/>
    <s v="AR-10510"/>
    <s v="Andrew Roberts"/>
    <x v="0"/>
    <s v="United States"/>
    <s v="New York City"/>
    <s v="New York"/>
    <n v="10024"/>
    <x v="3"/>
    <s v="TEC-AC-10003280"/>
    <s v="Technology"/>
    <s v="Accessories"/>
    <s v="Belkin F8E887 USB Wired Ergonomic Keyboard"/>
    <n v="89.97"/>
    <n v="3"/>
    <n v="0"/>
    <n v="18.893699999999995"/>
  </r>
  <r>
    <n v="3352"/>
    <s v="US-2011-134733"/>
    <x v="2"/>
    <d v="2011-09-23T00:00:00"/>
    <d v="2011-09-28T00:00:00"/>
    <s v="Standard Class"/>
    <s v="BM-11650"/>
    <s v="Brian Moss"/>
    <x v="1"/>
    <s v="United States"/>
    <s v="San Diego"/>
    <s v="California"/>
    <n v="92037"/>
    <x v="1"/>
    <s v="FUR-BO-10002916"/>
    <s v="Furniture"/>
    <s v="Bookcases"/>
    <s v="Rush Hierlooms Collection 1&quot; Thick Stackable Bookcases"/>
    <n v="435.99900000000002"/>
    <n v="3"/>
    <n v="0.15"/>
    <n v="20.517599999999987"/>
  </r>
  <r>
    <n v="3353"/>
    <s v="US-2011-134733"/>
    <x v="2"/>
    <d v="2011-09-23T00:00:00"/>
    <d v="2011-09-28T00:00:00"/>
    <s v="Standard Class"/>
    <s v="BM-11650"/>
    <s v="Brian Moss"/>
    <x v="1"/>
    <s v="United States"/>
    <s v="San Diego"/>
    <s v="California"/>
    <n v="92037"/>
    <x v="1"/>
    <s v="TEC-PH-10002726"/>
    <s v="Technology"/>
    <s v="Phones"/>
    <s v="netTALK DUO VoIP Telephone Service"/>
    <n v="83.984000000000009"/>
    <n v="2"/>
    <n v="0.2"/>
    <n v="31.494"/>
  </r>
  <r>
    <n v="3354"/>
    <s v="US-2011-150434"/>
    <x v="2"/>
    <d v="2011-07-19T00:00:00"/>
    <d v="2011-07-24T00:00:00"/>
    <s v="Standard Class"/>
    <s v="CA-12310"/>
    <s v="Christine Abelman"/>
    <x v="1"/>
    <s v="United States"/>
    <s v="Bristol"/>
    <s v="Connecticut"/>
    <n v="6010"/>
    <x v="3"/>
    <s v="TEC-PH-10000895"/>
    <s v="Technology"/>
    <s v="Phones"/>
    <s v="Polycom VVX 310 VoIP phone"/>
    <n v="359.98"/>
    <n v="2"/>
    <n v="0"/>
    <n v="93.594800000000021"/>
  </r>
  <r>
    <n v="3355"/>
    <s v="US-2011-150434"/>
    <x v="2"/>
    <d v="2011-07-19T00:00:00"/>
    <d v="2011-07-24T00:00:00"/>
    <s v="Standard Class"/>
    <s v="CA-12310"/>
    <s v="Christine Abelman"/>
    <x v="1"/>
    <s v="United States"/>
    <s v="Bristol"/>
    <s v="Connecticut"/>
    <n v="6010"/>
    <x v="3"/>
    <s v="FUR-TA-10004152"/>
    <s v="Furniture"/>
    <s v="Tables"/>
    <s v="Barricks 18&quot; x 48&quot; Non-Folding Utility Table with Bottom Storage Shelf"/>
    <n v="70.559999999999988"/>
    <n v="1"/>
    <n v="0.3"/>
    <n v="-4.032"/>
  </r>
  <r>
    <n v="3356"/>
    <s v="US-2011-150434"/>
    <x v="2"/>
    <d v="2011-07-19T00:00:00"/>
    <d v="2011-07-24T00:00:00"/>
    <s v="Standard Class"/>
    <s v="CA-12310"/>
    <s v="Christine Abelman"/>
    <x v="1"/>
    <s v="United States"/>
    <s v="Bristol"/>
    <s v="Connecticut"/>
    <n v="6010"/>
    <x v="3"/>
    <s v="OFF-BI-10003694"/>
    <s v="Office Supplies"/>
    <s v="Binders"/>
    <s v="Avery 3 1/2&quot; Diskette Storage Pages, 10/Pack"/>
    <n v="20.88"/>
    <n v="2"/>
    <n v="0"/>
    <n v="9.6047999999999991"/>
  </r>
  <r>
    <n v="3357"/>
    <s v="US-2011-150434"/>
    <x v="2"/>
    <d v="2011-07-19T00:00:00"/>
    <d v="2011-07-24T00:00:00"/>
    <s v="Standard Class"/>
    <s v="CA-12310"/>
    <s v="Christine Abelman"/>
    <x v="1"/>
    <s v="United States"/>
    <s v="Bristol"/>
    <s v="Connecticut"/>
    <n v="6010"/>
    <x v="3"/>
    <s v="OFF-BI-10002160"/>
    <s v="Office Supplies"/>
    <s v="Binders"/>
    <s v="Acco Hanging Data Binders"/>
    <n v="3.81"/>
    <n v="1"/>
    <n v="0"/>
    <n v="1.8288"/>
  </r>
  <r>
    <n v="3358"/>
    <s v="CA-2014-100335"/>
    <x v="3"/>
    <d v="2014-09-08T00:00:00"/>
    <d v="2014-09-14T00:00:00"/>
    <s v="Standard Class"/>
    <s v="NF-18595"/>
    <s v="Nicole Fjeld"/>
    <x v="2"/>
    <s v="United States"/>
    <s v="Chicago"/>
    <s v="Illinois"/>
    <n v="60610"/>
    <x v="2"/>
    <s v="OFF-PA-10001685"/>
    <s v="Office Supplies"/>
    <s v="Paper"/>
    <s v="Staples"/>
    <n v="73.007999999999996"/>
    <n v="9"/>
    <n v="0.2"/>
    <n v="26.465400000000006"/>
  </r>
  <r>
    <n v="3359"/>
    <s v="CA-2013-139234"/>
    <x v="0"/>
    <d v="2013-05-07T00:00:00"/>
    <d v="2013-05-11T00:00:00"/>
    <s v="Standard Class"/>
    <s v="AF-10870"/>
    <s v="Art Ferguson"/>
    <x v="0"/>
    <s v="United States"/>
    <s v="Chicago"/>
    <s v="Illinois"/>
    <n v="60610"/>
    <x v="2"/>
    <s v="OFF-BI-10000773"/>
    <s v="Office Supplies"/>
    <s v="Binders"/>
    <s v="Insertable Tab Post Binder Dividers"/>
    <n v="3.2079999999999993"/>
    <n v="2"/>
    <n v="0.8"/>
    <n v="-5.2932000000000023"/>
  </r>
  <r>
    <n v="3360"/>
    <s v="CA-2013-139234"/>
    <x v="0"/>
    <d v="2013-05-07T00:00:00"/>
    <d v="2013-05-11T00:00:00"/>
    <s v="Standard Class"/>
    <s v="AF-10870"/>
    <s v="Art Ferguson"/>
    <x v="0"/>
    <s v="United States"/>
    <s v="Chicago"/>
    <s v="Illinois"/>
    <n v="60610"/>
    <x v="2"/>
    <s v="TEC-AC-10004510"/>
    <s v="Technology"/>
    <s v="Accessories"/>
    <s v="Logitech Desktop MK120 Mouse and keyboard Combo"/>
    <n v="26.176000000000002"/>
    <n v="2"/>
    <n v="0.2"/>
    <n v="-3.272000000000002"/>
  </r>
  <r>
    <n v="3361"/>
    <s v="US-2012-142020"/>
    <x v="1"/>
    <d v="2012-06-04T00:00:00"/>
    <d v="2012-06-08T00:00:00"/>
    <s v="Second Class"/>
    <s v="TC-21535"/>
    <s v="Tracy Collins"/>
    <x v="2"/>
    <s v="United States"/>
    <s v="New York City"/>
    <s v="New York"/>
    <n v="10024"/>
    <x v="3"/>
    <s v="OFF-PA-10004569"/>
    <s v="Office Supplies"/>
    <s v="Paper"/>
    <s v="Wirebound Message Books, Two 4 1/4&quot; x 5&quot; Forms per Page"/>
    <n v="30.44"/>
    <n v="4"/>
    <n v="0"/>
    <n v="14.306799999999999"/>
  </r>
  <r>
    <n v="3362"/>
    <s v="US-2012-142020"/>
    <x v="1"/>
    <d v="2012-06-04T00:00:00"/>
    <d v="2012-06-08T00:00:00"/>
    <s v="Second Class"/>
    <s v="TC-21535"/>
    <s v="Tracy Collins"/>
    <x v="2"/>
    <s v="United States"/>
    <s v="New York City"/>
    <s v="New York"/>
    <n v="10024"/>
    <x v="3"/>
    <s v="FUR-FU-10000672"/>
    <s v="Furniture"/>
    <s v="Furnishings"/>
    <s v="Executive Impressions 10&quot; Spectator Wall Clock"/>
    <n v="35.28"/>
    <n v="3"/>
    <n v="0"/>
    <n v="11.995199999999997"/>
  </r>
  <r>
    <n v="3363"/>
    <s v="CA-2012-139962"/>
    <x v="1"/>
    <d v="2012-12-13T00:00:00"/>
    <d v="2012-12-20T00:00:00"/>
    <s v="Standard Class"/>
    <s v="Dp-13240"/>
    <s v="Dean percer"/>
    <x v="2"/>
    <s v="United States"/>
    <s v="Revere"/>
    <s v="Massachusetts"/>
    <n v="2151"/>
    <x v="3"/>
    <s v="OFF-PA-10004451"/>
    <s v="Office Supplies"/>
    <s v="Paper"/>
    <s v="Xerox 222"/>
    <n v="19.440000000000001"/>
    <n v="3"/>
    <n v="0"/>
    <n v="9.3312000000000008"/>
  </r>
  <r>
    <n v="3364"/>
    <s v="CA-2012-139962"/>
    <x v="1"/>
    <d v="2012-12-13T00:00:00"/>
    <d v="2012-12-20T00:00:00"/>
    <s v="Standard Class"/>
    <s v="Dp-13240"/>
    <s v="Dean percer"/>
    <x v="2"/>
    <s v="United States"/>
    <s v="Revere"/>
    <s v="Massachusetts"/>
    <n v="2151"/>
    <x v="3"/>
    <s v="OFF-BI-10004738"/>
    <s v="Office Supplies"/>
    <s v="Binders"/>
    <s v="Flexible Leather- Look Classic Collection Ring Binder"/>
    <n v="37.880000000000003"/>
    <n v="2"/>
    <n v="0"/>
    <n v="18.940000000000001"/>
  </r>
  <r>
    <n v="3365"/>
    <s v="CA-2013-130050"/>
    <x v="0"/>
    <d v="2013-07-17T00:00:00"/>
    <d v="2013-07-19T00:00:00"/>
    <s v="Second Class"/>
    <s v="MC-17425"/>
    <s v="Mark Cousins"/>
    <x v="1"/>
    <s v="United States"/>
    <s v="Houston"/>
    <s v="Texas"/>
    <n v="77036"/>
    <x v="2"/>
    <s v="FUR-FU-10001940"/>
    <s v="Furniture"/>
    <s v="Furnishings"/>
    <s v="Staples"/>
    <n v="9.5519999999999996"/>
    <n v="3"/>
    <n v="0.6"/>
    <n v="-3.8207999999999984"/>
  </r>
  <r>
    <n v="3366"/>
    <s v="CA-2011-115161"/>
    <x v="2"/>
    <d v="2011-02-01T00:00:00"/>
    <d v="2011-02-03T00:00:00"/>
    <s v="First Class"/>
    <s v="LC-17050"/>
    <s v="Liz Carlisle"/>
    <x v="0"/>
    <s v="United States"/>
    <s v="Mission Viejo"/>
    <s v="California"/>
    <n v="92691"/>
    <x v="1"/>
    <s v="FUR-BO-10003966"/>
    <s v="Furniture"/>
    <s v="Bookcases"/>
    <s v="Sauder Facets Collection Library, Sky Alder Finish"/>
    <n v="290.666"/>
    <n v="2"/>
    <n v="0.15"/>
    <n v="3.4195999999999884"/>
  </r>
  <r>
    <n v="3367"/>
    <s v="CA-2011-165379"/>
    <x v="2"/>
    <d v="2011-07-09T00:00:00"/>
    <d v="2011-07-15T00:00:00"/>
    <s v="Standard Class"/>
    <s v="BM-11650"/>
    <s v="Brian Moss"/>
    <x v="1"/>
    <s v="United States"/>
    <s v="Dallas"/>
    <s v="Texas"/>
    <n v="75217"/>
    <x v="2"/>
    <s v="OFF-PA-10003072"/>
    <s v="Office Supplies"/>
    <s v="Paper"/>
    <s v="Eureka Recycled Copy Paper 8 1/2&quot; x 11&quot;, Ream"/>
    <n v="10.368000000000002"/>
    <n v="2"/>
    <n v="0.2"/>
    <n v="3.6288"/>
  </r>
  <r>
    <n v="3368"/>
    <s v="CA-2011-165379"/>
    <x v="2"/>
    <d v="2011-07-09T00:00:00"/>
    <d v="2011-07-15T00:00:00"/>
    <s v="Standard Class"/>
    <s v="BM-11650"/>
    <s v="Brian Moss"/>
    <x v="1"/>
    <s v="United States"/>
    <s v="Dallas"/>
    <s v="Texas"/>
    <n v="75217"/>
    <x v="2"/>
    <s v="OFF-PA-10002245"/>
    <s v="Office Supplies"/>
    <s v="Paper"/>
    <s v="Xerox 1895"/>
    <n v="14.352000000000002"/>
    <n v="3"/>
    <n v="0.2"/>
    <n v="4.4849999999999994"/>
  </r>
  <r>
    <n v="3369"/>
    <s v="CA-2012-115511"/>
    <x v="1"/>
    <d v="2012-11-21T00:00:00"/>
    <d v="2012-11-25T00:00:00"/>
    <s v="Standard Class"/>
    <s v="NW-18400"/>
    <s v="Natalie Webber"/>
    <x v="0"/>
    <s v="United States"/>
    <s v="Las Vegas"/>
    <s v="Nevada"/>
    <n v="89115"/>
    <x v="1"/>
    <s v="FUR-BO-10002598"/>
    <s v="Furniture"/>
    <s v="Bookcases"/>
    <s v="Hon Metal Bookcases, Putty"/>
    <n v="141.96"/>
    <n v="2"/>
    <n v="0"/>
    <n v="41.168399999999991"/>
  </r>
  <r>
    <n v="3370"/>
    <s v="CA-2012-115511"/>
    <x v="1"/>
    <d v="2012-11-21T00:00:00"/>
    <d v="2012-11-25T00:00:00"/>
    <s v="Standard Class"/>
    <s v="NW-18400"/>
    <s v="Natalie Webber"/>
    <x v="0"/>
    <s v="United States"/>
    <s v="Las Vegas"/>
    <s v="Nevada"/>
    <n v="89115"/>
    <x v="1"/>
    <s v="OFF-BI-10002225"/>
    <s v="Office Supplies"/>
    <s v="Binders"/>
    <s v="Square Ring Data Binders, Rigid 75 Pt. Covers, 11&quot; x 14-7/8&quot;"/>
    <n v="66.048000000000002"/>
    <n v="4"/>
    <n v="0.2"/>
    <n v="23.116799999999998"/>
  </r>
  <r>
    <n v="3371"/>
    <s v="CA-2013-134887"/>
    <x v="0"/>
    <d v="2013-03-26T00:00:00"/>
    <d v="2013-03-26T00:00:00"/>
    <s v="Same Day"/>
    <s v="TB-21280"/>
    <s v="Toby Braunhardt"/>
    <x v="0"/>
    <s v="United States"/>
    <s v="Norman"/>
    <s v="Oklahoma"/>
    <n v="73071"/>
    <x v="2"/>
    <s v="TEC-AC-10003832"/>
    <s v="Technology"/>
    <s v="Accessories"/>
    <s v="Logitech P710e Mobile Speakerphone"/>
    <n v="1287.45"/>
    <n v="5"/>
    <n v="0"/>
    <n v="244.61549999999988"/>
  </r>
  <r>
    <n v="3372"/>
    <s v="CA-2014-123778"/>
    <x v="3"/>
    <d v="2014-09-24T00:00:00"/>
    <d v="2014-10-01T00:00:00"/>
    <s v="Standard Class"/>
    <s v="BS-11755"/>
    <s v="Bruce Stewart"/>
    <x v="0"/>
    <s v="United States"/>
    <s v="San Francisco"/>
    <s v="California"/>
    <n v="94122"/>
    <x v="1"/>
    <s v="OFF-BI-10000822"/>
    <s v="Office Supplies"/>
    <s v="Binders"/>
    <s v="Acco PRESSTEX Data Binder with Storage Hooks, Light Blue, 9 1/2&quot; X 11&quot;"/>
    <n v="25.824000000000002"/>
    <n v="6"/>
    <n v="0.2"/>
    <n v="9.0383999999999993"/>
  </r>
  <r>
    <n v="3373"/>
    <s v="CA-2014-123778"/>
    <x v="3"/>
    <d v="2014-09-24T00:00:00"/>
    <d v="2014-10-01T00:00:00"/>
    <s v="Standard Class"/>
    <s v="BS-11755"/>
    <s v="Bruce Stewart"/>
    <x v="0"/>
    <s v="United States"/>
    <s v="San Francisco"/>
    <s v="California"/>
    <n v="94122"/>
    <x v="1"/>
    <s v="OFF-AP-10001242"/>
    <s v="Office Supplies"/>
    <s v="Appliances"/>
    <s v="APC 7 Outlet Network SurgeArrest Surge Protector"/>
    <n v="160.96"/>
    <n v="2"/>
    <n v="0"/>
    <n v="48.287999999999997"/>
  </r>
  <r>
    <n v="3374"/>
    <s v="CA-2012-161718"/>
    <x v="1"/>
    <d v="2012-12-04T00:00:00"/>
    <d v="2012-12-10T00:00:00"/>
    <s v="Standard Class"/>
    <s v="SO-20335"/>
    <s v="Sean O'Donnell"/>
    <x v="0"/>
    <s v="United States"/>
    <s v="Hempstead"/>
    <s v="New York"/>
    <n v="11550"/>
    <x v="3"/>
    <s v="FUR-FU-10002445"/>
    <s v="Furniture"/>
    <s v="Furnishings"/>
    <s v="DAX Two-Tone Rosewood/Black Document Frame, Desktop, 5 x 7"/>
    <n v="28.44"/>
    <n v="3"/>
    <n v="0"/>
    <n v="11.376000000000001"/>
  </r>
  <r>
    <n v="3375"/>
    <s v="CA-2012-161718"/>
    <x v="1"/>
    <d v="2012-12-04T00:00:00"/>
    <d v="2012-12-10T00:00:00"/>
    <s v="Standard Class"/>
    <s v="SO-20335"/>
    <s v="Sean O'Donnell"/>
    <x v="0"/>
    <s v="United States"/>
    <s v="Hempstead"/>
    <s v="New York"/>
    <n v="11550"/>
    <x v="3"/>
    <s v="FUR-CH-10002372"/>
    <s v="Furniture"/>
    <s v="Chairs"/>
    <s v="Office Star - Ergonomically Designed Knee Chair"/>
    <n v="364.41"/>
    <n v="5"/>
    <n v="0.1"/>
    <n v="8.0980000000000203"/>
  </r>
  <r>
    <n v="3376"/>
    <s v="CA-2012-161718"/>
    <x v="1"/>
    <d v="2012-12-04T00:00:00"/>
    <d v="2012-12-10T00:00:00"/>
    <s v="Standard Class"/>
    <s v="SO-20335"/>
    <s v="Sean O'Donnell"/>
    <x v="0"/>
    <s v="United States"/>
    <s v="Hempstead"/>
    <s v="New York"/>
    <n v="11550"/>
    <x v="3"/>
    <s v="TEC-PH-10000376"/>
    <s v="Technology"/>
    <s v="Phones"/>
    <s v="Square Credit Card Reader"/>
    <n v="39.96"/>
    <n v="4"/>
    <n v="0"/>
    <n v="10.389600000000002"/>
  </r>
  <r>
    <n v="3377"/>
    <s v="CA-2012-161718"/>
    <x v="1"/>
    <d v="2012-12-04T00:00:00"/>
    <d v="2012-12-10T00:00:00"/>
    <s v="Standard Class"/>
    <s v="SO-20335"/>
    <s v="Sean O'Donnell"/>
    <x v="0"/>
    <s v="United States"/>
    <s v="Hempstead"/>
    <s v="New York"/>
    <n v="11550"/>
    <x v="3"/>
    <s v="FUR-CH-10002965"/>
    <s v="Furniture"/>
    <s v="Chairs"/>
    <s v="Global Leather Highback Executive Chair with Pneumatic Height Adjustment, Black"/>
    <n v="361.76400000000001"/>
    <n v="2"/>
    <n v="0.1"/>
    <n v="68.333200000000005"/>
  </r>
  <r>
    <n v="3378"/>
    <s v="CA-2013-100671"/>
    <x v="0"/>
    <d v="2013-11-02T00:00:00"/>
    <d v="2013-11-05T00:00:00"/>
    <s v="First Class"/>
    <s v="CS-12490"/>
    <s v="Cindy Schnelling"/>
    <x v="1"/>
    <s v="United States"/>
    <s v="Conroe"/>
    <s v="Texas"/>
    <n v="77301"/>
    <x v="2"/>
    <s v="OFF-ST-10004950"/>
    <s v="Office Supplies"/>
    <s v="Storage"/>
    <s v="Tenex Personal Filing Tote With Secure Closure Lid, Black/Frost"/>
    <n v="111.67200000000001"/>
    <n v="9"/>
    <n v="0.2"/>
    <n v="6.9794999999999909"/>
  </r>
  <r>
    <n v="3379"/>
    <s v="CA-2014-142867"/>
    <x v="3"/>
    <d v="2014-03-18T00:00:00"/>
    <d v="2014-03-22T00:00:00"/>
    <s v="Standard Class"/>
    <s v="PO-19180"/>
    <s v="Philisse Overcash"/>
    <x v="2"/>
    <s v="United States"/>
    <s v="Houston"/>
    <s v="Texas"/>
    <n v="77095"/>
    <x v="2"/>
    <s v="OFF-BI-10003166"/>
    <s v="Office Supplies"/>
    <s v="Binders"/>
    <s v="GBC Plasticlear Binding Covers"/>
    <n v="13.775999999999996"/>
    <n v="6"/>
    <n v="0.8"/>
    <n v="-22.04160000000001"/>
  </r>
  <r>
    <n v="3380"/>
    <s v="CA-2014-142867"/>
    <x v="3"/>
    <d v="2014-03-18T00:00:00"/>
    <d v="2014-03-22T00:00:00"/>
    <s v="Standard Class"/>
    <s v="PO-19180"/>
    <s v="Philisse Overcash"/>
    <x v="2"/>
    <s v="United States"/>
    <s v="Houston"/>
    <s v="Texas"/>
    <n v="77095"/>
    <x v="2"/>
    <s v="OFF-PA-10004610"/>
    <s v="Office Supplies"/>
    <s v="Paper"/>
    <s v="Xerox 1900"/>
    <n v="10.272000000000002"/>
    <n v="3"/>
    <n v="0.2"/>
    <n v="3.2099999999999982"/>
  </r>
  <r>
    <n v="3381"/>
    <s v="CA-2014-103156"/>
    <x v="3"/>
    <d v="2014-11-24T00:00:00"/>
    <d v="2014-11-25T00:00:00"/>
    <s v="First Class"/>
    <s v="TD-20995"/>
    <s v="Tamara Dahlen"/>
    <x v="0"/>
    <s v="United States"/>
    <s v="Philadelphia"/>
    <s v="Pennsylvania"/>
    <n v="19120"/>
    <x v="3"/>
    <s v="FUR-FU-10000320"/>
    <s v="Furniture"/>
    <s v="Furnishings"/>
    <s v="OIC Stacking Trays"/>
    <n v="24.048000000000002"/>
    <n v="9"/>
    <n v="0.2"/>
    <n v="7.2144000000000013"/>
  </r>
  <r>
    <n v="3382"/>
    <s v="US-2014-162208"/>
    <x v="3"/>
    <d v="2014-08-28T00:00:00"/>
    <d v="2014-08-31T00:00:00"/>
    <s v="First Class"/>
    <s v="SP-20620"/>
    <s v="Stefania Perrino"/>
    <x v="1"/>
    <s v="United States"/>
    <s v="Tampa"/>
    <s v="Florida"/>
    <n v="33614"/>
    <x v="0"/>
    <s v="OFF-EN-10004030"/>
    <s v="Office Supplies"/>
    <s v="Envelopes"/>
    <s v="Convenience Packs of Business Envelopes"/>
    <n v="2.8960000000000004"/>
    <n v="1"/>
    <n v="0.2"/>
    <n v="0.97739999999999994"/>
  </r>
  <r>
    <n v="3383"/>
    <s v="CA-2012-130659"/>
    <x v="1"/>
    <d v="2012-12-04T00:00:00"/>
    <d v="2012-12-09T00:00:00"/>
    <s v="Second Class"/>
    <s v="MS-17365"/>
    <s v="Maribeth Schnelling"/>
    <x v="0"/>
    <s v="United States"/>
    <s v="New York City"/>
    <s v="New York"/>
    <n v="10035"/>
    <x v="3"/>
    <s v="OFF-EN-10004147"/>
    <s v="Office Supplies"/>
    <s v="Envelopes"/>
    <s v="Wausau Papers Astrobrights Colored Envelopes"/>
    <n v="17.940000000000001"/>
    <n v="3"/>
    <n v="0"/>
    <n v="8.7906000000000013"/>
  </r>
  <r>
    <n v="3384"/>
    <s v="CA-2012-130659"/>
    <x v="1"/>
    <d v="2012-12-04T00:00:00"/>
    <d v="2012-12-09T00:00:00"/>
    <s v="Second Class"/>
    <s v="MS-17365"/>
    <s v="Maribeth Schnelling"/>
    <x v="0"/>
    <s v="United States"/>
    <s v="New York City"/>
    <s v="New York"/>
    <n v="10035"/>
    <x v="3"/>
    <s v="FUR-CH-10003535"/>
    <s v="Furniture"/>
    <s v="Chairs"/>
    <s v="Global Armless Task Chair, Royal Blue"/>
    <n v="384.17399999999998"/>
    <n v="7"/>
    <n v="0.1"/>
    <n v="29.880199999999981"/>
  </r>
  <r>
    <n v="3385"/>
    <s v="CA-2012-130659"/>
    <x v="1"/>
    <d v="2012-12-04T00:00:00"/>
    <d v="2012-12-09T00:00:00"/>
    <s v="Second Class"/>
    <s v="MS-17365"/>
    <s v="Maribeth Schnelling"/>
    <x v="0"/>
    <s v="United States"/>
    <s v="New York City"/>
    <s v="New York"/>
    <n v="10035"/>
    <x v="3"/>
    <s v="TEC-PH-10004586"/>
    <s v="Technology"/>
    <s v="Phones"/>
    <s v="Wilson SignalBoost 841262 DB PRO Amplifier Kit"/>
    <n v="1799.75"/>
    <n v="5"/>
    <n v="0"/>
    <n v="539.92499999999995"/>
  </r>
  <r>
    <n v="3386"/>
    <s v="CA-2014-148404"/>
    <x v="3"/>
    <d v="2014-10-08T00:00:00"/>
    <d v="2014-10-12T00:00:00"/>
    <s v="Standard Class"/>
    <s v="Dp-13240"/>
    <s v="Dean percer"/>
    <x v="2"/>
    <s v="United States"/>
    <s v="Charlotte"/>
    <s v="North Carolina"/>
    <n v="28205"/>
    <x v="0"/>
    <s v="OFF-ST-10003208"/>
    <s v="Office Supplies"/>
    <s v="Storage"/>
    <s v="Adjustable Depth Letter/Legal Cart"/>
    <n v="580.67200000000003"/>
    <n v="4"/>
    <n v="0.2"/>
    <n v="65.325599999999895"/>
  </r>
  <r>
    <n v="3387"/>
    <s v="CA-2014-148404"/>
    <x v="3"/>
    <d v="2014-10-08T00:00:00"/>
    <d v="2014-10-12T00:00:00"/>
    <s v="Standard Class"/>
    <s v="Dp-13240"/>
    <s v="Dean percer"/>
    <x v="2"/>
    <s v="United States"/>
    <s v="Charlotte"/>
    <s v="North Carolina"/>
    <n v="28205"/>
    <x v="0"/>
    <s v="OFF-FA-10003112"/>
    <s v="Office Supplies"/>
    <s v="Fasteners"/>
    <s v="Staples"/>
    <n v="18.936"/>
    <n v="3"/>
    <n v="0.2"/>
    <n v="5.9174999999999986"/>
  </r>
  <r>
    <n v="3388"/>
    <s v="CA-2014-148404"/>
    <x v="3"/>
    <d v="2014-10-08T00:00:00"/>
    <d v="2014-10-12T00:00:00"/>
    <s v="Standard Class"/>
    <s v="Dp-13240"/>
    <s v="Dean percer"/>
    <x v="2"/>
    <s v="United States"/>
    <s v="Charlotte"/>
    <s v="North Carolina"/>
    <n v="28205"/>
    <x v="0"/>
    <s v="TEC-PH-10004447"/>
    <s v="Technology"/>
    <s v="Phones"/>
    <s v="Toshiba IPT2010-SD IP Telephone"/>
    <n v="222.38400000000001"/>
    <n v="2"/>
    <n v="0.2"/>
    <n v="16.678799999999995"/>
  </r>
  <r>
    <n v="3389"/>
    <s v="CA-2014-148404"/>
    <x v="3"/>
    <d v="2014-10-08T00:00:00"/>
    <d v="2014-10-12T00:00:00"/>
    <s v="Standard Class"/>
    <s v="Dp-13240"/>
    <s v="Dean percer"/>
    <x v="2"/>
    <s v="United States"/>
    <s v="Charlotte"/>
    <s v="North Carolina"/>
    <n v="28205"/>
    <x v="0"/>
    <s v="OFF-BI-10002854"/>
    <s v="Office Supplies"/>
    <s v="Binders"/>
    <s v="Performers Binder/Pad Holder, Black"/>
    <n v="50.454000000000015"/>
    <n v="6"/>
    <n v="0.7"/>
    <n v="-33.635999999999996"/>
  </r>
  <r>
    <n v="3390"/>
    <s v="CA-2014-148404"/>
    <x v="3"/>
    <d v="2014-10-08T00:00:00"/>
    <d v="2014-10-12T00:00:00"/>
    <s v="Standard Class"/>
    <s v="Dp-13240"/>
    <s v="Dean percer"/>
    <x v="2"/>
    <s v="United States"/>
    <s v="Charlotte"/>
    <s v="North Carolina"/>
    <n v="28205"/>
    <x v="0"/>
    <s v="FUR-TA-10001039"/>
    <s v="Furniture"/>
    <s v="Tables"/>
    <s v="KI Adjustable-Height Table"/>
    <n v="154.76400000000001"/>
    <n v="3"/>
    <n v="0.4"/>
    <n v="-36.11160000000001"/>
  </r>
  <r>
    <n v="3391"/>
    <s v="CA-2014-101077"/>
    <x v="3"/>
    <d v="2014-03-26T00:00:00"/>
    <d v="2014-03-31T00:00:00"/>
    <s v="Second Class"/>
    <s v="DB-13660"/>
    <s v="Duane Benoit"/>
    <x v="0"/>
    <s v="United States"/>
    <s v="Dallas"/>
    <s v="Texas"/>
    <n v="75081"/>
    <x v="2"/>
    <s v="OFF-PA-10004239"/>
    <s v="Office Supplies"/>
    <s v="Paper"/>
    <s v="Xerox 1953"/>
    <n v="6.8480000000000008"/>
    <n v="2"/>
    <n v="0.2"/>
    <n v="2.1399999999999992"/>
  </r>
  <r>
    <n v="3392"/>
    <s v="CA-2011-166471"/>
    <x v="2"/>
    <d v="2011-08-09T00:00:00"/>
    <d v="2011-08-13T00:00:00"/>
    <s v="Standard Class"/>
    <s v="MG-17650"/>
    <s v="Matthew Grinstein"/>
    <x v="2"/>
    <s v="United States"/>
    <s v="Seattle"/>
    <s v="Washington"/>
    <n v="98103"/>
    <x v="1"/>
    <s v="TEC-PH-10001530"/>
    <s v="Technology"/>
    <s v="Phones"/>
    <s v="Cisco Unified IP Phone 7945G VoIP phone"/>
    <n v="1091.1680000000001"/>
    <n v="4"/>
    <n v="0.2"/>
    <n v="68.197999999999979"/>
  </r>
  <r>
    <n v="3393"/>
    <s v="CA-2011-166471"/>
    <x v="2"/>
    <d v="2011-08-09T00:00:00"/>
    <d v="2011-08-13T00:00:00"/>
    <s v="Standard Class"/>
    <s v="MG-17650"/>
    <s v="Matthew Grinstein"/>
    <x v="2"/>
    <s v="United States"/>
    <s v="Seattle"/>
    <s v="Washington"/>
    <n v="98103"/>
    <x v="1"/>
    <s v="TEC-PH-10000038"/>
    <s v="Technology"/>
    <s v="Phones"/>
    <s v="Jawbone MINI JAMBOX Wireless Bluetooth Speaker"/>
    <n v="219.16800000000001"/>
    <n v="2"/>
    <n v="0.2"/>
    <n v="-43.833600000000018"/>
  </r>
  <r>
    <n v="3394"/>
    <s v="CA-2011-105340"/>
    <x v="2"/>
    <d v="2011-11-22T00:00:00"/>
    <d v="2011-11-25T00:00:00"/>
    <s v="First Class"/>
    <s v="EH-14185"/>
    <s v="Evan Henry"/>
    <x v="0"/>
    <s v="United States"/>
    <s v="Pasadena"/>
    <s v="Texas"/>
    <n v="77506"/>
    <x v="2"/>
    <s v="OFF-BI-10001765"/>
    <s v="Office Supplies"/>
    <s v="Binders"/>
    <s v="Wilson Jones Heavy-Duty Casebound Ring Binders with Metal Hinges"/>
    <n v="6.9279999999999982"/>
    <n v="1"/>
    <n v="0.8"/>
    <n v="-11.084800000000005"/>
  </r>
  <r>
    <n v="3395"/>
    <s v="US-2014-131583"/>
    <x v="3"/>
    <d v="2014-06-11T00:00:00"/>
    <d v="2014-06-11T00:00:00"/>
    <s v="Same Day"/>
    <s v="CL-11890"/>
    <s v="Carl Ludwig"/>
    <x v="0"/>
    <s v="United States"/>
    <s v="Philadelphia"/>
    <s v="Pennsylvania"/>
    <n v="19143"/>
    <x v="3"/>
    <s v="OFF-PA-10000380"/>
    <s v="Office Supplies"/>
    <s v="Paper"/>
    <s v="REDIFORM Incoming/Outgoing Call Register, 11&quot; X 8 1/2&quot;, 100 Messages"/>
    <n v="40.032000000000004"/>
    <n v="6"/>
    <n v="0.2"/>
    <n v="15.011999999999999"/>
  </r>
  <r>
    <n v="3396"/>
    <s v="US-2014-148362"/>
    <x v="3"/>
    <d v="2014-07-02T00:00:00"/>
    <d v="2014-07-09T00:00:00"/>
    <s v="Standard Class"/>
    <s v="KF-16285"/>
    <s v="Karen Ferguson"/>
    <x v="2"/>
    <s v="United States"/>
    <s v="Indianapolis"/>
    <s v="Indiana"/>
    <n v="46203"/>
    <x v="2"/>
    <s v="OFF-ST-10001128"/>
    <s v="Office Supplies"/>
    <s v="Storage"/>
    <s v="Carina Mini System Audio Rack, Model AR050B"/>
    <n v="443.92"/>
    <n v="4"/>
    <n v="0"/>
    <n v="13.317600000000027"/>
  </r>
  <r>
    <n v="3397"/>
    <s v="US-2014-148362"/>
    <x v="3"/>
    <d v="2014-07-02T00:00:00"/>
    <d v="2014-07-09T00:00:00"/>
    <s v="Standard Class"/>
    <s v="KF-16285"/>
    <s v="Karen Ferguson"/>
    <x v="2"/>
    <s v="United States"/>
    <s v="Indianapolis"/>
    <s v="Indiana"/>
    <n v="46203"/>
    <x v="2"/>
    <s v="OFF-BI-10003656"/>
    <s v="Office Supplies"/>
    <s v="Binders"/>
    <s v="Fellowes PB200 Plastic Comb Binding Machine"/>
    <n v="169.99"/>
    <n v="1"/>
    <n v="0"/>
    <n v="78.195399999999992"/>
  </r>
  <r>
    <n v="3398"/>
    <s v="US-2014-148362"/>
    <x v="3"/>
    <d v="2014-07-02T00:00:00"/>
    <d v="2014-07-09T00:00:00"/>
    <s v="Standard Class"/>
    <s v="KF-16285"/>
    <s v="Karen Ferguson"/>
    <x v="2"/>
    <s v="United States"/>
    <s v="Indianapolis"/>
    <s v="Indiana"/>
    <n v="46203"/>
    <x v="2"/>
    <s v="OFF-PA-10003441"/>
    <s v="Office Supplies"/>
    <s v="Paper"/>
    <s v="Xerox 226"/>
    <n v="25.92"/>
    <n v="4"/>
    <n v="0"/>
    <n v="12.441600000000001"/>
  </r>
  <r>
    <n v="3399"/>
    <s v="CA-2011-102274"/>
    <x v="2"/>
    <d v="2011-11-21T00:00:00"/>
    <d v="2011-11-26T00:00:00"/>
    <s v="Standard Class"/>
    <s v="DH-13075"/>
    <s v="Dave Hallsten"/>
    <x v="1"/>
    <s v="United States"/>
    <s v="Richmond"/>
    <s v="Kentucky"/>
    <n v="40475"/>
    <x v="0"/>
    <s v="TEC-PH-10002923"/>
    <s v="Technology"/>
    <s v="Phones"/>
    <s v="Logitech B530 USB Headset - headset - Full size, Binaural"/>
    <n v="36.99"/>
    <n v="1"/>
    <n v="0"/>
    <n v="9.9873000000000012"/>
  </r>
  <r>
    <n v="3400"/>
    <s v="CA-2011-102274"/>
    <x v="2"/>
    <d v="2011-11-21T00:00:00"/>
    <d v="2011-11-26T00:00:00"/>
    <s v="Standard Class"/>
    <s v="DH-13075"/>
    <s v="Dave Hallsten"/>
    <x v="1"/>
    <s v="United States"/>
    <s v="Richmond"/>
    <s v="Kentucky"/>
    <n v="40475"/>
    <x v="0"/>
    <s v="OFF-PA-10004359"/>
    <s v="Office Supplies"/>
    <s v="Paper"/>
    <s v="Multicolor Computer Printout Paper"/>
    <n v="629.09999999999991"/>
    <n v="6"/>
    <n v="0"/>
    <n v="301.96799999999996"/>
  </r>
  <r>
    <n v="3401"/>
    <s v="CA-2011-102274"/>
    <x v="2"/>
    <d v="2011-11-21T00:00:00"/>
    <d v="2011-11-26T00:00:00"/>
    <s v="Standard Class"/>
    <s v="DH-13075"/>
    <s v="Dave Hallsten"/>
    <x v="1"/>
    <s v="United States"/>
    <s v="Richmond"/>
    <s v="Kentucky"/>
    <n v="40475"/>
    <x v="0"/>
    <s v="OFF-ST-10001511"/>
    <s v="Office Supplies"/>
    <s v="Storage"/>
    <s v="Space Solutions Commercial Steel Shelving"/>
    <n v="193.95000000000002"/>
    <n v="3"/>
    <n v="0"/>
    <n v="9.6974999999999838"/>
  </r>
  <r>
    <n v="3402"/>
    <s v="CA-2011-102274"/>
    <x v="2"/>
    <d v="2011-11-21T00:00:00"/>
    <d v="2011-11-26T00:00:00"/>
    <s v="Standard Class"/>
    <s v="DH-13075"/>
    <s v="Dave Hallsten"/>
    <x v="1"/>
    <s v="United States"/>
    <s v="Richmond"/>
    <s v="Kentucky"/>
    <n v="40475"/>
    <x v="0"/>
    <s v="OFF-AR-10002833"/>
    <s v="Office Supplies"/>
    <s v="Art"/>
    <s v="Newell 322"/>
    <n v="5.46"/>
    <n v="3"/>
    <n v="0"/>
    <n v="1.4742000000000002"/>
  </r>
  <r>
    <n v="3403"/>
    <s v="CA-2012-129700"/>
    <x v="1"/>
    <d v="2012-05-04T00:00:00"/>
    <d v="2012-05-05T00:00:00"/>
    <s v="First Class"/>
    <s v="LA-16780"/>
    <s v="Laura Armstrong"/>
    <x v="1"/>
    <s v="United States"/>
    <s v="Tinley Park"/>
    <s v="Illinois"/>
    <n v="60477"/>
    <x v="2"/>
    <s v="FUR-FU-10001940"/>
    <s v="Furniture"/>
    <s v="Furnishings"/>
    <s v="Staples"/>
    <n v="22.288"/>
    <n v="7"/>
    <n v="0.6"/>
    <n v="-8.9151999999999987"/>
  </r>
  <r>
    <n v="3404"/>
    <s v="CA-2014-168739"/>
    <x v="3"/>
    <d v="2014-05-30T00:00:00"/>
    <d v="2014-06-06T00:00:00"/>
    <s v="Standard Class"/>
    <s v="HZ-14950"/>
    <s v="Henia Zydlo"/>
    <x v="0"/>
    <s v="United States"/>
    <s v="Houston"/>
    <s v="Texas"/>
    <n v="77095"/>
    <x v="2"/>
    <s v="FUR-FU-10003919"/>
    <s v="Furniture"/>
    <s v="Furnishings"/>
    <s v="Eldon Executive Woodline II Cherry Finish Desk Accessories"/>
    <n v="65.424000000000007"/>
    <n v="4"/>
    <n v="0.6"/>
    <n v="-52.339199999999991"/>
  </r>
  <r>
    <n v="3405"/>
    <s v="CA-2012-152527"/>
    <x v="1"/>
    <d v="2012-10-17T00:00:00"/>
    <d v="2012-10-17T00:00:00"/>
    <s v="Same Day"/>
    <s v="CM-12190"/>
    <s v="Charlotte Melton"/>
    <x v="0"/>
    <s v="United States"/>
    <s v="Los Angeles"/>
    <s v="California"/>
    <n v="90004"/>
    <x v="1"/>
    <s v="OFF-ST-10003479"/>
    <s v="Office Supplies"/>
    <s v="Storage"/>
    <s v="Eldon Base for stackable storage shelf, platinum"/>
    <n v="77.88"/>
    <n v="2"/>
    <n v="0"/>
    <n v="3.8939999999999912"/>
  </r>
  <r>
    <n v="3406"/>
    <s v="US-2011-150119"/>
    <x v="2"/>
    <d v="2011-04-23T00:00:00"/>
    <d v="2011-04-27T00:00:00"/>
    <s v="Standard Class"/>
    <s v="LB-16795"/>
    <s v="Laurel Beltran"/>
    <x v="2"/>
    <s v="United States"/>
    <s v="Columbus"/>
    <s v="Ohio"/>
    <n v="43229"/>
    <x v="3"/>
    <s v="FUR-CH-10002965"/>
    <s v="Furniture"/>
    <s v="Chairs"/>
    <s v="Global Leather Highback Executive Chair with Pneumatic Height Adjustment, Black"/>
    <n v="281.37199999999996"/>
    <n v="2"/>
    <n v="0.3"/>
    <n v="-12.058799999999991"/>
  </r>
  <r>
    <n v="3407"/>
    <s v="US-2011-150119"/>
    <x v="2"/>
    <d v="2011-04-23T00:00:00"/>
    <d v="2011-04-27T00:00:00"/>
    <s v="Standard Class"/>
    <s v="LB-16795"/>
    <s v="Laurel Beltran"/>
    <x v="2"/>
    <s v="United States"/>
    <s v="Columbus"/>
    <s v="Ohio"/>
    <n v="43229"/>
    <x v="3"/>
    <s v="FUR-CH-10002965"/>
    <s v="Furniture"/>
    <s v="Chairs"/>
    <s v="Global Leather Highback Executive Chair with Pneumatic Height Adjustment, Black"/>
    <n v="281.37199999999996"/>
    <n v="2"/>
    <n v="0.3"/>
    <n v="-12.058799999999991"/>
  </r>
  <r>
    <n v="3408"/>
    <s v="US-2011-150119"/>
    <x v="2"/>
    <d v="2011-04-23T00:00:00"/>
    <d v="2011-04-27T00:00:00"/>
    <s v="Standard Class"/>
    <s v="LB-16795"/>
    <s v="Laurel Beltran"/>
    <x v="2"/>
    <s v="United States"/>
    <s v="Columbus"/>
    <s v="Ohio"/>
    <n v="43229"/>
    <x v="3"/>
    <s v="OFF-BI-10000145"/>
    <s v="Office Supplies"/>
    <s v="Binders"/>
    <s v="Zipper Ring Binder Pockets"/>
    <n v="7.4880000000000013"/>
    <n v="8"/>
    <n v="0.7"/>
    <n v="-5.2415999999999983"/>
  </r>
  <r>
    <n v="3409"/>
    <s v="US-2011-150119"/>
    <x v="2"/>
    <d v="2011-04-23T00:00:00"/>
    <d v="2011-04-27T00:00:00"/>
    <s v="Standard Class"/>
    <s v="LB-16795"/>
    <s v="Laurel Beltran"/>
    <x v="2"/>
    <s v="United States"/>
    <s v="Columbus"/>
    <s v="Ohio"/>
    <n v="43229"/>
    <x v="3"/>
    <s v="FUR-FU-10002191"/>
    <s v="Furniture"/>
    <s v="Furnishings"/>
    <s v="G.E. Halogen Desk Lamp Bulbs"/>
    <n v="22.336000000000002"/>
    <n v="4"/>
    <n v="0.2"/>
    <n v="7.8175999999999997"/>
  </r>
  <r>
    <n v="3410"/>
    <s v="US-2014-150847"/>
    <x v="3"/>
    <d v="2014-05-01T00:00:00"/>
    <d v="2014-05-07T00:00:00"/>
    <s v="Standard Class"/>
    <s v="JF-15490"/>
    <s v="Jeremy Farry"/>
    <x v="0"/>
    <s v="United States"/>
    <s v="Columbus"/>
    <s v="Ohio"/>
    <n v="43229"/>
    <x v="3"/>
    <s v="OFF-PA-10004451"/>
    <s v="Office Supplies"/>
    <s v="Paper"/>
    <s v="Xerox 222"/>
    <n v="10.368000000000002"/>
    <n v="2"/>
    <n v="0.2"/>
    <n v="3.6288"/>
  </r>
  <r>
    <n v="3411"/>
    <s v="CA-2013-100244"/>
    <x v="0"/>
    <d v="2013-09-21T00:00:00"/>
    <d v="2013-09-25T00:00:00"/>
    <s v="Standard Class"/>
    <s v="GM-14695"/>
    <s v="Greg Maxwell"/>
    <x v="1"/>
    <s v="United States"/>
    <s v="San Francisco"/>
    <s v="California"/>
    <n v="94122"/>
    <x v="1"/>
    <s v="OFF-PA-10001471"/>
    <s v="Office Supplies"/>
    <s v="Paper"/>
    <s v="Strathmore Photo Frame Cards"/>
    <n v="65.789999999999992"/>
    <n v="9"/>
    <n v="0"/>
    <n v="30.263399999999997"/>
  </r>
  <r>
    <n v="3412"/>
    <s v="CA-2013-100244"/>
    <x v="0"/>
    <d v="2013-09-21T00:00:00"/>
    <d v="2013-09-25T00:00:00"/>
    <s v="Standard Class"/>
    <s v="GM-14695"/>
    <s v="Greg Maxwell"/>
    <x v="1"/>
    <s v="United States"/>
    <s v="San Francisco"/>
    <s v="California"/>
    <n v="94122"/>
    <x v="1"/>
    <s v="OFF-BI-10003656"/>
    <s v="Office Supplies"/>
    <s v="Binders"/>
    <s v="Fellowes PB200 Plastic Comb Binding Machine"/>
    <n v="271.98400000000004"/>
    <n v="2"/>
    <n v="0.2"/>
    <n v="88.394799999999975"/>
  </r>
  <r>
    <n v="3413"/>
    <s v="CA-2013-100244"/>
    <x v="0"/>
    <d v="2013-09-21T00:00:00"/>
    <d v="2013-09-25T00:00:00"/>
    <s v="Standard Class"/>
    <s v="GM-14695"/>
    <s v="Greg Maxwell"/>
    <x v="1"/>
    <s v="United States"/>
    <s v="San Francisco"/>
    <s v="California"/>
    <n v="94122"/>
    <x v="1"/>
    <s v="OFF-AR-10000940"/>
    <s v="Office Supplies"/>
    <s v="Art"/>
    <s v="Newell 343"/>
    <n v="11.76"/>
    <n v="4"/>
    <n v="0"/>
    <n v="3.1752000000000002"/>
  </r>
  <r>
    <n v="3414"/>
    <s v="CA-2013-100244"/>
    <x v="0"/>
    <d v="2013-09-21T00:00:00"/>
    <d v="2013-09-25T00:00:00"/>
    <s v="Standard Class"/>
    <s v="GM-14695"/>
    <s v="Greg Maxwell"/>
    <x v="1"/>
    <s v="United States"/>
    <s v="San Francisco"/>
    <s v="California"/>
    <n v="94122"/>
    <x v="1"/>
    <s v="OFF-PA-10002319"/>
    <s v="Office Supplies"/>
    <s v="Paper"/>
    <s v="Xerox 1944"/>
    <n v="77.52"/>
    <n v="2"/>
    <n v="0"/>
    <n v="37.9848"/>
  </r>
  <r>
    <n v="3415"/>
    <s v="CA-2013-100244"/>
    <x v="0"/>
    <d v="2013-09-21T00:00:00"/>
    <d v="2013-09-25T00:00:00"/>
    <s v="Standard Class"/>
    <s v="GM-14695"/>
    <s v="Greg Maxwell"/>
    <x v="1"/>
    <s v="United States"/>
    <s v="San Francisco"/>
    <s v="California"/>
    <n v="94122"/>
    <x v="1"/>
    <s v="OFF-BI-10000977"/>
    <s v="Office Supplies"/>
    <s v="Binders"/>
    <s v="Ibico Plastic Spiral Binding Combs"/>
    <n v="48.64"/>
    <n v="2"/>
    <n v="0.2"/>
    <n v="15.807999999999996"/>
  </r>
  <r>
    <n v="3416"/>
    <s v="CA-2013-116540"/>
    <x v="0"/>
    <d v="2013-09-03T00:00:00"/>
    <d v="2013-09-03T00:00:00"/>
    <s v="Same Day"/>
    <s v="SS-20590"/>
    <s v="Sonia Sunley"/>
    <x v="0"/>
    <s v="United States"/>
    <s v="Madison"/>
    <s v="Wisconsin"/>
    <n v="53711"/>
    <x v="2"/>
    <s v="OFF-FA-10002676"/>
    <s v="Office Supplies"/>
    <s v="Fasteners"/>
    <s v="Colored Push Pins"/>
    <n v="1.81"/>
    <n v="1"/>
    <n v="0"/>
    <n v="0.65159999999999996"/>
  </r>
  <r>
    <n v="3417"/>
    <s v="CA-2013-116540"/>
    <x v="0"/>
    <d v="2013-09-03T00:00:00"/>
    <d v="2013-09-03T00:00:00"/>
    <s v="Same Day"/>
    <s v="SS-20590"/>
    <s v="Sonia Sunley"/>
    <x v="0"/>
    <s v="United States"/>
    <s v="Madison"/>
    <s v="Wisconsin"/>
    <n v="53711"/>
    <x v="2"/>
    <s v="OFF-BI-10004970"/>
    <s v="Office Supplies"/>
    <s v="Binders"/>
    <s v="ACCOHIDE 3-Ring Binder, Blue, 1&quot;"/>
    <n v="8.26"/>
    <n v="2"/>
    <n v="0"/>
    <n v="3.8822000000000001"/>
  </r>
  <r>
    <n v="3418"/>
    <s v="CA-2012-151841"/>
    <x v="1"/>
    <d v="2012-04-27T00:00:00"/>
    <d v="2012-05-02T00:00:00"/>
    <s v="Standard Class"/>
    <s v="TC-21475"/>
    <s v="Tony Chapman"/>
    <x v="2"/>
    <s v="United States"/>
    <s v="Aurora"/>
    <s v="Colorado"/>
    <n v="80013"/>
    <x v="1"/>
    <s v="OFF-AP-10003971"/>
    <s v="Office Supplies"/>
    <s v="Appliances"/>
    <s v="Belkin 6 Outlet Metallic Surge Strip"/>
    <n v="43.560000000000009"/>
    <n v="5"/>
    <n v="0.2"/>
    <n v="3.2669999999999995"/>
  </r>
  <r>
    <n v="3419"/>
    <s v="CA-2012-151841"/>
    <x v="1"/>
    <d v="2012-04-27T00:00:00"/>
    <d v="2012-05-02T00:00:00"/>
    <s v="Standard Class"/>
    <s v="TC-21475"/>
    <s v="Tony Chapman"/>
    <x v="2"/>
    <s v="United States"/>
    <s v="Aurora"/>
    <s v="Colorado"/>
    <n v="80013"/>
    <x v="1"/>
    <s v="OFF-SU-10001574"/>
    <s v="Office Supplies"/>
    <s v="Supplies"/>
    <s v="Acme Value Line Scissors"/>
    <n v="5.84"/>
    <n v="2"/>
    <n v="0.2"/>
    <n v="0.72999999999999954"/>
  </r>
  <r>
    <n v="3420"/>
    <s v="CA-2012-150791"/>
    <x v="1"/>
    <d v="2012-09-06T00:00:00"/>
    <d v="2012-09-13T00:00:00"/>
    <s v="Standard Class"/>
    <s v="CC-12430"/>
    <s v="Chuck Clark"/>
    <x v="2"/>
    <s v="United States"/>
    <s v="New York City"/>
    <s v="New York"/>
    <n v="10024"/>
    <x v="3"/>
    <s v="FUR-CH-10000665"/>
    <s v="Furniture"/>
    <s v="Chairs"/>
    <s v="Global Airflow Leather Mesh Back Chair, Black"/>
    <n v="271.76400000000001"/>
    <n v="2"/>
    <n v="0.1"/>
    <n v="60.391999999999967"/>
  </r>
  <r>
    <n v="3421"/>
    <s v="CA-2013-134803"/>
    <x v="0"/>
    <d v="2013-05-29T00:00:00"/>
    <d v="2013-06-04T00:00:00"/>
    <s v="Standard Class"/>
    <s v="CL-12565"/>
    <s v="Clay Ludtke"/>
    <x v="0"/>
    <s v="United States"/>
    <s v="Los Angeles"/>
    <s v="California"/>
    <n v="90004"/>
    <x v="1"/>
    <s v="OFF-AP-10000891"/>
    <s v="Office Supplies"/>
    <s v="Appliances"/>
    <s v="Kensington 7 Outlet MasterPiece HOMEOFFICE Power Control Center"/>
    <n v="262.24"/>
    <n v="2"/>
    <n v="0"/>
    <n v="78.671999999999997"/>
  </r>
  <r>
    <n v="3422"/>
    <s v="CA-2013-134803"/>
    <x v="0"/>
    <d v="2013-05-29T00:00:00"/>
    <d v="2013-06-04T00:00:00"/>
    <s v="Standard Class"/>
    <s v="CL-12565"/>
    <s v="Clay Ludtke"/>
    <x v="0"/>
    <s v="United States"/>
    <s v="Los Angeles"/>
    <s v="California"/>
    <n v="90004"/>
    <x v="1"/>
    <s v="OFF-PA-10003790"/>
    <s v="Office Supplies"/>
    <s v="Paper"/>
    <s v="Xerox 1991"/>
    <n v="182.72"/>
    <n v="8"/>
    <n v="0"/>
    <n v="84.051199999999994"/>
  </r>
  <r>
    <n v="3423"/>
    <s v="CA-2013-134803"/>
    <x v="0"/>
    <d v="2013-05-29T00:00:00"/>
    <d v="2013-06-04T00:00:00"/>
    <s v="Standard Class"/>
    <s v="CL-12565"/>
    <s v="Clay Ludtke"/>
    <x v="0"/>
    <s v="United States"/>
    <s v="Los Angeles"/>
    <s v="California"/>
    <n v="90004"/>
    <x v="1"/>
    <s v="TEC-AC-10002217"/>
    <s v="Technology"/>
    <s v="Accessories"/>
    <s v="Imation Clip USB flash drive - 8 GB"/>
    <n v="131.6"/>
    <n v="7"/>
    <n v="0"/>
    <n v="7.8960000000000008"/>
  </r>
  <r>
    <n v="3424"/>
    <s v="CA-2013-134803"/>
    <x v="0"/>
    <d v="2013-05-29T00:00:00"/>
    <d v="2013-06-04T00:00:00"/>
    <s v="Standard Class"/>
    <s v="CL-12565"/>
    <s v="Clay Ludtke"/>
    <x v="0"/>
    <s v="United States"/>
    <s v="Los Angeles"/>
    <s v="California"/>
    <n v="90004"/>
    <x v="1"/>
    <s v="OFF-BI-10002215"/>
    <s v="Office Supplies"/>
    <s v="Binders"/>
    <s v="Wilson Jones Hanging View Binder, White, 1&quot;"/>
    <n v="22.72"/>
    <n v="4"/>
    <n v="0.2"/>
    <n v="7.3839999999999986"/>
  </r>
  <r>
    <n v="3425"/>
    <s v="CA-2013-134803"/>
    <x v="0"/>
    <d v="2013-05-29T00:00:00"/>
    <d v="2013-06-04T00:00:00"/>
    <s v="Standard Class"/>
    <s v="CL-12565"/>
    <s v="Clay Ludtke"/>
    <x v="0"/>
    <s v="United States"/>
    <s v="Los Angeles"/>
    <s v="California"/>
    <n v="90004"/>
    <x v="1"/>
    <s v="TEC-MA-10001972"/>
    <s v="Technology"/>
    <s v="Machines"/>
    <s v="Okidata C331dn Printer"/>
    <n v="558.4"/>
    <n v="2"/>
    <n v="0.2"/>
    <n v="41.880000000000024"/>
  </r>
  <r>
    <n v="3426"/>
    <s v="CA-2012-153381"/>
    <x v="1"/>
    <d v="2012-09-24T00:00:00"/>
    <d v="2012-09-28T00:00:00"/>
    <s v="Standard Class"/>
    <s v="DE-13255"/>
    <s v="Deanra Eno"/>
    <x v="2"/>
    <s v="United States"/>
    <s v="Dubuque"/>
    <s v="Iowa"/>
    <n v="52001"/>
    <x v="2"/>
    <s v="OFF-BI-10001525"/>
    <s v="Office Supplies"/>
    <s v="Binders"/>
    <s v="Acco Pressboard Covers with Storage Hooks, 14 7/8&quot; x 11&quot;, Executive Red"/>
    <n v="15.24"/>
    <n v="4"/>
    <n v="0"/>
    <n v="6.8579999999999988"/>
  </r>
  <r>
    <n v="3427"/>
    <s v="CA-2012-153381"/>
    <x v="1"/>
    <d v="2012-09-24T00:00:00"/>
    <d v="2012-09-28T00:00:00"/>
    <s v="Standard Class"/>
    <s v="DE-13255"/>
    <s v="Deanra Eno"/>
    <x v="2"/>
    <s v="United States"/>
    <s v="Dubuque"/>
    <s v="Iowa"/>
    <n v="52001"/>
    <x v="2"/>
    <s v="FUR-CH-10000988"/>
    <s v="Furniture"/>
    <s v="Chairs"/>
    <s v="Hon Olson Stacker Stools"/>
    <n v="1408.1"/>
    <n v="10"/>
    <n v="0"/>
    <n v="394.26800000000003"/>
  </r>
  <r>
    <n v="3428"/>
    <s v="US-2014-111024"/>
    <x v="3"/>
    <d v="2014-07-04T00:00:00"/>
    <d v="2014-07-07T00:00:00"/>
    <s v="Second Class"/>
    <s v="SZ-20035"/>
    <s v="Sam Zeldin"/>
    <x v="2"/>
    <s v="United States"/>
    <s v="Lancaster"/>
    <s v="Ohio"/>
    <n v="43130"/>
    <x v="3"/>
    <s v="OFF-PA-10000174"/>
    <s v="Office Supplies"/>
    <s v="Paper"/>
    <s v="Message Book, Wirebound, Four 5 1/2&quot; X 4&quot; Forms/Pg., 200 Dupl. Sets/Book"/>
    <n v="32.896000000000001"/>
    <n v="4"/>
    <n v="0.2"/>
    <n v="11.102399999999996"/>
  </r>
  <r>
    <n v="3429"/>
    <s v="US-2014-111024"/>
    <x v="3"/>
    <d v="2014-07-04T00:00:00"/>
    <d v="2014-07-07T00:00:00"/>
    <s v="Second Class"/>
    <s v="SZ-20035"/>
    <s v="Sam Zeldin"/>
    <x v="2"/>
    <s v="United States"/>
    <s v="Lancaster"/>
    <s v="Ohio"/>
    <n v="43130"/>
    <x v="3"/>
    <s v="FUR-TA-10002041"/>
    <s v="Furniture"/>
    <s v="Tables"/>
    <s v="Bevis Round Conference Table Top, X-Base"/>
    <n v="215.148"/>
    <n v="2"/>
    <n v="0.4"/>
    <n v="-103.98819999999998"/>
  </r>
  <r>
    <n v="3430"/>
    <s v="US-2014-111024"/>
    <x v="3"/>
    <d v="2014-07-04T00:00:00"/>
    <d v="2014-07-07T00:00:00"/>
    <s v="Second Class"/>
    <s v="SZ-20035"/>
    <s v="Sam Zeldin"/>
    <x v="2"/>
    <s v="United States"/>
    <s v="Lancaster"/>
    <s v="Ohio"/>
    <n v="43130"/>
    <x v="3"/>
    <s v="OFF-PA-10002246"/>
    <s v="Office Supplies"/>
    <s v="Paper"/>
    <s v="Wirebound Four 2-3/4 x 5 Forms per Page, 400 Sets per Book"/>
    <n v="30.96"/>
    <n v="6"/>
    <n v="0.2"/>
    <n v="11.223000000000001"/>
  </r>
  <r>
    <n v="3431"/>
    <s v="CA-2014-148264"/>
    <x v="3"/>
    <d v="2014-12-09T00:00:00"/>
    <d v="2014-12-10T00:00:00"/>
    <s v="First Class"/>
    <s v="LF-17185"/>
    <s v="Luke Foster"/>
    <x v="0"/>
    <s v="United States"/>
    <s v="Inglewood"/>
    <s v="California"/>
    <n v="90301"/>
    <x v="1"/>
    <s v="OFF-ST-10003327"/>
    <s v="Office Supplies"/>
    <s v="Storage"/>
    <s v="Akro-Mils 12-Gallon Tote"/>
    <n v="29.79"/>
    <n v="3"/>
    <n v="0"/>
    <n v="8.6390999999999956"/>
  </r>
  <r>
    <n v="3432"/>
    <s v="CA-2014-148264"/>
    <x v="3"/>
    <d v="2014-12-09T00:00:00"/>
    <d v="2014-12-10T00:00:00"/>
    <s v="First Class"/>
    <s v="LF-17185"/>
    <s v="Luke Foster"/>
    <x v="0"/>
    <s v="United States"/>
    <s v="Inglewood"/>
    <s v="California"/>
    <n v="90301"/>
    <x v="1"/>
    <s v="FUR-FU-10002703"/>
    <s v="Furniture"/>
    <s v="Furnishings"/>
    <s v="Tenex Traditional Chairmats for Hard Floors, Average Lip, 36&quot; x 48&quot;"/>
    <n v="128.9"/>
    <n v="2"/>
    <n v="0"/>
    <n v="15.468000000000004"/>
  </r>
  <r>
    <n v="3433"/>
    <s v="CA-2014-148264"/>
    <x v="3"/>
    <d v="2014-12-09T00:00:00"/>
    <d v="2014-12-10T00:00:00"/>
    <s v="First Class"/>
    <s v="LF-17185"/>
    <s v="Luke Foster"/>
    <x v="0"/>
    <s v="United States"/>
    <s v="Inglewood"/>
    <s v="California"/>
    <n v="90301"/>
    <x v="1"/>
    <s v="OFF-PA-10003651"/>
    <s v="Office Supplies"/>
    <s v="Paper"/>
    <s v="Xerox 1968"/>
    <n v="60.12"/>
    <n v="9"/>
    <n v="0"/>
    <n v="28.857599999999998"/>
  </r>
  <r>
    <n v="3434"/>
    <s v="CA-2014-131212"/>
    <x v="3"/>
    <d v="2014-12-06T00:00:00"/>
    <d v="2014-12-10T00:00:00"/>
    <s v="Standard Class"/>
    <s v="AB-10165"/>
    <s v="Alan Barnes"/>
    <x v="0"/>
    <s v="United States"/>
    <s v="Bellevue"/>
    <s v="Washington"/>
    <n v="98006"/>
    <x v="1"/>
    <s v="OFF-BI-10001617"/>
    <s v="Office Supplies"/>
    <s v="Binders"/>
    <s v="GBC Wire Binding Combs"/>
    <n v="24.816000000000003"/>
    <n v="3"/>
    <n v="0.2"/>
    <n v="8.3753999999999991"/>
  </r>
  <r>
    <n v="3435"/>
    <s v="CA-2014-131212"/>
    <x v="3"/>
    <d v="2014-12-06T00:00:00"/>
    <d v="2014-12-10T00:00:00"/>
    <s v="Standard Class"/>
    <s v="AB-10165"/>
    <s v="Alan Barnes"/>
    <x v="0"/>
    <s v="United States"/>
    <s v="Bellevue"/>
    <s v="Washington"/>
    <n v="98006"/>
    <x v="1"/>
    <s v="OFF-BI-10000145"/>
    <s v="Office Supplies"/>
    <s v="Binders"/>
    <s v="Zipper Ring Binder Pockets"/>
    <n v="14.976000000000003"/>
    <n v="6"/>
    <n v="0.2"/>
    <n v="5.4287999999999981"/>
  </r>
  <r>
    <n v="3436"/>
    <s v="US-2012-100531"/>
    <x v="1"/>
    <d v="2012-09-27T00:00:00"/>
    <d v="2012-09-29T00:00:00"/>
    <s v="First Class"/>
    <s v="NM-18520"/>
    <s v="Neoma Murray"/>
    <x v="0"/>
    <s v="United States"/>
    <s v="Chicago"/>
    <s v="Illinois"/>
    <n v="60610"/>
    <x v="2"/>
    <s v="OFF-BI-10001670"/>
    <s v="Office Supplies"/>
    <s v="Binders"/>
    <s v="Vinyl Sectional Post Binders"/>
    <n v="15.079999999999998"/>
    <n v="2"/>
    <n v="0.8"/>
    <n v="-22.620000000000005"/>
  </r>
  <r>
    <n v="3437"/>
    <s v="US-2012-100531"/>
    <x v="1"/>
    <d v="2012-09-27T00:00:00"/>
    <d v="2012-09-29T00:00:00"/>
    <s v="First Class"/>
    <s v="NM-18520"/>
    <s v="Neoma Murray"/>
    <x v="0"/>
    <s v="United States"/>
    <s v="Chicago"/>
    <s v="Illinois"/>
    <n v="60610"/>
    <x v="2"/>
    <s v="FUR-FU-10003849"/>
    <s v="Furniture"/>
    <s v="Furnishings"/>
    <s v="DAX Metal Frame, Desktop, Stepped-Edge"/>
    <n v="24.288"/>
    <n v="3"/>
    <n v="0.6"/>
    <n v="-12.751199999999997"/>
  </r>
  <r>
    <n v="3438"/>
    <s v="CA-2014-152583"/>
    <x v="3"/>
    <d v="2014-10-31T00:00:00"/>
    <d v="2014-10-31T00:00:00"/>
    <s v="Same Day"/>
    <s v="RA-19945"/>
    <s v="Ryan Akin"/>
    <x v="0"/>
    <s v="United States"/>
    <s v="Dallas"/>
    <s v="Texas"/>
    <n v="75217"/>
    <x v="2"/>
    <s v="FUR-FU-10003849"/>
    <s v="Furniture"/>
    <s v="Furnishings"/>
    <s v="DAX Metal Frame, Desktop, Stepped-Edge"/>
    <n v="16.192"/>
    <n v="2"/>
    <n v="0.6"/>
    <n v="-8.5007999999999981"/>
  </r>
  <r>
    <n v="3439"/>
    <s v="CA-2014-152583"/>
    <x v="3"/>
    <d v="2014-10-31T00:00:00"/>
    <d v="2014-10-31T00:00:00"/>
    <s v="Same Day"/>
    <s v="RA-19945"/>
    <s v="Ryan Akin"/>
    <x v="0"/>
    <s v="United States"/>
    <s v="Dallas"/>
    <s v="Texas"/>
    <n v="75217"/>
    <x v="2"/>
    <s v="FUR-TA-10002041"/>
    <s v="Furniture"/>
    <s v="Tables"/>
    <s v="Bevis Round Conference Table Top, X-Base"/>
    <n v="251.00599999999997"/>
    <n v="2"/>
    <n v="0.3"/>
    <n v="-68.130199999999988"/>
  </r>
  <r>
    <n v="3440"/>
    <s v="CA-2014-152583"/>
    <x v="3"/>
    <d v="2014-10-31T00:00:00"/>
    <d v="2014-10-31T00:00:00"/>
    <s v="Same Day"/>
    <s v="RA-19945"/>
    <s v="Ryan Akin"/>
    <x v="0"/>
    <s v="United States"/>
    <s v="Dallas"/>
    <s v="Texas"/>
    <n v="75217"/>
    <x v="2"/>
    <s v="OFF-ST-10002214"/>
    <s v="Office Supplies"/>
    <s v="Storage"/>
    <s v="X-Rack File for Hanging Folders"/>
    <n v="54.192"/>
    <n v="6"/>
    <n v="0.2"/>
    <n v="4.0643999999999973"/>
  </r>
  <r>
    <n v="3441"/>
    <s v="CA-2012-144099"/>
    <x v="1"/>
    <d v="2012-11-29T00:00:00"/>
    <d v="2012-11-30T00:00:00"/>
    <s v="Same Day"/>
    <s v="PO-19195"/>
    <s v="Phillina Ober"/>
    <x v="2"/>
    <s v="United States"/>
    <s v="San Francisco"/>
    <s v="California"/>
    <n v="94122"/>
    <x v="1"/>
    <s v="OFF-BI-10001078"/>
    <s v="Office Supplies"/>
    <s v="Binders"/>
    <s v="Acco PRESSTEX Data Binder with Storage Hooks, Dark Blue, 14 7/8&quot; X 11&quot;"/>
    <n v="4.3040000000000003"/>
    <n v="1"/>
    <n v="0.2"/>
    <n v="1.5602"/>
  </r>
  <r>
    <n v="3442"/>
    <s v="CA-2011-158337"/>
    <x v="2"/>
    <d v="2011-03-11T00:00:00"/>
    <d v="2011-03-14T00:00:00"/>
    <s v="Second Class"/>
    <s v="KA-16525"/>
    <s v="Kelly Andreada"/>
    <x v="0"/>
    <s v="United States"/>
    <s v="New York City"/>
    <s v="New York"/>
    <n v="10024"/>
    <x v="3"/>
    <s v="OFF-PA-10002137"/>
    <s v="Office Supplies"/>
    <s v="Paper"/>
    <s v="Southworth 100% Résumé Paper, 24lb."/>
    <n v="108.92"/>
    <n v="14"/>
    <n v="0"/>
    <n v="49.013999999999996"/>
  </r>
  <r>
    <n v="3443"/>
    <s v="CA-2014-168858"/>
    <x v="3"/>
    <d v="2014-11-20T00:00:00"/>
    <d v="2014-11-24T00:00:00"/>
    <s v="Standard Class"/>
    <s v="JD-16150"/>
    <s v="Justin Deggeller"/>
    <x v="1"/>
    <s v="United States"/>
    <s v="New York City"/>
    <s v="New York"/>
    <n v="10011"/>
    <x v="3"/>
    <s v="OFF-EN-10001415"/>
    <s v="Office Supplies"/>
    <s v="Envelopes"/>
    <s v="Staples"/>
    <n v="16.740000000000002"/>
    <n v="3"/>
    <n v="0"/>
    <n v="8.370000000000001"/>
  </r>
  <r>
    <n v="3444"/>
    <s v="CA-2014-168858"/>
    <x v="3"/>
    <d v="2014-11-20T00:00:00"/>
    <d v="2014-11-24T00:00:00"/>
    <s v="Standard Class"/>
    <s v="JD-16150"/>
    <s v="Justin Deggeller"/>
    <x v="1"/>
    <s v="United States"/>
    <s v="New York City"/>
    <s v="New York"/>
    <n v="10011"/>
    <x v="3"/>
    <s v="OFF-AP-10003849"/>
    <s v="Office Supplies"/>
    <s v="Appliances"/>
    <s v="Hoover Shoulder Vac Commercial Portable Vacuum"/>
    <n v="2504.7399999999998"/>
    <n v="7"/>
    <n v="0"/>
    <n v="626.18499999999995"/>
  </r>
  <r>
    <n v="3445"/>
    <s v="CA-2013-116344"/>
    <x v="0"/>
    <d v="2013-07-30T00:00:00"/>
    <d v="2013-08-03T00:00:00"/>
    <s v="Standard Class"/>
    <s v="JO-15145"/>
    <s v="Jack O'Briant"/>
    <x v="1"/>
    <s v="United States"/>
    <s v="Philadelphia"/>
    <s v="Pennsylvania"/>
    <n v="19140"/>
    <x v="3"/>
    <s v="OFF-ST-10001713"/>
    <s v="Office Supplies"/>
    <s v="Storage"/>
    <s v="Gould Plastics 9-Pocket Panel Bin, 18-3/8w x 5-1/4d x 20-1/2h, Black"/>
    <n v="84.784000000000006"/>
    <n v="2"/>
    <n v="0.2"/>
    <n v="-16.956800000000005"/>
  </r>
  <r>
    <n v="3446"/>
    <s v="CA-2012-131779"/>
    <x v="1"/>
    <d v="2012-06-12T00:00:00"/>
    <d v="2012-06-17T00:00:00"/>
    <s v="Standard Class"/>
    <s v="LE-16810"/>
    <s v="Laurel Elliston"/>
    <x v="0"/>
    <s v="United States"/>
    <s v="Newark"/>
    <s v="Delaware"/>
    <n v="19711"/>
    <x v="3"/>
    <s v="OFF-ST-10001505"/>
    <s v="Office Supplies"/>
    <s v="Storage"/>
    <s v="Perma STOR-ALL Hanging File Box, 13 1/8&quot;W x 12 1/4&quot;D x 10 1/2&quot;H"/>
    <n v="29.900000000000002"/>
    <n v="5"/>
    <n v="0"/>
    <n v="5.0829999999999975"/>
  </r>
  <r>
    <n v="3447"/>
    <s v="CA-2013-158869"/>
    <x v="0"/>
    <d v="2013-08-07T00:00:00"/>
    <d v="2013-08-08T00:00:00"/>
    <s v="First Class"/>
    <s v="AH-10690"/>
    <s v="Anna Häberlin"/>
    <x v="1"/>
    <s v="United States"/>
    <s v="New York City"/>
    <s v="New York"/>
    <n v="10024"/>
    <x v="3"/>
    <s v="OFF-PA-10000474"/>
    <s v="Office Supplies"/>
    <s v="Paper"/>
    <s v="Staples"/>
    <n v="70.88"/>
    <n v="2"/>
    <n v="0"/>
    <n v="33.313599999999994"/>
  </r>
  <r>
    <n v="3448"/>
    <s v="CA-2014-102554"/>
    <x v="3"/>
    <d v="2014-06-12T00:00:00"/>
    <d v="2014-06-16T00:00:00"/>
    <s v="Standard Class"/>
    <s v="KN-16705"/>
    <s v="Kristina Nunn"/>
    <x v="2"/>
    <s v="United States"/>
    <s v="Auburn"/>
    <s v="Alabama"/>
    <n v="36830"/>
    <x v="0"/>
    <s v="OFF-AR-10001919"/>
    <s v="Office Supplies"/>
    <s v="Art"/>
    <s v="OIC #2 Pencils, Medium Soft"/>
    <n v="3.76"/>
    <n v="2"/>
    <n v="0"/>
    <n v="1.0903999999999998"/>
  </r>
  <r>
    <n v="3449"/>
    <s v="CA-2013-162614"/>
    <x v="0"/>
    <d v="2013-10-08T00:00:00"/>
    <d v="2013-10-14T00:00:00"/>
    <s v="Standard Class"/>
    <s v="TB-21250"/>
    <s v="Tim Brockman"/>
    <x v="0"/>
    <s v="United States"/>
    <s v="Los Angeles"/>
    <s v="California"/>
    <n v="90049"/>
    <x v="1"/>
    <s v="OFF-BI-10004001"/>
    <s v="Office Supplies"/>
    <s v="Binders"/>
    <s v="GBC Recycled VeloBinder Covers"/>
    <n v="27.263999999999999"/>
    <n v="2"/>
    <n v="0.2"/>
    <n v="8.8607999999999976"/>
  </r>
  <r>
    <n v="3450"/>
    <s v="CA-2011-168592"/>
    <x v="2"/>
    <d v="2011-09-08T00:00:00"/>
    <d v="2011-09-14T00:00:00"/>
    <s v="Standard Class"/>
    <s v="DP-13390"/>
    <s v="Dennis Pardue"/>
    <x v="2"/>
    <s v="United States"/>
    <s v="San Francisco"/>
    <s v="California"/>
    <n v="94110"/>
    <x v="1"/>
    <s v="OFF-AP-10004785"/>
    <s v="Office Supplies"/>
    <s v="Appliances"/>
    <s v="Holmes Replacement Filter for HEPA Air Cleaner, Medium Room"/>
    <n v="56.65"/>
    <n v="5"/>
    <n v="0"/>
    <n v="24.359500000000004"/>
  </r>
  <r>
    <n v="3451"/>
    <s v="CA-2011-168592"/>
    <x v="2"/>
    <d v="2011-09-08T00:00:00"/>
    <d v="2011-09-14T00:00:00"/>
    <s v="Standard Class"/>
    <s v="DP-13390"/>
    <s v="Dennis Pardue"/>
    <x v="2"/>
    <s v="United States"/>
    <s v="San Francisco"/>
    <s v="California"/>
    <n v="94110"/>
    <x v="1"/>
    <s v="OFF-ST-10002406"/>
    <s v="Office Supplies"/>
    <s v="Storage"/>
    <s v="Pizazz Global Quick File"/>
    <n v="14.97"/>
    <n v="1"/>
    <n v="0"/>
    <n v="4.1916000000000011"/>
  </r>
  <r>
    <n v="3452"/>
    <s v="CA-2011-168592"/>
    <x v="2"/>
    <d v="2011-09-08T00:00:00"/>
    <d v="2011-09-14T00:00:00"/>
    <s v="Standard Class"/>
    <s v="DP-13390"/>
    <s v="Dennis Pardue"/>
    <x v="2"/>
    <s v="United States"/>
    <s v="San Francisco"/>
    <s v="California"/>
    <n v="94110"/>
    <x v="1"/>
    <s v="OFF-FA-10002988"/>
    <s v="Office Supplies"/>
    <s v="Fasteners"/>
    <s v="Ideal Clamps"/>
    <n v="4.0199999999999996"/>
    <n v="2"/>
    <n v="0"/>
    <n v="1.9697999999999998"/>
  </r>
  <r>
    <n v="3453"/>
    <s v="CA-2011-157609"/>
    <x v="2"/>
    <d v="2011-03-16T00:00:00"/>
    <d v="2011-03-21T00:00:00"/>
    <s v="Second Class"/>
    <s v="KN-16705"/>
    <s v="Kristina Nunn"/>
    <x v="2"/>
    <s v="United States"/>
    <s v="Raleigh"/>
    <s v="North Carolina"/>
    <n v="27604"/>
    <x v="0"/>
    <s v="TEC-PH-10002415"/>
    <s v="Technology"/>
    <s v="Phones"/>
    <s v="Polycom VoiceStation 500 Conference phone"/>
    <n v="471.92"/>
    <n v="2"/>
    <n v="0.2"/>
    <n v="29.495000000000019"/>
  </r>
  <r>
    <n v="3454"/>
    <s v="CA-2012-153325"/>
    <x v="1"/>
    <d v="2012-02-29T00:00:00"/>
    <d v="2012-03-02T00:00:00"/>
    <s v="Second Class"/>
    <s v="ST-20530"/>
    <s v="Shui Tom"/>
    <x v="0"/>
    <s v="United States"/>
    <s v="Macon"/>
    <s v="Georgia"/>
    <n v="31204"/>
    <x v="0"/>
    <s v="OFF-BI-10004236"/>
    <s v="Office Supplies"/>
    <s v="Binders"/>
    <s v="XtraLife ClearVue Slant-D Ring Binder, White, 3&quot;"/>
    <n v="58.72"/>
    <n v="4"/>
    <n v="0"/>
    <n v="27.011199999999999"/>
  </r>
  <r>
    <n v="3455"/>
    <s v="CA-2012-153626"/>
    <x v="1"/>
    <d v="2012-07-09T00:00:00"/>
    <d v="2012-07-14T00:00:00"/>
    <s v="Standard Class"/>
    <s v="EB-13870"/>
    <s v="Emily Burns"/>
    <x v="0"/>
    <s v="United States"/>
    <s v="Nashville"/>
    <s v="Tennessee"/>
    <n v="37211"/>
    <x v="0"/>
    <s v="OFF-AR-10000657"/>
    <s v="Office Supplies"/>
    <s v="Art"/>
    <s v="Binney &amp; Smith inkTank Desk Highlighter, Chisel Tip, Yellow, 12/Box"/>
    <n v="5.16"/>
    <n v="3"/>
    <n v="0.2"/>
    <n v="0.83849999999999936"/>
  </r>
  <r>
    <n v="3456"/>
    <s v="CA-2013-166485"/>
    <x v="0"/>
    <d v="2013-02-20T00:00:00"/>
    <d v="2013-02-27T00:00:00"/>
    <s v="Standard Class"/>
    <s v="AH-10210"/>
    <s v="Alan Hwang"/>
    <x v="0"/>
    <s v="United States"/>
    <s v="Nashville"/>
    <s v="Tennessee"/>
    <n v="37211"/>
    <x v="0"/>
    <s v="OFF-PA-10004996"/>
    <s v="Office Supplies"/>
    <s v="Paper"/>
    <s v="Speediset Carbonless Redi-Letter 7&quot; x 8 1/2&quot;"/>
    <n v="16.496000000000002"/>
    <n v="2"/>
    <n v="0.2"/>
    <n v="5.5673999999999992"/>
  </r>
  <r>
    <n v="3457"/>
    <s v="CA-2014-136448"/>
    <x v="3"/>
    <d v="2014-09-17T00:00:00"/>
    <d v="2014-09-19T00:00:00"/>
    <s v="First Class"/>
    <s v="AS-10090"/>
    <s v="Adam Shillingsburg"/>
    <x v="0"/>
    <s v="United States"/>
    <s v="Philadelphia"/>
    <s v="Pennsylvania"/>
    <n v="19143"/>
    <x v="3"/>
    <s v="TEC-AC-10001109"/>
    <s v="Technology"/>
    <s v="Accessories"/>
    <s v="Logitech Trackman Marble Mouse"/>
    <n v="71.975999999999999"/>
    <n v="3"/>
    <n v="0.2"/>
    <n v="19.793400000000005"/>
  </r>
  <r>
    <n v="3458"/>
    <s v="CA-2014-136448"/>
    <x v="3"/>
    <d v="2014-09-17T00:00:00"/>
    <d v="2014-09-19T00:00:00"/>
    <s v="First Class"/>
    <s v="AS-10090"/>
    <s v="Adam Shillingsburg"/>
    <x v="0"/>
    <s v="United States"/>
    <s v="Philadelphia"/>
    <s v="Pennsylvania"/>
    <n v="19143"/>
    <x v="3"/>
    <s v="FUR-FU-10003832"/>
    <s v="Furniture"/>
    <s v="Furnishings"/>
    <s v="Eldon Expressions Punched Metal &amp; Wood Desk Accessories, Black &amp; Cherry"/>
    <n v="22.512000000000004"/>
    <n v="3"/>
    <n v="0.2"/>
    <n v="2.2511999999999999"/>
  </r>
  <r>
    <n v="3459"/>
    <s v="CA-2014-136448"/>
    <x v="3"/>
    <d v="2014-09-17T00:00:00"/>
    <d v="2014-09-19T00:00:00"/>
    <s v="First Class"/>
    <s v="AS-10090"/>
    <s v="Adam Shillingsburg"/>
    <x v="0"/>
    <s v="United States"/>
    <s v="Philadelphia"/>
    <s v="Pennsylvania"/>
    <n v="19143"/>
    <x v="3"/>
    <s v="OFF-BI-10002393"/>
    <s v="Office Supplies"/>
    <s v="Binders"/>
    <s v="Binder Posts"/>
    <n v="3.4440000000000008"/>
    <n v="2"/>
    <n v="0.7"/>
    <n v="-2.7551999999999994"/>
  </r>
  <r>
    <n v="3460"/>
    <s v="CA-2014-136448"/>
    <x v="3"/>
    <d v="2014-09-17T00:00:00"/>
    <d v="2014-09-19T00:00:00"/>
    <s v="First Class"/>
    <s v="AS-10090"/>
    <s v="Adam Shillingsburg"/>
    <x v="0"/>
    <s v="United States"/>
    <s v="Philadelphia"/>
    <s v="Pennsylvania"/>
    <n v="19143"/>
    <x v="3"/>
    <s v="OFF-BI-10001359"/>
    <s v="Office Supplies"/>
    <s v="Binders"/>
    <s v="GBC DocuBind TL300 Electric Binding System"/>
    <n v="538.19400000000007"/>
    <n v="2"/>
    <n v="0.7"/>
    <n v="-412.61539999999991"/>
  </r>
  <r>
    <n v="3461"/>
    <s v="CA-2014-136448"/>
    <x v="3"/>
    <d v="2014-09-17T00:00:00"/>
    <d v="2014-09-19T00:00:00"/>
    <s v="First Class"/>
    <s v="AS-10090"/>
    <s v="Adam Shillingsburg"/>
    <x v="0"/>
    <s v="United States"/>
    <s v="Philadelphia"/>
    <s v="Pennsylvania"/>
    <n v="19143"/>
    <x v="3"/>
    <s v="TEC-AC-10003628"/>
    <s v="Technology"/>
    <s v="Accessories"/>
    <s v="Logitech 910-002974 M325 Wireless Mouse for Web Scrolling"/>
    <n v="47.984000000000002"/>
    <n v="2"/>
    <n v="0.2"/>
    <n v="14.395200000000004"/>
  </r>
  <r>
    <n v="3462"/>
    <s v="CA-2014-114258"/>
    <x v="3"/>
    <d v="2014-11-06T00:00:00"/>
    <d v="2014-11-11T00:00:00"/>
    <s v="Second Class"/>
    <s v="EM-13825"/>
    <s v="Elizabeth Moffitt"/>
    <x v="1"/>
    <s v="United States"/>
    <s v="Dallas"/>
    <s v="Texas"/>
    <n v="75081"/>
    <x v="2"/>
    <s v="TEC-PH-10003012"/>
    <s v="Technology"/>
    <s v="Phones"/>
    <s v="Nortel Meridian M3904 Professional Digital phone"/>
    <n v="492.76800000000003"/>
    <n v="4"/>
    <n v="0.2"/>
    <n v="55.436399999999935"/>
  </r>
  <r>
    <n v="3463"/>
    <s v="CA-2012-152611"/>
    <x v="1"/>
    <d v="2012-02-20T00:00:00"/>
    <d v="2012-02-23T00:00:00"/>
    <s v="Second Class"/>
    <s v="KA-16525"/>
    <s v="Kelly Andreada"/>
    <x v="0"/>
    <s v="United States"/>
    <s v="Perth Amboy"/>
    <s v="New Jersey"/>
    <n v="8861"/>
    <x v="3"/>
    <s v="OFF-AR-10003903"/>
    <s v="Office Supplies"/>
    <s v="Art"/>
    <s v="Sanford 52201 APSCO Electric Pencil Sharpener"/>
    <n v="286.78999999999996"/>
    <n v="7"/>
    <n v="0"/>
    <n v="74.565400000000011"/>
  </r>
  <r>
    <n v="3464"/>
    <s v="CA-2013-165470"/>
    <x v="0"/>
    <d v="2013-11-26T00:00:00"/>
    <d v="2013-12-01T00:00:00"/>
    <s v="Standard Class"/>
    <s v="HJ-14875"/>
    <s v="Heather Jas"/>
    <x v="2"/>
    <s v="United States"/>
    <s v="Jacksonville"/>
    <s v="Florida"/>
    <n v="32216"/>
    <x v="0"/>
    <s v="OFF-PA-10004675"/>
    <s v="Office Supplies"/>
    <s v="Paper"/>
    <s v="Telephone Message Books with Fax/Mobile Section, 5 1/2&quot; x 3 3/16&quot;"/>
    <n v="5.08"/>
    <n v="1"/>
    <n v="0.2"/>
    <n v="1.6509999999999998"/>
  </r>
  <r>
    <n v="3465"/>
    <s v="CA-2014-128699"/>
    <x v="3"/>
    <d v="2014-12-04T00:00:00"/>
    <d v="2014-12-06T00:00:00"/>
    <s v="Second Class"/>
    <s v="ND-18370"/>
    <s v="Natalie DeCherney"/>
    <x v="0"/>
    <s v="United States"/>
    <s v="Jacksonville"/>
    <s v="Florida"/>
    <n v="32216"/>
    <x v="0"/>
    <s v="TEC-AC-10001990"/>
    <s v="Technology"/>
    <s v="Accessories"/>
    <s v="Kensington Orbit Wireless Mobile Trackball for PC and Mac"/>
    <n v="47.992000000000004"/>
    <n v="1"/>
    <n v="0.2"/>
    <n v="7.198799999999995"/>
  </r>
  <r>
    <n v="3466"/>
    <s v="US-2012-147242"/>
    <x v="1"/>
    <d v="2012-09-10T00:00:00"/>
    <d v="2012-09-14T00:00:00"/>
    <s v="Standard Class"/>
    <s v="EH-13765"/>
    <s v="Edward Hooks"/>
    <x v="1"/>
    <s v="United States"/>
    <s v="Revere"/>
    <s v="Massachusetts"/>
    <n v="2151"/>
    <x v="3"/>
    <s v="OFF-AP-10003842"/>
    <s v="Office Supplies"/>
    <s v="Appliances"/>
    <s v="Euro-Pro Shark Turbo Vacuum"/>
    <n v="61.96"/>
    <n v="2"/>
    <n v="0"/>
    <n v="16.1096"/>
  </r>
  <r>
    <n v="3467"/>
    <s v="US-2012-147242"/>
    <x v="1"/>
    <d v="2012-09-10T00:00:00"/>
    <d v="2012-09-14T00:00:00"/>
    <s v="Standard Class"/>
    <s v="EH-13765"/>
    <s v="Edward Hooks"/>
    <x v="1"/>
    <s v="United States"/>
    <s v="Revere"/>
    <s v="Massachusetts"/>
    <n v="2151"/>
    <x v="3"/>
    <s v="FUR-BO-10004695"/>
    <s v="Furniture"/>
    <s v="Bookcases"/>
    <s v="O'Sullivan 2-Door Barrister Bookcase in Odessa Pine"/>
    <n v="361.96"/>
    <n v="2"/>
    <n v="0"/>
    <n v="83.25079999999997"/>
  </r>
  <r>
    <n v="3468"/>
    <s v="US-2012-147242"/>
    <x v="1"/>
    <d v="2012-09-10T00:00:00"/>
    <d v="2012-09-14T00:00:00"/>
    <s v="Standard Class"/>
    <s v="EH-13765"/>
    <s v="Edward Hooks"/>
    <x v="1"/>
    <s v="United States"/>
    <s v="Revere"/>
    <s v="Massachusetts"/>
    <n v="2151"/>
    <x v="3"/>
    <s v="OFF-PA-10003039"/>
    <s v="Office Supplies"/>
    <s v="Paper"/>
    <s v="Xerox 1960"/>
    <n v="278.82"/>
    <n v="9"/>
    <n v="0"/>
    <n v="125.46899999999999"/>
  </r>
  <r>
    <n v="3469"/>
    <s v="CA-2013-146143"/>
    <x v="0"/>
    <d v="2013-12-15T00:00:00"/>
    <d v="2013-12-20T00:00:00"/>
    <s v="Standard Class"/>
    <s v="MC-17845"/>
    <s v="Michael Chen"/>
    <x v="0"/>
    <s v="United States"/>
    <s v="Jackson"/>
    <s v="Mississippi"/>
    <n v="39212"/>
    <x v="0"/>
    <s v="FUR-FU-10002045"/>
    <s v="Furniture"/>
    <s v="Furnishings"/>
    <s v="Executive Impressions 14&quot;"/>
    <n v="133.38"/>
    <n v="6"/>
    <n v="0"/>
    <n v="58.687200000000011"/>
  </r>
  <r>
    <n v="3470"/>
    <s v="CA-2012-100888"/>
    <x v="1"/>
    <d v="2012-04-06T00:00:00"/>
    <d v="2012-04-10T00:00:00"/>
    <s v="Standard Class"/>
    <s v="MH-17455"/>
    <s v="Mark Hamilton"/>
    <x v="0"/>
    <s v="United States"/>
    <s v="Jacksonville"/>
    <s v="North Carolina"/>
    <n v="28540"/>
    <x v="0"/>
    <s v="OFF-PA-10001019"/>
    <s v="Office Supplies"/>
    <s v="Paper"/>
    <s v="Xerox 1884"/>
    <n v="47.952000000000005"/>
    <n v="3"/>
    <n v="0.2"/>
    <n v="16.183799999999998"/>
  </r>
  <r>
    <n v="3471"/>
    <s v="US-2013-150035"/>
    <x v="0"/>
    <d v="2013-12-02T00:00:00"/>
    <d v="2013-12-06T00:00:00"/>
    <s v="Standard Class"/>
    <s v="CL-11890"/>
    <s v="Carl Ludwig"/>
    <x v="0"/>
    <s v="United States"/>
    <s v="San Francisco"/>
    <s v="California"/>
    <n v="94122"/>
    <x v="1"/>
    <s v="FUR-FU-10003724"/>
    <s v="Furniture"/>
    <s v="Furnishings"/>
    <s v="Westinghouse Clip-On Gooseneck Lamps"/>
    <n v="16.739999999999998"/>
    <n v="2"/>
    <n v="0"/>
    <n v="4.3523999999999994"/>
  </r>
  <r>
    <n v="3472"/>
    <s v="CA-2014-122644"/>
    <x v="3"/>
    <d v="2014-11-13T00:00:00"/>
    <d v="2014-11-18T00:00:00"/>
    <s v="Standard Class"/>
    <s v="SF-20965"/>
    <s v="Sylvia Foulston"/>
    <x v="1"/>
    <s v="United States"/>
    <s v="Columbus"/>
    <s v="Ohio"/>
    <n v="43229"/>
    <x v="3"/>
    <s v="OFF-PA-10003673"/>
    <s v="Office Supplies"/>
    <s v="Paper"/>
    <s v="Strathmore Photo Mount Cards"/>
    <n v="10.848000000000001"/>
    <n v="2"/>
    <n v="0.2"/>
    <n v="3.5255999999999994"/>
  </r>
  <r>
    <n v="3473"/>
    <s v="CA-2014-122644"/>
    <x v="3"/>
    <d v="2014-11-13T00:00:00"/>
    <d v="2014-11-18T00:00:00"/>
    <s v="Standard Class"/>
    <s v="SF-20965"/>
    <s v="Sylvia Foulston"/>
    <x v="1"/>
    <s v="United States"/>
    <s v="Columbus"/>
    <s v="Ohio"/>
    <n v="43229"/>
    <x v="3"/>
    <s v="TEC-AC-10003614"/>
    <s v="Technology"/>
    <s v="Accessories"/>
    <s v="Verbatim 25 GB 6x Blu-ray Single Layer Recordable Disc, 10/Pack"/>
    <n v="18.544"/>
    <n v="2"/>
    <n v="0.2"/>
    <n v="3.0133999999999981"/>
  </r>
  <r>
    <n v="3474"/>
    <s v="CA-2014-111815"/>
    <x v="3"/>
    <d v="2014-03-04T00:00:00"/>
    <d v="2014-03-11T00:00:00"/>
    <s v="Standard Class"/>
    <s v="EP-13915"/>
    <s v="Emily Phan"/>
    <x v="0"/>
    <s v="United States"/>
    <s v="Dearborn Heights"/>
    <s v="Michigan"/>
    <n v="48127"/>
    <x v="2"/>
    <s v="FUR-CH-10000785"/>
    <s v="Furniture"/>
    <s v="Chairs"/>
    <s v="Global Ergonomic Managers Chair"/>
    <n v="180.98"/>
    <n v="1"/>
    <n v="0"/>
    <n v="47.0548"/>
  </r>
  <r>
    <n v="3475"/>
    <s v="CA-2014-111815"/>
    <x v="3"/>
    <d v="2014-03-04T00:00:00"/>
    <d v="2014-03-11T00:00:00"/>
    <s v="Standard Class"/>
    <s v="EP-13915"/>
    <s v="Emily Phan"/>
    <x v="0"/>
    <s v="United States"/>
    <s v="Dearborn Heights"/>
    <s v="Michigan"/>
    <n v="48127"/>
    <x v="2"/>
    <s v="TEC-AC-10002926"/>
    <s v="Technology"/>
    <s v="Accessories"/>
    <s v="Logitech Wireless Marathon Mouse M705"/>
    <n v="99.98"/>
    <n v="2"/>
    <n v="0"/>
    <n v="42.991400000000006"/>
  </r>
  <r>
    <n v="3476"/>
    <s v="CA-2013-144911"/>
    <x v="0"/>
    <d v="2013-11-28T00:00:00"/>
    <d v="2013-12-01T00:00:00"/>
    <s v="First Class"/>
    <s v="RW-19630"/>
    <s v="Rob Williams"/>
    <x v="1"/>
    <s v="United States"/>
    <s v="Overland Park"/>
    <s v="Kansas"/>
    <n v="66212"/>
    <x v="2"/>
    <s v="TEC-AC-10004633"/>
    <s v="Technology"/>
    <s v="Accessories"/>
    <s v="Verbatim 25 GB 6x Blu-ray Single Layer Recordable Disc, 3/Pack"/>
    <n v="34.950000000000003"/>
    <n v="5"/>
    <n v="0"/>
    <n v="15.378000000000004"/>
  </r>
  <r>
    <n v="3477"/>
    <s v="CA-2013-144911"/>
    <x v="0"/>
    <d v="2013-11-28T00:00:00"/>
    <d v="2013-12-01T00:00:00"/>
    <s v="First Class"/>
    <s v="RW-19630"/>
    <s v="Rob Williams"/>
    <x v="1"/>
    <s v="United States"/>
    <s v="Overland Park"/>
    <s v="Kansas"/>
    <n v="66212"/>
    <x v="2"/>
    <s v="OFF-BI-10000977"/>
    <s v="Office Supplies"/>
    <s v="Binders"/>
    <s v="Ibico Plastic Spiral Binding Combs"/>
    <n v="152"/>
    <n v="5"/>
    <n v="0"/>
    <n v="69.919999999999987"/>
  </r>
  <r>
    <n v="3478"/>
    <s v="CA-2011-143385"/>
    <x v="2"/>
    <d v="2011-08-31T00:00:00"/>
    <d v="2011-09-05T00:00:00"/>
    <s v="Standard Class"/>
    <s v="SJ-20500"/>
    <s v="Shirley Jackson"/>
    <x v="0"/>
    <s v="United States"/>
    <s v="Santa Fe"/>
    <s v="New Mexico"/>
    <n v="87505"/>
    <x v="1"/>
    <s v="TEC-AC-10001635"/>
    <s v="Technology"/>
    <s v="Accessories"/>
    <s v="KeyTronic KT400U2 - Keyboard - Black"/>
    <n v="92.52"/>
    <n v="9"/>
    <n v="0"/>
    <n v="18.503999999999991"/>
  </r>
  <r>
    <n v="3479"/>
    <s v="CA-2013-131289"/>
    <x v="0"/>
    <d v="2013-12-09T00:00:00"/>
    <d v="2013-12-15T00:00:00"/>
    <s v="Standard Class"/>
    <s v="SP-20620"/>
    <s v="Stefania Perrino"/>
    <x v="1"/>
    <s v="United States"/>
    <s v="San Francisco"/>
    <s v="California"/>
    <n v="94110"/>
    <x v="1"/>
    <s v="OFF-AR-10003056"/>
    <s v="Office Supplies"/>
    <s v="Art"/>
    <s v="Newell 341"/>
    <n v="8.56"/>
    <n v="2"/>
    <n v="0"/>
    <n v="2.4823999999999993"/>
  </r>
  <r>
    <n v="3480"/>
    <s v="CA-2013-131289"/>
    <x v="0"/>
    <d v="2013-12-09T00:00:00"/>
    <d v="2013-12-15T00:00:00"/>
    <s v="Standard Class"/>
    <s v="SP-20620"/>
    <s v="Stefania Perrino"/>
    <x v="1"/>
    <s v="United States"/>
    <s v="San Francisco"/>
    <s v="California"/>
    <n v="94110"/>
    <x v="1"/>
    <s v="OFF-PA-10003363"/>
    <s v="Office Supplies"/>
    <s v="Paper"/>
    <s v="Xerox 204"/>
    <n v="45.36"/>
    <n v="7"/>
    <n v="0"/>
    <n v="21.772800000000004"/>
  </r>
  <r>
    <n v="3481"/>
    <s v="CA-2013-131289"/>
    <x v="0"/>
    <d v="2013-12-09T00:00:00"/>
    <d v="2013-12-15T00:00:00"/>
    <s v="Standard Class"/>
    <s v="SP-20620"/>
    <s v="Stefania Perrino"/>
    <x v="1"/>
    <s v="United States"/>
    <s v="San Francisco"/>
    <s v="California"/>
    <n v="94110"/>
    <x v="1"/>
    <s v="FUR-TA-10003954"/>
    <s v="Furniture"/>
    <s v="Tables"/>
    <s v="Hon 94000 Series Round Tables"/>
    <n v="1421.6640000000002"/>
    <n v="6"/>
    <n v="0.2"/>
    <n v="-195.47879999999998"/>
  </r>
  <r>
    <n v="3482"/>
    <s v="CA-2011-124023"/>
    <x v="2"/>
    <d v="2011-04-07T00:00:00"/>
    <d v="2011-04-10T00:00:00"/>
    <s v="First Class"/>
    <s v="PJ-19015"/>
    <s v="Pauline Johnson"/>
    <x v="0"/>
    <s v="United States"/>
    <s v="Mobile"/>
    <s v="Alabama"/>
    <n v="36608"/>
    <x v="0"/>
    <s v="FUR-FU-10004415"/>
    <s v="Furniture"/>
    <s v="Furnishings"/>
    <s v="Stacking Tray, Side-Loading, Legal, Smoke"/>
    <n v="8.9600000000000009"/>
    <n v="2"/>
    <n v="0"/>
    <n v="2.7775999999999996"/>
  </r>
  <r>
    <n v="3483"/>
    <s v="CA-2011-124688"/>
    <x v="2"/>
    <d v="2011-08-27T00:00:00"/>
    <d v="2011-08-29T00:00:00"/>
    <s v="First Class"/>
    <s v="CC-12610"/>
    <s v="Corey Catlett"/>
    <x v="1"/>
    <s v="United States"/>
    <s v="Springfield"/>
    <s v="Virginia"/>
    <n v="22153"/>
    <x v="0"/>
    <s v="TEC-PH-10000455"/>
    <s v="Technology"/>
    <s v="Phones"/>
    <s v="GE 30522EE2"/>
    <n v="579.94999999999993"/>
    <n v="5"/>
    <n v="0"/>
    <n v="168.18549999999993"/>
  </r>
  <r>
    <n v="3484"/>
    <s v="CA-2011-124688"/>
    <x v="2"/>
    <d v="2011-08-27T00:00:00"/>
    <d v="2011-08-29T00:00:00"/>
    <s v="First Class"/>
    <s v="CC-12610"/>
    <s v="Corey Catlett"/>
    <x v="1"/>
    <s v="United States"/>
    <s v="Springfield"/>
    <s v="Virginia"/>
    <n v="22153"/>
    <x v="0"/>
    <s v="FUR-FU-10002456"/>
    <s v="Furniture"/>
    <s v="Furnishings"/>
    <s v="Master Caster Door Stop, Large Neon Orange"/>
    <n v="29.12"/>
    <n v="4"/>
    <n v="0"/>
    <n v="12.521600000000003"/>
  </r>
  <r>
    <n v="3485"/>
    <s v="CA-2011-124688"/>
    <x v="2"/>
    <d v="2011-08-27T00:00:00"/>
    <d v="2011-08-29T00:00:00"/>
    <s v="First Class"/>
    <s v="CC-12610"/>
    <s v="Corey Catlett"/>
    <x v="1"/>
    <s v="United States"/>
    <s v="Springfield"/>
    <s v="Virginia"/>
    <n v="22153"/>
    <x v="0"/>
    <s v="FUR-TA-10003569"/>
    <s v="Furniture"/>
    <s v="Tables"/>
    <s v="Bretford CR8500 Series Meeting Room Furniture"/>
    <n v="1202.94"/>
    <n v="3"/>
    <n v="0"/>
    <n v="300.73500000000001"/>
  </r>
  <r>
    <n v="3486"/>
    <s v="CA-2013-151169"/>
    <x v="0"/>
    <d v="2013-10-22T00:00:00"/>
    <d v="2013-10-27T00:00:00"/>
    <s v="Standard Class"/>
    <s v="MY-18295"/>
    <s v="Muhammed Yedwab"/>
    <x v="1"/>
    <s v="United States"/>
    <s v="Newark"/>
    <s v="Delaware"/>
    <n v="19711"/>
    <x v="3"/>
    <s v="OFF-BI-10002813"/>
    <s v="Office Supplies"/>
    <s v="Binders"/>
    <s v="Avery Reinforcements for Hole-Punch Pages"/>
    <n v="7.92"/>
    <n v="4"/>
    <n v="0"/>
    <n v="3.5640000000000001"/>
  </r>
  <r>
    <n v="3487"/>
    <s v="US-2013-134761"/>
    <x v="0"/>
    <d v="2013-12-01T00:00:00"/>
    <d v="2013-12-01T00:00:00"/>
    <s v="Same Day"/>
    <s v="DB-13210"/>
    <s v="Dean Braden"/>
    <x v="0"/>
    <s v="United States"/>
    <s v="Hickory"/>
    <s v="North Carolina"/>
    <n v="28601"/>
    <x v="0"/>
    <s v="TEC-PH-10002890"/>
    <s v="Technology"/>
    <s v="Phones"/>
    <s v="AT&amp;T 17929 Lendline Telephone"/>
    <n v="36.192"/>
    <n v="1"/>
    <n v="0.2"/>
    <n v="2.7143999999999995"/>
  </r>
  <r>
    <n v="3488"/>
    <s v="CA-2014-120705"/>
    <x v="3"/>
    <d v="2014-09-06T00:00:00"/>
    <d v="2014-09-12T00:00:00"/>
    <s v="Standard Class"/>
    <s v="MG-17875"/>
    <s v="Michael Grace"/>
    <x v="2"/>
    <s v="United States"/>
    <s v="Fort Lauderdale"/>
    <s v="Florida"/>
    <n v="33311"/>
    <x v="0"/>
    <s v="OFF-ST-10001522"/>
    <s v="Office Supplies"/>
    <s v="Storage"/>
    <s v="Gould Plastics 18-Pocket Panel Bin, 34w x 5-1/4d x 20-1/2h"/>
    <n v="147.184"/>
    <n v="2"/>
    <n v="0.2"/>
    <n v="-29.436800000000012"/>
  </r>
  <r>
    <n v="3489"/>
    <s v="CA-2012-157322"/>
    <x v="1"/>
    <d v="2012-07-02T00:00:00"/>
    <d v="2012-07-06T00:00:00"/>
    <s v="Standard Class"/>
    <s v="RH-19600"/>
    <s v="Rob Haberlin"/>
    <x v="0"/>
    <s v="United States"/>
    <s v="Carol Stream"/>
    <s v="Illinois"/>
    <n v="60188"/>
    <x v="2"/>
    <s v="FUR-CH-10004086"/>
    <s v="Furniture"/>
    <s v="Chairs"/>
    <s v="Hon 4070 Series Pagoda Armless Upholstered Stacking Chairs"/>
    <n v="408.42200000000003"/>
    <n v="2"/>
    <n v="0.3"/>
    <n v="-5.8346000000000231"/>
  </r>
  <r>
    <n v="3490"/>
    <s v="CA-2012-157322"/>
    <x v="1"/>
    <d v="2012-07-02T00:00:00"/>
    <d v="2012-07-06T00:00:00"/>
    <s v="Standard Class"/>
    <s v="RH-19600"/>
    <s v="Rob Haberlin"/>
    <x v="0"/>
    <s v="United States"/>
    <s v="Carol Stream"/>
    <s v="Illinois"/>
    <n v="60188"/>
    <x v="2"/>
    <s v="FUR-CH-10003774"/>
    <s v="Furniture"/>
    <s v="Chairs"/>
    <s v="Global Wood Trimmed Manager's Task Chair, Khaki"/>
    <n v="382.11599999999999"/>
    <n v="6"/>
    <n v="0.3"/>
    <n v="-92.799600000000027"/>
  </r>
  <r>
    <n v="3491"/>
    <s v="CA-2012-157322"/>
    <x v="1"/>
    <d v="2012-07-02T00:00:00"/>
    <d v="2012-07-06T00:00:00"/>
    <s v="Standard Class"/>
    <s v="RH-19600"/>
    <s v="Rob Haberlin"/>
    <x v="0"/>
    <s v="United States"/>
    <s v="Carol Stream"/>
    <s v="Illinois"/>
    <n v="60188"/>
    <x v="2"/>
    <s v="OFF-ST-10004507"/>
    <s v="Office Supplies"/>
    <s v="Storage"/>
    <s v="Advantus Rolling Storage Box"/>
    <n v="68.599999999999994"/>
    <n v="5"/>
    <n v="0.2"/>
    <n v="6.0024999999999977"/>
  </r>
  <r>
    <n v="3492"/>
    <s v="CA-2012-157322"/>
    <x v="1"/>
    <d v="2012-07-02T00:00:00"/>
    <d v="2012-07-06T00:00:00"/>
    <s v="Standard Class"/>
    <s v="RH-19600"/>
    <s v="Rob Haberlin"/>
    <x v="0"/>
    <s v="United States"/>
    <s v="Carol Stream"/>
    <s v="Illinois"/>
    <n v="60188"/>
    <x v="2"/>
    <s v="OFF-ST-10003208"/>
    <s v="Office Supplies"/>
    <s v="Storage"/>
    <s v="Adjustable Depth Letter/Legal Cart"/>
    <n v="435.50400000000002"/>
    <n v="3"/>
    <n v="0.2"/>
    <n v="48.994199999999921"/>
  </r>
  <r>
    <n v="3493"/>
    <s v="CA-2012-157322"/>
    <x v="1"/>
    <d v="2012-07-02T00:00:00"/>
    <d v="2012-07-06T00:00:00"/>
    <s v="Standard Class"/>
    <s v="RH-19600"/>
    <s v="Rob Haberlin"/>
    <x v="0"/>
    <s v="United States"/>
    <s v="Carol Stream"/>
    <s v="Illinois"/>
    <n v="60188"/>
    <x v="2"/>
    <s v="OFF-PA-10000659"/>
    <s v="Office Supplies"/>
    <s v="Paper"/>
    <s v="Adams Phone Message Book, Professional, 400 Message Capacity, 5 3/6” x 11”"/>
    <n v="11.168000000000001"/>
    <n v="2"/>
    <n v="0.2"/>
    <n v="3.7692000000000001"/>
  </r>
  <r>
    <n v="3494"/>
    <s v="CA-2014-142034"/>
    <x v="3"/>
    <d v="2014-09-25T00:00:00"/>
    <d v="2014-09-29T00:00:00"/>
    <s v="Standard Class"/>
    <s v="KB-16240"/>
    <s v="Karen Bern"/>
    <x v="1"/>
    <s v="United States"/>
    <s v="Saint Cloud"/>
    <s v="Minnesota"/>
    <n v="56301"/>
    <x v="2"/>
    <s v="TEC-AC-10002305"/>
    <s v="Technology"/>
    <s v="Accessories"/>
    <s v="KeyTronic E03601U1 - Keyboard - Beige"/>
    <n v="72"/>
    <n v="4"/>
    <n v="0"/>
    <n v="12.959999999999994"/>
  </r>
  <r>
    <n v="3495"/>
    <s v="CA-2014-142034"/>
    <x v="3"/>
    <d v="2014-09-25T00:00:00"/>
    <d v="2014-09-29T00:00:00"/>
    <s v="Standard Class"/>
    <s v="KB-16240"/>
    <s v="Karen Bern"/>
    <x v="1"/>
    <s v="United States"/>
    <s v="Saint Cloud"/>
    <s v="Minnesota"/>
    <n v="56301"/>
    <x v="2"/>
    <s v="TEC-AC-10000990"/>
    <s v="Technology"/>
    <s v="Accessories"/>
    <s v="Imation Bio 2GB USB Flash Drive Imation Corp"/>
    <n v="655.90000000000009"/>
    <n v="5"/>
    <n v="0"/>
    <n v="275.47800000000001"/>
  </r>
  <r>
    <n v="3496"/>
    <s v="CA-2014-142034"/>
    <x v="3"/>
    <d v="2014-09-25T00:00:00"/>
    <d v="2014-09-29T00:00:00"/>
    <s v="Standard Class"/>
    <s v="KB-16240"/>
    <s v="Karen Bern"/>
    <x v="1"/>
    <s v="United States"/>
    <s v="Saint Cloud"/>
    <s v="Minnesota"/>
    <n v="56301"/>
    <x v="2"/>
    <s v="FUR-CH-10000665"/>
    <s v="Furniture"/>
    <s v="Chairs"/>
    <s v="Global Airflow Leather Mesh Back Chair, Black"/>
    <n v="603.91999999999996"/>
    <n v="4"/>
    <n v="0"/>
    <n v="181.17599999999993"/>
  </r>
  <r>
    <n v="3497"/>
    <s v="CA-2013-107328"/>
    <x v="0"/>
    <d v="2013-08-09T00:00:00"/>
    <d v="2013-08-16T00:00:00"/>
    <s v="Standard Class"/>
    <s v="CA-12055"/>
    <s v="Cathy Armstrong"/>
    <x v="2"/>
    <s v="United States"/>
    <s v="Los Angeles"/>
    <s v="California"/>
    <n v="90036"/>
    <x v="1"/>
    <s v="FUR-TA-10001932"/>
    <s v="Furniture"/>
    <s v="Tables"/>
    <s v="Chromcraft 48&quot; x 96&quot; Racetrack Double Pedestal Table"/>
    <n v="513.024"/>
    <n v="2"/>
    <n v="0.2"/>
    <n v="12.82559999999998"/>
  </r>
  <r>
    <n v="3498"/>
    <s v="CA-2013-107328"/>
    <x v="0"/>
    <d v="2013-08-09T00:00:00"/>
    <d v="2013-08-16T00:00:00"/>
    <s v="Standard Class"/>
    <s v="CA-12055"/>
    <s v="Cathy Armstrong"/>
    <x v="2"/>
    <s v="United States"/>
    <s v="Los Angeles"/>
    <s v="California"/>
    <n v="90036"/>
    <x v="1"/>
    <s v="OFF-AP-10004487"/>
    <s v="Office Supplies"/>
    <s v="Appliances"/>
    <s v="Kensington 4 Outlet MasterPiece Compact Power Control Center"/>
    <n v="487.91999999999996"/>
    <n v="6"/>
    <n v="0"/>
    <n v="136.61759999999998"/>
  </r>
  <r>
    <n v="3499"/>
    <s v="CA-2013-107328"/>
    <x v="0"/>
    <d v="2013-08-09T00:00:00"/>
    <d v="2013-08-16T00:00:00"/>
    <s v="Standard Class"/>
    <s v="CA-12055"/>
    <s v="Cathy Armstrong"/>
    <x v="2"/>
    <s v="United States"/>
    <s v="Los Angeles"/>
    <s v="California"/>
    <n v="90036"/>
    <x v="1"/>
    <s v="OFF-BI-10002160"/>
    <s v="Office Supplies"/>
    <s v="Binders"/>
    <s v="Acco Hanging Data Binders"/>
    <n v="15.24"/>
    <n v="5"/>
    <n v="0.2"/>
    <n v="5.3339999999999996"/>
  </r>
  <r>
    <n v="3500"/>
    <s v="CA-2013-108616"/>
    <x v="0"/>
    <d v="2013-09-30T00:00:00"/>
    <d v="2013-10-04T00:00:00"/>
    <s v="Standard Class"/>
    <s v="JK-15730"/>
    <s v="Joe Kamberova"/>
    <x v="0"/>
    <s v="United States"/>
    <s v="Mobile"/>
    <s v="Alabama"/>
    <n v="36608"/>
    <x v="0"/>
    <s v="TEC-AC-10000420"/>
    <s v="Technology"/>
    <s v="Accessories"/>
    <s v="Logitech G500s Laser Gaming Mouse with Adjustable Weight Tuning"/>
    <n v="209.96999999999997"/>
    <n v="3"/>
    <n v="0"/>
    <n v="71.389799999999994"/>
  </r>
  <r>
    <n v="3501"/>
    <s v="CA-2013-108616"/>
    <x v="0"/>
    <d v="2013-09-30T00:00:00"/>
    <d v="2013-10-04T00:00:00"/>
    <s v="Standard Class"/>
    <s v="JK-15730"/>
    <s v="Joe Kamberova"/>
    <x v="0"/>
    <s v="United States"/>
    <s v="Mobile"/>
    <s v="Alabama"/>
    <n v="36608"/>
    <x v="0"/>
    <s v="OFF-BI-10001989"/>
    <s v="Office Supplies"/>
    <s v="Binders"/>
    <s v="Premium Transparent Presentation Covers by GBC"/>
    <n v="62.94"/>
    <n v="3"/>
    <n v="0"/>
    <n v="30.211199999999998"/>
  </r>
  <r>
    <n v="3502"/>
    <s v="CA-2013-108616"/>
    <x v="0"/>
    <d v="2013-09-30T00:00:00"/>
    <d v="2013-10-04T00:00:00"/>
    <s v="Standard Class"/>
    <s v="JK-15730"/>
    <s v="Joe Kamberova"/>
    <x v="0"/>
    <s v="United States"/>
    <s v="Mobile"/>
    <s v="Alabama"/>
    <n v="36608"/>
    <x v="0"/>
    <s v="OFF-AR-10001149"/>
    <s v="Office Supplies"/>
    <s v="Art"/>
    <s v="Sanford Colorific Colored Pencils, 12/Box"/>
    <n v="25.919999999999998"/>
    <n v="9"/>
    <n v="0"/>
    <n v="7.7759999999999989"/>
  </r>
  <r>
    <n v="3503"/>
    <s v="CA-2014-125115"/>
    <x v="3"/>
    <d v="2014-04-11T00:00:00"/>
    <d v="2014-04-11T00:00:00"/>
    <s v="Same Day"/>
    <s v="RD-19930"/>
    <s v="Russell D'Ascenzo"/>
    <x v="0"/>
    <s v="United States"/>
    <s v="Austin"/>
    <s v="Texas"/>
    <n v="78745"/>
    <x v="2"/>
    <s v="OFF-PA-10004101"/>
    <s v="Office Supplies"/>
    <s v="Paper"/>
    <s v="Xerox 1894"/>
    <n v="10.368000000000002"/>
    <n v="2"/>
    <n v="0.2"/>
    <n v="3.6288"/>
  </r>
  <r>
    <n v="3504"/>
    <s v="CA-2014-125115"/>
    <x v="3"/>
    <d v="2014-04-11T00:00:00"/>
    <d v="2014-04-11T00:00:00"/>
    <s v="Same Day"/>
    <s v="RD-19930"/>
    <s v="Russell D'Ascenzo"/>
    <x v="0"/>
    <s v="United States"/>
    <s v="Austin"/>
    <s v="Texas"/>
    <n v="78745"/>
    <x v="2"/>
    <s v="TEC-AC-10001714"/>
    <s v="Technology"/>
    <s v="Accessories"/>
    <s v="Logitech MX Performance Wireless Mouse"/>
    <n v="95.736000000000004"/>
    <n v="3"/>
    <n v="0.2"/>
    <n v="20.343900000000001"/>
  </r>
  <r>
    <n v="3505"/>
    <s v="CA-2013-150945"/>
    <x v="0"/>
    <d v="2013-12-19T00:00:00"/>
    <d v="2013-12-21T00:00:00"/>
    <s v="Second Class"/>
    <s v="JK-16120"/>
    <s v="Julie Kriz"/>
    <x v="2"/>
    <s v="United States"/>
    <s v="New York City"/>
    <s v="New York"/>
    <n v="10009"/>
    <x v="3"/>
    <s v="OFF-ST-10003716"/>
    <s v="Office Supplies"/>
    <s v="Storage"/>
    <s v="Tennsco Double-Tier Lockers"/>
    <n v="900.08"/>
    <n v="4"/>
    <n v="0"/>
    <n v="117.0104"/>
  </r>
  <r>
    <n v="3506"/>
    <s v="CA-2011-166863"/>
    <x v="2"/>
    <d v="2011-06-20T00:00:00"/>
    <d v="2011-06-24T00:00:00"/>
    <s v="Standard Class"/>
    <s v="SC-20020"/>
    <s v="Sam Craven"/>
    <x v="0"/>
    <s v="United States"/>
    <s v="Plano"/>
    <s v="Texas"/>
    <n v="75023"/>
    <x v="2"/>
    <s v="TEC-PH-10000369"/>
    <s v="Technology"/>
    <s v="Phones"/>
    <s v="HTC One Mini"/>
    <n v="201.584"/>
    <n v="2"/>
    <n v="0.2"/>
    <n v="20.158400000000015"/>
  </r>
  <r>
    <n v="3507"/>
    <s v="CA-2011-166863"/>
    <x v="2"/>
    <d v="2011-06-20T00:00:00"/>
    <d v="2011-06-24T00:00:00"/>
    <s v="Standard Class"/>
    <s v="SC-20020"/>
    <s v="Sam Craven"/>
    <x v="0"/>
    <s v="United States"/>
    <s v="Plano"/>
    <s v="Texas"/>
    <n v="75023"/>
    <x v="2"/>
    <s v="OFF-BI-10000756"/>
    <s v="Office Supplies"/>
    <s v="Binders"/>
    <s v="Storex DuraTech Recycled Plastic Frosted Binders"/>
    <n v="3.3919999999999995"/>
    <n v="4"/>
    <n v="0.8"/>
    <n v="-5.088000000000001"/>
  </r>
  <r>
    <n v="3508"/>
    <s v="CA-2011-166863"/>
    <x v="2"/>
    <d v="2011-06-20T00:00:00"/>
    <d v="2011-06-24T00:00:00"/>
    <s v="Standard Class"/>
    <s v="SC-20020"/>
    <s v="Sam Craven"/>
    <x v="0"/>
    <s v="United States"/>
    <s v="Plano"/>
    <s v="Texas"/>
    <n v="75023"/>
    <x v="2"/>
    <s v="FUR-BO-10001608"/>
    <s v="Furniture"/>
    <s v="Bookcases"/>
    <s v="Hon Metal Bookcases, Black"/>
    <n v="193.06559999999999"/>
    <n v="4"/>
    <n v="0.32"/>
    <n v="-19.874399999999994"/>
  </r>
  <r>
    <n v="3509"/>
    <s v="CA-2011-166863"/>
    <x v="2"/>
    <d v="2011-06-20T00:00:00"/>
    <d v="2011-06-24T00:00:00"/>
    <s v="Standard Class"/>
    <s v="SC-20020"/>
    <s v="Sam Craven"/>
    <x v="0"/>
    <s v="United States"/>
    <s v="Plano"/>
    <s v="Texas"/>
    <n v="75023"/>
    <x v="2"/>
    <s v="OFF-PA-10001166"/>
    <s v="Office Supplies"/>
    <s v="Paper"/>
    <s v="Xerox 2"/>
    <n v="15.552000000000003"/>
    <n v="3"/>
    <n v="0.2"/>
    <n v="5.4432"/>
  </r>
  <r>
    <n v="3510"/>
    <s v="CA-2011-166863"/>
    <x v="2"/>
    <d v="2011-06-20T00:00:00"/>
    <d v="2011-06-24T00:00:00"/>
    <s v="Standard Class"/>
    <s v="SC-20020"/>
    <s v="Sam Craven"/>
    <x v="0"/>
    <s v="United States"/>
    <s v="Plano"/>
    <s v="Texas"/>
    <n v="75023"/>
    <x v="2"/>
    <s v="OFF-PA-10000587"/>
    <s v="Office Supplies"/>
    <s v="Paper"/>
    <s v="Array Parchment Paper, Assorted Colors"/>
    <n v="11.648000000000001"/>
    <n v="2"/>
    <n v="0.2"/>
    <n v="4.0768000000000004"/>
  </r>
  <r>
    <n v="3511"/>
    <s v="CA-2011-166863"/>
    <x v="2"/>
    <d v="2011-06-20T00:00:00"/>
    <d v="2011-06-24T00:00:00"/>
    <s v="Standard Class"/>
    <s v="SC-20020"/>
    <s v="Sam Craven"/>
    <x v="0"/>
    <s v="United States"/>
    <s v="Plano"/>
    <s v="Texas"/>
    <n v="75023"/>
    <x v="2"/>
    <s v="TEC-MA-10001972"/>
    <s v="Technology"/>
    <s v="Machines"/>
    <s v="Okidata C331dn Printer"/>
    <n v="418.8"/>
    <n v="2"/>
    <n v="0.4"/>
    <n v="-97.71999999999997"/>
  </r>
  <r>
    <n v="3512"/>
    <s v="CA-2011-166863"/>
    <x v="2"/>
    <d v="2011-06-20T00:00:00"/>
    <d v="2011-06-24T00:00:00"/>
    <s v="Standard Class"/>
    <s v="SC-20020"/>
    <s v="Sam Craven"/>
    <x v="0"/>
    <s v="United States"/>
    <s v="Plano"/>
    <s v="Texas"/>
    <n v="75023"/>
    <x v="2"/>
    <s v="OFF-ST-10004123"/>
    <s v="Office Supplies"/>
    <s v="Storage"/>
    <s v="Safco Industrial Wire Shelving System"/>
    <n v="509.48800000000006"/>
    <n v="7"/>
    <n v="0.2"/>
    <n v="-127.37200000000001"/>
  </r>
  <r>
    <n v="3513"/>
    <s v="CA-2014-140326"/>
    <x v="3"/>
    <d v="2014-09-05T00:00:00"/>
    <d v="2014-09-07T00:00:00"/>
    <s v="First Class"/>
    <s v="HW-14935"/>
    <s v="Helen Wasserman"/>
    <x v="1"/>
    <s v="United States"/>
    <s v="Chicago"/>
    <s v="Illinois"/>
    <n v="60653"/>
    <x v="2"/>
    <s v="FUR-BO-10000112"/>
    <s v="Furniture"/>
    <s v="Bookcases"/>
    <s v="Bush Birmingham Collection Bookcase, Dark Cherry"/>
    <n v="825.17399999999998"/>
    <n v="9"/>
    <n v="0.3"/>
    <n v="-117.88199999999998"/>
  </r>
  <r>
    <n v="3514"/>
    <s v="CA-2014-140326"/>
    <x v="3"/>
    <d v="2014-09-05T00:00:00"/>
    <d v="2014-09-07T00:00:00"/>
    <s v="First Class"/>
    <s v="HW-14935"/>
    <s v="Helen Wasserman"/>
    <x v="1"/>
    <s v="United States"/>
    <s v="Chicago"/>
    <s v="Illinois"/>
    <n v="60653"/>
    <x v="2"/>
    <s v="OFF-PA-10004041"/>
    <s v="Office Supplies"/>
    <s v="Paper"/>
    <s v="It's Hot Message Books with Stickers, 2 3/4&quot; x 5&quot;"/>
    <n v="17.760000000000002"/>
    <n v="3"/>
    <n v="0.2"/>
    <n v="5.55"/>
  </r>
  <r>
    <n v="3515"/>
    <s v="CA-2014-140326"/>
    <x v="3"/>
    <d v="2014-09-05T00:00:00"/>
    <d v="2014-09-07T00:00:00"/>
    <s v="First Class"/>
    <s v="HW-14935"/>
    <s v="Helen Wasserman"/>
    <x v="1"/>
    <s v="United States"/>
    <s v="Chicago"/>
    <s v="Illinois"/>
    <n v="60653"/>
    <x v="2"/>
    <s v="OFF-AR-10001149"/>
    <s v="Office Supplies"/>
    <s v="Art"/>
    <s v="Sanford Colorific Colored Pencils, 12/Box"/>
    <n v="6.911999999999999"/>
    <n v="3"/>
    <n v="0.2"/>
    <n v="0.86399999999999988"/>
  </r>
  <r>
    <n v="3516"/>
    <s v="CA-2013-168536"/>
    <x v="0"/>
    <d v="2013-12-21T00:00:00"/>
    <d v="2013-12-25T00:00:00"/>
    <s v="Standard Class"/>
    <s v="SC-20800"/>
    <s v="Stuart Calhoun"/>
    <x v="0"/>
    <s v="United States"/>
    <s v="Jackson"/>
    <s v="Mississippi"/>
    <n v="39212"/>
    <x v="0"/>
    <s v="TEC-AC-10002323"/>
    <s v="Technology"/>
    <s v="Accessories"/>
    <s v="SanDisk Ultra 32 GB MicroSDHC Class 10 Memory Card"/>
    <n v="66.300000000000011"/>
    <n v="3"/>
    <n v="0"/>
    <n v="8.6190000000000033"/>
  </r>
  <r>
    <n v="3517"/>
    <s v="US-2013-113649"/>
    <x v="0"/>
    <d v="2013-08-10T00:00:00"/>
    <d v="2013-08-13T00:00:00"/>
    <s v="First Class"/>
    <s v="HA-14920"/>
    <s v="Helen Andreada"/>
    <x v="0"/>
    <s v="United States"/>
    <s v="Fayetteville"/>
    <s v="North Carolina"/>
    <n v="28314"/>
    <x v="0"/>
    <s v="OFF-PA-10000130"/>
    <s v="Office Supplies"/>
    <s v="Paper"/>
    <s v="Xerox 199"/>
    <n v="30.816000000000003"/>
    <n v="9"/>
    <n v="0.2"/>
    <n v="9.6299999999999955"/>
  </r>
  <r>
    <n v="3518"/>
    <s v="US-2013-113649"/>
    <x v="0"/>
    <d v="2013-08-10T00:00:00"/>
    <d v="2013-08-13T00:00:00"/>
    <s v="First Class"/>
    <s v="HA-14920"/>
    <s v="Helen Andreada"/>
    <x v="0"/>
    <s v="United States"/>
    <s v="Fayetteville"/>
    <s v="North Carolina"/>
    <n v="28314"/>
    <x v="0"/>
    <s v="TEC-PH-10002350"/>
    <s v="Technology"/>
    <s v="Phones"/>
    <s v="Apple EarPods with Remote and Mic"/>
    <n v="44.783999999999999"/>
    <n v="2"/>
    <n v="0.2"/>
    <n v="4.4783999999999988"/>
  </r>
  <r>
    <n v="3519"/>
    <s v="US-2013-113649"/>
    <x v="0"/>
    <d v="2013-08-10T00:00:00"/>
    <d v="2013-08-13T00:00:00"/>
    <s v="First Class"/>
    <s v="HA-14920"/>
    <s v="Helen Andreada"/>
    <x v="0"/>
    <s v="United States"/>
    <s v="Fayetteville"/>
    <s v="North Carolina"/>
    <n v="28314"/>
    <x v="0"/>
    <s v="OFF-AP-10002518"/>
    <s v="Office Supplies"/>
    <s v="Appliances"/>
    <s v="Kensington 7 Outlet MasterPiece Power Center"/>
    <n v="569.53599999999994"/>
    <n v="4"/>
    <n v="0.2"/>
    <n v="64.072799999999944"/>
  </r>
  <r>
    <n v="3520"/>
    <s v="CA-2012-124975"/>
    <x v="1"/>
    <d v="2012-06-22T00:00:00"/>
    <d v="2012-06-25T00:00:00"/>
    <s v="First Class"/>
    <s v="MG-17875"/>
    <s v="Michael Grace"/>
    <x v="2"/>
    <s v="United States"/>
    <s v="Aurora"/>
    <s v="Illinois"/>
    <n v="60505"/>
    <x v="2"/>
    <s v="FUR-TA-10002645"/>
    <s v="Furniture"/>
    <s v="Tables"/>
    <s v="Hon Rectangular Conference Tables"/>
    <n v="796.42500000000007"/>
    <n v="7"/>
    <n v="0.5"/>
    <n v="-525.6405000000002"/>
  </r>
  <r>
    <n v="3521"/>
    <s v="CA-2012-168767"/>
    <x v="1"/>
    <d v="2012-04-10T00:00:00"/>
    <d v="2012-04-15T00:00:00"/>
    <s v="Standard Class"/>
    <s v="DM-12955"/>
    <s v="Dario Medina"/>
    <x v="1"/>
    <s v="United States"/>
    <s v="Sacramento"/>
    <s v="California"/>
    <n v="95823"/>
    <x v="1"/>
    <s v="OFF-BI-10000773"/>
    <s v="Office Supplies"/>
    <s v="Binders"/>
    <s v="Insertable Tab Post Binder Dividers"/>
    <n v="12.832000000000001"/>
    <n v="2"/>
    <n v="0.2"/>
    <n v="4.3307999999999982"/>
  </r>
  <r>
    <n v="3522"/>
    <s v="CA-2013-114482"/>
    <x v="0"/>
    <d v="2013-11-22T00:00:00"/>
    <d v="2013-11-26T00:00:00"/>
    <s v="Second Class"/>
    <s v="DM-13345"/>
    <s v="Denise Monton"/>
    <x v="1"/>
    <s v="United States"/>
    <s v="Des Moines"/>
    <s v="Iowa"/>
    <n v="50315"/>
    <x v="2"/>
    <s v="OFF-PA-10003845"/>
    <s v="Office Supplies"/>
    <s v="Paper"/>
    <s v="Xerox 1987"/>
    <n v="40.46"/>
    <n v="7"/>
    <n v="0"/>
    <n v="19.825400000000002"/>
  </r>
  <r>
    <n v="3523"/>
    <s v="CA-2013-114482"/>
    <x v="0"/>
    <d v="2013-11-22T00:00:00"/>
    <d v="2013-11-26T00:00:00"/>
    <s v="Second Class"/>
    <s v="DM-13345"/>
    <s v="Denise Monton"/>
    <x v="1"/>
    <s v="United States"/>
    <s v="Des Moines"/>
    <s v="Iowa"/>
    <n v="50315"/>
    <x v="2"/>
    <s v="TEC-PH-10001580"/>
    <s v="Technology"/>
    <s v="Phones"/>
    <s v="Logitech Mobile Speakerphone P710e - speaker phone"/>
    <n v="404.93999999999994"/>
    <n v="3"/>
    <n v="0"/>
    <n v="109.33379999999998"/>
  </r>
  <r>
    <n v="3524"/>
    <s v="CA-2013-137673"/>
    <x v="0"/>
    <d v="2013-09-06T00:00:00"/>
    <d v="2013-09-11T00:00:00"/>
    <s v="Standard Class"/>
    <s v="ML-17395"/>
    <s v="Marina Lichtenstein"/>
    <x v="1"/>
    <s v="United States"/>
    <s v="San Diego"/>
    <s v="California"/>
    <n v="92105"/>
    <x v="1"/>
    <s v="TEC-AC-10002345"/>
    <s v="Technology"/>
    <s v="Accessories"/>
    <s v="HP Standard 104 key PS/2 Keyboard"/>
    <n v="116"/>
    <n v="8"/>
    <n v="0"/>
    <n v="29"/>
  </r>
  <r>
    <n v="3525"/>
    <s v="CA-2013-132731"/>
    <x v="0"/>
    <d v="2013-11-25T00:00:00"/>
    <d v="2013-11-29T00:00:00"/>
    <s v="Standard Class"/>
    <s v="GA-14515"/>
    <s v="George Ashbrook"/>
    <x v="0"/>
    <s v="United States"/>
    <s v="Dallas"/>
    <s v="Texas"/>
    <n v="75081"/>
    <x v="2"/>
    <s v="TEC-PH-10004120"/>
    <s v="Technology"/>
    <s v="Phones"/>
    <s v="AT&amp;T 1080 Phone"/>
    <n v="657.55200000000013"/>
    <n v="6"/>
    <n v="0.2"/>
    <n v="49.316399999999987"/>
  </r>
  <r>
    <n v="3526"/>
    <s v="CA-2014-148922"/>
    <x v="3"/>
    <d v="2014-12-11T00:00:00"/>
    <d v="2014-12-16T00:00:00"/>
    <s v="Second Class"/>
    <s v="SU-20665"/>
    <s v="Stephanie Ulpright"/>
    <x v="2"/>
    <s v="United States"/>
    <s v="Jackson"/>
    <s v="Mississippi"/>
    <n v="39212"/>
    <x v="0"/>
    <s v="TEC-AC-10001838"/>
    <s v="Technology"/>
    <s v="Accessories"/>
    <s v="Razer Tiamat Over Ear 7.1 Surround Sound PC Gaming Headset"/>
    <n v="599.97"/>
    <n v="3"/>
    <n v="0"/>
    <n v="257.98710000000005"/>
  </r>
  <r>
    <n v="3527"/>
    <s v="CA-2014-148922"/>
    <x v="3"/>
    <d v="2014-12-11T00:00:00"/>
    <d v="2014-12-16T00:00:00"/>
    <s v="Second Class"/>
    <s v="SU-20665"/>
    <s v="Stephanie Ulpright"/>
    <x v="2"/>
    <s v="United States"/>
    <s v="Jackson"/>
    <s v="Mississippi"/>
    <n v="39212"/>
    <x v="0"/>
    <s v="TEC-PH-10000148"/>
    <s v="Technology"/>
    <s v="Phones"/>
    <s v="Cyber Acoustics AC-202b Speech Recognition Stereo Headset"/>
    <n v="38.97"/>
    <n v="3"/>
    <n v="0"/>
    <n v="0.77940000000000076"/>
  </r>
  <r>
    <n v="3528"/>
    <s v="CA-2014-148922"/>
    <x v="3"/>
    <d v="2014-12-11T00:00:00"/>
    <d v="2014-12-16T00:00:00"/>
    <s v="Second Class"/>
    <s v="SU-20665"/>
    <s v="Stephanie Ulpright"/>
    <x v="2"/>
    <s v="United States"/>
    <s v="Jackson"/>
    <s v="Mississippi"/>
    <n v="39212"/>
    <x v="0"/>
    <s v="OFF-BI-10003476"/>
    <s v="Office Supplies"/>
    <s v="Binders"/>
    <s v="Avery Metallic Poly Binders"/>
    <n v="45.84"/>
    <n v="8"/>
    <n v="0"/>
    <n v="22.0032"/>
  </r>
  <r>
    <n v="3529"/>
    <s v="CA-2013-130680"/>
    <x v="0"/>
    <d v="2013-06-25T00:00:00"/>
    <d v="2013-06-30T00:00:00"/>
    <s v="Standard Class"/>
    <s v="BD-11320"/>
    <s v="Bill Donatelli"/>
    <x v="0"/>
    <s v="United States"/>
    <s v="San Diego"/>
    <s v="California"/>
    <n v="92024"/>
    <x v="1"/>
    <s v="TEC-PH-10004833"/>
    <s v="Technology"/>
    <s v="Phones"/>
    <s v="Macally Suction Cup Mount"/>
    <n v="38.24"/>
    <n v="4"/>
    <n v="0.2"/>
    <n v="-9.56"/>
  </r>
  <r>
    <n v="3530"/>
    <s v="CA-2012-141145"/>
    <x v="1"/>
    <d v="2012-09-17T00:00:00"/>
    <d v="2012-09-23T00:00:00"/>
    <s v="Standard Class"/>
    <s v="DB-13405"/>
    <s v="Denny Blanton"/>
    <x v="0"/>
    <s v="United States"/>
    <s v="Orlando"/>
    <s v="Florida"/>
    <n v="32839"/>
    <x v="0"/>
    <s v="TEC-AC-10001465"/>
    <s v="Technology"/>
    <s v="Accessories"/>
    <s v="SanDisk Cruzer 64 GB USB Flash Drive"/>
    <n v="87.168000000000006"/>
    <n v="3"/>
    <n v="0.2"/>
    <n v="10.895999999999987"/>
  </r>
  <r>
    <n v="3531"/>
    <s v="US-2013-152835"/>
    <x v="0"/>
    <d v="2013-05-20T00:00:00"/>
    <d v="2013-05-24T00:00:00"/>
    <s v="Standard Class"/>
    <s v="RP-19855"/>
    <s v="Roy Phan"/>
    <x v="1"/>
    <s v="United States"/>
    <s v="Lafayette"/>
    <s v="Indiana"/>
    <n v="47905"/>
    <x v="2"/>
    <s v="OFF-AR-10003056"/>
    <s v="Office Supplies"/>
    <s v="Art"/>
    <s v="Newell 341"/>
    <n v="21.400000000000002"/>
    <n v="5"/>
    <n v="0"/>
    <n v="6.2059999999999977"/>
  </r>
  <r>
    <n v="3532"/>
    <s v="CA-2013-155565"/>
    <x v="0"/>
    <d v="2013-05-29T00:00:00"/>
    <d v="2013-05-29T00:00:00"/>
    <s v="Same Day"/>
    <s v="EH-13765"/>
    <s v="Edward Hooks"/>
    <x v="1"/>
    <s v="United States"/>
    <s v="New York City"/>
    <s v="New York"/>
    <n v="10035"/>
    <x v="3"/>
    <s v="OFF-SU-10001218"/>
    <s v="Office Supplies"/>
    <s v="Supplies"/>
    <s v="Fiskars Softgrip Scissors"/>
    <n v="54.900000000000006"/>
    <n v="5"/>
    <n v="0"/>
    <n v="15.372000000000003"/>
  </r>
  <r>
    <n v="3533"/>
    <s v="CA-2011-110849"/>
    <x v="2"/>
    <d v="2011-04-18T00:00:00"/>
    <d v="2011-04-23T00:00:00"/>
    <s v="Standard Class"/>
    <s v="JL-15835"/>
    <s v="John Lee"/>
    <x v="0"/>
    <s v="United States"/>
    <s v="Los Angeles"/>
    <s v="California"/>
    <n v="90049"/>
    <x v="1"/>
    <s v="TEC-MA-10002859"/>
    <s v="Technology"/>
    <s v="Machines"/>
    <s v="Ativa MDM8000 8-Sheet Micro-Cut Shredder"/>
    <n v="287.96800000000002"/>
    <n v="4"/>
    <n v="0.2"/>
    <n v="97.189199999999985"/>
  </r>
  <r>
    <n v="3534"/>
    <s v="CA-2011-110849"/>
    <x v="2"/>
    <d v="2011-04-18T00:00:00"/>
    <d v="2011-04-23T00:00:00"/>
    <s v="Standard Class"/>
    <s v="JL-15835"/>
    <s v="John Lee"/>
    <x v="0"/>
    <s v="United States"/>
    <s v="Los Angeles"/>
    <s v="California"/>
    <n v="90049"/>
    <x v="1"/>
    <s v="OFF-AR-10002375"/>
    <s v="Office Supplies"/>
    <s v="Art"/>
    <s v="Newell 351"/>
    <n v="13.12"/>
    <n v="4"/>
    <n v="0"/>
    <n v="3.8047999999999984"/>
  </r>
  <r>
    <n v="3535"/>
    <s v="CA-2011-110849"/>
    <x v="2"/>
    <d v="2011-04-18T00:00:00"/>
    <d v="2011-04-23T00:00:00"/>
    <s v="Standard Class"/>
    <s v="JL-15835"/>
    <s v="John Lee"/>
    <x v="0"/>
    <s v="United States"/>
    <s v="Los Angeles"/>
    <s v="California"/>
    <n v="90049"/>
    <x v="1"/>
    <s v="OFF-AR-10000657"/>
    <s v="Office Supplies"/>
    <s v="Art"/>
    <s v="Binney &amp; Smith inkTank Desk Highlighter, Chisel Tip, Yellow, 12/Box"/>
    <n v="10.75"/>
    <n v="5"/>
    <n v="0"/>
    <n v="3.547499999999999"/>
  </r>
  <r>
    <n v="3536"/>
    <s v="CA-2011-110849"/>
    <x v="2"/>
    <d v="2011-04-18T00:00:00"/>
    <d v="2011-04-23T00:00:00"/>
    <s v="Standard Class"/>
    <s v="JL-15835"/>
    <s v="John Lee"/>
    <x v="0"/>
    <s v="United States"/>
    <s v="Los Angeles"/>
    <s v="California"/>
    <n v="90049"/>
    <x v="1"/>
    <s v="OFF-FA-10000134"/>
    <s v="Office Supplies"/>
    <s v="Fasteners"/>
    <s v="Advantus Push Pins, Aluminum Head"/>
    <n v="11.62"/>
    <n v="2"/>
    <n v="0"/>
    <n v="3.6021999999999998"/>
  </r>
  <r>
    <n v="3537"/>
    <s v="CA-2013-145842"/>
    <x v="0"/>
    <d v="2013-06-18T00:00:00"/>
    <d v="2013-06-21T00:00:00"/>
    <s v="Second Class"/>
    <s v="FM-14380"/>
    <s v="Fred McMath"/>
    <x v="0"/>
    <s v="United States"/>
    <s v="New York City"/>
    <s v="New York"/>
    <n v="10024"/>
    <x v="3"/>
    <s v="OFF-ST-10000419"/>
    <s v="Office Supplies"/>
    <s v="Storage"/>
    <s v="Rogers Jumbo File, Granite"/>
    <n v="40.74"/>
    <n v="3"/>
    <n v="0"/>
    <n v="0.4073999999999991"/>
  </r>
  <r>
    <n v="3538"/>
    <s v="CA-2011-158771"/>
    <x v="2"/>
    <d v="2011-05-09T00:00:00"/>
    <d v="2011-05-09T00:00:00"/>
    <s v="Same Day"/>
    <s v="SB-20290"/>
    <s v="Sean Braxton"/>
    <x v="1"/>
    <s v="United States"/>
    <s v="Henderson"/>
    <s v="Kentucky"/>
    <n v="42420"/>
    <x v="0"/>
    <s v="OFF-ST-10000107"/>
    <s v="Office Supplies"/>
    <s v="Storage"/>
    <s v="Fellowes Super Stor/Drawer"/>
    <n v="83.25"/>
    <n v="3"/>
    <n v="0"/>
    <n v="14.984999999999992"/>
  </r>
  <r>
    <n v="3539"/>
    <s v="CA-2011-158771"/>
    <x v="2"/>
    <d v="2011-05-09T00:00:00"/>
    <d v="2011-05-09T00:00:00"/>
    <s v="Same Day"/>
    <s v="SB-20290"/>
    <s v="Sean Braxton"/>
    <x v="1"/>
    <s v="United States"/>
    <s v="Henderson"/>
    <s v="Kentucky"/>
    <n v="42420"/>
    <x v="0"/>
    <s v="OFF-LA-10001641"/>
    <s v="Office Supplies"/>
    <s v="Labels"/>
    <s v="Avery 518"/>
    <n v="9.4499999999999993"/>
    <n v="3"/>
    <n v="0"/>
    <n v="4.5359999999999996"/>
  </r>
  <r>
    <n v="3540"/>
    <s v="CA-2011-158771"/>
    <x v="2"/>
    <d v="2011-05-09T00:00:00"/>
    <d v="2011-05-09T00:00:00"/>
    <s v="Same Day"/>
    <s v="SB-20290"/>
    <s v="Sean Braxton"/>
    <x v="1"/>
    <s v="United States"/>
    <s v="Henderson"/>
    <s v="Kentucky"/>
    <n v="42420"/>
    <x v="0"/>
    <s v="OFF-LA-10003121"/>
    <s v="Office Supplies"/>
    <s v="Labels"/>
    <s v="Avery 506"/>
    <n v="20.65"/>
    <n v="5"/>
    <n v="0"/>
    <n v="9.4989999999999988"/>
  </r>
  <r>
    <n v="3541"/>
    <s v="CA-2011-158771"/>
    <x v="2"/>
    <d v="2011-05-09T00:00:00"/>
    <d v="2011-05-09T00:00:00"/>
    <s v="Same Day"/>
    <s v="SB-20290"/>
    <s v="Sean Braxton"/>
    <x v="1"/>
    <s v="United States"/>
    <s v="Henderson"/>
    <s v="Kentucky"/>
    <n v="42420"/>
    <x v="0"/>
    <s v="OFF-PA-10002689"/>
    <s v="Office Supplies"/>
    <s v="Paper"/>
    <s v="Weyerhaeuser First Choice Laser/Copy Paper (20Lb. and 88 Bright)"/>
    <n v="45.36"/>
    <n v="7"/>
    <n v="0"/>
    <n v="21.772800000000004"/>
  </r>
  <r>
    <n v="3542"/>
    <s v="CA-2013-157511"/>
    <x v="0"/>
    <d v="2013-09-19T00:00:00"/>
    <d v="2013-09-21T00:00:00"/>
    <s v="First Class"/>
    <s v="SV-20365"/>
    <s v="Seth Vernon"/>
    <x v="0"/>
    <s v="United States"/>
    <s v="Columbus"/>
    <s v="Ohio"/>
    <n v="43229"/>
    <x v="3"/>
    <s v="FUR-FU-10002107"/>
    <s v="Furniture"/>
    <s v="Furnishings"/>
    <s v="Eldon Pizzaz Desk Accessories"/>
    <n v="5.3520000000000003"/>
    <n v="3"/>
    <n v="0.2"/>
    <n v="1.6055999999999999"/>
  </r>
  <r>
    <n v="3543"/>
    <s v="CA-2013-157511"/>
    <x v="0"/>
    <d v="2013-09-19T00:00:00"/>
    <d v="2013-09-21T00:00:00"/>
    <s v="First Class"/>
    <s v="SV-20365"/>
    <s v="Seth Vernon"/>
    <x v="0"/>
    <s v="United States"/>
    <s v="Columbus"/>
    <s v="Ohio"/>
    <n v="43229"/>
    <x v="3"/>
    <s v="FUR-CH-10002647"/>
    <s v="Furniture"/>
    <s v="Chairs"/>
    <s v="Situations Contoured Folding Chairs, 4/Set"/>
    <n v="99.372"/>
    <n v="2"/>
    <n v="0.3"/>
    <n v="-7.0979999999999919"/>
  </r>
  <r>
    <n v="3544"/>
    <s v="CA-2013-157511"/>
    <x v="0"/>
    <d v="2013-09-19T00:00:00"/>
    <d v="2013-09-21T00:00:00"/>
    <s v="First Class"/>
    <s v="SV-20365"/>
    <s v="Seth Vernon"/>
    <x v="0"/>
    <s v="United States"/>
    <s v="Columbus"/>
    <s v="Ohio"/>
    <n v="43229"/>
    <x v="3"/>
    <s v="OFF-AR-10002257"/>
    <s v="Office Supplies"/>
    <s v="Art"/>
    <s v="Eldon Spacemaker Box, Quick-Snap Lid, Clear"/>
    <n v="2.6720000000000002"/>
    <n v="1"/>
    <n v="0.2"/>
    <n v="0.36739999999999962"/>
  </r>
  <r>
    <n v="3545"/>
    <s v="CA-2014-121216"/>
    <x v="3"/>
    <d v="2014-12-24T00:00:00"/>
    <d v="2014-12-26T00:00:00"/>
    <s v="Second Class"/>
    <s v="MM-17920"/>
    <s v="Michael Moore"/>
    <x v="0"/>
    <s v="United States"/>
    <s v="College Station"/>
    <s v="Texas"/>
    <n v="77840"/>
    <x v="2"/>
    <s v="OFF-PA-10004519"/>
    <s v="Office Supplies"/>
    <s v="Paper"/>
    <s v="Spiral Phone Message Books with Labels by Adams"/>
    <n v="28.672000000000004"/>
    <n v="8"/>
    <n v="0.2"/>
    <n v="10.393600000000001"/>
  </r>
  <r>
    <n v="3546"/>
    <s v="CA-2014-121216"/>
    <x v="3"/>
    <d v="2014-12-24T00:00:00"/>
    <d v="2014-12-26T00:00:00"/>
    <s v="Second Class"/>
    <s v="MM-17920"/>
    <s v="Michael Moore"/>
    <x v="0"/>
    <s v="United States"/>
    <s v="College Station"/>
    <s v="Texas"/>
    <n v="77840"/>
    <x v="2"/>
    <s v="OFF-AP-10001947"/>
    <s v="Office Supplies"/>
    <s v="Appliances"/>
    <s v="Acco 6 Outlet Guardian Premium Plus Surge Suppressor"/>
    <n v="29.311999999999994"/>
    <n v="8"/>
    <n v="0.8"/>
    <n v="-74.74560000000001"/>
  </r>
  <r>
    <n v="3547"/>
    <s v="CA-2014-155292"/>
    <x v="3"/>
    <d v="2014-10-31T00:00:00"/>
    <d v="2014-11-02T00:00:00"/>
    <s v="First Class"/>
    <s v="RD-19810"/>
    <s v="Ross DeVincentis"/>
    <x v="2"/>
    <s v="United States"/>
    <s v="Richmond"/>
    <s v="Kentucky"/>
    <n v="40475"/>
    <x v="0"/>
    <s v="OFF-ST-10004963"/>
    <s v="Office Supplies"/>
    <s v="Storage"/>
    <s v="Eldon Gobal File Keepers"/>
    <n v="105.98"/>
    <n v="7"/>
    <n v="0"/>
    <n v="4.2391999999999932"/>
  </r>
  <r>
    <n v="3548"/>
    <s v="CA-2014-155292"/>
    <x v="3"/>
    <d v="2014-10-31T00:00:00"/>
    <d v="2014-11-02T00:00:00"/>
    <s v="First Class"/>
    <s v="RD-19810"/>
    <s v="Ross DeVincentis"/>
    <x v="2"/>
    <s v="United States"/>
    <s v="Richmond"/>
    <s v="Kentucky"/>
    <n v="40475"/>
    <x v="0"/>
    <s v="OFF-SU-10002573"/>
    <s v="Office Supplies"/>
    <s v="Supplies"/>
    <s v="Acme 10&quot; Easy Grip Assistive Scissors"/>
    <n v="35.06"/>
    <n v="2"/>
    <n v="0"/>
    <n v="10.517999999999997"/>
  </r>
  <r>
    <n v="3549"/>
    <s v="CA-2014-155292"/>
    <x v="3"/>
    <d v="2014-10-31T00:00:00"/>
    <d v="2014-11-02T00:00:00"/>
    <s v="First Class"/>
    <s v="RD-19810"/>
    <s v="Ross DeVincentis"/>
    <x v="2"/>
    <s v="United States"/>
    <s v="Richmond"/>
    <s v="Kentucky"/>
    <n v="40475"/>
    <x v="0"/>
    <s v="FUR-CH-10000553"/>
    <s v="Furniture"/>
    <s v="Chairs"/>
    <s v="Metal Folding Chairs, Beige, 4/Carton"/>
    <n v="33.94"/>
    <n v="1"/>
    <n v="0"/>
    <n v="9.1637999999999984"/>
  </r>
  <r>
    <n v="3550"/>
    <s v="CA-2014-155292"/>
    <x v="3"/>
    <d v="2014-10-31T00:00:00"/>
    <d v="2014-11-02T00:00:00"/>
    <s v="First Class"/>
    <s v="RD-19810"/>
    <s v="Ross DeVincentis"/>
    <x v="2"/>
    <s v="United States"/>
    <s v="Richmond"/>
    <s v="Kentucky"/>
    <n v="40475"/>
    <x v="0"/>
    <s v="OFF-LA-10001982"/>
    <s v="Office Supplies"/>
    <s v="Labels"/>
    <s v="Smead Alpha-Z Color-Coded Name Labels First Letter Starter Set"/>
    <n v="30"/>
    <n v="8"/>
    <n v="0"/>
    <n v="14.399999999999999"/>
  </r>
  <r>
    <n v="3551"/>
    <s v="CA-2013-152555"/>
    <x v="0"/>
    <d v="2013-03-30T00:00:00"/>
    <d v="2013-04-03T00:00:00"/>
    <s v="Second Class"/>
    <s v="ME-17320"/>
    <s v="Maria Etezadi"/>
    <x v="2"/>
    <s v="United States"/>
    <s v="Chicago"/>
    <s v="Illinois"/>
    <n v="60653"/>
    <x v="2"/>
    <s v="OFF-PA-10001295"/>
    <s v="Office Supplies"/>
    <s v="Paper"/>
    <s v="Computer Printout Paper with Letter-Trim Perforations"/>
    <n v="45.527999999999999"/>
    <n v="3"/>
    <n v="0.2"/>
    <n v="15.934799999999997"/>
  </r>
  <r>
    <n v="3552"/>
    <s v="CA-2013-152555"/>
    <x v="0"/>
    <d v="2013-03-30T00:00:00"/>
    <d v="2013-04-03T00:00:00"/>
    <s v="Second Class"/>
    <s v="ME-17320"/>
    <s v="Maria Etezadi"/>
    <x v="2"/>
    <s v="United States"/>
    <s v="Chicago"/>
    <s v="Illinois"/>
    <n v="60653"/>
    <x v="2"/>
    <s v="FUR-CH-10002965"/>
    <s v="Furniture"/>
    <s v="Chairs"/>
    <s v="Global Leather Highback Executive Chair with Pneumatic Height Adjustment, Black"/>
    <n v="844.11599999999987"/>
    <n v="6"/>
    <n v="0.3"/>
    <n v="-36.176400000000001"/>
  </r>
  <r>
    <n v="3553"/>
    <s v="CA-2013-152555"/>
    <x v="0"/>
    <d v="2013-03-30T00:00:00"/>
    <d v="2013-04-03T00:00:00"/>
    <s v="Second Class"/>
    <s v="ME-17320"/>
    <s v="Maria Etezadi"/>
    <x v="2"/>
    <s v="United States"/>
    <s v="Chicago"/>
    <s v="Illinois"/>
    <n v="60653"/>
    <x v="2"/>
    <s v="TEC-PH-10001254"/>
    <s v="Technology"/>
    <s v="Phones"/>
    <s v="Jabra BIZ 2300 Duo QD Duo Corded Headset"/>
    <n v="812.73599999999999"/>
    <n v="8"/>
    <n v="0.2"/>
    <n v="60.955199999999962"/>
  </r>
  <r>
    <n v="3554"/>
    <s v="CA-2014-107832"/>
    <x v="3"/>
    <d v="2014-11-24T00:00:00"/>
    <d v="2014-11-27T00:00:00"/>
    <s v="Second Class"/>
    <s v="FH-14275"/>
    <s v="Frank Hawley"/>
    <x v="1"/>
    <s v="United States"/>
    <s v="Philadelphia"/>
    <s v="Pennsylvania"/>
    <n v="19120"/>
    <x v="3"/>
    <s v="OFF-BI-10001658"/>
    <s v="Office Supplies"/>
    <s v="Binders"/>
    <s v="GBC Standard Therm-A-Bind Covers"/>
    <n v="7.4760000000000018"/>
    <n v="1"/>
    <n v="0.7"/>
    <n v="-5.9807999999999986"/>
  </r>
  <r>
    <n v="3555"/>
    <s v="CA-2011-120838"/>
    <x v="2"/>
    <d v="2011-03-23T00:00:00"/>
    <d v="2011-03-26T00:00:00"/>
    <s v="Second Class"/>
    <s v="PO-18865"/>
    <s v="Patrick O'Donnell"/>
    <x v="0"/>
    <s v="United States"/>
    <s v="Los Angeles"/>
    <s v="California"/>
    <n v="90036"/>
    <x v="1"/>
    <s v="OFF-ST-10000585"/>
    <s v="Office Supplies"/>
    <s v="Storage"/>
    <s v="Economy Rollaway Files"/>
    <n v="330.4"/>
    <n v="2"/>
    <n v="0"/>
    <n v="85.903999999999996"/>
  </r>
  <r>
    <n v="3556"/>
    <s v="CA-2011-120838"/>
    <x v="2"/>
    <d v="2011-03-23T00:00:00"/>
    <d v="2011-03-26T00:00:00"/>
    <s v="Second Class"/>
    <s v="PO-18865"/>
    <s v="Patrick O'Donnell"/>
    <x v="0"/>
    <s v="United States"/>
    <s v="Los Angeles"/>
    <s v="California"/>
    <n v="90036"/>
    <x v="1"/>
    <s v="TEC-PH-10003484"/>
    <s v="Technology"/>
    <s v="Phones"/>
    <s v="Ooma Telo VoIP Home Phone System"/>
    <n v="604.75199999999995"/>
    <n v="6"/>
    <n v="0.2"/>
    <n v="37.797000000000025"/>
  </r>
  <r>
    <n v="3557"/>
    <s v="CA-2014-118542"/>
    <x v="3"/>
    <d v="2014-12-02T00:00:00"/>
    <d v="2014-12-06T00:00:00"/>
    <s v="Standard Class"/>
    <s v="CC-12550"/>
    <s v="Clay Cheatham"/>
    <x v="0"/>
    <s v="United States"/>
    <s v="Los Angeles"/>
    <s v="California"/>
    <n v="90008"/>
    <x v="1"/>
    <s v="OFF-PA-10004735"/>
    <s v="Office Supplies"/>
    <s v="Paper"/>
    <s v="Xerox 1905"/>
    <n v="45.36"/>
    <n v="7"/>
    <n v="0"/>
    <n v="21.772800000000004"/>
  </r>
  <r>
    <n v="3558"/>
    <s v="CA-2014-118542"/>
    <x v="3"/>
    <d v="2014-12-02T00:00:00"/>
    <d v="2014-12-06T00:00:00"/>
    <s v="Standard Class"/>
    <s v="CC-12550"/>
    <s v="Clay Cheatham"/>
    <x v="0"/>
    <s v="United States"/>
    <s v="Los Angeles"/>
    <s v="California"/>
    <n v="90008"/>
    <x v="1"/>
    <s v="OFF-BI-10003429"/>
    <s v="Office Supplies"/>
    <s v="Binders"/>
    <s v="Cardinal HOLDit! Binder Insert Strips,Extra Strips"/>
    <n v="10.128"/>
    <n v="2"/>
    <n v="0.2"/>
    <n v="3.6714000000000002"/>
  </r>
  <r>
    <n v="3559"/>
    <s v="CA-2014-152737"/>
    <x v="3"/>
    <d v="2014-11-08T00:00:00"/>
    <d v="2014-11-13T00:00:00"/>
    <s v="Standard Class"/>
    <s v="TS-21505"/>
    <s v="Tony Sayre"/>
    <x v="0"/>
    <s v="United States"/>
    <s v="San Francisco"/>
    <s v="California"/>
    <n v="94122"/>
    <x v="1"/>
    <s v="OFF-BI-10002982"/>
    <s v="Office Supplies"/>
    <s v="Binders"/>
    <s v="Avery Self-Adhesive Photo Pockets for Polaroid Photos"/>
    <n v="21.792000000000002"/>
    <n v="4"/>
    <n v="0.2"/>
    <n v="7.6271999999999984"/>
  </r>
  <r>
    <n v="3560"/>
    <s v="CA-2014-152737"/>
    <x v="3"/>
    <d v="2014-11-08T00:00:00"/>
    <d v="2014-11-13T00:00:00"/>
    <s v="Standard Class"/>
    <s v="TS-21505"/>
    <s v="Tony Sayre"/>
    <x v="0"/>
    <s v="United States"/>
    <s v="San Francisco"/>
    <s v="California"/>
    <n v="94122"/>
    <x v="1"/>
    <s v="TEC-AC-10004975"/>
    <s v="Technology"/>
    <s v="Accessories"/>
    <s v="Plantronics Audio 995 Wireless Stereo Headset"/>
    <n v="439.8"/>
    <n v="4"/>
    <n v="0"/>
    <n v="145.13400000000001"/>
  </r>
  <r>
    <n v="3561"/>
    <s v="CA-2014-109757"/>
    <x v="3"/>
    <d v="2014-09-05T00:00:00"/>
    <d v="2014-09-10T00:00:00"/>
    <s v="Second Class"/>
    <s v="MD-17350"/>
    <s v="Maribeth Dona"/>
    <x v="0"/>
    <s v="United States"/>
    <s v="Akron"/>
    <s v="Ohio"/>
    <n v="44312"/>
    <x v="3"/>
    <s v="OFF-AR-10002335"/>
    <s v="Office Supplies"/>
    <s v="Art"/>
    <s v="DIXON Oriole Pencils"/>
    <n v="8.2560000000000002"/>
    <n v="4"/>
    <n v="0.2"/>
    <n v="0.61920000000000019"/>
  </r>
  <r>
    <n v="3562"/>
    <s v="CA-2014-109757"/>
    <x v="3"/>
    <d v="2014-09-05T00:00:00"/>
    <d v="2014-09-10T00:00:00"/>
    <s v="Second Class"/>
    <s v="MD-17350"/>
    <s v="Maribeth Dona"/>
    <x v="0"/>
    <s v="United States"/>
    <s v="Akron"/>
    <s v="Ohio"/>
    <n v="44312"/>
    <x v="3"/>
    <s v="OFF-BI-10004001"/>
    <s v="Office Supplies"/>
    <s v="Binders"/>
    <s v="GBC Recycled VeloBinder Covers"/>
    <n v="25.560000000000002"/>
    <n v="5"/>
    <n v="0.7"/>
    <n v="-20.448"/>
  </r>
  <r>
    <n v="3563"/>
    <s v="CA-2014-109757"/>
    <x v="3"/>
    <d v="2014-09-05T00:00:00"/>
    <d v="2014-09-10T00:00:00"/>
    <s v="Second Class"/>
    <s v="MD-17350"/>
    <s v="Maribeth Dona"/>
    <x v="0"/>
    <s v="United States"/>
    <s v="Akron"/>
    <s v="Ohio"/>
    <n v="44312"/>
    <x v="3"/>
    <s v="OFF-BI-10001634"/>
    <s v="Office Supplies"/>
    <s v="Binders"/>
    <s v="Wilson Jones Active Use Binders"/>
    <n v="4.3680000000000012"/>
    <n v="2"/>
    <n v="0.7"/>
    <n v="-3.0575999999999999"/>
  </r>
  <r>
    <n v="3564"/>
    <s v="CA-2014-109757"/>
    <x v="3"/>
    <d v="2014-09-05T00:00:00"/>
    <d v="2014-09-10T00:00:00"/>
    <s v="Second Class"/>
    <s v="MD-17350"/>
    <s v="Maribeth Dona"/>
    <x v="0"/>
    <s v="United States"/>
    <s v="Akron"/>
    <s v="Ohio"/>
    <n v="44312"/>
    <x v="3"/>
    <s v="OFF-PA-10000007"/>
    <s v="Office Supplies"/>
    <s v="Paper"/>
    <s v="Telephone Message Books with Fax/Mobile Section, 4 1/4&quot; x 6&quot;"/>
    <n v="11.520000000000001"/>
    <n v="4"/>
    <n v="0.2"/>
    <n v="3.7439999999999993"/>
  </r>
  <r>
    <n v="3565"/>
    <s v="CA-2013-130029"/>
    <x v="0"/>
    <d v="2013-07-04T00:00:00"/>
    <d v="2013-07-07T00:00:00"/>
    <s v="First Class"/>
    <s v="GT-14755"/>
    <s v="Guy Thornton"/>
    <x v="0"/>
    <s v="United States"/>
    <s v="Los Angeles"/>
    <s v="California"/>
    <n v="90049"/>
    <x v="1"/>
    <s v="OFF-PA-10000552"/>
    <s v="Office Supplies"/>
    <s v="Paper"/>
    <s v="Xerox 200"/>
    <n v="12.96"/>
    <n v="2"/>
    <n v="0"/>
    <n v="6.2208000000000006"/>
  </r>
  <r>
    <n v="3566"/>
    <s v="CA-2013-130029"/>
    <x v="0"/>
    <d v="2013-07-04T00:00:00"/>
    <d v="2013-07-07T00:00:00"/>
    <s v="First Class"/>
    <s v="GT-14755"/>
    <s v="Guy Thornton"/>
    <x v="0"/>
    <s v="United States"/>
    <s v="Los Angeles"/>
    <s v="California"/>
    <n v="90049"/>
    <x v="1"/>
    <s v="OFF-FA-10001135"/>
    <s v="Office Supplies"/>
    <s v="Fasteners"/>
    <s v="Brites Rubber Bands, 1 1/2 oz. Box"/>
    <n v="3.96"/>
    <n v="2"/>
    <n v="0"/>
    <n v="7.9200000000000159E-2"/>
  </r>
  <r>
    <n v="3567"/>
    <s v="CA-2014-103877"/>
    <x v="3"/>
    <d v="2014-09-08T00:00:00"/>
    <d v="2014-09-15T00:00:00"/>
    <s v="Standard Class"/>
    <s v="RD-19660"/>
    <s v="Robert Dilbeck"/>
    <x v="2"/>
    <s v="United States"/>
    <s v="Independence"/>
    <s v="Missouri"/>
    <n v="64055"/>
    <x v="2"/>
    <s v="OFF-BI-10003650"/>
    <s v="Office Supplies"/>
    <s v="Binders"/>
    <s v="GBC DocuBind 300 Electric Binding Machine"/>
    <n v="1577.94"/>
    <n v="3"/>
    <n v="0"/>
    <n v="757.41120000000001"/>
  </r>
  <r>
    <n v="3568"/>
    <s v="CA-2013-137176"/>
    <x v="0"/>
    <d v="2013-09-10T00:00:00"/>
    <d v="2013-09-15T00:00:00"/>
    <s v="Second Class"/>
    <s v="DB-12910"/>
    <s v="Daniel Byrd"/>
    <x v="2"/>
    <s v="United States"/>
    <s v="Dallas"/>
    <s v="Texas"/>
    <n v="75220"/>
    <x v="2"/>
    <s v="FUR-FU-10003832"/>
    <s v="Furniture"/>
    <s v="Furnishings"/>
    <s v="Eldon Expressions Punched Metal &amp; Wood Desk Accessories, Black &amp; Cherry"/>
    <n v="15.008000000000003"/>
    <n v="4"/>
    <n v="0.6"/>
    <n v="-12.006399999999999"/>
  </r>
  <r>
    <n v="3569"/>
    <s v="CA-2014-168109"/>
    <x v="3"/>
    <d v="2014-07-04T00:00:00"/>
    <d v="2014-07-04T00:00:00"/>
    <s v="Same Day"/>
    <s v="JK-15640"/>
    <s v="Jim Kriz"/>
    <x v="2"/>
    <s v="United States"/>
    <s v="Seattle"/>
    <s v="Washington"/>
    <n v="98105"/>
    <x v="1"/>
    <s v="TEC-AC-10003628"/>
    <s v="Technology"/>
    <s v="Accessories"/>
    <s v="Logitech 910-002974 M325 Wireless Mouse for Web Scrolling"/>
    <n v="59.98"/>
    <n v="2"/>
    <n v="0"/>
    <n v="26.391200000000005"/>
  </r>
  <r>
    <n v="3570"/>
    <s v="CA-2014-168109"/>
    <x v="3"/>
    <d v="2014-07-04T00:00:00"/>
    <d v="2014-07-04T00:00:00"/>
    <s v="Same Day"/>
    <s v="JK-15640"/>
    <s v="Jim Kriz"/>
    <x v="2"/>
    <s v="United States"/>
    <s v="Seattle"/>
    <s v="Washington"/>
    <n v="98105"/>
    <x v="1"/>
    <s v="TEC-MA-10001148"/>
    <s v="Technology"/>
    <s v="Machines"/>
    <s v="Okidata MB491 Multifunction Printer"/>
    <n v="2395.2000000000003"/>
    <n v="6"/>
    <n v="0.2"/>
    <n v="209.58000000000004"/>
  </r>
  <r>
    <n v="3571"/>
    <s v="CA-2014-168109"/>
    <x v="3"/>
    <d v="2014-07-04T00:00:00"/>
    <d v="2014-07-04T00:00:00"/>
    <s v="Same Day"/>
    <s v="JK-15640"/>
    <s v="Jim Kriz"/>
    <x v="2"/>
    <s v="United States"/>
    <s v="Seattle"/>
    <s v="Washington"/>
    <n v="98105"/>
    <x v="1"/>
    <s v="TEC-AC-10002049"/>
    <s v="Technology"/>
    <s v="Accessories"/>
    <s v="Plantronics Savi W720 Multi-Device Wireless Headset System"/>
    <n v="1687.8"/>
    <n v="4"/>
    <n v="0"/>
    <n v="742.63200000000006"/>
  </r>
  <r>
    <n v="3572"/>
    <s v="CA-2014-168109"/>
    <x v="3"/>
    <d v="2014-07-04T00:00:00"/>
    <d v="2014-07-04T00:00:00"/>
    <s v="Same Day"/>
    <s v="JK-15640"/>
    <s v="Jim Kriz"/>
    <x v="2"/>
    <s v="United States"/>
    <s v="Seattle"/>
    <s v="Washington"/>
    <n v="98105"/>
    <x v="1"/>
    <s v="TEC-PH-10000702"/>
    <s v="Technology"/>
    <s v="Phones"/>
    <s v="Square Credit Card Reader, 4 1/2&quot; x 4 1/2&quot; x 1&quot;, White"/>
    <n v="7.9920000000000009"/>
    <n v="1"/>
    <n v="0.2"/>
    <n v="2.6972999999999994"/>
  </r>
  <r>
    <n v="3573"/>
    <s v="US-2014-126081"/>
    <x v="3"/>
    <d v="2014-06-30T00:00:00"/>
    <d v="2014-07-05T00:00:00"/>
    <s v="Standard Class"/>
    <s v="FC-14335"/>
    <s v="Fred Chung"/>
    <x v="1"/>
    <s v="United States"/>
    <s v="Mesquite"/>
    <s v="Texas"/>
    <n v="75150"/>
    <x v="2"/>
    <s v="OFF-PA-10003953"/>
    <s v="Office Supplies"/>
    <s v="Paper"/>
    <s v="Xerox 218"/>
    <n v="5.1840000000000011"/>
    <n v="1"/>
    <n v="0.2"/>
    <n v="1.8144"/>
  </r>
  <r>
    <n v="3574"/>
    <s v="CA-2014-117023"/>
    <x v="3"/>
    <d v="2014-08-08T00:00:00"/>
    <d v="2014-08-13T00:00:00"/>
    <s v="Standard Class"/>
    <s v="JW-15955"/>
    <s v="Joni Wasserman"/>
    <x v="0"/>
    <s v="United States"/>
    <s v="Long Beach"/>
    <s v="New York"/>
    <n v="11561"/>
    <x v="3"/>
    <s v="OFF-AR-10003602"/>
    <s v="Office Supplies"/>
    <s v="Art"/>
    <s v="Quartet Omega Colored Chalk, 12/Pack"/>
    <n v="11.68"/>
    <n v="2"/>
    <n v="0"/>
    <n v="5.4895999999999994"/>
  </r>
  <r>
    <n v="3575"/>
    <s v="CA-2014-117023"/>
    <x v="3"/>
    <d v="2014-08-08T00:00:00"/>
    <d v="2014-08-13T00:00:00"/>
    <s v="Standard Class"/>
    <s v="JW-15955"/>
    <s v="Joni Wasserman"/>
    <x v="0"/>
    <s v="United States"/>
    <s v="Long Beach"/>
    <s v="New York"/>
    <n v="11561"/>
    <x v="3"/>
    <s v="OFF-AR-10004062"/>
    <s v="Office Supplies"/>
    <s v="Art"/>
    <s v="Staples"/>
    <n v="104.80000000000001"/>
    <n v="10"/>
    <n v="0"/>
    <n v="26.200000000000003"/>
  </r>
  <r>
    <n v="3576"/>
    <s v="CA-2012-143532"/>
    <x v="1"/>
    <d v="2012-03-19T00:00:00"/>
    <d v="2012-03-24T00:00:00"/>
    <s v="Standard Class"/>
    <s v="DC-12850"/>
    <s v="Dan Campbell"/>
    <x v="0"/>
    <s v="United States"/>
    <s v="North Miami"/>
    <s v="Florida"/>
    <n v="33161"/>
    <x v="0"/>
    <s v="OFF-PA-10001560"/>
    <s v="Office Supplies"/>
    <s v="Paper"/>
    <s v="Adams Telephone Message Books, 5 1/4” x 11”"/>
    <n v="14.496000000000002"/>
    <n v="3"/>
    <n v="0.2"/>
    <n v="4.8924000000000003"/>
  </r>
  <r>
    <n v="3577"/>
    <s v="CA-2013-103163"/>
    <x v="0"/>
    <d v="2013-06-08T00:00:00"/>
    <d v="2013-06-12T00:00:00"/>
    <s v="Standard Class"/>
    <s v="FM-14290"/>
    <s v="Frank Merwin"/>
    <x v="2"/>
    <s v="United States"/>
    <s v="Bakersfield"/>
    <s v="California"/>
    <n v="93309"/>
    <x v="1"/>
    <s v="OFF-BI-10003305"/>
    <s v="Office Supplies"/>
    <s v="Binders"/>
    <s v="Avery Hanging File Binders"/>
    <n v="4.7840000000000007"/>
    <n v="1"/>
    <n v="0.2"/>
    <n v="1.5547999999999997"/>
  </r>
  <r>
    <n v="3578"/>
    <s v="CA-2013-103163"/>
    <x v="0"/>
    <d v="2013-06-08T00:00:00"/>
    <d v="2013-06-12T00:00:00"/>
    <s v="Standard Class"/>
    <s v="FM-14290"/>
    <s v="Frank Merwin"/>
    <x v="2"/>
    <s v="United States"/>
    <s v="Bakersfield"/>
    <s v="California"/>
    <n v="93309"/>
    <x v="1"/>
    <s v="OFF-PA-10004000"/>
    <s v="Office Supplies"/>
    <s v="Paper"/>
    <s v="While You Were Out Pads, 50 per Pad, 4 x 5 1/4, Green Cycle"/>
    <n v="4.7300000000000004"/>
    <n v="1"/>
    <n v="0"/>
    <n v="2.3177000000000003"/>
  </r>
  <r>
    <n v="3579"/>
    <s v="CA-2013-104157"/>
    <x v="0"/>
    <d v="2013-07-26T00:00:00"/>
    <d v="2013-07-30T00:00:00"/>
    <s v="Standard Class"/>
    <s v="MT-17815"/>
    <s v="Meg Tillman"/>
    <x v="0"/>
    <s v="United States"/>
    <s v="Jackson"/>
    <s v="Mississippi"/>
    <n v="39212"/>
    <x v="0"/>
    <s v="OFF-ST-10000321"/>
    <s v="Office Supplies"/>
    <s v="Storage"/>
    <s v="Akro Stacking Bins"/>
    <n v="7.89"/>
    <n v="1"/>
    <n v="0"/>
    <n v="0.31559999999999899"/>
  </r>
  <r>
    <n v="3580"/>
    <s v="CA-2013-104157"/>
    <x v="0"/>
    <d v="2013-07-26T00:00:00"/>
    <d v="2013-07-30T00:00:00"/>
    <s v="Standard Class"/>
    <s v="MT-17815"/>
    <s v="Meg Tillman"/>
    <x v="0"/>
    <s v="United States"/>
    <s v="Jackson"/>
    <s v="Mississippi"/>
    <n v="39212"/>
    <x v="0"/>
    <s v="OFF-PA-10004665"/>
    <s v="Office Supplies"/>
    <s v="Paper"/>
    <s v="Advantus Motivational Note Cards"/>
    <n v="65.5"/>
    <n v="5"/>
    <n v="0"/>
    <n v="32.094999999999999"/>
  </r>
  <r>
    <n v="3581"/>
    <s v="CA-2013-104157"/>
    <x v="0"/>
    <d v="2013-07-26T00:00:00"/>
    <d v="2013-07-30T00:00:00"/>
    <s v="Standard Class"/>
    <s v="MT-17815"/>
    <s v="Meg Tillman"/>
    <x v="0"/>
    <s v="United States"/>
    <s v="Jackson"/>
    <s v="Mississippi"/>
    <n v="39212"/>
    <x v="0"/>
    <s v="FUR-TA-10004915"/>
    <s v="Furniture"/>
    <s v="Tables"/>
    <s v="Office Impressions End Table, 20-1/2&quot;H x 24&quot;W x 20&quot;D"/>
    <n v="2430.08"/>
    <n v="8"/>
    <n v="0"/>
    <n v="388.81280000000015"/>
  </r>
  <r>
    <n v="3582"/>
    <s v="CA-2014-117807"/>
    <x v="3"/>
    <d v="2014-10-02T00:00:00"/>
    <d v="2014-10-08T00:00:00"/>
    <s v="Standard Class"/>
    <s v="DK-13090"/>
    <s v="Dave Kipp"/>
    <x v="0"/>
    <s v="United States"/>
    <s v="Fremont"/>
    <s v="Nebraska"/>
    <n v="68025"/>
    <x v="2"/>
    <s v="OFF-PA-10000994"/>
    <s v="Office Supplies"/>
    <s v="Paper"/>
    <s v="Xerox 1915"/>
    <n v="104.85"/>
    <n v="1"/>
    <n v="0"/>
    <n v="50.327999999999996"/>
  </r>
  <r>
    <n v="3583"/>
    <s v="CA-2012-121650"/>
    <x v="1"/>
    <d v="2012-12-10T00:00:00"/>
    <d v="2012-12-16T00:00:00"/>
    <s v="Standard Class"/>
    <s v="KD-16495"/>
    <s v="Keith Dawkins"/>
    <x v="1"/>
    <s v="United States"/>
    <s v="Jackson"/>
    <s v="Michigan"/>
    <n v="49201"/>
    <x v="2"/>
    <s v="OFF-AR-10001149"/>
    <s v="Office Supplies"/>
    <s v="Art"/>
    <s v="Avery Hi-Liter Comfort Grip Fluorescent Highlighter, Yellow Ink"/>
    <n v="3.9"/>
    <n v="2"/>
    <n v="0"/>
    <n v="1.5209999999999999"/>
  </r>
  <r>
    <n v="3584"/>
    <s v="CA-2012-121650"/>
    <x v="1"/>
    <d v="2012-12-10T00:00:00"/>
    <d v="2012-12-16T00:00:00"/>
    <s v="Standard Class"/>
    <s v="KD-16495"/>
    <s v="Keith Dawkins"/>
    <x v="1"/>
    <s v="United States"/>
    <s v="Jackson"/>
    <s v="Michigan"/>
    <n v="49201"/>
    <x v="2"/>
    <s v="FUR-TA-10003569"/>
    <s v="Furniture"/>
    <s v="Tables"/>
    <s v="Bretford CR8500 Series Meeting Room Furniture"/>
    <n v="801.96"/>
    <n v="2"/>
    <n v="0"/>
    <n v="200.49"/>
  </r>
  <r>
    <n v="3585"/>
    <s v="CA-2012-121650"/>
    <x v="1"/>
    <d v="2012-12-10T00:00:00"/>
    <d v="2012-12-16T00:00:00"/>
    <s v="Standard Class"/>
    <s v="KD-16495"/>
    <s v="Keith Dawkins"/>
    <x v="1"/>
    <s v="United States"/>
    <s v="Jackson"/>
    <s v="Michigan"/>
    <n v="49201"/>
    <x v="2"/>
    <s v="FUR-CH-10004289"/>
    <s v="Furniture"/>
    <s v="Chairs"/>
    <s v="Global Super Steno Chair"/>
    <n v="191.96"/>
    <n v="2"/>
    <n v="0"/>
    <n v="32.633199999999988"/>
  </r>
  <r>
    <n v="3586"/>
    <s v="CA-2012-121650"/>
    <x v="1"/>
    <d v="2012-12-10T00:00:00"/>
    <d v="2012-12-16T00:00:00"/>
    <s v="Standard Class"/>
    <s v="KD-16495"/>
    <s v="Keith Dawkins"/>
    <x v="1"/>
    <s v="United States"/>
    <s v="Jackson"/>
    <s v="Michigan"/>
    <n v="49201"/>
    <x v="2"/>
    <s v="OFF-LA-10001045"/>
    <s v="Office Supplies"/>
    <s v="Labels"/>
    <s v="Permanent Self-Adhesive File Folder Labels for Typewriters by Universal"/>
    <n v="2.61"/>
    <n v="1"/>
    <n v="0"/>
    <n v="1.2005999999999999"/>
  </r>
  <r>
    <n v="3587"/>
    <s v="CA-2014-161823"/>
    <x v="3"/>
    <d v="2014-09-04T00:00:00"/>
    <d v="2014-09-09T00:00:00"/>
    <s v="Standard Class"/>
    <s v="AG-10300"/>
    <s v="Aleksandra Gannaway"/>
    <x v="1"/>
    <s v="United States"/>
    <s v="San Francisco"/>
    <s v="California"/>
    <n v="94122"/>
    <x v="1"/>
    <s v="OFF-AR-10002053"/>
    <s v="Office Supplies"/>
    <s v="Art"/>
    <s v="Premium Writing Pencils, Soft, #2 by Central Association for the Blind"/>
    <n v="5.96"/>
    <n v="2"/>
    <n v="0"/>
    <n v="1.6688000000000001"/>
  </r>
  <r>
    <n v="3588"/>
    <s v="CA-2014-121839"/>
    <x v="3"/>
    <d v="2014-09-25T00:00:00"/>
    <d v="2014-09-29T00:00:00"/>
    <s v="Standard Class"/>
    <s v="MH-18115"/>
    <s v="Mick Hernandez"/>
    <x v="2"/>
    <s v="United States"/>
    <s v="Lancaster"/>
    <s v="Ohio"/>
    <n v="43130"/>
    <x v="3"/>
    <s v="TEC-PH-10002885"/>
    <s v="Technology"/>
    <s v="Phones"/>
    <s v="Apple iPhone 5"/>
    <n v="1169.694"/>
    <n v="3"/>
    <n v="0.4"/>
    <n v="-253.43369999999993"/>
  </r>
  <r>
    <n v="3589"/>
    <s v="CA-2014-158729"/>
    <x v="3"/>
    <d v="2014-12-20T00:00:00"/>
    <d v="2014-12-22T00:00:00"/>
    <s v="First Class"/>
    <s v="AC-10450"/>
    <s v="Amy Cox"/>
    <x v="0"/>
    <s v="United States"/>
    <s v="Lafayette"/>
    <s v="Louisiana"/>
    <n v="70506"/>
    <x v="0"/>
    <s v="OFF-SU-10002881"/>
    <s v="Office Supplies"/>
    <s v="Supplies"/>
    <s v="Martin Yale Chadless Opener Electric Letter Opener"/>
    <n v="1665.62"/>
    <n v="2"/>
    <n v="0"/>
    <n v="33.312400000000025"/>
  </r>
  <r>
    <n v="3590"/>
    <s v="CA-2014-146535"/>
    <x v="3"/>
    <d v="2014-11-25T00:00:00"/>
    <d v="2014-12-01T00:00:00"/>
    <s v="Standard Class"/>
    <s v="FM-14290"/>
    <s v="Frank Merwin"/>
    <x v="2"/>
    <s v="United States"/>
    <s v="Richmond"/>
    <s v="Kentucky"/>
    <n v="40475"/>
    <x v="0"/>
    <s v="OFF-BI-10000546"/>
    <s v="Office Supplies"/>
    <s v="Binders"/>
    <s v="Avery Durable Binders"/>
    <n v="2.88"/>
    <n v="1"/>
    <n v="0"/>
    <n v="1.4112"/>
  </r>
  <r>
    <n v="3591"/>
    <s v="CA-2014-146535"/>
    <x v="3"/>
    <d v="2014-11-25T00:00:00"/>
    <d v="2014-12-01T00:00:00"/>
    <s v="Standard Class"/>
    <s v="FM-14290"/>
    <s v="Frank Merwin"/>
    <x v="2"/>
    <s v="United States"/>
    <s v="Richmond"/>
    <s v="Kentucky"/>
    <n v="40475"/>
    <x v="0"/>
    <s v="OFF-ST-10001526"/>
    <s v="Office Supplies"/>
    <s v="Storage"/>
    <s v="Iceberg Mobile Mega Data/Printer Cart "/>
    <n v="1443.96"/>
    <n v="12"/>
    <n v="0"/>
    <n v="375.42959999999994"/>
  </r>
  <r>
    <n v="3592"/>
    <s v="CA-2011-154186"/>
    <x v="2"/>
    <d v="2011-12-13T00:00:00"/>
    <d v="2011-12-15T00:00:00"/>
    <s v="Second Class"/>
    <s v="RA-19285"/>
    <s v="Ralph Arnett"/>
    <x v="0"/>
    <s v="United States"/>
    <s v="Houston"/>
    <s v="Texas"/>
    <n v="77070"/>
    <x v="2"/>
    <s v="OFF-SU-10001574"/>
    <s v="Office Supplies"/>
    <s v="Supplies"/>
    <s v="Acme Value Line Scissors"/>
    <n v="2.92"/>
    <n v="1"/>
    <n v="0.2"/>
    <n v="0.36499999999999977"/>
  </r>
  <r>
    <n v="3593"/>
    <s v="CA-2013-108434"/>
    <x v="0"/>
    <d v="2013-12-06T00:00:00"/>
    <d v="2013-12-08T00:00:00"/>
    <s v="Second Class"/>
    <s v="JG-15160"/>
    <s v="James Galang"/>
    <x v="0"/>
    <s v="United States"/>
    <s v="New York City"/>
    <s v="New York"/>
    <n v="10024"/>
    <x v="3"/>
    <s v="OFF-ST-10002615"/>
    <s v="Office Supplies"/>
    <s v="Storage"/>
    <s v="Dual Level, Single-Width Filing Carts"/>
    <n v="465.18"/>
    <n v="3"/>
    <n v="0"/>
    <n v="120.94680000000001"/>
  </r>
  <r>
    <n v="3594"/>
    <s v="CA-2013-164154"/>
    <x v="0"/>
    <d v="2013-09-12T00:00:00"/>
    <d v="2013-09-18T00:00:00"/>
    <s v="Standard Class"/>
    <s v="NZ-18565"/>
    <s v="Nick Zandusky"/>
    <x v="2"/>
    <s v="United States"/>
    <s v="Toledo"/>
    <s v="Ohio"/>
    <n v="43615"/>
    <x v="3"/>
    <s v="OFF-BI-10001658"/>
    <s v="Office Supplies"/>
    <s v="Binders"/>
    <s v="GBC Standard Therm-A-Bind Covers"/>
    <n v="22.428000000000004"/>
    <n v="3"/>
    <n v="0.7"/>
    <n v="-17.942399999999992"/>
  </r>
  <r>
    <n v="3595"/>
    <s v="CA-2013-164154"/>
    <x v="0"/>
    <d v="2013-09-12T00:00:00"/>
    <d v="2013-09-18T00:00:00"/>
    <s v="Standard Class"/>
    <s v="NZ-18565"/>
    <s v="Nick Zandusky"/>
    <x v="2"/>
    <s v="United States"/>
    <s v="Toledo"/>
    <s v="Ohio"/>
    <n v="43615"/>
    <x v="3"/>
    <s v="OFF-ST-10002562"/>
    <s v="Office Supplies"/>
    <s v="Storage"/>
    <s v="Staples"/>
    <n v="37.52000000000001"/>
    <n v="5"/>
    <n v="0.2"/>
    <n v="3.7519999999999989"/>
  </r>
  <r>
    <n v="3596"/>
    <s v="CA-2014-148012"/>
    <x v="3"/>
    <d v="2014-12-10T00:00:00"/>
    <d v="2014-12-16T00:00:00"/>
    <s v="Standard Class"/>
    <s v="KM-16225"/>
    <s v="Kalyca Meade"/>
    <x v="1"/>
    <s v="United States"/>
    <s v="Philadelphia"/>
    <s v="Pennsylvania"/>
    <n v="19143"/>
    <x v="3"/>
    <s v="OFF-AR-10004757"/>
    <s v="Office Supplies"/>
    <s v="Art"/>
    <s v="Crayola Colored Pencils"/>
    <n v="2.6240000000000001"/>
    <n v="1"/>
    <n v="0.2"/>
    <n v="0.42639999999999978"/>
  </r>
  <r>
    <n v="3597"/>
    <s v="CA-2011-102869"/>
    <x v="2"/>
    <d v="2011-09-09T00:00:00"/>
    <d v="2011-09-14T00:00:00"/>
    <s v="Second Class"/>
    <s v="LC-17140"/>
    <s v="Logan Currie"/>
    <x v="0"/>
    <s v="United States"/>
    <s v="Philadelphia"/>
    <s v="Pennsylvania"/>
    <n v="19140"/>
    <x v="3"/>
    <s v="OFF-PA-10000788"/>
    <s v="Office Supplies"/>
    <s v="Paper"/>
    <s v="Xerox 210"/>
    <n v="15.552000000000003"/>
    <n v="3"/>
    <n v="0.2"/>
    <n v="5.4432"/>
  </r>
  <r>
    <n v="3598"/>
    <s v="CA-2011-102869"/>
    <x v="2"/>
    <d v="2011-09-09T00:00:00"/>
    <d v="2011-09-14T00:00:00"/>
    <s v="Second Class"/>
    <s v="LC-17140"/>
    <s v="Logan Currie"/>
    <x v="0"/>
    <s v="United States"/>
    <s v="Philadelphia"/>
    <s v="Pennsylvania"/>
    <n v="19140"/>
    <x v="3"/>
    <s v="TEC-AC-10002134"/>
    <s v="Technology"/>
    <s v="Accessories"/>
    <s v="Rosewill 107 Normal Keys USB Wired Standard Keyboard"/>
    <n v="64.704000000000008"/>
    <n v="6"/>
    <n v="0.2"/>
    <n v="-4.852800000000002"/>
  </r>
  <r>
    <n v="3599"/>
    <s v="CA-2011-102869"/>
    <x v="2"/>
    <d v="2011-09-09T00:00:00"/>
    <d v="2011-09-14T00:00:00"/>
    <s v="Second Class"/>
    <s v="LC-17140"/>
    <s v="Logan Currie"/>
    <x v="0"/>
    <s v="United States"/>
    <s v="Philadelphia"/>
    <s v="Pennsylvania"/>
    <n v="19140"/>
    <x v="3"/>
    <s v="FUR-FU-10002456"/>
    <s v="Furniture"/>
    <s v="Furnishings"/>
    <s v="Master Caster Door Stop, Large Neon Orange"/>
    <n v="17.472000000000001"/>
    <n v="3"/>
    <n v="0.2"/>
    <n v="5.023200000000001"/>
  </r>
  <r>
    <n v="3600"/>
    <s v="CA-2011-102869"/>
    <x v="2"/>
    <d v="2011-09-09T00:00:00"/>
    <d v="2011-09-14T00:00:00"/>
    <s v="Second Class"/>
    <s v="LC-17140"/>
    <s v="Logan Currie"/>
    <x v="0"/>
    <s v="United States"/>
    <s v="Philadelphia"/>
    <s v="Pennsylvania"/>
    <n v="19140"/>
    <x v="3"/>
    <s v="TEC-PH-10002549"/>
    <s v="Technology"/>
    <s v="Phones"/>
    <s v="Polycom SoundPoint IP 450 VoIP phone"/>
    <n v="135.51599999999999"/>
    <n v="1"/>
    <n v="0.4"/>
    <n v="-31.620400000000004"/>
  </r>
  <r>
    <n v="3601"/>
    <s v="CA-2014-138310"/>
    <x v="3"/>
    <d v="2014-06-27T00:00:00"/>
    <d v="2014-07-01T00:00:00"/>
    <s v="Standard Class"/>
    <s v="NP-18700"/>
    <s v="Nora Preis"/>
    <x v="0"/>
    <s v="United States"/>
    <s v="Denver"/>
    <s v="Colorado"/>
    <n v="80219"/>
    <x v="1"/>
    <s v="TEC-AC-10001990"/>
    <s v="Technology"/>
    <s v="Accessories"/>
    <s v="Kensington Orbit Wireless Mobile Trackball for PC and Mac"/>
    <n v="431.92800000000005"/>
    <n v="9"/>
    <n v="0.2"/>
    <n v="64.789199999999951"/>
  </r>
  <r>
    <n v="3602"/>
    <s v="CA-2011-159835"/>
    <x v="2"/>
    <d v="2011-11-17T00:00:00"/>
    <d v="2011-11-24T00:00:00"/>
    <s v="Standard Class"/>
    <s v="RB-19330"/>
    <s v="Randy Bradley"/>
    <x v="0"/>
    <s v="United States"/>
    <s v="Philadelphia"/>
    <s v="Pennsylvania"/>
    <n v="19143"/>
    <x v="3"/>
    <s v="OFF-PA-10002137"/>
    <s v="Office Supplies"/>
    <s v="Paper"/>
    <s v="Southworth 100% Résumé Paper, 24lb."/>
    <n v="12.448"/>
    <n v="2"/>
    <n v="0.2"/>
    <n v="3.8899999999999988"/>
  </r>
  <r>
    <n v="3603"/>
    <s v="CA-2011-159835"/>
    <x v="2"/>
    <d v="2011-11-17T00:00:00"/>
    <d v="2011-11-24T00:00:00"/>
    <s v="Standard Class"/>
    <s v="RB-19330"/>
    <s v="Randy Bradley"/>
    <x v="0"/>
    <s v="United States"/>
    <s v="Philadelphia"/>
    <s v="Pennsylvania"/>
    <n v="19143"/>
    <x v="3"/>
    <s v="FUR-CH-10004997"/>
    <s v="Furniture"/>
    <s v="Chairs"/>
    <s v="Hon Every-Day Series Multi-Task Chairs"/>
    <n v="657.93"/>
    <n v="5"/>
    <n v="0.3"/>
    <n v="-93.989999999999952"/>
  </r>
  <r>
    <n v="3604"/>
    <s v="CA-2014-112956"/>
    <x v="3"/>
    <d v="2014-08-22T00:00:00"/>
    <d v="2014-08-28T00:00:00"/>
    <s v="Standard Class"/>
    <s v="TH-21550"/>
    <s v="Tracy Hopkins"/>
    <x v="2"/>
    <s v="United States"/>
    <s v="Columbia"/>
    <s v="Maryland"/>
    <n v="21044"/>
    <x v="3"/>
    <s v="OFF-PA-10000357"/>
    <s v="Office Supplies"/>
    <s v="Paper"/>
    <s v="Xerox 1888"/>
    <n v="277.39999999999998"/>
    <n v="5"/>
    <n v="0"/>
    <n v="133.15199999999999"/>
  </r>
  <r>
    <n v="3605"/>
    <s v="CA-2014-112956"/>
    <x v="3"/>
    <d v="2014-08-22T00:00:00"/>
    <d v="2014-08-28T00:00:00"/>
    <s v="Standard Class"/>
    <s v="TH-21550"/>
    <s v="Tracy Hopkins"/>
    <x v="2"/>
    <s v="United States"/>
    <s v="Columbia"/>
    <s v="Maryland"/>
    <n v="21044"/>
    <x v="3"/>
    <s v="FUR-FU-10003976"/>
    <s v="Furniture"/>
    <s v="Furnishings"/>
    <s v="DAX Executive Solid Wood Document Frame, Desktop or Hang, Mahogany, 5 x 7"/>
    <n v="25.16"/>
    <n v="2"/>
    <n v="0"/>
    <n v="8.5543999999999976"/>
  </r>
  <r>
    <n v="3606"/>
    <s v="CA-2014-112956"/>
    <x v="3"/>
    <d v="2014-08-22T00:00:00"/>
    <d v="2014-08-28T00:00:00"/>
    <s v="Standard Class"/>
    <s v="TH-21550"/>
    <s v="Tracy Hopkins"/>
    <x v="2"/>
    <s v="United States"/>
    <s v="Columbia"/>
    <s v="Maryland"/>
    <n v="21044"/>
    <x v="3"/>
    <s v="FUR-FU-10004960"/>
    <s v="Furniture"/>
    <s v="Furnishings"/>
    <s v="Seth Thomas 12&quot; Clock w/ Goldtone Case"/>
    <n v="91.92"/>
    <n v="4"/>
    <n v="0"/>
    <n v="31.252800000000001"/>
  </r>
  <r>
    <n v="3607"/>
    <s v="CA-2013-119683"/>
    <x v="0"/>
    <d v="2013-03-13T00:00:00"/>
    <d v="2013-03-17T00:00:00"/>
    <s v="Second Class"/>
    <s v="CK-12595"/>
    <s v="Clytie Kelty"/>
    <x v="0"/>
    <s v="United States"/>
    <s v="New York City"/>
    <s v="New York"/>
    <n v="10024"/>
    <x v="3"/>
    <s v="OFF-EN-10001099"/>
    <s v="Office Supplies"/>
    <s v="Envelopes"/>
    <s v="Staples"/>
    <n v="29.339999999999996"/>
    <n v="3"/>
    <n v="0"/>
    <n v="13.496399999999998"/>
  </r>
  <r>
    <n v="3608"/>
    <s v="CA-2011-163559"/>
    <x v="2"/>
    <d v="2011-09-23T00:00:00"/>
    <d v="2011-09-28T00:00:00"/>
    <s v="Second Class"/>
    <s v="ST-20530"/>
    <s v="Shui Tom"/>
    <x v="0"/>
    <s v="United States"/>
    <s v="New York City"/>
    <s v="New York"/>
    <n v="10035"/>
    <x v="3"/>
    <s v="OFF-BI-10002026"/>
    <s v="Office Supplies"/>
    <s v="Binders"/>
    <s v="Avery Arch Ring Binders"/>
    <n v="139.44"/>
    <n v="3"/>
    <n v="0.2"/>
    <n v="47.060999999999993"/>
  </r>
  <r>
    <n v="3609"/>
    <s v="CA-2011-140228"/>
    <x v="2"/>
    <d v="2011-04-28T00:00:00"/>
    <d v="2011-05-03T00:00:00"/>
    <s v="Standard Class"/>
    <s v="GB-14530"/>
    <s v="George Bell"/>
    <x v="1"/>
    <s v="United States"/>
    <s v="Newark"/>
    <s v="Ohio"/>
    <n v="43055"/>
    <x v="3"/>
    <s v="OFF-LA-10001613"/>
    <s v="Office Supplies"/>
    <s v="Labels"/>
    <s v="Avery File Folder Labels"/>
    <n v="6.911999999999999"/>
    <n v="3"/>
    <n v="0.2"/>
    <n v="2.5056000000000003"/>
  </r>
  <r>
    <n v="3610"/>
    <s v="CA-2011-140228"/>
    <x v="2"/>
    <d v="2011-04-28T00:00:00"/>
    <d v="2011-05-03T00:00:00"/>
    <s v="Standard Class"/>
    <s v="GB-14530"/>
    <s v="George Bell"/>
    <x v="1"/>
    <s v="United States"/>
    <s v="Newark"/>
    <s v="Ohio"/>
    <n v="43055"/>
    <x v="3"/>
    <s v="OFF-ST-10002214"/>
    <s v="Office Supplies"/>
    <s v="Storage"/>
    <s v="X-Rack File for Hanging Folders"/>
    <n v="27.096"/>
    <n v="3"/>
    <n v="0.2"/>
    <n v="2.0321999999999987"/>
  </r>
  <r>
    <n v="3611"/>
    <s v="CA-2011-140228"/>
    <x v="2"/>
    <d v="2011-04-28T00:00:00"/>
    <d v="2011-05-03T00:00:00"/>
    <s v="Standard Class"/>
    <s v="GB-14530"/>
    <s v="George Bell"/>
    <x v="1"/>
    <s v="United States"/>
    <s v="Newark"/>
    <s v="Ohio"/>
    <n v="43055"/>
    <x v="3"/>
    <s v="OFF-ST-10001128"/>
    <s v="Office Supplies"/>
    <s v="Storage"/>
    <s v="Carina Mini System Audio Rack, Model AR050B"/>
    <n v="177.56800000000001"/>
    <n v="2"/>
    <n v="0.2"/>
    <n v="-37.733199999999989"/>
  </r>
  <r>
    <n v="3612"/>
    <s v="US-2013-131674"/>
    <x v="0"/>
    <d v="2013-11-30T00:00:00"/>
    <d v="2013-12-02T00:00:00"/>
    <s v="Second Class"/>
    <s v="NC-18535"/>
    <s v="Nick Crebassa"/>
    <x v="1"/>
    <s v="United States"/>
    <s v="Dallas"/>
    <s v="Texas"/>
    <n v="75217"/>
    <x v="2"/>
    <s v="TEC-AC-10004864"/>
    <s v="Technology"/>
    <s v="Accessories"/>
    <s v="Memorex Micro Travel Drive 32 GB"/>
    <n v="58.415999999999997"/>
    <n v="2"/>
    <n v="0.2"/>
    <n v="16.794600000000003"/>
  </r>
  <r>
    <n v="3613"/>
    <s v="CA-2012-110093"/>
    <x v="1"/>
    <d v="2012-12-03T00:00:00"/>
    <d v="2012-12-08T00:00:00"/>
    <s v="Standard Class"/>
    <s v="AB-10255"/>
    <s v="Alejandro Ballentine"/>
    <x v="2"/>
    <s v="United States"/>
    <s v="Philadelphia"/>
    <s v="Pennsylvania"/>
    <n v="19134"/>
    <x v="3"/>
    <s v="OFF-PA-10000174"/>
    <s v="Office Supplies"/>
    <s v="Paper"/>
    <s v="Message Book, Wirebound, Four 5 1/2&quot; X 4&quot; Forms/Pg., 200 Dupl. Sets/Book"/>
    <n v="16.448"/>
    <n v="2"/>
    <n v="0.2"/>
    <n v="5.5511999999999979"/>
  </r>
  <r>
    <n v="3614"/>
    <s v="CA-2012-110093"/>
    <x v="1"/>
    <d v="2012-12-03T00:00:00"/>
    <d v="2012-12-08T00:00:00"/>
    <s v="Standard Class"/>
    <s v="AB-10255"/>
    <s v="Alejandro Ballentine"/>
    <x v="2"/>
    <s v="United States"/>
    <s v="Philadelphia"/>
    <s v="Pennsylvania"/>
    <n v="19134"/>
    <x v="3"/>
    <s v="TEC-AC-10000171"/>
    <s v="Technology"/>
    <s v="Accessories"/>
    <s v="Verbatim 25 GB 6x Blu-ray Single Layer Recordable Disc, 25/Pack"/>
    <n v="36.783999999999999"/>
    <n v="2"/>
    <n v="0.2"/>
    <n v="10.5754"/>
  </r>
  <r>
    <n v="3615"/>
    <s v="CA-2014-112529"/>
    <x v="3"/>
    <d v="2014-11-20T00:00:00"/>
    <d v="2014-11-22T00:00:00"/>
    <s v="First Class"/>
    <s v="SC-20770"/>
    <s v="Stewart Carmichael"/>
    <x v="1"/>
    <s v="United States"/>
    <s v="San Antonio"/>
    <s v="Texas"/>
    <n v="78207"/>
    <x v="2"/>
    <s v="FUR-TA-10002622"/>
    <s v="Furniture"/>
    <s v="Tables"/>
    <s v="Bush Andora Conference Table, Maple/Graphite Gray Finish"/>
    <n v="718.11599999999987"/>
    <n v="6"/>
    <n v="0.3"/>
    <n v="-71.811599999999999"/>
  </r>
  <r>
    <n v="3616"/>
    <s v="CA-2014-112529"/>
    <x v="3"/>
    <d v="2014-11-20T00:00:00"/>
    <d v="2014-11-22T00:00:00"/>
    <s v="First Class"/>
    <s v="SC-20770"/>
    <s v="Stewart Carmichael"/>
    <x v="1"/>
    <s v="United States"/>
    <s v="San Antonio"/>
    <s v="Texas"/>
    <n v="78207"/>
    <x v="2"/>
    <s v="OFF-AR-10001915"/>
    <s v="Office Supplies"/>
    <s v="Art"/>
    <s v="Peel-Off China Markers"/>
    <n v="31.776"/>
    <n v="4"/>
    <n v="0.2"/>
    <n v="8.7384000000000022"/>
  </r>
  <r>
    <n v="3617"/>
    <s v="CA-2013-154536"/>
    <x v="0"/>
    <d v="2013-09-06T00:00:00"/>
    <d v="2013-09-10T00:00:00"/>
    <s v="Standard Class"/>
    <s v="JC-15340"/>
    <s v="Jasper Cacioppo"/>
    <x v="0"/>
    <s v="United States"/>
    <s v="Philadelphia"/>
    <s v="Pennsylvania"/>
    <n v="19120"/>
    <x v="3"/>
    <s v="OFF-BI-10004410"/>
    <s v="Office Supplies"/>
    <s v="Binders"/>
    <s v="C-Line Peel &amp; Stick Add-On Filing Pockets, 8-3/4 x 5-1/8, 10/Pack"/>
    <n v="9.5550000000000015"/>
    <n v="5"/>
    <n v="0.7"/>
    <n v="-7.3254999999999981"/>
  </r>
  <r>
    <n v="3618"/>
    <s v="CA-2014-141929"/>
    <x v="3"/>
    <d v="2014-09-05T00:00:00"/>
    <d v="2014-09-09T00:00:00"/>
    <s v="Standard Class"/>
    <s v="RA-19285"/>
    <s v="Ralph Arnett"/>
    <x v="0"/>
    <s v="United States"/>
    <s v="Los Angeles"/>
    <s v="California"/>
    <n v="90004"/>
    <x v="1"/>
    <s v="OFF-BI-10004632"/>
    <s v="Office Supplies"/>
    <s v="Binders"/>
    <s v="Ibico Hi-Tech Manual Binding System"/>
    <n v="487.98400000000004"/>
    <n v="2"/>
    <n v="0.2"/>
    <n v="152.49499999999998"/>
  </r>
  <r>
    <n v="3619"/>
    <s v="CA-2014-141929"/>
    <x v="3"/>
    <d v="2014-09-05T00:00:00"/>
    <d v="2014-09-09T00:00:00"/>
    <s v="Standard Class"/>
    <s v="RA-19285"/>
    <s v="Ralph Arnett"/>
    <x v="0"/>
    <s v="United States"/>
    <s v="Los Angeles"/>
    <s v="California"/>
    <n v="90004"/>
    <x v="1"/>
    <s v="TEC-PH-10002185"/>
    <s v="Technology"/>
    <s v="Phones"/>
    <s v="QVS USB Car Charger 2-Port 2.1Amp for iPod/iPhone/iPad/iPad 2/iPad 3"/>
    <n v="5.5600000000000005"/>
    <n v="1"/>
    <n v="0.2"/>
    <n v="1.7374999999999998"/>
  </r>
  <r>
    <n v="3620"/>
    <s v="CA-2014-141929"/>
    <x v="3"/>
    <d v="2014-09-05T00:00:00"/>
    <d v="2014-09-09T00:00:00"/>
    <s v="Standard Class"/>
    <s v="RA-19285"/>
    <s v="Ralph Arnett"/>
    <x v="0"/>
    <s v="United States"/>
    <s v="Los Angeles"/>
    <s v="California"/>
    <n v="90004"/>
    <x v="1"/>
    <s v="OFF-ST-10002974"/>
    <s v="Office Supplies"/>
    <s v="Storage"/>
    <s v="Trav-L-File Heavy-Duty Shuttle II, Black"/>
    <n v="217.85"/>
    <n v="5"/>
    <n v="0"/>
    <n v="65.35499999999999"/>
  </r>
  <r>
    <n v="3621"/>
    <s v="CA-2013-109743"/>
    <x v="0"/>
    <d v="2013-09-23T00:00:00"/>
    <d v="2013-09-30T00:00:00"/>
    <s v="Standard Class"/>
    <s v="SH-19975"/>
    <s v="Sally Hughsby"/>
    <x v="1"/>
    <s v="United States"/>
    <s v="Smyrna"/>
    <s v="Tennessee"/>
    <n v="37167"/>
    <x v="0"/>
    <s v="OFF-AR-10003727"/>
    <s v="Office Supplies"/>
    <s v="Art"/>
    <s v="Berol Giant Pencil Sharpener"/>
    <n v="40.775999999999996"/>
    <n v="3"/>
    <n v="0.2"/>
    <n v="4.5872999999999937"/>
  </r>
  <r>
    <n v="3622"/>
    <s v="CA-2013-109743"/>
    <x v="0"/>
    <d v="2013-09-23T00:00:00"/>
    <d v="2013-09-30T00:00:00"/>
    <s v="Standard Class"/>
    <s v="SH-19975"/>
    <s v="Sally Hughsby"/>
    <x v="1"/>
    <s v="United States"/>
    <s v="Smyrna"/>
    <s v="Tennessee"/>
    <n v="37167"/>
    <x v="0"/>
    <s v="TEC-PH-10004071"/>
    <s v="Technology"/>
    <s v="Phones"/>
    <s v="PayAnywhere Card Reader"/>
    <n v="63.936000000000007"/>
    <n v="8"/>
    <n v="0.2"/>
    <n v="5.5944000000000003"/>
  </r>
  <r>
    <n v="3623"/>
    <s v="CA-2011-159184"/>
    <x v="2"/>
    <d v="2011-09-14T00:00:00"/>
    <d v="2011-09-19T00:00:00"/>
    <s v="Standard Class"/>
    <s v="JC-15775"/>
    <s v="John Castell"/>
    <x v="0"/>
    <s v="United States"/>
    <s v="Macon"/>
    <s v="Georgia"/>
    <n v="31204"/>
    <x v="0"/>
    <s v="FUR-FU-10002878"/>
    <s v="Furniture"/>
    <s v="Furnishings"/>
    <s v="Seth Thomas 14&quot; Day/Date Wall Clock"/>
    <n v="142.4"/>
    <n v="5"/>
    <n v="0"/>
    <n v="52.688000000000002"/>
  </r>
  <r>
    <n v="3624"/>
    <s v="CA-2011-159184"/>
    <x v="2"/>
    <d v="2011-09-14T00:00:00"/>
    <d v="2011-09-19T00:00:00"/>
    <s v="Standard Class"/>
    <s v="JC-15775"/>
    <s v="John Castell"/>
    <x v="0"/>
    <s v="United States"/>
    <s v="Macon"/>
    <s v="Georgia"/>
    <n v="31204"/>
    <x v="0"/>
    <s v="OFF-BI-10001890"/>
    <s v="Office Supplies"/>
    <s v="Binders"/>
    <s v="Avery Poly Binder Pockets"/>
    <n v="7.16"/>
    <n v="2"/>
    <n v="0"/>
    <n v="3.4367999999999999"/>
  </r>
  <r>
    <n v="3625"/>
    <s v="CA-2014-113530"/>
    <x v="3"/>
    <d v="2014-05-20T00:00:00"/>
    <d v="2014-05-22T00:00:00"/>
    <s v="Second Class"/>
    <s v="BC-11125"/>
    <s v="Becky Castell"/>
    <x v="2"/>
    <s v="United States"/>
    <s v="San Francisco"/>
    <s v="California"/>
    <n v="94109"/>
    <x v="1"/>
    <s v="FUR-CH-10002647"/>
    <s v="Furniture"/>
    <s v="Chairs"/>
    <s v="Situations Contoured Folding Chairs, 4/Set"/>
    <n v="681.40800000000013"/>
    <n v="12"/>
    <n v="0.2"/>
    <n v="42.588000000000022"/>
  </r>
  <r>
    <n v="3626"/>
    <s v="CA-2014-113530"/>
    <x v="3"/>
    <d v="2014-05-20T00:00:00"/>
    <d v="2014-05-22T00:00:00"/>
    <s v="Second Class"/>
    <s v="BC-11125"/>
    <s v="Becky Castell"/>
    <x v="2"/>
    <s v="United States"/>
    <s v="San Francisco"/>
    <s v="California"/>
    <n v="94109"/>
    <x v="1"/>
    <s v="OFF-AR-10001315"/>
    <s v="Office Supplies"/>
    <s v="Art"/>
    <s v="Newell 310"/>
    <n v="3.52"/>
    <n v="2"/>
    <n v="0"/>
    <n v="1.0207999999999999"/>
  </r>
  <r>
    <n v="3627"/>
    <s v="CA-2014-113530"/>
    <x v="3"/>
    <d v="2014-05-20T00:00:00"/>
    <d v="2014-05-22T00:00:00"/>
    <s v="Second Class"/>
    <s v="BC-11125"/>
    <s v="Becky Castell"/>
    <x v="2"/>
    <s v="United States"/>
    <s v="San Francisco"/>
    <s v="California"/>
    <n v="94109"/>
    <x v="1"/>
    <s v="OFF-AR-10000122"/>
    <s v="Office Supplies"/>
    <s v="Art"/>
    <s v="Newell 314"/>
    <n v="5.58"/>
    <n v="1"/>
    <n v="0"/>
    <n v="1.3949999999999996"/>
  </r>
  <r>
    <n v="3628"/>
    <s v="CA-2014-113530"/>
    <x v="3"/>
    <d v="2014-05-20T00:00:00"/>
    <d v="2014-05-22T00:00:00"/>
    <s v="Second Class"/>
    <s v="BC-11125"/>
    <s v="Becky Castell"/>
    <x v="2"/>
    <s v="United States"/>
    <s v="San Francisco"/>
    <s v="California"/>
    <n v="94109"/>
    <x v="1"/>
    <s v="TEC-AC-10001465"/>
    <s v="Technology"/>
    <s v="Accessories"/>
    <s v="SanDisk Cruzer 64 GB USB Flash Drive"/>
    <n v="36.32"/>
    <n v="1"/>
    <n v="0"/>
    <n v="10.895999999999997"/>
  </r>
  <r>
    <n v="3629"/>
    <s v="CA-2011-169726"/>
    <x v="2"/>
    <d v="2011-08-09T00:00:00"/>
    <d v="2011-08-13T00:00:00"/>
    <s v="Standard Class"/>
    <s v="JH-15985"/>
    <s v="Joseph Holt"/>
    <x v="0"/>
    <s v="United States"/>
    <s v="Seattle"/>
    <s v="Washington"/>
    <n v="98103"/>
    <x v="1"/>
    <s v="OFF-BI-10004600"/>
    <s v="Office Supplies"/>
    <s v="Binders"/>
    <s v="Ibico Ibimaster 300 Manual Binding System"/>
    <n v="2060.7440000000001"/>
    <n v="7"/>
    <n v="0.2"/>
    <n v="643.98249999999996"/>
  </r>
  <r>
    <n v="3630"/>
    <s v="CA-2014-155957"/>
    <x v="3"/>
    <d v="2014-11-27T00:00:00"/>
    <d v="2014-12-01T00:00:00"/>
    <s v="Standard Class"/>
    <s v="CC-12610"/>
    <s v="Corey Catlett"/>
    <x v="1"/>
    <s v="United States"/>
    <s v="Columbus"/>
    <s v="Ohio"/>
    <n v="43229"/>
    <x v="3"/>
    <s v="OFF-AP-10002082"/>
    <s v="Office Supplies"/>
    <s v="Appliances"/>
    <s v="Holmes HEPA Air Purifier"/>
    <n v="52.272000000000006"/>
    <n v="3"/>
    <n v="0.2"/>
    <n v="9.8009999999999984"/>
  </r>
  <r>
    <n v="3631"/>
    <s v="CA-2014-155957"/>
    <x v="3"/>
    <d v="2014-11-27T00:00:00"/>
    <d v="2014-12-01T00:00:00"/>
    <s v="Standard Class"/>
    <s v="CC-12610"/>
    <s v="Corey Catlett"/>
    <x v="1"/>
    <s v="United States"/>
    <s v="Columbus"/>
    <s v="Ohio"/>
    <n v="43229"/>
    <x v="3"/>
    <s v="OFF-AP-10004708"/>
    <s v="Office Supplies"/>
    <s v="Appliances"/>
    <s v="Fellowes Superior 10 Outlet Split Surge Protector"/>
    <n v="213.13600000000002"/>
    <n v="7"/>
    <n v="0.2"/>
    <n v="23.977799999999988"/>
  </r>
  <r>
    <n v="3632"/>
    <s v="CA-2014-132178"/>
    <x v="3"/>
    <d v="2014-05-04T00:00:00"/>
    <d v="2014-05-09T00:00:00"/>
    <s v="Second Class"/>
    <s v="DB-12970"/>
    <s v="Darren Budd"/>
    <x v="1"/>
    <s v="United States"/>
    <s v="Los Angeles"/>
    <s v="California"/>
    <n v="90004"/>
    <x v="1"/>
    <s v="OFF-ST-10000464"/>
    <s v="Office Supplies"/>
    <s v="Storage"/>
    <s v="Multi-Use Personal File Cart and Caster Set, Three Stacking Bins"/>
    <n v="69.52"/>
    <n v="2"/>
    <n v="0"/>
    <n v="19.465600000000002"/>
  </r>
  <r>
    <n v="3633"/>
    <s v="CA-2014-132178"/>
    <x v="3"/>
    <d v="2014-05-04T00:00:00"/>
    <d v="2014-05-09T00:00:00"/>
    <s v="Second Class"/>
    <s v="DB-12970"/>
    <s v="Darren Budd"/>
    <x v="1"/>
    <s v="United States"/>
    <s v="Los Angeles"/>
    <s v="California"/>
    <n v="90004"/>
    <x v="1"/>
    <s v="OFF-ST-10000025"/>
    <s v="Office Supplies"/>
    <s v="Storage"/>
    <s v="Fellowes Stor/Drawer Steel Plus Storage Drawers"/>
    <n v="763.44"/>
    <n v="8"/>
    <n v="0"/>
    <n v="45.80639999999994"/>
  </r>
  <r>
    <n v="3634"/>
    <s v="CA-2013-145177"/>
    <x v="0"/>
    <d v="2013-11-11T00:00:00"/>
    <d v="2013-11-15T00:00:00"/>
    <s v="Standard Class"/>
    <s v="PP-18955"/>
    <s v="Paul Prost"/>
    <x v="2"/>
    <s v="United States"/>
    <s v="Springfield"/>
    <s v="Ohio"/>
    <n v="45503"/>
    <x v="3"/>
    <s v="OFF-LA-10001613"/>
    <s v="Office Supplies"/>
    <s v="Labels"/>
    <s v="Avery File Folder Labels"/>
    <n v="9.2159999999999993"/>
    <n v="4"/>
    <n v="0.2"/>
    <n v="3.3408000000000002"/>
  </r>
  <r>
    <n v="3635"/>
    <s v="CA-2013-145177"/>
    <x v="0"/>
    <d v="2013-11-11T00:00:00"/>
    <d v="2013-11-15T00:00:00"/>
    <s v="Standard Class"/>
    <s v="PP-18955"/>
    <s v="Paul Prost"/>
    <x v="2"/>
    <s v="United States"/>
    <s v="Springfield"/>
    <s v="Ohio"/>
    <n v="45503"/>
    <x v="3"/>
    <s v="TEC-PH-10000376"/>
    <s v="Technology"/>
    <s v="Phones"/>
    <s v="Square Credit Card Reader"/>
    <n v="41.957999999999998"/>
    <n v="7"/>
    <n v="0.4"/>
    <n v="-9.7901999999999987"/>
  </r>
  <r>
    <n v="3636"/>
    <s v="CA-2013-145177"/>
    <x v="0"/>
    <d v="2013-11-11T00:00:00"/>
    <d v="2013-11-15T00:00:00"/>
    <s v="Standard Class"/>
    <s v="PP-18955"/>
    <s v="Paul Prost"/>
    <x v="2"/>
    <s v="United States"/>
    <s v="Springfield"/>
    <s v="Ohio"/>
    <n v="45503"/>
    <x v="3"/>
    <s v="OFF-PA-10004039"/>
    <s v="Office Supplies"/>
    <s v="Paper"/>
    <s v="Xerox 1882"/>
    <n v="89.567999999999998"/>
    <n v="2"/>
    <n v="0.2"/>
    <n v="32.468400000000003"/>
  </r>
  <r>
    <n v="3637"/>
    <s v="CA-2013-145177"/>
    <x v="0"/>
    <d v="2013-11-11T00:00:00"/>
    <d v="2013-11-15T00:00:00"/>
    <s v="Standard Class"/>
    <s v="PP-18955"/>
    <s v="Paul Prost"/>
    <x v="2"/>
    <s v="United States"/>
    <s v="Springfield"/>
    <s v="Ohio"/>
    <n v="45503"/>
    <x v="3"/>
    <s v="OFF-PA-10001776"/>
    <s v="Office Supplies"/>
    <s v="Paper"/>
    <s v="Wirebound Message Books, Four 2 3/4&quot; x 5&quot; Forms per Page, 600 Sets per Book"/>
    <n v="22.248000000000001"/>
    <n v="3"/>
    <n v="0.2"/>
    <n v="7.5086999999999984"/>
  </r>
  <r>
    <n v="3638"/>
    <s v="CA-2013-145177"/>
    <x v="0"/>
    <d v="2013-11-11T00:00:00"/>
    <d v="2013-11-15T00:00:00"/>
    <s v="Standard Class"/>
    <s v="PP-18955"/>
    <s v="Paul Prost"/>
    <x v="2"/>
    <s v="United States"/>
    <s v="Springfield"/>
    <s v="Ohio"/>
    <n v="45503"/>
    <x v="3"/>
    <s v="OFF-AP-10002457"/>
    <s v="Office Supplies"/>
    <s v="Appliances"/>
    <s v="Eureka The Boss Plus 12-Amp Hard Box Upright Vacuum, Red"/>
    <n v="334.88000000000005"/>
    <n v="4"/>
    <n v="0.2"/>
    <n v="29.301999999999978"/>
  </r>
  <r>
    <n v="3639"/>
    <s v="CA-2013-145177"/>
    <x v="0"/>
    <d v="2013-11-11T00:00:00"/>
    <d v="2013-11-15T00:00:00"/>
    <s v="Standard Class"/>
    <s v="PP-18955"/>
    <s v="Paul Prost"/>
    <x v="2"/>
    <s v="United States"/>
    <s v="Springfield"/>
    <s v="Ohio"/>
    <n v="45503"/>
    <x v="3"/>
    <s v="FUR-FU-10000758"/>
    <s v="Furniture"/>
    <s v="Furnishings"/>
    <s v="DAX Natural Wood-Tone Poster Frame"/>
    <n v="148.28800000000001"/>
    <n v="7"/>
    <n v="0.2"/>
    <n v="29.657599999999988"/>
  </r>
  <r>
    <n v="3640"/>
    <s v="CA-2013-145177"/>
    <x v="0"/>
    <d v="2013-11-11T00:00:00"/>
    <d v="2013-11-15T00:00:00"/>
    <s v="Standard Class"/>
    <s v="PP-18955"/>
    <s v="Paul Prost"/>
    <x v="2"/>
    <s v="United States"/>
    <s v="Springfield"/>
    <s v="Ohio"/>
    <n v="45503"/>
    <x v="3"/>
    <s v="OFF-PA-10000682"/>
    <s v="Office Supplies"/>
    <s v="Paper"/>
    <s v="Xerox 1924"/>
    <n v="4.6240000000000006"/>
    <n v="1"/>
    <n v="0.2"/>
    <n v="1.6762000000000001"/>
  </r>
  <r>
    <n v="3641"/>
    <s v="CA-2013-145177"/>
    <x v="0"/>
    <d v="2013-11-11T00:00:00"/>
    <d v="2013-11-15T00:00:00"/>
    <s v="Standard Class"/>
    <s v="PP-18955"/>
    <s v="Paul Prost"/>
    <x v="2"/>
    <s v="United States"/>
    <s v="Springfield"/>
    <s v="Ohio"/>
    <n v="45503"/>
    <x v="3"/>
    <s v="TEC-AC-10002550"/>
    <s v="Technology"/>
    <s v="Accessories"/>
    <s v="Memorex 25GB 6X Branded Blu-Ray Recordable Disc, 30/Pack"/>
    <n v="178.92000000000002"/>
    <n v="7"/>
    <n v="0.2"/>
    <n v="-29.074500000000008"/>
  </r>
  <r>
    <n v="3642"/>
    <s v="CA-2013-145177"/>
    <x v="0"/>
    <d v="2013-11-11T00:00:00"/>
    <d v="2013-11-15T00:00:00"/>
    <s v="Standard Class"/>
    <s v="PP-18955"/>
    <s v="Paul Prost"/>
    <x v="2"/>
    <s v="United States"/>
    <s v="Springfield"/>
    <s v="Ohio"/>
    <n v="45503"/>
    <x v="3"/>
    <s v="OFF-BI-10002082"/>
    <s v="Office Supplies"/>
    <s v="Binders"/>
    <s v="GBC Twin Loop Wire Binding Elements"/>
    <n v="69.888000000000005"/>
    <n v="7"/>
    <n v="0.7"/>
    <n v="-46.591999999999999"/>
  </r>
  <r>
    <n v="3643"/>
    <s v="CA-2011-156594"/>
    <x v="2"/>
    <d v="2011-12-20T00:00:00"/>
    <d v="2011-12-23T00:00:00"/>
    <s v="Second Class"/>
    <s v="MC-17845"/>
    <s v="Michael Chen"/>
    <x v="0"/>
    <s v="United States"/>
    <s v="Los Angeles"/>
    <s v="California"/>
    <n v="90008"/>
    <x v="1"/>
    <s v="OFF-BI-10004632"/>
    <s v="Office Supplies"/>
    <s v="Binders"/>
    <s v="Ibico Hi-Tech Manual Binding System"/>
    <n v="487.98400000000004"/>
    <n v="2"/>
    <n v="0.2"/>
    <n v="152.49499999999998"/>
  </r>
  <r>
    <n v="3644"/>
    <s v="CA-2011-156594"/>
    <x v="2"/>
    <d v="2011-12-20T00:00:00"/>
    <d v="2011-12-23T00:00:00"/>
    <s v="Second Class"/>
    <s v="MC-17845"/>
    <s v="Michael Chen"/>
    <x v="0"/>
    <s v="United States"/>
    <s v="Los Angeles"/>
    <s v="California"/>
    <n v="90008"/>
    <x v="1"/>
    <s v="OFF-AR-10001725"/>
    <s v="Office Supplies"/>
    <s v="Art"/>
    <s v="Boston Home &amp; Office Model 2000 Electric Pencil Sharpeners"/>
    <n v="47.3"/>
    <n v="2"/>
    <n v="0"/>
    <n v="12.298000000000002"/>
  </r>
  <r>
    <n v="3645"/>
    <s v="CA-2011-156594"/>
    <x v="2"/>
    <d v="2011-12-20T00:00:00"/>
    <d v="2011-12-23T00:00:00"/>
    <s v="Second Class"/>
    <s v="MC-17845"/>
    <s v="Michael Chen"/>
    <x v="0"/>
    <s v="United States"/>
    <s v="Los Angeles"/>
    <s v="California"/>
    <n v="90008"/>
    <x v="1"/>
    <s v="OFF-AR-10004269"/>
    <s v="Office Supplies"/>
    <s v="Art"/>
    <s v="Newell 31"/>
    <n v="4.13"/>
    <n v="1"/>
    <n v="0"/>
    <n v="1.1564000000000001"/>
  </r>
  <r>
    <n v="3646"/>
    <s v="CA-2011-156594"/>
    <x v="2"/>
    <d v="2011-12-20T00:00:00"/>
    <d v="2011-12-23T00:00:00"/>
    <s v="Second Class"/>
    <s v="MC-17845"/>
    <s v="Michael Chen"/>
    <x v="0"/>
    <s v="United States"/>
    <s v="Los Angeles"/>
    <s v="California"/>
    <n v="90008"/>
    <x v="1"/>
    <s v="OFF-BI-10003007"/>
    <s v="Office Supplies"/>
    <s v="Binders"/>
    <s v="Premium Transparent Presentation Covers, No Pattern/Clear, 8 1/2&quot; x 11&quot;"/>
    <n v="155.12"/>
    <n v="5"/>
    <n v="0.2"/>
    <n v="50.413999999999987"/>
  </r>
  <r>
    <n v="3647"/>
    <s v="CA-2011-146528"/>
    <x v="2"/>
    <d v="2011-07-25T00:00:00"/>
    <d v="2011-07-27T00:00:00"/>
    <s v="Second Class"/>
    <s v="VF-21715"/>
    <s v="Vicky Freymann"/>
    <x v="2"/>
    <s v="United States"/>
    <s v="Los Angeles"/>
    <s v="California"/>
    <n v="90045"/>
    <x v="1"/>
    <s v="OFF-PA-10002195"/>
    <s v="Office Supplies"/>
    <s v="Paper"/>
    <s v="Xerox 1966"/>
    <n v="6.48"/>
    <n v="1"/>
    <n v="0"/>
    <n v="3.1752000000000002"/>
  </r>
  <r>
    <n v="3648"/>
    <s v="CA-2011-146528"/>
    <x v="2"/>
    <d v="2011-07-25T00:00:00"/>
    <d v="2011-07-27T00:00:00"/>
    <s v="Second Class"/>
    <s v="VF-21715"/>
    <s v="Vicky Freymann"/>
    <x v="2"/>
    <s v="United States"/>
    <s v="Los Angeles"/>
    <s v="California"/>
    <n v="90045"/>
    <x v="1"/>
    <s v="OFF-SU-10002522"/>
    <s v="Office Supplies"/>
    <s v="Supplies"/>
    <s v="Acme Kleen Earth Office Shears"/>
    <n v="15.52"/>
    <n v="4"/>
    <n v="0"/>
    <n v="4.5007999999999981"/>
  </r>
  <r>
    <n v="3649"/>
    <s v="CA-2012-168459"/>
    <x v="1"/>
    <d v="2012-11-22T00:00:00"/>
    <d v="2012-11-27T00:00:00"/>
    <s v="Standard Class"/>
    <s v="MC-17275"/>
    <s v="Marc Crier"/>
    <x v="0"/>
    <s v="United States"/>
    <s v="Memphis"/>
    <s v="Tennessee"/>
    <n v="38109"/>
    <x v="0"/>
    <s v="OFF-BI-10003712"/>
    <s v="Office Supplies"/>
    <s v="Binders"/>
    <s v="Acco Pressboard Covers with Storage Hooks, 14 7/8&quot; x 11&quot;, Light Blue"/>
    <n v="2.9460000000000006"/>
    <n v="2"/>
    <n v="0.7"/>
    <n v="-2.0621999999999998"/>
  </r>
  <r>
    <n v="3650"/>
    <s v="CA-2012-168459"/>
    <x v="1"/>
    <d v="2012-11-22T00:00:00"/>
    <d v="2012-11-27T00:00:00"/>
    <s v="Standard Class"/>
    <s v="MC-17275"/>
    <s v="Marc Crier"/>
    <x v="0"/>
    <s v="United States"/>
    <s v="Memphis"/>
    <s v="Tennessee"/>
    <n v="38109"/>
    <x v="0"/>
    <s v="OFF-FA-10004854"/>
    <s v="Office Supplies"/>
    <s v="Fasteners"/>
    <s v="Vinyl Coated Wire Paper Clips in Organizer Box, 800/Box"/>
    <n v="55.104000000000006"/>
    <n v="6"/>
    <n v="0.2"/>
    <n v="18.597599999999993"/>
  </r>
  <r>
    <n v="3651"/>
    <s v="CA-2014-109960"/>
    <x v="3"/>
    <d v="2014-12-10T00:00:00"/>
    <d v="2014-12-12T00:00:00"/>
    <s v="Second Class"/>
    <s v="DB-13210"/>
    <s v="Dean Braden"/>
    <x v="0"/>
    <s v="United States"/>
    <s v="Detroit"/>
    <s v="Michigan"/>
    <n v="48234"/>
    <x v="2"/>
    <s v="TEC-AC-10004859"/>
    <s v="Technology"/>
    <s v="Accessories"/>
    <s v="Maxell Pro 80 Minute CD-R, 10/Pack"/>
    <n v="104.88"/>
    <n v="6"/>
    <n v="0"/>
    <n v="41.952000000000005"/>
  </r>
  <r>
    <n v="3652"/>
    <s v="CA-2014-109960"/>
    <x v="3"/>
    <d v="2014-12-10T00:00:00"/>
    <d v="2014-12-12T00:00:00"/>
    <s v="Second Class"/>
    <s v="DB-13210"/>
    <s v="Dean Braden"/>
    <x v="0"/>
    <s v="United States"/>
    <s v="Detroit"/>
    <s v="Michigan"/>
    <n v="48234"/>
    <x v="2"/>
    <s v="OFF-AR-10001860"/>
    <s v="Office Supplies"/>
    <s v="Art"/>
    <s v="BIC Liqua Brite Liner"/>
    <n v="34.700000000000003"/>
    <n v="5"/>
    <n v="0"/>
    <n v="12.492000000000001"/>
  </r>
  <r>
    <n v="3653"/>
    <s v="CA-2014-109960"/>
    <x v="3"/>
    <d v="2014-12-10T00:00:00"/>
    <d v="2014-12-12T00:00:00"/>
    <s v="Second Class"/>
    <s v="DB-13210"/>
    <s v="Dean Braden"/>
    <x v="0"/>
    <s v="United States"/>
    <s v="Detroit"/>
    <s v="Michigan"/>
    <n v="48234"/>
    <x v="2"/>
    <s v="OFF-BI-10001636"/>
    <s v="Office Supplies"/>
    <s v="Binders"/>
    <s v="Ibico Plastic and Wire Spiral Binding Combs"/>
    <n v="33.72"/>
    <n v="4"/>
    <n v="0"/>
    <n v="15.511199999999999"/>
  </r>
  <r>
    <n v="3654"/>
    <s v="CA-2014-109960"/>
    <x v="3"/>
    <d v="2014-12-10T00:00:00"/>
    <d v="2014-12-12T00:00:00"/>
    <s v="Second Class"/>
    <s v="DB-13210"/>
    <s v="Dean Braden"/>
    <x v="0"/>
    <s v="United States"/>
    <s v="Detroit"/>
    <s v="Michigan"/>
    <n v="48234"/>
    <x v="2"/>
    <s v="OFF-PA-10000349"/>
    <s v="Office Supplies"/>
    <s v="Paper"/>
    <s v="Staples"/>
    <n v="14.940000000000001"/>
    <n v="3"/>
    <n v="0"/>
    <n v="7.0218000000000007"/>
  </r>
  <r>
    <n v="3655"/>
    <s v="CA-2014-133004"/>
    <x v="3"/>
    <d v="2014-09-01T00:00:00"/>
    <d v="2014-09-06T00:00:00"/>
    <s v="Standard Class"/>
    <s v="AJ-10945"/>
    <s v="Ashley Jarboe"/>
    <x v="0"/>
    <s v="United States"/>
    <s v="Lawrence"/>
    <s v="Indiana"/>
    <n v="46226"/>
    <x v="2"/>
    <s v="OFF-AP-10002439"/>
    <s v="Office Supplies"/>
    <s v="Appliances"/>
    <s v="Tripp Lite Isotel 8 Ultra 8 Outlet Metal Surge"/>
    <n v="638.73"/>
    <n v="9"/>
    <n v="0"/>
    <n v="166.06979999999999"/>
  </r>
  <r>
    <n v="3656"/>
    <s v="CA-2014-168102"/>
    <x v="3"/>
    <d v="2014-04-25T00:00:00"/>
    <d v="2014-05-01T00:00:00"/>
    <s v="Standard Class"/>
    <s v="CP-12340"/>
    <s v="Christine Phan"/>
    <x v="1"/>
    <s v="United States"/>
    <s v="Jacksonville"/>
    <s v="Florida"/>
    <n v="32216"/>
    <x v="0"/>
    <s v="OFF-ST-10001370"/>
    <s v="Office Supplies"/>
    <s v="Storage"/>
    <s v="Sensible Storage WireTech Storage Systems"/>
    <n v="113.56800000000001"/>
    <n v="2"/>
    <n v="0.2"/>
    <n v="-21.294000000000018"/>
  </r>
  <r>
    <n v="3657"/>
    <s v="CA-2014-158036"/>
    <x v="3"/>
    <d v="2014-09-09T00:00:00"/>
    <d v="2014-09-15T00:00:00"/>
    <s v="Standard Class"/>
    <s v="DB-13555"/>
    <s v="Dorothy Badders"/>
    <x v="1"/>
    <s v="United States"/>
    <s v="Dublin"/>
    <s v="Ohio"/>
    <n v="43017"/>
    <x v="3"/>
    <s v="TEC-AC-10002558"/>
    <s v="Technology"/>
    <s v="Accessories"/>
    <s v="Imation Swivel Flash Drive USB flash drive - 8 GB"/>
    <n v="9.0960000000000001"/>
    <n v="1"/>
    <n v="0.2"/>
    <n v="1.7054999999999998"/>
  </r>
  <r>
    <n v="3658"/>
    <s v="CA-2012-128083"/>
    <x v="1"/>
    <d v="2012-03-12T00:00:00"/>
    <d v="2012-03-17T00:00:00"/>
    <s v="Standard Class"/>
    <s v="EB-13750"/>
    <s v="Edward Becker"/>
    <x v="1"/>
    <s v="United States"/>
    <s v="Plantation"/>
    <s v="Florida"/>
    <n v="33317"/>
    <x v="0"/>
    <s v="OFF-EN-10004030"/>
    <s v="Office Supplies"/>
    <s v="Envelopes"/>
    <s v="Convenience Packs of Business Envelopes"/>
    <n v="8.6880000000000006"/>
    <n v="3"/>
    <n v="0.2"/>
    <n v="2.9322000000000004"/>
  </r>
  <r>
    <n v="3659"/>
    <s v="CA-2012-128083"/>
    <x v="1"/>
    <d v="2012-03-12T00:00:00"/>
    <d v="2012-03-17T00:00:00"/>
    <s v="Standard Class"/>
    <s v="EB-13750"/>
    <s v="Edward Becker"/>
    <x v="1"/>
    <s v="United States"/>
    <s v="Plantation"/>
    <s v="Florida"/>
    <n v="33317"/>
    <x v="0"/>
    <s v="FUR-FU-10003194"/>
    <s v="Furniture"/>
    <s v="Furnishings"/>
    <s v="Eldon Expressions Desk Accessory, Wood Pencil Holder, Oak"/>
    <n v="30.880000000000003"/>
    <n v="4"/>
    <n v="0.2"/>
    <n v="3.8599999999999977"/>
  </r>
  <r>
    <n v="3660"/>
    <s v="CA-2012-128083"/>
    <x v="1"/>
    <d v="2012-03-12T00:00:00"/>
    <d v="2012-03-17T00:00:00"/>
    <s v="Standard Class"/>
    <s v="EB-13750"/>
    <s v="Edward Becker"/>
    <x v="1"/>
    <s v="United States"/>
    <s v="Plantation"/>
    <s v="Florida"/>
    <n v="33317"/>
    <x v="0"/>
    <s v="FUR-FU-10001731"/>
    <s v="Furniture"/>
    <s v="Furnishings"/>
    <s v="Acrylic Self-Standing Desk Frames"/>
    <n v="6.4080000000000004"/>
    <n v="3"/>
    <n v="0.2"/>
    <n v="1.4418"/>
  </r>
  <r>
    <n v="3661"/>
    <s v="CA-2013-161676"/>
    <x v="0"/>
    <d v="2013-07-19T00:00:00"/>
    <d v="2013-07-24T00:00:00"/>
    <s v="Standard Class"/>
    <s v="JP-15460"/>
    <s v="Jennifer Patt"/>
    <x v="1"/>
    <s v="United States"/>
    <s v="Glendale"/>
    <s v="Arizona"/>
    <n v="85301"/>
    <x v="1"/>
    <s v="OFF-SU-10004782"/>
    <s v="Office Supplies"/>
    <s v="Supplies"/>
    <s v="Elite 5&quot; Scissors"/>
    <n v="33.799999999999997"/>
    <n v="5"/>
    <n v="0.2"/>
    <n v="4.2249999999999979"/>
  </r>
  <r>
    <n v="3662"/>
    <s v="CA-2013-155005"/>
    <x v="0"/>
    <d v="2013-06-14T00:00:00"/>
    <d v="2013-06-16T00:00:00"/>
    <s v="Second Class"/>
    <s v="SC-20050"/>
    <s v="Sample Company A"/>
    <x v="2"/>
    <s v="United States"/>
    <s v="Jackson"/>
    <s v="Michigan"/>
    <n v="49201"/>
    <x v="2"/>
    <s v="TEC-PH-10003484"/>
    <s v="Technology"/>
    <s v="Phones"/>
    <s v="Ooma Telo VoIP Home Phone System"/>
    <n v="377.96999999999997"/>
    <n v="3"/>
    <n v="0"/>
    <n v="94.492500000000007"/>
  </r>
  <r>
    <n v="3663"/>
    <s v="US-2014-129777"/>
    <x v="3"/>
    <d v="2014-07-04T00:00:00"/>
    <d v="2014-07-10T00:00:00"/>
    <s v="Standard Class"/>
    <s v="FM-14290"/>
    <s v="Frank Merwin"/>
    <x v="2"/>
    <s v="United States"/>
    <s v="Quincy"/>
    <s v="Massachusetts"/>
    <n v="2169"/>
    <x v="3"/>
    <s v="TEC-AC-10003590"/>
    <s v="Technology"/>
    <s v="Accessories"/>
    <s v="TRENDnet 56K USB 2.0 Phone, Internet and Fax Modem"/>
    <n v="258.89999999999998"/>
    <n v="10"/>
    <n v="0"/>
    <n v="93.203999999999994"/>
  </r>
  <r>
    <n v="3664"/>
    <s v="US-2014-129777"/>
    <x v="3"/>
    <d v="2014-07-04T00:00:00"/>
    <d v="2014-07-10T00:00:00"/>
    <s v="Standard Class"/>
    <s v="FM-14290"/>
    <s v="Frank Merwin"/>
    <x v="2"/>
    <s v="United States"/>
    <s v="Quincy"/>
    <s v="Massachusetts"/>
    <n v="2169"/>
    <x v="3"/>
    <s v="OFF-PA-10001970"/>
    <s v="Office Supplies"/>
    <s v="Paper"/>
    <s v="Xerox 1881"/>
    <n v="24.56"/>
    <n v="2"/>
    <n v="0"/>
    <n v="11.543199999999999"/>
  </r>
  <r>
    <n v="3665"/>
    <s v="CA-2011-129364"/>
    <x v="2"/>
    <d v="2011-12-08T00:00:00"/>
    <d v="2011-12-13T00:00:00"/>
    <s v="Standard Class"/>
    <s v="TB-21250"/>
    <s v="Tim Brockman"/>
    <x v="0"/>
    <s v="United States"/>
    <s v="Salem"/>
    <s v="Oregon"/>
    <n v="97301"/>
    <x v="1"/>
    <s v="OFF-LA-10001569"/>
    <s v="Office Supplies"/>
    <s v="Labels"/>
    <s v="Avery 499"/>
    <n v="27.888000000000002"/>
    <n v="7"/>
    <n v="0.2"/>
    <n v="9.0635999999999974"/>
  </r>
  <r>
    <n v="3666"/>
    <s v="CA-2011-129364"/>
    <x v="2"/>
    <d v="2011-12-08T00:00:00"/>
    <d v="2011-12-13T00:00:00"/>
    <s v="Standard Class"/>
    <s v="TB-21250"/>
    <s v="Tim Brockman"/>
    <x v="0"/>
    <s v="United States"/>
    <s v="Salem"/>
    <s v="Oregon"/>
    <n v="97301"/>
    <x v="1"/>
    <s v="OFF-BI-10001132"/>
    <s v="Office Supplies"/>
    <s v="Binders"/>
    <s v="Acco PRESSTEX Data Binder with Storage Hooks, Dark Blue, 9 1/2&quot; X 11&quot;"/>
    <n v="6.4560000000000004"/>
    <n v="4"/>
    <n v="0.7"/>
    <n v="-4.5191999999999979"/>
  </r>
  <r>
    <n v="3667"/>
    <s v="CA-2011-129364"/>
    <x v="2"/>
    <d v="2011-12-08T00:00:00"/>
    <d v="2011-12-13T00:00:00"/>
    <s v="Standard Class"/>
    <s v="TB-21250"/>
    <s v="Tim Brockman"/>
    <x v="0"/>
    <s v="United States"/>
    <s v="Salem"/>
    <s v="Oregon"/>
    <n v="97301"/>
    <x v="1"/>
    <s v="TEC-PH-10003095"/>
    <s v="Technology"/>
    <s v="Phones"/>
    <s v="Samsung HM1900 Bluetooth Headset"/>
    <n v="52.679999999999993"/>
    <n v="3"/>
    <n v="0.2"/>
    <n v="19.754999999999999"/>
  </r>
  <r>
    <n v="3668"/>
    <s v="CA-2011-129364"/>
    <x v="2"/>
    <d v="2011-12-08T00:00:00"/>
    <d v="2011-12-13T00:00:00"/>
    <s v="Standard Class"/>
    <s v="TB-21250"/>
    <s v="Tim Brockman"/>
    <x v="0"/>
    <s v="United States"/>
    <s v="Salem"/>
    <s v="Oregon"/>
    <n v="97301"/>
    <x v="1"/>
    <s v="OFF-SU-10000432"/>
    <s v="Office Supplies"/>
    <s v="Supplies"/>
    <s v="Acco Side-Punched Conventional Columnar Pads"/>
    <n v="13.88"/>
    <n v="5"/>
    <n v="0.2"/>
    <n v="-2.6025000000000014"/>
  </r>
  <r>
    <n v="3669"/>
    <s v="CA-2011-129364"/>
    <x v="2"/>
    <d v="2011-12-08T00:00:00"/>
    <d v="2011-12-13T00:00:00"/>
    <s v="Standard Class"/>
    <s v="TB-21250"/>
    <s v="Tim Brockman"/>
    <x v="0"/>
    <s v="United States"/>
    <s v="Salem"/>
    <s v="Oregon"/>
    <n v="97301"/>
    <x v="1"/>
    <s v="TEC-AC-10004227"/>
    <s v="Technology"/>
    <s v="Accessories"/>
    <s v="SanDisk Ultra 16 GB MicroSDHC Class 10 Memory Card"/>
    <n v="103.92000000000002"/>
    <n v="10"/>
    <n v="0.2"/>
    <n v="-18.186000000000014"/>
  </r>
  <r>
    <n v="3670"/>
    <s v="CA-2011-129364"/>
    <x v="2"/>
    <d v="2011-12-08T00:00:00"/>
    <d v="2011-12-13T00:00:00"/>
    <s v="Standard Class"/>
    <s v="TB-21250"/>
    <s v="Tim Brockman"/>
    <x v="0"/>
    <s v="United States"/>
    <s v="Salem"/>
    <s v="Oregon"/>
    <n v="97301"/>
    <x v="1"/>
    <s v="OFF-LA-10004409"/>
    <s v="Office Supplies"/>
    <s v="Labels"/>
    <s v="Avery 492"/>
    <n v="11.52"/>
    <n v="5"/>
    <n v="0.2"/>
    <n v="3.7439999999999989"/>
  </r>
  <r>
    <n v="3671"/>
    <s v="CA-2011-129364"/>
    <x v="2"/>
    <d v="2011-12-08T00:00:00"/>
    <d v="2011-12-13T00:00:00"/>
    <s v="Standard Class"/>
    <s v="TB-21250"/>
    <s v="Tim Brockman"/>
    <x v="0"/>
    <s v="United States"/>
    <s v="Salem"/>
    <s v="Oregon"/>
    <n v="97301"/>
    <x v="1"/>
    <s v="OFF-PA-10001569"/>
    <s v="Office Supplies"/>
    <s v="Paper"/>
    <s v="Xerox 232"/>
    <n v="10.368000000000002"/>
    <n v="2"/>
    <n v="0.2"/>
    <n v="3.6288"/>
  </r>
  <r>
    <n v="3672"/>
    <s v="CA-2011-129364"/>
    <x v="2"/>
    <d v="2011-12-08T00:00:00"/>
    <d v="2011-12-13T00:00:00"/>
    <s v="Standard Class"/>
    <s v="TB-21250"/>
    <s v="Tim Brockman"/>
    <x v="0"/>
    <s v="United States"/>
    <s v="Salem"/>
    <s v="Oregon"/>
    <n v="97301"/>
    <x v="1"/>
    <s v="OFF-ST-10001031"/>
    <s v="Office Supplies"/>
    <s v="Storage"/>
    <s v="Adjustable Personal File Tote"/>
    <n v="39.072000000000003"/>
    <n v="3"/>
    <n v="0.2"/>
    <n v="2.9304000000000023"/>
  </r>
  <r>
    <n v="3673"/>
    <s v="CA-2013-104969"/>
    <x v="0"/>
    <d v="2013-04-09T00:00:00"/>
    <d v="2013-04-15T00:00:00"/>
    <s v="Standard Class"/>
    <s v="EH-14125"/>
    <s v="Eugene Hildebrand"/>
    <x v="2"/>
    <s v="United States"/>
    <s v="Troy"/>
    <s v="Ohio"/>
    <n v="45373"/>
    <x v="3"/>
    <s v="OFF-EN-10002312"/>
    <s v="Office Supplies"/>
    <s v="Envelopes"/>
    <s v="#10 Self-Seal White Envelopes"/>
    <n v="8.8719999999999999"/>
    <n v="1"/>
    <n v="0.2"/>
    <n v="3.2161"/>
  </r>
  <r>
    <n v="3674"/>
    <s v="CA-2013-104969"/>
    <x v="0"/>
    <d v="2013-04-09T00:00:00"/>
    <d v="2013-04-15T00:00:00"/>
    <s v="Standard Class"/>
    <s v="EH-14125"/>
    <s v="Eugene Hildebrand"/>
    <x v="2"/>
    <s v="United States"/>
    <s v="Troy"/>
    <s v="Ohio"/>
    <n v="45373"/>
    <x v="3"/>
    <s v="OFF-BI-10004224"/>
    <s v="Office Supplies"/>
    <s v="Binders"/>
    <s v="Catalog Binders with Expanding Posts"/>
    <n v="121.10400000000003"/>
    <n v="6"/>
    <n v="0.7"/>
    <n v="-100.91999999999999"/>
  </r>
  <r>
    <n v="3675"/>
    <s v="CA-2014-154109"/>
    <x v="3"/>
    <d v="2014-11-07T00:00:00"/>
    <d v="2014-11-12T00:00:00"/>
    <s v="Standard Class"/>
    <s v="ML-17410"/>
    <s v="Maris LaWare"/>
    <x v="0"/>
    <s v="United States"/>
    <s v="Philadelphia"/>
    <s v="Pennsylvania"/>
    <n v="19143"/>
    <x v="3"/>
    <s v="FUR-CH-10003774"/>
    <s v="Furniture"/>
    <s v="Chairs"/>
    <s v="Global Wood Trimmed Manager's Task Chair, Khaki"/>
    <n v="127.372"/>
    <n v="2"/>
    <n v="0.3"/>
    <n v="-30.933200000000006"/>
  </r>
  <r>
    <n v="3676"/>
    <s v="CA-2014-154109"/>
    <x v="3"/>
    <d v="2014-11-07T00:00:00"/>
    <d v="2014-11-12T00:00:00"/>
    <s v="Standard Class"/>
    <s v="ML-17410"/>
    <s v="Maris LaWare"/>
    <x v="0"/>
    <s v="United States"/>
    <s v="Philadelphia"/>
    <s v="Pennsylvania"/>
    <n v="19143"/>
    <x v="3"/>
    <s v="OFF-PA-10000157"/>
    <s v="Office Supplies"/>
    <s v="Paper"/>
    <s v="Xerox 191"/>
    <n v="47.952000000000005"/>
    <n v="3"/>
    <n v="0.2"/>
    <n v="16.183799999999998"/>
  </r>
  <r>
    <n v="3677"/>
    <s v="CA-2012-156440"/>
    <x v="1"/>
    <d v="2012-12-05T00:00:00"/>
    <d v="2012-12-09T00:00:00"/>
    <s v="Standard Class"/>
    <s v="MH-17620"/>
    <s v="Matt Hagelstein"/>
    <x v="1"/>
    <s v="United States"/>
    <s v="San Diego"/>
    <s v="California"/>
    <n v="92105"/>
    <x v="1"/>
    <s v="FUR-FU-10004090"/>
    <s v="Furniture"/>
    <s v="Furnishings"/>
    <s v="Executive Impressions 14&quot; Contract Wall Clock"/>
    <n v="44.46"/>
    <n v="2"/>
    <n v="0"/>
    <n v="14.671799999999998"/>
  </r>
  <r>
    <n v="3678"/>
    <s v="CA-2012-132626"/>
    <x v="1"/>
    <d v="2012-07-09T00:00:00"/>
    <d v="2012-07-14T00:00:00"/>
    <s v="Standard Class"/>
    <s v="BT-11680"/>
    <s v="Brian Thompson"/>
    <x v="0"/>
    <s v="United States"/>
    <s v="Clinton"/>
    <s v="Maryland"/>
    <n v="20735"/>
    <x v="3"/>
    <s v="OFF-FA-10002763"/>
    <s v="Office Supplies"/>
    <s v="Fasteners"/>
    <s v="Advantus Map Pennant Flags and Round Head Tacks"/>
    <n v="15.8"/>
    <n v="4"/>
    <n v="0"/>
    <n v="5.0559999999999992"/>
  </r>
  <r>
    <n v="3679"/>
    <s v="CA-2012-132626"/>
    <x v="1"/>
    <d v="2012-07-09T00:00:00"/>
    <d v="2012-07-14T00:00:00"/>
    <s v="Standard Class"/>
    <s v="BT-11680"/>
    <s v="Brian Thompson"/>
    <x v="0"/>
    <s v="United States"/>
    <s v="Clinton"/>
    <s v="Maryland"/>
    <n v="20735"/>
    <x v="3"/>
    <s v="TEC-MA-10002428"/>
    <s v="Technology"/>
    <s v="Machines"/>
    <s v="Fellowes Powershred HS-440 4-Sheet High Security Shredder"/>
    <n v="464.97"/>
    <n v="3"/>
    <n v="0"/>
    <n v="209.23649999999998"/>
  </r>
  <r>
    <n v="3680"/>
    <s v="CA-2012-132626"/>
    <x v="1"/>
    <d v="2012-07-09T00:00:00"/>
    <d v="2012-07-14T00:00:00"/>
    <s v="Standard Class"/>
    <s v="BT-11680"/>
    <s v="Brian Thompson"/>
    <x v="0"/>
    <s v="United States"/>
    <s v="Clinton"/>
    <s v="Maryland"/>
    <n v="20735"/>
    <x v="3"/>
    <s v="FUR-FU-10002918"/>
    <s v="Furniture"/>
    <s v="Furnishings"/>
    <s v="Eldon ClusterMat Chair Mat with Cordless Antistatic Protection"/>
    <n v="181.96"/>
    <n v="2"/>
    <n v="0"/>
    <n v="20.015600000000006"/>
  </r>
  <r>
    <n v="3681"/>
    <s v="CA-2012-132626"/>
    <x v="1"/>
    <d v="2012-07-09T00:00:00"/>
    <d v="2012-07-14T00:00:00"/>
    <s v="Standard Class"/>
    <s v="BT-11680"/>
    <s v="Brian Thompson"/>
    <x v="0"/>
    <s v="United States"/>
    <s v="Clinton"/>
    <s v="Maryland"/>
    <n v="20735"/>
    <x v="3"/>
    <s v="OFF-LA-10000476"/>
    <s v="Office Supplies"/>
    <s v="Labels"/>
    <s v="Avery 05222 Permanent Self-Adhesive File Folder Labels for Typewriters, on Rolls, White, 250/Roll"/>
    <n v="12.39"/>
    <n v="3"/>
    <n v="0"/>
    <n v="5.6993999999999998"/>
  </r>
  <r>
    <n v="3682"/>
    <s v="CA-2012-132626"/>
    <x v="1"/>
    <d v="2012-07-09T00:00:00"/>
    <d v="2012-07-14T00:00:00"/>
    <s v="Standard Class"/>
    <s v="BT-11680"/>
    <s v="Brian Thompson"/>
    <x v="0"/>
    <s v="United States"/>
    <s v="Clinton"/>
    <s v="Maryland"/>
    <n v="20735"/>
    <x v="3"/>
    <s v="OFF-BI-10002854"/>
    <s v="Office Supplies"/>
    <s v="Binders"/>
    <s v="Performers Binder/Pad Holder, Black"/>
    <n v="84.09"/>
    <n v="3"/>
    <n v="0"/>
    <n v="42.045000000000002"/>
  </r>
  <r>
    <n v="3683"/>
    <s v="CA-2012-132626"/>
    <x v="1"/>
    <d v="2012-07-09T00:00:00"/>
    <d v="2012-07-14T00:00:00"/>
    <s v="Standard Class"/>
    <s v="BT-11680"/>
    <s v="Brian Thompson"/>
    <x v="0"/>
    <s v="United States"/>
    <s v="Clinton"/>
    <s v="Maryland"/>
    <n v="20735"/>
    <x v="3"/>
    <s v="OFF-AR-10002987"/>
    <s v="Office Supplies"/>
    <s v="Art"/>
    <s v="Prismacolor Color Pencil Set"/>
    <n v="79.36"/>
    <n v="4"/>
    <n v="0"/>
    <n v="32.537600000000005"/>
  </r>
  <r>
    <n v="3684"/>
    <s v="CA-2012-132626"/>
    <x v="1"/>
    <d v="2012-07-09T00:00:00"/>
    <d v="2012-07-14T00:00:00"/>
    <s v="Standard Class"/>
    <s v="BT-11680"/>
    <s v="Brian Thompson"/>
    <x v="0"/>
    <s v="United States"/>
    <s v="Clinton"/>
    <s v="Maryland"/>
    <n v="20735"/>
    <x v="3"/>
    <s v="OFF-BI-10004001"/>
    <s v="Office Supplies"/>
    <s v="Binders"/>
    <s v="GBC Recycled VeloBinder Covers"/>
    <n v="153.35999999999999"/>
    <n v="9"/>
    <n v="0"/>
    <n v="70.545599999999979"/>
  </r>
  <r>
    <n v="3685"/>
    <s v="CA-2012-132626"/>
    <x v="1"/>
    <d v="2012-07-09T00:00:00"/>
    <d v="2012-07-14T00:00:00"/>
    <s v="Standard Class"/>
    <s v="BT-11680"/>
    <s v="Brian Thompson"/>
    <x v="0"/>
    <s v="United States"/>
    <s v="Clinton"/>
    <s v="Maryland"/>
    <n v="20735"/>
    <x v="3"/>
    <s v="OFF-BI-10001634"/>
    <s v="Office Supplies"/>
    <s v="Binders"/>
    <s v="Wilson Jones Active Use Binders"/>
    <n v="43.68"/>
    <n v="6"/>
    <n v="0"/>
    <n v="21.403200000000002"/>
  </r>
  <r>
    <n v="3686"/>
    <s v="CA-2012-132626"/>
    <x v="1"/>
    <d v="2012-07-09T00:00:00"/>
    <d v="2012-07-14T00:00:00"/>
    <s v="Standard Class"/>
    <s v="BT-11680"/>
    <s v="Brian Thompson"/>
    <x v="0"/>
    <s v="United States"/>
    <s v="Clinton"/>
    <s v="Maryland"/>
    <n v="20735"/>
    <x v="3"/>
    <s v="OFF-ST-10003722"/>
    <s v="Office Supplies"/>
    <s v="Storage"/>
    <s v="Project Tote Personal File"/>
    <n v="98.21"/>
    <n v="7"/>
    <n v="0"/>
    <n v="28.480899999999984"/>
  </r>
  <r>
    <n v="3687"/>
    <s v="CA-2013-102792"/>
    <x v="0"/>
    <d v="2013-12-14T00:00:00"/>
    <d v="2013-12-20T00:00:00"/>
    <s v="Standard Class"/>
    <s v="JC-15340"/>
    <s v="Jasper Cacioppo"/>
    <x v="0"/>
    <s v="United States"/>
    <s v="Riverside"/>
    <s v="California"/>
    <n v="92503"/>
    <x v="1"/>
    <s v="OFF-AR-10004757"/>
    <s v="Office Supplies"/>
    <s v="Art"/>
    <s v="Crayola Colored Pencils"/>
    <n v="9.84"/>
    <n v="3"/>
    <n v="0"/>
    <n v="3.2471999999999994"/>
  </r>
  <r>
    <n v="3688"/>
    <s v="CA-2013-108567"/>
    <x v="0"/>
    <d v="2013-05-21T00:00:00"/>
    <d v="2013-05-25T00:00:00"/>
    <s v="Standard Class"/>
    <s v="DB-13210"/>
    <s v="Dean Braden"/>
    <x v="0"/>
    <s v="United States"/>
    <s v="Port Saint Lucie"/>
    <s v="Florida"/>
    <n v="34952"/>
    <x v="0"/>
    <s v="OFF-BI-10004140"/>
    <s v="Office Supplies"/>
    <s v="Binders"/>
    <s v="Avery Non-Stick Binders"/>
    <n v="2.6940000000000004"/>
    <n v="2"/>
    <n v="0.7"/>
    <n v="-2.2450000000000001"/>
  </r>
  <r>
    <n v="3689"/>
    <s v="CA-2014-140760"/>
    <x v="3"/>
    <d v="2014-06-03T00:00:00"/>
    <d v="2014-06-06T00:00:00"/>
    <s v="Second Class"/>
    <s v="DO-13435"/>
    <s v="Denny Ordway"/>
    <x v="0"/>
    <s v="United States"/>
    <s v="Mesa"/>
    <s v="Arizona"/>
    <n v="85204"/>
    <x v="1"/>
    <s v="OFF-PA-10002479"/>
    <s v="Office Supplies"/>
    <s v="Paper"/>
    <s v="Xerox 4200 Series MultiUse Premium Copy Paper (20Lb. and 84 Bright)"/>
    <n v="25.344000000000001"/>
    <n v="6"/>
    <n v="0.2"/>
    <n v="7.92"/>
  </r>
  <r>
    <n v="3690"/>
    <s v="CA-2014-140760"/>
    <x v="3"/>
    <d v="2014-06-03T00:00:00"/>
    <d v="2014-06-06T00:00:00"/>
    <s v="Second Class"/>
    <s v="DO-13435"/>
    <s v="Denny Ordway"/>
    <x v="0"/>
    <s v="United States"/>
    <s v="Mesa"/>
    <s v="Arizona"/>
    <n v="85204"/>
    <x v="1"/>
    <s v="OFF-EN-10001141"/>
    <s v="Office Supplies"/>
    <s v="Envelopes"/>
    <s v="Manila Recycled Extra-Heavyweight Clasp Envelopes, 6&quot; x 9&quot;"/>
    <n v="43.92"/>
    <n v="5"/>
    <n v="0.2"/>
    <n v="15.921000000000003"/>
  </r>
  <r>
    <n v="3691"/>
    <s v="US-2012-131359"/>
    <x v="1"/>
    <d v="2012-10-30T00:00:00"/>
    <d v="2012-11-02T00:00:00"/>
    <s v="Second Class"/>
    <s v="FA-14230"/>
    <s v="Frank Atkinson"/>
    <x v="1"/>
    <s v="United States"/>
    <s v="Denver"/>
    <s v="Colorado"/>
    <n v="80219"/>
    <x v="1"/>
    <s v="TEC-MA-10000597"/>
    <s v="Technology"/>
    <s v="Machines"/>
    <s v="Lexmark S315 Color Inkjet Printer"/>
    <n v="59.994000000000007"/>
    <n v="2"/>
    <n v="0.7"/>
    <n v="-45.995400000000004"/>
  </r>
  <r>
    <n v="3692"/>
    <s v="US-2012-131359"/>
    <x v="1"/>
    <d v="2012-10-30T00:00:00"/>
    <d v="2012-11-02T00:00:00"/>
    <s v="Second Class"/>
    <s v="FA-14230"/>
    <s v="Frank Atkinson"/>
    <x v="1"/>
    <s v="United States"/>
    <s v="Denver"/>
    <s v="Colorado"/>
    <n v="80219"/>
    <x v="1"/>
    <s v="TEC-CO-10001571"/>
    <s v="Technology"/>
    <s v="Copiers"/>
    <s v="Sharp 1540cs Digital Laser Copier"/>
    <n v="439.99200000000002"/>
    <n v="1"/>
    <n v="0.2"/>
    <n v="164.99700000000001"/>
  </r>
  <r>
    <n v="3693"/>
    <s v="US-2012-131359"/>
    <x v="1"/>
    <d v="2012-10-30T00:00:00"/>
    <d v="2012-11-02T00:00:00"/>
    <s v="Second Class"/>
    <s v="FA-14230"/>
    <s v="Frank Atkinson"/>
    <x v="1"/>
    <s v="United States"/>
    <s v="Denver"/>
    <s v="Colorado"/>
    <n v="80219"/>
    <x v="1"/>
    <s v="TEC-PH-10004531"/>
    <s v="Technology"/>
    <s v="Phones"/>
    <s v="OtterBox Commuter Series Case - iPhone 5 &amp; 5s"/>
    <n v="87.96"/>
    <n v="5"/>
    <n v="0.2"/>
    <n v="30.785999999999998"/>
  </r>
  <r>
    <n v="3694"/>
    <s v="US-2012-131359"/>
    <x v="1"/>
    <d v="2012-10-30T00:00:00"/>
    <d v="2012-11-02T00:00:00"/>
    <s v="Second Class"/>
    <s v="FA-14230"/>
    <s v="Frank Atkinson"/>
    <x v="1"/>
    <s v="United States"/>
    <s v="Denver"/>
    <s v="Colorado"/>
    <n v="80219"/>
    <x v="1"/>
    <s v="FUR-FU-10003026"/>
    <s v="Furniture"/>
    <s v="Furnishings"/>
    <s v="Eldon Regeneration Recycled Desk Accessories, Black"/>
    <n v="15.488"/>
    <n v="4"/>
    <n v="0.2"/>
    <n v="3.6783999999999999"/>
  </r>
  <r>
    <n v="3695"/>
    <s v="CA-2013-142097"/>
    <x v="0"/>
    <d v="2013-10-16T00:00:00"/>
    <d v="2013-10-21T00:00:00"/>
    <s v="Standard Class"/>
    <s v="QJ-19255"/>
    <s v="Quincy Jones"/>
    <x v="1"/>
    <s v="United States"/>
    <s v="Springfield"/>
    <s v="Virginia"/>
    <n v="22153"/>
    <x v="0"/>
    <s v="OFF-BI-10002082"/>
    <s v="Office Supplies"/>
    <s v="Binders"/>
    <s v="GBC Twin Loop Wire Binding Elements"/>
    <n v="232.96"/>
    <n v="7"/>
    <n v="0"/>
    <n v="116.48"/>
  </r>
  <r>
    <n v="3696"/>
    <s v="CA-2013-142097"/>
    <x v="0"/>
    <d v="2013-10-16T00:00:00"/>
    <d v="2013-10-21T00:00:00"/>
    <s v="Standard Class"/>
    <s v="QJ-19255"/>
    <s v="Quincy Jones"/>
    <x v="1"/>
    <s v="United States"/>
    <s v="Springfield"/>
    <s v="Virginia"/>
    <n v="22153"/>
    <x v="0"/>
    <s v="OFF-EN-10002312"/>
    <s v="Office Supplies"/>
    <s v="Envelopes"/>
    <s v="#10 Self-Seal White Envelopes"/>
    <n v="66.539999999999992"/>
    <n v="6"/>
    <n v="0"/>
    <n v="32.604599999999998"/>
  </r>
  <r>
    <n v="3697"/>
    <s v="CA-2013-142097"/>
    <x v="0"/>
    <d v="2013-10-16T00:00:00"/>
    <d v="2013-10-21T00:00:00"/>
    <s v="Standard Class"/>
    <s v="QJ-19255"/>
    <s v="Quincy Jones"/>
    <x v="1"/>
    <s v="United States"/>
    <s v="Springfield"/>
    <s v="Virginia"/>
    <n v="22153"/>
    <x v="0"/>
    <s v="OFF-AP-10000696"/>
    <s v="Office Supplies"/>
    <s v="Appliances"/>
    <s v="Holmes Odor Grabber"/>
    <n v="43.26"/>
    <n v="3"/>
    <n v="0"/>
    <n v="14.275799999999998"/>
  </r>
  <r>
    <n v="3698"/>
    <s v="CA-2012-151680"/>
    <x v="1"/>
    <d v="2012-11-19T00:00:00"/>
    <d v="2012-11-21T00:00:00"/>
    <s v="Second Class"/>
    <s v="TC-21475"/>
    <s v="Tony Chapman"/>
    <x v="2"/>
    <s v="United States"/>
    <s v="Seattle"/>
    <s v="Washington"/>
    <n v="98115"/>
    <x v="1"/>
    <s v="FUR-FU-10000305"/>
    <s v="Furniture"/>
    <s v="Furnishings"/>
    <s v="Tenex V2T-RE Standard Weight Series Chair Mat, 45&quot; x 53&quot;, Lip 25&quot; x 12&quot;"/>
    <n v="141.96"/>
    <n v="2"/>
    <n v="0"/>
    <n v="22.7136"/>
  </r>
  <r>
    <n v="3699"/>
    <s v="CA-2011-140039"/>
    <x v="2"/>
    <d v="2011-09-13T00:00:00"/>
    <d v="2011-09-17T00:00:00"/>
    <s v="Standard Class"/>
    <s v="ON-18715"/>
    <s v="Odella Nelson"/>
    <x v="1"/>
    <s v="United States"/>
    <s v="Tempe"/>
    <s v="Arizona"/>
    <n v="85281"/>
    <x v="1"/>
    <s v="OFF-ST-10001034"/>
    <s v="Office Supplies"/>
    <s v="Storage"/>
    <s v="Eldon File Chest Portable File"/>
    <n v="79.400000000000006"/>
    <n v="5"/>
    <n v="0.2"/>
    <n v="5.9550000000000054"/>
  </r>
  <r>
    <n v="3700"/>
    <s v="CA-2014-160416"/>
    <x v="3"/>
    <d v="2014-11-14T00:00:00"/>
    <d v="2014-11-19T00:00:00"/>
    <s v="Second Class"/>
    <s v="AD-10180"/>
    <s v="Alan Dominguez"/>
    <x v="2"/>
    <s v="United States"/>
    <s v="Yonkers"/>
    <s v="New York"/>
    <n v="10701"/>
    <x v="3"/>
    <s v="TEC-AC-10004114"/>
    <s v="Technology"/>
    <s v="Accessories"/>
    <s v="KeyTronic 6101 Series - Keyboard - Black"/>
    <n v="163.96"/>
    <n v="4"/>
    <n v="0"/>
    <n v="70.502800000000008"/>
  </r>
  <r>
    <n v="3701"/>
    <s v="CA-2014-169411"/>
    <x v="3"/>
    <d v="2014-12-25T00:00:00"/>
    <d v="2014-12-30T00:00:00"/>
    <s v="Standard Class"/>
    <s v="AC-10615"/>
    <s v="Ann Chong"/>
    <x v="1"/>
    <s v="United States"/>
    <s v="Rochester"/>
    <s v="New York"/>
    <n v="14609"/>
    <x v="3"/>
    <s v="FUR-FU-10001602"/>
    <s v="Furniture"/>
    <s v="Furnishings"/>
    <s v="Eldon Delta Triangular Chair Mat, 52&quot; x 58&quot;, Clear"/>
    <n v="37.93"/>
    <n v="1"/>
    <n v="0"/>
    <n v="6.8273999999999972"/>
  </r>
  <r>
    <n v="3702"/>
    <s v="CA-2013-126543"/>
    <x v="0"/>
    <d v="2013-01-09T00:00:00"/>
    <d v="2013-01-13T00:00:00"/>
    <s v="Second Class"/>
    <s v="MF-17665"/>
    <s v="Maureen Fritzler"/>
    <x v="1"/>
    <s v="United States"/>
    <s v="Toledo"/>
    <s v="Ohio"/>
    <n v="43615"/>
    <x v="3"/>
    <s v="FUR-FU-10002445"/>
    <s v="Furniture"/>
    <s v="Furnishings"/>
    <s v="DAX Two-Tone Rosewood/Black Document Frame, Desktop, 5 x 7"/>
    <n v="15.168000000000001"/>
    <n v="2"/>
    <n v="0.2"/>
    <n v="3.7920000000000011"/>
  </r>
  <r>
    <n v="3703"/>
    <s v="CA-2012-104941"/>
    <x v="1"/>
    <d v="2012-06-13T00:00:00"/>
    <d v="2012-06-19T00:00:00"/>
    <s v="Standard Class"/>
    <s v="DH-13075"/>
    <s v="Dave Hallsten"/>
    <x v="1"/>
    <s v="United States"/>
    <s v="Decatur"/>
    <s v="Alabama"/>
    <n v="35601"/>
    <x v="0"/>
    <s v="OFF-AR-10004269"/>
    <s v="Office Supplies"/>
    <s v="Art"/>
    <s v="Newell 31"/>
    <n v="24.78"/>
    <n v="6"/>
    <n v="0"/>
    <n v="6.9384000000000006"/>
  </r>
  <r>
    <n v="3704"/>
    <s v="CA-2012-104941"/>
    <x v="1"/>
    <d v="2012-06-13T00:00:00"/>
    <d v="2012-06-19T00:00:00"/>
    <s v="Standard Class"/>
    <s v="DH-13075"/>
    <s v="Dave Hallsten"/>
    <x v="1"/>
    <s v="United States"/>
    <s v="Decatur"/>
    <s v="Alabama"/>
    <n v="35601"/>
    <x v="0"/>
    <s v="OFF-BI-10001249"/>
    <s v="Office Supplies"/>
    <s v="Binders"/>
    <s v="Avery Heavy-Duty EZD View Binder with Locking Rings"/>
    <n v="19.14"/>
    <n v="3"/>
    <n v="0"/>
    <n v="8.8043999999999993"/>
  </r>
  <r>
    <n v="3705"/>
    <s v="CA-2012-104941"/>
    <x v="1"/>
    <d v="2012-06-13T00:00:00"/>
    <d v="2012-06-19T00:00:00"/>
    <s v="Standard Class"/>
    <s v="DH-13075"/>
    <s v="Dave Hallsten"/>
    <x v="1"/>
    <s v="United States"/>
    <s v="Decatur"/>
    <s v="Alabama"/>
    <n v="35601"/>
    <x v="0"/>
    <s v="TEC-CO-10004202"/>
    <s v="Technology"/>
    <s v="Copiers"/>
    <s v="Brother DCP1000 Digital 3 in 1 Multifunction Machine"/>
    <n v="899.97"/>
    <n v="3"/>
    <n v="0"/>
    <n v="314.98950000000002"/>
  </r>
  <r>
    <n v="3706"/>
    <s v="CA-2012-104941"/>
    <x v="1"/>
    <d v="2012-06-13T00:00:00"/>
    <d v="2012-06-19T00:00:00"/>
    <s v="Standard Class"/>
    <s v="DH-13075"/>
    <s v="Dave Hallsten"/>
    <x v="1"/>
    <s v="United States"/>
    <s v="Decatur"/>
    <s v="Alabama"/>
    <n v="35601"/>
    <x v="0"/>
    <s v="OFF-PA-10003363"/>
    <s v="Office Supplies"/>
    <s v="Paper"/>
    <s v="Xerox 204"/>
    <n v="32.400000000000006"/>
    <n v="5"/>
    <n v="0"/>
    <n v="15.552000000000001"/>
  </r>
  <r>
    <n v="3707"/>
    <s v="CA-2014-160087"/>
    <x v="3"/>
    <d v="2014-03-19T00:00:00"/>
    <d v="2014-03-23T00:00:00"/>
    <s v="Standard Class"/>
    <s v="EN-13780"/>
    <s v="Edward Nazzal"/>
    <x v="0"/>
    <s v="United States"/>
    <s v="Dallas"/>
    <s v="Texas"/>
    <n v="75220"/>
    <x v="2"/>
    <s v="OFF-AR-10001915"/>
    <s v="Office Supplies"/>
    <s v="Art"/>
    <s v="Peel-Off China Markers"/>
    <n v="23.832000000000001"/>
    <n v="3"/>
    <n v="0.2"/>
    <n v="6.5538000000000007"/>
  </r>
  <r>
    <n v="3708"/>
    <s v="CA-2011-120544"/>
    <x v="2"/>
    <d v="2011-11-23T00:00:00"/>
    <d v="2011-11-27T00:00:00"/>
    <s v="Standard Class"/>
    <s v="SS-20140"/>
    <s v="Saphhira Shifley"/>
    <x v="1"/>
    <s v="United States"/>
    <s v="Mesquite"/>
    <s v="Texas"/>
    <n v="75150"/>
    <x v="2"/>
    <s v="FUR-FU-10001940"/>
    <s v="Furniture"/>
    <s v="Furnishings"/>
    <s v="Staples"/>
    <n v="6.3680000000000003"/>
    <n v="2"/>
    <n v="0.6"/>
    <n v="-2.5471999999999984"/>
  </r>
  <r>
    <n v="3709"/>
    <s v="CA-2011-120544"/>
    <x v="2"/>
    <d v="2011-11-23T00:00:00"/>
    <d v="2011-11-27T00:00:00"/>
    <s v="Standard Class"/>
    <s v="SS-20140"/>
    <s v="Saphhira Shifley"/>
    <x v="1"/>
    <s v="United States"/>
    <s v="Mesquite"/>
    <s v="Texas"/>
    <n v="75150"/>
    <x v="2"/>
    <s v="OFF-AP-10004336"/>
    <s v="Office Supplies"/>
    <s v="Appliances"/>
    <s v="Conquest 14 Commercial Heavy-Duty Upright Vacuum, Collection System, Accessory Kit"/>
    <n v="34.175999999999995"/>
    <n v="3"/>
    <n v="0.8"/>
    <n v="-87.148800000000023"/>
  </r>
  <r>
    <n v="3710"/>
    <s v="CA-2011-120544"/>
    <x v="2"/>
    <d v="2011-11-23T00:00:00"/>
    <d v="2011-11-27T00:00:00"/>
    <s v="Standard Class"/>
    <s v="SS-20140"/>
    <s v="Saphhira Shifley"/>
    <x v="1"/>
    <s v="United States"/>
    <s v="Mesquite"/>
    <s v="Texas"/>
    <n v="75150"/>
    <x v="2"/>
    <s v="TEC-AC-10003709"/>
    <s v="Technology"/>
    <s v="Accessories"/>
    <s v="Maxell 4.7GB DVD-R 5/Pack"/>
    <n v="5.5440000000000005"/>
    <n v="7"/>
    <n v="0.2"/>
    <n v="1.6632000000000007"/>
  </r>
  <r>
    <n v="3711"/>
    <s v="CA-2014-113670"/>
    <x v="3"/>
    <d v="2014-10-16T00:00:00"/>
    <d v="2014-10-18T00:00:00"/>
    <s v="First Class"/>
    <s v="RS-19765"/>
    <s v="Roland Schwarz"/>
    <x v="1"/>
    <s v="United States"/>
    <s v="Los Angeles"/>
    <s v="California"/>
    <n v="90045"/>
    <x v="1"/>
    <s v="FUR-TA-10001705"/>
    <s v="Furniture"/>
    <s v="Tables"/>
    <s v="Bush Advantage Collection Round Conference Table"/>
    <n v="510.24"/>
    <n v="3"/>
    <n v="0.2"/>
    <n v="6.3779999999999575"/>
  </r>
  <r>
    <n v="3712"/>
    <s v="CA-2014-113670"/>
    <x v="3"/>
    <d v="2014-10-16T00:00:00"/>
    <d v="2014-10-18T00:00:00"/>
    <s v="First Class"/>
    <s v="RS-19765"/>
    <s v="Roland Schwarz"/>
    <x v="1"/>
    <s v="United States"/>
    <s v="Los Angeles"/>
    <s v="California"/>
    <n v="90045"/>
    <x v="1"/>
    <s v="OFF-PA-10000675"/>
    <s v="Office Supplies"/>
    <s v="Paper"/>
    <s v="Xerox 1919"/>
    <n v="204.95000000000002"/>
    <n v="5"/>
    <n v="0"/>
    <n v="100.4255"/>
  </r>
  <r>
    <n v="3713"/>
    <s v="CA-2014-166198"/>
    <x v="3"/>
    <d v="2014-04-22T00:00:00"/>
    <d v="2014-04-25T00:00:00"/>
    <s v="First Class"/>
    <s v="JW-15955"/>
    <s v="Joni Wasserman"/>
    <x v="0"/>
    <s v="United States"/>
    <s v="Seattle"/>
    <s v="Washington"/>
    <n v="98103"/>
    <x v="1"/>
    <s v="TEC-AC-10000521"/>
    <s v="Technology"/>
    <s v="Accessories"/>
    <s v="Verbatim Slim CD and DVD Storage Cases, 50/Pack"/>
    <n v="11.54"/>
    <n v="1"/>
    <n v="0"/>
    <n v="3.4619999999999997"/>
  </r>
  <r>
    <n v="3714"/>
    <s v="CA-2014-166198"/>
    <x v="3"/>
    <d v="2014-04-22T00:00:00"/>
    <d v="2014-04-25T00:00:00"/>
    <s v="First Class"/>
    <s v="JW-15955"/>
    <s v="Joni Wasserman"/>
    <x v="0"/>
    <s v="United States"/>
    <s v="Seattle"/>
    <s v="Washington"/>
    <n v="98103"/>
    <x v="1"/>
    <s v="FUR-FU-10004622"/>
    <s v="Furniture"/>
    <s v="Furnishings"/>
    <s v="Eldon Advantage Foldable Chair Mats for Low Pile Carpets"/>
    <n v="162.60000000000002"/>
    <n v="3"/>
    <n v="0"/>
    <n v="34.145999999999994"/>
  </r>
  <r>
    <n v="3715"/>
    <s v="CA-2011-135608"/>
    <x v="2"/>
    <d v="2011-12-08T00:00:00"/>
    <d v="2011-12-10T00:00:00"/>
    <s v="Second Class"/>
    <s v="JK-15625"/>
    <s v="Jim Karlsson"/>
    <x v="0"/>
    <s v="United States"/>
    <s v="Olympia"/>
    <s v="Washington"/>
    <n v="98502"/>
    <x v="1"/>
    <s v="OFF-PA-10001954"/>
    <s v="Office Supplies"/>
    <s v="Paper"/>
    <s v="Xerox 1964"/>
    <n v="45.68"/>
    <n v="2"/>
    <n v="0"/>
    <n v="21.012799999999999"/>
  </r>
  <r>
    <n v="3716"/>
    <s v="CA-2011-135608"/>
    <x v="2"/>
    <d v="2011-12-08T00:00:00"/>
    <d v="2011-12-10T00:00:00"/>
    <s v="Second Class"/>
    <s v="JK-15625"/>
    <s v="Jim Karlsson"/>
    <x v="0"/>
    <s v="United States"/>
    <s v="Olympia"/>
    <s v="Washington"/>
    <n v="98502"/>
    <x v="1"/>
    <s v="FUR-CH-10002602"/>
    <s v="Furniture"/>
    <s v="Chairs"/>
    <s v="DMI Arturo Collection Mission-style Design Wood Chair"/>
    <n v="603.91999999999996"/>
    <n v="5"/>
    <n v="0.2"/>
    <n v="45.294000000000011"/>
  </r>
  <r>
    <n v="3717"/>
    <s v="CA-2014-144568"/>
    <x v="3"/>
    <d v="2014-05-30T00:00:00"/>
    <d v="2014-06-03T00:00:00"/>
    <s v="Standard Class"/>
    <s v="JO-15550"/>
    <s v="Jesus Ocampo"/>
    <x v="2"/>
    <s v="United States"/>
    <s v="Omaha"/>
    <s v="Nebraska"/>
    <n v="68104"/>
    <x v="2"/>
    <s v="OFF-FA-10004395"/>
    <s v="Office Supplies"/>
    <s v="Fasteners"/>
    <s v="Plymouth Boxed Rubber Bands by Plymouth"/>
    <n v="23.55"/>
    <n v="5"/>
    <n v="0"/>
    <n v="1.1775000000000002"/>
  </r>
  <r>
    <n v="3718"/>
    <s v="CA-2013-142370"/>
    <x v="0"/>
    <d v="2013-09-20T00:00:00"/>
    <d v="2013-09-24T00:00:00"/>
    <s v="Standard Class"/>
    <s v="TP-21130"/>
    <s v="Theone Pippenger"/>
    <x v="0"/>
    <s v="United States"/>
    <s v="Columbus"/>
    <s v="Georgia"/>
    <n v="31907"/>
    <x v="0"/>
    <s v="OFF-SU-10003002"/>
    <s v="Office Supplies"/>
    <s v="Supplies"/>
    <s v="Letter Slitter"/>
    <n v="5.04"/>
    <n v="2"/>
    <n v="0"/>
    <n v="0.15120000000000022"/>
  </r>
  <r>
    <n v="3719"/>
    <s v="CA-2013-142370"/>
    <x v="0"/>
    <d v="2013-09-20T00:00:00"/>
    <d v="2013-09-24T00:00:00"/>
    <s v="Standard Class"/>
    <s v="TP-21130"/>
    <s v="Theone Pippenger"/>
    <x v="0"/>
    <s v="United States"/>
    <s v="Columbus"/>
    <s v="Georgia"/>
    <n v="31907"/>
    <x v="0"/>
    <s v="TEC-AC-10002926"/>
    <s v="Technology"/>
    <s v="Accessories"/>
    <s v="Logitech Wireless Marathon Mouse M705"/>
    <n v="249.95000000000002"/>
    <n v="5"/>
    <n v="0"/>
    <n v="107.47850000000001"/>
  </r>
  <r>
    <n v="3720"/>
    <s v="CA-2013-105900"/>
    <x v="0"/>
    <d v="2013-09-18T00:00:00"/>
    <d v="2013-09-24T00:00:00"/>
    <s v="Standard Class"/>
    <s v="BS-11590"/>
    <s v="Brendan Sweed"/>
    <x v="1"/>
    <s v="United States"/>
    <s v="Columbus"/>
    <s v="Indiana"/>
    <n v="47201"/>
    <x v="2"/>
    <s v="OFF-AR-10002656"/>
    <s v="Office Supplies"/>
    <s v="Art"/>
    <s v="Sanford Liquid Accent Highlighters"/>
    <n v="33.4"/>
    <n v="5"/>
    <n v="0"/>
    <n v="12.357999999999997"/>
  </r>
  <r>
    <n v="3721"/>
    <s v="CA-2013-151155"/>
    <x v="0"/>
    <d v="2013-12-21T00:00:00"/>
    <d v="2013-12-25T00:00:00"/>
    <s v="Standard Class"/>
    <s v="AB-10255"/>
    <s v="Alejandro Ballentine"/>
    <x v="2"/>
    <s v="United States"/>
    <s v="Jackson"/>
    <s v="Mississippi"/>
    <n v="39212"/>
    <x v="0"/>
    <s v="FUR-FU-10001918"/>
    <s v="Furniture"/>
    <s v="Furnishings"/>
    <s v="C-Line Cubicle Keepers Polyproplyene Holder With Velcro Backings"/>
    <n v="18.920000000000002"/>
    <n v="4"/>
    <n v="0"/>
    <n v="7.3788000000000018"/>
  </r>
  <r>
    <n v="3722"/>
    <s v="CA-2013-151155"/>
    <x v="0"/>
    <d v="2013-12-21T00:00:00"/>
    <d v="2013-12-25T00:00:00"/>
    <s v="Standard Class"/>
    <s v="AB-10255"/>
    <s v="Alejandro Ballentine"/>
    <x v="2"/>
    <s v="United States"/>
    <s v="Jackson"/>
    <s v="Mississippi"/>
    <n v="39212"/>
    <x v="0"/>
    <s v="OFF-BI-10003910"/>
    <s v="Office Supplies"/>
    <s v="Binders"/>
    <s v="DXL Angle-View Binders with Locking Rings by Samsill"/>
    <n v="15.42"/>
    <n v="2"/>
    <n v="0"/>
    <n v="6.9390000000000001"/>
  </r>
  <r>
    <n v="3723"/>
    <s v="CA-2014-144036"/>
    <x v="3"/>
    <d v="2014-11-23T00:00:00"/>
    <d v="2014-11-27T00:00:00"/>
    <s v="Standard Class"/>
    <s v="FO-14305"/>
    <s v="Frank Olsen"/>
    <x v="0"/>
    <s v="United States"/>
    <s v="Houston"/>
    <s v="Texas"/>
    <n v="77070"/>
    <x v="2"/>
    <s v="OFF-AR-10000122"/>
    <s v="Office Supplies"/>
    <s v="Art"/>
    <s v="Newell 314"/>
    <n v="35.712000000000003"/>
    <n v="8"/>
    <n v="0.2"/>
    <n v="2.2319999999999958"/>
  </r>
  <r>
    <n v="3724"/>
    <s v="US-2011-169789"/>
    <x v="2"/>
    <d v="2011-12-30T00:00:00"/>
    <d v="2012-01-04T00:00:00"/>
    <s v="Standard Class"/>
    <s v="MF-17665"/>
    <s v="Maureen Fritzler"/>
    <x v="1"/>
    <s v="United States"/>
    <s v="Phoenix"/>
    <s v="Arizona"/>
    <n v="85023"/>
    <x v="1"/>
    <s v="OFF-BI-10004600"/>
    <s v="Office Supplies"/>
    <s v="Binders"/>
    <s v="Ibico Ibimaster 300 Manual Binding System"/>
    <n v="551.98500000000013"/>
    <n v="5"/>
    <n v="0.7"/>
    <n v="-459.98750000000018"/>
  </r>
  <r>
    <n v="3725"/>
    <s v="CA-2014-127264"/>
    <x v="3"/>
    <d v="2014-04-04T00:00:00"/>
    <d v="2014-04-06T00:00:00"/>
    <s v="First Class"/>
    <s v="SA-20830"/>
    <s v="Sue Ann Reed"/>
    <x v="0"/>
    <s v="United States"/>
    <s v="Chicago"/>
    <s v="Illinois"/>
    <n v="60653"/>
    <x v="2"/>
    <s v="OFF-AR-10003045"/>
    <s v="Office Supplies"/>
    <s v="Art"/>
    <s v="Prang Colored Pencils"/>
    <n v="7.0559999999999992"/>
    <n v="3"/>
    <n v="0.2"/>
    <n v="2.2050000000000001"/>
  </r>
  <r>
    <n v="3726"/>
    <s v="CA-2013-151512"/>
    <x v="0"/>
    <d v="2013-12-27T00:00:00"/>
    <d v="2014-01-03T00:00:00"/>
    <s v="Standard Class"/>
    <s v="SH-19975"/>
    <s v="Sally Hughsby"/>
    <x v="1"/>
    <s v="United States"/>
    <s v="Denver"/>
    <s v="Colorado"/>
    <n v="80219"/>
    <x v="1"/>
    <s v="OFF-AP-10000252"/>
    <s v="Office Supplies"/>
    <s v="Appliances"/>
    <s v="Harmony HEPA Quiet Air Purifiers"/>
    <n v="18.72"/>
    <n v="2"/>
    <n v="0.2"/>
    <n v="3.51"/>
  </r>
  <r>
    <n v="3727"/>
    <s v="CA-2013-165169"/>
    <x v="0"/>
    <d v="2013-06-06T00:00:00"/>
    <d v="2013-06-12T00:00:00"/>
    <s v="Standard Class"/>
    <s v="JL-15235"/>
    <s v="Janet Lee"/>
    <x v="0"/>
    <s v="United States"/>
    <s v="Newark"/>
    <s v="Delaware"/>
    <n v="19711"/>
    <x v="3"/>
    <s v="OFF-ST-10001496"/>
    <s v="Office Supplies"/>
    <s v="Storage"/>
    <s v="Standard Rollaway File with Lock"/>
    <n v="360.38"/>
    <n v="2"/>
    <n v="0"/>
    <n v="93.698800000000006"/>
  </r>
  <r>
    <n v="3728"/>
    <s v="CA-2013-165169"/>
    <x v="0"/>
    <d v="2013-06-06T00:00:00"/>
    <d v="2013-06-12T00:00:00"/>
    <s v="Standard Class"/>
    <s v="JL-15235"/>
    <s v="Janet Lee"/>
    <x v="0"/>
    <s v="United States"/>
    <s v="Newark"/>
    <s v="Delaware"/>
    <n v="19711"/>
    <x v="3"/>
    <s v="OFF-AR-10000122"/>
    <s v="Office Supplies"/>
    <s v="Art"/>
    <s v="Newell 314"/>
    <n v="11.16"/>
    <n v="2"/>
    <n v="0"/>
    <n v="2.7899999999999991"/>
  </r>
  <r>
    <n v="3729"/>
    <s v="CA-2013-165169"/>
    <x v="0"/>
    <d v="2013-06-06T00:00:00"/>
    <d v="2013-06-12T00:00:00"/>
    <s v="Standard Class"/>
    <s v="JL-15235"/>
    <s v="Janet Lee"/>
    <x v="0"/>
    <s v="United States"/>
    <s v="Newark"/>
    <s v="Delaware"/>
    <n v="19711"/>
    <x v="3"/>
    <s v="OFF-LA-10000407"/>
    <s v="Office Supplies"/>
    <s v="Labels"/>
    <s v="Avery White Multi-Purpose Labels"/>
    <n v="14.940000000000001"/>
    <n v="3"/>
    <n v="0"/>
    <n v="6.8723999999999998"/>
  </r>
  <r>
    <n v="3730"/>
    <s v="CA-2012-109575"/>
    <x v="1"/>
    <d v="2012-09-18T00:00:00"/>
    <d v="2012-09-23T00:00:00"/>
    <s v="Standard Class"/>
    <s v="KH-16630"/>
    <s v="Ken Heidel"/>
    <x v="1"/>
    <s v="United States"/>
    <s v="Clinton"/>
    <s v="Maryland"/>
    <n v="20735"/>
    <x v="3"/>
    <s v="OFF-ST-10004950"/>
    <s v="Office Supplies"/>
    <s v="Storage"/>
    <s v="Acco Perma 3000 Stacking Storage Drawers"/>
    <n v="41.96"/>
    <n v="2"/>
    <n v="0"/>
    <n v="7.9724000000000004"/>
  </r>
  <r>
    <n v="3731"/>
    <s v="CA-2012-109575"/>
    <x v="1"/>
    <d v="2012-09-18T00:00:00"/>
    <d v="2012-09-23T00:00:00"/>
    <s v="Standard Class"/>
    <s v="KH-16630"/>
    <s v="Ken Heidel"/>
    <x v="1"/>
    <s v="United States"/>
    <s v="Clinton"/>
    <s v="Maryland"/>
    <n v="20735"/>
    <x v="3"/>
    <s v="OFF-ST-10004123"/>
    <s v="Office Supplies"/>
    <s v="Storage"/>
    <s v="Safco Industrial Wire Shelving System"/>
    <n v="636.86"/>
    <n v="7"/>
    <n v="0"/>
    <n v="0"/>
  </r>
  <r>
    <n v="3732"/>
    <s v="CA-2012-109575"/>
    <x v="1"/>
    <d v="2012-09-18T00:00:00"/>
    <d v="2012-09-23T00:00:00"/>
    <s v="Standard Class"/>
    <s v="KH-16630"/>
    <s v="Ken Heidel"/>
    <x v="1"/>
    <s v="United States"/>
    <s v="Clinton"/>
    <s v="Maryland"/>
    <n v="20735"/>
    <x v="3"/>
    <s v="TEC-PH-10000730"/>
    <s v="Technology"/>
    <s v="Phones"/>
    <s v="Samsung Galaxy S4 Active"/>
    <n v="499.99"/>
    <n v="1"/>
    <n v="0"/>
    <n v="129.99740000000003"/>
  </r>
  <r>
    <n v="3733"/>
    <s v="CA-2012-109575"/>
    <x v="1"/>
    <d v="2012-09-18T00:00:00"/>
    <d v="2012-09-23T00:00:00"/>
    <s v="Standard Class"/>
    <s v="KH-16630"/>
    <s v="Ken Heidel"/>
    <x v="1"/>
    <s v="United States"/>
    <s v="Clinton"/>
    <s v="Maryland"/>
    <n v="20735"/>
    <x v="3"/>
    <s v="TEC-PH-10000895"/>
    <s v="Technology"/>
    <s v="Phones"/>
    <s v="Polycom VVX 310 VoIP phone"/>
    <n v="1259.93"/>
    <n v="7"/>
    <n v="0"/>
    <n v="327.58180000000004"/>
  </r>
  <r>
    <n v="3734"/>
    <s v="CA-2012-109575"/>
    <x v="1"/>
    <d v="2012-09-18T00:00:00"/>
    <d v="2012-09-23T00:00:00"/>
    <s v="Standard Class"/>
    <s v="KH-16630"/>
    <s v="Ken Heidel"/>
    <x v="1"/>
    <s v="United States"/>
    <s v="Clinton"/>
    <s v="Maryland"/>
    <n v="20735"/>
    <x v="3"/>
    <s v="OFF-BI-10000962"/>
    <s v="Office Supplies"/>
    <s v="Binders"/>
    <s v="Acco Flexible ACCOHIDE Square Ring Data Binder, Dark Blue, 11 1/2&quot; X 14&quot; 7/8&quot;"/>
    <n v="65.08"/>
    <n v="4"/>
    <n v="0"/>
    <n v="31.889199999999995"/>
  </r>
  <r>
    <n v="3735"/>
    <s v="CA-2014-168193"/>
    <x v="3"/>
    <d v="2014-03-07T00:00:00"/>
    <d v="2014-03-12T00:00:00"/>
    <s v="Second Class"/>
    <s v="RM-19750"/>
    <s v="Roland Murray"/>
    <x v="0"/>
    <s v="United States"/>
    <s v="New York City"/>
    <s v="New York"/>
    <n v="10011"/>
    <x v="3"/>
    <s v="OFF-PA-10002254"/>
    <s v="Office Supplies"/>
    <s v="Paper"/>
    <s v="Xerox 1883"/>
    <n v="26.38"/>
    <n v="1"/>
    <n v="0"/>
    <n v="12.134799999999998"/>
  </r>
  <r>
    <n v="3736"/>
    <s v="CA-2014-168193"/>
    <x v="3"/>
    <d v="2014-03-07T00:00:00"/>
    <d v="2014-03-12T00:00:00"/>
    <s v="Second Class"/>
    <s v="RM-19750"/>
    <s v="Roland Murray"/>
    <x v="0"/>
    <s v="United States"/>
    <s v="New York City"/>
    <s v="New York"/>
    <n v="10011"/>
    <x v="3"/>
    <s v="FUR-FU-10002554"/>
    <s v="Furniture"/>
    <s v="Furnishings"/>
    <s v="Westinghouse Floor Lamp with Metal Mesh Shade, Black"/>
    <n v="71.97"/>
    <n v="3"/>
    <n v="0"/>
    <n v="16.553099999999993"/>
  </r>
  <r>
    <n v="3737"/>
    <s v="CA-2013-115476"/>
    <x v="0"/>
    <d v="2013-03-18T00:00:00"/>
    <d v="2013-03-18T00:00:00"/>
    <s v="Same Day"/>
    <s v="VM-21835"/>
    <s v="Vivian Mathis"/>
    <x v="0"/>
    <s v="United States"/>
    <s v="Newark"/>
    <s v="Delaware"/>
    <n v="19711"/>
    <x v="3"/>
    <s v="TEC-PH-10000673"/>
    <s v="Technology"/>
    <s v="Phones"/>
    <s v="Plantronics Voyager Pro HD - Bluetooth Headset"/>
    <n v="129.97999999999999"/>
    <n v="2"/>
    <n v="0"/>
    <n v="62.3904"/>
  </r>
  <r>
    <n v="3738"/>
    <s v="CA-2013-115476"/>
    <x v="0"/>
    <d v="2013-03-18T00:00:00"/>
    <d v="2013-03-18T00:00:00"/>
    <s v="Same Day"/>
    <s v="VM-21835"/>
    <s v="Vivian Mathis"/>
    <x v="0"/>
    <s v="United States"/>
    <s v="Newark"/>
    <s v="Delaware"/>
    <n v="19711"/>
    <x v="3"/>
    <s v="OFF-BI-10000962"/>
    <s v="Office Supplies"/>
    <s v="Binders"/>
    <s v="Acco Flexible ACCOHIDE Square Ring Data Binder, Dark Blue, 11 1/2&quot; X 14&quot; 7/8&quot;"/>
    <n v="32.54"/>
    <n v="2"/>
    <n v="0"/>
    <n v="15.944599999999998"/>
  </r>
  <r>
    <n v="3739"/>
    <s v="CA-2013-133340"/>
    <x v="0"/>
    <d v="2013-12-10T00:00:00"/>
    <d v="2013-12-14T00:00:00"/>
    <s v="Standard Class"/>
    <s v="LH-17155"/>
    <s v="Logan Haushalter"/>
    <x v="0"/>
    <s v="United States"/>
    <s v="Jackson"/>
    <s v="Michigan"/>
    <n v="49201"/>
    <x v="2"/>
    <s v="TEC-PH-10003988"/>
    <s v="Technology"/>
    <s v="Phones"/>
    <s v="LF Elite 3D Dazzle Designer Hard Case Cover, Lf Stylus Pen and Wiper For Apple Iphone 5c Mini Lite"/>
    <n v="10.9"/>
    <n v="1"/>
    <n v="0"/>
    <n v="3.0520000000000005"/>
  </r>
  <r>
    <n v="3740"/>
    <s v="CA-2013-133340"/>
    <x v="0"/>
    <d v="2013-12-10T00:00:00"/>
    <d v="2013-12-14T00:00:00"/>
    <s v="Standard Class"/>
    <s v="LH-17155"/>
    <s v="Logan Haushalter"/>
    <x v="0"/>
    <s v="United States"/>
    <s v="Jackson"/>
    <s v="Michigan"/>
    <n v="49201"/>
    <x v="2"/>
    <s v="TEC-AC-10001109"/>
    <s v="Technology"/>
    <s v="Accessories"/>
    <s v="Logitech Trackman Marble Mouse"/>
    <n v="59.98"/>
    <n v="2"/>
    <n v="0"/>
    <n v="25.191600000000001"/>
  </r>
  <r>
    <n v="3741"/>
    <s v="CA-2013-133340"/>
    <x v="0"/>
    <d v="2013-12-10T00:00:00"/>
    <d v="2013-12-14T00:00:00"/>
    <s v="Standard Class"/>
    <s v="LH-17155"/>
    <s v="Logan Haushalter"/>
    <x v="0"/>
    <s v="United States"/>
    <s v="Jackson"/>
    <s v="Michigan"/>
    <n v="49201"/>
    <x v="2"/>
    <s v="OFF-AP-10002311"/>
    <s v="Office Supplies"/>
    <s v="Appliances"/>
    <s v="Holmes Replacement Filter for HEPA Air Cleaner, Very Large Room, HEPA Filter"/>
    <n v="61.929000000000002"/>
    <n v="1"/>
    <n v="0.1"/>
    <n v="23.395400000000002"/>
  </r>
  <r>
    <n v="3742"/>
    <s v="CA-2013-137848"/>
    <x v="0"/>
    <d v="2013-01-15T00:00:00"/>
    <d v="2013-01-21T00:00:00"/>
    <s v="Standard Class"/>
    <s v="WB-21850"/>
    <s v="William Brown"/>
    <x v="0"/>
    <s v="United States"/>
    <s v="New York City"/>
    <s v="New York"/>
    <n v="10011"/>
    <x v="3"/>
    <s v="OFF-EN-10001137"/>
    <s v="Office Supplies"/>
    <s v="Envelopes"/>
    <s v="#10 Gummed Flap White Envelopes, 100/Box"/>
    <n v="16.52"/>
    <n v="4"/>
    <n v="0"/>
    <n v="7.5991999999999997"/>
  </r>
  <r>
    <n v="3743"/>
    <s v="CA-2013-137848"/>
    <x v="0"/>
    <d v="2013-01-15T00:00:00"/>
    <d v="2013-01-21T00:00:00"/>
    <s v="Standard Class"/>
    <s v="WB-21850"/>
    <s v="William Brown"/>
    <x v="0"/>
    <s v="United States"/>
    <s v="New York City"/>
    <s v="New York"/>
    <n v="10011"/>
    <x v="3"/>
    <s v="OFF-PA-10004285"/>
    <s v="Office Supplies"/>
    <s v="Paper"/>
    <s v="Xerox 1959"/>
    <n v="60.12"/>
    <n v="9"/>
    <n v="0"/>
    <n v="28.857599999999998"/>
  </r>
  <r>
    <n v="3744"/>
    <s v="CA-2013-137848"/>
    <x v="0"/>
    <d v="2013-01-15T00:00:00"/>
    <d v="2013-01-21T00:00:00"/>
    <s v="Standard Class"/>
    <s v="WB-21850"/>
    <s v="William Brown"/>
    <x v="0"/>
    <s v="United States"/>
    <s v="New York City"/>
    <s v="New York"/>
    <n v="10011"/>
    <x v="3"/>
    <s v="OFF-BI-10002225"/>
    <s v="Office Supplies"/>
    <s v="Binders"/>
    <s v="Square Ring Data Binders, Rigid 75 Pt. Covers, 11&quot; x 14-7/8&quot;"/>
    <n v="49.536000000000001"/>
    <n v="3"/>
    <n v="0.2"/>
    <n v="17.337599999999998"/>
  </r>
  <r>
    <n v="3745"/>
    <s v="CA-2011-113047"/>
    <x v="2"/>
    <d v="2011-10-24T00:00:00"/>
    <d v="2011-10-24T00:00:00"/>
    <s v="Same Day"/>
    <s v="AP-10915"/>
    <s v="Arthur Prichep"/>
    <x v="0"/>
    <s v="United States"/>
    <s v="Rock Hill"/>
    <s v="South Carolina"/>
    <n v="29730"/>
    <x v="0"/>
    <s v="OFF-FA-10002763"/>
    <s v="Office Supplies"/>
    <s v="Fasteners"/>
    <s v="Advantus Map Pennant Flags and Round Head Tacks"/>
    <n v="11.850000000000001"/>
    <n v="3"/>
    <n v="0"/>
    <n v="3.7919999999999994"/>
  </r>
  <r>
    <n v="3746"/>
    <s v="CA-2013-149979"/>
    <x v="0"/>
    <d v="2013-09-24T00:00:00"/>
    <d v="2013-09-29T00:00:00"/>
    <s v="Second Class"/>
    <s v="RA-19915"/>
    <s v="Russell Applegate"/>
    <x v="0"/>
    <s v="United States"/>
    <s v="Columbus"/>
    <s v="Georgia"/>
    <n v="31907"/>
    <x v="0"/>
    <s v="OFF-ST-10003058"/>
    <s v="Office Supplies"/>
    <s v="Storage"/>
    <s v="Eldon Mobile Mega Data Cart  Mega Stackable  Add-On Trays"/>
    <n v="118.25"/>
    <n v="5"/>
    <n v="0"/>
    <n v="34.292499999999997"/>
  </r>
  <r>
    <n v="3747"/>
    <s v="CA-2013-149979"/>
    <x v="0"/>
    <d v="2013-09-24T00:00:00"/>
    <d v="2013-09-29T00:00:00"/>
    <s v="Second Class"/>
    <s v="RA-19915"/>
    <s v="Russell Applegate"/>
    <x v="0"/>
    <s v="United States"/>
    <s v="Columbus"/>
    <s v="Georgia"/>
    <n v="31907"/>
    <x v="0"/>
    <s v="FUR-CH-10002084"/>
    <s v="Furniture"/>
    <s v="Chairs"/>
    <s v="Hon Mobius Operator's Chair"/>
    <n v="368.96999999999997"/>
    <n v="3"/>
    <n v="0"/>
    <n v="81.173400000000001"/>
  </r>
  <r>
    <n v="3748"/>
    <s v="CA-2014-161956"/>
    <x v="3"/>
    <d v="2014-08-28T00:00:00"/>
    <d v="2014-08-30T00:00:00"/>
    <s v="Second Class"/>
    <s v="DR-12880"/>
    <s v="Dan Reichenbach"/>
    <x v="1"/>
    <s v="United States"/>
    <s v="Inglewood"/>
    <s v="California"/>
    <n v="90301"/>
    <x v="1"/>
    <s v="FUR-FU-10002937"/>
    <s v="Furniture"/>
    <s v="Furnishings"/>
    <s v="GE 48&quot; Fluorescent Tube, Cool White Energy Saver, 34 Watts, 30/Box"/>
    <n v="198.46"/>
    <n v="2"/>
    <n v="0"/>
    <n v="99.23"/>
  </r>
  <r>
    <n v="3749"/>
    <s v="CA-2014-161956"/>
    <x v="3"/>
    <d v="2014-08-28T00:00:00"/>
    <d v="2014-08-30T00:00:00"/>
    <s v="Second Class"/>
    <s v="DR-12880"/>
    <s v="Dan Reichenbach"/>
    <x v="1"/>
    <s v="United States"/>
    <s v="Inglewood"/>
    <s v="California"/>
    <n v="90301"/>
    <x v="1"/>
    <s v="OFF-AP-10001242"/>
    <s v="Office Supplies"/>
    <s v="Appliances"/>
    <s v="APC 7 Outlet Network SurgeArrest Surge Protector"/>
    <n v="321.92"/>
    <n v="4"/>
    <n v="0"/>
    <n v="96.575999999999993"/>
  </r>
  <r>
    <n v="3750"/>
    <s v="CA-2014-161956"/>
    <x v="3"/>
    <d v="2014-08-28T00:00:00"/>
    <d v="2014-08-30T00:00:00"/>
    <s v="Second Class"/>
    <s v="DR-12880"/>
    <s v="Dan Reichenbach"/>
    <x v="1"/>
    <s v="United States"/>
    <s v="Inglewood"/>
    <s v="California"/>
    <n v="90301"/>
    <x v="1"/>
    <s v="TEC-CO-10001571"/>
    <s v="Technology"/>
    <s v="Copiers"/>
    <s v="Sharp 1540cs Digital Laser Copier"/>
    <n v="879.98400000000004"/>
    <n v="2"/>
    <n v="0.2"/>
    <n v="329.99400000000003"/>
  </r>
  <r>
    <n v="3751"/>
    <s v="CA-2014-161956"/>
    <x v="3"/>
    <d v="2014-08-28T00:00:00"/>
    <d v="2014-08-30T00:00:00"/>
    <s v="Second Class"/>
    <s v="DR-12880"/>
    <s v="Dan Reichenbach"/>
    <x v="1"/>
    <s v="United States"/>
    <s v="Inglewood"/>
    <s v="California"/>
    <n v="90301"/>
    <x v="1"/>
    <s v="OFF-SU-10002503"/>
    <s v="Office Supplies"/>
    <s v="Supplies"/>
    <s v="Acme Preferred Stainless Steel Scissors"/>
    <n v="28.4"/>
    <n v="5"/>
    <n v="0"/>
    <n v="8.2359999999999989"/>
  </r>
  <r>
    <n v="3752"/>
    <s v="CA-2014-161956"/>
    <x v="3"/>
    <d v="2014-08-28T00:00:00"/>
    <d v="2014-08-30T00:00:00"/>
    <s v="Second Class"/>
    <s v="DR-12880"/>
    <s v="Dan Reichenbach"/>
    <x v="1"/>
    <s v="United States"/>
    <s v="Inglewood"/>
    <s v="California"/>
    <n v="90301"/>
    <x v="1"/>
    <s v="FUR-CH-10004886"/>
    <s v="Furniture"/>
    <s v="Chairs"/>
    <s v="Bevis Steel Folding Chairs"/>
    <n v="230.28000000000003"/>
    <n v="3"/>
    <n v="0.2"/>
    <n v="23.027999999999992"/>
  </r>
  <r>
    <n v="3753"/>
    <s v="CA-2014-161956"/>
    <x v="3"/>
    <d v="2014-08-28T00:00:00"/>
    <d v="2014-08-30T00:00:00"/>
    <s v="Second Class"/>
    <s v="DR-12880"/>
    <s v="Dan Reichenbach"/>
    <x v="1"/>
    <s v="United States"/>
    <s v="Inglewood"/>
    <s v="California"/>
    <n v="90301"/>
    <x v="1"/>
    <s v="OFF-PA-10001289"/>
    <s v="Office Supplies"/>
    <s v="Paper"/>
    <s v="White Computer Printout Paper by Universal"/>
    <n v="116.28"/>
    <n v="3"/>
    <n v="0"/>
    <n v="56.977199999999996"/>
  </r>
  <r>
    <n v="3754"/>
    <s v="CA-2014-161956"/>
    <x v="3"/>
    <d v="2014-08-28T00:00:00"/>
    <d v="2014-08-30T00:00:00"/>
    <s v="Second Class"/>
    <s v="DR-12880"/>
    <s v="Dan Reichenbach"/>
    <x v="1"/>
    <s v="United States"/>
    <s v="Inglewood"/>
    <s v="California"/>
    <n v="90301"/>
    <x v="1"/>
    <s v="OFF-BI-10003650"/>
    <s v="Office Supplies"/>
    <s v="Binders"/>
    <s v="GBC DocuBind 300 Electric Binding Machine"/>
    <n v="841.5680000000001"/>
    <n v="2"/>
    <n v="0.2"/>
    <n v="294.54879999999991"/>
  </r>
  <r>
    <n v="3755"/>
    <s v="CA-2014-161956"/>
    <x v="3"/>
    <d v="2014-08-28T00:00:00"/>
    <d v="2014-08-30T00:00:00"/>
    <s v="Second Class"/>
    <s v="DR-12880"/>
    <s v="Dan Reichenbach"/>
    <x v="1"/>
    <s v="United States"/>
    <s v="Inglewood"/>
    <s v="California"/>
    <n v="90301"/>
    <x v="1"/>
    <s v="OFF-ST-10001370"/>
    <s v="Office Supplies"/>
    <s v="Storage"/>
    <s v="Sensible Storage WireTech Storage Systems"/>
    <n v="354.90000000000003"/>
    <n v="5"/>
    <n v="0"/>
    <n v="17.744999999999962"/>
  </r>
  <r>
    <n v="3756"/>
    <s v="CA-2013-116799"/>
    <x v="0"/>
    <d v="2013-03-04T00:00:00"/>
    <d v="2013-03-07T00:00:00"/>
    <s v="First Class"/>
    <s v="JG-15310"/>
    <s v="Jason Gross"/>
    <x v="1"/>
    <s v="United States"/>
    <s v="Odessa"/>
    <s v="Texas"/>
    <n v="79762"/>
    <x v="2"/>
    <s v="OFF-PA-10001892"/>
    <s v="Office Supplies"/>
    <s v="Paper"/>
    <s v="Rediform Wirebound &quot;Phone Memo&quot; Message Book, 11 x 5-3/4"/>
    <n v="42.783999999999999"/>
    <n v="7"/>
    <n v="0.2"/>
    <n v="15.509199999999998"/>
  </r>
  <r>
    <n v="3757"/>
    <s v="CA-2013-116799"/>
    <x v="0"/>
    <d v="2013-03-04T00:00:00"/>
    <d v="2013-03-07T00:00:00"/>
    <s v="First Class"/>
    <s v="JG-15310"/>
    <s v="Jason Gross"/>
    <x v="1"/>
    <s v="United States"/>
    <s v="Odessa"/>
    <s v="Texas"/>
    <n v="79762"/>
    <x v="2"/>
    <s v="FUR-CH-10004983"/>
    <s v="Furniture"/>
    <s v="Chairs"/>
    <s v="Office Star - Mid Back Dual function Ergonomic High Back Chair with 2-Way Adjustable Arms"/>
    <n v="563.42999999999984"/>
    <n v="5"/>
    <n v="0.3"/>
    <n v="-56.343000000000018"/>
  </r>
  <r>
    <n v="3758"/>
    <s v="CA-2013-111283"/>
    <x v="0"/>
    <d v="2013-03-01T00:00:00"/>
    <d v="2013-03-05T00:00:00"/>
    <s v="Standard Class"/>
    <s v="LC-16870"/>
    <s v="Lena Cacioppo"/>
    <x v="0"/>
    <s v="United States"/>
    <s v="Newark"/>
    <s v="Ohio"/>
    <n v="43055"/>
    <x v="3"/>
    <s v="OFF-AR-10001615"/>
    <s v="Office Supplies"/>
    <s v="Art"/>
    <s v="Newell 34"/>
    <n v="111.104"/>
    <n v="7"/>
    <n v="0.2"/>
    <n v="8.3328000000000024"/>
  </r>
  <r>
    <n v="3759"/>
    <s v="CA-2012-167745"/>
    <x v="1"/>
    <d v="2012-09-18T00:00:00"/>
    <d v="2012-09-23T00:00:00"/>
    <s v="Standard Class"/>
    <s v="GB-14530"/>
    <s v="George Bell"/>
    <x v="1"/>
    <s v="United States"/>
    <s v="Los Angeles"/>
    <s v="California"/>
    <n v="90049"/>
    <x v="1"/>
    <s v="OFF-AR-10003602"/>
    <s v="Office Supplies"/>
    <s v="Art"/>
    <s v="Quartet Omega Colored Chalk, 12/Pack"/>
    <n v="11.68"/>
    <n v="2"/>
    <n v="0"/>
    <n v="5.4895999999999994"/>
  </r>
  <r>
    <n v="3760"/>
    <s v="CA-2012-167745"/>
    <x v="1"/>
    <d v="2012-09-18T00:00:00"/>
    <d v="2012-09-23T00:00:00"/>
    <s v="Standard Class"/>
    <s v="GB-14530"/>
    <s v="George Bell"/>
    <x v="1"/>
    <s v="United States"/>
    <s v="Los Angeles"/>
    <s v="California"/>
    <n v="90049"/>
    <x v="1"/>
    <s v="OFF-SU-10004782"/>
    <s v="Office Supplies"/>
    <s v="Supplies"/>
    <s v="Elite 5&quot; Scissors"/>
    <n v="16.899999999999999"/>
    <n v="2"/>
    <n v="0"/>
    <n v="5.0699999999999985"/>
  </r>
  <r>
    <n v="3761"/>
    <s v="CA-2012-167745"/>
    <x v="1"/>
    <d v="2012-09-18T00:00:00"/>
    <d v="2012-09-23T00:00:00"/>
    <s v="Standard Class"/>
    <s v="GB-14530"/>
    <s v="George Bell"/>
    <x v="1"/>
    <s v="United States"/>
    <s v="Los Angeles"/>
    <s v="California"/>
    <n v="90049"/>
    <x v="1"/>
    <s v="FUR-FU-10001591"/>
    <s v="Furniture"/>
    <s v="Furnishings"/>
    <s v="Advantus Panel Wall Certificate Holder - 8.5x11"/>
    <n v="24.4"/>
    <n v="2"/>
    <n v="0"/>
    <n v="10.248000000000001"/>
  </r>
  <r>
    <n v="3762"/>
    <s v="CA-2014-104577"/>
    <x v="3"/>
    <d v="2014-05-13T00:00:00"/>
    <d v="2014-05-18T00:00:00"/>
    <s v="Standard Class"/>
    <s v="CK-12205"/>
    <s v="Chloris Kastensmidt"/>
    <x v="0"/>
    <s v="United States"/>
    <s v="Everett"/>
    <s v="Massachusetts"/>
    <n v="2149"/>
    <x v="3"/>
    <s v="OFF-PA-10000659"/>
    <s v="Office Supplies"/>
    <s v="Paper"/>
    <s v="TOPS Carbonless Receipt Book, Four 2-3/4 x 7-1/4 Money Receipts per Page"/>
    <n v="87.6"/>
    <n v="5"/>
    <n v="0"/>
    <n v="42.047999999999995"/>
  </r>
  <r>
    <n v="3763"/>
    <s v="CA-2013-156251"/>
    <x v="0"/>
    <d v="2013-08-14T00:00:00"/>
    <d v="2013-08-19T00:00:00"/>
    <s v="Second Class"/>
    <s v="TS-21160"/>
    <s v="Theresa Swint"/>
    <x v="1"/>
    <s v="United States"/>
    <s v="West Allis"/>
    <s v="Wisconsin"/>
    <n v="53214"/>
    <x v="2"/>
    <s v="FUR-BO-10001337"/>
    <s v="Furniture"/>
    <s v="Bookcases"/>
    <s v="O'Sullivan Living Dimensions 2-Shelf Bookcases"/>
    <n v="241.96"/>
    <n v="2"/>
    <n v="0"/>
    <n v="24.195999999999998"/>
  </r>
  <r>
    <n v="3764"/>
    <s v="CA-2013-156251"/>
    <x v="0"/>
    <d v="2013-08-14T00:00:00"/>
    <d v="2013-08-19T00:00:00"/>
    <s v="Second Class"/>
    <s v="TS-21160"/>
    <s v="Theresa Swint"/>
    <x v="1"/>
    <s v="United States"/>
    <s v="West Allis"/>
    <s v="Wisconsin"/>
    <n v="53214"/>
    <x v="2"/>
    <s v="OFF-BI-10003529"/>
    <s v="Office Supplies"/>
    <s v="Binders"/>
    <s v="Avery Round Ring Poly Binders"/>
    <n v="8.52"/>
    <n v="3"/>
    <n v="0"/>
    <n v="4.1747999999999994"/>
  </r>
  <r>
    <n v="3765"/>
    <s v="CA-2014-125878"/>
    <x v="3"/>
    <d v="2014-02-26T00:00:00"/>
    <d v="2014-03-03T00:00:00"/>
    <s v="Standard Class"/>
    <s v="MH-18025"/>
    <s v="Michelle Huthwaite"/>
    <x v="0"/>
    <s v="United States"/>
    <s v="Chicago"/>
    <s v="Illinois"/>
    <n v="60623"/>
    <x v="2"/>
    <s v="OFF-BI-10002609"/>
    <s v="Office Supplies"/>
    <s v="Binders"/>
    <s v="Avery Hidden Tab Dividers for Binding Systems"/>
    <n v="1.7879999999999996"/>
    <n v="3"/>
    <n v="0.8"/>
    <n v="-3.0396000000000001"/>
  </r>
  <r>
    <n v="3766"/>
    <s v="CA-2013-163153"/>
    <x v="0"/>
    <d v="2013-03-22T00:00:00"/>
    <d v="2013-03-26T00:00:00"/>
    <s v="Standard Class"/>
    <s v="DM-12955"/>
    <s v="Dario Medina"/>
    <x v="1"/>
    <s v="United States"/>
    <s v="Houston"/>
    <s v="Texas"/>
    <n v="77036"/>
    <x v="2"/>
    <s v="FUR-TA-10004767"/>
    <s v="Furniture"/>
    <s v="Tables"/>
    <s v="Safco Drafting Table"/>
    <n v="99.372"/>
    <n v="2"/>
    <n v="0.3"/>
    <n v="-1.4196000000000097"/>
  </r>
  <r>
    <n v="3767"/>
    <s v="CA-2013-163153"/>
    <x v="0"/>
    <d v="2013-03-22T00:00:00"/>
    <d v="2013-03-26T00:00:00"/>
    <s v="Standard Class"/>
    <s v="DM-12955"/>
    <s v="Dario Medina"/>
    <x v="1"/>
    <s v="United States"/>
    <s v="Houston"/>
    <s v="Texas"/>
    <n v="77036"/>
    <x v="2"/>
    <s v="OFF-AR-10001868"/>
    <s v="Office Supplies"/>
    <s v="Art"/>
    <s v="Prang Dustless Chalk Sticks"/>
    <n v="1.3440000000000001"/>
    <n v="1"/>
    <n v="0.2"/>
    <n v="0.504"/>
  </r>
  <r>
    <n v="3768"/>
    <s v="CA-2012-103205"/>
    <x v="1"/>
    <d v="2012-12-08T00:00:00"/>
    <d v="2012-12-10T00:00:00"/>
    <s v="Second Class"/>
    <s v="JJ-15760"/>
    <s v="Joel Jenkins"/>
    <x v="2"/>
    <s v="United States"/>
    <s v="Houston"/>
    <s v="Texas"/>
    <n v="77036"/>
    <x v="2"/>
    <s v="TEC-PH-10004896"/>
    <s v="Technology"/>
    <s v="Phones"/>
    <s v="Nokia Lumia 521 (T-Mobile)"/>
    <n v="119.96000000000001"/>
    <n v="5"/>
    <n v="0.2"/>
    <n v="11.996000000000002"/>
  </r>
  <r>
    <n v="3769"/>
    <s v="CA-2011-153913"/>
    <x v="2"/>
    <d v="2011-12-16T00:00:00"/>
    <d v="2011-12-20T00:00:00"/>
    <s v="Second Class"/>
    <s v="KB-16585"/>
    <s v="Ken Black"/>
    <x v="1"/>
    <s v="United States"/>
    <s v="Hialeah"/>
    <s v="Florida"/>
    <n v="33012"/>
    <x v="0"/>
    <s v="FUR-CH-10000988"/>
    <s v="Furniture"/>
    <s v="Chairs"/>
    <s v="Hon Olson Stacker Stools"/>
    <n v="1013.8320000000001"/>
    <n v="9"/>
    <n v="0.2"/>
    <n v="101.38319999999999"/>
  </r>
  <r>
    <n v="3770"/>
    <s v="CA-2011-153913"/>
    <x v="2"/>
    <d v="2011-12-16T00:00:00"/>
    <d v="2011-12-20T00:00:00"/>
    <s v="Second Class"/>
    <s v="KB-16585"/>
    <s v="Ken Black"/>
    <x v="1"/>
    <s v="United States"/>
    <s v="Hialeah"/>
    <s v="Florida"/>
    <n v="33012"/>
    <x v="0"/>
    <s v="OFF-FA-10000490"/>
    <s v="Office Supplies"/>
    <s v="Fasteners"/>
    <s v="OIC Binder Clips, Mini, 1/4&quot; Capacity, Black"/>
    <n v="1.984"/>
    <n v="2"/>
    <n v="0.2"/>
    <n v="0.66959999999999997"/>
  </r>
  <r>
    <n v="3771"/>
    <s v="CA-2013-155530"/>
    <x v="0"/>
    <d v="2013-12-18T00:00:00"/>
    <d v="2013-12-22T00:00:00"/>
    <s v="Standard Class"/>
    <s v="CM-12160"/>
    <s v="Charles McCrossin"/>
    <x v="0"/>
    <s v="United States"/>
    <s v="San Francisco"/>
    <s v="California"/>
    <n v="94122"/>
    <x v="1"/>
    <s v="FUR-TA-10004256"/>
    <s v="Furniture"/>
    <s v="Tables"/>
    <s v="Bretford “Just In Time” Height-Adjustable Multi-Task Work Tables"/>
    <n v="2003.52"/>
    <n v="6"/>
    <n v="0.2"/>
    <n v="-325.57200000000023"/>
  </r>
  <r>
    <n v="3772"/>
    <s v="US-2013-101196"/>
    <x v="0"/>
    <d v="2013-05-13T00:00:00"/>
    <d v="2013-05-18T00:00:00"/>
    <s v="Standard Class"/>
    <s v="FM-14215"/>
    <s v="Filia McAdams"/>
    <x v="1"/>
    <s v="United States"/>
    <s v="Philadelphia"/>
    <s v="Pennsylvania"/>
    <n v="19140"/>
    <x v="3"/>
    <s v="OFF-ST-10004804"/>
    <s v="Office Supplies"/>
    <s v="Storage"/>
    <s v="Belkin 19&quot; Vented Equipment Shelf, Black"/>
    <n v="82.367999999999995"/>
    <n v="2"/>
    <n v="0.2"/>
    <n v="-19.562399999999997"/>
  </r>
  <r>
    <n v="3773"/>
    <s v="CA-2011-115357"/>
    <x v="2"/>
    <d v="2011-08-06T00:00:00"/>
    <d v="2011-08-11T00:00:00"/>
    <s v="Second Class"/>
    <s v="RF-19735"/>
    <s v="Roland Fjeld"/>
    <x v="0"/>
    <s v="United States"/>
    <s v="Columbia"/>
    <s v="South Carolina"/>
    <n v="29203"/>
    <x v="0"/>
    <s v="TEC-AC-10000023"/>
    <s v="Technology"/>
    <s v="Accessories"/>
    <s v="Maxell 74 Minute CD-R Spindle, 50/Pack"/>
    <n v="62.91"/>
    <n v="3"/>
    <n v="0"/>
    <n v="22.647599999999997"/>
  </r>
  <r>
    <n v="3774"/>
    <s v="US-2011-102715"/>
    <x v="2"/>
    <d v="2011-04-11T00:00:00"/>
    <d v="2011-04-13T00:00:00"/>
    <s v="Second Class"/>
    <s v="JK-15370"/>
    <s v="Jay Kimmel"/>
    <x v="0"/>
    <s v="United States"/>
    <s v="Miami"/>
    <s v="Florida"/>
    <n v="33180"/>
    <x v="0"/>
    <s v="OFF-FA-10001332"/>
    <s v="Office Supplies"/>
    <s v="Fasteners"/>
    <s v="Acco Banker's Clasps, 5 3/4&quot;-Long"/>
    <n v="6.911999999999999"/>
    <n v="3"/>
    <n v="0.2"/>
    <n v="2.3327999999999998"/>
  </r>
  <r>
    <n v="3775"/>
    <s v="US-2011-102715"/>
    <x v="2"/>
    <d v="2011-04-11T00:00:00"/>
    <d v="2011-04-13T00:00:00"/>
    <s v="Second Class"/>
    <s v="JK-15370"/>
    <s v="Jay Kimmel"/>
    <x v="0"/>
    <s v="United States"/>
    <s v="Miami"/>
    <s v="Florida"/>
    <n v="33180"/>
    <x v="0"/>
    <s v="TEC-AC-10002001"/>
    <s v="Technology"/>
    <s v="Accessories"/>
    <s v="Logitech Wireless Gaming Headset G930"/>
    <n v="383.97600000000006"/>
    <n v="3"/>
    <n v="0.2"/>
    <n v="81.59490000000001"/>
  </r>
  <r>
    <n v="3776"/>
    <s v="US-2011-102715"/>
    <x v="2"/>
    <d v="2011-04-11T00:00:00"/>
    <d v="2011-04-13T00:00:00"/>
    <s v="Second Class"/>
    <s v="JK-15370"/>
    <s v="Jay Kimmel"/>
    <x v="0"/>
    <s v="United States"/>
    <s v="Miami"/>
    <s v="Florida"/>
    <n v="33180"/>
    <x v="0"/>
    <s v="OFF-PA-10000029"/>
    <s v="Office Supplies"/>
    <s v="Paper"/>
    <s v="Xerox 224"/>
    <n v="10.368000000000002"/>
    <n v="2"/>
    <n v="0.2"/>
    <n v="3.6288"/>
  </r>
  <r>
    <n v="3777"/>
    <s v="US-2011-102715"/>
    <x v="2"/>
    <d v="2011-04-11T00:00:00"/>
    <d v="2011-04-13T00:00:00"/>
    <s v="Second Class"/>
    <s v="JK-15370"/>
    <s v="Jay Kimmel"/>
    <x v="0"/>
    <s v="United States"/>
    <s v="Miami"/>
    <s v="Florida"/>
    <n v="33180"/>
    <x v="0"/>
    <s v="TEC-AC-10001874"/>
    <s v="Technology"/>
    <s v="Accessories"/>
    <s v="Logitech Wireless Anywhere Mouse MX for PC and Mac"/>
    <n v="335.94400000000002"/>
    <n v="7"/>
    <n v="0.2"/>
    <n v="41.992999999999995"/>
  </r>
  <r>
    <n v="3778"/>
    <s v="CA-2012-107937"/>
    <x v="1"/>
    <d v="2012-05-03T00:00:00"/>
    <d v="2012-05-08T00:00:00"/>
    <s v="Standard Class"/>
    <s v="JB-16045"/>
    <s v="Julia Barnett"/>
    <x v="2"/>
    <s v="United States"/>
    <s v="Chula Vista"/>
    <s v="California"/>
    <n v="91911"/>
    <x v="1"/>
    <s v="FUR-FU-10002298"/>
    <s v="Furniture"/>
    <s v="Furnishings"/>
    <s v="Rubbermaid ClusterMat Chairmats, Mat Size- 66&quot; x 60&quot;, Lip 20&quot; x 11&quot; -90 Degree Angle"/>
    <n v="665.88"/>
    <n v="6"/>
    <n v="0"/>
    <n v="106.54079999999999"/>
  </r>
  <r>
    <n v="3779"/>
    <s v="US-2014-148768"/>
    <x v="3"/>
    <d v="2014-12-01T00:00:00"/>
    <d v="2014-12-03T00:00:00"/>
    <s v="Second Class"/>
    <s v="PN-18775"/>
    <s v="Parhena Norris"/>
    <x v="2"/>
    <s v="United States"/>
    <s v="Miami"/>
    <s v="Florida"/>
    <n v="33180"/>
    <x v="0"/>
    <s v="TEC-PH-10002564"/>
    <s v="Technology"/>
    <s v="Phones"/>
    <s v="OtterBox Defender Series Case - Samsung Galaxy S4"/>
    <n v="71.975999999999999"/>
    <n v="3"/>
    <n v="0.2"/>
    <n v="8.9969999999999892"/>
  </r>
  <r>
    <n v="3780"/>
    <s v="CA-2014-118521"/>
    <x v="3"/>
    <d v="2014-02-17T00:00:00"/>
    <d v="2014-02-21T00:00:00"/>
    <s v="Standard Class"/>
    <s v="LF-17185"/>
    <s v="Luke Foster"/>
    <x v="0"/>
    <s v="United States"/>
    <s v="New York City"/>
    <s v="New York"/>
    <n v="10035"/>
    <x v="3"/>
    <s v="OFF-PA-10003465"/>
    <s v="Office Supplies"/>
    <s v="Paper"/>
    <s v="Xerox 1912"/>
    <n v="37.94"/>
    <n v="2"/>
    <n v="0"/>
    <n v="18.211199999999998"/>
  </r>
  <r>
    <n v="3781"/>
    <s v="CA-2011-149643"/>
    <x v="2"/>
    <d v="2011-11-16T00:00:00"/>
    <d v="2011-11-20T00:00:00"/>
    <s v="Standard Class"/>
    <s v="RH-19510"/>
    <s v="Rick Huthwaite"/>
    <x v="2"/>
    <s v="United States"/>
    <s v="Manhattan"/>
    <s v="Kansas"/>
    <n v="66502"/>
    <x v="2"/>
    <s v="TEC-PH-10000038"/>
    <s v="Technology"/>
    <s v="Phones"/>
    <s v="Jawbone MINI JAMBOX Wireless Bluetooth Speaker"/>
    <n v="273.95999999999998"/>
    <n v="2"/>
    <n v="0"/>
    <n v="10.958399999999983"/>
  </r>
  <r>
    <n v="3782"/>
    <s v="CA-2012-135314"/>
    <x v="1"/>
    <d v="2012-07-09T00:00:00"/>
    <d v="2012-07-14T00:00:00"/>
    <s v="Second Class"/>
    <s v="MC-17575"/>
    <s v="Matt Collins"/>
    <x v="0"/>
    <s v="United States"/>
    <s v="Philadelphia"/>
    <s v="Pennsylvania"/>
    <n v="19120"/>
    <x v="3"/>
    <s v="TEC-PH-10003072"/>
    <s v="Technology"/>
    <s v="Phones"/>
    <s v="Panasonic KX-TG9541B DECT 6.0 Digital 2-Line Expandable Cordless Phone With Digital Answering System"/>
    <n v="269.98199999999997"/>
    <n v="3"/>
    <n v="0.4"/>
    <n v="40.497299999999996"/>
  </r>
  <r>
    <n v="3783"/>
    <s v="CA-2014-165204"/>
    <x v="3"/>
    <d v="2014-11-14T00:00:00"/>
    <d v="2014-11-17T00:00:00"/>
    <s v="Second Class"/>
    <s v="MN-17935"/>
    <s v="Michael Nguyen"/>
    <x v="0"/>
    <s v="United States"/>
    <s v="Memphis"/>
    <s v="Tennessee"/>
    <n v="38109"/>
    <x v="0"/>
    <s v="OFF-PA-10003424"/>
    <s v="Office Supplies"/>
    <s v="Paper"/>
    <s v="&quot;While you Were Out&quot; Message Book, One Form per Page"/>
    <n v="8.9039999999999999"/>
    <n v="3"/>
    <n v="0.2"/>
    <n v="3.3389999999999995"/>
  </r>
  <r>
    <n v="3784"/>
    <s v="CA-2014-165204"/>
    <x v="3"/>
    <d v="2014-11-14T00:00:00"/>
    <d v="2014-11-17T00:00:00"/>
    <s v="Second Class"/>
    <s v="MN-17935"/>
    <s v="Michael Nguyen"/>
    <x v="0"/>
    <s v="United States"/>
    <s v="Memphis"/>
    <s v="Tennessee"/>
    <n v="38109"/>
    <x v="0"/>
    <s v="OFF-ST-10003716"/>
    <s v="Office Supplies"/>
    <s v="Storage"/>
    <s v="Tennsco Double-Tier Lockers"/>
    <n v="720.06400000000008"/>
    <n v="4"/>
    <n v="0.2"/>
    <n v="-63.005600000000015"/>
  </r>
  <r>
    <n v="3785"/>
    <s v="CA-2014-125752"/>
    <x v="3"/>
    <d v="2014-08-01T00:00:00"/>
    <d v="2014-08-05T00:00:00"/>
    <s v="Standard Class"/>
    <s v="EH-14125"/>
    <s v="Eugene Hildebrand"/>
    <x v="2"/>
    <s v="United States"/>
    <s v="Fort Lauderdale"/>
    <s v="Florida"/>
    <n v="33311"/>
    <x v="0"/>
    <s v="TEC-AC-10003590"/>
    <s v="Technology"/>
    <s v="Accessories"/>
    <s v="TRENDnet 56K USB 2.0 Phone, Internet and Fax Modem"/>
    <n v="41.424000000000007"/>
    <n v="2"/>
    <n v="0.2"/>
    <n v="8.2847999999999971"/>
  </r>
  <r>
    <n v="3786"/>
    <s v="CA-2014-112487"/>
    <x v="3"/>
    <d v="2014-12-27T00:00:00"/>
    <d v="2014-12-31T00:00:00"/>
    <s v="Standard Class"/>
    <s v="TC-21535"/>
    <s v="Tracy Collins"/>
    <x v="2"/>
    <s v="United States"/>
    <s v="Columbus"/>
    <s v="Ohio"/>
    <n v="43229"/>
    <x v="3"/>
    <s v="OFF-BI-10000494"/>
    <s v="Office Supplies"/>
    <s v="Binders"/>
    <s v="Acco Economy Flexible Poly Round Ring Binder"/>
    <n v="3.1320000000000001"/>
    <n v="2"/>
    <n v="0.7"/>
    <n v="-2.6099999999999994"/>
  </r>
  <r>
    <n v="3787"/>
    <s v="CA-2013-144218"/>
    <x v="0"/>
    <d v="2013-11-01T00:00:00"/>
    <d v="2013-11-05T00:00:00"/>
    <s v="Standard Class"/>
    <s v="JD-15895"/>
    <s v="Jonathan Doherty"/>
    <x v="1"/>
    <s v="United States"/>
    <s v="Los Angeles"/>
    <s v="California"/>
    <n v="90045"/>
    <x v="1"/>
    <s v="OFF-ST-10002615"/>
    <s v="Office Supplies"/>
    <s v="Storage"/>
    <s v="Dual Level, Single-Width Filing Carts"/>
    <n v="1085.42"/>
    <n v="7"/>
    <n v="0"/>
    <n v="282.20920000000001"/>
  </r>
  <r>
    <n v="3788"/>
    <s v="CA-2013-169971"/>
    <x v="0"/>
    <d v="2013-09-05T00:00:00"/>
    <d v="2013-09-10T00:00:00"/>
    <s v="Standard Class"/>
    <s v="IL-15100"/>
    <s v="Ivan Liston"/>
    <x v="0"/>
    <s v="United States"/>
    <s v="Houston"/>
    <s v="Texas"/>
    <n v="77041"/>
    <x v="2"/>
    <s v="OFF-AR-10002804"/>
    <s v="Office Supplies"/>
    <s v="Art"/>
    <s v="Faber Castell Col-Erase Pencils"/>
    <n v="3.9119999999999999"/>
    <n v="1"/>
    <n v="0.2"/>
    <n v="1.0269000000000001"/>
  </r>
  <r>
    <n v="3789"/>
    <s v="CA-2013-169971"/>
    <x v="0"/>
    <d v="2013-09-05T00:00:00"/>
    <d v="2013-09-10T00:00:00"/>
    <s v="Standard Class"/>
    <s v="IL-15100"/>
    <s v="Ivan Liston"/>
    <x v="0"/>
    <s v="United States"/>
    <s v="Houston"/>
    <s v="Texas"/>
    <n v="77041"/>
    <x v="2"/>
    <s v="OFF-AR-10001044"/>
    <s v="Office Supplies"/>
    <s v="Art"/>
    <s v="BOSTON Ranger #55 Pencil Sharpener, Black"/>
    <n v="62.376000000000005"/>
    <n v="3"/>
    <n v="0.2"/>
    <n v="7.0172999999999952"/>
  </r>
  <r>
    <n v="3790"/>
    <s v="US-2013-133508"/>
    <x v="0"/>
    <d v="2013-04-18T00:00:00"/>
    <d v="2013-04-22T00:00:00"/>
    <s v="Standard Class"/>
    <s v="SW-20350"/>
    <s v="Sean Wendt"/>
    <x v="2"/>
    <s v="United States"/>
    <s v="Omaha"/>
    <s v="Nebraska"/>
    <n v="68104"/>
    <x v="2"/>
    <s v="OFF-FA-10000134"/>
    <s v="Office Supplies"/>
    <s v="Fasteners"/>
    <s v="Advantus Push Pins, Aluminum Head"/>
    <n v="29.049999999999997"/>
    <n v="5"/>
    <n v="0"/>
    <n v="9.0054999999999996"/>
  </r>
  <r>
    <n v="3791"/>
    <s v="CA-2011-107139"/>
    <x v="2"/>
    <d v="2011-07-05T00:00:00"/>
    <d v="2011-07-11T00:00:00"/>
    <s v="Standard Class"/>
    <s v="DP-13390"/>
    <s v="Dennis Pardue"/>
    <x v="2"/>
    <s v="United States"/>
    <s v="Los Angeles"/>
    <s v="California"/>
    <n v="90004"/>
    <x v="1"/>
    <s v="OFF-BI-10001670"/>
    <s v="Office Supplies"/>
    <s v="Binders"/>
    <s v="Vinyl Sectional Post Binders"/>
    <n v="180.96000000000004"/>
    <n v="6"/>
    <n v="0.2"/>
    <n v="67.86"/>
  </r>
  <r>
    <n v="3792"/>
    <s v="CA-2012-111325"/>
    <x v="1"/>
    <d v="2012-02-27T00:00:00"/>
    <d v="2012-02-28T00:00:00"/>
    <s v="First Class"/>
    <s v="BT-11395"/>
    <s v="Bill Tyler"/>
    <x v="1"/>
    <s v="United States"/>
    <s v="Altoona"/>
    <s v="Pennsylvania"/>
    <n v="16602"/>
    <x v="3"/>
    <s v="OFF-BI-10000343"/>
    <s v="Office Supplies"/>
    <s v="Binders"/>
    <s v="Pressboard Covers with Storage Hooks, 9 1/2&quot; x 11&quot;, Light Blue"/>
    <n v="4.4190000000000005"/>
    <n v="3"/>
    <n v="0.7"/>
    <n v="-3.3879000000000001"/>
  </r>
  <r>
    <n v="3793"/>
    <s v="CA-2012-111325"/>
    <x v="1"/>
    <d v="2012-02-27T00:00:00"/>
    <d v="2012-02-28T00:00:00"/>
    <s v="First Class"/>
    <s v="BT-11395"/>
    <s v="Bill Tyler"/>
    <x v="1"/>
    <s v="United States"/>
    <s v="Altoona"/>
    <s v="Pennsylvania"/>
    <n v="16602"/>
    <x v="3"/>
    <s v="OFF-AR-10002257"/>
    <s v="Office Supplies"/>
    <s v="Art"/>
    <s v="Eldon Spacemaker Box, Quick-Snap Lid, Clear"/>
    <n v="16.032"/>
    <n v="6"/>
    <n v="0.2"/>
    <n v="2.2043999999999979"/>
  </r>
  <r>
    <n v="3794"/>
    <s v="CA-2012-163762"/>
    <x v="1"/>
    <d v="2012-11-27T00:00:00"/>
    <d v="2012-12-01T00:00:00"/>
    <s v="Standard Class"/>
    <s v="JE-15475"/>
    <s v="Jeremy Ellison"/>
    <x v="0"/>
    <s v="United States"/>
    <s v="New York City"/>
    <s v="New York"/>
    <n v="10024"/>
    <x v="3"/>
    <s v="OFF-AR-10001915"/>
    <s v="Office Supplies"/>
    <s v="Art"/>
    <s v="Peel-Off China Markers"/>
    <n v="29.79"/>
    <n v="3"/>
    <n v="0"/>
    <n v="12.511800000000001"/>
  </r>
  <r>
    <n v="3795"/>
    <s v="US-2011-117163"/>
    <x v="2"/>
    <d v="2011-01-28T00:00:00"/>
    <d v="2011-02-03T00:00:00"/>
    <s v="Standard Class"/>
    <s v="EJ-13720"/>
    <s v="Ed Jacobs"/>
    <x v="0"/>
    <s v="United States"/>
    <s v="San Diego"/>
    <s v="California"/>
    <n v="92037"/>
    <x v="1"/>
    <s v="OFF-ST-10003692"/>
    <s v="Office Supplies"/>
    <s v="Storage"/>
    <s v="Recycled Steel Personal File for Hanging File Folders"/>
    <n v="57.23"/>
    <n v="1"/>
    <n v="0"/>
    <n v="14.307499999999997"/>
  </r>
  <r>
    <n v="3796"/>
    <s v="US-2011-117163"/>
    <x v="2"/>
    <d v="2011-01-28T00:00:00"/>
    <d v="2011-02-03T00:00:00"/>
    <s v="Standard Class"/>
    <s v="EJ-13720"/>
    <s v="Ed Jacobs"/>
    <x v="0"/>
    <s v="United States"/>
    <s v="San Diego"/>
    <s v="California"/>
    <n v="92037"/>
    <x v="1"/>
    <s v="FUR-TA-10003469"/>
    <s v="Furniture"/>
    <s v="Tables"/>
    <s v="Balt Split Level Computer Training Table"/>
    <n v="333"/>
    <n v="3"/>
    <n v="0.2"/>
    <n v="-16.649999999999991"/>
  </r>
  <r>
    <n v="3797"/>
    <s v="US-2011-117163"/>
    <x v="2"/>
    <d v="2011-01-28T00:00:00"/>
    <d v="2011-02-03T00:00:00"/>
    <s v="Standard Class"/>
    <s v="EJ-13720"/>
    <s v="Ed Jacobs"/>
    <x v="0"/>
    <s v="United States"/>
    <s v="San Diego"/>
    <s v="California"/>
    <n v="92037"/>
    <x v="1"/>
    <s v="OFF-AR-10003179"/>
    <s v="Office Supplies"/>
    <s v="Art"/>
    <s v="Dixon Ticonderoga Core-Lock Colored Pencils"/>
    <n v="36.44"/>
    <n v="4"/>
    <n v="0"/>
    <n v="12.025199999999998"/>
  </r>
  <r>
    <n v="3798"/>
    <s v="CA-2014-121314"/>
    <x v="3"/>
    <d v="2014-09-24T00:00:00"/>
    <d v="2014-09-27T00:00:00"/>
    <s v="First Class"/>
    <s v="BE-11410"/>
    <s v="Bobby Elias"/>
    <x v="0"/>
    <s v="United States"/>
    <s v="Miami"/>
    <s v="Florida"/>
    <n v="33178"/>
    <x v="0"/>
    <s v="OFF-PA-10003395"/>
    <s v="Office Supplies"/>
    <s v="Paper"/>
    <s v="Xerox 1941"/>
    <n v="251.64"/>
    <n v="3"/>
    <n v="0.2"/>
    <n v="88.073999999999984"/>
  </r>
  <r>
    <n v="3799"/>
    <s v="CA-2014-147760"/>
    <x v="3"/>
    <d v="2014-11-05T00:00:00"/>
    <d v="2014-11-06T00:00:00"/>
    <s v="First Class"/>
    <s v="KL-16555"/>
    <s v="Kelly Lampkin"/>
    <x v="1"/>
    <s v="United States"/>
    <s v="Greensboro"/>
    <s v="North Carolina"/>
    <n v="27405"/>
    <x v="0"/>
    <s v="FUR-TA-10004575"/>
    <s v="Furniture"/>
    <s v="Tables"/>
    <s v="Hon 5100 Series Wood Tables"/>
    <n v="523.76400000000001"/>
    <n v="3"/>
    <n v="0.4"/>
    <n v="-192.04680000000008"/>
  </r>
  <r>
    <n v="3800"/>
    <s v="CA-2014-147760"/>
    <x v="3"/>
    <d v="2014-11-05T00:00:00"/>
    <d v="2014-11-06T00:00:00"/>
    <s v="First Class"/>
    <s v="KL-16555"/>
    <s v="Kelly Lampkin"/>
    <x v="1"/>
    <s v="United States"/>
    <s v="Greensboro"/>
    <s v="North Carolina"/>
    <n v="27405"/>
    <x v="0"/>
    <s v="TEC-PH-10002483"/>
    <s v="Technology"/>
    <s v="Phones"/>
    <s v="Motorola Moto X"/>
    <n v="1359.96"/>
    <n v="5"/>
    <n v="0.2"/>
    <n v="118.99650000000003"/>
  </r>
  <r>
    <n v="3801"/>
    <s v="CA-2013-156503"/>
    <x v="0"/>
    <d v="2013-10-15T00:00:00"/>
    <d v="2013-10-21T00:00:00"/>
    <s v="Standard Class"/>
    <s v="NC-18415"/>
    <s v="Nathan Cano"/>
    <x v="0"/>
    <s v="United States"/>
    <s v="Jacksonville"/>
    <s v="North Carolina"/>
    <n v="28540"/>
    <x v="0"/>
    <s v="FUR-CH-10003606"/>
    <s v="Furniture"/>
    <s v="Chairs"/>
    <s v="SAFCO Folding Chair Trolley"/>
    <n v="102.59200000000001"/>
    <n v="1"/>
    <n v="0.2"/>
    <n v="10.2592"/>
  </r>
  <r>
    <n v="3802"/>
    <s v="CA-2013-156503"/>
    <x v="0"/>
    <d v="2013-10-15T00:00:00"/>
    <d v="2013-10-21T00:00:00"/>
    <s v="Standard Class"/>
    <s v="NC-18415"/>
    <s v="Nathan Cano"/>
    <x v="0"/>
    <s v="United States"/>
    <s v="Jacksonville"/>
    <s v="North Carolina"/>
    <n v="28540"/>
    <x v="0"/>
    <s v="TEC-AC-10002473"/>
    <s v="Technology"/>
    <s v="Accessories"/>
    <s v="Maxell 4.7GB DVD-R"/>
    <n v="22.704000000000001"/>
    <n v="1"/>
    <n v="0.2"/>
    <n v="5.9597999999999995"/>
  </r>
  <r>
    <n v="3803"/>
    <s v="CA-2013-156503"/>
    <x v="0"/>
    <d v="2013-10-15T00:00:00"/>
    <d v="2013-10-21T00:00:00"/>
    <s v="Standard Class"/>
    <s v="NC-18415"/>
    <s v="Nathan Cano"/>
    <x v="0"/>
    <s v="United States"/>
    <s v="Jacksonville"/>
    <s v="North Carolina"/>
    <n v="28540"/>
    <x v="0"/>
    <s v="OFF-PA-10002319"/>
    <s v="Office Supplies"/>
    <s v="Paper"/>
    <s v="Xerox 1944"/>
    <n v="93.024000000000001"/>
    <n v="3"/>
    <n v="0.2"/>
    <n v="33.721199999999996"/>
  </r>
  <r>
    <n v="3804"/>
    <s v="CA-2013-156503"/>
    <x v="0"/>
    <d v="2013-10-15T00:00:00"/>
    <d v="2013-10-21T00:00:00"/>
    <s v="Standard Class"/>
    <s v="NC-18415"/>
    <s v="Nathan Cano"/>
    <x v="0"/>
    <s v="United States"/>
    <s v="Jacksonville"/>
    <s v="North Carolina"/>
    <n v="28540"/>
    <x v="0"/>
    <s v="OFF-SU-10000946"/>
    <s v="Office Supplies"/>
    <s v="Supplies"/>
    <s v="Staples"/>
    <n v="12.768000000000001"/>
    <n v="2"/>
    <n v="0.2"/>
    <n v="1.436399999999999"/>
  </r>
  <r>
    <n v="3805"/>
    <s v="CA-2013-156503"/>
    <x v="0"/>
    <d v="2013-10-15T00:00:00"/>
    <d v="2013-10-21T00:00:00"/>
    <s v="Standard Class"/>
    <s v="NC-18415"/>
    <s v="Nathan Cano"/>
    <x v="0"/>
    <s v="United States"/>
    <s v="Jacksonville"/>
    <s v="North Carolina"/>
    <n v="28540"/>
    <x v="0"/>
    <s v="OFF-EN-10001335"/>
    <s v="Office Supplies"/>
    <s v="Envelopes"/>
    <s v="White Business Envelopes with Contemporary Seam, Recycled White Business Envelopes"/>
    <n v="35.008000000000003"/>
    <n v="4"/>
    <n v="0.2"/>
    <n v="13.127999999999998"/>
  </r>
  <r>
    <n v="3806"/>
    <s v="CA-2013-156503"/>
    <x v="0"/>
    <d v="2013-10-15T00:00:00"/>
    <d v="2013-10-21T00:00:00"/>
    <s v="Standard Class"/>
    <s v="NC-18415"/>
    <s v="Nathan Cano"/>
    <x v="0"/>
    <s v="United States"/>
    <s v="Jacksonville"/>
    <s v="North Carolina"/>
    <n v="28540"/>
    <x v="0"/>
    <s v="OFF-PA-10002377"/>
    <s v="Office Supplies"/>
    <s v="Paper"/>
    <s v="Xerox 1916"/>
    <n v="39.152000000000001"/>
    <n v="1"/>
    <n v="0.2"/>
    <n v="14.681999999999999"/>
  </r>
  <r>
    <n v="3807"/>
    <s v="CA-2012-113628"/>
    <x v="1"/>
    <d v="2012-11-12T00:00:00"/>
    <d v="2012-11-19T00:00:00"/>
    <s v="Standard Class"/>
    <s v="AH-10690"/>
    <s v="Anna Häberlin"/>
    <x v="1"/>
    <s v="United States"/>
    <s v="Plantation"/>
    <s v="Florida"/>
    <n v="33317"/>
    <x v="0"/>
    <s v="OFF-AR-10001246"/>
    <s v="Office Supplies"/>
    <s v="Art"/>
    <s v="Newell 317"/>
    <n v="11.76"/>
    <n v="5"/>
    <n v="0.2"/>
    <n v="1.3229999999999991"/>
  </r>
  <r>
    <n v="3808"/>
    <s v="CA-2012-113628"/>
    <x v="1"/>
    <d v="2012-11-12T00:00:00"/>
    <d v="2012-11-19T00:00:00"/>
    <s v="Standard Class"/>
    <s v="AH-10690"/>
    <s v="Anna Häberlin"/>
    <x v="1"/>
    <s v="United States"/>
    <s v="Plantation"/>
    <s v="Florida"/>
    <n v="33317"/>
    <x v="0"/>
    <s v="OFF-BI-10003291"/>
    <s v="Office Supplies"/>
    <s v="Binders"/>
    <s v="Wilson Jones Leather-Like Binders with DublLock Round Rings"/>
    <n v="5.2380000000000013"/>
    <n v="2"/>
    <n v="0.7"/>
    <n v="-4.0158000000000005"/>
  </r>
  <r>
    <n v="3809"/>
    <s v="CA-2012-113628"/>
    <x v="1"/>
    <d v="2012-11-12T00:00:00"/>
    <d v="2012-11-19T00:00:00"/>
    <s v="Standard Class"/>
    <s v="AH-10690"/>
    <s v="Anna Häberlin"/>
    <x v="1"/>
    <s v="United States"/>
    <s v="Plantation"/>
    <s v="Florida"/>
    <n v="33317"/>
    <x v="0"/>
    <s v="OFF-BI-10002799"/>
    <s v="Office Supplies"/>
    <s v="Binders"/>
    <s v="SlimView Poly Binder, 3/8&quot;"/>
    <n v="4.6619999999999999"/>
    <n v="3"/>
    <n v="0.7"/>
    <n v="-3.7295999999999996"/>
  </r>
  <r>
    <n v="3810"/>
    <s v="CA-2012-113628"/>
    <x v="1"/>
    <d v="2012-11-12T00:00:00"/>
    <d v="2012-11-19T00:00:00"/>
    <s v="Standard Class"/>
    <s v="AH-10690"/>
    <s v="Anna Häberlin"/>
    <x v="1"/>
    <s v="United States"/>
    <s v="Plantation"/>
    <s v="Florida"/>
    <n v="33317"/>
    <x v="0"/>
    <s v="FUR-CH-10003298"/>
    <s v="Furniture"/>
    <s v="Chairs"/>
    <s v="Office Star - Contemporary Task Swivel chair with Loop Arms, Charcoal"/>
    <n v="523.91999999999996"/>
    <n v="5"/>
    <n v="0.2"/>
    <n v="-72.039000000000044"/>
  </r>
  <r>
    <n v="3811"/>
    <s v="CA-2012-113628"/>
    <x v="1"/>
    <d v="2012-11-12T00:00:00"/>
    <d v="2012-11-19T00:00:00"/>
    <s v="Standard Class"/>
    <s v="AH-10690"/>
    <s v="Anna Häberlin"/>
    <x v="1"/>
    <s v="United States"/>
    <s v="Plantation"/>
    <s v="Florida"/>
    <n v="33317"/>
    <x v="0"/>
    <s v="TEC-PH-10000441"/>
    <s v="Technology"/>
    <s v="Phones"/>
    <s v="VTech DS6151"/>
    <n v="100.792"/>
    <n v="1"/>
    <n v="0.2"/>
    <n v="10.079200000000007"/>
  </r>
  <r>
    <n v="3812"/>
    <s v="CA-2012-113628"/>
    <x v="1"/>
    <d v="2012-11-12T00:00:00"/>
    <d v="2012-11-19T00:00:00"/>
    <s v="Standard Class"/>
    <s v="AH-10690"/>
    <s v="Anna Häberlin"/>
    <x v="1"/>
    <s v="United States"/>
    <s v="Plantation"/>
    <s v="Florida"/>
    <n v="33317"/>
    <x v="0"/>
    <s v="FUR-CH-10004477"/>
    <s v="Furniture"/>
    <s v="Chairs"/>
    <s v="Global Push Button Manager's Chair, Indigo"/>
    <n v="146.13600000000002"/>
    <n v="3"/>
    <n v="0.2"/>
    <n v="16.440299999999986"/>
  </r>
  <r>
    <n v="3813"/>
    <s v="CA-2014-147753"/>
    <x v="3"/>
    <d v="2014-03-06T00:00:00"/>
    <d v="2014-03-06T00:00:00"/>
    <s v="Same Day"/>
    <s v="PK-19075"/>
    <s v="Pete Kriz"/>
    <x v="0"/>
    <s v="United States"/>
    <s v="Milwaukee"/>
    <s v="Wisconsin"/>
    <n v="53209"/>
    <x v="2"/>
    <s v="OFF-LA-10003537"/>
    <s v="Office Supplies"/>
    <s v="Labels"/>
    <s v="Avery 515"/>
    <n v="25.06"/>
    <n v="2"/>
    <n v="0"/>
    <n v="11.778199999999998"/>
  </r>
  <r>
    <n v="3814"/>
    <s v="CA-2012-103961"/>
    <x v="1"/>
    <d v="2012-11-05T00:00:00"/>
    <d v="2012-11-09T00:00:00"/>
    <s v="Standard Class"/>
    <s v="NG-18430"/>
    <s v="Nathan Gelder"/>
    <x v="0"/>
    <s v="United States"/>
    <s v="Quincy"/>
    <s v="Illinois"/>
    <n v="62301"/>
    <x v="2"/>
    <s v="OFF-LA-10004484"/>
    <s v="Office Supplies"/>
    <s v="Labels"/>
    <s v="Avery 476"/>
    <n v="19.824000000000002"/>
    <n v="6"/>
    <n v="0.2"/>
    <n v="6.4427999999999992"/>
  </r>
  <r>
    <n v="3815"/>
    <s v="CA-2013-152471"/>
    <x v="0"/>
    <d v="2013-07-09T00:00:00"/>
    <d v="2013-07-09T00:00:00"/>
    <s v="Same Day"/>
    <s v="ZD-21925"/>
    <s v="Zuschuss Donatelli"/>
    <x v="0"/>
    <s v="United States"/>
    <s v="Jacksonville"/>
    <s v="Florida"/>
    <n v="32216"/>
    <x v="0"/>
    <s v="TEC-PH-10002824"/>
    <s v="Technology"/>
    <s v="Phones"/>
    <s v="Jabra SPEAK 410 Multidevice Speakerphone"/>
    <n v="823.96000000000015"/>
    <n v="5"/>
    <n v="0.2"/>
    <n v="51.497499999999974"/>
  </r>
  <r>
    <n v="3816"/>
    <s v="CA-2013-152471"/>
    <x v="0"/>
    <d v="2013-07-09T00:00:00"/>
    <d v="2013-07-09T00:00:00"/>
    <s v="Same Day"/>
    <s v="ZD-21925"/>
    <s v="Zuschuss Donatelli"/>
    <x v="0"/>
    <s v="United States"/>
    <s v="Jacksonville"/>
    <s v="Florida"/>
    <n v="32216"/>
    <x v="0"/>
    <s v="OFF-PA-10004965"/>
    <s v="Office Supplies"/>
    <s v="Paper"/>
    <s v="Xerox 1921"/>
    <n v="15.984000000000002"/>
    <n v="2"/>
    <n v="0.2"/>
    <n v="4.9949999999999992"/>
  </r>
  <r>
    <n v="3817"/>
    <s v="CA-2012-102582"/>
    <x v="1"/>
    <d v="2012-09-15T00:00:00"/>
    <d v="2012-09-19T00:00:00"/>
    <s v="Standard Class"/>
    <s v="NW-18400"/>
    <s v="Natalie Webber"/>
    <x v="0"/>
    <s v="United States"/>
    <s v="Mobile"/>
    <s v="Alabama"/>
    <n v="36608"/>
    <x v="0"/>
    <s v="FUR-TA-10003569"/>
    <s v="Furniture"/>
    <s v="Tables"/>
    <s v="Bretford CR8500 Series Meeting Room Furniture"/>
    <n v="801.96"/>
    <n v="2"/>
    <n v="0"/>
    <n v="200.49"/>
  </r>
  <r>
    <n v="3818"/>
    <s v="CA-2012-102582"/>
    <x v="1"/>
    <d v="2012-09-15T00:00:00"/>
    <d v="2012-09-19T00:00:00"/>
    <s v="Standard Class"/>
    <s v="NW-18400"/>
    <s v="Natalie Webber"/>
    <x v="0"/>
    <s v="United States"/>
    <s v="Mobile"/>
    <s v="Alabama"/>
    <n v="36608"/>
    <x v="0"/>
    <s v="TEC-PH-10003187"/>
    <s v="Technology"/>
    <s v="Phones"/>
    <s v="Anker Astro Mini 3000mAh Ultra-Compact Portable Charger"/>
    <n v="59.97"/>
    <n v="3"/>
    <n v="0"/>
    <n v="0"/>
  </r>
  <r>
    <n v="3819"/>
    <s v="CA-2012-102582"/>
    <x v="1"/>
    <d v="2012-09-15T00:00:00"/>
    <d v="2012-09-19T00:00:00"/>
    <s v="Standard Class"/>
    <s v="NW-18400"/>
    <s v="Natalie Webber"/>
    <x v="0"/>
    <s v="United States"/>
    <s v="Mobile"/>
    <s v="Alabama"/>
    <n v="36608"/>
    <x v="0"/>
    <s v="FUR-CH-10004853"/>
    <s v="Furniture"/>
    <s v="Chairs"/>
    <s v="Global Manager's Adjustable Task Chair, Storm"/>
    <n v="1056.8599999999999"/>
    <n v="7"/>
    <n v="0"/>
    <n v="306.48939999999988"/>
  </r>
  <r>
    <n v="3820"/>
    <s v="CA-2014-141873"/>
    <x v="3"/>
    <d v="2014-10-10T00:00:00"/>
    <d v="2014-10-15T00:00:00"/>
    <s v="Standard Class"/>
    <s v="HG-14845"/>
    <s v="Harry Greene"/>
    <x v="0"/>
    <s v="United States"/>
    <s v="New York City"/>
    <s v="New York"/>
    <n v="10024"/>
    <x v="3"/>
    <s v="OFF-BI-10001031"/>
    <s v="Office Supplies"/>
    <s v="Binders"/>
    <s v="Pressboard Data Binders by Wilson Jones"/>
    <n v="12.816000000000001"/>
    <n v="3"/>
    <n v="0.2"/>
    <n v="4.3253999999999984"/>
  </r>
  <r>
    <n v="3821"/>
    <s v="CA-2014-141873"/>
    <x v="3"/>
    <d v="2014-10-10T00:00:00"/>
    <d v="2014-10-15T00:00:00"/>
    <s v="Standard Class"/>
    <s v="HG-14845"/>
    <s v="Harry Greene"/>
    <x v="0"/>
    <s v="United States"/>
    <s v="New York City"/>
    <s v="New York"/>
    <n v="10024"/>
    <x v="3"/>
    <s v="FUR-BO-10003034"/>
    <s v="Furniture"/>
    <s v="Bookcases"/>
    <s v="O'Sullivan Elevations Bookcase, Cherry Finish"/>
    <n v="314.35199999999998"/>
    <n v="3"/>
    <n v="0.2"/>
    <n v="-15.71759999999999"/>
  </r>
  <r>
    <n v="3822"/>
    <s v="CA-2014-141873"/>
    <x v="3"/>
    <d v="2014-10-10T00:00:00"/>
    <d v="2014-10-15T00:00:00"/>
    <s v="Standard Class"/>
    <s v="HG-14845"/>
    <s v="Harry Greene"/>
    <x v="0"/>
    <s v="United States"/>
    <s v="New York City"/>
    <s v="New York"/>
    <n v="10024"/>
    <x v="3"/>
    <s v="OFF-PA-10000069"/>
    <s v="Office Supplies"/>
    <s v="Paper"/>
    <s v="TOPS 4 x 6 Fluorescent Color Memo Sheets, 500 Sheets per Pack"/>
    <n v="18.98"/>
    <n v="2"/>
    <n v="0"/>
    <n v="8.9206000000000003"/>
  </r>
  <r>
    <n v="3823"/>
    <s v="CA-2014-141873"/>
    <x v="3"/>
    <d v="2014-10-10T00:00:00"/>
    <d v="2014-10-15T00:00:00"/>
    <s v="Standard Class"/>
    <s v="HG-14845"/>
    <s v="Harry Greene"/>
    <x v="0"/>
    <s v="United States"/>
    <s v="New York City"/>
    <s v="New York"/>
    <n v="10024"/>
    <x v="3"/>
    <s v="OFF-BI-10003655"/>
    <s v="Office Supplies"/>
    <s v="Binders"/>
    <s v="Durable Pressboard Binders"/>
    <n v="18.240000000000002"/>
    <n v="6"/>
    <n v="0.2"/>
    <n v="6.1560000000000006"/>
  </r>
  <r>
    <n v="3824"/>
    <s v="CA-2012-140984"/>
    <x v="1"/>
    <d v="2012-09-14T00:00:00"/>
    <d v="2012-09-18T00:00:00"/>
    <s v="Standard Class"/>
    <s v="CC-12685"/>
    <s v="Craig Carroll"/>
    <x v="0"/>
    <s v="United States"/>
    <s v="New York City"/>
    <s v="New York"/>
    <n v="10011"/>
    <x v="3"/>
    <s v="OFF-ST-10000585"/>
    <s v="Office Supplies"/>
    <s v="Storage"/>
    <s v="Economy Rollaway Files"/>
    <n v="991.19999999999993"/>
    <n v="6"/>
    <n v="0"/>
    <n v="257.71199999999999"/>
  </r>
  <r>
    <n v="3825"/>
    <s v="CA-2012-140984"/>
    <x v="1"/>
    <d v="2012-09-14T00:00:00"/>
    <d v="2012-09-18T00:00:00"/>
    <s v="Standard Class"/>
    <s v="CC-12685"/>
    <s v="Craig Carroll"/>
    <x v="0"/>
    <s v="United States"/>
    <s v="New York City"/>
    <s v="New York"/>
    <n v="10011"/>
    <x v="3"/>
    <s v="TEC-CO-10001571"/>
    <s v="Technology"/>
    <s v="Copiers"/>
    <s v="Sharp 1540cs Digital Laser Copier"/>
    <n v="879.98400000000004"/>
    <n v="2"/>
    <n v="0.2"/>
    <n v="329.99400000000003"/>
  </r>
  <r>
    <n v="3826"/>
    <s v="CA-2012-140984"/>
    <x v="1"/>
    <d v="2012-09-14T00:00:00"/>
    <d v="2012-09-18T00:00:00"/>
    <s v="Standard Class"/>
    <s v="CC-12685"/>
    <s v="Craig Carroll"/>
    <x v="0"/>
    <s v="United States"/>
    <s v="New York City"/>
    <s v="New York"/>
    <n v="10011"/>
    <x v="3"/>
    <s v="OFF-BI-10002012"/>
    <s v="Office Supplies"/>
    <s v="Binders"/>
    <s v="Wilson Jones Easy Flow II Sheet Lifters"/>
    <n v="12.96"/>
    <n v="9"/>
    <n v="0.2"/>
    <n v="4.5359999999999996"/>
  </r>
  <r>
    <n v="3827"/>
    <s v="CA-2011-132801"/>
    <x v="2"/>
    <d v="2011-10-07T00:00:00"/>
    <d v="2011-10-12T00:00:00"/>
    <s v="Standard Class"/>
    <s v="JG-15805"/>
    <s v="John Grady"/>
    <x v="1"/>
    <s v="United States"/>
    <s v="Dallas"/>
    <s v="Texas"/>
    <n v="75217"/>
    <x v="2"/>
    <s v="OFF-ST-10001228"/>
    <s v="Office Supplies"/>
    <s v="Storage"/>
    <s v="Fellowes Personal Hanging Folder Files, Navy"/>
    <n v="107.44"/>
    <n v="10"/>
    <n v="0.2"/>
    <n v="10.744000000000007"/>
  </r>
  <r>
    <n v="3828"/>
    <s v="CA-2014-141733"/>
    <x v="3"/>
    <d v="2014-05-08T00:00:00"/>
    <d v="2014-05-12T00:00:00"/>
    <s v="Standard Class"/>
    <s v="RW-19540"/>
    <s v="Rick Wilson"/>
    <x v="1"/>
    <s v="United States"/>
    <s v="Detroit"/>
    <s v="Michigan"/>
    <n v="48234"/>
    <x v="2"/>
    <s v="FUR-CH-10004086"/>
    <s v="Furniture"/>
    <s v="Chairs"/>
    <s v="Hon 4070 Series Pagoda Armless Upholstered Stacking Chairs"/>
    <n v="1458.65"/>
    <n v="5"/>
    <n v="0"/>
    <n v="423.00849999999997"/>
  </r>
  <r>
    <n v="3829"/>
    <s v="CA-2014-141733"/>
    <x v="3"/>
    <d v="2014-05-08T00:00:00"/>
    <d v="2014-05-12T00:00:00"/>
    <s v="Standard Class"/>
    <s v="RW-19540"/>
    <s v="Rick Wilson"/>
    <x v="1"/>
    <s v="United States"/>
    <s v="Detroit"/>
    <s v="Michigan"/>
    <n v="48234"/>
    <x v="2"/>
    <s v="FUR-CH-10002017"/>
    <s v="Furniture"/>
    <s v="Chairs"/>
    <s v="SAFCO Optional Arm Kit for Workspace Cribbage Stacking Chair"/>
    <n v="26.64"/>
    <n v="1"/>
    <n v="0"/>
    <n v="7.4591999999999992"/>
  </r>
  <r>
    <n v="3830"/>
    <s v="CA-2014-141733"/>
    <x v="3"/>
    <d v="2014-05-08T00:00:00"/>
    <d v="2014-05-12T00:00:00"/>
    <s v="Standard Class"/>
    <s v="RW-19540"/>
    <s v="Rick Wilson"/>
    <x v="1"/>
    <s v="United States"/>
    <s v="Detroit"/>
    <s v="Michigan"/>
    <n v="48234"/>
    <x v="2"/>
    <s v="FUR-CH-10000595"/>
    <s v="Furniture"/>
    <s v="Chairs"/>
    <s v="Safco Contoured Stacking Chairs"/>
    <n v="476.8"/>
    <n v="2"/>
    <n v="0"/>
    <n v="119.19999999999999"/>
  </r>
  <r>
    <n v="3831"/>
    <s v="CA-2014-141733"/>
    <x v="3"/>
    <d v="2014-05-08T00:00:00"/>
    <d v="2014-05-12T00:00:00"/>
    <s v="Standard Class"/>
    <s v="RW-19540"/>
    <s v="Rick Wilson"/>
    <x v="1"/>
    <s v="United States"/>
    <s v="Detroit"/>
    <s v="Michigan"/>
    <n v="48234"/>
    <x v="2"/>
    <s v="OFF-AP-10001563"/>
    <s v="Office Supplies"/>
    <s v="Appliances"/>
    <s v="Belkin Premiere Surge Master II 8-outlet surge protector"/>
    <n v="87.444000000000003"/>
    <n v="2"/>
    <n v="0.1"/>
    <n v="18.460399999999986"/>
  </r>
  <r>
    <n v="3832"/>
    <s v="US-2012-111927"/>
    <x v="1"/>
    <d v="2012-11-14T00:00:00"/>
    <d v="2012-11-19T00:00:00"/>
    <s v="Standard Class"/>
    <s v="LS-17230"/>
    <s v="Lycoris Saunders"/>
    <x v="0"/>
    <s v="United States"/>
    <s v="Dover"/>
    <s v="Delaware"/>
    <n v="19901"/>
    <x v="3"/>
    <s v="FUR-FU-10004017"/>
    <s v="Furniture"/>
    <s v="Furnishings"/>
    <s v="Executive Impressions 13&quot; Chairman Wall Clock"/>
    <n v="76.14"/>
    <n v="3"/>
    <n v="0"/>
    <n v="26.648999999999997"/>
  </r>
  <r>
    <n v="3833"/>
    <s v="US-2012-111927"/>
    <x v="1"/>
    <d v="2012-11-14T00:00:00"/>
    <d v="2012-11-19T00:00:00"/>
    <s v="Standard Class"/>
    <s v="LS-17230"/>
    <s v="Lycoris Saunders"/>
    <x v="0"/>
    <s v="United States"/>
    <s v="Dover"/>
    <s v="Delaware"/>
    <n v="19901"/>
    <x v="3"/>
    <s v="OFF-BI-10002571"/>
    <s v="Office Supplies"/>
    <s v="Binders"/>
    <s v="Avery Framed View Binder, EZD Ring (Locking), Navy, 1 1/2&quot;"/>
    <n v="19.96"/>
    <n v="2"/>
    <n v="0"/>
    <n v="9.3811999999999998"/>
  </r>
  <r>
    <n v="3834"/>
    <s v="CA-2011-105984"/>
    <x v="2"/>
    <d v="2011-11-24T00:00:00"/>
    <d v="2011-11-24T00:00:00"/>
    <s v="Same Day"/>
    <s v="MY-18295"/>
    <s v="Muhammed Yedwab"/>
    <x v="1"/>
    <s v="United States"/>
    <s v="Columbus"/>
    <s v="Ohio"/>
    <n v="43229"/>
    <x v="3"/>
    <s v="TEC-PH-10000560"/>
    <s v="Technology"/>
    <s v="Phones"/>
    <s v="Samsung Galaxy S III - 16GB - pebble blue (T-Mobile)"/>
    <n v="1049.97"/>
    <n v="5"/>
    <n v="0.4"/>
    <n v="-209.99399999999991"/>
  </r>
  <r>
    <n v="3835"/>
    <s v="CA-2011-105984"/>
    <x v="2"/>
    <d v="2011-11-24T00:00:00"/>
    <d v="2011-11-24T00:00:00"/>
    <s v="Same Day"/>
    <s v="MY-18295"/>
    <s v="Muhammed Yedwab"/>
    <x v="1"/>
    <s v="United States"/>
    <s v="Columbus"/>
    <s v="Ohio"/>
    <n v="43229"/>
    <x v="3"/>
    <s v="FUR-CH-10000847"/>
    <s v="Furniture"/>
    <s v="Chairs"/>
    <s v="Global Executive Mid-Back Manager's Chair"/>
    <n v="611.05799999999999"/>
    <n v="3"/>
    <n v="0.3"/>
    <n v="-34.917600000000022"/>
  </r>
  <r>
    <n v="3836"/>
    <s v="CA-2011-100363"/>
    <x v="2"/>
    <d v="2011-04-08T00:00:00"/>
    <d v="2011-04-15T00:00:00"/>
    <s v="Standard Class"/>
    <s v="JM-15655"/>
    <s v="Jim Mitchum"/>
    <x v="1"/>
    <s v="United States"/>
    <s v="Glendale"/>
    <s v="Arizona"/>
    <n v="85301"/>
    <x v="1"/>
    <s v="OFF-FA-10000611"/>
    <s v="Office Supplies"/>
    <s v="Fasteners"/>
    <s v="Binder Clips by OIC"/>
    <n v="2.3679999999999999"/>
    <n v="2"/>
    <n v="0.2"/>
    <n v="0.82879999999999987"/>
  </r>
  <r>
    <n v="3837"/>
    <s v="CA-2011-100363"/>
    <x v="2"/>
    <d v="2011-04-08T00:00:00"/>
    <d v="2011-04-15T00:00:00"/>
    <s v="Standard Class"/>
    <s v="JM-15655"/>
    <s v="Jim Mitchum"/>
    <x v="1"/>
    <s v="United States"/>
    <s v="Glendale"/>
    <s v="Arizona"/>
    <n v="85301"/>
    <x v="1"/>
    <s v="OFF-PA-10004733"/>
    <s v="Office Supplies"/>
    <s v="Paper"/>
    <s v="Things To Do Today Spiral Book"/>
    <n v="19.008000000000003"/>
    <n v="3"/>
    <n v="0.2"/>
    <n v="6.8903999999999979"/>
  </r>
  <r>
    <n v="3838"/>
    <s v="CA-2011-126760"/>
    <x v="2"/>
    <d v="2011-07-26T00:00:00"/>
    <d v="2011-08-02T00:00:00"/>
    <s v="Standard Class"/>
    <s v="KM-16720"/>
    <s v="Kunst Miller"/>
    <x v="0"/>
    <s v="United States"/>
    <s v="North Las Vegas"/>
    <s v="Nevada"/>
    <n v="89031"/>
    <x v="1"/>
    <s v="TEC-PH-10001363"/>
    <s v="Technology"/>
    <s v="Phones"/>
    <s v="Apple iPhone 5S"/>
    <n v="911.98400000000004"/>
    <n v="2"/>
    <n v="0.2"/>
    <n v="113.99799999999991"/>
  </r>
  <r>
    <n v="3839"/>
    <s v="CA-2011-126760"/>
    <x v="2"/>
    <d v="2011-07-26T00:00:00"/>
    <d v="2011-08-02T00:00:00"/>
    <s v="Standard Class"/>
    <s v="KM-16720"/>
    <s v="Kunst Miller"/>
    <x v="0"/>
    <s v="United States"/>
    <s v="North Las Vegas"/>
    <s v="Nevada"/>
    <n v="89031"/>
    <x v="1"/>
    <s v="FUR-CH-10003312"/>
    <s v="Furniture"/>
    <s v="Chairs"/>
    <s v="Hon 2090 “Pillow Soft” Series Mid Back Swivel/Tilt Chairs"/>
    <n v="674.35200000000009"/>
    <n v="3"/>
    <n v="0.2"/>
    <n v="-109.58220000000011"/>
  </r>
  <r>
    <n v="3840"/>
    <s v="CA-2011-126760"/>
    <x v="2"/>
    <d v="2011-07-26T00:00:00"/>
    <d v="2011-08-02T00:00:00"/>
    <s v="Standard Class"/>
    <s v="KM-16720"/>
    <s v="Kunst Miller"/>
    <x v="0"/>
    <s v="United States"/>
    <s v="North Las Vegas"/>
    <s v="Nevada"/>
    <n v="89031"/>
    <x v="1"/>
    <s v="FUR-FU-10004018"/>
    <s v="Furniture"/>
    <s v="Furnishings"/>
    <s v="Tensor Computer Mounted Lamp"/>
    <n v="134.01"/>
    <n v="9"/>
    <n v="0"/>
    <n v="36.182700000000004"/>
  </r>
  <r>
    <n v="3841"/>
    <s v="CA-2011-126760"/>
    <x v="2"/>
    <d v="2011-07-26T00:00:00"/>
    <d v="2011-08-02T00:00:00"/>
    <s v="Standard Class"/>
    <s v="KM-16720"/>
    <s v="Kunst Miller"/>
    <x v="0"/>
    <s v="United States"/>
    <s v="North Las Vegas"/>
    <s v="Nevada"/>
    <n v="89031"/>
    <x v="1"/>
    <s v="TEC-AC-10004814"/>
    <s v="Technology"/>
    <s v="Accessories"/>
    <s v="Logitech Illuminated Ultrathin Keyboard with Backlighting"/>
    <n v="170.97"/>
    <n v="3"/>
    <n v="0"/>
    <n v="70.097700000000003"/>
  </r>
  <r>
    <n v="3842"/>
    <s v="US-2011-109162"/>
    <x v="2"/>
    <d v="2011-06-08T00:00:00"/>
    <d v="2011-06-12T00:00:00"/>
    <s v="Standard Class"/>
    <s v="KE-16420"/>
    <s v="Katrina Edelman"/>
    <x v="1"/>
    <s v="United States"/>
    <s v="Bristol"/>
    <s v="Tennessee"/>
    <n v="37620"/>
    <x v="0"/>
    <s v="FUR-CH-10002647"/>
    <s v="Furniture"/>
    <s v="Chairs"/>
    <s v="Situations Contoured Folding Chairs, 4/Set"/>
    <n v="170.35200000000003"/>
    <n v="3"/>
    <n v="0.2"/>
    <n v="10.647000000000006"/>
  </r>
  <r>
    <n v="3843"/>
    <s v="CA-2011-101931"/>
    <x v="2"/>
    <d v="2011-10-28T00:00:00"/>
    <d v="2011-10-31T00:00:00"/>
    <s v="First Class"/>
    <s v="TS-21370"/>
    <s v="Todd Sumrall"/>
    <x v="1"/>
    <s v="United States"/>
    <s v="Los Angeles"/>
    <s v="California"/>
    <n v="90049"/>
    <x v="1"/>
    <s v="OFF-BI-10004140"/>
    <s v="Office Supplies"/>
    <s v="Binders"/>
    <s v="Avery Non-Stick Binders"/>
    <n v="7.1840000000000011"/>
    <n v="2"/>
    <n v="0.2"/>
    <n v="2.2449999999999992"/>
  </r>
  <r>
    <n v="3844"/>
    <s v="CA-2011-101931"/>
    <x v="2"/>
    <d v="2011-10-28T00:00:00"/>
    <d v="2011-10-31T00:00:00"/>
    <s v="First Class"/>
    <s v="TS-21370"/>
    <s v="Todd Sumrall"/>
    <x v="1"/>
    <s v="United States"/>
    <s v="Los Angeles"/>
    <s v="California"/>
    <n v="90049"/>
    <x v="1"/>
    <s v="OFF-SU-10002301"/>
    <s v="Office Supplies"/>
    <s v="Supplies"/>
    <s v="Serrated Blade or Curved Handle Hand Letter Openers"/>
    <n v="6.28"/>
    <n v="2"/>
    <n v="0"/>
    <n v="6.2800000000000189E-2"/>
  </r>
  <r>
    <n v="3845"/>
    <s v="CA-2011-101931"/>
    <x v="2"/>
    <d v="2011-10-28T00:00:00"/>
    <d v="2011-10-31T00:00:00"/>
    <s v="First Class"/>
    <s v="TS-21370"/>
    <s v="Todd Sumrall"/>
    <x v="1"/>
    <s v="United States"/>
    <s v="Los Angeles"/>
    <s v="California"/>
    <n v="90049"/>
    <x v="1"/>
    <s v="OFF-SU-10000646"/>
    <s v="Office Supplies"/>
    <s v="Supplies"/>
    <s v="Premier Automatic Letter Opener"/>
    <n v="480.74"/>
    <n v="2"/>
    <n v="0"/>
    <n v="14.422200000000032"/>
  </r>
  <r>
    <n v="3846"/>
    <s v="CA-2011-101931"/>
    <x v="2"/>
    <d v="2011-10-28T00:00:00"/>
    <d v="2011-10-31T00:00:00"/>
    <s v="First Class"/>
    <s v="TS-21370"/>
    <s v="Todd Sumrall"/>
    <x v="1"/>
    <s v="United States"/>
    <s v="Los Angeles"/>
    <s v="California"/>
    <n v="90049"/>
    <x v="1"/>
    <s v="FUR-BO-10001337"/>
    <s v="Furniture"/>
    <s v="Bookcases"/>
    <s v="O'Sullivan Living Dimensions 2-Shelf Bookcases"/>
    <n v="616.99800000000005"/>
    <n v="6"/>
    <n v="0.15"/>
    <n v="-36.293999999999997"/>
  </r>
  <r>
    <n v="3847"/>
    <s v="CA-2011-101931"/>
    <x v="2"/>
    <d v="2011-10-28T00:00:00"/>
    <d v="2011-10-31T00:00:00"/>
    <s v="First Class"/>
    <s v="TS-21370"/>
    <s v="Todd Sumrall"/>
    <x v="1"/>
    <s v="United States"/>
    <s v="Los Angeles"/>
    <s v="California"/>
    <n v="90049"/>
    <x v="1"/>
    <s v="OFF-ST-10003442"/>
    <s v="Office Supplies"/>
    <s v="Storage"/>
    <s v="Eldon Portable Mobile Manager"/>
    <n v="141.4"/>
    <n v="5"/>
    <n v="0"/>
    <n v="38.177999999999997"/>
  </r>
  <r>
    <n v="3848"/>
    <s v="CA-2014-129000"/>
    <x v="3"/>
    <d v="2014-11-26T00:00:00"/>
    <d v="2014-11-28T00:00:00"/>
    <s v="Second Class"/>
    <s v="SZ-20035"/>
    <s v="Sam Zeldin"/>
    <x v="2"/>
    <s v="United States"/>
    <s v="Canton"/>
    <s v="Michigan"/>
    <n v="48187"/>
    <x v="2"/>
    <s v="OFF-ST-10001097"/>
    <s v="Office Supplies"/>
    <s v="Storage"/>
    <s v="Office Impressions Heavy Duty Welded Shelving &amp; Multimedia Storage Drawers"/>
    <n v="501.81000000000006"/>
    <n v="3"/>
    <n v="0"/>
    <n v="0"/>
  </r>
  <r>
    <n v="3849"/>
    <s v="CA-2014-161053"/>
    <x v="3"/>
    <d v="2014-09-23T00:00:00"/>
    <d v="2014-09-24T00:00:00"/>
    <s v="First Class"/>
    <s v="JE-15745"/>
    <s v="Joel Eaton"/>
    <x v="0"/>
    <s v="United States"/>
    <s v="Fayetteville"/>
    <s v="Arkansas"/>
    <n v="72701"/>
    <x v="0"/>
    <s v="OFF-BI-10004318"/>
    <s v="Office Supplies"/>
    <s v="Binders"/>
    <s v="Ibico EB-19 Dual Function Manual Binding System"/>
    <n v="691.96"/>
    <n v="4"/>
    <n v="0"/>
    <n v="318.30160000000001"/>
  </r>
  <r>
    <n v="3850"/>
    <s v="CA-2014-161053"/>
    <x v="3"/>
    <d v="2014-09-23T00:00:00"/>
    <d v="2014-09-24T00:00:00"/>
    <s v="First Class"/>
    <s v="JE-15745"/>
    <s v="Joel Eaton"/>
    <x v="0"/>
    <s v="United States"/>
    <s v="Fayetteville"/>
    <s v="Arkansas"/>
    <n v="72701"/>
    <x v="0"/>
    <s v="TEC-AC-10004633"/>
    <s v="Technology"/>
    <s v="Accessories"/>
    <s v="Verbatim 25 GB 6x Blu-ray Single Layer Recordable Disc, 3/Pack"/>
    <n v="34.950000000000003"/>
    <n v="5"/>
    <n v="0"/>
    <n v="15.378000000000004"/>
  </r>
  <r>
    <n v="3851"/>
    <s v="CA-2012-142377"/>
    <x v="1"/>
    <d v="2012-12-04T00:00:00"/>
    <d v="2012-12-09T00:00:00"/>
    <s v="Standard Class"/>
    <s v="MS-17980"/>
    <s v="Michael Stewart"/>
    <x v="1"/>
    <s v="United States"/>
    <s v="Springfield"/>
    <s v="Missouri"/>
    <n v="65807"/>
    <x v="2"/>
    <s v="OFF-PA-10001970"/>
    <s v="Office Supplies"/>
    <s v="Paper"/>
    <s v="Xerox 1881"/>
    <n v="85.96"/>
    <n v="7"/>
    <n v="0"/>
    <n v="40.401199999999996"/>
  </r>
  <r>
    <n v="3852"/>
    <s v="CA-2012-127593"/>
    <x v="1"/>
    <d v="2012-09-21T00:00:00"/>
    <d v="2012-09-21T00:00:00"/>
    <s v="Same Day"/>
    <s v="DH-13675"/>
    <s v="Duane Huffman"/>
    <x v="2"/>
    <s v="United States"/>
    <s v="Quincy"/>
    <s v="Massachusetts"/>
    <n v="2169"/>
    <x v="3"/>
    <s v="FUR-FU-10004006"/>
    <s v="Furniture"/>
    <s v="Furnishings"/>
    <s v="Deflect-o DuraMat Lighweight, Studded, Beveled Mat for Low Pile Carpeting"/>
    <n v="85.3"/>
    <n v="2"/>
    <n v="0"/>
    <n v="14.500999999999991"/>
  </r>
  <r>
    <n v="3853"/>
    <s v="CA-2014-130526"/>
    <x v="3"/>
    <d v="2014-11-27T00:00:00"/>
    <d v="2014-11-30T00:00:00"/>
    <s v="First Class"/>
    <s v="GT-14755"/>
    <s v="Guy Thornton"/>
    <x v="0"/>
    <s v="United States"/>
    <s v="Rockford"/>
    <s v="Illinois"/>
    <n v="61107"/>
    <x v="2"/>
    <s v="OFF-BI-10001524"/>
    <s v="Office Supplies"/>
    <s v="Binders"/>
    <s v="GBC Premium Transparent Covers with Diagonal Lined Pattern"/>
    <n v="33.567999999999991"/>
    <n v="8"/>
    <n v="0.8"/>
    <n v="-53.708800000000025"/>
  </r>
  <r>
    <n v="3854"/>
    <s v="US-2014-131849"/>
    <x v="3"/>
    <d v="2014-06-07T00:00:00"/>
    <d v="2014-06-11T00:00:00"/>
    <s v="Standard Class"/>
    <s v="GH-14410"/>
    <s v="Gary Hansen"/>
    <x v="2"/>
    <s v="United States"/>
    <s v="San Francisco"/>
    <s v="California"/>
    <n v="94122"/>
    <x v="1"/>
    <s v="FUR-FU-10004164"/>
    <s v="Furniture"/>
    <s v="Furnishings"/>
    <s v="Eldon 300 Class Desk Accessories, Black"/>
    <n v="4.95"/>
    <n v="1"/>
    <n v="0"/>
    <n v="2.1780000000000004"/>
  </r>
  <r>
    <n v="3855"/>
    <s v="US-2014-131849"/>
    <x v="3"/>
    <d v="2014-06-07T00:00:00"/>
    <d v="2014-06-11T00:00:00"/>
    <s v="Standard Class"/>
    <s v="GH-14410"/>
    <s v="Gary Hansen"/>
    <x v="2"/>
    <s v="United States"/>
    <s v="San Francisco"/>
    <s v="California"/>
    <n v="94122"/>
    <x v="1"/>
    <s v="OFF-ST-10002957"/>
    <s v="Office Supplies"/>
    <s v="Storage"/>
    <s v="Sterilite Show Offs Storage Containers"/>
    <n v="26.400000000000002"/>
    <n v="5"/>
    <n v="0"/>
    <n v="0"/>
  </r>
  <r>
    <n v="3856"/>
    <s v="US-2014-105389"/>
    <x v="3"/>
    <d v="2014-10-24T00:00:00"/>
    <d v="2014-10-29T00:00:00"/>
    <s v="Second Class"/>
    <s v="DM-13015"/>
    <s v="Darrin Martin"/>
    <x v="0"/>
    <s v="United States"/>
    <s v="San Antonio"/>
    <s v="Texas"/>
    <n v="78207"/>
    <x v="2"/>
    <s v="OFF-BI-10004364"/>
    <s v="Office Supplies"/>
    <s v="Binders"/>
    <s v="Storex Dura Pro Binders"/>
    <n v="3.5639999999999992"/>
    <n v="3"/>
    <n v="0.8"/>
    <n v="-6.2370000000000019"/>
  </r>
  <r>
    <n v="3857"/>
    <s v="US-2014-105389"/>
    <x v="3"/>
    <d v="2014-10-24T00:00:00"/>
    <d v="2014-10-29T00:00:00"/>
    <s v="Second Class"/>
    <s v="DM-13015"/>
    <s v="Darrin Martin"/>
    <x v="0"/>
    <s v="United States"/>
    <s v="San Antonio"/>
    <s v="Texas"/>
    <n v="78207"/>
    <x v="2"/>
    <s v="TEC-PH-10002824"/>
    <s v="Technology"/>
    <s v="Phones"/>
    <s v="Jabra SPEAK 410 Multidevice Speakerphone"/>
    <n v="823.96000000000015"/>
    <n v="5"/>
    <n v="0.2"/>
    <n v="51.497499999999974"/>
  </r>
  <r>
    <n v="3858"/>
    <s v="US-2014-105389"/>
    <x v="3"/>
    <d v="2014-10-24T00:00:00"/>
    <d v="2014-10-29T00:00:00"/>
    <s v="Second Class"/>
    <s v="DM-13015"/>
    <s v="Darrin Martin"/>
    <x v="0"/>
    <s v="United States"/>
    <s v="San Antonio"/>
    <s v="Texas"/>
    <n v="78207"/>
    <x v="2"/>
    <s v="OFF-AR-10000634"/>
    <s v="Office Supplies"/>
    <s v="Art"/>
    <s v="Newell 320"/>
    <n v="10.272000000000002"/>
    <n v="3"/>
    <n v="0.2"/>
    <n v="0.89880000000000004"/>
  </r>
  <r>
    <n v="3859"/>
    <s v="CA-2011-140816"/>
    <x v="2"/>
    <d v="2011-12-20T00:00:00"/>
    <d v="2011-12-20T00:00:00"/>
    <s v="Same Day"/>
    <s v="TC-21295"/>
    <s v="Toby Carlisle"/>
    <x v="0"/>
    <s v="United States"/>
    <s v="Thornton"/>
    <s v="Colorado"/>
    <n v="80229"/>
    <x v="1"/>
    <s v="TEC-AC-10001539"/>
    <s v="Technology"/>
    <s v="Accessories"/>
    <s v="Logitech G430 Surround Sound Gaming Headset with Dolby 7.1 Technology"/>
    <n v="447.94399999999996"/>
    <n v="7"/>
    <n v="0.2"/>
    <n v="89.588799999999992"/>
  </r>
  <r>
    <n v="3860"/>
    <s v="CA-2014-154039"/>
    <x v="3"/>
    <d v="2014-02-18T00:00:00"/>
    <d v="2014-02-23T00:00:00"/>
    <s v="Standard Class"/>
    <s v="JK-16120"/>
    <s v="Julie Kriz"/>
    <x v="2"/>
    <s v="United States"/>
    <s v="Chicago"/>
    <s v="Illinois"/>
    <n v="60653"/>
    <x v="2"/>
    <s v="FUR-TA-10001932"/>
    <s v="Furniture"/>
    <s v="Tables"/>
    <s v="Chromcraft 48&quot; x 96&quot; Racetrack Double Pedestal Table"/>
    <n v="480.96"/>
    <n v="3"/>
    <n v="0.5"/>
    <n v="-269.33760000000001"/>
  </r>
  <r>
    <n v="3861"/>
    <s v="CA-2014-154039"/>
    <x v="3"/>
    <d v="2014-02-18T00:00:00"/>
    <d v="2014-02-23T00:00:00"/>
    <s v="Standard Class"/>
    <s v="JK-16120"/>
    <s v="Julie Kriz"/>
    <x v="2"/>
    <s v="United States"/>
    <s v="Chicago"/>
    <s v="Illinois"/>
    <n v="60653"/>
    <x v="2"/>
    <s v="TEC-PH-10002789"/>
    <s v="Technology"/>
    <s v="Phones"/>
    <s v="LG Exalt"/>
    <n v="124.79200000000002"/>
    <n v="1"/>
    <n v="0.2"/>
    <n v="10.919299999999996"/>
  </r>
  <r>
    <n v="3862"/>
    <s v="CA-2011-135755"/>
    <x v="2"/>
    <d v="2011-05-03T00:00:00"/>
    <d v="2011-05-10T00:00:00"/>
    <s v="Standard Class"/>
    <s v="NC-18415"/>
    <s v="Nathan Cano"/>
    <x v="0"/>
    <s v="United States"/>
    <s v="Yonkers"/>
    <s v="New York"/>
    <n v="10701"/>
    <x v="3"/>
    <s v="OFF-BI-10004828"/>
    <s v="Office Supplies"/>
    <s v="Binders"/>
    <s v="GBC Poly Designer Binding Covers"/>
    <n v="40.176000000000002"/>
    <n v="3"/>
    <n v="0.2"/>
    <n v="14.563799999999997"/>
  </r>
  <r>
    <n v="3863"/>
    <s v="CA-2011-135755"/>
    <x v="2"/>
    <d v="2011-05-03T00:00:00"/>
    <d v="2011-05-10T00:00:00"/>
    <s v="Standard Class"/>
    <s v="NC-18415"/>
    <s v="Nathan Cano"/>
    <x v="0"/>
    <s v="United States"/>
    <s v="Yonkers"/>
    <s v="New York"/>
    <n v="10701"/>
    <x v="3"/>
    <s v="OFF-BI-10003981"/>
    <s v="Office Supplies"/>
    <s v="Binders"/>
    <s v="Avery Durable Plastic 1&quot; Binders"/>
    <n v="10.896000000000001"/>
    <n v="3"/>
    <n v="0.2"/>
    <n v="3.9497999999999998"/>
  </r>
  <r>
    <n v="3864"/>
    <s v="CA-2014-123246"/>
    <x v="3"/>
    <d v="2014-10-18T00:00:00"/>
    <d v="2014-10-20T00:00:00"/>
    <s v="Second Class"/>
    <s v="AJ-10960"/>
    <s v="Astrea Jones"/>
    <x v="0"/>
    <s v="United States"/>
    <s v="San Diego"/>
    <s v="California"/>
    <n v="92037"/>
    <x v="1"/>
    <s v="OFF-AR-10001770"/>
    <s v="Office Supplies"/>
    <s v="Art"/>
    <s v="Economy #2 Pencils"/>
    <n v="10.64"/>
    <n v="4"/>
    <n v="0"/>
    <n v="2.7664"/>
  </r>
  <r>
    <n v="3865"/>
    <s v="CA-2012-157133"/>
    <x v="1"/>
    <d v="2012-11-28T00:00:00"/>
    <d v="2012-12-03T00:00:00"/>
    <s v="Standard Class"/>
    <s v="LC-16885"/>
    <s v="Lena Creighton"/>
    <x v="0"/>
    <s v="United States"/>
    <s v="Champaign"/>
    <s v="Illinois"/>
    <n v="61821"/>
    <x v="2"/>
    <s v="FUR-FU-10004904"/>
    <s v="Furniture"/>
    <s v="Furnishings"/>
    <s v="Eldon &quot;L&quot; Workstation Diamond Chairmat"/>
    <n v="151.96"/>
    <n v="5"/>
    <n v="0.6"/>
    <n v="-182.35200000000003"/>
  </r>
  <r>
    <n v="3866"/>
    <s v="CA-2011-124709"/>
    <x v="2"/>
    <d v="2011-07-27T00:00:00"/>
    <d v="2011-07-29T00:00:00"/>
    <s v="Second Class"/>
    <s v="GW-14605"/>
    <s v="Giulietta Weimer"/>
    <x v="0"/>
    <s v="United States"/>
    <s v="San Francisco"/>
    <s v="California"/>
    <n v="94122"/>
    <x v="1"/>
    <s v="TEC-AC-10002842"/>
    <s v="Technology"/>
    <s v="Accessories"/>
    <s v="WD My Passport Ultra 2TB Portable External Hard Drive"/>
    <n v="238"/>
    <n v="2"/>
    <n v="0"/>
    <n v="38.080000000000013"/>
  </r>
  <r>
    <n v="3867"/>
    <s v="CA-2014-146360"/>
    <x v="3"/>
    <d v="2014-04-24T00:00:00"/>
    <d v="2014-04-26T00:00:00"/>
    <s v="Second Class"/>
    <s v="SC-20305"/>
    <s v="Sean Christensen"/>
    <x v="0"/>
    <s v="United States"/>
    <s v="Lawrence"/>
    <s v="Indiana"/>
    <n v="46226"/>
    <x v="2"/>
    <s v="TEC-AC-10003590"/>
    <s v="Technology"/>
    <s v="Accessories"/>
    <s v="TRENDnet 56K USB 2.0 Phone, Internet and Fax Modem"/>
    <n v="155.34"/>
    <n v="6"/>
    <n v="0"/>
    <n v="55.922399999999996"/>
  </r>
  <r>
    <n v="3868"/>
    <s v="CA-2012-132486"/>
    <x v="1"/>
    <d v="2012-10-23T00:00:00"/>
    <d v="2012-10-27T00:00:00"/>
    <s v="Second Class"/>
    <s v="JF-15355"/>
    <s v="Jay Fein"/>
    <x v="0"/>
    <s v="United States"/>
    <s v="San Diego"/>
    <s v="California"/>
    <n v="92105"/>
    <x v="1"/>
    <s v="TEC-AC-10000710"/>
    <s v="Technology"/>
    <s v="Accessories"/>
    <s v="Maxell DVD-RAM Discs"/>
    <n v="148.32"/>
    <n v="9"/>
    <n v="0"/>
    <n v="63.777600000000007"/>
  </r>
  <r>
    <n v="3869"/>
    <s v="CA-2012-132486"/>
    <x v="1"/>
    <d v="2012-10-23T00:00:00"/>
    <d v="2012-10-27T00:00:00"/>
    <s v="Second Class"/>
    <s v="JF-15355"/>
    <s v="Jay Fein"/>
    <x v="0"/>
    <s v="United States"/>
    <s v="San Diego"/>
    <s v="California"/>
    <n v="92105"/>
    <x v="1"/>
    <s v="FUR-CH-10004495"/>
    <s v="Furniture"/>
    <s v="Chairs"/>
    <s v="Global Leather and Oak Executive Chair, Black"/>
    <n v="240.78400000000002"/>
    <n v="1"/>
    <n v="0.2"/>
    <n v="27.088199999999965"/>
  </r>
  <r>
    <n v="3870"/>
    <s v="CA-2012-132486"/>
    <x v="1"/>
    <d v="2012-10-23T00:00:00"/>
    <d v="2012-10-27T00:00:00"/>
    <s v="Second Class"/>
    <s v="JF-15355"/>
    <s v="Jay Fein"/>
    <x v="0"/>
    <s v="United States"/>
    <s v="San Diego"/>
    <s v="California"/>
    <n v="92105"/>
    <x v="1"/>
    <s v="FUR-CH-10004540"/>
    <s v="Furniture"/>
    <s v="Chairs"/>
    <s v="Global Chrome Stack Chair"/>
    <n v="191.96800000000002"/>
    <n v="7"/>
    <n v="0.2"/>
    <n v="16.797200000000004"/>
  </r>
  <r>
    <n v="3871"/>
    <s v="CA-2012-132486"/>
    <x v="1"/>
    <d v="2012-10-23T00:00:00"/>
    <d v="2012-10-27T00:00:00"/>
    <s v="Second Class"/>
    <s v="JF-15355"/>
    <s v="Jay Fein"/>
    <x v="0"/>
    <s v="United States"/>
    <s v="San Diego"/>
    <s v="California"/>
    <n v="92105"/>
    <x v="1"/>
    <s v="OFF-PA-10004971"/>
    <s v="Office Supplies"/>
    <s v="Paper"/>
    <s v="Xerox 196"/>
    <n v="11.56"/>
    <n v="2"/>
    <n v="0"/>
    <n v="5.6644000000000005"/>
  </r>
  <r>
    <n v="3872"/>
    <s v="CA-2012-132486"/>
    <x v="1"/>
    <d v="2012-10-23T00:00:00"/>
    <d v="2012-10-27T00:00:00"/>
    <s v="Second Class"/>
    <s v="JF-15355"/>
    <s v="Jay Fein"/>
    <x v="0"/>
    <s v="United States"/>
    <s v="San Diego"/>
    <s v="California"/>
    <n v="92105"/>
    <x v="1"/>
    <s v="OFF-EN-10002600"/>
    <s v="Office Supplies"/>
    <s v="Envelopes"/>
    <s v="Redi-Strip #10 Envelopes, 4 1/8 x 9 1/2"/>
    <n v="11.8"/>
    <n v="4"/>
    <n v="0"/>
    <n v="5.6639999999999997"/>
  </r>
  <r>
    <n v="3873"/>
    <s v="CA-2012-132486"/>
    <x v="1"/>
    <d v="2012-10-23T00:00:00"/>
    <d v="2012-10-27T00:00:00"/>
    <s v="Second Class"/>
    <s v="JF-15355"/>
    <s v="Jay Fein"/>
    <x v="0"/>
    <s v="United States"/>
    <s v="San Diego"/>
    <s v="California"/>
    <n v="92105"/>
    <x v="1"/>
    <s v="FUR-CH-10001854"/>
    <s v="Furniture"/>
    <s v="Chairs"/>
    <s v="Office Star - Professional Matrix Back Chair with 2-to-1 Synchro Tilt and Mesh Fabric Seat"/>
    <n v="842.35200000000009"/>
    <n v="3"/>
    <n v="0.2"/>
    <n v="42.117600000000039"/>
  </r>
  <r>
    <n v="3874"/>
    <s v="CA-2013-136231"/>
    <x v="0"/>
    <d v="2013-09-06T00:00:00"/>
    <d v="2013-09-08T00:00:00"/>
    <s v="Second Class"/>
    <s v="DM-13015"/>
    <s v="Darrin Martin"/>
    <x v="0"/>
    <s v="United States"/>
    <s v="Johnson City"/>
    <s v="Tennessee"/>
    <n v="37604"/>
    <x v="0"/>
    <s v="OFF-EN-10001099"/>
    <s v="Office Supplies"/>
    <s v="Envelopes"/>
    <s v="Staples"/>
    <n v="23.472000000000001"/>
    <n v="3"/>
    <n v="0.2"/>
    <n v="7.6283999999999974"/>
  </r>
  <r>
    <n v="3875"/>
    <s v="CA-2013-136231"/>
    <x v="0"/>
    <d v="2013-09-06T00:00:00"/>
    <d v="2013-09-08T00:00:00"/>
    <s v="Second Class"/>
    <s v="DM-13015"/>
    <s v="Darrin Martin"/>
    <x v="0"/>
    <s v="United States"/>
    <s v="Johnson City"/>
    <s v="Tennessee"/>
    <n v="37604"/>
    <x v="0"/>
    <s v="OFF-BI-10001597"/>
    <s v="Office Supplies"/>
    <s v="Binders"/>
    <s v="Wilson Jones Ledger-Size, Piano-Hinge Binder, 2&quot;, Blue"/>
    <n v="86.058000000000007"/>
    <n v="7"/>
    <n v="0.7"/>
    <n v="-63.109199999999987"/>
  </r>
  <r>
    <n v="3876"/>
    <s v="CA-2013-136231"/>
    <x v="0"/>
    <d v="2013-09-06T00:00:00"/>
    <d v="2013-09-08T00:00:00"/>
    <s v="Second Class"/>
    <s v="DM-13015"/>
    <s v="Darrin Martin"/>
    <x v="0"/>
    <s v="United States"/>
    <s v="Johnson City"/>
    <s v="Tennessee"/>
    <n v="37604"/>
    <x v="0"/>
    <s v="TEC-PH-10002660"/>
    <s v="Technology"/>
    <s v="Phones"/>
    <s v="Nortel Networks T7316 E Nt8 B27"/>
    <n v="108.78399999999999"/>
    <n v="2"/>
    <n v="0.2"/>
    <n v="6.7990000000000066"/>
  </r>
  <r>
    <n v="3877"/>
    <s v="CA-2013-136231"/>
    <x v="0"/>
    <d v="2013-09-06T00:00:00"/>
    <d v="2013-09-08T00:00:00"/>
    <s v="Second Class"/>
    <s v="DM-13015"/>
    <s v="Darrin Martin"/>
    <x v="0"/>
    <s v="United States"/>
    <s v="Johnson City"/>
    <s v="Tennessee"/>
    <n v="37604"/>
    <x v="0"/>
    <s v="OFF-PA-10000327"/>
    <s v="Office Supplies"/>
    <s v="Paper"/>
    <s v="Xerox 1971"/>
    <n v="10.272000000000002"/>
    <n v="3"/>
    <n v="0.2"/>
    <n v="3.2099999999999982"/>
  </r>
  <r>
    <n v="3878"/>
    <s v="CA-2013-140641"/>
    <x v="0"/>
    <d v="2013-10-29T00:00:00"/>
    <d v="2013-11-03T00:00:00"/>
    <s v="Standard Class"/>
    <s v="EP-13915"/>
    <s v="Emily Phan"/>
    <x v="0"/>
    <s v="United States"/>
    <s v="Tampa"/>
    <s v="Florida"/>
    <n v="33614"/>
    <x v="0"/>
    <s v="OFF-BI-10001191"/>
    <s v="Office Supplies"/>
    <s v="Binders"/>
    <s v="Canvas Sectional Post Binders"/>
    <n v="38.190000000000012"/>
    <n v="5"/>
    <n v="0.7"/>
    <n v="-26.732999999999997"/>
  </r>
  <r>
    <n v="3879"/>
    <s v="CA-2011-151001"/>
    <x v="2"/>
    <d v="2011-04-05T00:00:00"/>
    <d v="2011-04-07T00:00:00"/>
    <s v="First Class"/>
    <s v="JG-15805"/>
    <s v="John Grady"/>
    <x v="1"/>
    <s v="United States"/>
    <s v="Decatur"/>
    <s v="Illinois"/>
    <n v="62521"/>
    <x v="2"/>
    <s v="OFF-ST-10003455"/>
    <s v="Office Supplies"/>
    <s v="Storage"/>
    <s v="Tenex File Box, Personal Filing Tote with Lid, Black"/>
    <n v="49.632000000000005"/>
    <n v="4"/>
    <n v="0.2"/>
    <n v="3.7224000000000004"/>
  </r>
  <r>
    <n v="3880"/>
    <s v="CA-2011-151001"/>
    <x v="2"/>
    <d v="2011-04-05T00:00:00"/>
    <d v="2011-04-07T00:00:00"/>
    <s v="First Class"/>
    <s v="JG-15805"/>
    <s v="John Grady"/>
    <x v="1"/>
    <s v="United States"/>
    <s v="Decatur"/>
    <s v="Illinois"/>
    <n v="62521"/>
    <x v="2"/>
    <s v="OFF-ST-10001031"/>
    <s v="Office Supplies"/>
    <s v="Storage"/>
    <s v="Adjustable Personal File Tote"/>
    <n v="52.096000000000004"/>
    <n v="4"/>
    <n v="0.2"/>
    <n v="3.9072000000000031"/>
  </r>
  <r>
    <n v="3881"/>
    <s v="CA-2012-129896"/>
    <x v="1"/>
    <d v="2012-06-15T00:00:00"/>
    <d v="2012-06-20T00:00:00"/>
    <s v="Standard Class"/>
    <s v="PF-19120"/>
    <s v="Peter Fuller"/>
    <x v="0"/>
    <s v="United States"/>
    <s v="Gilbert"/>
    <s v="Arizona"/>
    <n v="85234"/>
    <x v="1"/>
    <s v="OFF-PA-10002245"/>
    <s v="Office Supplies"/>
    <s v="Paper"/>
    <s v="Xerox 1895"/>
    <n v="9.5680000000000014"/>
    <n v="2"/>
    <n v="0.2"/>
    <n v="2.9899999999999993"/>
  </r>
  <r>
    <n v="3882"/>
    <s v="CA-2012-129896"/>
    <x v="1"/>
    <d v="2012-06-15T00:00:00"/>
    <d v="2012-06-20T00:00:00"/>
    <s v="Standard Class"/>
    <s v="PF-19120"/>
    <s v="Peter Fuller"/>
    <x v="0"/>
    <s v="United States"/>
    <s v="Gilbert"/>
    <s v="Arizona"/>
    <n v="85234"/>
    <x v="1"/>
    <s v="OFF-ST-10004804"/>
    <s v="Office Supplies"/>
    <s v="Storage"/>
    <s v="Belkin 19&quot; Vented Equipment Shelf, Black"/>
    <n v="82.367999999999995"/>
    <n v="2"/>
    <n v="0.2"/>
    <n v="-19.562399999999997"/>
  </r>
  <r>
    <n v="3883"/>
    <s v="CA-2012-129896"/>
    <x v="1"/>
    <d v="2012-06-15T00:00:00"/>
    <d v="2012-06-20T00:00:00"/>
    <s v="Standard Class"/>
    <s v="PF-19120"/>
    <s v="Peter Fuller"/>
    <x v="0"/>
    <s v="United States"/>
    <s v="Gilbert"/>
    <s v="Arizona"/>
    <n v="85234"/>
    <x v="1"/>
    <s v="FUR-FU-10004904"/>
    <s v="Furniture"/>
    <s v="Furnishings"/>
    <s v="Eldon &quot;L&quot; Workstation Diamond Chairmat"/>
    <n v="364.70400000000006"/>
    <n v="6"/>
    <n v="0.2"/>
    <n v="-36.470400000000041"/>
  </r>
  <r>
    <n v="3884"/>
    <s v="CA-2012-129896"/>
    <x v="1"/>
    <d v="2012-06-15T00:00:00"/>
    <d v="2012-06-20T00:00:00"/>
    <s v="Standard Class"/>
    <s v="PF-19120"/>
    <s v="Peter Fuller"/>
    <x v="0"/>
    <s v="United States"/>
    <s v="Gilbert"/>
    <s v="Arizona"/>
    <n v="85234"/>
    <x v="1"/>
    <s v="FUR-FU-10002396"/>
    <s v="Furniture"/>
    <s v="Furnishings"/>
    <s v="DAX Copper Panel Document Frame, 5 x 7 Size"/>
    <n v="40.256"/>
    <n v="4"/>
    <n v="0.2"/>
    <n v="11.070400000000003"/>
  </r>
  <r>
    <n v="3885"/>
    <s v="CA-2011-152849"/>
    <x v="2"/>
    <d v="2011-07-05T00:00:00"/>
    <d v="2011-07-12T00:00:00"/>
    <s v="Standard Class"/>
    <s v="DW-13195"/>
    <s v="David Wiener"/>
    <x v="1"/>
    <s v="United States"/>
    <s v="Knoxville"/>
    <s v="Tennessee"/>
    <n v="37918"/>
    <x v="0"/>
    <s v="OFF-AR-10002833"/>
    <s v="Office Supplies"/>
    <s v="Art"/>
    <s v="Newell 322"/>
    <n v="4.3680000000000003"/>
    <n v="3"/>
    <n v="0.2"/>
    <n v="0.3822000000000001"/>
  </r>
  <r>
    <n v="3886"/>
    <s v="US-2014-127341"/>
    <x v="3"/>
    <d v="2014-01-30T00:00:00"/>
    <d v="2014-02-03T00:00:00"/>
    <s v="Standard Class"/>
    <s v="CK-12595"/>
    <s v="Clytie Kelty"/>
    <x v="0"/>
    <s v="United States"/>
    <s v="Chicago"/>
    <s v="Illinois"/>
    <n v="60653"/>
    <x v="2"/>
    <s v="OFF-BI-10001072"/>
    <s v="Office Supplies"/>
    <s v="Binders"/>
    <s v="GBC Clear Cover, 8-1/2 x 11, unpunched, 25 covers per pack"/>
    <n v="12.127999999999997"/>
    <n v="4"/>
    <n v="0.8"/>
    <n v="-20.617600000000003"/>
  </r>
  <r>
    <n v="3887"/>
    <s v="CA-2013-167759"/>
    <x v="0"/>
    <d v="2013-03-04T00:00:00"/>
    <d v="2013-03-09T00:00:00"/>
    <s v="Second Class"/>
    <s v="CC-12670"/>
    <s v="Craig Carreira"/>
    <x v="0"/>
    <s v="United States"/>
    <s v="Bloomington"/>
    <s v="Indiana"/>
    <n v="47401"/>
    <x v="2"/>
    <s v="TEC-PH-10003171"/>
    <s v="Technology"/>
    <s v="Phones"/>
    <s v="Plantronics Encore H101 Dual Earpieces Headset"/>
    <n v="134.85000000000002"/>
    <n v="3"/>
    <n v="0"/>
    <n v="37.757999999999996"/>
  </r>
  <r>
    <n v="3888"/>
    <s v="CA-2011-100895"/>
    <x v="2"/>
    <d v="2011-06-02T00:00:00"/>
    <d v="2011-06-06T00:00:00"/>
    <s v="Standard Class"/>
    <s v="SV-20785"/>
    <s v="Stewart Visinsky"/>
    <x v="0"/>
    <s v="United States"/>
    <s v="Roswell"/>
    <s v="Georgia"/>
    <n v="30076"/>
    <x v="0"/>
    <s v="OFF-AR-10004511"/>
    <s v="Office Supplies"/>
    <s v="Art"/>
    <s v="Sanford Colorific Scented Colored Pencils, 12/Pack"/>
    <n v="8.56"/>
    <n v="2"/>
    <n v="0"/>
    <n v="2.6536"/>
  </r>
  <r>
    <n v="3889"/>
    <s v="CA-2011-100895"/>
    <x v="2"/>
    <d v="2011-06-02T00:00:00"/>
    <d v="2011-06-06T00:00:00"/>
    <s v="Standard Class"/>
    <s v="SV-20785"/>
    <s v="Stewart Visinsky"/>
    <x v="0"/>
    <s v="United States"/>
    <s v="Roswell"/>
    <s v="Georgia"/>
    <n v="30076"/>
    <x v="0"/>
    <s v="TEC-PH-10001425"/>
    <s v="Technology"/>
    <s v="Phones"/>
    <s v="Mophie Juice Pack Helium for iPhone"/>
    <n v="239.96999999999997"/>
    <n v="3"/>
    <n v="0"/>
    <n v="67.191599999999994"/>
  </r>
  <r>
    <n v="3890"/>
    <s v="CA-2011-100895"/>
    <x v="2"/>
    <d v="2011-06-02T00:00:00"/>
    <d v="2011-06-06T00:00:00"/>
    <s v="Standard Class"/>
    <s v="SV-20785"/>
    <s v="Stewart Visinsky"/>
    <x v="0"/>
    <s v="United States"/>
    <s v="Roswell"/>
    <s v="Georgia"/>
    <n v="30076"/>
    <x v="0"/>
    <s v="OFF-ST-10001490"/>
    <s v="Office Supplies"/>
    <s v="Storage"/>
    <s v="Hot File 7-Pocket, Floor Stand"/>
    <n v="356.94"/>
    <n v="2"/>
    <n v="0"/>
    <n v="107.08199999999997"/>
  </r>
  <r>
    <n v="3891"/>
    <s v="US-2013-163881"/>
    <x v="0"/>
    <d v="2013-11-25T00:00:00"/>
    <d v="2013-12-01T00:00:00"/>
    <s v="Standard Class"/>
    <s v="SP-20860"/>
    <s v="Sung Pak"/>
    <x v="1"/>
    <s v="United States"/>
    <s v="Los Angeles"/>
    <s v="California"/>
    <n v="90036"/>
    <x v="1"/>
    <s v="TEC-AC-10003033"/>
    <s v="Technology"/>
    <s v="Accessories"/>
    <s v="Plantronics CS510 - Over-the-Head monaural Wireless Headset System"/>
    <n v="659.9"/>
    <n v="2"/>
    <n v="0"/>
    <n v="217.76699999999994"/>
  </r>
  <r>
    <n v="3892"/>
    <s v="US-2013-163881"/>
    <x v="0"/>
    <d v="2013-11-25T00:00:00"/>
    <d v="2013-12-01T00:00:00"/>
    <s v="Standard Class"/>
    <s v="SP-20860"/>
    <s v="Sung Pak"/>
    <x v="1"/>
    <s v="United States"/>
    <s v="Los Angeles"/>
    <s v="California"/>
    <n v="90036"/>
    <x v="1"/>
    <s v="FUR-CH-10001394"/>
    <s v="Furniture"/>
    <s v="Chairs"/>
    <s v="Global Leather Executive Chair"/>
    <n v="1684.7520000000002"/>
    <n v="6"/>
    <n v="0.2"/>
    <n v="210.59399999999977"/>
  </r>
  <r>
    <n v="3893"/>
    <s v="US-2013-163881"/>
    <x v="0"/>
    <d v="2013-11-25T00:00:00"/>
    <d v="2013-12-01T00:00:00"/>
    <s v="Standard Class"/>
    <s v="SP-20860"/>
    <s v="Sung Pak"/>
    <x v="1"/>
    <s v="United States"/>
    <s v="Los Angeles"/>
    <s v="California"/>
    <n v="90036"/>
    <x v="1"/>
    <s v="TEC-AC-10000420"/>
    <s v="Technology"/>
    <s v="Accessories"/>
    <s v="Logitech G500s Laser Gaming Mouse with Adjustable Weight Tuning"/>
    <n v="559.91999999999996"/>
    <n v="8"/>
    <n v="0"/>
    <n v="190.37279999999998"/>
  </r>
  <r>
    <n v="3894"/>
    <s v="US-2013-144547"/>
    <x v="0"/>
    <d v="2013-11-11T00:00:00"/>
    <d v="2013-11-15T00:00:00"/>
    <s v="Standard Class"/>
    <s v="MS-17770"/>
    <s v="Maxwell Schwartz"/>
    <x v="0"/>
    <s v="United States"/>
    <s v="Houston"/>
    <s v="Texas"/>
    <n v="77036"/>
    <x v="2"/>
    <s v="TEC-AC-10004901"/>
    <s v="Technology"/>
    <s v="Accessories"/>
    <s v="Kensington SlimBlade Notebook Wireless Mouse with Nano Receiver "/>
    <n v="279.94400000000002"/>
    <n v="7"/>
    <n v="0.2"/>
    <n v="48.990200000000002"/>
  </r>
  <r>
    <n v="3895"/>
    <s v="US-2011-112200"/>
    <x v="2"/>
    <d v="2011-11-22T00:00:00"/>
    <d v="2011-11-28T00:00:00"/>
    <s v="Standard Class"/>
    <s v="TC-21475"/>
    <s v="Tony Chapman"/>
    <x v="2"/>
    <s v="United States"/>
    <s v="Bolingbrook"/>
    <s v="Illinois"/>
    <n v="60440"/>
    <x v="2"/>
    <s v="OFF-BI-10002571"/>
    <s v="Office Supplies"/>
    <s v="Binders"/>
    <s v="Avery Framed View Binder, EZD Ring (Locking), Navy, 1 1/2&quot;"/>
    <n v="9.9799999999999969"/>
    <n v="5"/>
    <n v="0.8"/>
    <n v="-16.467000000000002"/>
  </r>
  <r>
    <n v="3896"/>
    <s v="CA-2014-110212"/>
    <x v="3"/>
    <d v="2014-05-02T00:00:00"/>
    <d v="2014-05-06T00:00:00"/>
    <s v="Standard Class"/>
    <s v="SJ-20125"/>
    <s v="Sanjit Jacobs"/>
    <x v="2"/>
    <s v="United States"/>
    <s v="Texarkana"/>
    <s v="Arkansas"/>
    <n v="71854"/>
    <x v="0"/>
    <s v="TEC-AC-10002331"/>
    <s v="Technology"/>
    <s v="Accessories"/>
    <s v="Maxell 74 Minute CDR, 10/Pack"/>
    <n v="48.9"/>
    <n v="5"/>
    <n v="0"/>
    <n v="18.093"/>
  </r>
  <r>
    <n v="3897"/>
    <s v="CA-2014-134285"/>
    <x v="3"/>
    <d v="2014-12-08T00:00:00"/>
    <d v="2014-12-13T00:00:00"/>
    <s v="Standard Class"/>
    <s v="DS-13180"/>
    <s v="David Smith"/>
    <x v="1"/>
    <s v="United States"/>
    <s v="San Antonio"/>
    <s v="Texas"/>
    <n v="78207"/>
    <x v="2"/>
    <s v="OFF-FA-10000611"/>
    <s v="Office Supplies"/>
    <s v="Fasteners"/>
    <s v="Binder Clips by OIC"/>
    <n v="3.5519999999999996"/>
    <n v="3"/>
    <n v="0.2"/>
    <n v="1.2431999999999999"/>
  </r>
  <r>
    <n v="3898"/>
    <s v="CA-2014-134285"/>
    <x v="3"/>
    <d v="2014-12-08T00:00:00"/>
    <d v="2014-12-13T00:00:00"/>
    <s v="Standard Class"/>
    <s v="DS-13180"/>
    <s v="David Smith"/>
    <x v="1"/>
    <s v="United States"/>
    <s v="San Antonio"/>
    <s v="Texas"/>
    <n v="78207"/>
    <x v="2"/>
    <s v="OFF-PA-10000304"/>
    <s v="Office Supplies"/>
    <s v="Paper"/>
    <s v="Xerox 1995"/>
    <n v="15.552000000000003"/>
    <n v="3"/>
    <n v="0.2"/>
    <n v="5.4432"/>
  </r>
  <r>
    <n v="3899"/>
    <s v="CA-2014-102267"/>
    <x v="3"/>
    <d v="2014-12-01T00:00:00"/>
    <d v="2014-12-05T00:00:00"/>
    <s v="Standard Class"/>
    <s v="SC-20800"/>
    <s v="Stuart Calhoun"/>
    <x v="0"/>
    <s v="United States"/>
    <s v="Edinburg"/>
    <s v="Texas"/>
    <n v="78539"/>
    <x v="2"/>
    <s v="OFF-FA-10000611"/>
    <s v="Office Supplies"/>
    <s v="Fasteners"/>
    <s v="Binder Clips by OIC"/>
    <n v="2.3679999999999999"/>
    <n v="2"/>
    <n v="0.2"/>
    <n v="0.82879999999999987"/>
  </r>
  <r>
    <n v="3900"/>
    <s v="CA-2014-157980"/>
    <x v="3"/>
    <d v="2014-12-08T00:00:00"/>
    <d v="2014-12-10T00:00:00"/>
    <s v="First Class"/>
    <s v="SH-20395"/>
    <s v="Shahid Hopkins"/>
    <x v="0"/>
    <s v="United States"/>
    <s v="Toledo"/>
    <s v="Ohio"/>
    <n v="43615"/>
    <x v="3"/>
    <s v="TEC-AC-10002567"/>
    <s v="Technology"/>
    <s v="Accessories"/>
    <s v="Logitech G602 Wireless Gaming Mouse"/>
    <n v="127.98399999999999"/>
    <n v="2"/>
    <n v="0.2"/>
    <n v="25.596799999999998"/>
  </r>
  <r>
    <n v="3901"/>
    <s v="CA-2012-121097"/>
    <x v="1"/>
    <d v="2012-01-03T00:00:00"/>
    <d v="2012-01-08T00:00:00"/>
    <s v="Standard Class"/>
    <s v="SF-20965"/>
    <s v="Sylvia Foulston"/>
    <x v="1"/>
    <s v="United States"/>
    <s v="Baytown"/>
    <s v="Texas"/>
    <n v="77520"/>
    <x v="2"/>
    <s v="OFF-PA-10001937"/>
    <s v="Office Supplies"/>
    <s v="Paper"/>
    <s v="Xerox 21"/>
    <n v="10.368000000000002"/>
    <n v="2"/>
    <n v="0.2"/>
    <n v="3.6288"/>
  </r>
  <r>
    <n v="3902"/>
    <s v="CA-2012-151043"/>
    <x v="1"/>
    <d v="2012-11-14T00:00:00"/>
    <d v="2012-11-20T00:00:00"/>
    <s v="Standard Class"/>
    <s v="MG-17680"/>
    <s v="Maureen Gastineau"/>
    <x v="2"/>
    <s v="United States"/>
    <s v="Philadelphia"/>
    <s v="Pennsylvania"/>
    <n v="19143"/>
    <x v="3"/>
    <s v="TEC-AC-10001090"/>
    <s v="Technology"/>
    <s v="Accessories"/>
    <s v="Micro Innovations Wireless Classic Keyboard with Mouse"/>
    <n v="47.984000000000002"/>
    <n v="2"/>
    <n v="0.2"/>
    <n v="-1.199600000000002"/>
  </r>
  <r>
    <n v="3903"/>
    <s v="US-2012-119312"/>
    <x v="1"/>
    <d v="2012-10-02T00:00:00"/>
    <d v="2012-10-07T00:00:00"/>
    <s v="Second Class"/>
    <s v="CS-12400"/>
    <s v="Christopher Schild"/>
    <x v="2"/>
    <s v="United States"/>
    <s v="Los Angeles"/>
    <s v="California"/>
    <n v="90045"/>
    <x v="1"/>
    <s v="OFF-ST-10000943"/>
    <s v="Office Supplies"/>
    <s v="Storage"/>
    <s v="Eldon ProFile File 'N Store Portable File Tub Letter/Legal Size Black"/>
    <n v="270.33999999999997"/>
    <n v="14"/>
    <n v="0"/>
    <n v="75.6952"/>
  </r>
  <r>
    <n v="3904"/>
    <s v="CA-2012-167010"/>
    <x v="1"/>
    <d v="2012-04-05T00:00:00"/>
    <d v="2012-04-10T00:00:00"/>
    <s v="Standard Class"/>
    <s v="VT-21700"/>
    <s v="Valerie Takahito"/>
    <x v="2"/>
    <s v="United States"/>
    <s v="Philadelphia"/>
    <s v="Pennsylvania"/>
    <n v="19143"/>
    <x v="3"/>
    <s v="OFF-AP-10004036"/>
    <s v="Office Supplies"/>
    <s v="Appliances"/>
    <s v="Bionaire 99.97% HEPA Air Cleaner"/>
    <n v="98.111999999999995"/>
    <n v="7"/>
    <n v="0.2"/>
    <n v="18.396000000000001"/>
  </r>
  <r>
    <n v="3905"/>
    <s v="CA-2012-167010"/>
    <x v="1"/>
    <d v="2012-04-05T00:00:00"/>
    <d v="2012-04-10T00:00:00"/>
    <s v="Standard Class"/>
    <s v="VT-21700"/>
    <s v="Valerie Takahito"/>
    <x v="2"/>
    <s v="United States"/>
    <s v="Philadelphia"/>
    <s v="Pennsylvania"/>
    <n v="19143"/>
    <x v="3"/>
    <s v="OFF-ST-10003816"/>
    <s v="Office Supplies"/>
    <s v="Storage"/>
    <s v="Fellowes High-Stak Drawer Files"/>
    <n v="563.80799999999999"/>
    <n v="4"/>
    <n v="0.2"/>
    <n v="21.142799999999966"/>
  </r>
  <r>
    <n v="3906"/>
    <s v="CA-2012-167010"/>
    <x v="1"/>
    <d v="2012-04-05T00:00:00"/>
    <d v="2012-04-10T00:00:00"/>
    <s v="Standard Class"/>
    <s v="VT-21700"/>
    <s v="Valerie Takahito"/>
    <x v="2"/>
    <s v="United States"/>
    <s v="Philadelphia"/>
    <s v="Pennsylvania"/>
    <n v="19143"/>
    <x v="3"/>
    <s v="OFF-BI-10002072"/>
    <s v="Office Supplies"/>
    <s v="Binders"/>
    <s v="Cardinal Slant-D Ring Binders"/>
    <n v="10.428000000000001"/>
    <n v="4"/>
    <n v="0.7"/>
    <n v="-6.9519999999999982"/>
  </r>
  <r>
    <n v="3907"/>
    <s v="CA-2012-167010"/>
    <x v="1"/>
    <d v="2012-04-05T00:00:00"/>
    <d v="2012-04-10T00:00:00"/>
    <s v="Standard Class"/>
    <s v="VT-21700"/>
    <s v="Valerie Takahito"/>
    <x v="2"/>
    <s v="United States"/>
    <s v="Philadelphia"/>
    <s v="Pennsylvania"/>
    <n v="19143"/>
    <x v="3"/>
    <s v="FUR-FU-10001468"/>
    <s v="Furniture"/>
    <s v="Furnishings"/>
    <s v="Tenex Antistatic Computer Chair Mats"/>
    <n v="547.13599999999997"/>
    <n v="4"/>
    <n v="0.2"/>
    <n v="-68.392000000000053"/>
  </r>
  <r>
    <n v="3908"/>
    <s v="CA-2012-167010"/>
    <x v="1"/>
    <d v="2012-04-05T00:00:00"/>
    <d v="2012-04-10T00:00:00"/>
    <s v="Standard Class"/>
    <s v="VT-21700"/>
    <s v="Valerie Takahito"/>
    <x v="2"/>
    <s v="United States"/>
    <s v="Philadelphia"/>
    <s v="Pennsylvania"/>
    <n v="19143"/>
    <x v="3"/>
    <s v="TEC-PH-10000347"/>
    <s v="Technology"/>
    <s v="Phones"/>
    <s v="Cush Cases Heavy Duty Rugged Cover Case for Samsung Galaxy S5 - Purple"/>
    <n v="14.850000000000001"/>
    <n v="5"/>
    <n v="0.4"/>
    <n v="-3.2175000000000002"/>
  </r>
  <r>
    <n v="3909"/>
    <s v="CA-2012-167010"/>
    <x v="1"/>
    <d v="2012-04-05T00:00:00"/>
    <d v="2012-04-10T00:00:00"/>
    <s v="Standard Class"/>
    <s v="VT-21700"/>
    <s v="Valerie Takahito"/>
    <x v="2"/>
    <s v="United States"/>
    <s v="Philadelphia"/>
    <s v="Pennsylvania"/>
    <n v="19143"/>
    <x v="3"/>
    <s v="TEC-PH-10002844"/>
    <s v="Technology"/>
    <s v="Phones"/>
    <s v="Speck Products Candyshell Flip Case"/>
    <n v="41.988"/>
    <n v="2"/>
    <n v="0.4"/>
    <n v="-9.7972000000000037"/>
  </r>
  <r>
    <n v="3910"/>
    <s v="CA-2012-167010"/>
    <x v="1"/>
    <d v="2012-04-05T00:00:00"/>
    <d v="2012-04-10T00:00:00"/>
    <s v="Standard Class"/>
    <s v="VT-21700"/>
    <s v="Valerie Takahito"/>
    <x v="2"/>
    <s v="United States"/>
    <s v="Philadelphia"/>
    <s v="Pennsylvania"/>
    <n v="19143"/>
    <x v="3"/>
    <s v="FUR-FU-10001037"/>
    <s v="Furniture"/>
    <s v="Furnishings"/>
    <s v="DAX Charcoal/Nickel-Tone Document Frame, 5 x 7"/>
    <n v="7.5840000000000005"/>
    <n v="1"/>
    <n v="0.2"/>
    <n v="2.37"/>
  </r>
  <r>
    <n v="3911"/>
    <s v="CA-2012-167010"/>
    <x v="1"/>
    <d v="2012-04-05T00:00:00"/>
    <d v="2012-04-10T00:00:00"/>
    <s v="Standard Class"/>
    <s v="VT-21700"/>
    <s v="Valerie Takahito"/>
    <x v="2"/>
    <s v="United States"/>
    <s v="Philadelphia"/>
    <s v="Pennsylvania"/>
    <n v="19143"/>
    <x v="3"/>
    <s v="FUR-BO-10004218"/>
    <s v="Furniture"/>
    <s v="Bookcases"/>
    <s v="Bush Heritage Pine Collection 5-Shelf Bookcase, Albany Pine Finish, *Special Order"/>
    <n v="352.45"/>
    <n v="5"/>
    <n v="0.5"/>
    <n v="-211.47"/>
  </r>
  <r>
    <n v="3912"/>
    <s v="CA-2014-126788"/>
    <x v="3"/>
    <d v="2014-06-06T00:00:00"/>
    <d v="2014-06-07T00:00:00"/>
    <s v="First Class"/>
    <s v="AB-10105"/>
    <s v="Adrian Barton"/>
    <x v="0"/>
    <s v="United States"/>
    <s v="Pearland"/>
    <s v="Texas"/>
    <n v="77581"/>
    <x v="2"/>
    <s v="TEC-PH-10001619"/>
    <s v="Technology"/>
    <s v="Phones"/>
    <s v="LG G3"/>
    <n v="470.37600000000009"/>
    <n v="3"/>
    <n v="0.2"/>
    <n v="52.917299999999955"/>
  </r>
  <r>
    <n v="3913"/>
    <s v="CA-2014-148068"/>
    <x v="3"/>
    <d v="2014-09-19T00:00:00"/>
    <d v="2014-09-26T00:00:00"/>
    <s v="Standard Class"/>
    <s v="MM-18280"/>
    <s v="Muhammed MacIntyre"/>
    <x v="1"/>
    <s v="United States"/>
    <s v="New York City"/>
    <s v="New York"/>
    <n v="10035"/>
    <x v="3"/>
    <s v="OFF-PA-10001639"/>
    <s v="Office Supplies"/>
    <s v="Paper"/>
    <s v="Xerox 203"/>
    <n v="19.440000000000001"/>
    <n v="3"/>
    <n v="0"/>
    <n v="9.3312000000000008"/>
  </r>
  <r>
    <n v="3914"/>
    <s v="CA-2014-148068"/>
    <x v="3"/>
    <d v="2014-09-19T00:00:00"/>
    <d v="2014-09-26T00:00:00"/>
    <s v="Standard Class"/>
    <s v="MM-18280"/>
    <s v="Muhammed MacIntyre"/>
    <x v="1"/>
    <s v="United States"/>
    <s v="New York City"/>
    <s v="New York"/>
    <n v="10035"/>
    <x v="3"/>
    <s v="FUR-FU-10002268"/>
    <s v="Furniture"/>
    <s v="Furnishings"/>
    <s v="Ultra Door Push Plate"/>
    <n v="9.82"/>
    <n v="2"/>
    <n v="0"/>
    <n v="3.2405999999999997"/>
  </r>
  <r>
    <n v="3915"/>
    <s v="US-2014-142573"/>
    <x v="3"/>
    <d v="2014-07-19T00:00:00"/>
    <d v="2014-07-24T00:00:00"/>
    <s v="Standard Class"/>
    <s v="ML-17410"/>
    <s v="Maris LaWare"/>
    <x v="0"/>
    <s v="United States"/>
    <s v="Phoenix"/>
    <s v="Arizona"/>
    <n v="85023"/>
    <x v="1"/>
    <s v="FUR-TA-10001932"/>
    <s v="Furniture"/>
    <s v="Tables"/>
    <s v="Chromcraft 48&quot; x 96&quot; Racetrack Double Pedestal Table"/>
    <n v="801.59999999999991"/>
    <n v="5"/>
    <n v="0.5"/>
    <n v="-448.89599999999996"/>
  </r>
  <r>
    <n v="3916"/>
    <s v="US-2014-142573"/>
    <x v="3"/>
    <d v="2014-07-19T00:00:00"/>
    <d v="2014-07-24T00:00:00"/>
    <s v="Standard Class"/>
    <s v="ML-17410"/>
    <s v="Maris LaWare"/>
    <x v="0"/>
    <s v="United States"/>
    <s v="Phoenix"/>
    <s v="Arizona"/>
    <n v="85023"/>
    <x v="1"/>
    <s v="FUR-CH-10004218"/>
    <s v="Furniture"/>
    <s v="Chairs"/>
    <s v="Global Fabric Manager's Chair, Dark Gray"/>
    <n v="161.56800000000001"/>
    <n v="2"/>
    <n v="0.2"/>
    <n v="10.098000000000006"/>
  </r>
  <r>
    <n v="3917"/>
    <s v="US-2014-142573"/>
    <x v="3"/>
    <d v="2014-07-19T00:00:00"/>
    <d v="2014-07-24T00:00:00"/>
    <s v="Standard Class"/>
    <s v="ML-17410"/>
    <s v="Maris LaWare"/>
    <x v="0"/>
    <s v="United States"/>
    <s v="Phoenix"/>
    <s v="Arizona"/>
    <n v="85023"/>
    <x v="1"/>
    <s v="OFF-PA-10000246"/>
    <s v="Office Supplies"/>
    <s v="Paper"/>
    <s v="Riverleaf Stik-Withit Designer Note Cubes"/>
    <n v="16.096"/>
    <n v="2"/>
    <n v="0.2"/>
    <n v="5.2312000000000003"/>
  </r>
  <r>
    <n v="3918"/>
    <s v="US-2014-142573"/>
    <x v="3"/>
    <d v="2014-07-19T00:00:00"/>
    <d v="2014-07-24T00:00:00"/>
    <s v="Standard Class"/>
    <s v="ML-17410"/>
    <s v="Maris LaWare"/>
    <x v="0"/>
    <s v="United States"/>
    <s v="Phoenix"/>
    <s v="Arizona"/>
    <n v="85023"/>
    <x v="1"/>
    <s v="OFF-BI-10003350"/>
    <s v="Office Supplies"/>
    <s v="Binders"/>
    <s v="Acco Expandable Hanging Binders"/>
    <n v="7.6560000000000006"/>
    <n v="4"/>
    <n v="0.7"/>
    <n v="-6.1247999999999987"/>
  </r>
  <r>
    <n v="3919"/>
    <s v="US-2014-142573"/>
    <x v="3"/>
    <d v="2014-07-19T00:00:00"/>
    <d v="2014-07-24T00:00:00"/>
    <s v="Standard Class"/>
    <s v="ML-17410"/>
    <s v="Maris LaWare"/>
    <x v="0"/>
    <s v="United States"/>
    <s v="Phoenix"/>
    <s v="Arizona"/>
    <n v="85023"/>
    <x v="1"/>
    <s v="FUR-CH-10000513"/>
    <s v="Furniture"/>
    <s v="Chairs"/>
    <s v="High-Back Leather Manager's Chair"/>
    <n v="311.97600000000006"/>
    <n v="3"/>
    <n v="0.2"/>
    <n v="-42.89670000000001"/>
  </r>
  <r>
    <n v="3920"/>
    <s v="US-2012-148817"/>
    <x v="1"/>
    <d v="2012-12-01T00:00:00"/>
    <d v="2012-12-07T00:00:00"/>
    <s v="Standard Class"/>
    <s v="KD-16495"/>
    <s v="Keith Dawkins"/>
    <x v="1"/>
    <s v="United States"/>
    <s v="Chesapeake"/>
    <s v="Virginia"/>
    <n v="23320"/>
    <x v="0"/>
    <s v="OFF-ST-10001321"/>
    <s v="Office Supplies"/>
    <s v="Storage"/>
    <s v="Decoflex Hanging Personal Folder File, Blue"/>
    <n v="61.68"/>
    <n v="4"/>
    <n v="0"/>
    <n v="16.653600000000004"/>
  </r>
  <r>
    <n v="3921"/>
    <s v="US-2012-148817"/>
    <x v="1"/>
    <d v="2012-12-01T00:00:00"/>
    <d v="2012-12-07T00:00:00"/>
    <s v="Standard Class"/>
    <s v="KD-16495"/>
    <s v="Keith Dawkins"/>
    <x v="1"/>
    <s v="United States"/>
    <s v="Chesapeake"/>
    <s v="Virginia"/>
    <n v="23320"/>
    <x v="0"/>
    <s v="OFF-BI-10004233"/>
    <s v="Office Supplies"/>
    <s v="Binders"/>
    <s v="GBC Pre-Punched Binding Paper, Plastic, White, 8-1/2&quot; x 11&quot;"/>
    <n v="63.96"/>
    <n v="4"/>
    <n v="0"/>
    <n v="30.700800000000001"/>
  </r>
  <r>
    <n v="3922"/>
    <s v="CA-2013-110044"/>
    <x v="0"/>
    <d v="2013-06-29T00:00:00"/>
    <d v="2013-07-03T00:00:00"/>
    <s v="Second Class"/>
    <s v="RF-19735"/>
    <s v="Roland Fjeld"/>
    <x v="0"/>
    <s v="United States"/>
    <s v="Chicago"/>
    <s v="Illinois"/>
    <n v="60610"/>
    <x v="2"/>
    <s v="TEC-PH-10001299"/>
    <s v="Technology"/>
    <s v="Phones"/>
    <s v="Polycom CX300 Desktop Phone USB VoIP phone"/>
    <n v="359.97600000000006"/>
    <n v="3"/>
    <n v="0.2"/>
    <n v="35.997600000000006"/>
  </r>
  <r>
    <n v="3923"/>
    <s v="CA-2014-146920"/>
    <x v="3"/>
    <d v="2014-08-29T00:00:00"/>
    <d v="2014-09-02T00:00:00"/>
    <s v="Standard Class"/>
    <s v="SC-20305"/>
    <s v="Sean Christensen"/>
    <x v="0"/>
    <s v="United States"/>
    <s v="Chicago"/>
    <s v="Illinois"/>
    <n v="60623"/>
    <x v="2"/>
    <s v="OFF-PA-10002479"/>
    <s v="Office Supplies"/>
    <s v="Paper"/>
    <s v="Xerox 4200 Series MultiUse Premium Copy Paper (20Lb. and 84 Bright)"/>
    <n v="25.344000000000001"/>
    <n v="6"/>
    <n v="0.2"/>
    <n v="7.92"/>
  </r>
  <r>
    <n v="3924"/>
    <s v="CA-2014-146920"/>
    <x v="3"/>
    <d v="2014-08-29T00:00:00"/>
    <d v="2014-09-02T00:00:00"/>
    <s v="Standard Class"/>
    <s v="SC-20305"/>
    <s v="Sean Christensen"/>
    <x v="0"/>
    <s v="United States"/>
    <s v="Chicago"/>
    <s v="Illinois"/>
    <n v="60623"/>
    <x v="2"/>
    <s v="OFF-PA-10001461"/>
    <s v="Office Supplies"/>
    <s v="Paper"/>
    <s v="HP Office Paper (20Lb. and 87 Bright)"/>
    <n v="26.720000000000002"/>
    <n v="5"/>
    <n v="0.2"/>
    <n v="9.3520000000000003"/>
  </r>
  <r>
    <n v="3925"/>
    <s v="CA-2011-103940"/>
    <x v="2"/>
    <d v="2011-09-17T00:00:00"/>
    <d v="2011-09-21T00:00:00"/>
    <s v="Standard Class"/>
    <s v="BN-11515"/>
    <s v="Bradley Nguyen"/>
    <x v="0"/>
    <s v="United States"/>
    <s v="Seattle"/>
    <s v="Washington"/>
    <n v="98103"/>
    <x v="1"/>
    <s v="OFF-ST-10004963"/>
    <s v="Office Supplies"/>
    <s v="Storage"/>
    <s v="Eldon Gobal File Keepers"/>
    <n v="30.28"/>
    <n v="2"/>
    <n v="0"/>
    <n v="1.2111999999999981"/>
  </r>
  <r>
    <n v="3926"/>
    <s v="CA-2011-103940"/>
    <x v="2"/>
    <d v="2011-09-17T00:00:00"/>
    <d v="2011-09-21T00:00:00"/>
    <s v="Standard Class"/>
    <s v="BN-11515"/>
    <s v="Bradley Nguyen"/>
    <x v="0"/>
    <s v="United States"/>
    <s v="Seattle"/>
    <s v="Washington"/>
    <n v="98103"/>
    <x v="1"/>
    <s v="OFF-ST-10000943"/>
    <s v="Office Supplies"/>
    <s v="Storage"/>
    <s v="Eldon ProFile File 'N Store Portable File Tub Letter/Legal Size Black"/>
    <n v="57.929999999999993"/>
    <n v="3"/>
    <n v="0"/>
    <n v="16.220400000000001"/>
  </r>
  <r>
    <n v="3927"/>
    <s v="CA-2011-103940"/>
    <x v="2"/>
    <d v="2011-09-17T00:00:00"/>
    <d v="2011-09-21T00:00:00"/>
    <s v="Standard Class"/>
    <s v="BN-11515"/>
    <s v="Bradley Nguyen"/>
    <x v="0"/>
    <s v="United States"/>
    <s v="Seattle"/>
    <s v="Washington"/>
    <n v="98103"/>
    <x v="1"/>
    <s v="FUR-FU-10004671"/>
    <s v="Furniture"/>
    <s v="Furnishings"/>
    <s v="Executive Impressions 12&quot; Wall Clock"/>
    <n v="35.340000000000003"/>
    <n v="2"/>
    <n v="0"/>
    <n v="13.429200000000002"/>
  </r>
  <r>
    <n v="3928"/>
    <s v="CA-2011-103940"/>
    <x v="2"/>
    <d v="2011-09-17T00:00:00"/>
    <d v="2011-09-21T00:00:00"/>
    <s v="Standard Class"/>
    <s v="BN-11515"/>
    <s v="Bradley Nguyen"/>
    <x v="0"/>
    <s v="United States"/>
    <s v="Seattle"/>
    <s v="Washington"/>
    <n v="98103"/>
    <x v="1"/>
    <s v="OFF-BI-10002735"/>
    <s v="Office Supplies"/>
    <s v="Binders"/>
    <s v="GBC Prestige Therm-A-Bind Covers"/>
    <n v="137.24"/>
    <n v="5"/>
    <n v="0.2"/>
    <n v="46.3185"/>
  </r>
  <r>
    <n v="3929"/>
    <s v="CA-2013-162082"/>
    <x v="0"/>
    <d v="2013-03-15T00:00:00"/>
    <d v="2013-03-18T00:00:00"/>
    <s v="First Class"/>
    <s v="JS-15880"/>
    <s v="John Stevenson"/>
    <x v="0"/>
    <s v="United States"/>
    <s v="Harlingen"/>
    <s v="Texas"/>
    <n v="78550"/>
    <x v="2"/>
    <s v="FUR-BO-10004409"/>
    <s v="Furniture"/>
    <s v="Bookcases"/>
    <s v="Safco Value Mate Series Steel Bookcases, Baked Enamel Finish on Steel, Gray"/>
    <n v="241.33199999999999"/>
    <n v="5"/>
    <n v="0.32"/>
    <n v="-14.195999999999998"/>
  </r>
  <r>
    <n v="3930"/>
    <s v="CA-2013-162082"/>
    <x v="0"/>
    <d v="2013-03-15T00:00:00"/>
    <d v="2013-03-18T00:00:00"/>
    <s v="First Class"/>
    <s v="JS-15880"/>
    <s v="John Stevenson"/>
    <x v="0"/>
    <s v="United States"/>
    <s v="Harlingen"/>
    <s v="Texas"/>
    <n v="78550"/>
    <x v="2"/>
    <s v="OFF-PA-10001934"/>
    <s v="Office Supplies"/>
    <s v="Paper"/>
    <s v="Xerox 1993"/>
    <n v="5.1840000000000011"/>
    <n v="1"/>
    <n v="0.2"/>
    <n v="1.8792"/>
  </r>
  <r>
    <n v="3931"/>
    <s v="CA-2013-162082"/>
    <x v="0"/>
    <d v="2013-03-15T00:00:00"/>
    <d v="2013-03-18T00:00:00"/>
    <s v="First Class"/>
    <s v="JS-15880"/>
    <s v="John Stevenson"/>
    <x v="0"/>
    <s v="United States"/>
    <s v="Harlingen"/>
    <s v="Texas"/>
    <n v="78550"/>
    <x v="2"/>
    <s v="OFF-AR-10001044"/>
    <s v="Office Supplies"/>
    <s v="Art"/>
    <s v="BOSTON Ranger #55 Pencil Sharpener, Black"/>
    <n v="145.54400000000001"/>
    <n v="7"/>
    <n v="0.2"/>
    <n v="16.373699999999992"/>
  </r>
  <r>
    <n v="3932"/>
    <s v="CA-2013-132094"/>
    <x v="0"/>
    <d v="2013-08-27T00:00:00"/>
    <d v="2013-09-03T00:00:00"/>
    <s v="Standard Class"/>
    <s v="VG-21805"/>
    <s v="Vivek Grady"/>
    <x v="1"/>
    <s v="United States"/>
    <s v="Philadelphia"/>
    <s v="Pennsylvania"/>
    <n v="19140"/>
    <x v="3"/>
    <s v="OFF-AR-10004165"/>
    <s v="Office Supplies"/>
    <s v="Art"/>
    <s v="Binney &amp; Smith inkTank Erasable Pocket Highlighter, Chisel Tip, Yellow"/>
    <n v="5.4719999999999995"/>
    <n v="3"/>
    <n v="0.2"/>
    <n v="1.6416000000000004"/>
  </r>
  <r>
    <n v="3933"/>
    <s v="CA-2013-132094"/>
    <x v="0"/>
    <d v="2013-08-27T00:00:00"/>
    <d v="2013-09-03T00:00:00"/>
    <s v="Standard Class"/>
    <s v="VG-21805"/>
    <s v="Vivek Grady"/>
    <x v="1"/>
    <s v="United States"/>
    <s v="Philadelphia"/>
    <s v="Pennsylvania"/>
    <n v="19140"/>
    <x v="3"/>
    <s v="TEC-AC-10001109"/>
    <s v="Technology"/>
    <s v="Accessories"/>
    <s v="Logitech Trackman Marble Mouse"/>
    <n v="47.984000000000002"/>
    <n v="2"/>
    <n v="0.2"/>
    <n v="13.195600000000001"/>
  </r>
  <r>
    <n v="3934"/>
    <s v="CA-2014-123001"/>
    <x v="3"/>
    <d v="2014-09-03T00:00:00"/>
    <d v="2014-09-09T00:00:00"/>
    <s v="Standard Class"/>
    <s v="AW-10840"/>
    <s v="Anthony Witt"/>
    <x v="0"/>
    <s v="United States"/>
    <s v="Bakersfield"/>
    <s v="California"/>
    <n v="93309"/>
    <x v="1"/>
    <s v="OFF-AR-10001919"/>
    <s v="Office Supplies"/>
    <s v="Art"/>
    <s v="OIC #2 Pencils, Medium Soft"/>
    <n v="9.3999999999999986"/>
    <n v="5"/>
    <n v="0"/>
    <n v="2.7259999999999995"/>
  </r>
  <r>
    <n v="3935"/>
    <s v="CA-2014-123001"/>
    <x v="3"/>
    <d v="2014-09-03T00:00:00"/>
    <d v="2014-09-09T00:00:00"/>
    <s v="Standard Class"/>
    <s v="AW-10840"/>
    <s v="Anthony Witt"/>
    <x v="0"/>
    <s v="United States"/>
    <s v="Bakersfield"/>
    <s v="California"/>
    <n v="93309"/>
    <x v="1"/>
    <s v="OFF-LA-10004544"/>
    <s v="Office Supplies"/>
    <s v="Labels"/>
    <s v="Avery 505"/>
    <n v="74"/>
    <n v="5"/>
    <n v="0"/>
    <n v="37"/>
  </r>
  <r>
    <n v="3936"/>
    <s v="CA-2014-123001"/>
    <x v="3"/>
    <d v="2014-09-03T00:00:00"/>
    <d v="2014-09-09T00:00:00"/>
    <s v="Standard Class"/>
    <s v="AW-10840"/>
    <s v="Anthony Witt"/>
    <x v="0"/>
    <s v="United States"/>
    <s v="Bakersfield"/>
    <s v="California"/>
    <n v="93309"/>
    <x v="1"/>
    <s v="TEC-PH-10003484"/>
    <s v="Technology"/>
    <s v="Phones"/>
    <s v="Ooma Telo VoIP Home Phone System"/>
    <n v="201.584"/>
    <n v="2"/>
    <n v="0.2"/>
    <n v="12.599000000000004"/>
  </r>
  <r>
    <n v="3937"/>
    <s v="CA-2012-118955"/>
    <x v="1"/>
    <d v="2012-06-16T00:00:00"/>
    <d v="2012-06-20T00:00:00"/>
    <s v="Standard Class"/>
    <s v="LS-17230"/>
    <s v="Lycoris Saunders"/>
    <x v="0"/>
    <s v="United States"/>
    <s v="Grand Prairie"/>
    <s v="Texas"/>
    <n v="75051"/>
    <x v="2"/>
    <s v="OFF-EN-10001028"/>
    <s v="Office Supplies"/>
    <s v="Envelopes"/>
    <s v="Staples"/>
    <n v="28.752000000000002"/>
    <n v="3"/>
    <n v="0.2"/>
    <n v="9.3443999999999985"/>
  </r>
  <r>
    <n v="3938"/>
    <s v="CA-2012-118955"/>
    <x v="1"/>
    <d v="2012-06-16T00:00:00"/>
    <d v="2012-06-20T00:00:00"/>
    <s v="Standard Class"/>
    <s v="LS-17230"/>
    <s v="Lycoris Saunders"/>
    <x v="0"/>
    <s v="United States"/>
    <s v="Grand Prairie"/>
    <s v="Texas"/>
    <n v="75051"/>
    <x v="2"/>
    <s v="OFF-PA-10004156"/>
    <s v="Office Supplies"/>
    <s v="Paper"/>
    <s v="Xerox 188"/>
    <n v="27.216000000000001"/>
    <n v="3"/>
    <n v="0.2"/>
    <n v="9.8657999999999983"/>
  </r>
  <r>
    <n v="3939"/>
    <s v="CA-2012-118955"/>
    <x v="1"/>
    <d v="2012-06-16T00:00:00"/>
    <d v="2012-06-20T00:00:00"/>
    <s v="Standard Class"/>
    <s v="LS-17230"/>
    <s v="Lycoris Saunders"/>
    <x v="0"/>
    <s v="United States"/>
    <s v="Grand Prairie"/>
    <s v="Texas"/>
    <n v="75051"/>
    <x v="2"/>
    <s v="FUR-CH-10001708"/>
    <s v="Furniture"/>
    <s v="Chairs"/>
    <s v="Office Star - Contemporary Swivel Chair with Padded Adjustable Arms and Flex Back"/>
    <n v="197.37199999999999"/>
    <n v="2"/>
    <n v="0.3"/>
    <n v="-25.376400000000018"/>
  </r>
  <r>
    <n v="3940"/>
    <s v="US-2013-143448"/>
    <x v="0"/>
    <d v="2013-12-11T00:00:00"/>
    <d v="2013-12-11T00:00:00"/>
    <s v="Same Day"/>
    <s v="MH-17455"/>
    <s v="Mark Hamilton"/>
    <x v="0"/>
    <s v="United States"/>
    <s v="Greenwood"/>
    <s v="Indiana"/>
    <n v="46142"/>
    <x v="2"/>
    <s v="FUR-CH-10003379"/>
    <s v="Furniture"/>
    <s v="Chairs"/>
    <s v="Global Commerce Series High-Back Swivel/Tilt Chairs"/>
    <n v="1424.9"/>
    <n v="5"/>
    <n v="0"/>
    <n v="356.22500000000002"/>
  </r>
  <r>
    <n v="3941"/>
    <s v="CA-2014-117863"/>
    <x v="3"/>
    <d v="2014-05-19T00:00:00"/>
    <d v="2014-05-24T00:00:00"/>
    <s v="Standard Class"/>
    <s v="TS-21340"/>
    <s v="Toby Swindell"/>
    <x v="0"/>
    <s v="United States"/>
    <s v="New York City"/>
    <s v="New York"/>
    <n v="10024"/>
    <x v="3"/>
    <s v="FUR-FU-10002456"/>
    <s v="Furniture"/>
    <s v="Furnishings"/>
    <s v="Master Caster Door Stop, Large Neon Orange"/>
    <n v="14.56"/>
    <n v="2"/>
    <n v="0"/>
    <n v="6.2608000000000015"/>
  </r>
  <r>
    <n v="3942"/>
    <s v="CA-2014-117863"/>
    <x v="3"/>
    <d v="2014-05-19T00:00:00"/>
    <d v="2014-05-24T00:00:00"/>
    <s v="Standard Class"/>
    <s v="TS-21340"/>
    <s v="Toby Swindell"/>
    <x v="0"/>
    <s v="United States"/>
    <s v="New York City"/>
    <s v="New York"/>
    <n v="10024"/>
    <x v="3"/>
    <s v="OFF-BI-10000605"/>
    <s v="Office Supplies"/>
    <s v="Binders"/>
    <s v="Acco Pressboard Covers with Storage Hooks, 9 1/2&quot; x 11&quot;, Executive Red"/>
    <n v="3.048"/>
    <n v="1"/>
    <n v="0.2"/>
    <n v="1.0286999999999997"/>
  </r>
  <r>
    <n v="3943"/>
    <s v="CA-2014-160458"/>
    <x v="3"/>
    <d v="2014-05-28T00:00:00"/>
    <d v="2014-05-30T00:00:00"/>
    <s v="Second Class"/>
    <s v="EH-13945"/>
    <s v="Eric Hoffmann"/>
    <x v="0"/>
    <s v="United States"/>
    <s v="Memphis"/>
    <s v="Tennessee"/>
    <n v="38109"/>
    <x v="0"/>
    <s v="OFF-PA-10001166"/>
    <s v="Office Supplies"/>
    <s v="Paper"/>
    <s v="Xerox 2"/>
    <n v="25.920000000000005"/>
    <n v="5"/>
    <n v="0.2"/>
    <n v="9.0719999999999992"/>
  </r>
  <r>
    <n v="3944"/>
    <s v="US-2013-142685"/>
    <x v="0"/>
    <d v="2013-06-24T00:00:00"/>
    <d v="2013-07-01T00:00:00"/>
    <s v="Standard Class"/>
    <s v="MG-17695"/>
    <s v="Maureen Gnade"/>
    <x v="0"/>
    <s v="United States"/>
    <s v="Buffalo"/>
    <s v="New York"/>
    <n v="14215"/>
    <x v="3"/>
    <s v="OFF-SU-10000157"/>
    <s v="Office Supplies"/>
    <s v="Supplies"/>
    <s v="Compact Automatic Electric Letter Opener"/>
    <n v="835.17000000000007"/>
    <n v="7"/>
    <n v="0"/>
    <n v="16.703400000000016"/>
  </r>
  <r>
    <n v="3945"/>
    <s v="CA-2013-133144"/>
    <x v="0"/>
    <d v="2013-05-17T00:00:00"/>
    <d v="2013-05-22T00:00:00"/>
    <s v="Second Class"/>
    <s v="DO-13435"/>
    <s v="Denny Ordway"/>
    <x v="0"/>
    <s v="United States"/>
    <s v="Los Angeles"/>
    <s v="California"/>
    <n v="90036"/>
    <x v="1"/>
    <s v="OFF-PA-10004971"/>
    <s v="Office Supplies"/>
    <s v="Paper"/>
    <s v="Xerox 196"/>
    <n v="17.34"/>
    <n v="3"/>
    <n v="0"/>
    <n v="8.4966000000000008"/>
  </r>
  <r>
    <n v="3946"/>
    <s v="CA-2014-167871"/>
    <x v="3"/>
    <d v="2014-11-19T00:00:00"/>
    <d v="2014-11-24T00:00:00"/>
    <s v="Standard Class"/>
    <s v="AF-10870"/>
    <s v="Art Ferguson"/>
    <x v="0"/>
    <s v="United States"/>
    <s v="Homestead"/>
    <s v="Florida"/>
    <n v="33030"/>
    <x v="0"/>
    <s v="OFF-PA-10001977"/>
    <s v="Office Supplies"/>
    <s v="Paper"/>
    <s v="Xerox 194"/>
    <n v="44.384"/>
    <n v="1"/>
    <n v="0.2"/>
    <n v="15.534399999999998"/>
  </r>
  <r>
    <n v="3947"/>
    <s v="CA-2014-167871"/>
    <x v="3"/>
    <d v="2014-11-19T00:00:00"/>
    <d v="2014-11-24T00:00:00"/>
    <s v="Standard Class"/>
    <s v="AF-10870"/>
    <s v="Art Ferguson"/>
    <x v="0"/>
    <s v="United States"/>
    <s v="Homestead"/>
    <s v="Florida"/>
    <n v="33030"/>
    <x v="0"/>
    <s v="OFF-SU-10001225"/>
    <s v="Office Supplies"/>
    <s v="Supplies"/>
    <s v="Staples"/>
    <n v="2.9440000000000004"/>
    <n v="1"/>
    <n v="0.2"/>
    <n v="-0.66240000000000021"/>
  </r>
  <r>
    <n v="3948"/>
    <s v="CA-2013-119963"/>
    <x v="0"/>
    <d v="2013-11-19T00:00:00"/>
    <d v="2013-11-23T00:00:00"/>
    <s v="Standard Class"/>
    <s v="SN-20710"/>
    <s v="Steve Nguyen"/>
    <x v="2"/>
    <s v="United States"/>
    <s v="Pasadena"/>
    <s v="Texas"/>
    <n v="77506"/>
    <x v="2"/>
    <s v="OFF-AR-10003514"/>
    <s v="Office Supplies"/>
    <s v="Art"/>
    <s v="4009 Highlighters by Sanford"/>
    <n v="6.3680000000000003"/>
    <n v="2"/>
    <n v="0.2"/>
    <n v="1.0347999999999993"/>
  </r>
  <r>
    <n v="3949"/>
    <s v="CA-2013-119963"/>
    <x v="0"/>
    <d v="2013-11-19T00:00:00"/>
    <d v="2013-11-23T00:00:00"/>
    <s v="Standard Class"/>
    <s v="SN-20710"/>
    <s v="Steve Nguyen"/>
    <x v="2"/>
    <s v="United States"/>
    <s v="Pasadena"/>
    <s v="Texas"/>
    <n v="77506"/>
    <x v="2"/>
    <s v="OFF-LA-10003510"/>
    <s v="Office Supplies"/>
    <s v="Labels"/>
    <s v="Avery 4027 File Folder Labels for Dot Matrix Printers, 5000 Labels per Box, White"/>
    <n v="48.848000000000006"/>
    <n v="2"/>
    <n v="0.2"/>
    <n v="15.8756"/>
  </r>
  <r>
    <n v="3950"/>
    <s v="CA-2013-119963"/>
    <x v="0"/>
    <d v="2013-11-19T00:00:00"/>
    <d v="2013-11-23T00:00:00"/>
    <s v="Standard Class"/>
    <s v="SN-20710"/>
    <s v="Steve Nguyen"/>
    <x v="2"/>
    <s v="United States"/>
    <s v="Pasadena"/>
    <s v="Texas"/>
    <n v="77506"/>
    <x v="2"/>
    <s v="OFF-PA-10001970"/>
    <s v="Office Supplies"/>
    <s v="Paper"/>
    <s v="Xerox 1881"/>
    <n v="19.648"/>
    <n v="2"/>
    <n v="0.2"/>
    <n v="6.6311999999999989"/>
  </r>
  <r>
    <n v="3951"/>
    <s v="CA-2013-119963"/>
    <x v="0"/>
    <d v="2013-11-19T00:00:00"/>
    <d v="2013-11-23T00:00:00"/>
    <s v="Standard Class"/>
    <s v="SN-20710"/>
    <s v="Steve Nguyen"/>
    <x v="2"/>
    <s v="United States"/>
    <s v="Pasadena"/>
    <s v="Texas"/>
    <n v="77506"/>
    <x v="2"/>
    <s v="FUR-CH-10003817"/>
    <s v="Furniture"/>
    <s v="Chairs"/>
    <s v="Global Value Steno Chair, Gray"/>
    <n v="255.108"/>
    <n v="6"/>
    <n v="0.3"/>
    <n v="-18.221999999999994"/>
  </r>
  <r>
    <n v="3952"/>
    <s v="CA-2011-121167"/>
    <x v="2"/>
    <d v="2011-11-28T00:00:00"/>
    <d v="2011-11-30T00:00:00"/>
    <s v="Second Class"/>
    <s v="MO-17500"/>
    <s v="Mary O'Rourke"/>
    <x v="0"/>
    <s v="United States"/>
    <s v="Freeport"/>
    <s v="New York"/>
    <n v="11520"/>
    <x v="3"/>
    <s v="OFF-BI-10003676"/>
    <s v="Office Supplies"/>
    <s v="Binders"/>
    <s v="GBC Standard Recycled Report Covers, Clear Plastic Sheets"/>
    <n v="17.248000000000001"/>
    <n v="2"/>
    <n v="0.2"/>
    <n v="6.0367999999999986"/>
  </r>
  <r>
    <n v="3953"/>
    <s v="US-2013-151862"/>
    <x v="0"/>
    <d v="2013-03-02T00:00:00"/>
    <d v="2013-03-09T00:00:00"/>
    <s v="Standard Class"/>
    <s v="ON-18715"/>
    <s v="Odella Nelson"/>
    <x v="1"/>
    <s v="United States"/>
    <s v="Denver"/>
    <s v="Colorado"/>
    <n v="80219"/>
    <x v="1"/>
    <s v="TEC-PH-10003535"/>
    <s v="Technology"/>
    <s v="Phones"/>
    <s v="RCA ViSYS 25423RE1 Corded phone"/>
    <n v="159.98400000000001"/>
    <n v="2"/>
    <n v="0.2"/>
    <n v="13.998599999999989"/>
  </r>
  <r>
    <n v="3954"/>
    <s v="CA-2014-152961"/>
    <x v="3"/>
    <d v="2014-01-16T00:00:00"/>
    <d v="2014-01-20T00:00:00"/>
    <s v="Standard Class"/>
    <s v="SC-20095"/>
    <s v="Sanjit Chand"/>
    <x v="0"/>
    <s v="United States"/>
    <s v="Quincy"/>
    <s v="Massachusetts"/>
    <n v="2169"/>
    <x v="3"/>
    <s v="OFF-PA-10004675"/>
    <s v="Office Supplies"/>
    <s v="Paper"/>
    <s v="Telephone Message Books with Fax/Mobile Section, 5 1/2&quot; x 3 3/16&quot;"/>
    <n v="12.7"/>
    <n v="2"/>
    <n v="0"/>
    <n v="5.8419999999999996"/>
  </r>
  <r>
    <n v="3955"/>
    <s v="CA-2011-133228"/>
    <x v="2"/>
    <d v="2011-04-04T00:00:00"/>
    <d v="2011-04-09T00:00:00"/>
    <s v="Standard Class"/>
    <s v="MS-17710"/>
    <s v="Maurice Satty"/>
    <x v="0"/>
    <s v="United States"/>
    <s v="Detroit"/>
    <s v="Michigan"/>
    <n v="48205"/>
    <x v="2"/>
    <s v="FUR-FU-10004020"/>
    <s v="Furniture"/>
    <s v="Furnishings"/>
    <s v="Advantus Panel Wall Acrylic Frame"/>
    <n v="5.47"/>
    <n v="1"/>
    <n v="0"/>
    <n v="2.3521000000000001"/>
  </r>
  <r>
    <n v="3956"/>
    <s v="CA-2011-133228"/>
    <x v="2"/>
    <d v="2011-04-04T00:00:00"/>
    <d v="2011-04-09T00:00:00"/>
    <s v="Standard Class"/>
    <s v="MS-17710"/>
    <s v="Maurice Satty"/>
    <x v="0"/>
    <s v="United States"/>
    <s v="Detroit"/>
    <s v="Michigan"/>
    <n v="48205"/>
    <x v="2"/>
    <s v="OFF-AR-10001955"/>
    <s v="Office Supplies"/>
    <s v="Art"/>
    <s v="Newell 319"/>
    <n v="79.36"/>
    <n v="4"/>
    <n v="0"/>
    <n v="23.807999999999993"/>
  </r>
  <r>
    <n v="3957"/>
    <s v="CA-2013-114951"/>
    <x v="0"/>
    <d v="2013-06-27T00:00:00"/>
    <d v="2013-07-04T00:00:00"/>
    <s v="Standard Class"/>
    <s v="DN-13690"/>
    <s v="Duane Noonan"/>
    <x v="0"/>
    <s v="United States"/>
    <s v="San Francisco"/>
    <s v="California"/>
    <n v="94109"/>
    <x v="1"/>
    <s v="FUR-FU-10002364"/>
    <s v="Furniture"/>
    <s v="Furnishings"/>
    <s v="Eldon Expressions Wood Desk Accessories, Oak"/>
    <n v="22.14"/>
    <n v="3"/>
    <n v="0"/>
    <n v="6.4205999999999976"/>
  </r>
  <r>
    <n v="3958"/>
    <s v="CA-2013-156573"/>
    <x v="0"/>
    <d v="2013-05-30T00:00:00"/>
    <d v="2013-06-03T00:00:00"/>
    <s v="Standard Class"/>
    <s v="RB-19360"/>
    <s v="Raymond Buch"/>
    <x v="0"/>
    <s v="United States"/>
    <s v="Nashville"/>
    <s v="Tennessee"/>
    <n v="37211"/>
    <x v="0"/>
    <s v="OFF-BI-10002414"/>
    <s v="Office Supplies"/>
    <s v="Binders"/>
    <s v="GBC ProClick Spines for 32-Hole Punch"/>
    <n v="11.277000000000001"/>
    <n v="3"/>
    <n v="0.7"/>
    <n v="-8.6456999999999979"/>
  </r>
  <r>
    <n v="3959"/>
    <s v="CA-2013-156573"/>
    <x v="0"/>
    <d v="2013-05-30T00:00:00"/>
    <d v="2013-06-03T00:00:00"/>
    <s v="Standard Class"/>
    <s v="RB-19360"/>
    <s v="Raymond Buch"/>
    <x v="0"/>
    <s v="United States"/>
    <s v="Nashville"/>
    <s v="Tennessee"/>
    <n v="37211"/>
    <x v="0"/>
    <s v="OFF-AR-10003732"/>
    <s v="Office Supplies"/>
    <s v="Art"/>
    <s v="Newell 333"/>
    <n v="4.4479999999999995"/>
    <n v="2"/>
    <n v="0.2"/>
    <n v="0.3335999999999999"/>
  </r>
  <r>
    <n v="3960"/>
    <s v="CA-2013-156573"/>
    <x v="0"/>
    <d v="2013-05-30T00:00:00"/>
    <d v="2013-06-03T00:00:00"/>
    <s v="Standard Class"/>
    <s v="RB-19360"/>
    <s v="Raymond Buch"/>
    <x v="0"/>
    <s v="United States"/>
    <s v="Nashville"/>
    <s v="Tennessee"/>
    <n v="37211"/>
    <x v="0"/>
    <s v="FUR-FU-10001085"/>
    <s v="Furniture"/>
    <s v="Furnishings"/>
    <s v="3M Polarizing Light Filter Sleeves"/>
    <n v="44.76"/>
    <n v="3"/>
    <n v="0.2"/>
    <n v="14.546999999999995"/>
  </r>
  <r>
    <n v="3961"/>
    <s v="CA-2012-113901"/>
    <x v="1"/>
    <d v="2012-10-19T00:00:00"/>
    <d v="2012-10-24T00:00:00"/>
    <s v="Standard Class"/>
    <s v="NH-18610"/>
    <s v="Nicole Hansen"/>
    <x v="1"/>
    <s v="United States"/>
    <s v="Detroit"/>
    <s v="Michigan"/>
    <n v="48227"/>
    <x v="2"/>
    <s v="OFF-BI-10001249"/>
    <s v="Office Supplies"/>
    <s v="Binders"/>
    <s v="Avery Heavy-Duty EZD View Binder with Locking Rings"/>
    <n v="38.28"/>
    <n v="6"/>
    <n v="0"/>
    <n v="17.608799999999999"/>
  </r>
  <r>
    <n v="3962"/>
    <s v="CA-2012-113901"/>
    <x v="1"/>
    <d v="2012-10-19T00:00:00"/>
    <d v="2012-10-24T00:00:00"/>
    <s v="Standard Class"/>
    <s v="NH-18610"/>
    <s v="Nicole Hansen"/>
    <x v="1"/>
    <s v="United States"/>
    <s v="Detroit"/>
    <s v="Michigan"/>
    <n v="48227"/>
    <x v="2"/>
    <s v="TEC-PH-10002564"/>
    <s v="Technology"/>
    <s v="Phones"/>
    <s v="OtterBox Defender Series Case - Samsung Galaxy S4"/>
    <n v="149.94999999999999"/>
    <n v="5"/>
    <n v="0"/>
    <n v="44.984999999999985"/>
  </r>
  <r>
    <n v="3963"/>
    <s v="CA-2014-134838"/>
    <x v="3"/>
    <d v="2014-02-20T00:00:00"/>
    <d v="2014-02-21T00:00:00"/>
    <s v="First Class"/>
    <s v="ED-13885"/>
    <s v="Emily Ducich"/>
    <x v="2"/>
    <s v="United States"/>
    <s v="Los Angeles"/>
    <s v="California"/>
    <n v="90045"/>
    <x v="1"/>
    <s v="OFF-AR-10000634"/>
    <s v="Office Supplies"/>
    <s v="Art"/>
    <s v="Newell 320"/>
    <n v="12.84"/>
    <n v="3"/>
    <n v="0"/>
    <n v="3.4668000000000005"/>
  </r>
  <r>
    <n v="3964"/>
    <s v="CA-2014-134838"/>
    <x v="3"/>
    <d v="2014-02-20T00:00:00"/>
    <d v="2014-02-21T00:00:00"/>
    <s v="First Class"/>
    <s v="ED-13885"/>
    <s v="Emily Ducich"/>
    <x v="2"/>
    <s v="United States"/>
    <s v="Los Angeles"/>
    <s v="California"/>
    <n v="90045"/>
    <x v="1"/>
    <s v="FUR-FU-10004018"/>
    <s v="Furniture"/>
    <s v="Furnishings"/>
    <s v="Tensor Computer Mounted Lamp"/>
    <n v="44.67"/>
    <n v="3"/>
    <n v="0"/>
    <n v="12.060900000000002"/>
  </r>
  <r>
    <n v="3965"/>
    <s v="CA-2013-120257"/>
    <x v="0"/>
    <d v="2013-09-23T00:00:00"/>
    <d v="2013-09-29T00:00:00"/>
    <s v="Standard Class"/>
    <s v="PW-19240"/>
    <s v="Pierre Wener"/>
    <x v="0"/>
    <s v="United States"/>
    <s v="Philadelphia"/>
    <s v="Pennsylvania"/>
    <n v="19140"/>
    <x v="3"/>
    <s v="OFF-AR-10003481"/>
    <s v="Office Supplies"/>
    <s v="Art"/>
    <s v="Newell 348"/>
    <n v="7.8719999999999999"/>
    <n v="3"/>
    <n v="0.2"/>
    <n v="0.88559999999999883"/>
  </r>
  <r>
    <n v="3966"/>
    <s v="CA-2011-164910"/>
    <x v="2"/>
    <d v="2011-11-12T00:00:00"/>
    <d v="2011-11-17T00:00:00"/>
    <s v="Second Class"/>
    <s v="DM-13345"/>
    <s v="Denise Monton"/>
    <x v="1"/>
    <s v="United States"/>
    <s v="Asheville"/>
    <s v="North Carolina"/>
    <n v="28806"/>
    <x v="0"/>
    <s v="OFF-AR-10003651"/>
    <s v="Office Supplies"/>
    <s v="Art"/>
    <s v="Newell 350"/>
    <n v="7.8719999999999999"/>
    <n v="3"/>
    <n v="0.2"/>
    <n v="0.88559999999999883"/>
  </r>
  <r>
    <n v="3967"/>
    <s v="CA-2013-149902"/>
    <x v="0"/>
    <d v="2013-04-02T00:00:00"/>
    <d v="2013-04-07T00:00:00"/>
    <s v="Standard Class"/>
    <s v="DW-13540"/>
    <s v="Don Weiss"/>
    <x v="0"/>
    <s v="United States"/>
    <s v="New York City"/>
    <s v="New York"/>
    <n v="10024"/>
    <x v="3"/>
    <s v="OFF-AR-10002956"/>
    <s v="Office Supplies"/>
    <s v="Art"/>
    <s v="Boston 16801 Nautilus Battery Pencil Sharpener"/>
    <n v="88.04"/>
    <n v="4"/>
    <n v="0"/>
    <n v="22.8904"/>
  </r>
  <r>
    <n v="3968"/>
    <s v="CA-2013-146010"/>
    <x v="0"/>
    <d v="2013-05-21T00:00:00"/>
    <d v="2013-05-24T00:00:00"/>
    <s v="First Class"/>
    <s v="EH-14125"/>
    <s v="Eugene Hildebrand"/>
    <x v="2"/>
    <s v="United States"/>
    <s v="Colorado Springs"/>
    <s v="Colorado"/>
    <n v="80906"/>
    <x v="1"/>
    <s v="OFF-BI-10003638"/>
    <s v="Office Supplies"/>
    <s v="Binders"/>
    <s v="GBC Durable Plastic Covers"/>
    <n v="40.635000000000012"/>
    <n v="7"/>
    <n v="0.7"/>
    <n v="-32.507999999999996"/>
  </r>
  <r>
    <n v="3969"/>
    <s v="US-2012-163685"/>
    <x v="1"/>
    <d v="2012-06-01T00:00:00"/>
    <d v="2012-06-05T00:00:00"/>
    <s v="Standard Class"/>
    <s v="KE-16420"/>
    <s v="Katrina Edelman"/>
    <x v="1"/>
    <s v="United States"/>
    <s v="San Antonio"/>
    <s v="Texas"/>
    <n v="78207"/>
    <x v="2"/>
    <s v="OFF-BI-10001890"/>
    <s v="Office Supplies"/>
    <s v="Binders"/>
    <s v="Avery Poly Binder Pockets"/>
    <n v="5.7279999999999989"/>
    <n v="8"/>
    <n v="0.8"/>
    <n v="-9.1648000000000032"/>
  </r>
  <r>
    <n v="3970"/>
    <s v="US-2012-163685"/>
    <x v="1"/>
    <d v="2012-06-01T00:00:00"/>
    <d v="2012-06-05T00:00:00"/>
    <s v="Standard Class"/>
    <s v="KE-16420"/>
    <s v="Katrina Edelman"/>
    <x v="1"/>
    <s v="United States"/>
    <s v="San Antonio"/>
    <s v="Texas"/>
    <n v="78207"/>
    <x v="2"/>
    <s v="OFF-PA-10002606"/>
    <s v="Office Supplies"/>
    <s v="Paper"/>
    <s v="Xerox 1928"/>
    <n v="42.24"/>
    <n v="10"/>
    <n v="0.2"/>
    <n v="13.199999999999998"/>
  </r>
  <r>
    <n v="3971"/>
    <s v="CA-2011-135090"/>
    <x v="2"/>
    <d v="2011-11-22T00:00:00"/>
    <d v="2011-11-26T00:00:00"/>
    <s v="Standard Class"/>
    <s v="SP-20920"/>
    <s v="Susan Pistek"/>
    <x v="0"/>
    <s v="United States"/>
    <s v="Los Angeles"/>
    <s v="California"/>
    <n v="90036"/>
    <x v="1"/>
    <s v="OFF-PA-10002245"/>
    <s v="Office Supplies"/>
    <s v="Paper"/>
    <s v="Xerox 1895"/>
    <n v="53.820000000000007"/>
    <n v="9"/>
    <n v="0"/>
    <n v="24.218999999999998"/>
  </r>
  <r>
    <n v="3972"/>
    <s v="CA-2012-132374"/>
    <x v="1"/>
    <d v="2012-02-22T00:00:00"/>
    <d v="2012-02-24T00:00:00"/>
    <s v="Second Class"/>
    <s v="PS-19045"/>
    <s v="Penelope Sewall"/>
    <x v="2"/>
    <s v="United States"/>
    <s v="Sterling Heights"/>
    <s v="Michigan"/>
    <n v="48310"/>
    <x v="2"/>
    <s v="OFF-AR-10001615"/>
    <s v="Office Supplies"/>
    <s v="Art"/>
    <s v="Newell 34"/>
    <n v="79.36"/>
    <n v="4"/>
    <n v="0"/>
    <n v="20.633600000000001"/>
  </r>
  <r>
    <n v="3973"/>
    <s v="CA-2013-167556"/>
    <x v="0"/>
    <d v="2013-03-30T00:00:00"/>
    <d v="2013-04-03T00:00:00"/>
    <s v="Standard Class"/>
    <s v="JM-15250"/>
    <s v="Janet Martin"/>
    <x v="0"/>
    <s v="United States"/>
    <s v="New York City"/>
    <s v="New York"/>
    <n v="10009"/>
    <x v="3"/>
    <s v="OFF-PA-10000466"/>
    <s v="Office Supplies"/>
    <s v="Paper"/>
    <s v="Memo Book, 100 Message Capacity, 5 3/8” x 11”"/>
    <n v="13.48"/>
    <n v="2"/>
    <n v="0"/>
    <n v="6.74"/>
  </r>
  <r>
    <n v="3974"/>
    <s v="CA-2013-167556"/>
    <x v="0"/>
    <d v="2013-03-30T00:00:00"/>
    <d v="2013-04-03T00:00:00"/>
    <s v="Standard Class"/>
    <s v="JM-15250"/>
    <s v="Janet Martin"/>
    <x v="0"/>
    <s v="United States"/>
    <s v="New York City"/>
    <s v="New York"/>
    <n v="10009"/>
    <x v="3"/>
    <s v="OFF-BI-10003708"/>
    <s v="Office Supplies"/>
    <s v="Binders"/>
    <s v="Acco Four Pocket Poly Ring Binder with Label Holder, Smoke, 1&quot;"/>
    <n v="29.800000000000004"/>
    <n v="5"/>
    <n v="0.2"/>
    <n v="9.3124999999999982"/>
  </r>
  <r>
    <n v="3975"/>
    <s v="CA-2013-167556"/>
    <x v="0"/>
    <d v="2013-03-30T00:00:00"/>
    <d v="2013-04-03T00:00:00"/>
    <s v="Standard Class"/>
    <s v="JM-15250"/>
    <s v="Janet Martin"/>
    <x v="0"/>
    <s v="United States"/>
    <s v="New York City"/>
    <s v="New York"/>
    <n v="10009"/>
    <x v="3"/>
    <s v="FUR-FU-10004848"/>
    <s v="Furniture"/>
    <s v="Furnishings"/>
    <s v="Howard Miller 13-3/4&quot; Diameter Brushed Chrome Round Wall Clock"/>
    <n v="414"/>
    <n v="8"/>
    <n v="0"/>
    <n v="124.19999999999999"/>
  </r>
  <r>
    <n v="3976"/>
    <s v="CA-2013-167556"/>
    <x v="0"/>
    <d v="2013-03-30T00:00:00"/>
    <d v="2013-04-03T00:00:00"/>
    <s v="Standard Class"/>
    <s v="JM-15250"/>
    <s v="Janet Martin"/>
    <x v="0"/>
    <s v="United States"/>
    <s v="New York City"/>
    <s v="New York"/>
    <n v="10009"/>
    <x v="3"/>
    <s v="OFF-BI-10000320"/>
    <s v="Office Supplies"/>
    <s v="Binders"/>
    <s v="GBC Plastic Binding Combs"/>
    <n v="41.328000000000003"/>
    <n v="7"/>
    <n v="0.2"/>
    <n v="14.981400000000001"/>
  </r>
  <r>
    <n v="3977"/>
    <s v="US-2013-116400"/>
    <x v="0"/>
    <d v="2013-10-23T00:00:00"/>
    <d v="2013-10-25T00:00:00"/>
    <s v="First Class"/>
    <s v="EB-13930"/>
    <s v="Eric Barreto"/>
    <x v="0"/>
    <s v="United States"/>
    <s v="Richmond"/>
    <s v="Virginia"/>
    <n v="23223"/>
    <x v="0"/>
    <s v="FUR-FU-10003731"/>
    <s v="Furniture"/>
    <s v="Furnishings"/>
    <s v="Eldon Expressions Wood and Plastic Desk Accessories, Oak"/>
    <n v="39.92"/>
    <n v="4"/>
    <n v="0"/>
    <n v="11.177600000000002"/>
  </r>
  <r>
    <n v="3978"/>
    <s v="CA-2014-101308"/>
    <x v="3"/>
    <d v="2014-10-03T00:00:00"/>
    <d v="2014-10-08T00:00:00"/>
    <s v="Standard Class"/>
    <s v="FG-14260"/>
    <s v="Frank Gastineau"/>
    <x v="2"/>
    <s v="United States"/>
    <s v="Seattle"/>
    <s v="Washington"/>
    <n v="98105"/>
    <x v="1"/>
    <s v="OFF-FA-10002780"/>
    <s v="Office Supplies"/>
    <s v="Fasteners"/>
    <s v="Staples"/>
    <n v="8.94"/>
    <n v="3"/>
    <n v="0"/>
    <n v="4.1123999999999992"/>
  </r>
  <r>
    <n v="3979"/>
    <s v="CA-2014-101308"/>
    <x v="3"/>
    <d v="2014-10-03T00:00:00"/>
    <d v="2014-10-08T00:00:00"/>
    <s v="Standard Class"/>
    <s v="FG-14260"/>
    <s v="Frank Gastineau"/>
    <x v="2"/>
    <s v="United States"/>
    <s v="Seattle"/>
    <s v="Washington"/>
    <n v="98105"/>
    <x v="1"/>
    <s v="TEC-PH-10003800"/>
    <s v="Technology"/>
    <s v="Phones"/>
    <s v="i.Sound Portable Power - 8000 mAh"/>
    <n v="84.784000000000006"/>
    <n v="2"/>
    <n v="0.2"/>
    <n v="-20.136200000000006"/>
  </r>
  <r>
    <n v="3980"/>
    <s v="CA-2011-114517"/>
    <x v="2"/>
    <d v="2011-12-23T00:00:00"/>
    <d v="2011-12-27T00:00:00"/>
    <s v="Standard Class"/>
    <s v="TH-21235"/>
    <s v="Tiffany House"/>
    <x v="1"/>
    <s v="United States"/>
    <s v="New York City"/>
    <s v="New York"/>
    <n v="10024"/>
    <x v="3"/>
    <s v="FUR-TA-10001676"/>
    <s v="Furniture"/>
    <s v="Tables"/>
    <s v="Hon 61000 Series Interactive Training Tables"/>
    <n v="53.315999999999995"/>
    <n v="2"/>
    <n v="0.4"/>
    <n v="-19.549200000000006"/>
  </r>
  <r>
    <n v="3981"/>
    <s v="CA-2011-114517"/>
    <x v="2"/>
    <d v="2011-12-23T00:00:00"/>
    <d v="2011-12-27T00:00:00"/>
    <s v="Standard Class"/>
    <s v="TH-21235"/>
    <s v="Tiffany House"/>
    <x v="1"/>
    <s v="United States"/>
    <s v="New York City"/>
    <s v="New York"/>
    <n v="10024"/>
    <x v="3"/>
    <s v="OFF-AP-10002350"/>
    <s v="Office Supplies"/>
    <s v="Appliances"/>
    <s v="Belkin F9H710-06 7 Outlet SurgeMaster Surge Protector"/>
    <n v="56.519999999999996"/>
    <n v="3"/>
    <n v="0"/>
    <n v="15.8256"/>
  </r>
  <r>
    <n v="3982"/>
    <s v="CA-2014-119564"/>
    <x v="3"/>
    <d v="2014-12-16T00:00:00"/>
    <d v="2014-12-21T00:00:00"/>
    <s v="Standard Class"/>
    <s v="PL-18925"/>
    <s v="Paul Lucas"/>
    <x v="2"/>
    <s v="United States"/>
    <s v="Seattle"/>
    <s v="Washington"/>
    <n v="98115"/>
    <x v="1"/>
    <s v="FUR-FU-10003096"/>
    <s v="Furniture"/>
    <s v="Furnishings"/>
    <s v="Master Giant Foot Doorstop, Safety Yellow"/>
    <n v="22.77"/>
    <n v="3"/>
    <n v="0"/>
    <n v="9.7911000000000001"/>
  </r>
  <r>
    <n v="3983"/>
    <s v="CA-2013-135265"/>
    <x v="0"/>
    <d v="2013-07-08T00:00:00"/>
    <d v="2013-07-10T00:00:00"/>
    <s v="Second Class"/>
    <s v="CC-12370"/>
    <s v="Christopher Conant"/>
    <x v="0"/>
    <s v="United States"/>
    <s v="Los Angeles"/>
    <s v="California"/>
    <n v="90045"/>
    <x v="1"/>
    <s v="FUR-CH-10003061"/>
    <s v="Furniture"/>
    <s v="Chairs"/>
    <s v="Global Leather Task Chair, Black"/>
    <n v="287.96800000000002"/>
    <n v="4"/>
    <n v="0.2"/>
    <n v="-3.5996000000000521"/>
  </r>
  <r>
    <n v="3984"/>
    <s v="CA-2013-135265"/>
    <x v="0"/>
    <d v="2013-07-08T00:00:00"/>
    <d v="2013-07-10T00:00:00"/>
    <s v="Second Class"/>
    <s v="CC-12370"/>
    <s v="Christopher Conant"/>
    <x v="0"/>
    <s v="United States"/>
    <s v="Los Angeles"/>
    <s v="California"/>
    <n v="90045"/>
    <x v="1"/>
    <s v="TEC-CO-10003763"/>
    <s v="Technology"/>
    <s v="Copiers"/>
    <s v="Canon PC1060 Personal Laser Copier"/>
    <n v="2799.9600000000005"/>
    <n v="5"/>
    <n v="0.2"/>
    <n v="944.98649999999986"/>
  </r>
  <r>
    <n v="3985"/>
    <s v="CA-2013-135265"/>
    <x v="0"/>
    <d v="2013-07-08T00:00:00"/>
    <d v="2013-07-10T00:00:00"/>
    <s v="Second Class"/>
    <s v="CC-12370"/>
    <s v="Christopher Conant"/>
    <x v="0"/>
    <s v="United States"/>
    <s v="Los Angeles"/>
    <s v="California"/>
    <n v="90045"/>
    <x v="1"/>
    <s v="OFF-PA-10002923"/>
    <s v="Office Supplies"/>
    <s v="Paper"/>
    <s v="Xerox 1942"/>
    <n v="48.94"/>
    <n v="1"/>
    <n v="0"/>
    <n v="24.47"/>
  </r>
  <r>
    <n v="3986"/>
    <s v="CA-2013-108735"/>
    <x v="0"/>
    <d v="2013-04-18T00:00:00"/>
    <d v="2013-04-22T00:00:00"/>
    <s v="Standard Class"/>
    <s v="JM-15535"/>
    <s v="Jessica Myrick"/>
    <x v="0"/>
    <s v="United States"/>
    <s v="Lakewood"/>
    <s v="California"/>
    <n v="90712"/>
    <x v="1"/>
    <s v="FUR-BO-10003441"/>
    <s v="Furniture"/>
    <s v="Bookcases"/>
    <s v="Bush Westfield Collection Bookcases, Fully Assembled"/>
    <n v="257.49900000000002"/>
    <n v="3"/>
    <n v="0.15"/>
    <n v="24.235199999999978"/>
  </r>
  <r>
    <n v="3987"/>
    <s v="CA-2014-112333"/>
    <x v="3"/>
    <d v="2014-04-09T00:00:00"/>
    <d v="2014-04-15T00:00:00"/>
    <s v="Standard Class"/>
    <s v="KF-16285"/>
    <s v="Karen Ferguson"/>
    <x v="2"/>
    <s v="United States"/>
    <s v="Plainfield"/>
    <s v="New Jersey"/>
    <n v="7060"/>
    <x v="3"/>
    <s v="OFF-ST-10001780"/>
    <s v="Office Supplies"/>
    <s v="Storage"/>
    <s v="Tennsco 16-Compartment Lockers with Coat Rack"/>
    <n v="2591.56"/>
    <n v="4"/>
    <n v="0"/>
    <n v="621.97440000000006"/>
  </r>
  <r>
    <n v="3988"/>
    <s v="CA-2014-112333"/>
    <x v="3"/>
    <d v="2014-04-09T00:00:00"/>
    <d v="2014-04-15T00:00:00"/>
    <s v="Standard Class"/>
    <s v="KF-16285"/>
    <s v="Karen Ferguson"/>
    <x v="2"/>
    <s v="United States"/>
    <s v="Plainfield"/>
    <s v="New Jersey"/>
    <n v="7060"/>
    <x v="3"/>
    <s v="OFF-AP-10001962"/>
    <s v="Office Supplies"/>
    <s v="Appliances"/>
    <s v="Black &amp; Decker Filter for Double Action Dustbuster Cordless Vac BLDV7210"/>
    <n v="41.95"/>
    <n v="5"/>
    <n v="0"/>
    <n v="10.487500000000001"/>
  </r>
  <r>
    <n v="3989"/>
    <s v="US-2013-159415"/>
    <x v="0"/>
    <d v="2013-04-18T00:00:00"/>
    <d v="2013-04-23T00:00:00"/>
    <s v="Standard Class"/>
    <s v="CS-12175"/>
    <s v="Charles Sheldon"/>
    <x v="1"/>
    <s v="United States"/>
    <s v="Columbia"/>
    <s v="Tennessee"/>
    <n v="38401"/>
    <x v="0"/>
    <s v="FUR-FU-10003798"/>
    <s v="Furniture"/>
    <s v="Furnishings"/>
    <s v="Ultra Door Kickplate, 8&quot;H x 34&quot;W"/>
    <n v="79.12"/>
    <n v="5"/>
    <n v="0.2"/>
    <n v="13.845999999999997"/>
  </r>
  <r>
    <n v="3990"/>
    <s v="CA-2011-122588"/>
    <x v="2"/>
    <d v="2011-11-25T00:00:00"/>
    <d v="2011-11-27T00:00:00"/>
    <s v="Second Class"/>
    <s v="AR-10540"/>
    <s v="Andy Reiter"/>
    <x v="0"/>
    <s v="United States"/>
    <s v="Woonsocket"/>
    <s v="Rhode Island"/>
    <n v="2895"/>
    <x v="3"/>
    <s v="FUR-FU-10001095"/>
    <s v="Furniture"/>
    <s v="Furnishings"/>
    <s v="DAX Black Cherry Wood-Tone Poster Frame"/>
    <n v="52.96"/>
    <n v="2"/>
    <n v="0"/>
    <n v="20.1248"/>
  </r>
  <r>
    <n v="3991"/>
    <s v="CA-2011-137589"/>
    <x v="2"/>
    <d v="2011-11-03T00:00:00"/>
    <d v="2011-11-08T00:00:00"/>
    <s v="Standard Class"/>
    <s v="MS-17770"/>
    <s v="Maxwell Schwartz"/>
    <x v="0"/>
    <s v="United States"/>
    <s v="Lancaster"/>
    <s v="Pennsylvania"/>
    <n v="17602"/>
    <x v="3"/>
    <s v="OFF-SU-10000157"/>
    <s v="Office Supplies"/>
    <s v="Supplies"/>
    <s v="Compact Automatic Electric Letter Opener"/>
    <n v="286.34400000000005"/>
    <n v="3"/>
    <n v="0.2"/>
    <n v="-64.427400000000006"/>
  </r>
  <r>
    <n v="3992"/>
    <s v="CA-2012-161998"/>
    <x v="1"/>
    <d v="2012-05-01T00:00:00"/>
    <d v="2012-05-05T00:00:00"/>
    <s v="Standard Class"/>
    <s v="DB-13120"/>
    <s v="David Bremer"/>
    <x v="1"/>
    <s v="United States"/>
    <s v="Tampa"/>
    <s v="Florida"/>
    <n v="33614"/>
    <x v="0"/>
    <s v="FUR-FU-10001095"/>
    <s v="Furniture"/>
    <s v="Furnishings"/>
    <s v="DAX Black Cherry Wood-Tone Poster Frame"/>
    <n v="63.552000000000007"/>
    <n v="3"/>
    <n v="0.2"/>
    <n v="14.299199999999999"/>
  </r>
  <r>
    <n v="3993"/>
    <s v="CA-2012-161998"/>
    <x v="1"/>
    <d v="2012-05-01T00:00:00"/>
    <d v="2012-05-05T00:00:00"/>
    <s v="Standard Class"/>
    <s v="DB-13120"/>
    <s v="David Bremer"/>
    <x v="1"/>
    <s v="United States"/>
    <s v="Tampa"/>
    <s v="Florida"/>
    <n v="33614"/>
    <x v="0"/>
    <s v="OFF-SU-10004261"/>
    <s v="Office Supplies"/>
    <s v="Supplies"/>
    <s v="Fiskars 8&quot; Scissors, 2/Pack"/>
    <n v="41.375999999999998"/>
    <n v="3"/>
    <n v="0.2"/>
    <n v="4.6547999999999927"/>
  </r>
  <r>
    <n v="3994"/>
    <s v="CA-2012-161998"/>
    <x v="1"/>
    <d v="2012-05-01T00:00:00"/>
    <d v="2012-05-05T00:00:00"/>
    <s v="Standard Class"/>
    <s v="DB-13120"/>
    <s v="David Bremer"/>
    <x v="1"/>
    <s v="United States"/>
    <s v="Tampa"/>
    <s v="Florida"/>
    <n v="33614"/>
    <x v="0"/>
    <s v="OFF-AR-10004022"/>
    <s v="Office Supplies"/>
    <s v="Art"/>
    <s v="Panasonic KP-380BK Classic Electric Pencil Sharpener"/>
    <n v="172.70400000000001"/>
    <n v="6"/>
    <n v="0.2"/>
    <n v="10.793999999999983"/>
  </r>
  <r>
    <n v="3995"/>
    <s v="CA-2012-105627"/>
    <x v="1"/>
    <d v="2012-03-08T00:00:00"/>
    <d v="2012-03-12T00:00:00"/>
    <s v="Standard Class"/>
    <s v="DK-12895"/>
    <s v="Dana Kaydos"/>
    <x v="0"/>
    <s v="United States"/>
    <s v="Kenosha"/>
    <s v="Wisconsin"/>
    <n v="53142"/>
    <x v="2"/>
    <s v="FUR-BO-10002916"/>
    <s v="Furniture"/>
    <s v="Bookcases"/>
    <s v="Rush Hierlooms Collection 1&quot; Thick Stackable Bookcases"/>
    <n v="512.93999999999994"/>
    <n v="3"/>
    <n v="0"/>
    <n v="97.45859999999999"/>
  </r>
  <r>
    <n v="3996"/>
    <s v="CA-2012-105627"/>
    <x v="1"/>
    <d v="2012-03-08T00:00:00"/>
    <d v="2012-03-12T00:00:00"/>
    <s v="Standard Class"/>
    <s v="DK-12895"/>
    <s v="Dana Kaydos"/>
    <x v="0"/>
    <s v="United States"/>
    <s v="Kenosha"/>
    <s v="Wisconsin"/>
    <n v="53142"/>
    <x v="2"/>
    <s v="FUR-CH-10002084"/>
    <s v="Furniture"/>
    <s v="Chairs"/>
    <s v="Hon Mobius Operator's Chair"/>
    <n v="860.93"/>
    <n v="7"/>
    <n v="0"/>
    <n v="189.40460000000002"/>
  </r>
  <r>
    <n v="3997"/>
    <s v="CA-2012-105627"/>
    <x v="1"/>
    <d v="2012-03-08T00:00:00"/>
    <d v="2012-03-12T00:00:00"/>
    <s v="Standard Class"/>
    <s v="DK-12895"/>
    <s v="Dana Kaydos"/>
    <x v="0"/>
    <s v="United States"/>
    <s v="Kenosha"/>
    <s v="Wisconsin"/>
    <n v="53142"/>
    <x v="2"/>
    <s v="TEC-PH-10003012"/>
    <s v="Technology"/>
    <s v="Phones"/>
    <s v="Nortel Meridian M3904 Professional Digital phone"/>
    <n v="769.95"/>
    <n v="5"/>
    <n v="0"/>
    <n v="223.28549999999993"/>
  </r>
  <r>
    <n v="3998"/>
    <s v="CA-2012-105627"/>
    <x v="1"/>
    <d v="2012-03-08T00:00:00"/>
    <d v="2012-03-12T00:00:00"/>
    <s v="Standard Class"/>
    <s v="DK-12895"/>
    <s v="Dana Kaydos"/>
    <x v="0"/>
    <s v="United States"/>
    <s v="Kenosha"/>
    <s v="Wisconsin"/>
    <n v="53142"/>
    <x v="2"/>
    <s v="OFF-AR-10002704"/>
    <s v="Office Supplies"/>
    <s v="Art"/>
    <s v="Boston 1900 Electric Pencil Sharpener"/>
    <n v="14.98"/>
    <n v="1"/>
    <n v="0"/>
    <n v="4.4939999999999998"/>
  </r>
  <r>
    <n v="3999"/>
    <s v="CA-2012-105627"/>
    <x v="1"/>
    <d v="2012-03-08T00:00:00"/>
    <d v="2012-03-12T00:00:00"/>
    <s v="Standard Class"/>
    <s v="DK-12895"/>
    <s v="Dana Kaydos"/>
    <x v="0"/>
    <s v="United States"/>
    <s v="Kenosha"/>
    <s v="Wisconsin"/>
    <n v="53142"/>
    <x v="2"/>
    <s v="FUR-FU-10000308"/>
    <s v="Furniture"/>
    <s v="Furnishings"/>
    <s v="Deflect-o Glass Clear Studded Chair Mats"/>
    <n v="373.08"/>
    <n v="6"/>
    <n v="0"/>
    <n v="82.077600000000004"/>
  </r>
  <r>
    <n v="4000"/>
    <s v="US-2012-149629"/>
    <x v="1"/>
    <d v="2012-07-17T00:00:00"/>
    <d v="2012-07-20T00:00:00"/>
    <s v="Second Class"/>
    <s v="MP-17965"/>
    <s v="Michael Paige"/>
    <x v="1"/>
    <s v="United States"/>
    <s v="Port Saint Lucie"/>
    <s v="Florida"/>
    <n v="34952"/>
    <x v="0"/>
    <s v="FUR-BO-10004709"/>
    <s v="Furniture"/>
    <s v="Bookcases"/>
    <s v="Bush Westfield Collection Bookcases, Medium Cherry Finish"/>
    <n v="231.92000000000002"/>
    <n v="5"/>
    <n v="0.2"/>
    <n v="5.7980000000000018"/>
  </r>
  <r>
    <n v="4001"/>
    <s v="CA-2011-116834"/>
    <x v="2"/>
    <d v="2011-10-11T00:00:00"/>
    <d v="2011-10-16T00:00:00"/>
    <s v="Standard Class"/>
    <s v="Dp-13240"/>
    <s v="Dean percer"/>
    <x v="2"/>
    <s v="United States"/>
    <s v="Seattle"/>
    <s v="Washington"/>
    <n v="98115"/>
    <x v="1"/>
    <s v="FUR-FU-10001196"/>
    <s v="Furniture"/>
    <s v="Furnishings"/>
    <s v="DAX Cubicle Frames - 8x10"/>
    <n v="63.47"/>
    <n v="11"/>
    <n v="0"/>
    <n v="19.040999999999997"/>
  </r>
  <r>
    <n v="4002"/>
    <s v="CA-2011-116834"/>
    <x v="2"/>
    <d v="2011-10-11T00:00:00"/>
    <d v="2011-10-16T00:00:00"/>
    <s v="Standard Class"/>
    <s v="Dp-13240"/>
    <s v="Dean percer"/>
    <x v="2"/>
    <s v="United States"/>
    <s v="Seattle"/>
    <s v="Washington"/>
    <n v="98115"/>
    <x v="1"/>
    <s v="TEC-AC-10002942"/>
    <s v="Technology"/>
    <s v="Accessories"/>
    <s v="WD My Passport Ultra 1TB Portable External Hard Drive"/>
    <n v="345"/>
    <n v="5"/>
    <n v="0"/>
    <n v="58.649999999999984"/>
  </r>
  <r>
    <n v="4003"/>
    <s v="CA-2013-145730"/>
    <x v="0"/>
    <d v="2013-03-04T00:00:00"/>
    <d v="2013-03-09T00:00:00"/>
    <s v="Standard Class"/>
    <s v="CC-12220"/>
    <s v="Chris Cortes"/>
    <x v="0"/>
    <s v="United States"/>
    <s v="San Antonio"/>
    <s v="Texas"/>
    <n v="78207"/>
    <x v="2"/>
    <s v="FUR-TA-10004915"/>
    <s v="Furniture"/>
    <s v="Tables"/>
    <s v="Office Impressions End Table, 20-1/2&quot;H x 24&quot;W x 20&quot;D"/>
    <n v="637.89599999999996"/>
    <n v="3"/>
    <n v="0.3"/>
    <n v="-127.57919999999996"/>
  </r>
  <r>
    <n v="4004"/>
    <s v="CA-2013-145730"/>
    <x v="0"/>
    <d v="2013-03-04T00:00:00"/>
    <d v="2013-03-09T00:00:00"/>
    <s v="Standard Class"/>
    <s v="CC-12220"/>
    <s v="Chris Cortes"/>
    <x v="0"/>
    <s v="United States"/>
    <s v="San Antonio"/>
    <s v="Texas"/>
    <n v="78207"/>
    <x v="2"/>
    <s v="TEC-MA-10001016"/>
    <s v="Technology"/>
    <s v="Machines"/>
    <s v="Canon PC170 Desktop Personal Copier"/>
    <n v="287.90999999999997"/>
    <n v="3"/>
    <n v="0.4"/>
    <n v="33.589499999999987"/>
  </r>
  <r>
    <n v="4005"/>
    <s v="CA-2013-145730"/>
    <x v="0"/>
    <d v="2013-03-04T00:00:00"/>
    <d v="2013-03-09T00:00:00"/>
    <s v="Standard Class"/>
    <s v="CC-12220"/>
    <s v="Chris Cortes"/>
    <x v="0"/>
    <s v="United States"/>
    <s v="San Antonio"/>
    <s v="Texas"/>
    <n v="78207"/>
    <x v="2"/>
    <s v="OFF-EN-10000483"/>
    <s v="Office Supplies"/>
    <s v="Envelopes"/>
    <s v="White Envelopes, White Envelopes with Clear Poly Window"/>
    <n v="36.6"/>
    <n v="3"/>
    <n v="0.2"/>
    <n v="11.894999999999994"/>
  </r>
  <r>
    <n v="4006"/>
    <s v="US-2012-168732"/>
    <x v="1"/>
    <d v="2012-12-10T00:00:00"/>
    <d v="2012-12-16T00:00:00"/>
    <s v="Standard Class"/>
    <s v="KM-16660"/>
    <s v="Khloe Miller"/>
    <x v="0"/>
    <s v="United States"/>
    <s v="Roswell"/>
    <s v="Georgia"/>
    <n v="30076"/>
    <x v="0"/>
    <s v="OFF-AR-10003087"/>
    <s v="Office Supplies"/>
    <s v="Art"/>
    <s v="Staples"/>
    <n v="1.78"/>
    <n v="1"/>
    <n v="0"/>
    <n v="0.49839999999999995"/>
  </r>
  <r>
    <n v="4007"/>
    <s v="US-2012-168732"/>
    <x v="1"/>
    <d v="2012-12-10T00:00:00"/>
    <d v="2012-12-16T00:00:00"/>
    <s v="Standard Class"/>
    <s v="KM-16660"/>
    <s v="Khloe Miller"/>
    <x v="0"/>
    <s v="United States"/>
    <s v="Roswell"/>
    <s v="Georgia"/>
    <n v="30076"/>
    <x v="0"/>
    <s v="OFF-PA-10000520"/>
    <s v="Office Supplies"/>
    <s v="Paper"/>
    <s v="Xerox 201"/>
    <n v="25.92"/>
    <n v="4"/>
    <n v="0"/>
    <n v="12.441600000000001"/>
  </r>
  <r>
    <n v="4008"/>
    <s v="US-2012-168732"/>
    <x v="1"/>
    <d v="2012-12-10T00:00:00"/>
    <d v="2012-12-16T00:00:00"/>
    <s v="Standard Class"/>
    <s v="KM-16660"/>
    <s v="Khloe Miller"/>
    <x v="0"/>
    <s v="United States"/>
    <s v="Roswell"/>
    <s v="Georgia"/>
    <n v="30076"/>
    <x v="0"/>
    <s v="TEC-AC-10001553"/>
    <s v="Technology"/>
    <s v="Accessories"/>
    <s v="Memorex 25GB 6X Branded Blu-Ray Recordable Disc, 15/Pack"/>
    <n v="101.94"/>
    <n v="6"/>
    <n v="0"/>
    <n v="21.407399999999999"/>
  </r>
  <r>
    <n v="4009"/>
    <s v="CA-2012-107468"/>
    <x v="1"/>
    <d v="2012-12-18T00:00:00"/>
    <d v="2012-12-22T00:00:00"/>
    <s v="Standard Class"/>
    <s v="MK-17905"/>
    <s v="Michael Kennedy"/>
    <x v="1"/>
    <s v="United States"/>
    <s v="Louisville"/>
    <s v="Colorado"/>
    <n v="80027"/>
    <x v="1"/>
    <s v="OFF-AR-10000634"/>
    <s v="Office Supplies"/>
    <s v="Art"/>
    <s v="Newell 320"/>
    <n v="6.8480000000000008"/>
    <n v="2"/>
    <n v="0.2"/>
    <n v="0.59920000000000018"/>
  </r>
  <r>
    <n v="4010"/>
    <s v="CA-2014-144463"/>
    <x v="3"/>
    <d v="2014-01-02T00:00:00"/>
    <d v="2014-01-06T00:00:00"/>
    <s v="Standard Class"/>
    <s v="SC-20725"/>
    <s v="Steven Cartwright"/>
    <x v="0"/>
    <s v="United States"/>
    <s v="Los Angeles"/>
    <s v="California"/>
    <n v="90036"/>
    <x v="1"/>
    <s v="FUR-FU-10001215"/>
    <s v="Furniture"/>
    <s v="Furnishings"/>
    <s v="Howard Miller 11-1/2&quot; Diameter Brentwood Wall Clock"/>
    <n v="474.43"/>
    <n v="11"/>
    <n v="0"/>
    <n v="199.26060000000004"/>
  </r>
  <r>
    <n v="4011"/>
    <s v="CA-2014-100811"/>
    <x v="3"/>
    <d v="2014-11-22T00:00:00"/>
    <d v="2014-11-25T00:00:00"/>
    <s v="First Class"/>
    <s v="CC-12475"/>
    <s v="Cindy Chapman"/>
    <x v="0"/>
    <s v="United States"/>
    <s v="Philadelphia"/>
    <s v="Pennsylvania"/>
    <n v="19143"/>
    <x v="3"/>
    <s v="OFF-PA-10001204"/>
    <s v="Office Supplies"/>
    <s v="Paper"/>
    <s v="Xerox 1972"/>
    <n v="8.4480000000000004"/>
    <n v="2"/>
    <n v="0.2"/>
    <n v="2.6399999999999997"/>
  </r>
  <r>
    <n v="4012"/>
    <s v="CA-2014-100811"/>
    <x v="3"/>
    <d v="2014-11-22T00:00:00"/>
    <d v="2014-11-25T00:00:00"/>
    <s v="First Class"/>
    <s v="CC-12475"/>
    <s v="Cindy Chapman"/>
    <x v="0"/>
    <s v="United States"/>
    <s v="Philadelphia"/>
    <s v="Pennsylvania"/>
    <n v="19143"/>
    <x v="3"/>
    <s v="OFF-ST-10002444"/>
    <s v="Office Supplies"/>
    <s v="Storage"/>
    <s v="Recycled Eldon Regeneration Jumbo File"/>
    <n v="39.295999999999999"/>
    <n v="4"/>
    <n v="0.2"/>
    <n v="3.9295999999999989"/>
  </r>
  <r>
    <n v="4013"/>
    <s v="CA-2012-153612"/>
    <x v="1"/>
    <d v="2012-12-22T00:00:00"/>
    <d v="2012-12-27T00:00:00"/>
    <s v="Standard Class"/>
    <s v="BT-11305"/>
    <s v="Beth Thompson"/>
    <x v="2"/>
    <s v="United States"/>
    <s v="Superior"/>
    <s v="Wisconsin"/>
    <n v="54880"/>
    <x v="2"/>
    <s v="OFF-AR-10000203"/>
    <s v="Office Supplies"/>
    <s v="Art"/>
    <s v="Newell 336"/>
    <n v="17.12"/>
    <n v="4"/>
    <n v="0"/>
    <n v="4.9647999999999985"/>
  </r>
  <r>
    <n v="4014"/>
    <s v="CA-2012-165624"/>
    <x v="1"/>
    <d v="2012-08-23T00:00:00"/>
    <d v="2012-08-28T00:00:00"/>
    <s v="Standard Class"/>
    <s v="FH-14350"/>
    <s v="Fred Harton"/>
    <x v="0"/>
    <s v="United States"/>
    <s v="Atlanta"/>
    <s v="Georgia"/>
    <n v="30318"/>
    <x v="0"/>
    <s v="OFF-AP-10000828"/>
    <s v="Office Supplies"/>
    <s v="Appliances"/>
    <s v="Avanti 4.4 Cu. Ft. Refrigerator"/>
    <n v="542.93999999999994"/>
    <n v="3"/>
    <n v="0"/>
    <n v="152.02319999999997"/>
  </r>
  <r>
    <n v="4015"/>
    <s v="CA-2012-165624"/>
    <x v="1"/>
    <d v="2012-08-23T00:00:00"/>
    <d v="2012-08-28T00:00:00"/>
    <s v="Standard Class"/>
    <s v="FH-14350"/>
    <s v="Fred Harton"/>
    <x v="0"/>
    <s v="United States"/>
    <s v="Atlanta"/>
    <s v="Georgia"/>
    <n v="30318"/>
    <x v="0"/>
    <s v="OFF-LA-10003190"/>
    <s v="Office Supplies"/>
    <s v="Labels"/>
    <s v="Avery 474"/>
    <n v="8.64"/>
    <n v="3"/>
    <n v="0"/>
    <n v="4.2336"/>
  </r>
  <r>
    <n v="4016"/>
    <s v="CA-2012-165624"/>
    <x v="1"/>
    <d v="2012-08-23T00:00:00"/>
    <d v="2012-08-28T00:00:00"/>
    <s v="Standard Class"/>
    <s v="FH-14350"/>
    <s v="Fred Harton"/>
    <x v="0"/>
    <s v="United States"/>
    <s v="Atlanta"/>
    <s v="Georgia"/>
    <n v="30318"/>
    <x v="0"/>
    <s v="OFF-PA-10002319"/>
    <s v="Office Supplies"/>
    <s v="Paper"/>
    <s v="Xerox 1944"/>
    <n v="193.79999999999998"/>
    <n v="5"/>
    <n v="0"/>
    <n v="94.962000000000003"/>
  </r>
  <r>
    <n v="4017"/>
    <s v="CA-2012-165624"/>
    <x v="1"/>
    <d v="2012-08-23T00:00:00"/>
    <d v="2012-08-28T00:00:00"/>
    <s v="Standard Class"/>
    <s v="FH-14350"/>
    <s v="Fred Harton"/>
    <x v="0"/>
    <s v="United States"/>
    <s v="Atlanta"/>
    <s v="Georgia"/>
    <n v="30318"/>
    <x v="0"/>
    <s v="OFF-PA-10003893"/>
    <s v="Office Supplies"/>
    <s v="Paper"/>
    <s v="Xerox 1962"/>
    <n v="21.400000000000002"/>
    <n v="5"/>
    <n v="0"/>
    <n v="9.629999999999999"/>
  </r>
  <r>
    <n v="4018"/>
    <s v="CA-2012-165624"/>
    <x v="1"/>
    <d v="2012-08-23T00:00:00"/>
    <d v="2012-08-28T00:00:00"/>
    <s v="Standard Class"/>
    <s v="FH-14350"/>
    <s v="Fred Harton"/>
    <x v="0"/>
    <s v="United States"/>
    <s v="Atlanta"/>
    <s v="Georgia"/>
    <n v="30318"/>
    <x v="0"/>
    <s v="OFF-PA-10002499"/>
    <s v="Office Supplies"/>
    <s v="Paper"/>
    <s v="Xerox 1890"/>
    <n v="97.88"/>
    <n v="2"/>
    <n v="0"/>
    <n v="48.94"/>
  </r>
  <r>
    <n v="4019"/>
    <s v="CA-2012-165624"/>
    <x v="1"/>
    <d v="2012-08-23T00:00:00"/>
    <d v="2012-08-28T00:00:00"/>
    <s v="Standard Class"/>
    <s v="FH-14350"/>
    <s v="Fred Harton"/>
    <x v="0"/>
    <s v="United States"/>
    <s v="Atlanta"/>
    <s v="Georgia"/>
    <n v="30318"/>
    <x v="0"/>
    <s v="TEC-AC-10004568"/>
    <s v="Technology"/>
    <s v="Accessories"/>
    <s v="Maxell LTO Ultrium - 800 GB"/>
    <n v="251.91"/>
    <n v="9"/>
    <n v="0"/>
    <n v="47.862899999999982"/>
  </r>
  <r>
    <n v="4020"/>
    <s v="CA-2012-165624"/>
    <x v="1"/>
    <d v="2012-08-23T00:00:00"/>
    <d v="2012-08-28T00:00:00"/>
    <s v="Standard Class"/>
    <s v="FH-14350"/>
    <s v="Fred Harton"/>
    <x v="0"/>
    <s v="United States"/>
    <s v="Atlanta"/>
    <s v="Georgia"/>
    <n v="30318"/>
    <x v="0"/>
    <s v="OFF-AP-10001492"/>
    <s v="Office Supplies"/>
    <s v="Appliances"/>
    <s v="Acco Six-Outlet Power Strip, 4' Cord Length"/>
    <n v="25.86"/>
    <n v="3"/>
    <n v="0"/>
    <n v="6.7236000000000002"/>
  </r>
  <r>
    <n v="4021"/>
    <s v="CA-2011-154963"/>
    <x v="2"/>
    <d v="2011-06-22T00:00:00"/>
    <d v="2011-06-27T00:00:00"/>
    <s v="Standard Class"/>
    <s v="AA-10645"/>
    <s v="Anna Andreadi"/>
    <x v="0"/>
    <s v="United States"/>
    <s v="Chester"/>
    <s v="Pennsylvania"/>
    <n v="19013"/>
    <x v="3"/>
    <s v="FUR-CH-10004698"/>
    <s v="Furniture"/>
    <s v="Chairs"/>
    <s v="Padded Folding Chairs, Black, 4/Carton"/>
    <n v="170.05799999999999"/>
    <n v="3"/>
    <n v="0.3"/>
    <n v="-4.858799999999988"/>
  </r>
  <r>
    <n v="4022"/>
    <s v="CA-2011-154963"/>
    <x v="2"/>
    <d v="2011-06-22T00:00:00"/>
    <d v="2011-06-27T00:00:00"/>
    <s v="Standard Class"/>
    <s v="AA-10645"/>
    <s v="Anna Andreadi"/>
    <x v="0"/>
    <s v="United States"/>
    <s v="Chester"/>
    <s v="Pennsylvania"/>
    <n v="19013"/>
    <x v="3"/>
    <s v="TEC-PH-10004093"/>
    <s v="Technology"/>
    <s v="Phones"/>
    <s v="Panasonic Kx-TS550"/>
    <n v="82.782000000000011"/>
    <n v="3"/>
    <n v="0.4"/>
    <n v="-15.176700000000004"/>
  </r>
  <r>
    <n v="4023"/>
    <s v="CA-2011-154963"/>
    <x v="2"/>
    <d v="2011-06-22T00:00:00"/>
    <d v="2011-06-27T00:00:00"/>
    <s v="Standard Class"/>
    <s v="AA-10645"/>
    <s v="Anna Andreadi"/>
    <x v="0"/>
    <s v="United States"/>
    <s v="Chester"/>
    <s v="Pennsylvania"/>
    <n v="19013"/>
    <x v="3"/>
    <s v="FUR-CH-10000454"/>
    <s v="Furniture"/>
    <s v="Chairs"/>
    <s v="Hon Deluxe Fabric Upholstered Stacking Chairs, Rounded Back"/>
    <n v="853.92999999999984"/>
    <n v="5"/>
    <n v="0.3"/>
    <n v="0"/>
  </r>
  <r>
    <n v="4024"/>
    <s v="CA-2014-130764"/>
    <x v="3"/>
    <d v="2014-10-28T00:00:00"/>
    <d v="2014-10-29T00:00:00"/>
    <s v="First Class"/>
    <s v="JO-15145"/>
    <s v="Jack O'Briant"/>
    <x v="1"/>
    <s v="United States"/>
    <s v="San Francisco"/>
    <s v="California"/>
    <n v="94110"/>
    <x v="1"/>
    <s v="FUR-BO-10003034"/>
    <s v="Furniture"/>
    <s v="Bookcases"/>
    <s v="O'Sullivan Elevations Bookcase, Cherry Finish"/>
    <n v="556.66499999999996"/>
    <n v="5"/>
    <n v="0.15"/>
    <n v="6.5490000000000208"/>
  </r>
  <r>
    <n v="4025"/>
    <s v="CA-2014-130764"/>
    <x v="3"/>
    <d v="2014-10-28T00:00:00"/>
    <d v="2014-10-29T00:00:00"/>
    <s v="First Class"/>
    <s v="JO-15145"/>
    <s v="Jack O'Briant"/>
    <x v="1"/>
    <s v="United States"/>
    <s v="San Francisco"/>
    <s v="California"/>
    <n v="94110"/>
    <x v="1"/>
    <s v="TEC-PH-10003215"/>
    <s v="Technology"/>
    <s v="Phones"/>
    <s v="Jackery Bar Premium Fast-charging Portable Charger"/>
    <n v="95.84"/>
    <n v="4"/>
    <n v="0.2"/>
    <n v="34.741999999999997"/>
  </r>
  <r>
    <n v="4026"/>
    <s v="CA-2014-139311"/>
    <x v="3"/>
    <d v="2014-08-12T00:00:00"/>
    <d v="2014-08-14T00:00:00"/>
    <s v="First Class"/>
    <s v="SF-20965"/>
    <s v="Sylvia Foulston"/>
    <x v="1"/>
    <s v="United States"/>
    <s v="Bedford"/>
    <s v="Texas"/>
    <n v="76021"/>
    <x v="2"/>
    <s v="OFF-PA-10001776"/>
    <s v="Office Supplies"/>
    <s v="Paper"/>
    <s v="Wirebound Message Books, Four 2 3/4&quot; x 5&quot; Forms per Page, 600 Sets per Book"/>
    <n v="29.664000000000001"/>
    <n v="4"/>
    <n v="0.2"/>
    <n v="10.011599999999998"/>
  </r>
  <r>
    <n v="4027"/>
    <s v="CA-2014-139311"/>
    <x v="3"/>
    <d v="2014-08-12T00:00:00"/>
    <d v="2014-08-14T00:00:00"/>
    <s v="First Class"/>
    <s v="SF-20965"/>
    <s v="Sylvia Foulston"/>
    <x v="1"/>
    <s v="United States"/>
    <s v="Bedford"/>
    <s v="Texas"/>
    <n v="76021"/>
    <x v="2"/>
    <s v="OFF-AR-10004582"/>
    <s v="Office Supplies"/>
    <s v="Art"/>
    <s v="BIC Brite Liner Grip Highlighters"/>
    <n v="9.1840000000000011"/>
    <n v="7"/>
    <n v="0.2"/>
    <n v="2.8699999999999992"/>
  </r>
  <r>
    <n v="4028"/>
    <s v="CA-2014-139311"/>
    <x v="3"/>
    <d v="2014-08-12T00:00:00"/>
    <d v="2014-08-14T00:00:00"/>
    <s v="First Class"/>
    <s v="SF-20965"/>
    <s v="Sylvia Foulston"/>
    <x v="1"/>
    <s v="United States"/>
    <s v="Bedford"/>
    <s v="Texas"/>
    <n v="76021"/>
    <x v="2"/>
    <s v="TEC-PH-10001557"/>
    <s v="Technology"/>
    <s v="Phones"/>
    <s v="Pyle PMP37LED"/>
    <n v="153.584"/>
    <n v="2"/>
    <n v="0.2"/>
    <n v="13.438599999999994"/>
  </r>
  <r>
    <n v="4029"/>
    <s v="CA-2014-139311"/>
    <x v="3"/>
    <d v="2014-08-12T00:00:00"/>
    <d v="2014-08-14T00:00:00"/>
    <s v="First Class"/>
    <s v="SF-20965"/>
    <s v="Sylvia Foulston"/>
    <x v="1"/>
    <s v="United States"/>
    <s v="Bedford"/>
    <s v="Texas"/>
    <n v="76021"/>
    <x v="2"/>
    <s v="OFF-BI-10004209"/>
    <s v="Office Supplies"/>
    <s v="Binders"/>
    <s v="Fellowes Twister Kit, Gray/Clear, 3/pkg"/>
    <n v="12.863999999999995"/>
    <n v="8"/>
    <n v="0.8"/>
    <n v="-22.512"/>
  </r>
  <r>
    <n v="4030"/>
    <s v="CA-2014-124296"/>
    <x v="3"/>
    <d v="2014-12-25T00:00:00"/>
    <d v="2014-12-29T00:00:00"/>
    <s v="Standard Class"/>
    <s v="CS-12355"/>
    <s v="Christine Sundaresam"/>
    <x v="0"/>
    <s v="United States"/>
    <s v="Lafayette"/>
    <s v="Louisiana"/>
    <n v="70506"/>
    <x v="0"/>
    <s v="TEC-MA-10003183"/>
    <s v="Technology"/>
    <s v="Machines"/>
    <s v="DYMO CardScan Personal V9 Business Card Scanner"/>
    <n v="479.97"/>
    <n v="3"/>
    <n v="0"/>
    <n v="239.98500000000001"/>
  </r>
  <r>
    <n v="4031"/>
    <s v="CA-2014-124296"/>
    <x v="3"/>
    <d v="2014-12-25T00:00:00"/>
    <d v="2014-12-29T00:00:00"/>
    <s v="Standard Class"/>
    <s v="CS-12355"/>
    <s v="Christine Sundaresam"/>
    <x v="0"/>
    <s v="United States"/>
    <s v="Lafayette"/>
    <s v="Louisiana"/>
    <n v="70506"/>
    <x v="0"/>
    <s v="FUR-CH-10002439"/>
    <s v="Furniture"/>
    <s v="Chairs"/>
    <s v="Iceberg Nesting Folding Chair, 19w x 6d x 43h"/>
    <n v="232.88"/>
    <n v="4"/>
    <n v="0"/>
    <n v="60.5488"/>
  </r>
  <r>
    <n v="4032"/>
    <s v="CA-2013-169957"/>
    <x v="0"/>
    <d v="2013-09-27T00:00:00"/>
    <d v="2013-10-01T00:00:00"/>
    <s v="Standard Class"/>
    <s v="SN-20710"/>
    <s v="Steve Nguyen"/>
    <x v="2"/>
    <s v="United States"/>
    <s v="Covington"/>
    <s v="Washington"/>
    <n v="98042"/>
    <x v="1"/>
    <s v="OFF-AP-10000576"/>
    <s v="Office Supplies"/>
    <s v="Appliances"/>
    <s v="Belkin 7 Outlet SurgeMaster II"/>
    <n v="236.88"/>
    <n v="6"/>
    <n v="0"/>
    <n v="66.326400000000007"/>
  </r>
  <r>
    <n v="4033"/>
    <s v="CA-2013-169957"/>
    <x v="0"/>
    <d v="2013-09-27T00:00:00"/>
    <d v="2013-10-01T00:00:00"/>
    <s v="Standard Class"/>
    <s v="SN-20710"/>
    <s v="Steve Nguyen"/>
    <x v="2"/>
    <s v="United States"/>
    <s v="Covington"/>
    <s v="Washington"/>
    <n v="98042"/>
    <x v="1"/>
    <s v="OFF-PA-10004040"/>
    <s v="Office Supplies"/>
    <s v="Paper"/>
    <s v="Universal Premium White Copier/Laser Paper (20Lb. and 87 Bright)"/>
    <n v="29.900000000000002"/>
    <n v="5"/>
    <n v="0"/>
    <n v="14.651"/>
  </r>
  <r>
    <n v="4034"/>
    <s v="CA-2013-169957"/>
    <x v="0"/>
    <d v="2013-09-27T00:00:00"/>
    <d v="2013-10-01T00:00:00"/>
    <s v="Standard Class"/>
    <s v="SN-20710"/>
    <s v="Steve Nguyen"/>
    <x v="2"/>
    <s v="United States"/>
    <s v="Covington"/>
    <s v="Washington"/>
    <n v="98042"/>
    <x v="1"/>
    <s v="TEC-AC-10003063"/>
    <s v="Technology"/>
    <s v="Accessories"/>
    <s v="Micro Innovations USB RF Wireless Keyboard with Mouse"/>
    <n v="100"/>
    <n v="4"/>
    <n v="0"/>
    <n v="21"/>
  </r>
  <r>
    <n v="4035"/>
    <s v="US-2013-108777"/>
    <x v="0"/>
    <d v="2013-12-13T00:00:00"/>
    <d v="2013-12-13T00:00:00"/>
    <s v="Same Day"/>
    <s v="JM-15655"/>
    <s v="Jim Mitchum"/>
    <x v="1"/>
    <s v="United States"/>
    <s v="Lorain"/>
    <s v="Ohio"/>
    <n v="44052"/>
    <x v="3"/>
    <s v="OFF-BI-10003982"/>
    <s v="Office Supplies"/>
    <s v="Binders"/>
    <s v="Wilson Jones Century Plastic Molded Ring Binders"/>
    <n v="18.693000000000001"/>
    <n v="3"/>
    <n v="0.7"/>
    <n v="-14.331299999999992"/>
  </r>
  <r>
    <n v="4036"/>
    <s v="US-2013-108777"/>
    <x v="0"/>
    <d v="2013-12-13T00:00:00"/>
    <d v="2013-12-13T00:00:00"/>
    <s v="Same Day"/>
    <s v="JM-15655"/>
    <s v="Jim Mitchum"/>
    <x v="1"/>
    <s v="United States"/>
    <s v="Lorain"/>
    <s v="Ohio"/>
    <n v="44052"/>
    <x v="3"/>
    <s v="TEC-AC-10002567"/>
    <s v="Technology"/>
    <s v="Accessories"/>
    <s v="Logitech G602 Wireless Gaming Mouse"/>
    <n v="383.952"/>
    <n v="6"/>
    <n v="0.2"/>
    <n v="76.790399999999977"/>
  </r>
  <r>
    <n v="4037"/>
    <s v="CA-2012-148859"/>
    <x v="1"/>
    <d v="2012-12-28T00:00:00"/>
    <d v="2013-01-01T00:00:00"/>
    <s v="Standard Class"/>
    <s v="FH-14350"/>
    <s v="Fred Harton"/>
    <x v="0"/>
    <s v="United States"/>
    <s v="Chicago"/>
    <s v="Illinois"/>
    <n v="60623"/>
    <x v="2"/>
    <s v="OFF-ST-10004950"/>
    <s v="Office Supplies"/>
    <s v="Storage"/>
    <s v="Tenex Personal Filing Tote With Secure Closure Lid, Black/Frost"/>
    <n v="24.816000000000003"/>
    <n v="2"/>
    <n v="0.2"/>
    <n v="1.5509999999999984"/>
  </r>
  <r>
    <n v="4038"/>
    <s v="CA-2011-110786"/>
    <x v="2"/>
    <d v="2011-12-29T00:00:00"/>
    <d v="2012-01-02T00:00:00"/>
    <s v="Standard Class"/>
    <s v="AJ-10795"/>
    <s v="Anthony Johnson"/>
    <x v="1"/>
    <s v="United States"/>
    <s v="San Francisco"/>
    <s v="California"/>
    <n v="94110"/>
    <x v="1"/>
    <s v="FUR-FU-10000550"/>
    <s v="Furniture"/>
    <s v="Furnishings"/>
    <s v="Stacking Trays by OIC"/>
    <n v="24.900000000000002"/>
    <n v="5"/>
    <n v="0"/>
    <n v="8.2169999999999987"/>
  </r>
  <r>
    <n v="4039"/>
    <s v="CA-2011-110786"/>
    <x v="2"/>
    <d v="2011-12-29T00:00:00"/>
    <d v="2012-01-02T00:00:00"/>
    <s v="Standard Class"/>
    <s v="AJ-10795"/>
    <s v="Anthony Johnson"/>
    <x v="1"/>
    <s v="United States"/>
    <s v="San Francisco"/>
    <s v="California"/>
    <n v="94110"/>
    <x v="1"/>
    <s v="OFF-PA-10000528"/>
    <s v="Office Supplies"/>
    <s v="Paper"/>
    <s v="Xerox 1981"/>
    <n v="21.12"/>
    <n v="4"/>
    <n v="0"/>
    <n v="9.5039999999999996"/>
  </r>
  <r>
    <n v="4040"/>
    <s v="CA-2011-110786"/>
    <x v="2"/>
    <d v="2011-12-29T00:00:00"/>
    <d v="2012-01-02T00:00:00"/>
    <s v="Standard Class"/>
    <s v="AJ-10795"/>
    <s v="Anthony Johnson"/>
    <x v="1"/>
    <s v="United States"/>
    <s v="San Francisco"/>
    <s v="California"/>
    <n v="94110"/>
    <x v="1"/>
    <s v="TEC-MA-10003183"/>
    <s v="Technology"/>
    <s v="Machines"/>
    <s v="DYMO CardScan Personal V9 Business Card Scanner"/>
    <n v="767.95200000000011"/>
    <n v="6"/>
    <n v="0.2"/>
    <n v="287.98199999999997"/>
  </r>
  <r>
    <n v="4041"/>
    <s v="CA-2011-110786"/>
    <x v="2"/>
    <d v="2011-12-29T00:00:00"/>
    <d v="2012-01-02T00:00:00"/>
    <s v="Standard Class"/>
    <s v="AJ-10795"/>
    <s v="Anthony Johnson"/>
    <x v="1"/>
    <s v="United States"/>
    <s v="San Francisco"/>
    <s v="California"/>
    <n v="94110"/>
    <x v="1"/>
    <s v="OFF-BI-10003305"/>
    <s v="Office Supplies"/>
    <s v="Binders"/>
    <s v="Avery Hanging File Binders"/>
    <n v="14.352000000000002"/>
    <n v="3"/>
    <n v="0.2"/>
    <n v="4.6643999999999988"/>
  </r>
  <r>
    <n v="4042"/>
    <s v="CA-2011-110786"/>
    <x v="2"/>
    <d v="2011-12-29T00:00:00"/>
    <d v="2012-01-02T00:00:00"/>
    <s v="Standard Class"/>
    <s v="AJ-10795"/>
    <s v="Anthony Johnson"/>
    <x v="1"/>
    <s v="United States"/>
    <s v="San Francisco"/>
    <s v="California"/>
    <n v="94110"/>
    <x v="1"/>
    <s v="TEC-PH-10001425"/>
    <s v="Technology"/>
    <s v="Phones"/>
    <s v="Mophie Juice Pack Helium for iPhone"/>
    <n v="191.976"/>
    <n v="3"/>
    <n v="0.2"/>
    <n v="19.197599999999994"/>
  </r>
  <r>
    <n v="4043"/>
    <s v="CA-2011-110786"/>
    <x v="2"/>
    <d v="2011-12-29T00:00:00"/>
    <d v="2012-01-02T00:00:00"/>
    <s v="Standard Class"/>
    <s v="AJ-10795"/>
    <s v="Anthony Johnson"/>
    <x v="1"/>
    <s v="United States"/>
    <s v="San Francisco"/>
    <s v="California"/>
    <n v="94110"/>
    <x v="1"/>
    <s v="OFF-LA-10001474"/>
    <s v="Office Supplies"/>
    <s v="Labels"/>
    <s v="Avery 477"/>
    <n v="274.77"/>
    <n v="9"/>
    <n v="0"/>
    <n v="126.39420000000001"/>
  </r>
  <r>
    <n v="4044"/>
    <s v="CA-2011-110786"/>
    <x v="2"/>
    <d v="2011-12-29T00:00:00"/>
    <d v="2012-01-02T00:00:00"/>
    <s v="Standard Class"/>
    <s v="AJ-10795"/>
    <s v="Anthony Johnson"/>
    <x v="1"/>
    <s v="United States"/>
    <s v="San Francisco"/>
    <s v="California"/>
    <n v="94110"/>
    <x v="1"/>
    <s v="FUR-FU-10000672"/>
    <s v="Furniture"/>
    <s v="Furnishings"/>
    <s v="Executive Impressions 10&quot; Spectator Wall Clock"/>
    <n v="70.56"/>
    <n v="6"/>
    <n v="0"/>
    <n v="23.990399999999994"/>
  </r>
  <r>
    <n v="4045"/>
    <s v="CA-2012-137750"/>
    <x v="1"/>
    <d v="2012-06-25T00:00:00"/>
    <d v="2012-06-30T00:00:00"/>
    <s v="Standard Class"/>
    <s v="JF-15565"/>
    <s v="Jill Fjeld"/>
    <x v="0"/>
    <s v="United States"/>
    <s v="San Francisco"/>
    <s v="California"/>
    <n v="94110"/>
    <x v="1"/>
    <s v="FUR-FU-10001979"/>
    <s v="Furniture"/>
    <s v="Furnishings"/>
    <s v="Dana Halogen Swing-Arm Architect Lamp"/>
    <n v="204.85"/>
    <n v="5"/>
    <n v="0"/>
    <n v="57.358000000000011"/>
  </r>
  <r>
    <n v="4046"/>
    <s v="CA-2012-136378"/>
    <x v="1"/>
    <d v="2012-04-02T00:00:00"/>
    <d v="2012-04-07T00:00:00"/>
    <s v="Standard Class"/>
    <s v="CS-11845"/>
    <s v="Cari Sayre"/>
    <x v="1"/>
    <s v="United States"/>
    <s v="Houston"/>
    <s v="Texas"/>
    <n v="77070"/>
    <x v="2"/>
    <s v="OFF-BI-10003707"/>
    <s v="Office Supplies"/>
    <s v="Binders"/>
    <s v="Aluminum Screw Posts"/>
    <n v="9.155999999999997"/>
    <n v="3"/>
    <n v="0.8"/>
    <n v="-13.734000000000002"/>
  </r>
  <r>
    <n v="4047"/>
    <s v="CA-2014-100356"/>
    <x v="3"/>
    <d v="2014-10-22T00:00:00"/>
    <d v="2014-10-26T00:00:00"/>
    <s v="Standard Class"/>
    <s v="SP-20920"/>
    <s v="Susan Pistek"/>
    <x v="0"/>
    <s v="United States"/>
    <s v="Chicago"/>
    <s v="Illinois"/>
    <n v="60653"/>
    <x v="2"/>
    <s v="OFF-AP-10002191"/>
    <s v="Office Supplies"/>
    <s v="Appliances"/>
    <s v="Belkin 8 Outlet SurgeMaster II Gold Surge Protector"/>
    <n v="23.991999999999994"/>
    <n v="2"/>
    <n v="0.8"/>
    <n v="-62.379199999999997"/>
  </r>
  <r>
    <n v="4048"/>
    <s v="US-2012-166520"/>
    <x v="1"/>
    <d v="2012-07-16T00:00:00"/>
    <d v="2012-07-19T00:00:00"/>
    <s v="First Class"/>
    <s v="KE-16420"/>
    <s v="Katrina Edelman"/>
    <x v="1"/>
    <s v="United States"/>
    <s v="New York City"/>
    <s v="New York"/>
    <n v="10035"/>
    <x v="3"/>
    <s v="OFF-PA-10000501"/>
    <s v="Office Supplies"/>
    <s v="Paper"/>
    <s v="Petty Cash Envelope"/>
    <n v="80.88"/>
    <n v="3"/>
    <n v="0"/>
    <n v="39.6312"/>
  </r>
  <r>
    <n v="4049"/>
    <s v="US-2012-166520"/>
    <x v="1"/>
    <d v="2012-07-16T00:00:00"/>
    <d v="2012-07-19T00:00:00"/>
    <s v="First Class"/>
    <s v="KE-16420"/>
    <s v="Katrina Edelman"/>
    <x v="1"/>
    <s v="United States"/>
    <s v="New York City"/>
    <s v="New York"/>
    <n v="10035"/>
    <x v="3"/>
    <s v="TEC-AC-10001990"/>
    <s v="Technology"/>
    <s v="Accessories"/>
    <s v="Kensington Orbit Wireless Mobile Trackball for PC and Mac"/>
    <n v="599.9"/>
    <n v="10"/>
    <n v="0"/>
    <n v="191.96799999999996"/>
  </r>
  <r>
    <n v="4050"/>
    <s v="CA-2014-136350"/>
    <x v="3"/>
    <d v="2014-06-25T00:00:00"/>
    <d v="2014-06-27T00:00:00"/>
    <s v="Second Class"/>
    <s v="GA-14515"/>
    <s v="George Ashbrook"/>
    <x v="0"/>
    <s v="United States"/>
    <s v="New York City"/>
    <s v="New York"/>
    <n v="10011"/>
    <x v="3"/>
    <s v="FUR-FU-10003601"/>
    <s v="Furniture"/>
    <s v="Furnishings"/>
    <s v="Deflect-o RollaMat Studded, Beveled Mat for Medium Pile Carpeting"/>
    <n v="276.69"/>
    <n v="3"/>
    <n v="0"/>
    <n v="49.804199999999994"/>
  </r>
  <r>
    <n v="4051"/>
    <s v="CA-2014-136350"/>
    <x v="3"/>
    <d v="2014-06-25T00:00:00"/>
    <d v="2014-06-27T00:00:00"/>
    <s v="Second Class"/>
    <s v="GA-14515"/>
    <s v="George Ashbrook"/>
    <x v="0"/>
    <s v="United States"/>
    <s v="New York City"/>
    <s v="New York"/>
    <n v="10011"/>
    <x v="3"/>
    <s v="FUR-CH-10001891"/>
    <s v="Furniture"/>
    <s v="Chairs"/>
    <s v="Global Deluxe Office Fabric Chairs"/>
    <n v="172.76400000000001"/>
    <n v="2"/>
    <n v="0.1"/>
    <n v="32.633200000000016"/>
  </r>
  <r>
    <n v="4052"/>
    <s v="CA-2011-122931"/>
    <x v="2"/>
    <d v="2011-09-29T00:00:00"/>
    <d v="2011-10-03T00:00:00"/>
    <s v="Standard Class"/>
    <s v="SM-20950"/>
    <s v="Suzanne McNair"/>
    <x v="1"/>
    <s v="United States"/>
    <s v="Philadelphia"/>
    <s v="Pennsylvania"/>
    <n v="19134"/>
    <x v="3"/>
    <s v="OFF-AR-10003469"/>
    <s v="Office Supplies"/>
    <s v="Art"/>
    <s v="Nontoxic Chalk"/>
    <n v="4.2240000000000002"/>
    <n v="3"/>
    <n v="0.2"/>
    <n v="1.4783999999999997"/>
  </r>
  <r>
    <n v="4053"/>
    <s v="CA-2011-122931"/>
    <x v="2"/>
    <d v="2011-09-29T00:00:00"/>
    <d v="2011-10-03T00:00:00"/>
    <s v="Standard Class"/>
    <s v="SM-20950"/>
    <s v="Suzanne McNair"/>
    <x v="1"/>
    <s v="United States"/>
    <s v="Philadelphia"/>
    <s v="Pennsylvania"/>
    <n v="19134"/>
    <x v="3"/>
    <s v="FUR-TA-10004175"/>
    <s v="Furniture"/>
    <s v="Tables"/>
    <s v="Hon 30&quot; x 60&quot; Table with Locking Drawer"/>
    <n v="409.27199999999999"/>
    <n v="2"/>
    <n v="0.4"/>
    <n v="-81.854399999999998"/>
  </r>
  <r>
    <n v="4054"/>
    <s v="CA-2011-122931"/>
    <x v="2"/>
    <d v="2011-09-29T00:00:00"/>
    <d v="2011-10-03T00:00:00"/>
    <s v="Standard Class"/>
    <s v="SM-20950"/>
    <s v="Suzanne McNair"/>
    <x v="1"/>
    <s v="United States"/>
    <s v="Philadelphia"/>
    <s v="Pennsylvania"/>
    <n v="19134"/>
    <x v="3"/>
    <s v="OFF-LA-10002945"/>
    <s v="Office Supplies"/>
    <s v="Labels"/>
    <s v="Permanent Self-Adhesive File Folder Labels for Typewriters, 1 1/8 x 3 1/2, White"/>
    <n v="55.44"/>
    <n v="11"/>
    <n v="0.2"/>
    <n v="18.017999999999997"/>
  </r>
  <r>
    <n v="4055"/>
    <s v="CA-2011-122931"/>
    <x v="2"/>
    <d v="2011-09-29T00:00:00"/>
    <d v="2011-10-03T00:00:00"/>
    <s v="Standard Class"/>
    <s v="SM-20950"/>
    <s v="Suzanne McNair"/>
    <x v="1"/>
    <s v="United States"/>
    <s v="Philadelphia"/>
    <s v="Pennsylvania"/>
    <n v="19134"/>
    <x v="3"/>
    <s v="OFF-PA-10000533"/>
    <s v="Office Supplies"/>
    <s v="Paper"/>
    <s v="Southworth Parchment Paper &amp; Envelopes"/>
    <n v="20.928000000000001"/>
    <n v="4"/>
    <n v="0.2"/>
    <n v="6.8015999999999996"/>
  </r>
  <r>
    <n v="4056"/>
    <s v="CA-2011-122931"/>
    <x v="2"/>
    <d v="2011-09-29T00:00:00"/>
    <d v="2011-10-03T00:00:00"/>
    <s v="Standard Class"/>
    <s v="SM-20950"/>
    <s v="Suzanne McNair"/>
    <x v="1"/>
    <s v="United States"/>
    <s v="Philadelphia"/>
    <s v="Pennsylvania"/>
    <n v="19134"/>
    <x v="3"/>
    <s v="OFF-ST-10004459"/>
    <s v="Office Supplies"/>
    <s v="Storage"/>
    <s v="Tennsco Single-Tier Lockers"/>
    <n v="1801.6320000000001"/>
    <n v="6"/>
    <n v="0.2"/>
    <n v="-337.80600000000004"/>
  </r>
  <r>
    <n v="4057"/>
    <s v="CA-2011-122931"/>
    <x v="2"/>
    <d v="2011-09-29T00:00:00"/>
    <d v="2011-10-03T00:00:00"/>
    <s v="Standard Class"/>
    <s v="SM-20950"/>
    <s v="Suzanne McNair"/>
    <x v="1"/>
    <s v="United States"/>
    <s v="Philadelphia"/>
    <s v="Pennsylvania"/>
    <n v="19134"/>
    <x v="3"/>
    <s v="FUR-TA-10004147"/>
    <s v="Furniture"/>
    <s v="Tables"/>
    <s v="Hon 4060 Series Tables"/>
    <n v="67.175999999999988"/>
    <n v="1"/>
    <n v="0.4"/>
    <n v="-20.152800000000006"/>
  </r>
  <r>
    <n v="4058"/>
    <s v="CA-2011-163034"/>
    <x v="2"/>
    <d v="2011-11-24T00:00:00"/>
    <d v="2011-11-28T00:00:00"/>
    <s v="Standard Class"/>
    <s v="DK-12985"/>
    <s v="Darren Koutras"/>
    <x v="0"/>
    <s v="United States"/>
    <s v="Chicago"/>
    <s v="Illinois"/>
    <n v="60610"/>
    <x v="2"/>
    <s v="OFF-ST-10000046"/>
    <s v="Office Supplies"/>
    <s v="Storage"/>
    <s v="Fellowes Super Stor/Drawer Files"/>
    <n v="646.20000000000005"/>
    <n v="5"/>
    <n v="0.2"/>
    <n v="-8.0774999999999864"/>
  </r>
  <r>
    <n v="4059"/>
    <s v="CA-2012-124058"/>
    <x v="1"/>
    <d v="2012-11-20T00:00:00"/>
    <d v="2012-11-24T00:00:00"/>
    <s v="Standard Class"/>
    <s v="LC-16885"/>
    <s v="Lena Creighton"/>
    <x v="0"/>
    <s v="United States"/>
    <s v="Oakland"/>
    <s v="California"/>
    <n v="94601"/>
    <x v="1"/>
    <s v="TEC-PH-10004774"/>
    <s v="Technology"/>
    <s v="Phones"/>
    <s v="Gear Head AU3700S Headset"/>
    <n v="72.744000000000014"/>
    <n v="7"/>
    <n v="0.2"/>
    <n v="-15.458100000000007"/>
  </r>
  <r>
    <n v="4060"/>
    <s v="CA-2012-124058"/>
    <x v="1"/>
    <d v="2012-11-20T00:00:00"/>
    <d v="2012-11-24T00:00:00"/>
    <s v="Standard Class"/>
    <s v="LC-16885"/>
    <s v="Lena Creighton"/>
    <x v="0"/>
    <s v="United States"/>
    <s v="Oakland"/>
    <s v="California"/>
    <n v="94601"/>
    <x v="1"/>
    <s v="FUR-CH-10000595"/>
    <s v="Furniture"/>
    <s v="Chairs"/>
    <s v="Safco Contoured Stacking Chairs"/>
    <n v="572.16000000000008"/>
    <n v="3"/>
    <n v="0.2"/>
    <n v="35.759999999999962"/>
  </r>
  <r>
    <n v="4061"/>
    <s v="CA-2013-129196"/>
    <x v="0"/>
    <d v="2013-11-02T00:00:00"/>
    <d v="2013-11-08T00:00:00"/>
    <s v="Standard Class"/>
    <s v="XP-21865"/>
    <s v="Xylona Preis"/>
    <x v="0"/>
    <s v="United States"/>
    <s v="Chicago"/>
    <s v="Illinois"/>
    <n v="60610"/>
    <x v="2"/>
    <s v="TEC-AC-10002473"/>
    <s v="Technology"/>
    <s v="Accessories"/>
    <s v="Maxell 4.7GB DVD-R"/>
    <n v="68.111999999999995"/>
    <n v="3"/>
    <n v="0.2"/>
    <n v="17.879399999999997"/>
  </r>
  <r>
    <n v="4062"/>
    <s v="US-2012-138716"/>
    <x v="1"/>
    <d v="2012-09-17T00:00:00"/>
    <d v="2012-09-20T00:00:00"/>
    <s v="First Class"/>
    <s v="CS-11845"/>
    <s v="Cari Sayre"/>
    <x v="1"/>
    <s v="United States"/>
    <s v="Seattle"/>
    <s v="Washington"/>
    <n v="98105"/>
    <x v="1"/>
    <s v="OFF-BI-10001628"/>
    <s v="Office Supplies"/>
    <s v="Binders"/>
    <s v="Acco Data Flex Cable Posts For Top &amp; Bottom Load Binders, 6&quot; Capacity"/>
    <n v="25.031999999999996"/>
    <n v="3"/>
    <n v="0.2"/>
    <n v="7.822499999999998"/>
  </r>
  <r>
    <n v="4063"/>
    <s v="US-2013-122182"/>
    <x v="0"/>
    <d v="2013-03-11T00:00:00"/>
    <d v="2013-03-15T00:00:00"/>
    <s v="Standard Class"/>
    <s v="BD-11770"/>
    <s v="Bryan Davis"/>
    <x v="0"/>
    <s v="United States"/>
    <s v="Philadelphia"/>
    <s v="Pennsylvania"/>
    <n v="19143"/>
    <x v="3"/>
    <s v="TEC-AC-10002800"/>
    <s v="Technology"/>
    <s v="Accessories"/>
    <s v="Plantronics Audio 478 Stereo USB Headset"/>
    <n v="39.992000000000004"/>
    <n v="1"/>
    <n v="0.2"/>
    <n v="7.4984999999999964"/>
  </r>
  <r>
    <n v="4064"/>
    <s v="US-2011-130358"/>
    <x v="2"/>
    <d v="2011-06-23T00:00:00"/>
    <d v="2011-06-26T00:00:00"/>
    <s v="First Class"/>
    <s v="DL-13330"/>
    <s v="Denise Leinenbach"/>
    <x v="0"/>
    <s v="United States"/>
    <s v="Concord"/>
    <s v="North Carolina"/>
    <n v="28027"/>
    <x v="0"/>
    <s v="OFF-AR-10002766"/>
    <s v="Office Supplies"/>
    <s v="Art"/>
    <s v="Prang Drawing Pencil Set"/>
    <n v="20.015999999999998"/>
    <n v="9"/>
    <n v="0.2"/>
    <n v="1.7514000000000003"/>
  </r>
  <r>
    <n v="4065"/>
    <s v="US-2011-130358"/>
    <x v="2"/>
    <d v="2011-06-23T00:00:00"/>
    <d v="2011-06-26T00:00:00"/>
    <s v="First Class"/>
    <s v="DL-13330"/>
    <s v="Denise Leinenbach"/>
    <x v="0"/>
    <s v="United States"/>
    <s v="Concord"/>
    <s v="North Carolina"/>
    <n v="28027"/>
    <x v="0"/>
    <s v="OFF-SU-10002522"/>
    <s v="Office Supplies"/>
    <s v="Supplies"/>
    <s v="Acme Kleen Earth Office Shears"/>
    <n v="3.1040000000000001"/>
    <n v="1"/>
    <n v="0.2"/>
    <n v="0.34919999999999951"/>
  </r>
  <r>
    <n v="4066"/>
    <s v="CA-2011-102673"/>
    <x v="2"/>
    <d v="2011-11-01T00:00:00"/>
    <d v="2011-11-05T00:00:00"/>
    <s v="Standard Class"/>
    <s v="KH-16630"/>
    <s v="Ken Heidel"/>
    <x v="1"/>
    <s v="United States"/>
    <s v="Charlotte"/>
    <s v="North Carolina"/>
    <n v="28205"/>
    <x v="0"/>
    <s v="OFF-FA-10003021"/>
    <s v="Office Supplies"/>
    <s v="Fasteners"/>
    <s v="Staples"/>
    <n v="7.52"/>
    <n v="5"/>
    <n v="0.2"/>
    <n v="1.4099999999999997"/>
  </r>
  <r>
    <n v="4067"/>
    <s v="CA-2011-102673"/>
    <x v="2"/>
    <d v="2011-11-01T00:00:00"/>
    <d v="2011-11-05T00:00:00"/>
    <s v="Standard Class"/>
    <s v="KH-16630"/>
    <s v="Ken Heidel"/>
    <x v="1"/>
    <s v="United States"/>
    <s v="Charlotte"/>
    <s v="North Carolina"/>
    <n v="28205"/>
    <x v="0"/>
    <s v="OFF-AR-10000634"/>
    <s v="Office Supplies"/>
    <s v="Art"/>
    <s v="Newell 320"/>
    <n v="10.272000000000002"/>
    <n v="3"/>
    <n v="0.2"/>
    <n v="0.89880000000000004"/>
  </r>
  <r>
    <n v="4068"/>
    <s v="CA-2011-102673"/>
    <x v="2"/>
    <d v="2011-11-01T00:00:00"/>
    <d v="2011-11-05T00:00:00"/>
    <s v="Standard Class"/>
    <s v="KH-16630"/>
    <s v="Ken Heidel"/>
    <x v="1"/>
    <s v="United States"/>
    <s v="Charlotte"/>
    <s v="North Carolina"/>
    <n v="28205"/>
    <x v="0"/>
    <s v="OFF-LA-10001771"/>
    <s v="Office Supplies"/>
    <s v="Labels"/>
    <s v="Avery 513"/>
    <n v="47.808000000000007"/>
    <n v="12"/>
    <n v="0.2"/>
    <n v="15.537599999999998"/>
  </r>
  <r>
    <n v="4069"/>
    <s v="CA-2011-102673"/>
    <x v="2"/>
    <d v="2011-11-01T00:00:00"/>
    <d v="2011-11-05T00:00:00"/>
    <s v="Standard Class"/>
    <s v="KH-16630"/>
    <s v="Ken Heidel"/>
    <x v="1"/>
    <s v="United States"/>
    <s v="Charlotte"/>
    <s v="North Carolina"/>
    <n v="28205"/>
    <x v="0"/>
    <s v="TEC-PH-10004434"/>
    <s v="Technology"/>
    <s v="Phones"/>
    <s v="Cisco IP Phone 7961G VoIP phone - Dark gray"/>
    <n v="978.83999999999992"/>
    <n v="9"/>
    <n v="0.2"/>
    <n v="110.1194999999999"/>
  </r>
  <r>
    <n v="4070"/>
    <s v="CA-2013-145303"/>
    <x v="0"/>
    <d v="2013-08-29T00:00:00"/>
    <d v="2013-09-01T00:00:00"/>
    <s v="First Class"/>
    <s v="TP-21415"/>
    <s v="Tom Prescott"/>
    <x v="0"/>
    <s v="United States"/>
    <s v="Dallas"/>
    <s v="Texas"/>
    <n v="75081"/>
    <x v="2"/>
    <s v="OFF-BI-10000050"/>
    <s v="Office Supplies"/>
    <s v="Binders"/>
    <s v="Angle-D Binders with Locking Rings, Label Holders"/>
    <n v="13.139999999999997"/>
    <n v="9"/>
    <n v="0.8"/>
    <n v="-21.681000000000004"/>
  </r>
  <r>
    <n v="4071"/>
    <s v="CA-2013-145303"/>
    <x v="0"/>
    <d v="2013-08-29T00:00:00"/>
    <d v="2013-09-01T00:00:00"/>
    <s v="First Class"/>
    <s v="TP-21415"/>
    <s v="Tom Prescott"/>
    <x v="0"/>
    <s v="United States"/>
    <s v="Dallas"/>
    <s v="Texas"/>
    <n v="75081"/>
    <x v="2"/>
    <s v="OFF-BI-10002414"/>
    <s v="Office Supplies"/>
    <s v="Binders"/>
    <s v="GBC ProClick Spines for 32-Hole Punch"/>
    <n v="10.023999999999997"/>
    <n v="4"/>
    <n v="0.8"/>
    <n v="-16.539600000000007"/>
  </r>
  <r>
    <n v="4072"/>
    <s v="CA-2013-145303"/>
    <x v="0"/>
    <d v="2013-08-29T00:00:00"/>
    <d v="2013-09-01T00:00:00"/>
    <s v="First Class"/>
    <s v="TP-21415"/>
    <s v="Tom Prescott"/>
    <x v="0"/>
    <s v="United States"/>
    <s v="Dallas"/>
    <s v="Texas"/>
    <n v="75081"/>
    <x v="2"/>
    <s v="FUR-BO-10003159"/>
    <s v="Furniture"/>
    <s v="Bookcases"/>
    <s v="Sauder Camden County Collection Libraries, Planked Cherry Finish"/>
    <n v="156.37279999999998"/>
    <n v="2"/>
    <n v="0.32"/>
    <n v="-52.890800000000027"/>
  </r>
  <r>
    <n v="4073"/>
    <s v="CA-2012-156104"/>
    <x v="1"/>
    <d v="2012-12-06T00:00:00"/>
    <d v="2012-12-08T00:00:00"/>
    <s v="Second Class"/>
    <s v="NP-18685"/>
    <s v="Nora Pelletier"/>
    <x v="2"/>
    <s v="United States"/>
    <s v="Indianapolis"/>
    <s v="Indiana"/>
    <n v="46203"/>
    <x v="2"/>
    <s v="TEC-CO-10002095"/>
    <s v="Technology"/>
    <s v="Copiers"/>
    <s v="Hewlett Packard 610 Color Digital Copier / Printer"/>
    <n v="999.98"/>
    <n v="2"/>
    <n v="0"/>
    <n v="449.99099999999999"/>
  </r>
  <r>
    <n v="4074"/>
    <s v="US-2012-164308"/>
    <x v="1"/>
    <d v="2012-09-24T00:00:00"/>
    <d v="2012-09-27T00:00:00"/>
    <s v="First Class"/>
    <s v="SC-20680"/>
    <s v="Steve Carroll"/>
    <x v="2"/>
    <s v="United States"/>
    <s v="Broken Arrow"/>
    <s v="Oklahoma"/>
    <n v="74012"/>
    <x v="2"/>
    <s v="TEC-PH-10004120"/>
    <s v="Technology"/>
    <s v="Phones"/>
    <s v="AT&amp;T 1080 Phone"/>
    <n v="821.94"/>
    <n v="6"/>
    <n v="0"/>
    <n v="213.70440000000002"/>
  </r>
  <r>
    <n v="4075"/>
    <s v="CA-2014-108112"/>
    <x v="3"/>
    <d v="2014-11-16T00:00:00"/>
    <d v="2014-11-21T00:00:00"/>
    <s v="Standard Class"/>
    <s v="DK-12895"/>
    <s v="Dana Kaydos"/>
    <x v="0"/>
    <s v="United States"/>
    <s v="Miramar"/>
    <s v="Florida"/>
    <n v="33023"/>
    <x v="0"/>
    <s v="FUR-FU-10003553"/>
    <s v="Furniture"/>
    <s v="Furnishings"/>
    <s v="Howard Miller 13-1/2&quot; Diameter Rosebrook Wall Clock"/>
    <n v="220.06399999999999"/>
    <n v="4"/>
    <n v="0.2"/>
    <n v="55.016000000000012"/>
  </r>
  <r>
    <n v="4076"/>
    <s v="CA-2014-108112"/>
    <x v="3"/>
    <d v="2014-11-16T00:00:00"/>
    <d v="2014-11-21T00:00:00"/>
    <s v="Standard Class"/>
    <s v="DK-12895"/>
    <s v="Dana Kaydos"/>
    <x v="0"/>
    <s v="United States"/>
    <s v="Miramar"/>
    <s v="Florida"/>
    <n v="33023"/>
    <x v="0"/>
    <s v="FUR-FU-10001488"/>
    <s v="Furniture"/>
    <s v="Furnishings"/>
    <s v="Tenex 46&quot; x 60&quot; Computer Anti-Static Chairmat, Rectangular Shaped"/>
    <n v="339.13600000000002"/>
    <n v="4"/>
    <n v="0.2"/>
    <n v="0"/>
  </r>
  <r>
    <n v="4077"/>
    <s v="CA-2012-100685"/>
    <x v="1"/>
    <d v="2012-12-19T00:00:00"/>
    <d v="2012-12-21T00:00:00"/>
    <s v="Second Class"/>
    <s v="SM-20950"/>
    <s v="Suzanne McNair"/>
    <x v="1"/>
    <s v="United States"/>
    <s v="Omaha"/>
    <s v="Nebraska"/>
    <n v="68104"/>
    <x v="2"/>
    <s v="OFF-BI-10003094"/>
    <s v="Office Supplies"/>
    <s v="Binders"/>
    <s v="Self-Adhesive Ring Binder Labels"/>
    <n v="7.04"/>
    <n v="2"/>
    <n v="0"/>
    <n v="3.3087999999999997"/>
  </r>
  <r>
    <n v="4078"/>
    <s v="CA-2012-100685"/>
    <x v="1"/>
    <d v="2012-12-19T00:00:00"/>
    <d v="2012-12-21T00:00:00"/>
    <s v="Second Class"/>
    <s v="SM-20950"/>
    <s v="Suzanne McNair"/>
    <x v="1"/>
    <s v="United States"/>
    <s v="Omaha"/>
    <s v="Nebraska"/>
    <n v="68104"/>
    <x v="2"/>
    <s v="OFF-FA-10003472"/>
    <s v="Office Supplies"/>
    <s v="Fasteners"/>
    <s v="Bagged Rubber Bands"/>
    <n v="5.04"/>
    <n v="4"/>
    <n v="0"/>
    <n v="0.2016"/>
  </r>
  <r>
    <n v="4079"/>
    <s v="CA-2012-100685"/>
    <x v="1"/>
    <d v="2012-12-19T00:00:00"/>
    <d v="2012-12-21T00:00:00"/>
    <s v="Second Class"/>
    <s v="SM-20950"/>
    <s v="Suzanne McNair"/>
    <x v="1"/>
    <s v="United States"/>
    <s v="Omaha"/>
    <s v="Nebraska"/>
    <n v="68104"/>
    <x v="2"/>
    <s v="OFF-PA-10001289"/>
    <s v="Office Supplies"/>
    <s v="Paper"/>
    <s v="White Computer Printout Paper by Universal"/>
    <n v="116.28"/>
    <n v="3"/>
    <n v="0"/>
    <n v="56.977199999999996"/>
  </r>
  <r>
    <n v="4080"/>
    <s v="CA-2012-165414"/>
    <x v="1"/>
    <d v="2012-12-21T00:00:00"/>
    <d v="2012-12-24T00:00:00"/>
    <s v="First Class"/>
    <s v="LS-17245"/>
    <s v="Lynn Smith"/>
    <x v="0"/>
    <s v="United States"/>
    <s v="Jacksonville"/>
    <s v="North Carolina"/>
    <n v="28540"/>
    <x v="0"/>
    <s v="TEC-PH-10002293"/>
    <s v="Technology"/>
    <s v="Phones"/>
    <s v="Anker 36W 4-Port USB Wall Charger Travel Power Adapter for iPhone 5s 5c 5"/>
    <n v="47.975999999999999"/>
    <n v="3"/>
    <n v="0.2"/>
    <n v="4.7976000000000028"/>
  </r>
  <r>
    <n v="4081"/>
    <s v="CA-2013-140417"/>
    <x v="0"/>
    <d v="2013-09-26T00:00:00"/>
    <d v="2013-09-30T00:00:00"/>
    <s v="Standard Class"/>
    <s v="KE-16420"/>
    <s v="Katrina Edelman"/>
    <x v="1"/>
    <s v="United States"/>
    <s v="Tigard"/>
    <s v="Oregon"/>
    <n v="97224"/>
    <x v="1"/>
    <s v="OFF-PA-10000380"/>
    <s v="Office Supplies"/>
    <s v="Paper"/>
    <s v="REDIFORM Incoming/Outgoing Call Register, 11&quot; X 8 1/2&quot;, 100 Messages"/>
    <n v="60.048000000000002"/>
    <n v="9"/>
    <n v="0.2"/>
    <n v="22.518000000000001"/>
  </r>
  <r>
    <n v="4082"/>
    <s v="CA-2013-140417"/>
    <x v="0"/>
    <d v="2013-09-26T00:00:00"/>
    <d v="2013-09-30T00:00:00"/>
    <s v="Standard Class"/>
    <s v="KE-16420"/>
    <s v="Katrina Edelman"/>
    <x v="1"/>
    <s v="United States"/>
    <s v="Tigard"/>
    <s v="Oregon"/>
    <n v="97224"/>
    <x v="1"/>
    <s v="OFF-BI-10004828"/>
    <s v="Office Supplies"/>
    <s v="Binders"/>
    <s v="GBC Poly Designer Binding Covers"/>
    <n v="5.0220000000000002"/>
    <n v="1"/>
    <n v="0.7"/>
    <n v="-3.5153999999999996"/>
  </r>
  <r>
    <n v="4083"/>
    <s v="US-2014-151316"/>
    <x v="3"/>
    <d v="2014-06-25T00:00:00"/>
    <d v="2014-07-01T00:00:00"/>
    <s v="Standard Class"/>
    <s v="MC-17635"/>
    <s v="Matthew Clasen"/>
    <x v="1"/>
    <s v="United States"/>
    <s v="Decatur"/>
    <s v="Illinois"/>
    <n v="62521"/>
    <x v="2"/>
    <s v="OFF-BI-10004632"/>
    <s v="Office Supplies"/>
    <s v="Binders"/>
    <s v="Ibico Hi-Tech Manual Binding System"/>
    <n v="182.99399999999997"/>
    <n v="3"/>
    <n v="0.8"/>
    <n v="-320.23950000000013"/>
  </r>
  <r>
    <n v="4084"/>
    <s v="US-2014-151316"/>
    <x v="3"/>
    <d v="2014-06-25T00:00:00"/>
    <d v="2014-07-01T00:00:00"/>
    <s v="Standard Class"/>
    <s v="MC-17635"/>
    <s v="Matthew Clasen"/>
    <x v="1"/>
    <s v="United States"/>
    <s v="Decatur"/>
    <s v="Illinois"/>
    <n v="62521"/>
    <x v="2"/>
    <s v="OFF-PA-10000327"/>
    <s v="Office Supplies"/>
    <s v="Paper"/>
    <s v="Xerox 1971"/>
    <n v="10.272000000000002"/>
    <n v="3"/>
    <n v="0.2"/>
    <n v="3.2099999999999982"/>
  </r>
  <r>
    <n v="4085"/>
    <s v="CA-2014-163692"/>
    <x v="3"/>
    <d v="2014-09-08T00:00:00"/>
    <d v="2014-09-10T00:00:00"/>
    <s v="First Class"/>
    <s v="Dp-13240"/>
    <s v="Dean percer"/>
    <x v="2"/>
    <s v="United States"/>
    <s v="Phoenix"/>
    <s v="Arizona"/>
    <n v="85023"/>
    <x v="1"/>
    <s v="OFF-BI-10003291"/>
    <s v="Office Supplies"/>
    <s v="Binders"/>
    <s v="Wilson Jones Leather-Like Binders with DublLock Round Rings"/>
    <n v="7.857000000000002"/>
    <n v="3"/>
    <n v="0.7"/>
    <n v="-6.0236999999999998"/>
  </r>
  <r>
    <n v="4086"/>
    <s v="CA-2013-111913"/>
    <x v="0"/>
    <d v="2013-08-05T00:00:00"/>
    <d v="2013-08-07T00:00:00"/>
    <s v="Second Class"/>
    <s v="LC-16930"/>
    <s v="Linda Cazamias"/>
    <x v="1"/>
    <s v="United States"/>
    <s v="Sacramento"/>
    <s v="California"/>
    <n v="95823"/>
    <x v="1"/>
    <s v="TEC-PH-10002275"/>
    <s v="Technology"/>
    <s v="Phones"/>
    <s v="Mitel 5320 IP Phone VoIP phone"/>
    <n v="302.38400000000001"/>
    <n v="2"/>
    <n v="0.2"/>
    <n v="30.238400000000013"/>
  </r>
  <r>
    <n v="4087"/>
    <s v="CA-2013-111913"/>
    <x v="0"/>
    <d v="2013-08-05T00:00:00"/>
    <d v="2013-08-07T00:00:00"/>
    <s v="Second Class"/>
    <s v="LC-16930"/>
    <s v="Linda Cazamias"/>
    <x v="1"/>
    <s v="United States"/>
    <s v="Sacramento"/>
    <s v="California"/>
    <n v="95823"/>
    <x v="1"/>
    <s v="OFF-BI-10003291"/>
    <s v="Office Supplies"/>
    <s v="Binders"/>
    <s v="Wilson Jones Leather-Like Binders with DublLock Round Rings"/>
    <n v="20.952000000000002"/>
    <n v="3"/>
    <n v="0.2"/>
    <n v="7.0712999999999981"/>
  </r>
  <r>
    <n v="4088"/>
    <s v="CA-2013-111913"/>
    <x v="0"/>
    <d v="2013-08-05T00:00:00"/>
    <d v="2013-08-07T00:00:00"/>
    <s v="Second Class"/>
    <s v="LC-16930"/>
    <s v="Linda Cazamias"/>
    <x v="1"/>
    <s v="United States"/>
    <s v="Sacramento"/>
    <s v="California"/>
    <n v="95823"/>
    <x v="1"/>
    <s v="OFF-BI-10000343"/>
    <s v="Office Supplies"/>
    <s v="Binders"/>
    <s v="Pressboard Covers with Storage Hooks, 9 1/2&quot; x 11&quot;, Light Blue"/>
    <n v="11.784000000000001"/>
    <n v="3"/>
    <n v="0.2"/>
    <n v="3.9770999999999996"/>
  </r>
  <r>
    <n v="4089"/>
    <s v="US-2011-156559"/>
    <x v="2"/>
    <d v="2011-08-19T00:00:00"/>
    <d v="2011-08-26T00:00:00"/>
    <s v="Standard Class"/>
    <s v="LH-16900"/>
    <s v="Lena Hernandez"/>
    <x v="0"/>
    <s v="United States"/>
    <s v="Jonesboro"/>
    <s v="Arkansas"/>
    <n v="72401"/>
    <x v="0"/>
    <s v="FUR-BO-10000711"/>
    <s v="Furniture"/>
    <s v="Bookcases"/>
    <s v="Hon Metal Bookcases, Gray"/>
    <n v="638.82000000000005"/>
    <n v="9"/>
    <n v="0"/>
    <n v="172.48140000000001"/>
  </r>
  <r>
    <n v="4090"/>
    <s v="CA-2013-161473"/>
    <x v="0"/>
    <d v="2013-04-02T00:00:00"/>
    <d v="2013-04-06T00:00:00"/>
    <s v="Standard Class"/>
    <s v="TB-21175"/>
    <s v="Thomas Boland"/>
    <x v="1"/>
    <s v="United States"/>
    <s v="New York City"/>
    <s v="New York"/>
    <n v="10035"/>
    <x v="3"/>
    <s v="OFF-LA-10001297"/>
    <s v="Office Supplies"/>
    <s v="Labels"/>
    <s v="Avery 473"/>
    <n v="20.7"/>
    <n v="2"/>
    <n v="0"/>
    <n v="9.9359999999999999"/>
  </r>
  <r>
    <n v="4091"/>
    <s v="CA-2013-161473"/>
    <x v="0"/>
    <d v="2013-04-02T00:00:00"/>
    <d v="2013-04-06T00:00:00"/>
    <s v="Standard Class"/>
    <s v="TB-21175"/>
    <s v="Thomas Boland"/>
    <x v="1"/>
    <s v="United States"/>
    <s v="New York City"/>
    <s v="New York"/>
    <n v="10035"/>
    <x v="3"/>
    <s v="OFF-SU-10001574"/>
    <s v="Office Supplies"/>
    <s v="Supplies"/>
    <s v="Acme Value Line Scissors"/>
    <n v="10.95"/>
    <n v="3"/>
    <n v="0"/>
    <n v="3.2849999999999993"/>
  </r>
  <r>
    <n v="4092"/>
    <s v="CA-2013-161473"/>
    <x v="0"/>
    <d v="2013-04-02T00:00:00"/>
    <d v="2013-04-06T00:00:00"/>
    <s v="Standard Class"/>
    <s v="TB-21175"/>
    <s v="Thomas Boland"/>
    <x v="1"/>
    <s v="United States"/>
    <s v="New York City"/>
    <s v="New York"/>
    <n v="10035"/>
    <x v="3"/>
    <s v="OFF-BI-10003305"/>
    <s v="Office Supplies"/>
    <s v="Binders"/>
    <s v="Avery Hanging File Binders"/>
    <n v="14.352000000000002"/>
    <n v="3"/>
    <n v="0.2"/>
    <n v="4.6643999999999988"/>
  </r>
  <r>
    <n v="4093"/>
    <s v="CA-2014-166576"/>
    <x v="3"/>
    <d v="2014-05-17T00:00:00"/>
    <d v="2014-05-19T00:00:00"/>
    <s v="First Class"/>
    <s v="JM-15865"/>
    <s v="John Murray"/>
    <x v="0"/>
    <s v="United States"/>
    <s v="Akron"/>
    <s v="Ohio"/>
    <n v="44312"/>
    <x v="3"/>
    <s v="OFF-ST-10002574"/>
    <s v="Office Supplies"/>
    <s v="Storage"/>
    <s v="SAFCO Commercial Wire Shelving, Black"/>
    <n v="221.024"/>
    <n v="2"/>
    <n v="0.2"/>
    <n v="-55.256"/>
  </r>
  <r>
    <n v="4094"/>
    <s v="CA-2012-102491"/>
    <x v="1"/>
    <d v="2012-08-24T00:00:00"/>
    <d v="2012-08-28T00:00:00"/>
    <s v="Standard Class"/>
    <s v="KW-16435"/>
    <s v="Katrina Willman"/>
    <x v="0"/>
    <s v="United States"/>
    <s v="Florence"/>
    <s v="Kentucky"/>
    <n v="41042"/>
    <x v="0"/>
    <s v="TEC-MA-10000864"/>
    <s v="Technology"/>
    <s v="Machines"/>
    <s v="Cisco 9971 IP Video Phone Charcoal"/>
    <n v="3080"/>
    <n v="7"/>
    <n v="0"/>
    <n v="1416.7999999999997"/>
  </r>
  <r>
    <n v="4095"/>
    <s v="CA-2012-102491"/>
    <x v="1"/>
    <d v="2012-08-24T00:00:00"/>
    <d v="2012-08-28T00:00:00"/>
    <s v="Standard Class"/>
    <s v="KW-16435"/>
    <s v="Katrina Willman"/>
    <x v="0"/>
    <s v="United States"/>
    <s v="Florence"/>
    <s v="Kentucky"/>
    <n v="41042"/>
    <x v="0"/>
    <s v="TEC-AC-10003289"/>
    <s v="Technology"/>
    <s v="Accessories"/>
    <s v="Anker Ultra-Slim Mini Bluetooth 3.0 Wireless Keyboard"/>
    <n v="79.959999999999994"/>
    <n v="4"/>
    <n v="0"/>
    <n v="18.390799999999999"/>
  </r>
  <r>
    <n v="4096"/>
    <s v="CA-2012-102491"/>
    <x v="1"/>
    <d v="2012-08-24T00:00:00"/>
    <d v="2012-08-28T00:00:00"/>
    <s v="Standard Class"/>
    <s v="KW-16435"/>
    <s v="Katrina Willman"/>
    <x v="0"/>
    <s v="United States"/>
    <s v="Florence"/>
    <s v="Kentucky"/>
    <n v="41042"/>
    <x v="0"/>
    <s v="TEC-PH-10001619"/>
    <s v="Technology"/>
    <s v="Phones"/>
    <s v="LG G3"/>
    <n v="587.97"/>
    <n v="3"/>
    <n v="0"/>
    <n v="170.51129999999998"/>
  </r>
  <r>
    <n v="4097"/>
    <s v="CA-2011-116904"/>
    <x v="2"/>
    <d v="2011-09-23T00:00:00"/>
    <d v="2011-09-28T00:00:00"/>
    <s v="Standard Class"/>
    <s v="SC-20095"/>
    <s v="Sanjit Chand"/>
    <x v="0"/>
    <s v="United States"/>
    <s v="Minneapolis"/>
    <s v="Minnesota"/>
    <n v="55407"/>
    <x v="2"/>
    <s v="OFF-PA-10004888"/>
    <s v="Office Supplies"/>
    <s v="Paper"/>
    <s v="Xerox 217"/>
    <n v="32.400000000000006"/>
    <n v="5"/>
    <n v="0"/>
    <n v="15.552000000000001"/>
  </r>
  <r>
    <n v="4098"/>
    <s v="CA-2011-116904"/>
    <x v="2"/>
    <d v="2011-09-23T00:00:00"/>
    <d v="2011-09-28T00:00:00"/>
    <s v="Standard Class"/>
    <s v="SC-20095"/>
    <s v="Sanjit Chand"/>
    <x v="0"/>
    <s v="United States"/>
    <s v="Minneapolis"/>
    <s v="Minnesota"/>
    <n v="55407"/>
    <x v="2"/>
    <s v="OFF-ST-10000736"/>
    <s v="Office Supplies"/>
    <s v="Storage"/>
    <s v="Carina Double Wide Media Storage Towers in Natural &amp; Black"/>
    <n v="404.90000000000003"/>
    <n v="5"/>
    <n v="0"/>
    <n v="16.195999999999984"/>
  </r>
  <r>
    <n v="4099"/>
    <s v="CA-2011-116904"/>
    <x v="2"/>
    <d v="2011-09-23T00:00:00"/>
    <d v="2011-09-28T00:00:00"/>
    <s v="Standard Class"/>
    <s v="SC-20095"/>
    <s v="Sanjit Chand"/>
    <x v="0"/>
    <s v="United States"/>
    <s v="Minneapolis"/>
    <s v="Minnesota"/>
    <n v="55407"/>
    <x v="2"/>
    <s v="OFF-BI-10001120"/>
    <s v="Office Supplies"/>
    <s v="Binders"/>
    <s v="Ibico EPK-21 Electric Binding System"/>
    <n v="9449.9500000000007"/>
    <n v="5"/>
    <n v="0"/>
    <n v="4630.4755000000005"/>
  </r>
  <r>
    <n v="4100"/>
    <s v="CA-2011-116904"/>
    <x v="2"/>
    <d v="2011-09-23T00:00:00"/>
    <d v="2011-09-28T00:00:00"/>
    <s v="Standard Class"/>
    <s v="SC-20095"/>
    <s v="Sanjit Chand"/>
    <x v="0"/>
    <s v="United States"/>
    <s v="Minneapolis"/>
    <s v="Minnesota"/>
    <n v="55407"/>
    <x v="2"/>
    <s v="OFF-BI-10000301"/>
    <s v="Office Supplies"/>
    <s v="Binders"/>
    <s v="GBC Instant Report Kit"/>
    <n v="12.94"/>
    <n v="2"/>
    <n v="0"/>
    <n v="6.47"/>
  </r>
  <r>
    <n v="4101"/>
    <s v="US-2014-102288"/>
    <x v="3"/>
    <d v="2014-06-20T00:00:00"/>
    <d v="2014-06-24T00:00:00"/>
    <s v="Standard Class"/>
    <s v="ZC-21910"/>
    <s v="Zuschuss Carroll"/>
    <x v="0"/>
    <s v="United States"/>
    <s v="Houston"/>
    <s v="Texas"/>
    <n v="77095"/>
    <x v="2"/>
    <s v="OFF-AP-10004655"/>
    <s v="Office Supplies"/>
    <s v="Appliances"/>
    <s v="Holmes Visible Mist Ultrasonic Humidifier with 2.3-Gallon Output per Day, Replacement Filter"/>
    <n v="2.2639999999999993"/>
    <n v="1"/>
    <n v="0.8"/>
    <n v="-5.2072000000000012"/>
  </r>
  <r>
    <n v="4102"/>
    <s v="US-2014-102288"/>
    <x v="3"/>
    <d v="2014-06-20T00:00:00"/>
    <d v="2014-06-24T00:00:00"/>
    <s v="Standard Class"/>
    <s v="ZC-21910"/>
    <s v="Zuschuss Carroll"/>
    <x v="0"/>
    <s v="United States"/>
    <s v="Houston"/>
    <s v="Texas"/>
    <n v="77095"/>
    <x v="2"/>
    <s v="OFF-AP-10002906"/>
    <s v="Office Supplies"/>
    <s v="Appliances"/>
    <s v="Hoover Replacement Belt for Commercial Guardsman Heavy-Duty Upright Vacuum"/>
    <n v="0.44399999999999995"/>
    <n v="1"/>
    <n v="0.8"/>
    <n v="-1.1100000000000003"/>
  </r>
  <r>
    <n v="4103"/>
    <s v="US-2014-102288"/>
    <x v="3"/>
    <d v="2014-06-20T00:00:00"/>
    <d v="2014-06-24T00:00:00"/>
    <s v="Standard Class"/>
    <s v="ZC-21910"/>
    <s v="Zuschuss Carroll"/>
    <x v="0"/>
    <s v="United States"/>
    <s v="Houston"/>
    <s v="Texas"/>
    <n v="77095"/>
    <x v="2"/>
    <s v="OFF-PA-10000740"/>
    <s v="Office Supplies"/>
    <s v="Paper"/>
    <s v="Xerox 1982"/>
    <n v="146.17600000000002"/>
    <n v="8"/>
    <n v="0.2"/>
    <n v="47.50719999999999"/>
  </r>
  <r>
    <n v="4104"/>
    <s v="CA-2014-137456"/>
    <x v="3"/>
    <d v="2014-12-22T00:00:00"/>
    <d v="2014-12-22T00:00:00"/>
    <s v="Same Day"/>
    <s v="RB-19465"/>
    <s v="Rick Bensley"/>
    <x v="2"/>
    <s v="United States"/>
    <s v="Fremont"/>
    <s v="Nebraska"/>
    <n v="68025"/>
    <x v="2"/>
    <s v="FUR-FU-10001940"/>
    <s v="Furniture"/>
    <s v="Furnishings"/>
    <s v="Staples"/>
    <n v="15.92"/>
    <n v="2"/>
    <n v="0"/>
    <n v="7.0048000000000012"/>
  </r>
  <r>
    <n v="4105"/>
    <s v="US-2014-155999"/>
    <x v="3"/>
    <d v="2014-08-08T00:00:00"/>
    <d v="2014-08-14T00:00:00"/>
    <s v="Standard Class"/>
    <s v="JK-15370"/>
    <s v="Jay Kimmel"/>
    <x v="0"/>
    <s v="United States"/>
    <s v="San Diego"/>
    <s v="California"/>
    <n v="92105"/>
    <x v="1"/>
    <s v="TEC-PH-10000439"/>
    <s v="Technology"/>
    <s v="Phones"/>
    <s v="GE DSL Phone Line Filter"/>
    <n v="159.96000000000004"/>
    <n v="5"/>
    <n v="0.2"/>
    <n v="17.995499999999979"/>
  </r>
  <r>
    <n v="4106"/>
    <s v="US-2014-155999"/>
    <x v="3"/>
    <d v="2014-08-08T00:00:00"/>
    <d v="2014-08-14T00:00:00"/>
    <s v="Standard Class"/>
    <s v="JK-15370"/>
    <s v="Jay Kimmel"/>
    <x v="0"/>
    <s v="United States"/>
    <s v="San Diego"/>
    <s v="California"/>
    <n v="92105"/>
    <x v="1"/>
    <s v="OFF-BI-10000404"/>
    <s v="Office Supplies"/>
    <s v="Binders"/>
    <s v="Avery Printable Repositionable Plastic Tabs"/>
    <n v="13.76"/>
    <n v="2"/>
    <n v="0.2"/>
    <n v="4.6440000000000001"/>
  </r>
  <r>
    <n v="4107"/>
    <s v="US-2013-148334"/>
    <x v="0"/>
    <d v="2013-08-23T00:00:00"/>
    <d v="2013-08-27T00:00:00"/>
    <s v="Standard Class"/>
    <s v="DD-13570"/>
    <s v="Dorothy Dickinson"/>
    <x v="0"/>
    <s v="United States"/>
    <s v="Houston"/>
    <s v="Texas"/>
    <n v="77041"/>
    <x v="2"/>
    <s v="OFF-BI-10003676"/>
    <s v="Office Supplies"/>
    <s v="Binders"/>
    <s v="GBC Standard Recycled Report Covers, Clear Plastic Sheets"/>
    <n v="4.3119999999999985"/>
    <n v="2"/>
    <n v="0.8"/>
    <n v="-6.8992000000000022"/>
  </r>
  <r>
    <n v="4108"/>
    <s v="CA-2012-105599"/>
    <x v="1"/>
    <d v="2012-09-07T00:00:00"/>
    <d v="2012-09-07T00:00:00"/>
    <s v="Same Day"/>
    <s v="MC-17275"/>
    <s v="Marc Crier"/>
    <x v="0"/>
    <s v="United States"/>
    <s v="New York City"/>
    <s v="New York"/>
    <n v="10011"/>
    <x v="3"/>
    <s v="OFF-ST-10002486"/>
    <s v="Office Supplies"/>
    <s v="Storage"/>
    <s v="Eldon Shelf Savers Cubes and Bins"/>
    <n v="13.96"/>
    <n v="2"/>
    <n v="0"/>
    <n v="0.27919999999999945"/>
  </r>
  <r>
    <n v="4109"/>
    <s v="CA-2012-105599"/>
    <x v="1"/>
    <d v="2012-09-07T00:00:00"/>
    <d v="2012-09-07T00:00:00"/>
    <s v="Same Day"/>
    <s v="MC-17275"/>
    <s v="Marc Crier"/>
    <x v="0"/>
    <s v="United States"/>
    <s v="New York City"/>
    <s v="New York"/>
    <n v="10011"/>
    <x v="3"/>
    <s v="FUR-TA-10003837"/>
    <s v="Furniture"/>
    <s v="Tables"/>
    <s v="Anderson Hickey Conga Table Tops &amp; Accessories"/>
    <n v="27.414000000000001"/>
    <n v="3"/>
    <n v="0.4"/>
    <n v="-14.163900000000005"/>
  </r>
  <r>
    <n v="4110"/>
    <s v="CA-2012-153717"/>
    <x v="1"/>
    <d v="2012-12-25T00:00:00"/>
    <d v="2013-01-01T00:00:00"/>
    <s v="Standard Class"/>
    <s v="DL-13495"/>
    <s v="Dionis Lloyd"/>
    <x v="1"/>
    <s v="United States"/>
    <s v="Detroit"/>
    <s v="Michigan"/>
    <n v="48227"/>
    <x v="2"/>
    <s v="TEC-PH-10002923"/>
    <s v="Technology"/>
    <s v="Phones"/>
    <s v="Logitech B530 USB Headset - headset - Full size, Binaural"/>
    <n v="73.98"/>
    <n v="2"/>
    <n v="0"/>
    <n v="19.974600000000002"/>
  </r>
  <r>
    <n v="4111"/>
    <s v="CA-2012-153717"/>
    <x v="1"/>
    <d v="2012-12-25T00:00:00"/>
    <d v="2013-01-01T00:00:00"/>
    <s v="Standard Class"/>
    <s v="DL-13495"/>
    <s v="Dionis Lloyd"/>
    <x v="1"/>
    <s v="United States"/>
    <s v="Detroit"/>
    <s v="Michigan"/>
    <n v="48227"/>
    <x v="2"/>
    <s v="FUR-BO-10004360"/>
    <s v="Furniture"/>
    <s v="Bookcases"/>
    <s v="Rush Hierlooms Collection Rich Wood Bookcases"/>
    <n v="160.97999999999999"/>
    <n v="1"/>
    <n v="0"/>
    <n v="20.927400000000006"/>
  </r>
  <r>
    <n v="4112"/>
    <s v="CA-2012-153717"/>
    <x v="1"/>
    <d v="2012-12-25T00:00:00"/>
    <d v="2013-01-01T00:00:00"/>
    <s v="Standard Class"/>
    <s v="DL-13495"/>
    <s v="Dionis Lloyd"/>
    <x v="1"/>
    <s v="United States"/>
    <s v="Detroit"/>
    <s v="Michigan"/>
    <n v="48227"/>
    <x v="2"/>
    <s v="OFF-PA-10002160"/>
    <s v="Office Supplies"/>
    <s v="Paper"/>
    <s v="Xerox 1978"/>
    <n v="17.34"/>
    <n v="3"/>
    <n v="0"/>
    <n v="8.4966000000000008"/>
  </r>
  <r>
    <n v="4113"/>
    <s v="CA-2012-153717"/>
    <x v="1"/>
    <d v="2012-12-25T00:00:00"/>
    <d v="2013-01-01T00:00:00"/>
    <s v="Standard Class"/>
    <s v="DL-13495"/>
    <s v="Dionis Lloyd"/>
    <x v="1"/>
    <s v="United States"/>
    <s v="Detroit"/>
    <s v="Michigan"/>
    <n v="48227"/>
    <x v="2"/>
    <s v="OFF-AR-10002375"/>
    <s v="Office Supplies"/>
    <s v="Art"/>
    <s v="Newell 351"/>
    <n v="3.28"/>
    <n v="1"/>
    <n v="0"/>
    <n v="0.9511999999999996"/>
  </r>
  <r>
    <n v="4114"/>
    <s v="CA-2012-116687"/>
    <x v="1"/>
    <d v="2012-05-02T00:00:00"/>
    <d v="2012-05-07T00:00:00"/>
    <s v="Standard Class"/>
    <s v="NC-18625"/>
    <s v="Noah Childs"/>
    <x v="1"/>
    <s v="United States"/>
    <s v="Houston"/>
    <s v="Texas"/>
    <n v="77095"/>
    <x v="2"/>
    <s v="OFF-LA-10000443"/>
    <s v="Office Supplies"/>
    <s v="Labels"/>
    <s v="Avery 501"/>
    <n v="8.8559999999999999"/>
    <n v="3"/>
    <n v="0.2"/>
    <n v="2.9888999999999997"/>
  </r>
  <r>
    <n v="4115"/>
    <s v="CA-2012-116687"/>
    <x v="1"/>
    <d v="2012-05-02T00:00:00"/>
    <d v="2012-05-07T00:00:00"/>
    <s v="Standard Class"/>
    <s v="NC-18625"/>
    <s v="Noah Childs"/>
    <x v="1"/>
    <s v="United States"/>
    <s v="Houston"/>
    <s v="Texas"/>
    <n v="77095"/>
    <x v="2"/>
    <s v="TEC-PH-10001750"/>
    <s v="Technology"/>
    <s v="Phones"/>
    <s v="Samsung Rugby III"/>
    <n v="158.376"/>
    <n v="3"/>
    <n v="0.2"/>
    <n v="13.857900000000008"/>
  </r>
  <r>
    <n v="4116"/>
    <s v="CA-2013-163573"/>
    <x v="0"/>
    <d v="2013-11-25T00:00:00"/>
    <d v="2013-11-28T00:00:00"/>
    <s v="First Class"/>
    <s v="AC-10450"/>
    <s v="Amy Cox"/>
    <x v="0"/>
    <s v="United States"/>
    <s v="Seattle"/>
    <s v="Washington"/>
    <n v="98105"/>
    <x v="1"/>
    <s v="OFF-BI-10004632"/>
    <s v="Office Supplies"/>
    <s v="Binders"/>
    <s v="Ibico Hi-Tech Manual Binding System"/>
    <n v="1219.96"/>
    <n v="5"/>
    <n v="0.2"/>
    <n v="381.23749999999995"/>
  </r>
  <r>
    <n v="4117"/>
    <s v="CA-2012-153416"/>
    <x v="1"/>
    <d v="2012-11-24T00:00:00"/>
    <d v="2012-11-29T00:00:00"/>
    <s v="Standard Class"/>
    <s v="TS-21340"/>
    <s v="Toby Swindell"/>
    <x v="0"/>
    <s v="United States"/>
    <s v="Los Angeles"/>
    <s v="California"/>
    <n v="90036"/>
    <x v="1"/>
    <s v="OFF-BI-10002813"/>
    <s v="Office Supplies"/>
    <s v="Binders"/>
    <s v="Avery Reinforcements for Hole-Punch Pages"/>
    <n v="3.1680000000000001"/>
    <n v="2"/>
    <n v="0.2"/>
    <n v="0.99"/>
  </r>
  <r>
    <n v="4118"/>
    <s v="CA-2012-153416"/>
    <x v="1"/>
    <d v="2012-11-24T00:00:00"/>
    <d v="2012-11-29T00:00:00"/>
    <s v="Standard Class"/>
    <s v="TS-21340"/>
    <s v="Toby Swindell"/>
    <x v="0"/>
    <s v="United States"/>
    <s v="Los Angeles"/>
    <s v="California"/>
    <n v="90036"/>
    <x v="1"/>
    <s v="OFF-PA-10002005"/>
    <s v="Office Supplies"/>
    <s v="Paper"/>
    <s v="Xerox 225"/>
    <n v="19.440000000000001"/>
    <n v="3"/>
    <n v="0"/>
    <n v="9.3312000000000008"/>
  </r>
  <r>
    <n v="4119"/>
    <s v="CA-2012-153416"/>
    <x v="1"/>
    <d v="2012-11-24T00:00:00"/>
    <d v="2012-11-29T00:00:00"/>
    <s v="Standard Class"/>
    <s v="TS-21340"/>
    <s v="Toby Swindell"/>
    <x v="0"/>
    <s v="United States"/>
    <s v="Los Angeles"/>
    <s v="California"/>
    <n v="90036"/>
    <x v="1"/>
    <s v="OFF-ST-10000060"/>
    <s v="Office Supplies"/>
    <s v="Storage"/>
    <s v="Fellowes Bankers Box Staxonsteel Drawer File/Stacking System"/>
    <n v="454.86"/>
    <n v="7"/>
    <n v="0"/>
    <n v="54.583200000000019"/>
  </r>
  <r>
    <n v="4120"/>
    <s v="CA-2012-153416"/>
    <x v="1"/>
    <d v="2012-11-24T00:00:00"/>
    <d v="2012-11-29T00:00:00"/>
    <s v="Standard Class"/>
    <s v="TS-21340"/>
    <s v="Toby Swindell"/>
    <x v="0"/>
    <s v="United States"/>
    <s v="Los Angeles"/>
    <s v="California"/>
    <n v="90036"/>
    <x v="1"/>
    <s v="OFF-BI-10002706"/>
    <s v="Office Supplies"/>
    <s v="Binders"/>
    <s v="Avery Premier Heavy-Duty Binder with Round Locking Rings"/>
    <n v="91.391999999999996"/>
    <n v="8"/>
    <n v="0.2"/>
    <n v="29.702399999999997"/>
  </r>
  <r>
    <n v="4121"/>
    <s v="CA-2014-117394"/>
    <x v="3"/>
    <d v="2014-09-05T00:00:00"/>
    <d v="2014-09-11T00:00:00"/>
    <s v="Standard Class"/>
    <s v="MM-17920"/>
    <s v="Michael Moore"/>
    <x v="0"/>
    <s v="United States"/>
    <s v="Philadelphia"/>
    <s v="Pennsylvania"/>
    <n v="19120"/>
    <x v="3"/>
    <s v="TEC-AC-10000199"/>
    <s v="Technology"/>
    <s v="Accessories"/>
    <s v="Kingston Digital DataTraveler 8GB USB 2.0"/>
    <n v="19.040000000000003"/>
    <n v="4"/>
    <n v="0.2"/>
    <n v="-1.4279999999999999"/>
  </r>
  <r>
    <n v="4122"/>
    <s v="CA-2014-133823"/>
    <x v="3"/>
    <d v="2014-05-12T00:00:00"/>
    <d v="2014-05-13T00:00:00"/>
    <s v="Same Day"/>
    <s v="LP-17080"/>
    <s v="Liz Pelletier"/>
    <x v="0"/>
    <s v="United States"/>
    <s v="Seattle"/>
    <s v="Washington"/>
    <n v="98103"/>
    <x v="1"/>
    <s v="OFF-PA-10002870"/>
    <s v="Office Supplies"/>
    <s v="Paper"/>
    <s v="Ampad Phone Message Book, Recycled, 400 Message Capacity, 5 ¾” x 11”"/>
    <n v="37.44"/>
    <n v="6"/>
    <n v="0"/>
    <n v="16.847999999999999"/>
  </r>
  <r>
    <n v="4123"/>
    <s v="CA-2014-133823"/>
    <x v="3"/>
    <d v="2014-05-12T00:00:00"/>
    <d v="2014-05-13T00:00:00"/>
    <s v="Same Day"/>
    <s v="LP-17080"/>
    <s v="Liz Pelletier"/>
    <x v="0"/>
    <s v="United States"/>
    <s v="Seattle"/>
    <s v="Washington"/>
    <n v="98103"/>
    <x v="1"/>
    <s v="OFF-LA-10004545"/>
    <s v="Office Supplies"/>
    <s v="Labels"/>
    <s v="Avery 50"/>
    <n v="37.589999999999996"/>
    <n v="3"/>
    <n v="0"/>
    <n v="17.667299999999997"/>
  </r>
  <r>
    <n v="4124"/>
    <s v="CA-2014-133823"/>
    <x v="3"/>
    <d v="2014-05-12T00:00:00"/>
    <d v="2014-05-13T00:00:00"/>
    <s v="Same Day"/>
    <s v="LP-17080"/>
    <s v="Liz Pelletier"/>
    <x v="0"/>
    <s v="United States"/>
    <s v="Seattle"/>
    <s v="Washington"/>
    <n v="98103"/>
    <x v="1"/>
    <s v="OFF-BI-10000962"/>
    <s v="Office Supplies"/>
    <s v="Binders"/>
    <s v="Acco Flexible ACCOHIDE Square Ring Data Binder, Dark Blue, 11 1/2&quot; X 14&quot; 7/8&quot;"/>
    <n v="26.032"/>
    <n v="2"/>
    <n v="0.2"/>
    <n v="9.4365999999999985"/>
  </r>
  <r>
    <n v="4125"/>
    <s v="CA-2011-127523"/>
    <x v="2"/>
    <d v="2011-05-11T00:00:00"/>
    <d v="2011-05-18T00:00:00"/>
    <s v="Standard Class"/>
    <s v="BG-11695"/>
    <s v="Brooke Gillingham"/>
    <x v="1"/>
    <s v="United States"/>
    <s v="Watertown"/>
    <s v="New York"/>
    <n v="13601"/>
    <x v="3"/>
    <s v="OFF-AP-10004249"/>
    <s v="Office Supplies"/>
    <s v="Appliances"/>
    <s v="Staples"/>
    <n v="35.910000000000004"/>
    <n v="3"/>
    <n v="0"/>
    <n v="9.6956999999999987"/>
  </r>
  <r>
    <n v="4126"/>
    <s v="CA-2014-123239"/>
    <x v="3"/>
    <d v="2014-07-28T00:00:00"/>
    <d v="2014-08-01T00:00:00"/>
    <s v="Second Class"/>
    <s v="MG-18145"/>
    <s v="Mike Gockenbach"/>
    <x v="0"/>
    <s v="United States"/>
    <s v="Jacksonville"/>
    <s v="Florida"/>
    <n v="32216"/>
    <x v="0"/>
    <s v="FUR-FU-10001602"/>
    <s v="Furniture"/>
    <s v="Furnishings"/>
    <s v="Eldon Delta Triangular Chair Mat, 52&quot; x 58&quot;, Clear"/>
    <n v="91.032000000000011"/>
    <n v="3"/>
    <n v="0.2"/>
    <n v="-2.2758000000000109"/>
  </r>
  <r>
    <n v="4127"/>
    <s v="CA-2014-156769"/>
    <x v="3"/>
    <d v="2014-05-07T00:00:00"/>
    <d v="2014-05-10T00:00:00"/>
    <s v="First Class"/>
    <s v="GZ-14470"/>
    <s v="Gary Zandusky"/>
    <x v="0"/>
    <s v="United States"/>
    <s v="Arlington"/>
    <s v="Virginia"/>
    <n v="22204"/>
    <x v="0"/>
    <s v="OFF-AR-10003179"/>
    <s v="Office Supplies"/>
    <s v="Art"/>
    <s v="Dixon Ticonderoga Core-Lock Colored Pencils"/>
    <n v="54.66"/>
    <n v="6"/>
    <n v="0"/>
    <n v="18.037799999999997"/>
  </r>
  <r>
    <n v="4128"/>
    <s v="CA-2011-127299"/>
    <x v="2"/>
    <d v="2011-09-19T00:00:00"/>
    <d v="2011-09-24T00:00:00"/>
    <s v="Standard Class"/>
    <s v="JL-15835"/>
    <s v="John Lee"/>
    <x v="0"/>
    <s v="United States"/>
    <s v="Charlotte"/>
    <s v="North Carolina"/>
    <n v="28205"/>
    <x v="0"/>
    <s v="OFF-ST-10003722"/>
    <s v="Office Supplies"/>
    <s v="Storage"/>
    <s v="Project Tote Personal File"/>
    <n v="67.343999999999994"/>
    <n v="6"/>
    <n v="0.2"/>
    <n v="7.5761999999999894"/>
  </r>
  <r>
    <n v="4129"/>
    <s v="CA-2011-127299"/>
    <x v="2"/>
    <d v="2011-09-19T00:00:00"/>
    <d v="2011-09-24T00:00:00"/>
    <s v="Standard Class"/>
    <s v="JL-15835"/>
    <s v="John Lee"/>
    <x v="0"/>
    <s v="United States"/>
    <s v="Charlotte"/>
    <s v="North Carolina"/>
    <n v="28205"/>
    <x v="0"/>
    <s v="TEC-MA-10001127"/>
    <s v="Technology"/>
    <s v="Machines"/>
    <s v="HP Designjet T520 Inkjet Large Format Printer - 24&quot; Color"/>
    <n v="2624.9850000000001"/>
    <n v="3"/>
    <n v="0.5"/>
    <n v="-944.99460000000045"/>
  </r>
  <r>
    <n v="4130"/>
    <s v="CA-2012-121272"/>
    <x v="1"/>
    <d v="2012-03-29T00:00:00"/>
    <d v="2012-04-04T00:00:00"/>
    <s v="Standard Class"/>
    <s v="DO-13435"/>
    <s v="Denny Ordway"/>
    <x v="0"/>
    <s v="United States"/>
    <s v="Seattle"/>
    <s v="Washington"/>
    <n v="98103"/>
    <x v="1"/>
    <s v="OFF-AP-10001947"/>
    <s v="Office Supplies"/>
    <s v="Appliances"/>
    <s v="Acco 6 Outlet Guardian Premium Plus Surge Suppressor"/>
    <n v="73.28"/>
    <n v="4"/>
    <n v="0"/>
    <n v="21.251199999999997"/>
  </r>
  <r>
    <n v="4131"/>
    <s v="CA-2011-115336"/>
    <x v="2"/>
    <d v="2011-11-18T00:00:00"/>
    <d v="2011-11-25T00:00:00"/>
    <s v="Standard Class"/>
    <s v="AB-10600"/>
    <s v="Ann Blume"/>
    <x v="1"/>
    <s v="United States"/>
    <s v="Chicago"/>
    <s v="Illinois"/>
    <n v="60623"/>
    <x v="2"/>
    <s v="OFF-BI-10001107"/>
    <s v="Office Supplies"/>
    <s v="Binders"/>
    <s v="GBC White Gloss Covers, Plain Front"/>
    <n v="14.479999999999997"/>
    <n v="5"/>
    <n v="0.8"/>
    <n v="-23.89200000000001"/>
  </r>
  <r>
    <n v="4132"/>
    <s v="CA-2012-111703"/>
    <x v="1"/>
    <d v="2012-07-02T00:00:00"/>
    <d v="2012-07-09T00:00:00"/>
    <s v="Standard Class"/>
    <s v="KB-16315"/>
    <s v="Karl Braun"/>
    <x v="0"/>
    <s v="United States"/>
    <s v="Hollywood"/>
    <s v="Florida"/>
    <n v="33021"/>
    <x v="0"/>
    <s v="OFF-PA-10000349"/>
    <s v="Office Supplies"/>
    <s v="Paper"/>
    <s v="Staples"/>
    <n v="11.952000000000002"/>
    <n v="3"/>
    <n v="0.2"/>
    <n v="4.0338000000000003"/>
  </r>
  <r>
    <n v="4133"/>
    <s v="CA-2012-111703"/>
    <x v="1"/>
    <d v="2012-07-02T00:00:00"/>
    <d v="2012-07-09T00:00:00"/>
    <s v="Standard Class"/>
    <s v="KB-16315"/>
    <s v="Karl Braun"/>
    <x v="0"/>
    <s v="United States"/>
    <s v="Hollywood"/>
    <s v="Florida"/>
    <n v="33021"/>
    <x v="0"/>
    <s v="OFF-PA-10003349"/>
    <s v="Office Supplies"/>
    <s v="Paper"/>
    <s v="Xerox 1957"/>
    <n v="15.552000000000003"/>
    <n v="3"/>
    <n v="0.2"/>
    <n v="5.6375999999999999"/>
  </r>
  <r>
    <n v="4134"/>
    <s v="CA-2011-128839"/>
    <x v="2"/>
    <d v="2011-09-08T00:00:00"/>
    <d v="2011-09-13T00:00:00"/>
    <s v="Standard Class"/>
    <s v="TT-21070"/>
    <s v="Ted Trevino"/>
    <x v="0"/>
    <s v="United States"/>
    <s v="Chesapeake"/>
    <s v="Virginia"/>
    <n v="23320"/>
    <x v="0"/>
    <s v="OFF-FA-10002280"/>
    <s v="Office Supplies"/>
    <s v="Fasteners"/>
    <s v="Advantus Plastic Paper Clips"/>
    <n v="45"/>
    <n v="9"/>
    <n v="0"/>
    <n v="21.599999999999998"/>
  </r>
  <r>
    <n v="4135"/>
    <s v="CA-2011-128839"/>
    <x v="2"/>
    <d v="2011-09-08T00:00:00"/>
    <d v="2011-09-13T00:00:00"/>
    <s v="Standard Class"/>
    <s v="TT-21070"/>
    <s v="Ted Trevino"/>
    <x v="0"/>
    <s v="United States"/>
    <s v="Chesapeake"/>
    <s v="Virginia"/>
    <n v="23320"/>
    <x v="0"/>
    <s v="TEC-MA-10000029"/>
    <s v="Technology"/>
    <s v="Machines"/>
    <s v="Epson WorkForce WF-2530 All-in-One Printer, Copier Scanner"/>
    <n v="209.96999999999997"/>
    <n v="3"/>
    <n v="0"/>
    <n v="90.287100000000009"/>
  </r>
  <r>
    <n v="4136"/>
    <s v="CA-2014-105914"/>
    <x v="3"/>
    <d v="2014-10-03T00:00:00"/>
    <d v="2014-10-09T00:00:00"/>
    <s v="Standard Class"/>
    <s v="PV-18985"/>
    <s v="Paul Van Hugh"/>
    <x v="2"/>
    <s v="United States"/>
    <s v="Los Angeles"/>
    <s v="California"/>
    <n v="90036"/>
    <x v="1"/>
    <s v="OFF-BI-10002854"/>
    <s v="Office Supplies"/>
    <s v="Binders"/>
    <s v="Performers Binder/Pad Holder, Black"/>
    <n v="112.12000000000002"/>
    <n v="5"/>
    <n v="0.2"/>
    <n v="42.045000000000002"/>
  </r>
  <r>
    <n v="4137"/>
    <s v="CA-2014-105914"/>
    <x v="3"/>
    <d v="2014-10-03T00:00:00"/>
    <d v="2014-10-09T00:00:00"/>
    <s v="Standard Class"/>
    <s v="PV-18985"/>
    <s v="Paul Van Hugh"/>
    <x v="2"/>
    <s v="United States"/>
    <s v="Los Angeles"/>
    <s v="California"/>
    <n v="90036"/>
    <x v="1"/>
    <s v="OFF-ST-10003716"/>
    <s v="Office Supplies"/>
    <s v="Storage"/>
    <s v="Tennsco Double-Tier Lockers"/>
    <n v="1575.14"/>
    <n v="7"/>
    <n v="0"/>
    <n v="204.76820000000001"/>
  </r>
  <r>
    <n v="4138"/>
    <s v="CA-2014-110926"/>
    <x v="3"/>
    <d v="2014-11-20T00:00:00"/>
    <d v="2014-11-24T00:00:00"/>
    <s v="Standard Class"/>
    <s v="DD-13570"/>
    <s v="Dorothy Dickinson"/>
    <x v="0"/>
    <s v="United States"/>
    <s v="Alexandria"/>
    <s v="Virginia"/>
    <n v="22304"/>
    <x v="0"/>
    <s v="OFF-FA-10000624"/>
    <s v="Office Supplies"/>
    <s v="Fasteners"/>
    <s v="OIC Binder Clips"/>
    <n v="25.060000000000002"/>
    <n v="7"/>
    <n v="0"/>
    <n v="12.530000000000001"/>
  </r>
  <r>
    <n v="4139"/>
    <s v="CA-2013-117226"/>
    <x v="0"/>
    <d v="2013-12-31T00:00:00"/>
    <d v="2014-01-02T00:00:00"/>
    <s v="First Class"/>
    <s v="KD-16495"/>
    <s v="Keith Dawkins"/>
    <x v="1"/>
    <s v="United States"/>
    <s v="Deer Park"/>
    <s v="Texas"/>
    <n v="77536"/>
    <x v="2"/>
    <s v="OFF-BI-10004654"/>
    <s v="Office Supplies"/>
    <s v="Binders"/>
    <s v="Avery Binding System Hidden Tab Executive Style Index Sets"/>
    <n v="6.9239999999999977"/>
    <n v="6"/>
    <n v="0.8"/>
    <n v="-10.385999999999999"/>
  </r>
  <r>
    <n v="4140"/>
    <s v="CA-2014-127313"/>
    <x v="3"/>
    <d v="2014-12-02T00:00:00"/>
    <d v="2014-12-05T00:00:00"/>
    <s v="First Class"/>
    <s v="RA-19285"/>
    <s v="Ralph Arnett"/>
    <x v="0"/>
    <s v="United States"/>
    <s v="Philadelphia"/>
    <s v="Pennsylvania"/>
    <n v="19120"/>
    <x v="3"/>
    <s v="OFF-ST-10001228"/>
    <s v="Office Supplies"/>
    <s v="Storage"/>
    <s v="Personal File Boxes with Fold-Down Carry Handle"/>
    <n v="37.392000000000003"/>
    <n v="3"/>
    <n v="0.2"/>
    <n v="2.336999999999998"/>
  </r>
  <r>
    <n v="4141"/>
    <s v="CA-2014-127313"/>
    <x v="3"/>
    <d v="2014-12-02T00:00:00"/>
    <d v="2014-12-05T00:00:00"/>
    <s v="First Class"/>
    <s v="RA-19285"/>
    <s v="Ralph Arnett"/>
    <x v="0"/>
    <s v="United States"/>
    <s v="Philadelphia"/>
    <s v="Pennsylvania"/>
    <n v="19120"/>
    <x v="3"/>
    <s v="FUR-FU-10003798"/>
    <s v="Furniture"/>
    <s v="Furnishings"/>
    <s v="Ultra Door Kickplate, 8&quot;H x 34&quot;W"/>
    <n v="79.12"/>
    <n v="5"/>
    <n v="0.2"/>
    <n v="13.845999999999997"/>
  </r>
  <r>
    <n v="4142"/>
    <s v="CA-2013-136287"/>
    <x v="0"/>
    <d v="2013-06-14T00:00:00"/>
    <d v="2013-06-18T00:00:00"/>
    <s v="Standard Class"/>
    <s v="SS-20590"/>
    <s v="Sonia Sunley"/>
    <x v="0"/>
    <s v="United States"/>
    <s v="Wichita"/>
    <s v="Kansas"/>
    <n v="67212"/>
    <x v="2"/>
    <s v="OFF-LA-10003148"/>
    <s v="Office Supplies"/>
    <s v="Labels"/>
    <s v="Avery 51"/>
    <n v="18.899999999999999"/>
    <n v="3"/>
    <n v="0"/>
    <n v="8.6939999999999991"/>
  </r>
  <r>
    <n v="4143"/>
    <s v="US-2011-107699"/>
    <x v="2"/>
    <d v="2011-05-19T00:00:00"/>
    <d v="2011-05-23T00:00:00"/>
    <s v="Standard Class"/>
    <s v="JH-15820"/>
    <s v="John Huston"/>
    <x v="0"/>
    <s v="United States"/>
    <s v="Midland"/>
    <s v="Michigan"/>
    <n v="48640"/>
    <x v="2"/>
    <s v="OFF-BI-10001249"/>
    <s v="Office Supplies"/>
    <s v="Binders"/>
    <s v="Avery Heavy-Duty EZD View Binder with Locking Rings"/>
    <n v="57.42"/>
    <n v="9"/>
    <n v="0"/>
    <n v="26.413199999999996"/>
  </r>
  <r>
    <n v="4144"/>
    <s v="CA-2014-112725"/>
    <x v="3"/>
    <d v="2014-01-31T00:00:00"/>
    <d v="2014-02-07T00:00:00"/>
    <s v="Standard Class"/>
    <s v="EH-14125"/>
    <s v="Eugene Hildebrand"/>
    <x v="2"/>
    <s v="United States"/>
    <s v="San Francisco"/>
    <s v="California"/>
    <n v="94110"/>
    <x v="1"/>
    <s v="OFF-AR-10003759"/>
    <s v="Office Supplies"/>
    <s v="Art"/>
    <s v="Crayola Anti Dust Chalk, 12/Pack"/>
    <n v="12.74"/>
    <n v="7"/>
    <n v="0"/>
    <n v="5.7329999999999997"/>
  </r>
  <r>
    <n v="4145"/>
    <s v="CA-2014-112725"/>
    <x v="3"/>
    <d v="2014-01-31T00:00:00"/>
    <d v="2014-02-07T00:00:00"/>
    <s v="Standard Class"/>
    <s v="EH-14125"/>
    <s v="Eugene Hildebrand"/>
    <x v="2"/>
    <s v="United States"/>
    <s v="San Francisco"/>
    <s v="California"/>
    <n v="94110"/>
    <x v="1"/>
    <s v="OFF-AR-10001227"/>
    <s v="Office Supplies"/>
    <s v="Art"/>
    <s v="Newell 338"/>
    <n v="8.82"/>
    <n v="3"/>
    <n v="0"/>
    <n v="2.3814000000000002"/>
  </r>
  <r>
    <n v="4146"/>
    <s v="CA-2014-112725"/>
    <x v="3"/>
    <d v="2014-01-31T00:00:00"/>
    <d v="2014-02-07T00:00:00"/>
    <s v="Standard Class"/>
    <s v="EH-14125"/>
    <s v="Eugene Hildebrand"/>
    <x v="2"/>
    <s v="United States"/>
    <s v="San Francisco"/>
    <s v="California"/>
    <n v="94110"/>
    <x v="1"/>
    <s v="FUR-CH-10000863"/>
    <s v="Furniture"/>
    <s v="Chairs"/>
    <s v="Novimex Swivel Fabric Task Chair"/>
    <n v="120.78399999999999"/>
    <n v="1"/>
    <n v="0.2"/>
    <n v="-13.588200000000001"/>
  </r>
  <r>
    <n v="4147"/>
    <s v="CA-2012-136196"/>
    <x v="1"/>
    <d v="2012-11-28T00:00:00"/>
    <d v="2012-12-04T00:00:00"/>
    <s v="Standard Class"/>
    <s v="TP-21415"/>
    <s v="Tom Prescott"/>
    <x v="0"/>
    <s v="United States"/>
    <s v="Freeport"/>
    <s v="New York"/>
    <n v="11520"/>
    <x v="3"/>
    <s v="FUR-FU-10004017"/>
    <s v="Furniture"/>
    <s v="Furnishings"/>
    <s v="Tenex Contemporary Contur Chairmats for Low and Medium Pile Carpet, Computer, 39&quot; x 49&quot;"/>
    <n v="322.59000000000003"/>
    <n v="3"/>
    <n v="0"/>
    <n v="64.518000000000001"/>
  </r>
  <r>
    <n v="4148"/>
    <s v="CA-2014-106068"/>
    <x v="3"/>
    <d v="2014-10-24T00:00:00"/>
    <d v="2014-10-29T00:00:00"/>
    <s v="Standard Class"/>
    <s v="RB-19330"/>
    <s v="Randy Bradley"/>
    <x v="0"/>
    <s v="United States"/>
    <s v="Austin"/>
    <s v="Texas"/>
    <n v="78745"/>
    <x v="2"/>
    <s v="OFF-BI-10000962"/>
    <s v="Office Supplies"/>
    <s v="Binders"/>
    <s v="Acco Flexible ACCOHIDE Square Ring Data Binder, Dark Blue, 11 1/2&quot; X 14&quot; 7/8&quot;"/>
    <n v="9.7619999999999969"/>
    <n v="3"/>
    <n v="0.8"/>
    <n v="-15.131100000000004"/>
  </r>
  <r>
    <n v="4149"/>
    <s v="CA-2014-106068"/>
    <x v="3"/>
    <d v="2014-10-24T00:00:00"/>
    <d v="2014-10-29T00:00:00"/>
    <s v="Standard Class"/>
    <s v="RB-19330"/>
    <s v="Randy Bradley"/>
    <x v="0"/>
    <s v="United States"/>
    <s v="Austin"/>
    <s v="Texas"/>
    <n v="78745"/>
    <x v="2"/>
    <s v="OFF-ST-10004507"/>
    <s v="Office Supplies"/>
    <s v="Storage"/>
    <s v="Advantus Rolling Storage Box"/>
    <n v="13.719999999999999"/>
    <n v="1"/>
    <n v="0.2"/>
    <n v="1.2004999999999999"/>
  </r>
  <r>
    <n v="4150"/>
    <s v="CA-2014-106068"/>
    <x v="3"/>
    <d v="2014-10-24T00:00:00"/>
    <d v="2014-10-29T00:00:00"/>
    <s v="Standard Class"/>
    <s v="RB-19330"/>
    <s v="Randy Bradley"/>
    <x v="0"/>
    <s v="United States"/>
    <s v="Austin"/>
    <s v="Texas"/>
    <n v="78745"/>
    <x v="2"/>
    <s v="TEC-AC-10002942"/>
    <s v="Technology"/>
    <s v="Accessories"/>
    <s v="WD My Passport Ultra 1TB Portable External Hard Drive"/>
    <n v="55.2"/>
    <n v="1"/>
    <n v="0.2"/>
    <n v="-2.0700000000000038"/>
  </r>
  <r>
    <n v="4151"/>
    <s v="CA-2014-106068"/>
    <x v="3"/>
    <d v="2014-10-24T00:00:00"/>
    <d v="2014-10-29T00:00:00"/>
    <s v="Standard Class"/>
    <s v="RB-19330"/>
    <s v="Randy Bradley"/>
    <x v="0"/>
    <s v="United States"/>
    <s v="Austin"/>
    <s v="Texas"/>
    <n v="78745"/>
    <x v="2"/>
    <s v="OFF-ST-10002344"/>
    <s v="Office Supplies"/>
    <s v="Storage"/>
    <s v="Carina 42&quot;Hx23 3/4&quot;W Media Storage Unit"/>
    <n v="259.13600000000002"/>
    <n v="4"/>
    <n v="0.2"/>
    <n v="-58.305599999999984"/>
  </r>
  <r>
    <n v="4152"/>
    <s v="CA-2014-100160"/>
    <x v="3"/>
    <d v="2014-09-08T00:00:00"/>
    <d v="2014-09-12T00:00:00"/>
    <s v="Standard Class"/>
    <s v="CB-12025"/>
    <s v="Cassandra Brandow"/>
    <x v="0"/>
    <s v="United States"/>
    <s v="Philadelphia"/>
    <s v="Pennsylvania"/>
    <n v="19134"/>
    <x v="3"/>
    <s v="OFF-LA-10002475"/>
    <s v="Office Supplies"/>
    <s v="Labels"/>
    <s v="Avery 519"/>
    <n v="29.24"/>
    <n v="5"/>
    <n v="0.2"/>
    <n v="9.8685000000000009"/>
  </r>
  <r>
    <n v="4153"/>
    <s v="CA-2014-100160"/>
    <x v="3"/>
    <d v="2014-09-08T00:00:00"/>
    <d v="2014-09-12T00:00:00"/>
    <s v="Standard Class"/>
    <s v="CB-12025"/>
    <s v="Cassandra Brandow"/>
    <x v="0"/>
    <s v="United States"/>
    <s v="Philadelphia"/>
    <s v="Pennsylvania"/>
    <n v="19134"/>
    <x v="3"/>
    <s v="OFF-PA-10003072"/>
    <s v="Office Supplies"/>
    <s v="Paper"/>
    <s v="Eureka Recycled Copy Paper 8 1/2&quot; x 11&quot;, Ream"/>
    <n v="15.552000000000003"/>
    <n v="3"/>
    <n v="0.2"/>
    <n v="5.4432"/>
  </r>
  <r>
    <n v="4154"/>
    <s v="CA-2014-100160"/>
    <x v="3"/>
    <d v="2014-09-08T00:00:00"/>
    <d v="2014-09-12T00:00:00"/>
    <s v="Standard Class"/>
    <s v="CB-12025"/>
    <s v="Cassandra Brandow"/>
    <x v="0"/>
    <s v="United States"/>
    <s v="Philadelphia"/>
    <s v="Pennsylvania"/>
    <n v="19134"/>
    <x v="3"/>
    <s v="OFF-EN-10001509"/>
    <s v="Office Supplies"/>
    <s v="Envelopes"/>
    <s v="Poly String Tie Envelopes"/>
    <n v="4.8960000000000008"/>
    <n v="3"/>
    <n v="0.2"/>
    <n v="1.6523999999999992"/>
  </r>
  <r>
    <n v="4155"/>
    <s v="CA-2013-139689"/>
    <x v="0"/>
    <d v="2013-12-30T00:00:00"/>
    <d v="2014-01-04T00:00:00"/>
    <s v="Standard Class"/>
    <s v="MP-17965"/>
    <s v="Michael Paige"/>
    <x v="1"/>
    <s v="United States"/>
    <s v="Bristol"/>
    <s v="Tennessee"/>
    <n v="37620"/>
    <x v="0"/>
    <s v="OFF-BI-10004781"/>
    <s v="Office Supplies"/>
    <s v="Binders"/>
    <s v="GBC Wire Binding Strips"/>
    <n v="38.088000000000001"/>
    <n v="4"/>
    <n v="0.7"/>
    <n v="-27.93119999999999"/>
  </r>
  <r>
    <n v="4156"/>
    <s v="CA-2013-139689"/>
    <x v="0"/>
    <d v="2013-12-30T00:00:00"/>
    <d v="2014-01-04T00:00:00"/>
    <s v="Standard Class"/>
    <s v="MP-17965"/>
    <s v="Michael Paige"/>
    <x v="1"/>
    <s v="United States"/>
    <s v="Bristol"/>
    <s v="Tennessee"/>
    <n v="37620"/>
    <x v="0"/>
    <s v="OFF-BI-10000145"/>
    <s v="Office Supplies"/>
    <s v="Binders"/>
    <s v="Zipper Ring Binder Pockets"/>
    <n v="2.8080000000000007"/>
    <n v="3"/>
    <n v="0.7"/>
    <n v="-1.9656000000000002"/>
  </r>
  <r>
    <n v="4157"/>
    <s v="CA-2012-101091"/>
    <x v="1"/>
    <d v="2012-12-05T00:00:00"/>
    <d v="2012-12-09T00:00:00"/>
    <s v="Second Class"/>
    <s v="SW-20245"/>
    <s v="Scot Wooten"/>
    <x v="0"/>
    <s v="United States"/>
    <s v="Philadelphia"/>
    <s v="Pennsylvania"/>
    <n v="19140"/>
    <x v="3"/>
    <s v="TEC-AC-10003280"/>
    <s v="Technology"/>
    <s v="Accessories"/>
    <s v="Belkin F8E887 USB Wired Ergonomic Keyboard"/>
    <n v="47.984000000000002"/>
    <n v="2"/>
    <n v="0.2"/>
    <n v="0.59979999999999656"/>
  </r>
  <r>
    <n v="4158"/>
    <s v="CA-2012-101091"/>
    <x v="1"/>
    <d v="2012-12-05T00:00:00"/>
    <d v="2012-12-09T00:00:00"/>
    <s v="Second Class"/>
    <s v="SW-20245"/>
    <s v="Scot Wooten"/>
    <x v="0"/>
    <s v="United States"/>
    <s v="Philadelphia"/>
    <s v="Pennsylvania"/>
    <n v="19140"/>
    <x v="3"/>
    <s v="OFF-BI-10001107"/>
    <s v="Office Supplies"/>
    <s v="Binders"/>
    <s v="GBC White Gloss Covers, Plain Front"/>
    <n v="26.064000000000007"/>
    <n v="6"/>
    <n v="0.7"/>
    <n v="-19.982399999999991"/>
  </r>
  <r>
    <n v="4159"/>
    <s v="CA-2011-126907"/>
    <x v="2"/>
    <d v="2011-11-01T00:00:00"/>
    <d v="2011-11-08T00:00:00"/>
    <s v="Standard Class"/>
    <s v="SM-20950"/>
    <s v="Suzanne McNair"/>
    <x v="1"/>
    <s v="United States"/>
    <s v="Chicago"/>
    <s v="Illinois"/>
    <n v="60610"/>
    <x v="2"/>
    <s v="OFF-PA-10000533"/>
    <s v="Office Supplies"/>
    <s v="Paper"/>
    <s v="Southworth Parchment Paper &amp; Envelopes"/>
    <n v="15.696000000000002"/>
    <n v="3"/>
    <n v="0.2"/>
    <n v="5.1011999999999995"/>
  </r>
  <r>
    <n v="4160"/>
    <s v="US-2013-164588"/>
    <x v="0"/>
    <d v="2013-04-17T00:00:00"/>
    <d v="2013-04-24T00:00:00"/>
    <s v="Standard Class"/>
    <s v="AP-10915"/>
    <s v="Arthur Prichep"/>
    <x v="0"/>
    <s v="United States"/>
    <s v="Columbus"/>
    <s v="Georgia"/>
    <n v="31907"/>
    <x v="0"/>
    <s v="OFF-AR-10003056"/>
    <s v="Office Supplies"/>
    <s v="Art"/>
    <s v="Newell 341"/>
    <n v="12.84"/>
    <n v="3"/>
    <n v="0"/>
    <n v="3.7235999999999989"/>
  </r>
  <r>
    <n v="4161"/>
    <s v="CA-2014-115546"/>
    <x v="3"/>
    <d v="2014-05-15T00:00:00"/>
    <d v="2014-05-19T00:00:00"/>
    <s v="Standard Class"/>
    <s v="AH-10465"/>
    <s v="Amy Hunt"/>
    <x v="0"/>
    <s v="United States"/>
    <s v="New York City"/>
    <s v="New York"/>
    <n v="10035"/>
    <x v="3"/>
    <s v="TEC-PH-10002834"/>
    <s v="Technology"/>
    <s v="Phones"/>
    <s v="Google Nexus 5"/>
    <n v="539.97"/>
    <n v="3"/>
    <n v="0"/>
    <n v="134.99250000000001"/>
  </r>
  <r>
    <n v="4162"/>
    <s v="CA-2014-115546"/>
    <x v="3"/>
    <d v="2014-05-15T00:00:00"/>
    <d v="2014-05-19T00:00:00"/>
    <s v="Standard Class"/>
    <s v="AH-10465"/>
    <s v="Amy Hunt"/>
    <x v="0"/>
    <s v="United States"/>
    <s v="New York City"/>
    <s v="New York"/>
    <n v="10035"/>
    <x v="3"/>
    <s v="OFF-ST-10002214"/>
    <s v="Office Supplies"/>
    <s v="Storage"/>
    <s v="X-Rack File for Hanging Folders"/>
    <n v="22.58"/>
    <n v="2"/>
    <n v="0"/>
    <n v="5.8707999999999991"/>
  </r>
  <r>
    <n v="4163"/>
    <s v="CA-2012-163587"/>
    <x v="1"/>
    <d v="2012-03-14T00:00:00"/>
    <d v="2012-03-18T00:00:00"/>
    <s v="Standard Class"/>
    <s v="EP-13915"/>
    <s v="Emily Phan"/>
    <x v="0"/>
    <s v="United States"/>
    <s v="Dover"/>
    <s v="New Hampshire"/>
    <n v="3820"/>
    <x v="3"/>
    <s v="OFF-LA-10004484"/>
    <s v="Office Supplies"/>
    <s v="Labels"/>
    <s v="Avery 476"/>
    <n v="16.52"/>
    <n v="4"/>
    <n v="0"/>
    <n v="7.5991999999999997"/>
  </r>
  <r>
    <n v="4164"/>
    <s v="CA-2012-163587"/>
    <x v="1"/>
    <d v="2012-03-14T00:00:00"/>
    <d v="2012-03-18T00:00:00"/>
    <s v="Standard Class"/>
    <s v="EP-13915"/>
    <s v="Emily Phan"/>
    <x v="0"/>
    <s v="United States"/>
    <s v="Dover"/>
    <s v="New Hampshire"/>
    <n v="3820"/>
    <x v="3"/>
    <s v="OFF-BI-10003091"/>
    <s v="Office Supplies"/>
    <s v="Binders"/>
    <s v="GBC DocuBind TL200 Manual Binding Machine"/>
    <n v="671.93999999999994"/>
    <n v="3"/>
    <n v="0"/>
    <n v="315.81179999999995"/>
  </r>
  <r>
    <n v="4165"/>
    <s v="US-2014-106131"/>
    <x v="3"/>
    <d v="2014-01-15T00:00:00"/>
    <d v="2014-01-17T00:00:00"/>
    <s v="First Class"/>
    <s v="TP-21565"/>
    <s v="Tracy Poddar"/>
    <x v="1"/>
    <s v="United States"/>
    <s v="Aurora"/>
    <s v="Colorado"/>
    <n v="80013"/>
    <x v="1"/>
    <s v="TEC-AC-10003027"/>
    <s v="Technology"/>
    <s v="Accessories"/>
    <s v="Imation 8GB Mini TravelDrive USB 2.0 Flash Drive"/>
    <n v="169.06400000000002"/>
    <n v="7"/>
    <n v="0.2"/>
    <n v="-14.793099999999995"/>
  </r>
  <r>
    <n v="4166"/>
    <s v="US-2014-106131"/>
    <x v="3"/>
    <d v="2014-01-15T00:00:00"/>
    <d v="2014-01-17T00:00:00"/>
    <s v="First Class"/>
    <s v="TP-21565"/>
    <s v="Tracy Poddar"/>
    <x v="1"/>
    <s v="United States"/>
    <s v="Aurora"/>
    <s v="Colorado"/>
    <n v="80013"/>
    <x v="1"/>
    <s v="OFF-ST-10003638"/>
    <s v="Office Supplies"/>
    <s v="Storage"/>
    <s v="Mobile Personal File Cube"/>
    <n v="168.624"/>
    <n v="9"/>
    <n v="0.2"/>
    <n v="14.754599999999996"/>
  </r>
  <r>
    <n v="4167"/>
    <s v="CA-2012-160213"/>
    <x v="1"/>
    <d v="2012-03-08T00:00:00"/>
    <d v="2012-03-13T00:00:00"/>
    <s v="Standard Class"/>
    <s v="AR-10825"/>
    <s v="Anthony Rawles"/>
    <x v="1"/>
    <s v="United States"/>
    <s v="Long Beach"/>
    <s v="New York"/>
    <n v="11561"/>
    <x v="3"/>
    <s v="OFF-PA-10003848"/>
    <s v="Office Supplies"/>
    <s v="Paper"/>
    <s v="Xerox 1997"/>
    <n v="19.440000000000001"/>
    <n v="3"/>
    <n v="0"/>
    <n v="9.3312000000000008"/>
  </r>
  <r>
    <n v="4168"/>
    <s v="CA-2011-157924"/>
    <x v="2"/>
    <d v="2011-10-11T00:00:00"/>
    <d v="2011-10-13T00:00:00"/>
    <s v="First Class"/>
    <s v="HA-14920"/>
    <s v="Helen Andreada"/>
    <x v="0"/>
    <s v="United States"/>
    <s v="Pasadena"/>
    <s v="California"/>
    <n v="91104"/>
    <x v="1"/>
    <s v="OFF-ST-10002352"/>
    <s v="Office Supplies"/>
    <s v="Storage"/>
    <s v="Iris Project Case"/>
    <n v="31.92"/>
    <n v="4"/>
    <n v="0"/>
    <n v="8.299199999999999"/>
  </r>
  <r>
    <n v="4169"/>
    <s v="CA-2011-157924"/>
    <x v="2"/>
    <d v="2011-10-11T00:00:00"/>
    <d v="2011-10-13T00:00:00"/>
    <s v="First Class"/>
    <s v="HA-14920"/>
    <s v="Helen Andreada"/>
    <x v="0"/>
    <s v="United States"/>
    <s v="Pasadena"/>
    <s v="California"/>
    <n v="91104"/>
    <x v="1"/>
    <s v="FUR-CH-10000229"/>
    <s v="Furniture"/>
    <s v="Chairs"/>
    <s v="Global Enterprise Series Seating High-Back Swivel/Tilt Chairs"/>
    <n v="433.56800000000004"/>
    <n v="2"/>
    <n v="0.2"/>
    <n v="-65.035200000000046"/>
  </r>
  <r>
    <n v="4170"/>
    <s v="CA-2012-100216"/>
    <x v="1"/>
    <d v="2012-04-13T00:00:00"/>
    <d v="2012-04-14T00:00:00"/>
    <s v="First Class"/>
    <s v="HJ-14875"/>
    <s v="Heather Jas"/>
    <x v="2"/>
    <s v="United States"/>
    <s v="Mesa"/>
    <s v="Arizona"/>
    <n v="85204"/>
    <x v="1"/>
    <s v="OFF-PA-10000788"/>
    <s v="Office Supplies"/>
    <s v="Paper"/>
    <s v="Xerox 210"/>
    <n v="31.104000000000006"/>
    <n v="6"/>
    <n v="0.2"/>
    <n v="10.8864"/>
  </r>
  <r>
    <n v="4171"/>
    <s v="CA-2012-100216"/>
    <x v="1"/>
    <d v="2012-04-13T00:00:00"/>
    <d v="2012-04-14T00:00:00"/>
    <s v="First Class"/>
    <s v="HJ-14875"/>
    <s v="Heather Jas"/>
    <x v="2"/>
    <s v="United States"/>
    <s v="Mesa"/>
    <s v="Arizona"/>
    <n v="85204"/>
    <x v="1"/>
    <s v="OFF-PA-10002968"/>
    <s v="Office Supplies"/>
    <s v="Paper"/>
    <s v="Xerox 1973"/>
    <n v="54.816000000000003"/>
    <n v="3"/>
    <n v="0.2"/>
    <n v="17.815199999999997"/>
  </r>
  <r>
    <n v="4172"/>
    <s v="CA-2014-100601"/>
    <x v="3"/>
    <d v="2014-11-17T00:00:00"/>
    <d v="2014-11-21T00:00:00"/>
    <s v="Standard Class"/>
    <s v="JK-15370"/>
    <s v="Jay Kimmel"/>
    <x v="0"/>
    <s v="United States"/>
    <s v="Fresno"/>
    <s v="California"/>
    <n v="93727"/>
    <x v="1"/>
    <s v="OFF-ST-10002486"/>
    <s v="Office Supplies"/>
    <s v="Storage"/>
    <s v="Eldon Shelf Savers Cubes and Bins"/>
    <n v="48.86"/>
    <n v="7"/>
    <n v="0"/>
    <n v="0.97719999999999807"/>
  </r>
  <r>
    <n v="4173"/>
    <s v="CA-2013-152163"/>
    <x v="0"/>
    <d v="2013-07-02T00:00:00"/>
    <d v="2013-07-02T00:00:00"/>
    <s v="Same Day"/>
    <s v="JF-15355"/>
    <s v="Jay Fein"/>
    <x v="0"/>
    <s v="United States"/>
    <s v="Columbia"/>
    <s v="South Carolina"/>
    <n v="29203"/>
    <x v="0"/>
    <s v="OFF-BI-10002215"/>
    <s v="Office Supplies"/>
    <s v="Binders"/>
    <s v="Wilson Jones Hanging View Binder, White, 1&quot;"/>
    <n v="14.2"/>
    <n v="2"/>
    <n v="0"/>
    <n v="6.5319999999999991"/>
  </r>
  <r>
    <n v="4174"/>
    <s v="CA-2013-152163"/>
    <x v="0"/>
    <d v="2013-07-02T00:00:00"/>
    <d v="2013-07-02T00:00:00"/>
    <s v="Same Day"/>
    <s v="JF-15355"/>
    <s v="Jay Fein"/>
    <x v="0"/>
    <s v="United States"/>
    <s v="Columbia"/>
    <s v="South Carolina"/>
    <n v="29203"/>
    <x v="0"/>
    <s v="OFF-PA-10000788"/>
    <s v="Office Supplies"/>
    <s v="Paper"/>
    <s v="Xerox 210"/>
    <n v="12.96"/>
    <n v="2"/>
    <n v="0"/>
    <n v="6.2208000000000006"/>
  </r>
  <r>
    <n v="4175"/>
    <s v="CA-2013-152163"/>
    <x v="0"/>
    <d v="2013-07-02T00:00:00"/>
    <d v="2013-07-02T00:00:00"/>
    <s v="Same Day"/>
    <s v="JF-15355"/>
    <s v="Jay Fein"/>
    <x v="0"/>
    <s v="United States"/>
    <s v="Columbia"/>
    <s v="South Carolina"/>
    <n v="29203"/>
    <x v="0"/>
    <s v="OFF-BI-10003364"/>
    <s v="Office Supplies"/>
    <s v="Binders"/>
    <s v="Binding Machine Supplies"/>
    <n v="58.34"/>
    <n v="2"/>
    <n v="0"/>
    <n v="28.0032"/>
  </r>
  <r>
    <n v="4176"/>
    <s v="CA-2012-154340"/>
    <x v="1"/>
    <d v="2012-11-29T00:00:00"/>
    <d v="2012-11-30T00:00:00"/>
    <s v="First Class"/>
    <s v="EK-13795"/>
    <s v="Eileen Kiefer"/>
    <x v="2"/>
    <s v="United States"/>
    <s v="Santa Ana"/>
    <s v="California"/>
    <n v="92704"/>
    <x v="1"/>
    <s v="OFF-AR-10003582"/>
    <s v="Office Supplies"/>
    <s v="Art"/>
    <s v="Boston Electric Pencil Sharpener, Model 1818, Charcoal Black"/>
    <n v="56.3"/>
    <n v="2"/>
    <n v="0"/>
    <n v="15.764000000000003"/>
  </r>
  <r>
    <n v="4177"/>
    <s v="CA-2011-128846"/>
    <x v="2"/>
    <d v="2011-04-07T00:00:00"/>
    <d v="2011-04-12T00:00:00"/>
    <s v="Standard Class"/>
    <s v="RS-19765"/>
    <s v="Roland Schwarz"/>
    <x v="1"/>
    <s v="United States"/>
    <s v="Columbia"/>
    <s v="South Carolina"/>
    <n v="29203"/>
    <x v="0"/>
    <s v="TEC-PH-10003273"/>
    <s v="Technology"/>
    <s v="Phones"/>
    <s v="AT&amp;T TR1909W"/>
    <n v="629.94999999999993"/>
    <n v="5"/>
    <n v="0"/>
    <n v="163.78700000000003"/>
  </r>
  <r>
    <n v="4178"/>
    <s v="CA-2011-128846"/>
    <x v="2"/>
    <d v="2011-04-07T00:00:00"/>
    <d v="2011-04-12T00:00:00"/>
    <s v="Standard Class"/>
    <s v="RS-19765"/>
    <s v="Roland Schwarz"/>
    <x v="1"/>
    <s v="United States"/>
    <s v="Columbia"/>
    <s v="South Carolina"/>
    <n v="29203"/>
    <x v="0"/>
    <s v="OFF-PA-10000100"/>
    <s v="Office Supplies"/>
    <s v="Paper"/>
    <s v="Xerox 1945"/>
    <n v="122.97"/>
    <n v="3"/>
    <n v="0"/>
    <n v="60.255300000000005"/>
  </r>
  <r>
    <n v="4179"/>
    <s v="CA-2013-148593"/>
    <x v="0"/>
    <d v="2013-06-17T00:00:00"/>
    <d v="2013-06-19T00:00:00"/>
    <s v="Second Class"/>
    <s v="BD-11320"/>
    <s v="Bill Donatelli"/>
    <x v="0"/>
    <s v="United States"/>
    <s v="Los Angeles"/>
    <s v="California"/>
    <n v="90045"/>
    <x v="1"/>
    <s v="OFF-PA-10001776"/>
    <s v="Office Supplies"/>
    <s v="Paper"/>
    <s v="Wirebound Message Books, Four 2 3/4&quot; x 5&quot; Forms per Page, 600 Sets per Book"/>
    <n v="46.349999999999994"/>
    <n v="5"/>
    <n v="0"/>
    <n v="21.784499999999998"/>
  </r>
  <r>
    <n v="4180"/>
    <s v="US-2014-119039"/>
    <x v="3"/>
    <d v="2014-03-07T00:00:00"/>
    <d v="2014-03-11T00:00:00"/>
    <s v="Standard Class"/>
    <s v="BF-11170"/>
    <s v="Ben Ferrer"/>
    <x v="2"/>
    <s v="United States"/>
    <s v="San Francisco"/>
    <s v="California"/>
    <n v="94109"/>
    <x v="1"/>
    <s v="OFF-BI-10004182"/>
    <s v="Office Supplies"/>
    <s v="Binders"/>
    <s v="Economy Binders"/>
    <n v="14.976000000000001"/>
    <n v="9"/>
    <n v="0.2"/>
    <n v="5.4288000000000007"/>
  </r>
  <r>
    <n v="4181"/>
    <s v="CA-2014-128426"/>
    <x v="3"/>
    <d v="2014-10-08T00:00:00"/>
    <d v="2014-10-12T00:00:00"/>
    <s v="Standard Class"/>
    <s v="JK-15730"/>
    <s v="Joe Kamberova"/>
    <x v="0"/>
    <s v="United States"/>
    <s v="Houston"/>
    <s v="Texas"/>
    <n v="77036"/>
    <x v="2"/>
    <s v="OFF-BI-10000756"/>
    <s v="Office Supplies"/>
    <s v="Binders"/>
    <s v="Storex DuraTech Recycled Plastic Frosted Binders"/>
    <n v="4.2399999999999993"/>
    <n v="5"/>
    <n v="0.8"/>
    <n v="-6.3599999999999994"/>
  </r>
  <r>
    <n v="4182"/>
    <s v="US-2014-136868"/>
    <x v="3"/>
    <d v="2014-10-07T00:00:00"/>
    <d v="2014-10-13T00:00:00"/>
    <s v="Standard Class"/>
    <s v="CR-12820"/>
    <s v="Cyra Reiten"/>
    <x v="2"/>
    <s v="United States"/>
    <s v="New York City"/>
    <s v="New York"/>
    <n v="10035"/>
    <x v="3"/>
    <s v="TEC-AC-10001539"/>
    <s v="Technology"/>
    <s v="Accessories"/>
    <s v="Logitech G430 Surround Sound Gaming Headset with Dolby 7.1 Technology"/>
    <n v="319.95999999999998"/>
    <n v="4"/>
    <n v="0"/>
    <n v="115.18559999999999"/>
  </r>
  <r>
    <n v="4183"/>
    <s v="US-2014-136868"/>
    <x v="3"/>
    <d v="2014-10-07T00:00:00"/>
    <d v="2014-10-13T00:00:00"/>
    <s v="Standard Class"/>
    <s v="CR-12820"/>
    <s v="Cyra Reiten"/>
    <x v="2"/>
    <s v="United States"/>
    <s v="New York City"/>
    <s v="New York"/>
    <n v="10035"/>
    <x v="3"/>
    <s v="OFF-PA-10002377"/>
    <s v="Office Supplies"/>
    <s v="Paper"/>
    <s v="Adams Telephone Message Book W/Dividers/Space For Phone Numbers, 5 1/4&quot;X8 1/2&quot;, 200/Messages"/>
    <n v="17.04"/>
    <n v="3"/>
    <n v="0"/>
    <n v="7.6679999999999993"/>
  </r>
  <r>
    <n v="4184"/>
    <s v="US-2014-136868"/>
    <x v="3"/>
    <d v="2014-10-07T00:00:00"/>
    <d v="2014-10-13T00:00:00"/>
    <s v="Standard Class"/>
    <s v="CR-12820"/>
    <s v="Cyra Reiten"/>
    <x v="2"/>
    <s v="United States"/>
    <s v="New York City"/>
    <s v="New York"/>
    <n v="10035"/>
    <x v="3"/>
    <s v="OFF-ST-10000991"/>
    <s v="Office Supplies"/>
    <s v="Storage"/>
    <s v="Space Solutions HD Industrial Steel Shelving."/>
    <n v="344.90999999999997"/>
    <n v="3"/>
    <n v="0"/>
    <n v="10.347300000000004"/>
  </r>
  <r>
    <n v="4185"/>
    <s v="CA-2013-143749"/>
    <x v="0"/>
    <d v="2013-12-06T00:00:00"/>
    <d v="2013-12-08T00:00:00"/>
    <s v="First Class"/>
    <s v="AG-10300"/>
    <s v="Aleksandra Gannaway"/>
    <x v="1"/>
    <s v="United States"/>
    <s v="Franklin"/>
    <s v="Massachusetts"/>
    <n v="2038"/>
    <x v="3"/>
    <s v="FUR-BO-10002853"/>
    <s v="Furniture"/>
    <s v="Bookcases"/>
    <s v="O'Sullivan 5-Shelf Heavy-Duty Bookcases"/>
    <n v="81.94"/>
    <n v="1"/>
    <n v="0"/>
    <n v="20.484999999999999"/>
  </r>
  <r>
    <n v="4186"/>
    <s v="CA-2013-111493"/>
    <x v="0"/>
    <d v="2013-10-22T00:00:00"/>
    <d v="2013-10-23T00:00:00"/>
    <s v="First Class"/>
    <s v="CM-12160"/>
    <s v="Charles McCrossin"/>
    <x v="0"/>
    <s v="United States"/>
    <s v="Baltimore"/>
    <s v="Maryland"/>
    <n v="21215"/>
    <x v="3"/>
    <s v="TEC-AC-10004510"/>
    <s v="Technology"/>
    <s v="Accessories"/>
    <s v="Logitech Desktop MK120 Mouse and keyboard Combo"/>
    <n v="98.16"/>
    <n v="6"/>
    <n v="0"/>
    <n v="9.8159999999999954"/>
  </r>
  <r>
    <n v="4187"/>
    <s v="CA-2014-112536"/>
    <x v="3"/>
    <d v="2014-05-19T00:00:00"/>
    <d v="2014-05-24T00:00:00"/>
    <s v="Standard Class"/>
    <s v="SG-20890"/>
    <s v="Susan Gilcrest"/>
    <x v="1"/>
    <s v="United States"/>
    <s v="Mcallen"/>
    <s v="Texas"/>
    <n v="78501"/>
    <x v="2"/>
    <s v="OFF-BI-10003712"/>
    <s v="Office Supplies"/>
    <s v="Binders"/>
    <s v="Acco Pressboard Covers with Storage Hooks, 14 7/8&quot; x 11&quot;, Light Blue"/>
    <n v="6.8739999999999988"/>
    <n v="7"/>
    <n v="0.8"/>
    <n v="-10.654700000000002"/>
  </r>
  <r>
    <n v="4188"/>
    <s v="CA-2014-112536"/>
    <x v="3"/>
    <d v="2014-05-19T00:00:00"/>
    <d v="2014-05-24T00:00:00"/>
    <s v="Standard Class"/>
    <s v="SG-20890"/>
    <s v="Susan Gilcrest"/>
    <x v="1"/>
    <s v="United States"/>
    <s v="Mcallen"/>
    <s v="Texas"/>
    <n v="78501"/>
    <x v="2"/>
    <s v="OFF-BI-10002571"/>
    <s v="Office Supplies"/>
    <s v="Binders"/>
    <s v="Avery Framed View Binder, EZD Ring (Locking), Navy, 1 1/2&quot;"/>
    <n v="1.9959999999999996"/>
    <n v="1"/>
    <n v="0.8"/>
    <n v="-3.293400000000001"/>
  </r>
  <r>
    <n v="4189"/>
    <s v="CA-2014-112536"/>
    <x v="3"/>
    <d v="2014-05-19T00:00:00"/>
    <d v="2014-05-24T00:00:00"/>
    <s v="Standard Class"/>
    <s v="SG-20890"/>
    <s v="Susan Gilcrest"/>
    <x v="1"/>
    <s v="United States"/>
    <s v="Mcallen"/>
    <s v="Texas"/>
    <n v="78501"/>
    <x v="2"/>
    <s v="OFF-ST-10004835"/>
    <s v="Office Supplies"/>
    <s v="Storage"/>
    <s v="Plastic Stacking Crates &amp; Casters"/>
    <n v="8.9280000000000008"/>
    <n v="2"/>
    <n v="0.2"/>
    <n v="0.66959999999999997"/>
  </r>
  <r>
    <n v="4190"/>
    <s v="CA-2013-157714"/>
    <x v="0"/>
    <d v="2013-09-27T00:00:00"/>
    <d v="2013-10-02T00:00:00"/>
    <s v="Second Class"/>
    <s v="CS-12175"/>
    <s v="Charles Sheldon"/>
    <x v="1"/>
    <s v="United States"/>
    <s v="Iowa City"/>
    <s v="Iowa"/>
    <n v="52240"/>
    <x v="2"/>
    <s v="OFF-PA-10004022"/>
    <s v="Office Supplies"/>
    <s v="Paper"/>
    <s v="Hammermill Color Copier Paper (28Lb. and 96 Bright)"/>
    <n v="9.99"/>
    <n v="1"/>
    <n v="0"/>
    <n v="4.4954999999999998"/>
  </r>
  <r>
    <n v="4191"/>
    <s v="CA-2014-166709"/>
    <x v="3"/>
    <d v="2014-11-18T00:00:00"/>
    <d v="2014-11-23T00:00:00"/>
    <s v="Standard Class"/>
    <s v="HL-15040"/>
    <s v="Hunter Lopez"/>
    <x v="0"/>
    <s v="United States"/>
    <s v="Newark"/>
    <s v="Delaware"/>
    <n v="19711"/>
    <x v="3"/>
    <s v="TEC-CO-10004722"/>
    <s v="Technology"/>
    <s v="Copiers"/>
    <s v="Canon imageCLASS 2200 Advanced Copier"/>
    <n v="10499.97"/>
    <n v="3"/>
    <n v="0"/>
    <n v="5039.9856"/>
  </r>
  <r>
    <n v="4192"/>
    <s v="CA-2012-129392"/>
    <x v="1"/>
    <d v="2012-07-08T00:00:00"/>
    <d v="2012-07-08T00:00:00"/>
    <s v="Same Day"/>
    <s v="DM-13015"/>
    <s v="Darrin Martin"/>
    <x v="0"/>
    <s v="United States"/>
    <s v="Houston"/>
    <s v="Texas"/>
    <n v="77070"/>
    <x v="2"/>
    <s v="OFF-PA-10004248"/>
    <s v="Office Supplies"/>
    <s v="Paper"/>
    <s v="Xerox 1990"/>
    <n v="21.12"/>
    <n v="5"/>
    <n v="0.2"/>
    <n v="6.5999999999999988"/>
  </r>
  <r>
    <n v="4193"/>
    <s v="CA-2012-150875"/>
    <x v="1"/>
    <d v="2012-11-16T00:00:00"/>
    <d v="2012-11-20T00:00:00"/>
    <s v="Standard Class"/>
    <s v="HK-14890"/>
    <s v="Heather Kirkland"/>
    <x v="1"/>
    <s v="United States"/>
    <s v="Boise"/>
    <s v="Idaho"/>
    <n v="83704"/>
    <x v="1"/>
    <s v="FUR-TA-10000577"/>
    <s v="Furniture"/>
    <s v="Tables"/>
    <s v="Bretford CR4500 Series Slim Rectangular Table"/>
    <n v="696.42"/>
    <n v="2"/>
    <n v="0"/>
    <n v="160.17660000000001"/>
  </r>
  <r>
    <n v="4194"/>
    <s v="CA-2012-150875"/>
    <x v="1"/>
    <d v="2012-11-16T00:00:00"/>
    <d v="2012-11-20T00:00:00"/>
    <s v="Standard Class"/>
    <s v="HK-14890"/>
    <s v="Heather Kirkland"/>
    <x v="1"/>
    <s v="United States"/>
    <s v="Boise"/>
    <s v="Idaho"/>
    <n v="83704"/>
    <x v="1"/>
    <s v="TEC-PH-10001254"/>
    <s v="Technology"/>
    <s v="Phones"/>
    <s v="Jabra BIZ 2300 Duo QD Duo Corded Headset"/>
    <n v="304.77600000000001"/>
    <n v="3"/>
    <n v="0.2"/>
    <n v="22.858199999999982"/>
  </r>
  <r>
    <n v="4195"/>
    <s v="CA-2012-154200"/>
    <x v="1"/>
    <d v="2012-06-18T00:00:00"/>
    <d v="2012-06-22T00:00:00"/>
    <s v="Standard Class"/>
    <s v="BG-11740"/>
    <s v="Bruce Geld"/>
    <x v="0"/>
    <s v="United States"/>
    <s v="San Diego"/>
    <s v="California"/>
    <n v="92105"/>
    <x v="1"/>
    <s v="OFF-AR-10001044"/>
    <s v="Office Supplies"/>
    <s v="Art"/>
    <s v="BOSTON Ranger #55 Pencil Sharpener, Black"/>
    <n v="51.98"/>
    <n v="2"/>
    <n v="0"/>
    <n v="15.074199999999998"/>
  </r>
  <r>
    <n v="4196"/>
    <s v="CA-2013-124233"/>
    <x v="0"/>
    <d v="2013-04-09T00:00:00"/>
    <d v="2013-04-15T00:00:00"/>
    <s v="Standard Class"/>
    <s v="CK-12595"/>
    <s v="Clytie Kelty"/>
    <x v="0"/>
    <s v="United States"/>
    <s v="Los Angeles"/>
    <s v="California"/>
    <n v="90032"/>
    <x v="1"/>
    <s v="FUR-FU-10002597"/>
    <s v="Furniture"/>
    <s v="Furnishings"/>
    <s v="C-Line Magnetic Cubicle Keepers, Clear Polypropylene"/>
    <n v="24.700000000000003"/>
    <n v="5"/>
    <n v="0"/>
    <n v="10.374000000000001"/>
  </r>
  <r>
    <n v="4197"/>
    <s v="US-2012-134271"/>
    <x v="1"/>
    <d v="2012-04-18T00:00:00"/>
    <d v="2012-04-23T00:00:00"/>
    <s v="Second Class"/>
    <s v="RF-19735"/>
    <s v="Roland Fjeld"/>
    <x v="0"/>
    <s v="United States"/>
    <s v="New York City"/>
    <s v="New York"/>
    <n v="10024"/>
    <x v="3"/>
    <s v="OFF-LA-10004093"/>
    <s v="Office Supplies"/>
    <s v="Labels"/>
    <s v="Avery 486"/>
    <n v="21.93"/>
    <n v="3"/>
    <n v="0"/>
    <n v="10.307099999999998"/>
  </r>
  <r>
    <n v="4198"/>
    <s v="US-2013-161683"/>
    <x v="0"/>
    <d v="2013-12-04T00:00:00"/>
    <d v="2013-12-09T00:00:00"/>
    <s v="Standard Class"/>
    <s v="CJ-12010"/>
    <s v="Caroline Jumper"/>
    <x v="0"/>
    <s v="United States"/>
    <s v="Philadelphia"/>
    <s v="Pennsylvania"/>
    <n v="19134"/>
    <x v="3"/>
    <s v="OFF-AP-10000179"/>
    <s v="Office Supplies"/>
    <s v="Appliances"/>
    <s v="Honeywell Enviracaire Portable HEPA Air Cleaner for up to 10 x 16 Room"/>
    <n v="394.81600000000003"/>
    <n v="4"/>
    <n v="0.2"/>
    <n v="93.768799999999999"/>
  </r>
  <r>
    <n v="4199"/>
    <s v="US-2013-161683"/>
    <x v="0"/>
    <d v="2013-12-04T00:00:00"/>
    <d v="2013-12-09T00:00:00"/>
    <s v="Standard Class"/>
    <s v="CJ-12010"/>
    <s v="Caroline Jumper"/>
    <x v="0"/>
    <s v="United States"/>
    <s v="Philadelphia"/>
    <s v="Pennsylvania"/>
    <n v="19134"/>
    <x v="3"/>
    <s v="OFF-BI-10001072"/>
    <s v="Office Supplies"/>
    <s v="Binders"/>
    <s v="GBC Clear Cover, 8-1/2 x 11, unpunched, 25 covers per pack"/>
    <n v="18.192000000000004"/>
    <n v="4"/>
    <n v="0.7"/>
    <n v="-14.553600000000003"/>
  </r>
  <r>
    <n v="4200"/>
    <s v="CA-2012-143105"/>
    <x v="1"/>
    <d v="2012-12-10T00:00:00"/>
    <d v="2012-12-10T00:00:00"/>
    <s v="Same Day"/>
    <s v="MA-17560"/>
    <s v="Matt Abelman"/>
    <x v="2"/>
    <s v="United States"/>
    <s v="New York City"/>
    <s v="New York"/>
    <n v="10024"/>
    <x v="3"/>
    <s v="OFF-LA-10004093"/>
    <s v="Office Supplies"/>
    <s v="Labels"/>
    <s v="Avery 486"/>
    <n v="7.31"/>
    <n v="1"/>
    <n v="0"/>
    <n v="3.4356999999999998"/>
  </r>
  <r>
    <n v="4201"/>
    <s v="CA-2012-143105"/>
    <x v="1"/>
    <d v="2012-12-10T00:00:00"/>
    <d v="2012-12-10T00:00:00"/>
    <s v="Same Day"/>
    <s v="MA-17560"/>
    <s v="Matt Abelman"/>
    <x v="2"/>
    <s v="United States"/>
    <s v="New York City"/>
    <s v="New York"/>
    <n v="10024"/>
    <x v="3"/>
    <s v="TEC-CO-10002095"/>
    <s v="Technology"/>
    <s v="Copiers"/>
    <s v="Hewlett Packard 610 Color Digital Copier / Printer"/>
    <n v="799.98400000000004"/>
    <n v="2"/>
    <n v="0.2"/>
    <n v="249.99499999999998"/>
  </r>
  <r>
    <n v="4202"/>
    <s v="CA-2012-143105"/>
    <x v="1"/>
    <d v="2012-12-10T00:00:00"/>
    <d v="2012-12-10T00:00:00"/>
    <s v="Same Day"/>
    <s v="MA-17560"/>
    <s v="Matt Abelman"/>
    <x v="2"/>
    <s v="United States"/>
    <s v="New York City"/>
    <s v="New York"/>
    <n v="10024"/>
    <x v="3"/>
    <s v="OFF-PA-10002713"/>
    <s v="Office Supplies"/>
    <s v="Paper"/>
    <s v="Adams Phone Message Book, 200 Message Capacity, 8 1/16” x 11”"/>
    <n v="41.28"/>
    <n v="6"/>
    <n v="0"/>
    <n v="18.988799999999998"/>
  </r>
  <r>
    <n v="4203"/>
    <s v="CA-2012-143105"/>
    <x v="1"/>
    <d v="2012-12-10T00:00:00"/>
    <d v="2012-12-10T00:00:00"/>
    <s v="Same Day"/>
    <s v="MA-17560"/>
    <s v="Matt Abelman"/>
    <x v="2"/>
    <s v="United States"/>
    <s v="New York City"/>
    <s v="New York"/>
    <n v="10024"/>
    <x v="3"/>
    <s v="OFF-PA-10002254"/>
    <s v="Office Supplies"/>
    <s v="Paper"/>
    <s v="Xerox 1883"/>
    <n v="184.66"/>
    <n v="7"/>
    <n v="0"/>
    <n v="84.943599999999989"/>
  </r>
  <r>
    <n v="4204"/>
    <s v="CA-2011-145387"/>
    <x v="2"/>
    <d v="2011-10-31T00:00:00"/>
    <d v="2011-11-02T00:00:00"/>
    <s v="Second Class"/>
    <s v="AM-10705"/>
    <s v="Anne McFarland"/>
    <x v="0"/>
    <s v="United States"/>
    <s v="Cranston"/>
    <s v="Rhode Island"/>
    <n v="2920"/>
    <x v="3"/>
    <s v="OFF-AR-10001683"/>
    <s v="Office Supplies"/>
    <s v="Art"/>
    <s v="Lumber Crayons"/>
    <n v="49.25"/>
    <n v="5"/>
    <n v="0"/>
    <n v="18.715000000000003"/>
  </r>
  <r>
    <n v="4205"/>
    <s v="CA-2011-145387"/>
    <x v="2"/>
    <d v="2011-10-31T00:00:00"/>
    <d v="2011-11-02T00:00:00"/>
    <s v="Second Class"/>
    <s v="AM-10705"/>
    <s v="Anne McFarland"/>
    <x v="0"/>
    <s v="United States"/>
    <s v="Cranston"/>
    <s v="Rhode Island"/>
    <n v="2920"/>
    <x v="3"/>
    <s v="OFF-PA-10002195"/>
    <s v="Office Supplies"/>
    <s v="Paper"/>
    <s v="RSVP Cards &amp; Envelopes, Blank White, 8-1/2&quot; X 11&quot;, 24 Cards/25 Envelopes/Set"/>
    <n v="10.16"/>
    <n v="2"/>
    <n v="0"/>
    <n v="4.7751999999999999"/>
  </r>
  <r>
    <n v="4206"/>
    <s v="CA-2011-145387"/>
    <x v="2"/>
    <d v="2011-10-31T00:00:00"/>
    <d v="2011-11-02T00:00:00"/>
    <s v="Second Class"/>
    <s v="AM-10705"/>
    <s v="Anne McFarland"/>
    <x v="0"/>
    <s v="United States"/>
    <s v="Cranston"/>
    <s v="Rhode Island"/>
    <n v="2920"/>
    <x v="3"/>
    <s v="FUR-FU-10002364"/>
    <s v="Furniture"/>
    <s v="Furnishings"/>
    <s v="Eldon Expressions Wood Desk Accessories, Oak"/>
    <n v="14.76"/>
    <n v="2"/>
    <n v="0"/>
    <n v="4.2803999999999984"/>
  </r>
  <r>
    <n v="4207"/>
    <s v="CA-2011-145387"/>
    <x v="2"/>
    <d v="2011-10-31T00:00:00"/>
    <d v="2011-11-02T00:00:00"/>
    <s v="Second Class"/>
    <s v="AM-10705"/>
    <s v="Anne McFarland"/>
    <x v="0"/>
    <s v="United States"/>
    <s v="Cranston"/>
    <s v="Rhode Island"/>
    <n v="2920"/>
    <x v="3"/>
    <s v="OFF-BI-10004001"/>
    <s v="Office Supplies"/>
    <s v="Binders"/>
    <s v="GBC Recycled VeloBinder Covers"/>
    <n v="34.08"/>
    <n v="2"/>
    <n v="0"/>
    <n v="15.676799999999997"/>
  </r>
  <r>
    <n v="4208"/>
    <s v="CA-2011-145387"/>
    <x v="2"/>
    <d v="2011-10-31T00:00:00"/>
    <d v="2011-11-02T00:00:00"/>
    <s v="Second Class"/>
    <s v="AM-10705"/>
    <s v="Anne McFarland"/>
    <x v="0"/>
    <s v="United States"/>
    <s v="Cranston"/>
    <s v="Rhode Island"/>
    <n v="2920"/>
    <x v="3"/>
    <s v="FUR-FU-10000023"/>
    <s v="Furniture"/>
    <s v="Furnishings"/>
    <s v="Eldon Wave Desk Accessories"/>
    <n v="17.669999999999998"/>
    <n v="3"/>
    <n v="0"/>
    <n v="7.7748000000000008"/>
  </r>
  <r>
    <n v="4209"/>
    <s v="CA-2011-145387"/>
    <x v="2"/>
    <d v="2011-10-31T00:00:00"/>
    <d v="2011-11-02T00:00:00"/>
    <s v="Second Class"/>
    <s v="AM-10705"/>
    <s v="Anne McFarland"/>
    <x v="0"/>
    <s v="United States"/>
    <s v="Cranston"/>
    <s v="Rhode Island"/>
    <n v="2920"/>
    <x v="3"/>
    <s v="FUR-CH-10002320"/>
    <s v="Furniture"/>
    <s v="Chairs"/>
    <s v="Hon Pagoda Stacking Chairs"/>
    <n v="1604.9"/>
    <n v="5"/>
    <n v="0"/>
    <n v="481.46999999999991"/>
  </r>
  <r>
    <n v="4210"/>
    <s v="CA-2011-145387"/>
    <x v="2"/>
    <d v="2011-10-31T00:00:00"/>
    <d v="2011-11-02T00:00:00"/>
    <s v="Second Class"/>
    <s v="AM-10705"/>
    <s v="Anne McFarland"/>
    <x v="0"/>
    <s v="United States"/>
    <s v="Cranston"/>
    <s v="Rhode Island"/>
    <n v="2920"/>
    <x v="3"/>
    <s v="FUR-TA-10003238"/>
    <s v="Furniture"/>
    <s v="Tables"/>
    <s v="Chromcraft Bull-Nose Wood 48&quot; x 96&quot; Rectangular Conference Tables"/>
    <n v="385.68599999999998"/>
    <n v="1"/>
    <n v="0.3"/>
    <n v="-60.607800000000026"/>
  </r>
  <r>
    <n v="4211"/>
    <s v="CA-2014-109715"/>
    <x v="3"/>
    <d v="2014-12-10T00:00:00"/>
    <d v="2014-12-15T00:00:00"/>
    <s v="Standard Class"/>
    <s v="AH-10585"/>
    <s v="Angele Hood"/>
    <x v="0"/>
    <s v="United States"/>
    <s v="Chicago"/>
    <s v="Illinois"/>
    <n v="60623"/>
    <x v="2"/>
    <s v="OFF-PA-10004965"/>
    <s v="Office Supplies"/>
    <s v="Paper"/>
    <s v="Xerox 1921"/>
    <n v="15.984000000000002"/>
    <n v="2"/>
    <n v="0.2"/>
    <n v="4.9949999999999992"/>
  </r>
  <r>
    <n v="4212"/>
    <s v="CA-2011-166457"/>
    <x v="2"/>
    <d v="2011-05-05T00:00:00"/>
    <d v="2011-05-09T00:00:00"/>
    <s v="Second Class"/>
    <s v="PF-19120"/>
    <s v="Peter Fuller"/>
    <x v="0"/>
    <s v="United States"/>
    <s v="Richmond"/>
    <s v="Kentucky"/>
    <n v="40475"/>
    <x v="0"/>
    <s v="OFF-PA-10003016"/>
    <s v="Office Supplies"/>
    <s v="Paper"/>
    <s v="Adams &quot;While You Were Out&quot; Message Pads"/>
    <n v="9.42"/>
    <n v="3"/>
    <n v="0"/>
    <n v="4.238999999999999"/>
  </r>
  <r>
    <n v="4213"/>
    <s v="CA-2011-166457"/>
    <x v="2"/>
    <d v="2011-05-05T00:00:00"/>
    <d v="2011-05-09T00:00:00"/>
    <s v="Second Class"/>
    <s v="PF-19120"/>
    <s v="Peter Fuller"/>
    <x v="0"/>
    <s v="United States"/>
    <s v="Richmond"/>
    <s v="Kentucky"/>
    <n v="40475"/>
    <x v="0"/>
    <s v="OFF-AR-10003651"/>
    <s v="Office Supplies"/>
    <s v="Art"/>
    <s v="Newell 350"/>
    <n v="6.56"/>
    <n v="2"/>
    <n v="0"/>
    <n v="1.9023999999999992"/>
  </r>
  <r>
    <n v="4214"/>
    <s v="CA-2011-166457"/>
    <x v="2"/>
    <d v="2011-05-05T00:00:00"/>
    <d v="2011-05-09T00:00:00"/>
    <s v="Second Class"/>
    <s v="PF-19120"/>
    <s v="Peter Fuller"/>
    <x v="0"/>
    <s v="United States"/>
    <s v="Richmond"/>
    <s v="Kentucky"/>
    <n v="40475"/>
    <x v="0"/>
    <s v="OFF-PA-10001363"/>
    <s v="Office Supplies"/>
    <s v="Paper"/>
    <s v="Xerox 1933"/>
    <n v="24.56"/>
    <n v="2"/>
    <n v="0"/>
    <n v="11.543199999999999"/>
  </r>
  <r>
    <n v="4215"/>
    <s v="CA-2013-164637"/>
    <x v="0"/>
    <d v="2013-03-05T00:00:00"/>
    <d v="2013-03-09T00:00:00"/>
    <s v="Standard Class"/>
    <s v="RD-19480"/>
    <s v="Rick Duston"/>
    <x v="0"/>
    <s v="United States"/>
    <s v="Mishawaka"/>
    <s v="Indiana"/>
    <n v="46544"/>
    <x v="2"/>
    <s v="OFF-BI-10003876"/>
    <s v="Office Supplies"/>
    <s v="Binders"/>
    <s v="Green Canvas Binder for 8-1/2&quot; x 14&quot; Sheets"/>
    <n v="128.39999999999998"/>
    <n v="3"/>
    <n v="0"/>
    <n v="64.199999999999989"/>
  </r>
  <r>
    <n v="4216"/>
    <s v="CA-2011-103590"/>
    <x v="2"/>
    <d v="2011-11-30T00:00:00"/>
    <d v="2011-12-04T00:00:00"/>
    <s v="Standard Class"/>
    <s v="JL-15505"/>
    <s v="Jeremy Lonsdale"/>
    <x v="0"/>
    <s v="United States"/>
    <s v="Mount Vernon"/>
    <s v="New York"/>
    <n v="10550"/>
    <x v="3"/>
    <s v="OFF-EN-10004007"/>
    <s v="Office Supplies"/>
    <s v="Envelopes"/>
    <s v="Park Ridge Embossed Executive Business Envelopes"/>
    <n v="62.28"/>
    <n v="4"/>
    <n v="0"/>
    <n v="29.271599999999999"/>
  </r>
  <r>
    <n v="4217"/>
    <s v="CA-2012-111234"/>
    <x v="1"/>
    <d v="2012-02-18T00:00:00"/>
    <d v="2012-02-22T00:00:00"/>
    <s v="Standard Class"/>
    <s v="AB-10600"/>
    <s v="Ann Blume"/>
    <x v="1"/>
    <s v="United States"/>
    <s v="Los Angeles"/>
    <s v="California"/>
    <n v="90004"/>
    <x v="1"/>
    <s v="OFF-LA-10002271"/>
    <s v="Office Supplies"/>
    <s v="Labels"/>
    <s v="Smead Alpha-Z Color-Coded Second Alphabetical Labels and Starter Set"/>
    <n v="9.24"/>
    <n v="3"/>
    <n v="0"/>
    <n v="4.4352"/>
  </r>
  <r>
    <n v="4218"/>
    <s v="CA-2014-149881"/>
    <x v="3"/>
    <d v="2014-04-02T00:00:00"/>
    <d v="2014-04-04T00:00:00"/>
    <s v="First Class"/>
    <s v="NC-18535"/>
    <s v="Nick Crebassa"/>
    <x v="1"/>
    <s v="United States"/>
    <s v="San Francisco"/>
    <s v="California"/>
    <n v="94110"/>
    <x v="1"/>
    <s v="FUR-BO-10003894"/>
    <s v="Furniture"/>
    <s v="Bookcases"/>
    <s v="Safco Value Mate Steel Bookcase, Baked Enamel Finish on Steel, Black"/>
    <n v="482.66399999999999"/>
    <n v="8"/>
    <n v="0.15"/>
    <n v="85.175999999999974"/>
  </r>
  <r>
    <n v="4219"/>
    <s v="CA-2014-149881"/>
    <x v="3"/>
    <d v="2014-04-02T00:00:00"/>
    <d v="2014-04-04T00:00:00"/>
    <s v="First Class"/>
    <s v="NC-18535"/>
    <s v="Nick Crebassa"/>
    <x v="1"/>
    <s v="United States"/>
    <s v="San Francisco"/>
    <s v="California"/>
    <n v="94110"/>
    <x v="1"/>
    <s v="TEC-MA-10000418"/>
    <s v="Technology"/>
    <s v="Machines"/>
    <s v="Cubify CubeX 3D Printer Double Head Print"/>
    <n v="4799.9839999999995"/>
    <n v="2"/>
    <n v="0.2"/>
    <n v="359.99879999999962"/>
  </r>
  <r>
    <n v="4220"/>
    <s v="CA-2014-134565"/>
    <x v="3"/>
    <d v="2014-06-12T00:00:00"/>
    <d v="2014-06-14T00:00:00"/>
    <s v="Second Class"/>
    <s v="TB-21400"/>
    <s v="Tom Boeckenhauer"/>
    <x v="0"/>
    <s v="United States"/>
    <s v="Seattle"/>
    <s v="Washington"/>
    <n v="98103"/>
    <x v="1"/>
    <s v="OFF-PA-10004243"/>
    <s v="Office Supplies"/>
    <s v="Paper"/>
    <s v="Xerox 1939"/>
    <n v="37.94"/>
    <n v="2"/>
    <n v="0"/>
    <n v="18.211199999999998"/>
  </r>
  <r>
    <n v="4221"/>
    <s v="CA-2014-134565"/>
    <x v="3"/>
    <d v="2014-06-12T00:00:00"/>
    <d v="2014-06-14T00:00:00"/>
    <s v="Second Class"/>
    <s v="TB-21400"/>
    <s v="Tom Boeckenhauer"/>
    <x v="0"/>
    <s v="United States"/>
    <s v="Seattle"/>
    <s v="Washington"/>
    <n v="98103"/>
    <x v="1"/>
    <s v="OFF-BI-10001759"/>
    <s v="Office Supplies"/>
    <s v="Binders"/>
    <s v="Acco Pressboard Covers with Storage Hooks, 14 7/8&quot; x 11&quot;, Dark Blue"/>
    <n v="18.288"/>
    <n v="6"/>
    <n v="0.2"/>
    <n v="6.6293999999999995"/>
  </r>
  <r>
    <n v="4222"/>
    <s v="CA-2014-134565"/>
    <x v="3"/>
    <d v="2014-06-12T00:00:00"/>
    <d v="2014-06-14T00:00:00"/>
    <s v="Second Class"/>
    <s v="TB-21400"/>
    <s v="Tom Boeckenhauer"/>
    <x v="0"/>
    <s v="United States"/>
    <s v="Seattle"/>
    <s v="Washington"/>
    <n v="98103"/>
    <x v="1"/>
    <s v="TEC-MA-10001570"/>
    <s v="Technology"/>
    <s v="Machines"/>
    <s v="Cisco Desktop Collaboration Experience DX650 IP Video Phone"/>
    <n v="385.80000000000007"/>
    <n v="5"/>
    <n v="0.2"/>
    <n v="130.20749999999998"/>
  </r>
  <r>
    <n v="4223"/>
    <s v="CA-2014-134565"/>
    <x v="3"/>
    <d v="2014-06-12T00:00:00"/>
    <d v="2014-06-14T00:00:00"/>
    <s v="Second Class"/>
    <s v="TB-21400"/>
    <s v="Tom Boeckenhauer"/>
    <x v="0"/>
    <s v="United States"/>
    <s v="Seattle"/>
    <s v="Washington"/>
    <n v="98103"/>
    <x v="1"/>
    <s v="OFF-ST-10004804"/>
    <s v="Office Supplies"/>
    <s v="Storage"/>
    <s v="Belkin 19&quot; Vented Equipment Shelf, Black"/>
    <n v="102.96"/>
    <n v="2"/>
    <n v="0"/>
    <n v="1.0296000000000021"/>
  </r>
  <r>
    <n v="4224"/>
    <s v="CA-2014-134565"/>
    <x v="3"/>
    <d v="2014-06-12T00:00:00"/>
    <d v="2014-06-14T00:00:00"/>
    <s v="Second Class"/>
    <s v="TB-21400"/>
    <s v="Tom Boeckenhauer"/>
    <x v="0"/>
    <s v="United States"/>
    <s v="Seattle"/>
    <s v="Washington"/>
    <n v="98103"/>
    <x v="1"/>
    <s v="FUR-BO-10001519"/>
    <s v="Furniture"/>
    <s v="Bookcases"/>
    <s v="O'Sullivan 3-Shelf Heavy-Duty Bookcases"/>
    <n v="174.42000000000002"/>
    <n v="3"/>
    <n v="0"/>
    <n v="41.860800000000005"/>
  </r>
  <r>
    <n v="4225"/>
    <s v="CA-2013-108644"/>
    <x v="0"/>
    <d v="2013-10-01T00:00:00"/>
    <d v="2013-10-04T00:00:00"/>
    <s v="First Class"/>
    <s v="SJ-20215"/>
    <s v="Sarah Jordon"/>
    <x v="0"/>
    <s v="United States"/>
    <s v="Quincy"/>
    <s v="Illinois"/>
    <n v="62301"/>
    <x v="2"/>
    <s v="OFF-BI-10000343"/>
    <s v="Office Supplies"/>
    <s v="Binders"/>
    <s v="Pressboard Covers with Storage Hooks, 9 1/2&quot; x 11&quot;, Light Blue"/>
    <n v="1.9639999999999995"/>
    <n v="2"/>
    <n v="0.8"/>
    <n v="-3.2406000000000006"/>
  </r>
  <r>
    <n v="4226"/>
    <s v="US-2011-102631"/>
    <x v="2"/>
    <d v="2011-12-13T00:00:00"/>
    <d v="2011-12-17T00:00:00"/>
    <s v="Standard Class"/>
    <s v="EB-13840"/>
    <s v="Ellis Ballard"/>
    <x v="1"/>
    <s v="United States"/>
    <s v="Chicago"/>
    <s v="Illinois"/>
    <n v="60623"/>
    <x v="2"/>
    <s v="FUR-FU-10003930"/>
    <s v="Furniture"/>
    <s v="Furnishings"/>
    <s v="Howard Miller 12-3/4 Diameter Accuwave DS  Wall Clock"/>
    <n v="94.427999999999997"/>
    <n v="3"/>
    <n v="0.6"/>
    <n v="-42.492599999999982"/>
  </r>
  <r>
    <n v="4227"/>
    <s v="CA-2014-120327"/>
    <x v="3"/>
    <d v="2014-11-12T00:00:00"/>
    <d v="2014-11-17T00:00:00"/>
    <s v="Standard Class"/>
    <s v="WB-21850"/>
    <s v="William Brown"/>
    <x v="0"/>
    <s v="United States"/>
    <s v="Urbandale"/>
    <s v="Iowa"/>
    <n v="50322"/>
    <x v="2"/>
    <s v="OFF-FA-10004854"/>
    <s v="Office Supplies"/>
    <s v="Fasteners"/>
    <s v="Vinyl Coated Wire Paper Clips in Organizer Box, 800/Box"/>
    <n v="45.92"/>
    <n v="4"/>
    <n v="0"/>
    <n v="21.5824"/>
  </r>
  <r>
    <n v="4228"/>
    <s v="CA-2012-154970"/>
    <x v="1"/>
    <d v="2012-01-05T00:00:00"/>
    <d v="2012-01-10T00:00:00"/>
    <s v="Standard Class"/>
    <s v="SR-20740"/>
    <s v="Steven Roelle"/>
    <x v="2"/>
    <s v="United States"/>
    <s v="Seattle"/>
    <s v="Washington"/>
    <n v="98103"/>
    <x v="1"/>
    <s v="FUR-CH-10003396"/>
    <s v="Furniture"/>
    <s v="Chairs"/>
    <s v="Global Deluxe Steno Chair"/>
    <n v="61.584000000000003"/>
    <n v="1"/>
    <n v="0.2"/>
    <n v="-6.9282000000000039"/>
  </r>
  <r>
    <n v="4229"/>
    <s v="CA-2013-113803"/>
    <x v="0"/>
    <d v="2013-03-25T00:00:00"/>
    <d v="2013-03-27T00:00:00"/>
    <s v="First Class"/>
    <s v="VG-21805"/>
    <s v="Vivek Grady"/>
    <x v="1"/>
    <s v="United States"/>
    <s v="Richmond"/>
    <s v="Indiana"/>
    <n v="47374"/>
    <x v="2"/>
    <s v="OFF-PA-10001994"/>
    <s v="Office Supplies"/>
    <s v="Paper"/>
    <s v="Ink Jet Note and Greeting Cards, 8-1/2&quot; x 5-1/2&quot; Card Size"/>
    <n v="22.48"/>
    <n v="1"/>
    <n v="0"/>
    <n v="10.3408"/>
  </r>
  <r>
    <n v="4230"/>
    <s v="CA-2014-100223"/>
    <x v="3"/>
    <d v="2014-07-06T00:00:00"/>
    <d v="2014-07-11T00:00:00"/>
    <s v="Standard Class"/>
    <s v="LS-16945"/>
    <s v="Linda Southworth"/>
    <x v="1"/>
    <s v="United States"/>
    <s v="Dallas"/>
    <s v="Texas"/>
    <n v="75220"/>
    <x v="2"/>
    <s v="FUR-FU-10003601"/>
    <s v="Furniture"/>
    <s v="Furnishings"/>
    <s v="Deflect-o RollaMat Studded, Beveled Mat for Medium Pile Carpeting"/>
    <n v="332.02800000000002"/>
    <n v="9"/>
    <n v="0.6"/>
    <n v="-348.62940000000003"/>
  </r>
  <r>
    <n v="4231"/>
    <s v="CA-2014-100223"/>
    <x v="3"/>
    <d v="2014-07-06T00:00:00"/>
    <d v="2014-07-11T00:00:00"/>
    <s v="Standard Class"/>
    <s v="LS-16945"/>
    <s v="Linda Southworth"/>
    <x v="1"/>
    <s v="United States"/>
    <s v="Dallas"/>
    <s v="Texas"/>
    <n v="75220"/>
    <x v="2"/>
    <s v="OFF-BI-10003429"/>
    <s v="Office Supplies"/>
    <s v="Binders"/>
    <s v="Cardinal HOLDit! Binder Insert Strips,Extra Strips"/>
    <n v="11.393999999999998"/>
    <n v="9"/>
    <n v="0.8"/>
    <n v="-17.660699999999999"/>
  </r>
  <r>
    <n v="4232"/>
    <s v="CA-2014-100223"/>
    <x v="3"/>
    <d v="2014-07-06T00:00:00"/>
    <d v="2014-07-11T00:00:00"/>
    <s v="Standard Class"/>
    <s v="LS-16945"/>
    <s v="Linda Southworth"/>
    <x v="1"/>
    <s v="United States"/>
    <s v="Dallas"/>
    <s v="Texas"/>
    <n v="75220"/>
    <x v="2"/>
    <s v="OFF-PA-10000232"/>
    <s v="Office Supplies"/>
    <s v="Paper"/>
    <s v="Xerox 1975"/>
    <n v="15.552000000000003"/>
    <n v="3"/>
    <n v="0.2"/>
    <n v="5.6375999999999999"/>
  </r>
  <r>
    <n v="4233"/>
    <s v="CA-2014-100223"/>
    <x v="3"/>
    <d v="2014-07-06T00:00:00"/>
    <d v="2014-07-11T00:00:00"/>
    <s v="Standard Class"/>
    <s v="LS-16945"/>
    <s v="Linda Southworth"/>
    <x v="1"/>
    <s v="United States"/>
    <s v="Dallas"/>
    <s v="Texas"/>
    <n v="75220"/>
    <x v="2"/>
    <s v="OFF-PA-10002195"/>
    <s v="Office Supplies"/>
    <s v="Paper"/>
    <s v="Xerox 1966"/>
    <n v="31.104000000000006"/>
    <n v="6"/>
    <n v="0.2"/>
    <n v="11.2752"/>
  </r>
  <r>
    <n v="4234"/>
    <s v="CA-2014-100223"/>
    <x v="3"/>
    <d v="2014-07-06T00:00:00"/>
    <d v="2014-07-11T00:00:00"/>
    <s v="Standard Class"/>
    <s v="LS-16945"/>
    <s v="Linda Southworth"/>
    <x v="1"/>
    <s v="United States"/>
    <s v="Dallas"/>
    <s v="Texas"/>
    <n v="75220"/>
    <x v="2"/>
    <s v="OFF-BI-10004492"/>
    <s v="Office Supplies"/>
    <s v="Binders"/>
    <s v="Tuf-Vin Binders"/>
    <n v="6.3159999999999981"/>
    <n v="1"/>
    <n v="0.8"/>
    <n v="-10.421400000000002"/>
  </r>
  <r>
    <n v="4235"/>
    <s v="CA-2011-168823"/>
    <x v="2"/>
    <d v="2011-09-21T00:00:00"/>
    <d v="2011-09-24T00:00:00"/>
    <s v="First Class"/>
    <s v="MA-17560"/>
    <s v="Matt Abelman"/>
    <x v="2"/>
    <s v="United States"/>
    <s v="Philadelphia"/>
    <s v="Pennsylvania"/>
    <n v="19143"/>
    <x v="3"/>
    <s v="OFF-PA-10004000"/>
    <s v="Office Supplies"/>
    <s v="Paper"/>
    <s v="While You Were Out Pads, 50 per Pad, 4 x 5 1/4, Green Cycle"/>
    <n v="11.352000000000002"/>
    <n v="3"/>
    <n v="0.2"/>
    <n v="4.1151"/>
  </r>
  <r>
    <n v="4236"/>
    <s v="CA-2011-168823"/>
    <x v="2"/>
    <d v="2011-09-21T00:00:00"/>
    <d v="2011-09-24T00:00:00"/>
    <s v="First Class"/>
    <s v="MA-17560"/>
    <s v="Matt Abelman"/>
    <x v="2"/>
    <s v="United States"/>
    <s v="Philadelphia"/>
    <s v="Pennsylvania"/>
    <n v="19143"/>
    <x v="3"/>
    <s v="OFF-LA-10004425"/>
    <s v="Office Supplies"/>
    <s v="Labels"/>
    <s v="Staples"/>
    <n v="20.808000000000003"/>
    <n v="9"/>
    <n v="0.2"/>
    <n v="7.0226999999999995"/>
  </r>
  <r>
    <n v="4237"/>
    <s v="CA-2013-162404"/>
    <x v="0"/>
    <d v="2013-07-24T00:00:00"/>
    <d v="2013-07-28T00:00:00"/>
    <s v="Standard Class"/>
    <s v="NF-18475"/>
    <s v="Neil Französisch"/>
    <x v="2"/>
    <s v="United States"/>
    <s v="Rockford"/>
    <s v="Illinois"/>
    <n v="61107"/>
    <x v="2"/>
    <s v="OFF-BI-10000948"/>
    <s v="Office Supplies"/>
    <s v="Binders"/>
    <s v="GBC Laser Imprintable Binding System Covers, Desert Sand"/>
    <n v="11.415999999999997"/>
    <n v="4"/>
    <n v="0.8"/>
    <n v="-18.836400000000005"/>
  </r>
  <r>
    <n v="4238"/>
    <s v="CA-2014-104024"/>
    <x v="3"/>
    <d v="2014-08-30T00:00:00"/>
    <d v="2014-09-04T00:00:00"/>
    <s v="Second Class"/>
    <s v="MD-17860"/>
    <s v="Michael Dominguez"/>
    <x v="1"/>
    <s v="United States"/>
    <s v="Philadelphia"/>
    <s v="Pennsylvania"/>
    <n v="19134"/>
    <x v="3"/>
    <s v="OFF-AR-10001972"/>
    <s v="Office Supplies"/>
    <s v="Art"/>
    <s v="Newell 323"/>
    <n v="9.4080000000000013"/>
    <n v="7"/>
    <n v="0.2"/>
    <n v="0.70560000000000045"/>
  </r>
  <r>
    <n v="4239"/>
    <s v="CA-2014-147144"/>
    <x v="3"/>
    <d v="2014-03-27T00:00:00"/>
    <d v="2014-03-29T00:00:00"/>
    <s v="First Class"/>
    <s v="MZ-17335"/>
    <s v="Maria Zettner"/>
    <x v="2"/>
    <s v="United States"/>
    <s v="Seattle"/>
    <s v="Washington"/>
    <n v="98105"/>
    <x v="1"/>
    <s v="OFF-AR-10004587"/>
    <s v="Office Supplies"/>
    <s v="Art"/>
    <s v="Boston 1827 Commercial Additional Cutter, Drive Gear &amp; Gear Rack for 1606"/>
    <n v="19.829999999999998"/>
    <n v="1"/>
    <n v="0"/>
    <n v="5.9489999999999981"/>
  </r>
  <r>
    <n v="4240"/>
    <s v="CA-2014-158673"/>
    <x v="3"/>
    <d v="2014-12-30T00:00:00"/>
    <d v="2015-01-05T00:00:00"/>
    <s v="Standard Class"/>
    <s v="KB-16600"/>
    <s v="Ken Brennan"/>
    <x v="1"/>
    <s v="United States"/>
    <s v="Grand Rapids"/>
    <s v="Michigan"/>
    <n v="49505"/>
    <x v="2"/>
    <s v="OFF-PA-10000994"/>
    <s v="Office Supplies"/>
    <s v="Paper"/>
    <s v="Xerox 1915"/>
    <n v="209.7"/>
    <n v="2"/>
    <n v="0"/>
    <n v="100.65599999999999"/>
  </r>
  <r>
    <n v="4241"/>
    <s v="CA-2011-133704"/>
    <x v="2"/>
    <d v="2011-09-20T00:00:00"/>
    <d v="2011-09-26T00:00:00"/>
    <s v="Standard Class"/>
    <s v="MA-17995"/>
    <s v="Michelle Arnett"/>
    <x v="2"/>
    <s v="United States"/>
    <s v="Los Angeles"/>
    <s v="California"/>
    <n v="90004"/>
    <x v="1"/>
    <s v="OFF-AP-10001366"/>
    <s v="Office Supplies"/>
    <s v="Appliances"/>
    <s v="Staples"/>
    <n v="43.92"/>
    <n v="4"/>
    <n v="0"/>
    <n v="11.858400000000003"/>
  </r>
  <r>
    <n v="4242"/>
    <s v="CA-2011-133704"/>
    <x v="2"/>
    <d v="2011-09-20T00:00:00"/>
    <d v="2011-09-26T00:00:00"/>
    <s v="Standard Class"/>
    <s v="MA-17995"/>
    <s v="Michelle Arnett"/>
    <x v="2"/>
    <s v="United States"/>
    <s v="Los Angeles"/>
    <s v="California"/>
    <n v="90004"/>
    <x v="1"/>
    <s v="OFF-BI-10001636"/>
    <s v="Office Supplies"/>
    <s v="Binders"/>
    <s v="Ibico Plastic and Wire Spiral Binding Combs"/>
    <n v="20.231999999999999"/>
    <n v="3"/>
    <n v="0.2"/>
    <n v="6.5753999999999984"/>
  </r>
  <r>
    <n v="4243"/>
    <s v="CA-2013-159142"/>
    <x v="0"/>
    <d v="2013-04-05T00:00:00"/>
    <d v="2013-04-06T00:00:00"/>
    <s v="First Class"/>
    <s v="ME-17320"/>
    <s v="Maria Etezadi"/>
    <x v="2"/>
    <s v="United States"/>
    <s v="Springfield"/>
    <s v="Virginia"/>
    <n v="22153"/>
    <x v="0"/>
    <s v="TEC-PH-10001448"/>
    <s v="Technology"/>
    <s v="Phones"/>
    <s v="Anker Astro 15000mAh USB Portable Charger"/>
    <n v="149.97"/>
    <n v="3"/>
    <n v="0"/>
    <n v="5.9987999999999815"/>
  </r>
  <r>
    <n v="4244"/>
    <s v="CA-2013-159142"/>
    <x v="0"/>
    <d v="2013-04-05T00:00:00"/>
    <d v="2013-04-06T00:00:00"/>
    <s v="First Class"/>
    <s v="ME-17320"/>
    <s v="Maria Etezadi"/>
    <x v="2"/>
    <s v="United States"/>
    <s v="Springfield"/>
    <s v="Virginia"/>
    <n v="22153"/>
    <x v="0"/>
    <s v="OFF-PA-10001776"/>
    <s v="Office Supplies"/>
    <s v="Paper"/>
    <s v="Wirebound Message Books, Four 2 3/4&quot; x 5&quot; Forms per Page, 600 Sets per Book"/>
    <n v="27.81"/>
    <n v="3"/>
    <n v="0"/>
    <n v="13.070699999999999"/>
  </r>
  <r>
    <n v="4245"/>
    <s v="CA-2011-138436"/>
    <x v="2"/>
    <d v="2011-03-26T00:00:00"/>
    <d v="2011-03-30T00:00:00"/>
    <s v="Standard Class"/>
    <s v="JD-15895"/>
    <s v="Jonathan Doherty"/>
    <x v="1"/>
    <s v="United States"/>
    <s v="Los Angeles"/>
    <s v="California"/>
    <n v="90036"/>
    <x v="1"/>
    <s v="TEC-AC-10002323"/>
    <s v="Technology"/>
    <s v="Accessories"/>
    <s v="SanDisk Ultra 32 GB MicroSDHC Class 10 Memory Card"/>
    <n v="66.300000000000011"/>
    <n v="3"/>
    <n v="0"/>
    <n v="8.6190000000000033"/>
  </r>
  <r>
    <n v="4246"/>
    <s v="CA-2014-117702"/>
    <x v="3"/>
    <d v="2014-11-29T00:00:00"/>
    <d v="2014-12-05T00:00:00"/>
    <s v="Standard Class"/>
    <s v="LS-16975"/>
    <s v="Lindsay Shagiari"/>
    <x v="2"/>
    <s v="United States"/>
    <s v="Baltimore"/>
    <s v="Maryland"/>
    <n v="21215"/>
    <x v="3"/>
    <s v="OFF-AR-10004582"/>
    <s v="Office Supplies"/>
    <s v="Art"/>
    <s v="BIC Brite Liner Grip Highlighters"/>
    <n v="1.64"/>
    <n v="1"/>
    <n v="0"/>
    <n v="0.73799999999999988"/>
  </r>
  <r>
    <n v="4247"/>
    <s v="CA-2014-117702"/>
    <x v="3"/>
    <d v="2014-11-29T00:00:00"/>
    <d v="2014-12-05T00:00:00"/>
    <s v="Standard Class"/>
    <s v="LS-16975"/>
    <s v="Lindsay Shagiari"/>
    <x v="2"/>
    <s v="United States"/>
    <s v="Baltimore"/>
    <s v="Maryland"/>
    <n v="21215"/>
    <x v="3"/>
    <s v="FUR-FU-10000576"/>
    <s v="Furniture"/>
    <s v="Furnishings"/>
    <s v="Luxo Professional Fluorescent Magnifier Lamp with Clamp-Mount Base"/>
    <n v="1049.2"/>
    <n v="5"/>
    <n v="0"/>
    <n v="272.79200000000003"/>
  </r>
  <r>
    <n v="4248"/>
    <s v="CA-2014-117702"/>
    <x v="3"/>
    <d v="2014-11-29T00:00:00"/>
    <d v="2014-12-05T00:00:00"/>
    <s v="Standard Class"/>
    <s v="LS-16975"/>
    <s v="Lindsay Shagiari"/>
    <x v="2"/>
    <s v="United States"/>
    <s v="Baltimore"/>
    <s v="Maryland"/>
    <n v="21215"/>
    <x v="3"/>
    <s v="FUR-FU-10004270"/>
    <s v="Furniture"/>
    <s v="Furnishings"/>
    <s v="Eldon Image Series Desk Accessories, Burgundy"/>
    <n v="20.9"/>
    <n v="5"/>
    <n v="0"/>
    <n v="7.5239999999999991"/>
  </r>
  <r>
    <n v="4249"/>
    <s v="CA-2013-157336"/>
    <x v="0"/>
    <d v="2013-12-02T00:00:00"/>
    <d v="2013-12-06T00:00:00"/>
    <s v="Second Class"/>
    <s v="SJ-20500"/>
    <s v="Shirley Jackson"/>
    <x v="0"/>
    <s v="United States"/>
    <s v="Fairfield"/>
    <s v="Connecticut"/>
    <n v="6824"/>
    <x v="3"/>
    <s v="OFF-BI-10004236"/>
    <s v="Office Supplies"/>
    <s v="Binders"/>
    <s v="XtraLife ClearVue Slant-D Ring Binder, White, 3&quot;"/>
    <n v="88.08"/>
    <n v="6"/>
    <n v="0"/>
    <n v="40.516799999999996"/>
  </r>
  <r>
    <n v="4250"/>
    <s v="CA-2013-157336"/>
    <x v="0"/>
    <d v="2013-12-02T00:00:00"/>
    <d v="2013-12-06T00:00:00"/>
    <s v="Second Class"/>
    <s v="SJ-20500"/>
    <s v="Shirley Jackson"/>
    <x v="0"/>
    <s v="United States"/>
    <s v="Fairfield"/>
    <s v="Connecticut"/>
    <n v="6824"/>
    <x v="3"/>
    <s v="FUR-CH-10004997"/>
    <s v="Furniture"/>
    <s v="Chairs"/>
    <s v="Hon Every-Day Series Multi-Task Chairs"/>
    <n v="751.92"/>
    <n v="4"/>
    <n v="0"/>
    <n v="150.38400000000001"/>
  </r>
  <r>
    <n v="4251"/>
    <s v="CA-2011-168130"/>
    <x v="2"/>
    <d v="2011-09-19T00:00:00"/>
    <d v="2011-09-19T00:00:00"/>
    <s v="Same Day"/>
    <s v="BS-11365"/>
    <s v="Bill Shonely"/>
    <x v="1"/>
    <s v="United States"/>
    <s v="New York City"/>
    <s v="New York"/>
    <n v="10011"/>
    <x v="3"/>
    <s v="FUR-CH-10000988"/>
    <s v="Furniture"/>
    <s v="Chairs"/>
    <s v="Hon Olson Stacker Stools"/>
    <n v="887.10299999999995"/>
    <n v="7"/>
    <n v="0.1"/>
    <n v="177.42059999999998"/>
  </r>
  <r>
    <n v="4252"/>
    <s v="CA-2012-155068"/>
    <x v="1"/>
    <d v="2012-10-23T00:00:00"/>
    <d v="2012-10-23T00:00:00"/>
    <s v="Same Day"/>
    <s v="RA-19285"/>
    <s v="Ralph Arnett"/>
    <x v="0"/>
    <s v="United States"/>
    <s v="Lakeland"/>
    <s v="Florida"/>
    <n v="33801"/>
    <x v="0"/>
    <s v="TEC-PH-10004897"/>
    <s v="Technology"/>
    <s v="Phones"/>
    <s v="Mediabridge Sport Armband iPhone 5s"/>
    <n v="55.944000000000003"/>
    <n v="7"/>
    <n v="0.2"/>
    <n v="-13.286700000000002"/>
  </r>
  <r>
    <n v="4253"/>
    <s v="CA-2012-155068"/>
    <x v="1"/>
    <d v="2012-10-23T00:00:00"/>
    <d v="2012-10-23T00:00:00"/>
    <s v="Same Day"/>
    <s v="RA-19285"/>
    <s v="Ralph Arnett"/>
    <x v="0"/>
    <s v="United States"/>
    <s v="Lakeland"/>
    <s v="Florida"/>
    <n v="33801"/>
    <x v="0"/>
    <s v="OFF-AR-10002656"/>
    <s v="Office Supplies"/>
    <s v="Art"/>
    <s v="Sanford Liquid Accent Highlighters"/>
    <n v="10.688000000000001"/>
    <n v="2"/>
    <n v="0.2"/>
    <n v="2.271199999999999"/>
  </r>
  <r>
    <n v="4254"/>
    <s v="CA-2012-155068"/>
    <x v="1"/>
    <d v="2012-10-23T00:00:00"/>
    <d v="2012-10-23T00:00:00"/>
    <s v="Same Day"/>
    <s v="RA-19285"/>
    <s v="Ralph Arnett"/>
    <x v="0"/>
    <s v="United States"/>
    <s v="Lakeland"/>
    <s v="Florida"/>
    <n v="33801"/>
    <x v="0"/>
    <s v="TEC-PH-10004924"/>
    <s v="Technology"/>
    <s v="Phones"/>
    <s v="SKILCRAFT Telephone Shoulder Rest, 2&quot; x 6.5&quot; x 2.5&quot;, Black"/>
    <n v="11.824"/>
    <n v="2"/>
    <n v="0.2"/>
    <n v="1.0346000000000006"/>
  </r>
  <r>
    <n v="4255"/>
    <s v="CA-2014-163160"/>
    <x v="3"/>
    <d v="2014-10-14T00:00:00"/>
    <d v="2014-10-17T00:00:00"/>
    <s v="First Class"/>
    <s v="TS-21610"/>
    <s v="Troy Staebel"/>
    <x v="0"/>
    <s v="United States"/>
    <s v="Freeport"/>
    <s v="Illinois"/>
    <n v="61032"/>
    <x v="2"/>
    <s v="OFF-PA-10003127"/>
    <s v="Office Supplies"/>
    <s v="Paper"/>
    <s v="Staples"/>
    <n v="63.311999999999998"/>
    <n v="3"/>
    <n v="0.2"/>
    <n v="20.576399999999996"/>
  </r>
  <r>
    <n v="4256"/>
    <s v="CA-2014-163160"/>
    <x v="3"/>
    <d v="2014-10-14T00:00:00"/>
    <d v="2014-10-17T00:00:00"/>
    <s v="First Class"/>
    <s v="TS-21610"/>
    <s v="Troy Staebel"/>
    <x v="0"/>
    <s v="United States"/>
    <s v="Freeport"/>
    <s v="Illinois"/>
    <n v="61032"/>
    <x v="2"/>
    <s v="OFF-BI-10000778"/>
    <s v="Office Supplies"/>
    <s v="Binders"/>
    <s v="GBC VeloBinder Electric Binding Machine"/>
    <n v="96.783999999999978"/>
    <n v="4"/>
    <n v="0.8"/>
    <n v="-145.17600000000002"/>
  </r>
  <r>
    <n v="4257"/>
    <s v="CA-2014-163160"/>
    <x v="3"/>
    <d v="2014-10-14T00:00:00"/>
    <d v="2014-10-17T00:00:00"/>
    <s v="First Class"/>
    <s v="TS-21610"/>
    <s v="Troy Staebel"/>
    <x v="0"/>
    <s v="United States"/>
    <s v="Freeport"/>
    <s v="Illinois"/>
    <n v="61032"/>
    <x v="2"/>
    <s v="FUR-FU-10001424"/>
    <s v="Furniture"/>
    <s v="Furnishings"/>
    <s v="Dax Clear Box Frame"/>
    <n v="10.476000000000001"/>
    <n v="3"/>
    <n v="0.6"/>
    <n v="-6.8094000000000037"/>
  </r>
  <r>
    <n v="4258"/>
    <s v="CA-2012-101924"/>
    <x v="1"/>
    <d v="2012-09-04T00:00:00"/>
    <d v="2012-09-09T00:00:00"/>
    <s v="Standard Class"/>
    <s v="KB-16585"/>
    <s v="Ken Black"/>
    <x v="1"/>
    <s v="United States"/>
    <s v="Medford"/>
    <s v="Oregon"/>
    <n v="97504"/>
    <x v="1"/>
    <s v="OFF-BI-10000962"/>
    <s v="Office Supplies"/>
    <s v="Binders"/>
    <s v="Acco Flexible ACCOHIDE Square Ring Data Binder, Dark Blue, 11 1/2&quot; X 14&quot; 7/8&quot;"/>
    <n v="9.7620000000000005"/>
    <n v="2"/>
    <n v="0.7"/>
    <n v="-6.833400000000001"/>
  </r>
  <r>
    <n v="4259"/>
    <s v="CA-2013-124793"/>
    <x v="0"/>
    <d v="2013-03-15T00:00:00"/>
    <d v="2013-03-17T00:00:00"/>
    <s v="First Class"/>
    <s v="MM-18280"/>
    <s v="Muhammed MacIntyre"/>
    <x v="1"/>
    <s v="United States"/>
    <s v="Seattle"/>
    <s v="Washington"/>
    <n v="98103"/>
    <x v="1"/>
    <s v="FUR-CH-10002880"/>
    <s v="Furniture"/>
    <s v="Chairs"/>
    <s v="Global High-Back Leather Tilter, Burgundy"/>
    <n v="196.78399999999999"/>
    <n v="2"/>
    <n v="0.2"/>
    <n v="-22.138200000000012"/>
  </r>
  <r>
    <n v="4260"/>
    <s v="CA-2014-118367"/>
    <x v="3"/>
    <d v="2014-10-29T00:00:00"/>
    <d v="2014-11-03T00:00:00"/>
    <s v="Second Class"/>
    <s v="LO-17170"/>
    <s v="Lori Olson"/>
    <x v="1"/>
    <s v="United States"/>
    <s v="New York City"/>
    <s v="New York"/>
    <n v="10035"/>
    <x v="3"/>
    <s v="OFF-EN-10004386"/>
    <s v="Office Supplies"/>
    <s v="Envelopes"/>
    <s v="Recycled Interoffice Envelopes with String and Button Closure, 10 x 13"/>
    <n v="47.98"/>
    <n v="2"/>
    <n v="0"/>
    <n v="23.99"/>
  </r>
  <r>
    <n v="4261"/>
    <s v="CA-2014-164819"/>
    <x v="3"/>
    <d v="2014-10-16T00:00:00"/>
    <d v="2014-10-20T00:00:00"/>
    <s v="Second Class"/>
    <s v="RS-19420"/>
    <s v="Ricardo Sperren"/>
    <x v="1"/>
    <s v="United States"/>
    <s v="Fairfield"/>
    <s v="Connecticut"/>
    <n v="6824"/>
    <x v="3"/>
    <s v="OFF-LA-10001045"/>
    <s v="Office Supplies"/>
    <s v="Labels"/>
    <s v="Permanent Self-Adhesive File Folder Labels for Typewriters by Universal"/>
    <n v="13.049999999999999"/>
    <n v="5"/>
    <n v="0"/>
    <n v="6.0029999999999992"/>
  </r>
  <r>
    <n v="4262"/>
    <s v="CA-2014-158344"/>
    <x v="3"/>
    <d v="2014-08-08T00:00:00"/>
    <d v="2014-08-12T00:00:00"/>
    <s v="Standard Class"/>
    <s v="CC-12475"/>
    <s v="Cindy Chapman"/>
    <x v="0"/>
    <s v="United States"/>
    <s v="Moorhead"/>
    <s v="Minnesota"/>
    <n v="56560"/>
    <x v="2"/>
    <s v="TEC-AC-10002006"/>
    <s v="Technology"/>
    <s v="Accessories"/>
    <s v="Memorex Micro Travel Drive 16 GB"/>
    <n v="63.96"/>
    <n v="4"/>
    <n v="0"/>
    <n v="19.827599999999997"/>
  </r>
  <r>
    <n v="4263"/>
    <s v="CA-2014-123351"/>
    <x v="3"/>
    <d v="2014-09-22T00:00:00"/>
    <d v="2014-09-26T00:00:00"/>
    <s v="Standard Class"/>
    <s v="KT-16480"/>
    <s v="Kean Thornton"/>
    <x v="0"/>
    <s v="United States"/>
    <s v="Columbus"/>
    <s v="Georgia"/>
    <n v="31907"/>
    <x v="0"/>
    <s v="OFF-AP-10001242"/>
    <s v="Office Supplies"/>
    <s v="Appliances"/>
    <s v="APC 7 Outlet Network SurgeArrest Surge Protector"/>
    <n v="80.48"/>
    <n v="1"/>
    <n v="0"/>
    <n v="24.143999999999998"/>
  </r>
  <r>
    <n v="4264"/>
    <s v="CA-2014-110429"/>
    <x v="3"/>
    <d v="2014-11-04T00:00:00"/>
    <d v="2014-11-09T00:00:00"/>
    <s v="Standard Class"/>
    <s v="DM-13015"/>
    <s v="Darrin Martin"/>
    <x v="0"/>
    <s v="United States"/>
    <s v="Philadelphia"/>
    <s v="Pennsylvania"/>
    <n v="19143"/>
    <x v="3"/>
    <s v="OFF-BI-10000216"/>
    <s v="Office Supplies"/>
    <s v="Binders"/>
    <s v="Mead 1st Gear 2&quot; Zipper Binder, Asst. Colors"/>
    <n v="11.673000000000002"/>
    <n v="3"/>
    <n v="0.7"/>
    <n v="-7.782"/>
  </r>
  <r>
    <n v="4265"/>
    <s v="US-2013-131611"/>
    <x v="0"/>
    <d v="2013-11-06T00:00:00"/>
    <d v="2013-11-10T00:00:00"/>
    <s v="Standard Class"/>
    <s v="EP-13915"/>
    <s v="Emily Phan"/>
    <x v="0"/>
    <s v="United States"/>
    <s v="Houston"/>
    <s v="Texas"/>
    <n v="77036"/>
    <x v="2"/>
    <s v="FUR-TA-10002774"/>
    <s v="Furniture"/>
    <s v="Tables"/>
    <s v="Laminate Occasional Tables"/>
    <n v="863.12799999999993"/>
    <n v="8"/>
    <n v="0.3"/>
    <n v="-160.29520000000008"/>
  </r>
  <r>
    <n v="4266"/>
    <s v="US-2013-131611"/>
    <x v="0"/>
    <d v="2013-11-06T00:00:00"/>
    <d v="2013-11-10T00:00:00"/>
    <s v="Standard Class"/>
    <s v="EP-13915"/>
    <s v="Emily Phan"/>
    <x v="0"/>
    <s v="United States"/>
    <s v="Houston"/>
    <s v="Texas"/>
    <n v="77036"/>
    <x v="2"/>
    <s v="OFF-BI-10004364"/>
    <s v="Office Supplies"/>
    <s v="Binders"/>
    <s v="Storex Dura Pro Binders"/>
    <n v="3.5639999999999992"/>
    <n v="3"/>
    <n v="0.8"/>
    <n v="-6.2370000000000019"/>
  </r>
  <r>
    <n v="4267"/>
    <s v="US-2013-131611"/>
    <x v="0"/>
    <d v="2013-11-06T00:00:00"/>
    <d v="2013-11-10T00:00:00"/>
    <s v="Standard Class"/>
    <s v="EP-13915"/>
    <s v="Emily Phan"/>
    <x v="0"/>
    <s v="United States"/>
    <s v="Houston"/>
    <s v="Texas"/>
    <n v="77036"/>
    <x v="2"/>
    <s v="FUR-BO-10000780"/>
    <s v="Furniture"/>
    <s v="Bookcases"/>
    <s v="O'Sullivan Plantations 2-Door Library in Landvery Oak"/>
    <n v="956.6647999999999"/>
    <n v="7"/>
    <n v="0.32"/>
    <n v="-225.09759999999991"/>
  </r>
  <r>
    <n v="4268"/>
    <s v="US-2013-131611"/>
    <x v="0"/>
    <d v="2013-11-06T00:00:00"/>
    <d v="2013-11-10T00:00:00"/>
    <s v="Standard Class"/>
    <s v="EP-13915"/>
    <s v="Emily Phan"/>
    <x v="0"/>
    <s v="United States"/>
    <s v="Houston"/>
    <s v="Texas"/>
    <n v="77036"/>
    <x v="2"/>
    <s v="OFF-BI-10001989"/>
    <s v="Office Supplies"/>
    <s v="Binders"/>
    <s v="Premium Transparent Presentation Covers by GBC"/>
    <n v="12.587999999999997"/>
    <n v="3"/>
    <n v="0.8"/>
    <n v="-20.140800000000006"/>
  </r>
  <r>
    <n v="4269"/>
    <s v="US-2013-131611"/>
    <x v="0"/>
    <d v="2013-11-06T00:00:00"/>
    <d v="2013-11-10T00:00:00"/>
    <s v="Standard Class"/>
    <s v="EP-13915"/>
    <s v="Emily Phan"/>
    <x v="0"/>
    <s v="United States"/>
    <s v="Houston"/>
    <s v="Texas"/>
    <n v="77036"/>
    <x v="2"/>
    <s v="TEC-AC-10004001"/>
    <s v="Technology"/>
    <s v="Accessories"/>
    <s v="Logitech Wireless Headset H600 Over-The-Head Design"/>
    <n v="171.96"/>
    <n v="5"/>
    <n v="0.2"/>
    <n v="45.139500000000005"/>
  </r>
  <r>
    <n v="4270"/>
    <s v="US-2014-124821"/>
    <x v="3"/>
    <d v="2014-06-26T00:00:00"/>
    <d v="2014-06-30T00:00:00"/>
    <s v="Second Class"/>
    <s v="AM-10705"/>
    <s v="Anne McFarland"/>
    <x v="0"/>
    <s v="United States"/>
    <s v="Seattle"/>
    <s v="Washington"/>
    <n v="98115"/>
    <x v="1"/>
    <s v="FUR-TA-10000688"/>
    <s v="Furniture"/>
    <s v="Tables"/>
    <s v="Chromcraft Bull-Nose Wood Round Conference Table Top, Wood Base"/>
    <n v="871.4"/>
    <n v="4"/>
    <n v="0"/>
    <n v="148.13799999999992"/>
  </r>
  <r>
    <n v="4271"/>
    <s v="CA-2012-166975"/>
    <x v="1"/>
    <d v="2012-11-26T00:00:00"/>
    <d v="2012-11-30T00:00:00"/>
    <s v="Standard Class"/>
    <s v="SH-20635"/>
    <s v="Stefanie Holloman"/>
    <x v="1"/>
    <s v="United States"/>
    <s v="Jackson"/>
    <s v="Tennessee"/>
    <n v="38301"/>
    <x v="0"/>
    <s v="FUR-FU-10003930"/>
    <s v="Furniture"/>
    <s v="Furnishings"/>
    <s v="Howard Miller 12-3/4 Diameter Accuwave DS  Wall Clock"/>
    <n v="692.47199999999998"/>
    <n v="11"/>
    <n v="0.2"/>
    <n v="190.42980000000006"/>
  </r>
  <r>
    <n v="4272"/>
    <s v="CA-2013-123806"/>
    <x v="0"/>
    <d v="2013-11-25T00:00:00"/>
    <d v="2013-11-28T00:00:00"/>
    <s v="Second Class"/>
    <s v="LA-16780"/>
    <s v="Laura Armstrong"/>
    <x v="1"/>
    <s v="United States"/>
    <s v="Baltimore"/>
    <s v="Maryland"/>
    <n v="21215"/>
    <x v="3"/>
    <s v="FUR-FU-10000965"/>
    <s v="Furniture"/>
    <s v="Furnishings"/>
    <s v="Howard Miller 11-1/2&quot; Diameter Ridgewood Wall Clock"/>
    <n v="207.76"/>
    <n v="4"/>
    <n v="0"/>
    <n v="85.181600000000003"/>
  </r>
  <r>
    <n v="4273"/>
    <s v="US-2014-158505"/>
    <x v="3"/>
    <d v="2014-07-22T00:00:00"/>
    <d v="2014-07-22T00:00:00"/>
    <s v="Same Day"/>
    <s v="SF-20200"/>
    <s v="Sarah Foster"/>
    <x v="0"/>
    <s v="United States"/>
    <s v="Murray"/>
    <s v="Utah"/>
    <n v="84107"/>
    <x v="1"/>
    <s v="TEC-PH-10004071"/>
    <s v="Technology"/>
    <s v="Phones"/>
    <s v="PayAnywhere Card Reader"/>
    <n v="71.928000000000011"/>
    <n v="9"/>
    <n v="0.2"/>
    <n v="6.2936999999999976"/>
  </r>
  <r>
    <n v="4274"/>
    <s v="US-2014-158505"/>
    <x v="3"/>
    <d v="2014-07-22T00:00:00"/>
    <d v="2014-07-22T00:00:00"/>
    <s v="Same Day"/>
    <s v="SF-20200"/>
    <s v="Sarah Foster"/>
    <x v="0"/>
    <s v="United States"/>
    <s v="Murray"/>
    <s v="Utah"/>
    <n v="84107"/>
    <x v="1"/>
    <s v="OFF-AR-10001044"/>
    <s v="Office Supplies"/>
    <s v="Art"/>
    <s v="BOSTON Ranger #55 Pencil Sharpener, Black"/>
    <n v="25.99"/>
    <n v="1"/>
    <n v="0"/>
    <n v="7.5370999999999988"/>
  </r>
  <r>
    <n v="4275"/>
    <s v="CA-2012-142692"/>
    <x v="1"/>
    <d v="2012-10-23T00:00:00"/>
    <d v="2012-10-28T00:00:00"/>
    <s v="Standard Class"/>
    <s v="AG-10495"/>
    <s v="Andrew Gjertsen"/>
    <x v="1"/>
    <s v="United States"/>
    <s v="Seattle"/>
    <s v="Washington"/>
    <n v="98105"/>
    <x v="1"/>
    <s v="OFF-BI-10004140"/>
    <s v="Office Supplies"/>
    <s v="Binders"/>
    <s v="Avery Non-Stick Binders"/>
    <n v="3.5920000000000005"/>
    <n v="1"/>
    <n v="0.2"/>
    <n v="1.1224999999999996"/>
  </r>
  <r>
    <n v="4276"/>
    <s v="CA-2012-123456"/>
    <x v="1"/>
    <d v="2012-07-09T00:00:00"/>
    <d v="2012-07-13T00:00:00"/>
    <s v="Standard Class"/>
    <s v="KN-16450"/>
    <s v="Kean Nguyen"/>
    <x v="1"/>
    <s v="United States"/>
    <s v="Dallas"/>
    <s v="Texas"/>
    <n v="75220"/>
    <x v="2"/>
    <s v="OFF-AP-10002684"/>
    <s v="Office Supplies"/>
    <s v="Appliances"/>
    <s v="Acco 7-Outlet Masterpiece Power Center, Wihtout Fax/Phone Line Protection"/>
    <n v="48.631999999999991"/>
    <n v="2"/>
    <n v="0.8"/>
    <n v="-121.58000000000004"/>
  </r>
  <r>
    <n v="4277"/>
    <s v="CA-2014-151358"/>
    <x v="3"/>
    <d v="2014-08-19T00:00:00"/>
    <d v="2014-08-23T00:00:00"/>
    <s v="Standard Class"/>
    <s v="NF-18595"/>
    <s v="Nicole Fjeld"/>
    <x v="2"/>
    <s v="United States"/>
    <s v="Seattle"/>
    <s v="Washington"/>
    <n v="98105"/>
    <x v="1"/>
    <s v="OFF-ST-10000046"/>
    <s v="Office Supplies"/>
    <s v="Storage"/>
    <s v="Fellowes Super Stor/Drawer Files"/>
    <n v="323.10000000000002"/>
    <n v="2"/>
    <n v="0"/>
    <n v="61.38900000000001"/>
  </r>
  <r>
    <n v="4278"/>
    <s v="US-2013-107440"/>
    <x v="0"/>
    <d v="2013-04-17T00:00:00"/>
    <d v="2013-04-21T00:00:00"/>
    <s v="Standard Class"/>
    <s v="BS-11365"/>
    <s v="Bill Shonely"/>
    <x v="1"/>
    <s v="United States"/>
    <s v="Lakewood"/>
    <s v="New Jersey"/>
    <n v="8701"/>
    <x v="3"/>
    <s v="TEC-MA-10001047"/>
    <s v="Technology"/>
    <s v="Machines"/>
    <s v="3D Systems Cube Printer, 2nd Generation, Magenta"/>
    <n v="9099.93"/>
    <n v="7"/>
    <n v="0"/>
    <n v="2365.9817999999996"/>
  </r>
  <r>
    <n v="4279"/>
    <s v="US-2013-107440"/>
    <x v="0"/>
    <d v="2013-04-17T00:00:00"/>
    <d v="2013-04-21T00:00:00"/>
    <s v="Standard Class"/>
    <s v="BS-11365"/>
    <s v="Bill Shonely"/>
    <x v="1"/>
    <s v="United States"/>
    <s v="Lakewood"/>
    <s v="New Jersey"/>
    <n v="8701"/>
    <x v="3"/>
    <s v="FUR-FU-10000550"/>
    <s v="Furniture"/>
    <s v="Furnishings"/>
    <s v="Stacking Trays by OIC"/>
    <n v="9.9600000000000009"/>
    <n v="2"/>
    <n v="0"/>
    <n v="3.2867999999999995"/>
  </r>
  <r>
    <n v="4280"/>
    <s v="US-2013-107440"/>
    <x v="0"/>
    <d v="2013-04-17T00:00:00"/>
    <d v="2013-04-21T00:00:00"/>
    <s v="Standard Class"/>
    <s v="BS-11365"/>
    <s v="Bill Shonely"/>
    <x v="1"/>
    <s v="United States"/>
    <s v="Lakewood"/>
    <s v="New Jersey"/>
    <n v="8701"/>
    <x v="3"/>
    <s v="OFF-BI-10002432"/>
    <s v="Office Supplies"/>
    <s v="Binders"/>
    <s v="Wilson Jones Standard D-Ring Binders"/>
    <n v="25.299999999999997"/>
    <n v="5"/>
    <n v="0"/>
    <n v="11.890999999999998"/>
  </r>
  <r>
    <n v="4281"/>
    <s v="CA-2011-166989"/>
    <x v="2"/>
    <d v="2011-11-14T00:00:00"/>
    <d v="2011-11-18T00:00:00"/>
    <s v="Standard Class"/>
    <s v="RM-19675"/>
    <s v="Robert Marley"/>
    <x v="2"/>
    <s v="United States"/>
    <s v="New York City"/>
    <s v="New York"/>
    <n v="10011"/>
    <x v="3"/>
    <s v="OFF-PA-10004470"/>
    <s v="Office Supplies"/>
    <s v="Paper"/>
    <s v="Adams Write n' Stick Phone Message Book, 11&quot; X 5 1/4&quot;, 200 Messages"/>
    <n v="11.36"/>
    <n v="2"/>
    <n v="0"/>
    <n v="5.2255999999999991"/>
  </r>
  <r>
    <n v="4282"/>
    <s v="CA-2011-166989"/>
    <x v="2"/>
    <d v="2011-11-14T00:00:00"/>
    <d v="2011-11-18T00:00:00"/>
    <s v="Standard Class"/>
    <s v="RM-19675"/>
    <s v="Robert Marley"/>
    <x v="2"/>
    <s v="United States"/>
    <s v="New York City"/>
    <s v="New York"/>
    <n v="10011"/>
    <x v="3"/>
    <s v="FUR-CH-10001797"/>
    <s v="Furniture"/>
    <s v="Chairs"/>
    <s v="Safco Chair Connectors, 6/Carton"/>
    <n v="69.263999999999996"/>
    <n v="2"/>
    <n v="0.1"/>
    <n v="14.62239999999999"/>
  </r>
  <r>
    <n v="4283"/>
    <s v="CA-2011-103100"/>
    <x v="2"/>
    <d v="2011-12-20T00:00:00"/>
    <d v="2011-12-23T00:00:00"/>
    <s v="First Class"/>
    <s v="AB-10105"/>
    <s v="Adrian Barton"/>
    <x v="0"/>
    <s v="United States"/>
    <s v="Indianapolis"/>
    <s v="Indiana"/>
    <n v="46203"/>
    <x v="2"/>
    <s v="OFF-LA-10003720"/>
    <s v="Office Supplies"/>
    <s v="Labels"/>
    <s v="Avery 487"/>
    <n v="3.69"/>
    <n v="1"/>
    <n v="0"/>
    <n v="1.7343"/>
  </r>
  <r>
    <n v="4284"/>
    <s v="CA-2011-103100"/>
    <x v="2"/>
    <d v="2011-12-20T00:00:00"/>
    <d v="2011-12-23T00:00:00"/>
    <s v="First Class"/>
    <s v="AB-10105"/>
    <s v="Adrian Barton"/>
    <x v="0"/>
    <s v="United States"/>
    <s v="Indianapolis"/>
    <s v="Indiana"/>
    <n v="46203"/>
    <x v="2"/>
    <s v="OFF-BI-10004600"/>
    <s v="Office Supplies"/>
    <s v="Binders"/>
    <s v="Ibico Ibimaster 300 Manual Binding System"/>
    <n v="1103.97"/>
    <n v="3"/>
    <n v="0"/>
    <n v="496.78649999999993"/>
  </r>
  <r>
    <n v="4285"/>
    <s v="CA-2012-105690"/>
    <x v="1"/>
    <d v="2012-11-21T00:00:00"/>
    <d v="2012-11-26T00:00:00"/>
    <s v="Second Class"/>
    <s v="CA-11965"/>
    <s v="Carol Adams"/>
    <x v="1"/>
    <s v="United States"/>
    <s v="Port Arthur"/>
    <s v="Texas"/>
    <n v="77642"/>
    <x v="2"/>
    <s v="FUR-BO-10003965"/>
    <s v="Furniture"/>
    <s v="Bookcases"/>
    <s v="O'Sullivan Manor Hill 2-Door Library in Brianna Oak"/>
    <n v="246.13279999999997"/>
    <n v="2"/>
    <n v="0.32"/>
    <n v="-76.011599999999973"/>
  </r>
  <r>
    <n v="4286"/>
    <s v="CA-2012-105690"/>
    <x v="1"/>
    <d v="2012-11-21T00:00:00"/>
    <d v="2012-11-26T00:00:00"/>
    <s v="Second Class"/>
    <s v="CA-11965"/>
    <s v="Carol Adams"/>
    <x v="1"/>
    <s v="United States"/>
    <s v="Port Arthur"/>
    <s v="Texas"/>
    <n v="77642"/>
    <x v="2"/>
    <s v="OFF-LA-10000240"/>
    <s v="Office Supplies"/>
    <s v="Labels"/>
    <s v="Self-Adhesive Address Labels for Typewriters by Universal"/>
    <n v="11.696"/>
    <n v="2"/>
    <n v="0.2"/>
    <n v="3.9473999999999996"/>
  </r>
  <r>
    <n v="4287"/>
    <s v="CA-2012-105690"/>
    <x v="1"/>
    <d v="2012-11-21T00:00:00"/>
    <d v="2012-11-26T00:00:00"/>
    <s v="Second Class"/>
    <s v="CA-11965"/>
    <s v="Carol Adams"/>
    <x v="1"/>
    <s v="United States"/>
    <s v="Port Arthur"/>
    <s v="Texas"/>
    <n v="77642"/>
    <x v="2"/>
    <s v="TEC-CO-10001571"/>
    <s v="Technology"/>
    <s v="Copiers"/>
    <s v="Sharp 1540cs Digital Laser Copier"/>
    <n v="439.99200000000002"/>
    <n v="1"/>
    <n v="0.2"/>
    <n v="164.99700000000001"/>
  </r>
  <r>
    <n v="4288"/>
    <s v="CA-2014-127516"/>
    <x v="3"/>
    <d v="2014-12-29T00:00:00"/>
    <d v="2015-01-04T00:00:00"/>
    <s v="Standard Class"/>
    <s v="EH-14005"/>
    <s v="Erica Hernandez"/>
    <x v="2"/>
    <s v="United States"/>
    <s v="Nashville"/>
    <s v="Tennessee"/>
    <n v="37211"/>
    <x v="0"/>
    <s v="OFF-ST-10000736"/>
    <s v="Office Supplies"/>
    <s v="Storage"/>
    <s v="Carina Double Wide Media Storage Towers in Natural &amp; Black"/>
    <n v="64.784000000000006"/>
    <n v="1"/>
    <n v="0.2"/>
    <n v="-12.956800000000005"/>
  </r>
  <r>
    <n v="4289"/>
    <s v="US-2012-117184"/>
    <x v="1"/>
    <d v="2012-05-17T00:00:00"/>
    <d v="2012-05-21T00:00:00"/>
    <s v="Standard Class"/>
    <s v="ON-18715"/>
    <s v="Odella Nelson"/>
    <x v="1"/>
    <s v="United States"/>
    <s v="Houston"/>
    <s v="Texas"/>
    <n v="77095"/>
    <x v="2"/>
    <s v="OFF-BI-10002082"/>
    <s v="Office Supplies"/>
    <s v="Binders"/>
    <s v="GBC Twin Loop Wire Binding Elements"/>
    <n v="33.279999999999994"/>
    <n v="5"/>
    <n v="0.8"/>
    <n v="-49.92"/>
  </r>
  <r>
    <n v="4290"/>
    <s v="US-2012-117184"/>
    <x v="1"/>
    <d v="2012-05-17T00:00:00"/>
    <d v="2012-05-21T00:00:00"/>
    <s v="Standard Class"/>
    <s v="ON-18715"/>
    <s v="Odella Nelson"/>
    <x v="1"/>
    <s v="United States"/>
    <s v="Houston"/>
    <s v="Texas"/>
    <n v="77095"/>
    <x v="2"/>
    <s v="OFF-PA-10002250"/>
    <s v="Office Supplies"/>
    <s v="Paper"/>
    <s v="Things To Do Today Pad"/>
    <n v="14.088000000000001"/>
    <n v="3"/>
    <n v="0.2"/>
    <n v="4.9307999999999996"/>
  </r>
  <r>
    <n v="4291"/>
    <s v="CA-2014-102407"/>
    <x v="3"/>
    <d v="2014-12-10T00:00:00"/>
    <d v="2014-12-14T00:00:00"/>
    <s v="Second Class"/>
    <s v="AT-10435"/>
    <s v="Alyssa Tate"/>
    <x v="2"/>
    <s v="United States"/>
    <s v="Los Angeles"/>
    <s v="California"/>
    <n v="90004"/>
    <x v="1"/>
    <s v="OFF-AR-10000122"/>
    <s v="Office Supplies"/>
    <s v="Art"/>
    <s v="Newell 314"/>
    <n v="11.16"/>
    <n v="2"/>
    <n v="0"/>
    <n v="2.7899999999999991"/>
  </r>
  <r>
    <n v="4292"/>
    <s v="CA-2014-102407"/>
    <x v="3"/>
    <d v="2014-12-10T00:00:00"/>
    <d v="2014-12-14T00:00:00"/>
    <s v="Second Class"/>
    <s v="AT-10435"/>
    <s v="Alyssa Tate"/>
    <x v="2"/>
    <s v="United States"/>
    <s v="Los Angeles"/>
    <s v="California"/>
    <n v="90004"/>
    <x v="1"/>
    <s v="FUR-TA-10003748"/>
    <s v="Furniture"/>
    <s v="Tables"/>
    <s v="Bevis 36 x 72 Conference Tables"/>
    <n v="896.32799999999997"/>
    <n v="9"/>
    <n v="0.2"/>
    <n v="22.408199999999994"/>
  </r>
  <r>
    <n v="4293"/>
    <s v="CA-2014-102407"/>
    <x v="3"/>
    <d v="2014-12-10T00:00:00"/>
    <d v="2014-12-14T00:00:00"/>
    <s v="Second Class"/>
    <s v="AT-10435"/>
    <s v="Alyssa Tate"/>
    <x v="2"/>
    <s v="United States"/>
    <s v="Los Angeles"/>
    <s v="California"/>
    <n v="90004"/>
    <x v="1"/>
    <s v="OFF-AP-10001394"/>
    <s v="Office Supplies"/>
    <s v="Appliances"/>
    <s v="Harmony Air Purifier"/>
    <n v="189"/>
    <n v="1"/>
    <n v="0"/>
    <n v="68.039999999999992"/>
  </r>
  <r>
    <n v="4294"/>
    <s v="CA-2014-130967"/>
    <x v="3"/>
    <d v="2014-03-11T00:00:00"/>
    <d v="2014-03-17T00:00:00"/>
    <s v="Standard Class"/>
    <s v="EB-13870"/>
    <s v="Emily Burns"/>
    <x v="0"/>
    <s v="United States"/>
    <s v="Philadelphia"/>
    <s v="Pennsylvania"/>
    <n v="19140"/>
    <x v="3"/>
    <s v="TEC-PH-10004896"/>
    <s v="Technology"/>
    <s v="Phones"/>
    <s v="Nokia Lumia 521 (T-Mobile)"/>
    <n v="53.981999999999999"/>
    <n v="3"/>
    <n v="0.4"/>
    <n v="-10.796399999999995"/>
  </r>
  <r>
    <n v="4295"/>
    <s v="CA-2014-101581"/>
    <x v="3"/>
    <d v="2014-10-23T00:00:00"/>
    <d v="2014-10-28T00:00:00"/>
    <s v="Standard Class"/>
    <s v="DW-13195"/>
    <s v="David Wiener"/>
    <x v="1"/>
    <s v="United States"/>
    <s v="Redmond"/>
    <s v="Oregon"/>
    <n v="97756"/>
    <x v="1"/>
    <s v="FUR-TA-10002607"/>
    <s v="Furniture"/>
    <s v="Tables"/>
    <s v="KI Conference Tables"/>
    <n v="177.22499999999999"/>
    <n v="5"/>
    <n v="0.5"/>
    <n v="-120.51299999999998"/>
  </r>
  <r>
    <n v="4296"/>
    <s v="CA-2014-169124"/>
    <x v="3"/>
    <d v="2014-07-04T00:00:00"/>
    <d v="2014-07-11T00:00:00"/>
    <s v="Standard Class"/>
    <s v="MB-17305"/>
    <s v="Maria Bertelson"/>
    <x v="0"/>
    <s v="United States"/>
    <s v="Citrus Heights"/>
    <s v="California"/>
    <n v="95610"/>
    <x v="1"/>
    <s v="FUR-FU-10001215"/>
    <s v="Furniture"/>
    <s v="Furnishings"/>
    <s v="Howard Miller 11-1/2&quot; Diameter Brentwood Wall Clock"/>
    <n v="129.39000000000001"/>
    <n v="3"/>
    <n v="0"/>
    <n v="54.343800000000009"/>
  </r>
  <r>
    <n v="4297"/>
    <s v="CA-2014-117261"/>
    <x v="3"/>
    <d v="2014-09-05T00:00:00"/>
    <d v="2014-09-11T00:00:00"/>
    <s v="Standard Class"/>
    <s v="TH-21235"/>
    <s v="Tiffany House"/>
    <x v="1"/>
    <s v="United States"/>
    <s v="Los Angeles"/>
    <s v="California"/>
    <n v="90032"/>
    <x v="1"/>
    <s v="OFF-ST-10000419"/>
    <s v="Office Supplies"/>
    <s v="Storage"/>
    <s v="Rogers Jumbo File, Granite"/>
    <n v="54.32"/>
    <n v="4"/>
    <n v="0"/>
    <n v="0.54319999999999879"/>
  </r>
  <r>
    <n v="4298"/>
    <s v="CA-2014-129021"/>
    <x v="3"/>
    <d v="2014-08-24T00:00:00"/>
    <d v="2014-08-27T00:00:00"/>
    <s v="Second Class"/>
    <s v="PO-18850"/>
    <s v="Patrick O'Brill"/>
    <x v="0"/>
    <s v="United States"/>
    <s v="Tallahassee"/>
    <s v="Florida"/>
    <n v="32303"/>
    <x v="0"/>
    <s v="TEC-PH-10001459"/>
    <s v="Technology"/>
    <s v="Phones"/>
    <s v="Samsung Galaxy Mega 6.3"/>
    <n v="4367.8960000000006"/>
    <n v="13"/>
    <n v="0.2"/>
    <n v="327.59220000000005"/>
  </r>
  <r>
    <n v="4299"/>
    <s v="CA-2014-129021"/>
    <x v="3"/>
    <d v="2014-08-24T00:00:00"/>
    <d v="2014-08-27T00:00:00"/>
    <s v="Second Class"/>
    <s v="PO-18850"/>
    <s v="Patrick O'Brill"/>
    <x v="0"/>
    <s v="United States"/>
    <s v="Tallahassee"/>
    <s v="Florida"/>
    <n v="32303"/>
    <x v="0"/>
    <s v="OFF-PA-10000241"/>
    <s v="Office Supplies"/>
    <s v="Paper"/>
    <s v="IBM Multi-Purpose Copy Paper, 8 1/2 x 11&quot;, Case"/>
    <n v="49.568000000000005"/>
    <n v="2"/>
    <n v="0.2"/>
    <n v="15.489999999999997"/>
  </r>
  <r>
    <n v="4300"/>
    <s v="CA-2014-129021"/>
    <x v="3"/>
    <d v="2014-08-24T00:00:00"/>
    <d v="2014-08-27T00:00:00"/>
    <s v="Second Class"/>
    <s v="PO-18850"/>
    <s v="Patrick O'Brill"/>
    <x v="0"/>
    <s v="United States"/>
    <s v="Tallahassee"/>
    <s v="Florida"/>
    <n v="32303"/>
    <x v="0"/>
    <s v="OFF-AP-10003040"/>
    <s v="Office Supplies"/>
    <s v="Appliances"/>
    <s v="Fellowes 8 Outlet Superior Workstation Surge Protector w/o Phone/Fax/Modem Protection"/>
    <n v="161.376"/>
    <n v="6"/>
    <n v="0.2"/>
    <n v="12.103199999999994"/>
  </r>
  <r>
    <n v="4301"/>
    <s v="CA-2014-129021"/>
    <x v="3"/>
    <d v="2014-08-24T00:00:00"/>
    <d v="2014-08-27T00:00:00"/>
    <s v="Second Class"/>
    <s v="PO-18850"/>
    <s v="Patrick O'Brill"/>
    <x v="0"/>
    <s v="United States"/>
    <s v="Tallahassee"/>
    <s v="Florida"/>
    <n v="32303"/>
    <x v="0"/>
    <s v="FUR-FU-10001852"/>
    <s v="Furniture"/>
    <s v="Furnishings"/>
    <s v="Eldon Regeneration Recycled Desk Accessories, Smoke"/>
    <n v="2.7840000000000003"/>
    <n v="2"/>
    <n v="0.2"/>
    <n v="0.41759999999999986"/>
  </r>
  <r>
    <n v="4302"/>
    <s v="CA-2014-129021"/>
    <x v="3"/>
    <d v="2014-08-24T00:00:00"/>
    <d v="2014-08-27T00:00:00"/>
    <s v="Second Class"/>
    <s v="PO-18850"/>
    <s v="Patrick O'Brill"/>
    <x v="0"/>
    <s v="United States"/>
    <s v="Tallahassee"/>
    <s v="Florida"/>
    <n v="32303"/>
    <x v="0"/>
    <s v="OFF-PA-10000141"/>
    <s v="Office Supplies"/>
    <s v="Paper"/>
    <s v="Ampad Evidence Wirebond Steno Books, 6&quot; x 9&quot;"/>
    <n v="8.7200000000000006"/>
    <n v="5"/>
    <n v="0.2"/>
    <n v="2.9429999999999992"/>
  </r>
  <r>
    <n v="4303"/>
    <s v="CA-2011-123253"/>
    <x v="2"/>
    <d v="2011-08-22T00:00:00"/>
    <d v="2011-08-25T00:00:00"/>
    <s v="Second Class"/>
    <s v="DE-13255"/>
    <s v="Deanra Eno"/>
    <x v="2"/>
    <s v="United States"/>
    <s v="Lakewood"/>
    <s v="Ohio"/>
    <n v="44107"/>
    <x v="3"/>
    <s v="OFF-AR-10002804"/>
    <s v="Office Supplies"/>
    <s v="Art"/>
    <s v="Faber Castell Col-Erase Pencils"/>
    <n v="3.9119999999999999"/>
    <n v="1"/>
    <n v="0.2"/>
    <n v="1.0269000000000001"/>
  </r>
  <r>
    <n v="4304"/>
    <s v="CA-2013-121601"/>
    <x v="0"/>
    <d v="2013-10-05T00:00:00"/>
    <d v="2013-10-05T00:00:00"/>
    <s v="Same Day"/>
    <s v="MO-17500"/>
    <s v="Mary O'Rourke"/>
    <x v="0"/>
    <s v="United States"/>
    <s v="The Colony"/>
    <s v="Texas"/>
    <n v="75056"/>
    <x v="2"/>
    <s v="OFF-EN-10003862"/>
    <s v="Office Supplies"/>
    <s v="Envelopes"/>
    <s v="Laser &amp; Ink Jet Business Envelopes"/>
    <n v="59.751999999999995"/>
    <n v="7"/>
    <n v="0.2"/>
    <n v="19.4194"/>
  </r>
  <r>
    <n v="4305"/>
    <s v="CA-2011-162278"/>
    <x v="2"/>
    <d v="2011-10-26T00:00:00"/>
    <d v="2011-10-30T00:00:00"/>
    <s v="Second Class"/>
    <s v="AH-10585"/>
    <s v="Angele Hood"/>
    <x v="0"/>
    <s v="United States"/>
    <s v="Seattle"/>
    <s v="Washington"/>
    <n v="98105"/>
    <x v="1"/>
    <s v="FUR-FU-10000448"/>
    <s v="Furniture"/>
    <s v="Furnishings"/>
    <s v="Tenex Chairmats For Use With Carpeted Floors"/>
    <n v="63.92"/>
    <n v="4"/>
    <n v="0"/>
    <n v="3.195999999999998"/>
  </r>
  <r>
    <n v="4306"/>
    <s v="CA-2011-162278"/>
    <x v="2"/>
    <d v="2011-10-26T00:00:00"/>
    <d v="2011-10-30T00:00:00"/>
    <s v="Second Class"/>
    <s v="AH-10585"/>
    <s v="Angele Hood"/>
    <x v="0"/>
    <s v="United States"/>
    <s v="Seattle"/>
    <s v="Washington"/>
    <n v="98105"/>
    <x v="1"/>
    <s v="TEC-PH-10000526"/>
    <s v="Technology"/>
    <s v="Phones"/>
    <s v="Vtech CS6719"/>
    <n v="383.96000000000004"/>
    <n v="5"/>
    <n v="0.2"/>
    <n v="38.396000000000015"/>
  </r>
  <r>
    <n v="4307"/>
    <s v="CA-2013-161095"/>
    <x v="0"/>
    <d v="2013-06-29T00:00:00"/>
    <d v="2013-06-29T00:00:00"/>
    <s v="Same Day"/>
    <s v="CS-12250"/>
    <s v="Chris Selesnick"/>
    <x v="1"/>
    <s v="United States"/>
    <s v="Los Angeles"/>
    <s v="California"/>
    <n v="90032"/>
    <x v="1"/>
    <s v="OFF-BI-10002764"/>
    <s v="Office Supplies"/>
    <s v="Binders"/>
    <s v="Recycled Pressboard Report Cover with Reinforced Top Hinge"/>
    <n v="7.7520000000000007"/>
    <n v="3"/>
    <n v="0.2"/>
    <n v="2.8100999999999998"/>
  </r>
  <r>
    <n v="4308"/>
    <s v="CA-2013-161095"/>
    <x v="0"/>
    <d v="2013-06-29T00:00:00"/>
    <d v="2013-06-29T00:00:00"/>
    <s v="Same Day"/>
    <s v="CS-12250"/>
    <s v="Chris Selesnick"/>
    <x v="1"/>
    <s v="United States"/>
    <s v="Los Angeles"/>
    <s v="California"/>
    <n v="90032"/>
    <x v="1"/>
    <s v="OFF-BI-10001524"/>
    <s v="Office Supplies"/>
    <s v="Binders"/>
    <s v="GBC Premium Transparent Covers with Diagonal Lined Pattern"/>
    <n v="33.568000000000005"/>
    <n v="2"/>
    <n v="0.2"/>
    <n v="11.748799999999997"/>
  </r>
  <r>
    <n v="4309"/>
    <s v="CA-2011-125829"/>
    <x v="2"/>
    <d v="2011-11-04T00:00:00"/>
    <d v="2011-11-11T00:00:00"/>
    <s v="Standard Class"/>
    <s v="WB-21850"/>
    <s v="William Brown"/>
    <x v="0"/>
    <s v="United States"/>
    <s v="Los Angeles"/>
    <s v="California"/>
    <n v="90045"/>
    <x v="1"/>
    <s v="TEC-PH-10001079"/>
    <s v="Technology"/>
    <s v="Phones"/>
    <s v="Polycom SoundPoint Pro SE-225 Corded phone"/>
    <n v="666.34400000000005"/>
    <n v="7"/>
    <n v="0.2"/>
    <n v="66.634399999999971"/>
  </r>
  <r>
    <n v="4310"/>
    <s v="CA-2011-125829"/>
    <x v="2"/>
    <d v="2011-11-04T00:00:00"/>
    <d v="2011-11-11T00:00:00"/>
    <s v="Standard Class"/>
    <s v="WB-21850"/>
    <s v="William Brown"/>
    <x v="0"/>
    <s v="United States"/>
    <s v="Los Angeles"/>
    <s v="California"/>
    <n v="90045"/>
    <x v="1"/>
    <s v="FUR-TA-10002041"/>
    <s v="Furniture"/>
    <s v="Tables"/>
    <s v="Bevis Round Conference Table Top, X-Base"/>
    <n v="573.72799999999995"/>
    <n v="4"/>
    <n v="0.2"/>
    <n v="-64.544399999999968"/>
  </r>
  <r>
    <n v="4311"/>
    <s v="CA-2011-125829"/>
    <x v="2"/>
    <d v="2011-11-04T00:00:00"/>
    <d v="2011-11-11T00:00:00"/>
    <s v="Standard Class"/>
    <s v="WB-21850"/>
    <s v="William Brown"/>
    <x v="0"/>
    <s v="United States"/>
    <s v="Los Angeles"/>
    <s v="California"/>
    <n v="90045"/>
    <x v="1"/>
    <s v="OFF-BI-10001036"/>
    <s v="Office Supplies"/>
    <s v="Binders"/>
    <s v="Cardinal EasyOpen D-Ring Binders"/>
    <n v="21.936000000000003"/>
    <n v="3"/>
    <n v="0.2"/>
    <n v="8.2259999999999991"/>
  </r>
  <r>
    <n v="4312"/>
    <s v="CA-2011-125829"/>
    <x v="2"/>
    <d v="2011-11-04T00:00:00"/>
    <d v="2011-11-11T00:00:00"/>
    <s v="Standard Class"/>
    <s v="WB-21850"/>
    <s v="William Brown"/>
    <x v="0"/>
    <s v="United States"/>
    <s v="Los Angeles"/>
    <s v="California"/>
    <n v="90045"/>
    <x v="1"/>
    <s v="OFF-PA-10000223"/>
    <s v="Office Supplies"/>
    <s v="Paper"/>
    <s v="Xerox 2000"/>
    <n v="19.440000000000001"/>
    <n v="3"/>
    <n v="0"/>
    <n v="9.3312000000000008"/>
  </r>
  <r>
    <n v="4313"/>
    <s v="CA-2011-125829"/>
    <x v="2"/>
    <d v="2011-11-04T00:00:00"/>
    <d v="2011-11-11T00:00:00"/>
    <s v="Standard Class"/>
    <s v="WB-21850"/>
    <s v="William Brown"/>
    <x v="0"/>
    <s v="United States"/>
    <s v="Los Angeles"/>
    <s v="California"/>
    <n v="90045"/>
    <x v="1"/>
    <s v="TEC-MA-10003246"/>
    <s v="Technology"/>
    <s v="Machines"/>
    <s v="Hewlett-Packard Deskjet D4360 Printer"/>
    <n v="447.96800000000007"/>
    <n v="4"/>
    <n v="0.2"/>
    <n v="139.98999999999995"/>
  </r>
  <r>
    <n v="4314"/>
    <s v="CA-2011-123127"/>
    <x v="2"/>
    <d v="2011-09-08T00:00:00"/>
    <d v="2011-09-12T00:00:00"/>
    <s v="Standard Class"/>
    <s v="SP-20620"/>
    <s v="Stefania Perrino"/>
    <x v="1"/>
    <s v="United States"/>
    <s v="Long Beach"/>
    <s v="New York"/>
    <n v="11561"/>
    <x v="3"/>
    <s v="OFF-AP-10001962"/>
    <s v="Office Supplies"/>
    <s v="Appliances"/>
    <s v="Black &amp; Decker Filter for Double Action Dustbuster Cordless Vac BLDV7210"/>
    <n v="16.78"/>
    <n v="2"/>
    <n v="0"/>
    <n v="4.1950000000000003"/>
  </r>
  <r>
    <n v="4315"/>
    <s v="CA-2012-115945"/>
    <x v="1"/>
    <d v="2012-06-25T00:00:00"/>
    <d v="2012-07-01T00:00:00"/>
    <s v="Standard Class"/>
    <s v="AB-10165"/>
    <s v="Alan Barnes"/>
    <x v="0"/>
    <s v="United States"/>
    <s v="Los Angeles"/>
    <s v="California"/>
    <n v="90045"/>
    <x v="1"/>
    <s v="OFF-AR-10004062"/>
    <s v="Office Supplies"/>
    <s v="Art"/>
    <s v="Staples"/>
    <n v="20.96"/>
    <n v="2"/>
    <n v="0"/>
    <n v="5.24"/>
  </r>
  <r>
    <n v="4316"/>
    <s v="CA-2012-115945"/>
    <x v="1"/>
    <d v="2012-06-25T00:00:00"/>
    <d v="2012-07-01T00:00:00"/>
    <s v="Standard Class"/>
    <s v="AB-10165"/>
    <s v="Alan Barnes"/>
    <x v="0"/>
    <s v="United States"/>
    <s v="Los Angeles"/>
    <s v="California"/>
    <n v="90045"/>
    <x v="1"/>
    <s v="OFF-BI-10004330"/>
    <s v="Office Supplies"/>
    <s v="Binders"/>
    <s v="GBC Velobind Prepunched Cover Sets, Regency Series"/>
    <n v="88.751999999999995"/>
    <n v="3"/>
    <n v="0.2"/>
    <n v="27.734999999999996"/>
  </r>
  <r>
    <n v="4317"/>
    <s v="CA-2012-115945"/>
    <x v="1"/>
    <d v="2012-06-25T00:00:00"/>
    <d v="2012-07-01T00:00:00"/>
    <s v="Standard Class"/>
    <s v="AB-10165"/>
    <s v="Alan Barnes"/>
    <x v="0"/>
    <s v="United States"/>
    <s v="Los Angeles"/>
    <s v="California"/>
    <n v="90045"/>
    <x v="1"/>
    <s v="OFF-ST-10001963"/>
    <s v="Office Supplies"/>
    <s v="Storage"/>
    <s v="Tennsco Regal Shelving Units"/>
    <n v="304.23"/>
    <n v="3"/>
    <n v="0"/>
    <n v="9.126899999999992"/>
  </r>
  <r>
    <n v="4318"/>
    <s v="CA-2012-136735"/>
    <x v="1"/>
    <d v="2012-07-26T00:00:00"/>
    <d v="2012-08-02T00:00:00"/>
    <s v="Standard Class"/>
    <s v="HA-14920"/>
    <s v="Helen Andreada"/>
    <x v="0"/>
    <s v="United States"/>
    <s v="San Francisco"/>
    <s v="California"/>
    <n v="94110"/>
    <x v="1"/>
    <s v="OFF-EN-10002230"/>
    <s v="Office Supplies"/>
    <s v="Envelopes"/>
    <s v="Airmail Envelopes"/>
    <n v="167.86"/>
    <n v="2"/>
    <n v="0"/>
    <n v="78.894199999999998"/>
  </r>
  <r>
    <n v="4319"/>
    <s v="US-2014-136189"/>
    <x v="3"/>
    <d v="2014-12-08T00:00:00"/>
    <d v="2014-12-12T00:00:00"/>
    <s v="Standard Class"/>
    <s v="DC-13285"/>
    <s v="Debra Catini"/>
    <x v="0"/>
    <s v="United States"/>
    <s v="Richmond"/>
    <s v="Virginia"/>
    <n v="23223"/>
    <x v="0"/>
    <s v="FUR-FU-10000175"/>
    <s v="Furniture"/>
    <s v="Furnishings"/>
    <s v="DAX Wood Document Frame."/>
    <n v="82.38"/>
    <n v="6"/>
    <n v="0"/>
    <n v="25.537799999999997"/>
  </r>
  <r>
    <n v="4320"/>
    <s v="CA-2011-152345"/>
    <x v="2"/>
    <d v="2011-12-29T00:00:00"/>
    <d v="2012-01-03T00:00:00"/>
    <s v="Second Class"/>
    <s v="ST-20530"/>
    <s v="Shui Tom"/>
    <x v="0"/>
    <s v="United States"/>
    <s v="Albuquerque"/>
    <s v="New Mexico"/>
    <n v="87105"/>
    <x v="1"/>
    <s v="TEC-PH-10004897"/>
    <s v="Technology"/>
    <s v="Phones"/>
    <s v="Mediabridge Sport Armband iPhone 5s"/>
    <n v="23.976000000000003"/>
    <n v="3"/>
    <n v="0.2"/>
    <n v="-5.694300000000001"/>
  </r>
  <r>
    <n v="4321"/>
    <s v="CA-2011-152345"/>
    <x v="2"/>
    <d v="2011-12-29T00:00:00"/>
    <d v="2012-01-03T00:00:00"/>
    <s v="Second Class"/>
    <s v="ST-20530"/>
    <s v="Shui Tom"/>
    <x v="0"/>
    <s v="United States"/>
    <s v="Albuquerque"/>
    <s v="New Mexico"/>
    <n v="87105"/>
    <x v="1"/>
    <s v="OFF-ST-10003123"/>
    <s v="Office Supplies"/>
    <s v="Storage"/>
    <s v="Fellowes Bases and Tops For Staxonsteel/High-Stak Systems"/>
    <n v="33.29"/>
    <n v="1"/>
    <n v="0"/>
    <n v="7.9895999999999994"/>
  </r>
  <r>
    <n v="4322"/>
    <s v="US-2012-147662"/>
    <x v="1"/>
    <d v="2012-02-14T00:00:00"/>
    <d v="2012-02-19T00:00:00"/>
    <s v="Standard Class"/>
    <s v="KB-16315"/>
    <s v="Karl Braun"/>
    <x v="0"/>
    <s v="United States"/>
    <s v="Akron"/>
    <s v="Ohio"/>
    <n v="44312"/>
    <x v="3"/>
    <s v="OFF-BI-10001658"/>
    <s v="Office Supplies"/>
    <s v="Binders"/>
    <s v="GBC Standard Therm-A-Bind Covers"/>
    <n v="14.952000000000004"/>
    <n v="2"/>
    <n v="0.7"/>
    <n v="-11.961599999999997"/>
  </r>
  <r>
    <n v="4323"/>
    <s v="US-2012-147662"/>
    <x v="1"/>
    <d v="2012-02-14T00:00:00"/>
    <d v="2012-02-19T00:00:00"/>
    <s v="Standard Class"/>
    <s v="KB-16315"/>
    <s v="Karl Braun"/>
    <x v="0"/>
    <s v="United States"/>
    <s v="Akron"/>
    <s v="Ohio"/>
    <n v="44312"/>
    <x v="3"/>
    <s v="TEC-PH-10002834"/>
    <s v="Technology"/>
    <s v="Phones"/>
    <s v="Google Nexus 5"/>
    <n v="323.98199999999997"/>
    <n v="3"/>
    <n v="0.4"/>
    <n v="-80.995500000000021"/>
  </r>
  <r>
    <n v="4324"/>
    <s v="US-2012-147662"/>
    <x v="1"/>
    <d v="2012-02-14T00:00:00"/>
    <d v="2012-02-19T00:00:00"/>
    <s v="Standard Class"/>
    <s v="KB-16315"/>
    <s v="Karl Braun"/>
    <x v="0"/>
    <s v="United States"/>
    <s v="Akron"/>
    <s v="Ohio"/>
    <n v="44312"/>
    <x v="3"/>
    <s v="OFF-BI-10002160"/>
    <s v="Office Supplies"/>
    <s v="Binders"/>
    <s v="Acco Hanging Data Binders"/>
    <n v="2.2860000000000005"/>
    <n v="2"/>
    <n v="0.7"/>
    <n v="-1.6763999999999997"/>
  </r>
  <r>
    <n v="4325"/>
    <s v="US-2012-147662"/>
    <x v="1"/>
    <d v="2012-02-14T00:00:00"/>
    <d v="2012-02-19T00:00:00"/>
    <s v="Standard Class"/>
    <s v="KB-16315"/>
    <s v="Karl Braun"/>
    <x v="0"/>
    <s v="United States"/>
    <s v="Akron"/>
    <s v="Ohio"/>
    <n v="44312"/>
    <x v="3"/>
    <s v="OFF-AR-10004999"/>
    <s v="Office Supplies"/>
    <s v="Art"/>
    <s v="Newell 315"/>
    <n v="14.352000000000002"/>
    <n v="3"/>
    <n v="0.2"/>
    <n v="0.8969999999999998"/>
  </r>
  <r>
    <n v="4326"/>
    <s v="US-2012-147662"/>
    <x v="1"/>
    <d v="2012-02-14T00:00:00"/>
    <d v="2012-02-19T00:00:00"/>
    <s v="Standard Class"/>
    <s v="KB-16315"/>
    <s v="Karl Braun"/>
    <x v="0"/>
    <s v="United States"/>
    <s v="Akron"/>
    <s v="Ohio"/>
    <n v="44312"/>
    <x v="3"/>
    <s v="TEC-AC-10003280"/>
    <s v="Technology"/>
    <s v="Accessories"/>
    <s v="Belkin F8E887 USB Wired Ergonomic Keyboard"/>
    <n v="71.975999999999999"/>
    <n v="3"/>
    <n v="0.2"/>
    <n v="0.89969999999999573"/>
  </r>
  <r>
    <n v="4327"/>
    <s v="CA-2013-153346"/>
    <x v="0"/>
    <d v="2013-01-25T00:00:00"/>
    <d v="2013-01-27T00:00:00"/>
    <s v="First Class"/>
    <s v="TB-21355"/>
    <s v="Todd Boyes"/>
    <x v="1"/>
    <s v="United States"/>
    <s v="Plainfield"/>
    <s v="New Jersey"/>
    <n v="7060"/>
    <x v="3"/>
    <s v="OFF-AR-10000315"/>
    <s v="Office Supplies"/>
    <s v="Art"/>
    <s v="Dixon Ticonderoga Maple Cedar Pencil, #2"/>
    <n v="9.2099999999999991"/>
    <n v="3"/>
    <n v="0"/>
    <n v="2.3025000000000002"/>
  </r>
  <r>
    <n v="4328"/>
    <s v="CA-2013-153346"/>
    <x v="0"/>
    <d v="2013-01-25T00:00:00"/>
    <d v="2013-01-27T00:00:00"/>
    <s v="First Class"/>
    <s v="TB-21355"/>
    <s v="Todd Boyes"/>
    <x v="1"/>
    <s v="United States"/>
    <s v="Plainfield"/>
    <s v="New Jersey"/>
    <n v="7060"/>
    <x v="3"/>
    <s v="OFF-PA-10000007"/>
    <s v="Office Supplies"/>
    <s v="Paper"/>
    <s v="Telephone Message Books with Fax/Mobile Section, 4 1/4&quot; x 6&quot;"/>
    <n v="18"/>
    <n v="5"/>
    <n v="0"/>
    <n v="8.2799999999999994"/>
  </r>
  <r>
    <n v="4329"/>
    <s v="CA-2014-118360"/>
    <x v="3"/>
    <d v="2014-04-02T00:00:00"/>
    <d v="2014-04-08T00:00:00"/>
    <s v="Standard Class"/>
    <s v="JC-15775"/>
    <s v="John Castell"/>
    <x v="0"/>
    <s v="United States"/>
    <s v="New York City"/>
    <s v="New York"/>
    <n v="10011"/>
    <x v="3"/>
    <s v="OFF-PA-10000791"/>
    <s v="Office Supplies"/>
    <s v="Paper"/>
    <s v="Wirebound Message Books, Four 2 3/4 x 5 Forms per Page, 200 Sets per Book"/>
    <n v="42.929999999999993"/>
    <n v="9"/>
    <n v="0"/>
    <n v="19.318499999999997"/>
  </r>
  <r>
    <n v="4330"/>
    <s v="CA-2014-149853"/>
    <x v="3"/>
    <d v="2014-10-04T00:00:00"/>
    <d v="2014-10-10T00:00:00"/>
    <s v="Standard Class"/>
    <s v="PO-18850"/>
    <s v="Patrick O'Brill"/>
    <x v="0"/>
    <s v="United States"/>
    <s v="Hialeah"/>
    <s v="Florida"/>
    <n v="33012"/>
    <x v="0"/>
    <s v="OFF-PA-10000556"/>
    <s v="Office Supplies"/>
    <s v="Paper"/>
    <s v="Xerox 208"/>
    <n v="15.552000000000003"/>
    <n v="3"/>
    <n v="0.2"/>
    <n v="5.4432"/>
  </r>
  <r>
    <n v="4331"/>
    <s v="CA-2014-149853"/>
    <x v="3"/>
    <d v="2014-10-04T00:00:00"/>
    <d v="2014-10-10T00:00:00"/>
    <s v="Standard Class"/>
    <s v="PO-18850"/>
    <s v="Patrick O'Brill"/>
    <x v="0"/>
    <s v="United States"/>
    <s v="Hialeah"/>
    <s v="Florida"/>
    <n v="33012"/>
    <x v="0"/>
    <s v="OFF-AP-10000804"/>
    <s v="Office Supplies"/>
    <s v="Appliances"/>
    <s v="Hoover Portapower Portable Vacuum"/>
    <n v="17.920000000000002"/>
    <n v="5"/>
    <n v="0.2"/>
    <n v="1.1200000000000001"/>
  </r>
  <r>
    <n v="4332"/>
    <s v="CA-2014-107909"/>
    <x v="3"/>
    <d v="2014-09-02T00:00:00"/>
    <d v="2014-09-07T00:00:00"/>
    <s v="Standard Class"/>
    <s v="SS-20875"/>
    <s v="Sung Shariari"/>
    <x v="0"/>
    <s v="United States"/>
    <s v="Redmond"/>
    <s v="Washington"/>
    <n v="98052"/>
    <x v="1"/>
    <s v="TEC-AC-10001998"/>
    <s v="Technology"/>
    <s v="Accessories"/>
    <s v="Logitech LS21 Speaker System - PC Multimedia - 2.1-CH - Wired"/>
    <n v="19.989999999999998"/>
    <n v="1"/>
    <n v="0"/>
    <n v="6.796599999999998"/>
  </r>
  <r>
    <n v="4333"/>
    <s v="CA-2014-107909"/>
    <x v="3"/>
    <d v="2014-09-02T00:00:00"/>
    <d v="2014-09-07T00:00:00"/>
    <s v="Standard Class"/>
    <s v="SS-20875"/>
    <s v="Sung Shariari"/>
    <x v="0"/>
    <s v="United States"/>
    <s v="Redmond"/>
    <s v="Washington"/>
    <n v="98052"/>
    <x v="1"/>
    <s v="OFF-BI-10003476"/>
    <s v="Office Supplies"/>
    <s v="Binders"/>
    <s v="Avery Metallic Poly Binders"/>
    <n v="22.92"/>
    <n v="5"/>
    <n v="0.2"/>
    <n v="8.0219999999999985"/>
  </r>
  <r>
    <n v="4334"/>
    <s v="CA-2012-112375"/>
    <x v="1"/>
    <d v="2012-12-21T00:00:00"/>
    <d v="2012-12-27T00:00:00"/>
    <s v="Standard Class"/>
    <s v="RD-19720"/>
    <s v="Roger Demir"/>
    <x v="0"/>
    <s v="United States"/>
    <s v="Daytona Beach"/>
    <s v="Florida"/>
    <n v="32114"/>
    <x v="0"/>
    <s v="TEC-AC-10003237"/>
    <s v="Technology"/>
    <s v="Accessories"/>
    <s v="Memorex Micro Travel Drive 4 GB"/>
    <n v="50.88"/>
    <n v="6"/>
    <n v="0.2"/>
    <n v="14.628000000000005"/>
  </r>
  <r>
    <n v="4335"/>
    <s v="CA-2012-112375"/>
    <x v="1"/>
    <d v="2012-12-21T00:00:00"/>
    <d v="2012-12-27T00:00:00"/>
    <s v="Standard Class"/>
    <s v="RD-19720"/>
    <s v="Roger Demir"/>
    <x v="0"/>
    <s v="United States"/>
    <s v="Daytona Beach"/>
    <s v="Florida"/>
    <n v="32114"/>
    <x v="0"/>
    <s v="OFF-EN-10003798"/>
    <s v="Office Supplies"/>
    <s v="Envelopes"/>
    <s v="Recycled Interoffice Envelopes with Re-Use-A-Seal Closure, 10 x 13"/>
    <n v="27.312000000000001"/>
    <n v="2"/>
    <n v="0.2"/>
    <n v="9.2178000000000004"/>
  </r>
  <r>
    <n v="4336"/>
    <s v="CA-2012-154795"/>
    <x v="1"/>
    <d v="2012-12-20T00:00:00"/>
    <d v="2012-12-24T00:00:00"/>
    <s v="Standard Class"/>
    <s v="GZ-14470"/>
    <s v="Gary Zandusky"/>
    <x v="0"/>
    <s v="United States"/>
    <s v="Bullhead City"/>
    <s v="Arizona"/>
    <n v="86442"/>
    <x v="1"/>
    <s v="OFF-EN-10003068"/>
    <s v="Office Supplies"/>
    <s v="Envelopes"/>
    <s v="#6 3/4 Gummed Flap White Envelopes"/>
    <n v="7.9200000000000008"/>
    <n v="1"/>
    <n v="0.2"/>
    <n v="2.7719999999999994"/>
  </r>
  <r>
    <n v="4337"/>
    <s v="CA-2012-154795"/>
    <x v="1"/>
    <d v="2012-12-20T00:00:00"/>
    <d v="2012-12-24T00:00:00"/>
    <s v="Standard Class"/>
    <s v="GZ-14470"/>
    <s v="Gary Zandusky"/>
    <x v="0"/>
    <s v="United States"/>
    <s v="Bullhead City"/>
    <s v="Arizona"/>
    <n v="86442"/>
    <x v="1"/>
    <s v="FUR-FU-10002088"/>
    <s v="Furniture"/>
    <s v="Furnishings"/>
    <s v="Nu-Dell Float Frame 11 x 14 1/2"/>
    <n v="14.368000000000002"/>
    <n v="2"/>
    <n v="0.2"/>
    <n v="3.9512"/>
  </r>
  <r>
    <n v="4338"/>
    <s v="CA-2012-125234"/>
    <x v="1"/>
    <d v="2012-11-27T00:00:00"/>
    <d v="2012-12-01T00:00:00"/>
    <s v="Standard Class"/>
    <s v="SN-20710"/>
    <s v="Steve Nguyen"/>
    <x v="2"/>
    <s v="United States"/>
    <s v="Los Angeles"/>
    <s v="California"/>
    <n v="90049"/>
    <x v="1"/>
    <s v="TEC-AC-10000158"/>
    <s v="Technology"/>
    <s v="Accessories"/>
    <s v="Sony 64GB Class 10 Micro SDHC R40 Memory Card"/>
    <n v="107.97"/>
    <n v="3"/>
    <n v="0"/>
    <n v="22.6737"/>
  </r>
  <r>
    <n v="4339"/>
    <s v="CA-2012-125234"/>
    <x v="1"/>
    <d v="2012-11-27T00:00:00"/>
    <d v="2012-12-01T00:00:00"/>
    <s v="Standard Class"/>
    <s v="SN-20710"/>
    <s v="Steve Nguyen"/>
    <x v="2"/>
    <s v="United States"/>
    <s v="Los Angeles"/>
    <s v="California"/>
    <n v="90049"/>
    <x v="1"/>
    <s v="OFF-PA-10000482"/>
    <s v="Office Supplies"/>
    <s v="Paper"/>
    <s v="Snap-A-Way Black Print Carbonless Ruled Speed Letter, Triplicate"/>
    <n v="113.82"/>
    <n v="3"/>
    <n v="0"/>
    <n v="53.495399999999989"/>
  </r>
  <r>
    <n v="4340"/>
    <s v="CA-2014-133501"/>
    <x v="3"/>
    <d v="2014-08-28T00:00:00"/>
    <d v="2014-09-02T00:00:00"/>
    <s v="Standard Class"/>
    <s v="DK-12895"/>
    <s v="Dana Kaydos"/>
    <x v="0"/>
    <s v="United States"/>
    <s v="Franklin"/>
    <s v="Tennessee"/>
    <n v="37064"/>
    <x v="0"/>
    <s v="OFF-PA-10004888"/>
    <s v="Office Supplies"/>
    <s v="Paper"/>
    <s v="Xerox 217"/>
    <n v="5.1840000000000011"/>
    <n v="1"/>
    <n v="0.2"/>
    <n v="1.8144"/>
  </r>
  <r>
    <n v="4341"/>
    <s v="US-2011-129609"/>
    <x v="2"/>
    <d v="2011-03-22T00:00:00"/>
    <d v="2011-03-22T00:00:00"/>
    <s v="Same Day"/>
    <s v="VM-21835"/>
    <s v="Vivian Mathis"/>
    <x v="0"/>
    <s v="United States"/>
    <s v="Portage"/>
    <s v="Indiana"/>
    <n v="46368"/>
    <x v="2"/>
    <s v="OFF-AR-10003478"/>
    <s v="Office Supplies"/>
    <s v="Art"/>
    <s v="Avery Hi-Liter EverBold Pen Style Fluorescent Highlighters, 4/Pack"/>
    <n v="16.28"/>
    <n v="2"/>
    <n v="0"/>
    <n v="6.5120000000000005"/>
  </r>
  <r>
    <n v="4342"/>
    <s v="CA-2014-130309"/>
    <x v="3"/>
    <d v="2014-12-18T00:00:00"/>
    <d v="2014-12-22T00:00:00"/>
    <s v="Standard Class"/>
    <s v="GB-14575"/>
    <s v="Giulietta Baptist"/>
    <x v="0"/>
    <s v="United States"/>
    <s v="Arlington"/>
    <s v="Virginia"/>
    <n v="22204"/>
    <x v="0"/>
    <s v="OFF-ST-10003208"/>
    <s v="Office Supplies"/>
    <s v="Storage"/>
    <s v="Adjustable Depth Letter/Legal Cart"/>
    <n v="544.38"/>
    <n v="3"/>
    <n v="0"/>
    <n v="157.87019999999993"/>
  </r>
  <r>
    <n v="4343"/>
    <s v="CA-2014-105410"/>
    <x v="3"/>
    <d v="2014-03-20T00:00:00"/>
    <d v="2014-03-23T00:00:00"/>
    <s v="First Class"/>
    <s v="ND-18370"/>
    <s v="Natalie DeCherney"/>
    <x v="0"/>
    <s v="United States"/>
    <s v="San Francisco"/>
    <s v="California"/>
    <n v="94110"/>
    <x v="1"/>
    <s v="OFF-BI-10004970"/>
    <s v="Office Supplies"/>
    <s v="Binders"/>
    <s v="ACCOHIDE 3-Ring Binder, Blue, 1&quot;"/>
    <n v="19.824000000000002"/>
    <n v="6"/>
    <n v="0.2"/>
    <n v="6.690599999999999"/>
  </r>
  <r>
    <n v="4344"/>
    <s v="CA-2014-105410"/>
    <x v="3"/>
    <d v="2014-03-20T00:00:00"/>
    <d v="2014-03-23T00:00:00"/>
    <s v="First Class"/>
    <s v="ND-18370"/>
    <s v="Natalie DeCherney"/>
    <x v="0"/>
    <s v="United States"/>
    <s v="San Francisco"/>
    <s v="California"/>
    <n v="94110"/>
    <x v="1"/>
    <s v="TEC-PH-10000038"/>
    <s v="Technology"/>
    <s v="Phones"/>
    <s v="Jawbone MINI JAMBOX Wireless Bluetooth Speaker"/>
    <n v="657.50400000000002"/>
    <n v="6"/>
    <n v="0.2"/>
    <n v="-131.50080000000005"/>
  </r>
  <r>
    <n v="4345"/>
    <s v="CA-2014-105410"/>
    <x v="3"/>
    <d v="2014-03-20T00:00:00"/>
    <d v="2014-03-23T00:00:00"/>
    <s v="First Class"/>
    <s v="ND-18370"/>
    <s v="Natalie DeCherney"/>
    <x v="0"/>
    <s v="United States"/>
    <s v="San Francisco"/>
    <s v="California"/>
    <n v="94110"/>
    <x v="1"/>
    <s v="TEC-AC-10001552"/>
    <s v="Technology"/>
    <s v="Accessories"/>
    <s v="Logitech K350 2.4Ghz Wireless Keyboard"/>
    <n v="99.54"/>
    <n v="2"/>
    <n v="0"/>
    <n v="10.949399999999997"/>
  </r>
  <r>
    <n v="4346"/>
    <s v="CA-2014-105410"/>
    <x v="3"/>
    <d v="2014-03-20T00:00:00"/>
    <d v="2014-03-23T00:00:00"/>
    <s v="First Class"/>
    <s v="ND-18370"/>
    <s v="Natalie DeCherney"/>
    <x v="0"/>
    <s v="United States"/>
    <s v="San Francisco"/>
    <s v="California"/>
    <n v="94110"/>
    <x v="1"/>
    <s v="TEC-AC-10002926"/>
    <s v="Technology"/>
    <s v="Accessories"/>
    <s v="Logitech Wireless Marathon Mouse M705"/>
    <n v="199.96"/>
    <n v="4"/>
    <n v="0"/>
    <n v="85.982800000000012"/>
  </r>
  <r>
    <n v="4347"/>
    <s v="CA-2013-120355"/>
    <x v="0"/>
    <d v="2013-09-19T00:00:00"/>
    <d v="2013-09-26T00:00:00"/>
    <s v="Standard Class"/>
    <s v="MM-17260"/>
    <s v="Magdelene Morse"/>
    <x v="0"/>
    <s v="United States"/>
    <s v="New Rochelle"/>
    <s v="New York"/>
    <n v="10801"/>
    <x v="3"/>
    <s v="FUR-CH-10001394"/>
    <s v="Furniture"/>
    <s v="Chairs"/>
    <s v="Global Leather Executive Chair"/>
    <n v="631.78200000000004"/>
    <n v="2"/>
    <n v="0.1"/>
    <n v="140.39599999999993"/>
  </r>
  <r>
    <n v="4348"/>
    <s v="CA-2013-120355"/>
    <x v="0"/>
    <d v="2013-09-19T00:00:00"/>
    <d v="2013-09-26T00:00:00"/>
    <s v="Standard Class"/>
    <s v="MM-17260"/>
    <s v="Magdelene Morse"/>
    <x v="0"/>
    <s v="United States"/>
    <s v="New Rochelle"/>
    <s v="New York"/>
    <n v="10801"/>
    <x v="3"/>
    <s v="FUR-FU-10004053"/>
    <s v="Furniture"/>
    <s v="Furnishings"/>
    <s v="DAX Two-Tone Silver Metal Document Frame"/>
    <n v="60.72"/>
    <n v="3"/>
    <n v="0"/>
    <n v="26.1096"/>
  </r>
  <r>
    <n v="4349"/>
    <s v="CA-2014-169894"/>
    <x v="3"/>
    <d v="2014-11-25T00:00:00"/>
    <d v="2014-11-30T00:00:00"/>
    <s v="Second Class"/>
    <s v="MV-17485"/>
    <s v="Mark Van Huff"/>
    <x v="0"/>
    <s v="United States"/>
    <s v="Mesa"/>
    <s v="Arizona"/>
    <n v="85204"/>
    <x v="1"/>
    <s v="OFF-BI-10004230"/>
    <s v="Office Supplies"/>
    <s v="Binders"/>
    <s v="GBC Recycled Grain Textured Covers"/>
    <n v="20.724000000000004"/>
    <n v="2"/>
    <n v="0.7"/>
    <n v="-15.197599999999994"/>
  </r>
  <r>
    <n v="4350"/>
    <s v="CA-2014-169894"/>
    <x v="3"/>
    <d v="2014-11-25T00:00:00"/>
    <d v="2014-11-30T00:00:00"/>
    <s v="Second Class"/>
    <s v="MV-17485"/>
    <s v="Mark Van Huff"/>
    <x v="0"/>
    <s v="United States"/>
    <s v="Mesa"/>
    <s v="Arizona"/>
    <n v="85204"/>
    <x v="1"/>
    <s v="OFF-ST-10000060"/>
    <s v="Office Supplies"/>
    <s v="Storage"/>
    <s v="Fellowes Bankers Box Staxonsteel Drawer File/Stacking System"/>
    <n v="415.87200000000007"/>
    <n v="8"/>
    <n v="0.2"/>
    <n v="-41.587199999999996"/>
  </r>
  <r>
    <n v="4351"/>
    <s v="US-2014-100482"/>
    <x v="3"/>
    <d v="2014-04-12T00:00:00"/>
    <d v="2014-04-16T00:00:00"/>
    <s v="Standard Class"/>
    <s v="JL-15130"/>
    <s v="Jack Lebron"/>
    <x v="0"/>
    <s v="United States"/>
    <s v="Lancaster"/>
    <s v="Ohio"/>
    <n v="43130"/>
    <x v="3"/>
    <s v="OFF-ST-10001325"/>
    <s v="Office Supplies"/>
    <s v="Storage"/>
    <s v="Sterilite Officeware Hinged File Box"/>
    <n v="16.768000000000001"/>
    <n v="2"/>
    <n v="0.2"/>
    <n v="1.4672000000000001"/>
  </r>
  <r>
    <n v="4352"/>
    <s v="US-2014-100482"/>
    <x v="3"/>
    <d v="2014-04-12T00:00:00"/>
    <d v="2014-04-16T00:00:00"/>
    <s v="Standard Class"/>
    <s v="JL-15130"/>
    <s v="Jack Lebron"/>
    <x v="0"/>
    <s v="United States"/>
    <s v="Lancaster"/>
    <s v="Ohio"/>
    <n v="43130"/>
    <x v="3"/>
    <s v="TEC-AC-10003441"/>
    <s v="Technology"/>
    <s v="Accessories"/>
    <s v="Kingston Digital DataTraveler 32GB USB 2.0"/>
    <n v="27.12"/>
    <n v="2"/>
    <n v="0.2"/>
    <n v="-4.7460000000000013"/>
  </r>
  <r>
    <n v="4353"/>
    <s v="CA-2014-107748"/>
    <x v="3"/>
    <d v="2014-12-11T00:00:00"/>
    <d v="2014-12-13T00:00:00"/>
    <s v="Second Class"/>
    <s v="AG-10330"/>
    <s v="Alex Grayson"/>
    <x v="0"/>
    <s v="United States"/>
    <s v="Stockton"/>
    <s v="California"/>
    <n v="95207"/>
    <x v="1"/>
    <s v="TEC-PH-10003215"/>
    <s v="Technology"/>
    <s v="Phones"/>
    <s v="Jackery Bar Premium Fast-charging Portable Charger"/>
    <n v="95.84"/>
    <n v="4"/>
    <n v="0.2"/>
    <n v="34.741999999999997"/>
  </r>
  <r>
    <n v="4354"/>
    <s v="CA-2014-107748"/>
    <x v="3"/>
    <d v="2014-12-11T00:00:00"/>
    <d v="2014-12-13T00:00:00"/>
    <s v="Second Class"/>
    <s v="AG-10330"/>
    <s v="Alex Grayson"/>
    <x v="0"/>
    <s v="United States"/>
    <s v="Stockton"/>
    <s v="California"/>
    <n v="95207"/>
    <x v="1"/>
    <s v="OFF-PA-10002005"/>
    <s v="Office Supplies"/>
    <s v="Paper"/>
    <s v="Xerox 225"/>
    <n v="12.96"/>
    <n v="2"/>
    <n v="0"/>
    <n v="6.2208000000000006"/>
  </r>
  <r>
    <n v="4355"/>
    <s v="CA-2014-153654"/>
    <x v="3"/>
    <d v="2014-11-25T00:00:00"/>
    <d v="2014-11-27T00:00:00"/>
    <s v="Second Class"/>
    <s v="MD-17860"/>
    <s v="Michael Dominguez"/>
    <x v="1"/>
    <s v="United States"/>
    <s v="Asheville"/>
    <s v="North Carolina"/>
    <n v="28806"/>
    <x v="0"/>
    <s v="OFF-BI-10004465"/>
    <s v="Office Supplies"/>
    <s v="Binders"/>
    <s v="Avery Durable Slant Ring Binders"/>
    <n v="19.008000000000003"/>
    <n v="8"/>
    <n v="0.7"/>
    <n v="-12.671999999999997"/>
  </r>
  <r>
    <n v="4356"/>
    <s v="CA-2012-155600"/>
    <x v="1"/>
    <d v="2012-12-04T00:00:00"/>
    <d v="2012-12-07T00:00:00"/>
    <s v="Second Class"/>
    <s v="RO-19780"/>
    <s v="Rose O'Brian"/>
    <x v="0"/>
    <s v="United States"/>
    <s v="Clarksville"/>
    <s v="Tennessee"/>
    <n v="37042"/>
    <x v="0"/>
    <s v="OFF-BI-10000545"/>
    <s v="Office Supplies"/>
    <s v="Binders"/>
    <s v="GBC Ibimaster 500 Manual ProClick Binding System"/>
    <n v="1598.0580000000002"/>
    <n v="7"/>
    <n v="0.7"/>
    <n v="-1065.3719999999998"/>
  </r>
  <r>
    <n v="4357"/>
    <s v="CA-2012-155600"/>
    <x v="1"/>
    <d v="2012-12-04T00:00:00"/>
    <d v="2012-12-07T00:00:00"/>
    <s v="Second Class"/>
    <s v="RO-19780"/>
    <s v="Rose O'Brian"/>
    <x v="0"/>
    <s v="United States"/>
    <s v="Clarksville"/>
    <s v="Tennessee"/>
    <n v="37042"/>
    <x v="0"/>
    <s v="OFF-AR-10003752"/>
    <s v="Office Supplies"/>
    <s v="Art"/>
    <s v="Deluxe Chalkboard Eraser Cleaner"/>
    <n v="36.96"/>
    <n v="4"/>
    <n v="0.2"/>
    <n v="12.011999999999999"/>
  </r>
  <r>
    <n v="4358"/>
    <s v="CA-2014-162565"/>
    <x v="3"/>
    <d v="2014-12-12T00:00:00"/>
    <d v="2014-12-12T00:00:00"/>
    <s v="Same Day"/>
    <s v="RR-19315"/>
    <s v="Ralph Ritter"/>
    <x v="0"/>
    <s v="United States"/>
    <s v="Aurora"/>
    <s v="Illinois"/>
    <n v="60505"/>
    <x v="2"/>
    <s v="OFF-PA-10001937"/>
    <s v="Office Supplies"/>
    <s v="Paper"/>
    <s v="Xerox 21"/>
    <n v="10.368000000000002"/>
    <n v="2"/>
    <n v="0.2"/>
    <n v="3.6288"/>
  </r>
  <r>
    <n v="4359"/>
    <s v="CA-2014-162565"/>
    <x v="3"/>
    <d v="2014-12-12T00:00:00"/>
    <d v="2014-12-12T00:00:00"/>
    <s v="Same Day"/>
    <s v="RR-19315"/>
    <s v="Ralph Ritter"/>
    <x v="0"/>
    <s v="United States"/>
    <s v="Aurora"/>
    <s v="Illinois"/>
    <n v="60505"/>
    <x v="2"/>
    <s v="FUR-FU-10004306"/>
    <s v="Furniture"/>
    <s v="Furnishings"/>
    <s v="Electrix Halogen Magnifier Lamp"/>
    <n v="77.720000000000013"/>
    <n v="1"/>
    <n v="0.6"/>
    <n v="-66.061999999999998"/>
  </r>
  <r>
    <n v="4360"/>
    <s v="CA-2014-162565"/>
    <x v="3"/>
    <d v="2014-12-12T00:00:00"/>
    <d v="2014-12-12T00:00:00"/>
    <s v="Same Day"/>
    <s v="RR-19315"/>
    <s v="Ralph Ritter"/>
    <x v="0"/>
    <s v="United States"/>
    <s v="Aurora"/>
    <s v="Illinois"/>
    <n v="60505"/>
    <x v="2"/>
    <s v="FUR-CH-10003973"/>
    <s v="Furniture"/>
    <s v="Chairs"/>
    <s v="GuestStacker Chair with Chrome Finish Legs"/>
    <n v="520.46399999999994"/>
    <n v="2"/>
    <n v="0.3"/>
    <n v="-14.870399999999961"/>
  </r>
  <r>
    <n v="4361"/>
    <s v="CA-2013-127642"/>
    <x v="0"/>
    <d v="2013-05-22T00:00:00"/>
    <d v="2013-05-24T00:00:00"/>
    <s v="First Class"/>
    <s v="CP-12340"/>
    <s v="Christine Phan"/>
    <x v="1"/>
    <s v="United States"/>
    <s v="Warwick"/>
    <s v="Rhode Island"/>
    <n v="2886"/>
    <x v="3"/>
    <s v="OFF-PA-10000565"/>
    <s v="Office Supplies"/>
    <s v="Paper"/>
    <s v="Staples"/>
    <n v="111.96"/>
    <n v="2"/>
    <n v="0"/>
    <n v="54.860399999999998"/>
  </r>
  <r>
    <n v="4362"/>
    <s v="US-2014-163195"/>
    <x v="3"/>
    <d v="2014-02-18T00:00:00"/>
    <d v="2014-02-22T00:00:00"/>
    <s v="Second Class"/>
    <s v="LL-16840"/>
    <s v="Lauren Leatherbury"/>
    <x v="0"/>
    <s v="United States"/>
    <s v="Lafayette"/>
    <s v="Louisiana"/>
    <n v="70506"/>
    <x v="0"/>
    <s v="TEC-PH-10003875"/>
    <s v="Technology"/>
    <s v="Phones"/>
    <s v="KLD Oscar II Style Snap-on Ultra Thin Side Flip Synthetic Leather Cover Case for HTC One HTC M7"/>
    <n v="29.160000000000004"/>
    <n v="3"/>
    <n v="0"/>
    <n v="8.4563999999999986"/>
  </r>
  <r>
    <n v="4363"/>
    <s v="CA-2014-111332"/>
    <x v="3"/>
    <d v="2014-05-21T00:00:00"/>
    <d v="2014-05-23T00:00:00"/>
    <s v="Second Class"/>
    <s v="NC-18340"/>
    <s v="Nat Carroll"/>
    <x v="0"/>
    <s v="United States"/>
    <s v="Fargo"/>
    <s v="North Dakota"/>
    <n v="58103"/>
    <x v="2"/>
    <s v="OFF-AR-10001953"/>
    <s v="Office Supplies"/>
    <s v="Art"/>
    <s v="Boston 1645 Deluxe Heavier-Duty Electric Pencil Sharpener"/>
    <n v="131.94"/>
    <n v="3"/>
    <n v="0"/>
    <n v="35.623800000000003"/>
  </r>
  <r>
    <n v="4364"/>
    <s v="CA-2014-111332"/>
    <x v="3"/>
    <d v="2014-05-21T00:00:00"/>
    <d v="2014-05-23T00:00:00"/>
    <s v="Second Class"/>
    <s v="NC-18340"/>
    <s v="Nat Carroll"/>
    <x v="0"/>
    <s v="United States"/>
    <s v="Fargo"/>
    <s v="North Dakota"/>
    <n v="58103"/>
    <x v="2"/>
    <s v="OFF-AR-10001374"/>
    <s v="Office Supplies"/>
    <s v="Art"/>
    <s v="BIC Brite Liner Highlighters, Chisel Tip"/>
    <n v="25.92"/>
    <n v="4"/>
    <n v="0"/>
    <n v="8.2943999999999996"/>
  </r>
  <r>
    <n v="4365"/>
    <s v="CA-2014-111332"/>
    <x v="3"/>
    <d v="2014-05-21T00:00:00"/>
    <d v="2014-05-23T00:00:00"/>
    <s v="Second Class"/>
    <s v="NC-18340"/>
    <s v="Nat Carroll"/>
    <x v="0"/>
    <s v="United States"/>
    <s v="Fargo"/>
    <s v="North Dakota"/>
    <n v="58103"/>
    <x v="2"/>
    <s v="OFF-ST-10003816"/>
    <s v="Office Supplies"/>
    <s v="Storage"/>
    <s v="Fellowes High-Stak Drawer Files"/>
    <n v="704.76"/>
    <n v="4"/>
    <n v="0"/>
    <n v="162.09479999999996"/>
  </r>
  <r>
    <n v="4366"/>
    <s v="CA-2014-111332"/>
    <x v="3"/>
    <d v="2014-05-21T00:00:00"/>
    <d v="2014-05-23T00:00:00"/>
    <s v="Second Class"/>
    <s v="NC-18340"/>
    <s v="Nat Carroll"/>
    <x v="0"/>
    <s v="United States"/>
    <s v="Fargo"/>
    <s v="North Dakota"/>
    <n v="58103"/>
    <x v="2"/>
    <s v="OFF-FA-10001843"/>
    <s v="Office Supplies"/>
    <s v="Fasteners"/>
    <s v="Staples"/>
    <n v="7.41"/>
    <n v="3"/>
    <n v="0"/>
    <n v="3.4827000000000004"/>
  </r>
  <r>
    <n v="4367"/>
    <s v="CA-2014-111332"/>
    <x v="3"/>
    <d v="2014-05-21T00:00:00"/>
    <d v="2014-05-23T00:00:00"/>
    <s v="Second Class"/>
    <s v="NC-18340"/>
    <s v="Nat Carroll"/>
    <x v="0"/>
    <s v="United States"/>
    <s v="Fargo"/>
    <s v="North Dakota"/>
    <n v="58103"/>
    <x v="2"/>
    <s v="OFF-AR-10000657"/>
    <s v="Office Supplies"/>
    <s v="Art"/>
    <s v="Binney &amp; Smith inkTank Desk Highlighter, Chisel Tip, Yellow, 12/Box"/>
    <n v="21.5"/>
    <n v="10"/>
    <n v="0"/>
    <n v="7.094999999999998"/>
  </r>
  <r>
    <n v="4368"/>
    <s v="CA-2014-117044"/>
    <x v="3"/>
    <d v="2014-09-12T00:00:00"/>
    <d v="2014-09-14T00:00:00"/>
    <s v="Second Class"/>
    <s v="HA-14920"/>
    <s v="Helen Andreada"/>
    <x v="0"/>
    <s v="United States"/>
    <s v="Chicago"/>
    <s v="Illinois"/>
    <n v="60623"/>
    <x v="2"/>
    <s v="OFF-FA-10000936"/>
    <s v="Office Supplies"/>
    <s v="Fasteners"/>
    <s v="Acco Hot Clips Clips to Go"/>
    <n v="10.528"/>
    <n v="4"/>
    <n v="0.2"/>
    <n v="3.2899999999999996"/>
  </r>
  <r>
    <n v="4369"/>
    <s v="CA-2014-117044"/>
    <x v="3"/>
    <d v="2014-09-12T00:00:00"/>
    <d v="2014-09-14T00:00:00"/>
    <s v="Second Class"/>
    <s v="HA-14920"/>
    <s v="Helen Andreada"/>
    <x v="0"/>
    <s v="United States"/>
    <s v="Chicago"/>
    <s v="Illinois"/>
    <n v="60623"/>
    <x v="2"/>
    <s v="OFF-PA-10003657"/>
    <s v="Office Supplies"/>
    <s v="Paper"/>
    <s v="Xerox 1927"/>
    <n v="20.544000000000004"/>
    <n v="6"/>
    <n v="0.2"/>
    <n v="6.4199999999999964"/>
  </r>
  <r>
    <n v="4370"/>
    <s v="US-2013-165078"/>
    <x v="0"/>
    <d v="2013-11-06T00:00:00"/>
    <d v="2013-11-11T00:00:00"/>
    <s v="Standard Class"/>
    <s v="MA-17995"/>
    <s v="Michelle Arnett"/>
    <x v="2"/>
    <s v="United States"/>
    <s v="Lawrence"/>
    <s v="Indiana"/>
    <n v="46226"/>
    <x v="2"/>
    <s v="OFF-BI-10001989"/>
    <s v="Office Supplies"/>
    <s v="Binders"/>
    <s v="Premium Transparent Presentation Covers by GBC"/>
    <n v="104.9"/>
    <n v="5"/>
    <n v="0"/>
    <n v="50.351999999999997"/>
  </r>
  <r>
    <n v="4371"/>
    <s v="US-2013-165078"/>
    <x v="0"/>
    <d v="2013-11-06T00:00:00"/>
    <d v="2013-11-11T00:00:00"/>
    <s v="Standard Class"/>
    <s v="MA-17995"/>
    <s v="Michelle Arnett"/>
    <x v="2"/>
    <s v="United States"/>
    <s v="Lawrence"/>
    <s v="Indiana"/>
    <n v="46226"/>
    <x v="2"/>
    <s v="OFF-AR-10002987"/>
    <s v="Office Supplies"/>
    <s v="Art"/>
    <s v="Prismacolor Color Pencil Set"/>
    <n v="39.68"/>
    <n v="2"/>
    <n v="0"/>
    <n v="16.268800000000002"/>
  </r>
  <r>
    <n v="4372"/>
    <s v="US-2013-165078"/>
    <x v="0"/>
    <d v="2013-11-06T00:00:00"/>
    <d v="2013-11-11T00:00:00"/>
    <s v="Standard Class"/>
    <s v="MA-17995"/>
    <s v="Michelle Arnett"/>
    <x v="2"/>
    <s v="United States"/>
    <s v="Lawrence"/>
    <s v="Indiana"/>
    <n v="46226"/>
    <x v="2"/>
    <s v="OFF-LA-10000414"/>
    <s v="Office Supplies"/>
    <s v="Labels"/>
    <s v="Avery 503"/>
    <n v="51.75"/>
    <n v="5"/>
    <n v="0"/>
    <n v="24.84"/>
  </r>
  <r>
    <n v="4373"/>
    <s v="US-2014-169320"/>
    <x v="3"/>
    <d v="2014-07-24T00:00:00"/>
    <d v="2014-07-26T00:00:00"/>
    <s v="Second Class"/>
    <s v="LH-16900"/>
    <s v="Lena Hernandez"/>
    <x v="0"/>
    <s v="United States"/>
    <s v="Elkhart"/>
    <s v="Indiana"/>
    <n v="46514"/>
    <x v="2"/>
    <s v="OFF-AR-10003602"/>
    <s v="Office Supplies"/>
    <s v="Art"/>
    <s v="Quartet Omega Colored Chalk, 12/Pack"/>
    <n v="11.68"/>
    <n v="2"/>
    <n v="0"/>
    <n v="5.4895999999999994"/>
  </r>
  <r>
    <n v="4374"/>
    <s v="US-2014-169320"/>
    <x v="3"/>
    <d v="2014-07-24T00:00:00"/>
    <d v="2014-07-26T00:00:00"/>
    <s v="Second Class"/>
    <s v="LH-16900"/>
    <s v="Lena Hernandez"/>
    <x v="0"/>
    <s v="United States"/>
    <s v="Elkhart"/>
    <s v="Indiana"/>
    <n v="46514"/>
    <x v="2"/>
    <s v="TEC-AC-10002550"/>
    <s v="Technology"/>
    <s v="Accessories"/>
    <s v="Memorex 25GB 6X Branded Blu-Ray Recordable Disc, 30/Pack"/>
    <n v="159.75"/>
    <n v="5"/>
    <n v="0"/>
    <n v="11.182499999999997"/>
  </r>
  <r>
    <n v="4375"/>
    <s v="CA-2013-158575"/>
    <x v="0"/>
    <d v="2013-11-19T00:00:00"/>
    <d v="2013-11-25T00:00:00"/>
    <s v="Standard Class"/>
    <s v="SB-20290"/>
    <s v="Sean Braxton"/>
    <x v="1"/>
    <s v="United States"/>
    <s v="Kent"/>
    <s v="Ohio"/>
    <n v="44240"/>
    <x v="3"/>
    <s v="OFF-AP-10002998"/>
    <s v="Office Supplies"/>
    <s v="Appliances"/>
    <s v="Holmes 99% HEPA Air Purifier"/>
    <n v="103.96799999999999"/>
    <n v="6"/>
    <n v="0.2"/>
    <n v="16.894799999999996"/>
  </r>
  <r>
    <n v="4376"/>
    <s v="CA-2011-166954"/>
    <x v="2"/>
    <d v="2011-04-25T00:00:00"/>
    <d v="2011-04-30T00:00:00"/>
    <s v="Standard Class"/>
    <s v="BT-11305"/>
    <s v="Beth Thompson"/>
    <x v="2"/>
    <s v="United States"/>
    <s v="San Gabriel"/>
    <s v="California"/>
    <n v="91776"/>
    <x v="1"/>
    <s v="FUR-FU-10003708"/>
    <s v="Furniture"/>
    <s v="Furnishings"/>
    <s v="Tenex Traditional Chairmats for Medium Pile Carpet, Standard Lip, 36&quot; x 48&quot;"/>
    <n v="303.25"/>
    <n v="5"/>
    <n v="0"/>
    <n v="63.682499999999997"/>
  </r>
  <r>
    <n v="4377"/>
    <s v="CA-2011-166954"/>
    <x v="2"/>
    <d v="2011-04-25T00:00:00"/>
    <d v="2011-04-30T00:00:00"/>
    <s v="Standard Class"/>
    <s v="BT-11305"/>
    <s v="Beth Thompson"/>
    <x v="2"/>
    <s v="United States"/>
    <s v="San Gabriel"/>
    <s v="California"/>
    <n v="91776"/>
    <x v="1"/>
    <s v="OFF-AP-10001391"/>
    <s v="Office Supplies"/>
    <s v="Appliances"/>
    <s v="Kensington 6 Outlet MasterPiece HOMEOFFICE Power Control Center"/>
    <n v="270.71999999999997"/>
    <n v="3"/>
    <n v="0"/>
    <n v="78.508799999999965"/>
  </r>
  <r>
    <n v="4378"/>
    <s v="CA-2011-166954"/>
    <x v="2"/>
    <d v="2011-04-25T00:00:00"/>
    <d v="2011-04-30T00:00:00"/>
    <s v="Standard Class"/>
    <s v="BT-11305"/>
    <s v="Beth Thompson"/>
    <x v="2"/>
    <s v="United States"/>
    <s v="San Gabriel"/>
    <s v="California"/>
    <n v="91776"/>
    <x v="1"/>
    <s v="FUR-CH-10003973"/>
    <s v="Furniture"/>
    <s v="Chairs"/>
    <s v="GuestStacker Chair with Chrome Finish Legs"/>
    <n v="1487.04"/>
    <n v="5"/>
    <n v="0.2"/>
    <n v="148.70400000000006"/>
  </r>
  <r>
    <n v="4379"/>
    <s v="CA-2012-140830"/>
    <x v="1"/>
    <d v="2012-11-30T00:00:00"/>
    <d v="2012-12-02T00:00:00"/>
    <s v="Second Class"/>
    <s v="PS-18970"/>
    <s v="Paul Stevenson"/>
    <x v="2"/>
    <s v="United States"/>
    <s v="Henderson"/>
    <s v="Kentucky"/>
    <n v="42420"/>
    <x v="0"/>
    <s v="OFF-EN-10000461"/>
    <s v="Office Supplies"/>
    <s v="Envelopes"/>
    <s v="#10- 4 1/8&quot; x 9 1/2&quot; Recycled Envelopes"/>
    <n v="17.48"/>
    <n v="2"/>
    <n v="0"/>
    <n v="8.2156000000000002"/>
  </r>
  <r>
    <n v="4380"/>
    <s v="CA-2012-140830"/>
    <x v="1"/>
    <d v="2012-11-30T00:00:00"/>
    <d v="2012-12-02T00:00:00"/>
    <s v="Second Class"/>
    <s v="PS-18970"/>
    <s v="Paul Stevenson"/>
    <x v="2"/>
    <s v="United States"/>
    <s v="Henderson"/>
    <s v="Kentucky"/>
    <n v="42420"/>
    <x v="0"/>
    <s v="OFF-EN-10002831"/>
    <s v="Office Supplies"/>
    <s v="Envelopes"/>
    <s v="Tyvek  Top-Opening Peel &amp; Seel  Envelopes, Gray"/>
    <n v="71.88"/>
    <n v="2"/>
    <n v="0"/>
    <n v="32.345999999999997"/>
  </r>
  <r>
    <n v="4381"/>
    <s v="CA-2012-152891"/>
    <x v="1"/>
    <d v="2012-10-25T00:00:00"/>
    <d v="2012-10-30T00:00:00"/>
    <s v="Standard Class"/>
    <s v="TB-21625"/>
    <s v="Trudy Brown"/>
    <x v="0"/>
    <s v="United States"/>
    <s v="San Francisco"/>
    <s v="California"/>
    <n v="94110"/>
    <x v="1"/>
    <s v="OFF-AR-10004648"/>
    <s v="Office Supplies"/>
    <s v="Art"/>
    <s v="Boston 19500 Mighty Mite Electric Pencil Sharpener"/>
    <n v="60.449999999999996"/>
    <n v="3"/>
    <n v="0"/>
    <n v="16.3215"/>
  </r>
  <r>
    <n v="4382"/>
    <s v="CA-2012-152891"/>
    <x v="1"/>
    <d v="2012-10-25T00:00:00"/>
    <d v="2012-10-30T00:00:00"/>
    <s v="Standard Class"/>
    <s v="TB-21625"/>
    <s v="Trudy Brown"/>
    <x v="0"/>
    <s v="United States"/>
    <s v="San Francisco"/>
    <s v="California"/>
    <n v="94110"/>
    <x v="1"/>
    <s v="FUR-TA-10001857"/>
    <s v="Furniture"/>
    <s v="Tables"/>
    <s v="Balt Solid Wood Rectangular Table"/>
    <n v="253.17599999999999"/>
    <n v="3"/>
    <n v="0.2"/>
    <n v="-31.64700000000002"/>
  </r>
  <r>
    <n v="4383"/>
    <s v="US-2012-122784"/>
    <x v="1"/>
    <d v="2012-07-20T00:00:00"/>
    <d v="2012-07-27T00:00:00"/>
    <s v="Standard Class"/>
    <s v="RA-19915"/>
    <s v="Russell Applegate"/>
    <x v="0"/>
    <s v="United States"/>
    <s v="Highland Park"/>
    <s v="Illinois"/>
    <n v="60035"/>
    <x v="2"/>
    <s v="OFF-BI-10000546"/>
    <s v="Office Supplies"/>
    <s v="Binders"/>
    <s v="Avery Durable Binders"/>
    <n v="2.879999999999999"/>
    <n v="5"/>
    <n v="0.8"/>
    <n v="-4.4639999999999995"/>
  </r>
  <r>
    <n v="4384"/>
    <s v="US-2012-122784"/>
    <x v="1"/>
    <d v="2012-07-20T00:00:00"/>
    <d v="2012-07-27T00:00:00"/>
    <s v="Standard Class"/>
    <s v="RA-19915"/>
    <s v="Russell Applegate"/>
    <x v="0"/>
    <s v="United States"/>
    <s v="Highland Park"/>
    <s v="Illinois"/>
    <n v="60035"/>
    <x v="2"/>
    <s v="FUR-BO-10004690"/>
    <s v="Furniture"/>
    <s v="Bookcases"/>
    <s v="O'Sullivan Cherrywood Estates Traditional Barrister Bookcase"/>
    <n v="384.94399999999996"/>
    <n v="4"/>
    <n v="0.3"/>
    <n v="-126.48159999999999"/>
  </r>
  <r>
    <n v="4385"/>
    <s v="US-2012-122784"/>
    <x v="1"/>
    <d v="2012-07-20T00:00:00"/>
    <d v="2012-07-27T00:00:00"/>
    <s v="Standard Class"/>
    <s v="RA-19915"/>
    <s v="Russell Applegate"/>
    <x v="0"/>
    <s v="United States"/>
    <s v="Highland Park"/>
    <s v="Illinois"/>
    <n v="60035"/>
    <x v="2"/>
    <s v="TEC-PH-10001557"/>
    <s v="Technology"/>
    <s v="Phones"/>
    <s v="Pyle PMP37LED"/>
    <n v="153.584"/>
    <n v="2"/>
    <n v="0.2"/>
    <n v="13.438599999999994"/>
  </r>
  <r>
    <n v="4386"/>
    <s v="US-2012-122784"/>
    <x v="1"/>
    <d v="2012-07-20T00:00:00"/>
    <d v="2012-07-27T00:00:00"/>
    <s v="Standard Class"/>
    <s v="RA-19915"/>
    <s v="Russell Applegate"/>
    <x v="0"/>
    <s v="United States"/>
    <s v="Highland Park"/>
    <s v="Illinois"/>
    <n v="60035"/>
    <x v="2"/>
    <s v="FUR-BO-10002545"/>
    <s v="Furniture"/>
    <s v="Bookcases"/>
    <s v="Atlantic Metals Mobile 3-Shelf Bookcases, Custom Colors"/>
    <n v="913.43000000000006"/>
    <n v="5"/>
    <n v="0.3"/>
    <n v="-52.195999999999913"/>
  </r>
  <r>
    <n v="4387"/>
    <s v="CA-2013-156811"/>
    <x v="0"/>
    <d v="2013-10-28T00:00:00"/>
    <d v="2013-11-03T00:00:00"/>
    <s v="Standard Class"/>
    <s v="BP-11095"/>
    <s v="Bart Pistole"/>
    <x v="1"/>
    <s v="United States"/>
    <s v="San Francisco"/>
    <s v="California"/>
    <n v="94122"/>
    <x v="1"/>
    <s v="OFF-AP-10001366"/>
    <s v="Office Supplies"/>
    <s v="Appliances"/>
    <s v="Staples"/>
    <n v="43.92"/>
    <n v="4"/>
    <n v="0"/>
    <n v="11.858400000000003"/>
  </r>
  <r>
    <n v="4388"/>
    <s v="CA-2013-156811"/>
    <x v="0"/>
    <d v="2013-10-28T00:00:00"/>
    <d v="2013-11-03T00:00:00"/>
    <s v="Standard Class"/>
    <s v="BP-11095"/>
    <s v="Bart Pistole"/>
    <x v="1"/>
    <s v="United States"/>
    <s v="San Francisco"/>
    <s v="California"/>
    <n v="94122"/>
    <x v="1"/>
    <s v="OFF-BI-10001628"/>
    <s v="Office Supplies"/>
    <s v="Binders"/>
    <s v="Acco Data Flex Cable Posts For Top &amp; Bottom Load Binders, 6&quot; Capacity"/>
    <n v="25.031999999999996"/>
    <n v="3"/>
    <n v="0.2"/>
    <n v="7.822499999999998"/>
  </r>
  <r>
    <n v="4389"/>
    <s v="CA-2014-111556"/>
    <x v="3"/>
    <d v="2014-11-21T00:00:00"/>
    <d v="2014-11-23T00:00:00"/>
    <s v="First Class"/>
    <s v="CD-11920"/>
    <s v="Carlos Daly"/>
    <x v="0"/>
    <s v="United States"/>
    <s v="New York City"/>
    <s v="New York"/>
    <n v="10035"/>
    <x v="3"/>
    <s v="OFF-PA-10003651"/>
    <s v="Office Supplies"/>
    <s v="Paper"/>
    <s v="Xerox 1968"/>
    <n v="46.76"/>
    <n v="7"/>
    <n v="0"/>
    <n v="22.444800000000001"/>
  </r>
  <r>
    <n v="4390"/>
    <s v="CA-2014-111556"/>
    <x v="3"/>
    <d v="2014-11-21T00:00:00"/>
    <d v="2014-11-23T00:00:00"/>
    <s v="First Class"/>
    <s v="CD-11920"/>
    <s v="Carlos Daly"/>
    <x v="0"/>
    <s v="United States"/>
    <s v="New York City"/>
    <s v="New York"/>
    <n v="10035"/>
    <x v="3"/>
    <s v="FUR-BO-10003159"/>
    <s v="Furniture"/>
    <s v="Bookcases"/>
    <s v="Sauder Camden County Collection Libraries, Planked Cherry Finish"/>
    <n v="183.96800000000002"/>
    <n v="2"/>
    <n v="0.2"/>
    <n v="-25.295600000000022"/>
  </r>
  <r>
    <n v="4391"/>
    <s v="CA-2014-111556"/>
    <x v="3"/>
    <d v="2014-11-21T00:00:00"/>
    <d v="2014-11-23T00:00:00"/>
    <s v="First Class"/>
    <s v="CD-11920"/>
    <s v="Carlos Daly"/>
    <x v="0"/>
    <s v="United States"/>
    <s v="New York City"/>
    <s v="New York"/>
    <n v="10035"/>
    <x v="3"/>
    <s v="TEC-PH-10001459"/>
    <s v="Technology"/>
    <s v="Phones"/>
    <s v="Samsung Galaxy Mega 6.3"/>
    <n v="1259.97"/>
    <n v="3"/>
    <n v="0"/>
    <n v="327.59220000000005"/>
  </r>
  <r>
    <n v="4392"/>
    <s v="CA-2014-111556"/>
    <x v="3"/>
    <d v="2014-11-21T00:00:00"/>
    <d v="2014-11-23T00:00:00"/>
    <s v="First Class"/>
    <s v="CD-11920"/>
    <s v="Carlos Daly"/>
    <x v="0"/>
    <s v="United States"/>
    <s v="New York City"/>
    <s v="New York"/>
    <n v="10035"/>
    <x v="3"/>
    <s v="OFF-AR-10004602"/>
    <s v="Office Supplies"/>
    <s v="Art"/>
    <s v="Boston KS Multi-Size Manual Pencil Sharpener"/>
    <n v="68.97"/>
    <n v="3"/>
    <n v="0"/>
    <n v="19.311600000000002"/>
  </r>
  <r>
    <n v="4393"/>
    <s v="CA-2013-108868"/>
    <x v="0"/>
    <d v="2013-09-09T00:00:00"/>
    <d v="2013-09-13T00:00:00"/>
    <s v="Standard Class"/>
    <s v="KB-16585"/>
    <s v="Ken Black"/>
    <x v="1"/>
    <s v="United States"/>
    <s v="Dallas"/>
    <s v="Texas"/>
    <n v="75081"/>
    <x v="2"/>
    <s v="OFF-AR-10001953"/>
    <s v="Office Supplies"/>
    <s v="Art"/>
    <s v="Boston 1645 Deluxe Heavier-Duty Electric Pencil Sharpener"/>
    <n v="70.367999999999995"/>
    <n v="2"/>
    <n v="0.2"/>
    <n v="6.1572000000000031"/>
  </r>
  <r>
    <n v="4394"/>
    <s v="CA-2013-108868"/>
    <x v="0"/>
    <d v="2013-09-09T00:00:00"/>
    <d v="2013-09-13T00:00:00"/>
    <s v="Standard Class"/>
    <s v="KB-16585"/>
    <s v="Ken Black"/>
    <x v="1"/>
    <s v="United States"/>
    <s v="Dallas"/>
    <s v="Texas"/>
    <n v="75081"/>
    <x v="2"/>
    <s v="TEC-PH-10000923"/>
    <s v="Technology"/>
    <s v="Phones"/>
    <s v="Belkin SportFit Armband For iPhone 5s/5c, Fuchsia"/>
    <n v="59.960000000000008"/>
    <n v="5"/>
    <n v="0.2"/>
    <n v="21.735500000000002"/>
  </r>
  <r>
    <n v="4395"/>
    <s v="CA-2011-142965"/>
    <x v="2"/>
    <d v="2011-07-20T00:00:00"/>
    <d v="2011-07-20T00:00:00"/>
    <s v="Same Day"/>
    <s v="SW-20245"/>
    <s v="Scot Wooten"/>
    <x v="0"/>
    <s v="United States"/>
    <s v="Springfield"/>
    <s v="Ohio"/>
    <n v="45503"/>
    <x v="3"/>
    <s v="OFF-ST-10002583"/>
    <s v="Office Supplies"/>
    <s v="Storage"/>
    <s v="Fellowes Neat Ideas Storage Cubes"/>
    <n v="25.983999999999998"/>
    <n v="1"/>
    <n v="0.2"/>
    <n v="-5.1968000000000005"/>
  </r>
  <r>
    <n v="4396"/>
    <s v="CA-2011-142965"/>
    <x v="2"/>
    <d v="2011-07-20T00:00:00"/>
    <d v="2011-07-20T00:00:00"/>
    <s v="Same Day"/>
    <s v="SW-20245"/>
    <s v="Scot Wooten"/>
    <x v="0"/>
    <s v="United States"/>
    <s v="Springfield"/>
    <s v="Ohio"/>
    <n v="45503"/>
    <x v="3"/>
    <s v="OFF-BI-10000977"/>
    <s v="Office Supplies"/>
    <s v="Binders"/>
    <s v="Ibico Plastic Spiral Binding Combs"/>
    <n v="27.360000000000003"/>
    <n v="3"/>
    <n v="0.7"/>
    <n v="-21.887999999999991"/>
  </r>
  <r>
    <n v="4397"/>
    <s v="CA-2013-148740"/>
    <x v="0"/>
    <d v="2013-11-16T00:00:00"/>
    <d v="2013-11-20T00:00:00"/>
    <s v="Standard Class"/>
    <s v="AH-10690"/>
    <s v="Anna Häberlin"/>
    <x v="1"/>
    <s v="United States"/>
    <s v="San Diego"/>
    <s v="California"/>
    <n v="92024"/>
    <x v="1"/>
    <s v="TEC-PH-10002549"/>
    <s v="Technology"/>
    <s v="Phones"/>
    <s v="Polycom SoundPoint IP 450 VoIP phone"/>
    <n v="361.37600000000003"/>
    <n v="2"/>
    <n v="0.2"/>
    <n v="27.103200000000001"/>
  </r>
  <r>
    <n v="4398"/>
    <s v="US-2011-138758"/>
    <x v="2"/>
    <d v="2011-07-07T00:00:00"/>
    <d v="2011-07-11T00:00:00"/>
    <s v="Standard Class"/>
    <s v="JL-15835"/>
    <s v="John Lee"/>
    <x v="0"/>
    <s v="United States"/>
    <s v="Philadelphia"/>
    <s v="Pennsylvania"/>
    <n v="19120"/>
    <x v="3"/>
    <s v="FUR-CH-10002880"/>
    <s v="Furniture"/>
    <s v="Chairs"/>
    <s v="Global High-Back Leather Tilter, Burgundy"/>
    <n v="172.18599999999998"/>
    <n v="2"/>
    <n v="0.3"/>
    <n v="-46.736200000000011"/>
  </r>
  <r>
    <n v="4399"/>
    <s v="US-2011-138758"/>
    <x v="2"/>
    <d v="2011-07-07T00:00:00"/>
    <d v="2011-07-11T00:00:00"/>
    <s v="Standard Class"/>
    <s v="JL-15835"/>
    <s v="John Lee"/>
    <x v="0"/>
    <s v="United States"/>
    <s v="Philadelphia"/>
    <s v="Pennsylvania"/>
    <n v="19120"/>
    <x v="3"/>
    <s v="FUR-FU-10003039"/>
    <s v="Furniture"/>
    <s v="Furnishings"/>
    <s v="Howard Miller 11-1/2&quot; Diameter Grantwood Wall Clock"/>
    <n v="69.00800000000001"/>
    <n v="2"/>
    <n v="0.2"/>
    <n v="12.0764"/>
  </r>
  <r>
    <n v="4400"/>
    <s v="CA-2013-131737"/>
    <x v="0"/>
    <d v="2013-03-18T00:00:00"/>
    <d v="2013-03-18T00:00:00"/>
    <s v="Same Day"/>
    <s v="GZ-14470"/>
    <s v="Gary Zandusky"/>
    <x v="0"/>
    <s v="United States"/>
    <s v="Columbia"/>
    <s v="Maryland"/>
    <n v="21044"/>
    <x v="3"/>
    <s v="OFF-EN-10003055"/>
    <s v="Office Supplies"/>
    <s v="Envelopes"/>
    <s v="Blue String-Tie &amp; Button Interoffice Envelopes, 10 x 13"/>
    <n v="199.89999999999998"/>
    <n v="5"/>
    <n v="0"/>
    <n v="89.954999999999984"/>
  </r>
  <r>
    <n v="4401"/>
    <s v="CA-2013-131737"/>
    <x v="0"/>
    <d v="2013-03-18T00:00:00"/>
    <d v="2013-03-18T00:00:00"/>
    <s v="Same Day"/>
    <s v="GZ-14470"/>
    <s v="Gary Zandusky"/>
    <x v="0"/>
    <s v="United States"/>
    <s v="Columbia"/>
    <s v="Maryland"/>
    <n v="21044"/>
    <x v="3"/>
    <s v="OFF-AP-10002945"/>
    <s v="Office Supplies"/>
    <s v="Appliances"/>
    <s v="Honeywell Enviracaire Portable HEPA Air Cleaner for 17' x 22' Room"/>
    <n v="901.94999999999993"/>
    <n v="3"/>
    <n v="0"/>
    <n v="297.64349999999996"/>
  </r>
  <r>
    <n v="4402"/>
    <s v="CA-2013-131737"/>
    <x v="0"/>
    <d v="2013-03-18T00:00:00"/>
    <d v="2013-03-18T00:00:00"/>
    <s v="Same Day"/>
    <s v="GZ-14470"/>
    <s v="Gary Zandusky"/>
    <x v="0"/>
    <s v="United States"/>
    <s v="Columbia"/>
    <s v="Maryland"/>
    <n v="21044"/>
    <x v="3"/>
    <s v="FUR-FU-10004306"/>
    <s v="Furniture"/>
    <s v="Furnishings"/>
    <s v="Electrix Halogen Magnifier Lamp"/>
    <n v="971.5"/>
    <n v="5"/>
    <n v="0"/>
    <n v="252.59"/>
  </r>
  <r>
    <n v="4403"/>
    <s v="CA-2013-114538"/>
    <x v="0"/>
    <d v="2013-12-27T00:00:00"/>
    <d v="2013-12-28T00:00:00"/>
    <s v="First Class"/>
    <s v="RC-19825"/>
    <s v="Roy Collins"/>
    <x v="0"/>
    <s v="United States"/>
    <s v="Colorado Springs"/>
    <s v="Colorado"/>
    <n v="80906"/>
    <x v="1"/>
    <s v="OFF-AR-10002445"/>
    <s v="Office Supplies"/>
    <s v="Art"/>
    <s v="SANFORD Major Accent Highlighters"/>
    <n v="11.328000000000001"/>
    <n v="2"/>
    <n v="0.2"/>
    <n v="2.5488000000000004"/>
  </r>
  <r>
    <n v="4404"/>
    <s v="CA-2011-127936"/>
    <x v="2"/>
    <d v="2011-09-02T00:00:00"/>
    <d v="2011-09-04T00:00:00"/>
    <s v="First Class"/>
    <s v="CL-12565"/>
    <s v="Clay Ludtke"/>
    <x v="0"/>
    <s v="United States"/>
    <s v="New York City"/>
    <s v="New York"/>
    <n v="10009"/>
    <x v="3"/>
    <s v="OFF-AR-10002445"/>
    <s v="Office Supplies"/>
    <s v="Art"/>
    <s v="SANFORD Major Accent Highlighters"/>
    <n v="21.240000000000002"/>
    <n v="3"/>
    <n v="0"/>
    <n v="8.071200000000001"/>
  </r>
  <r>
    <n v="4405"/>
    <s v="CA-2012-164336"/>
    <x v="1"/>
    <d v="2012-07-05T00:00:00"/>
    <d v="2012-07-10T00:00:00"/>
    <s v="Standard Class"/>
    <s v="MW-18220"/>
    <s v="Mitch Webber"/>
    <x v="0"/>
    <s v="United States"/>
    <s v="Philadelphia"/>
    <s v="Pennsylvania"/>
    <n v="19140"/>
    <x v="3"/>
    <s v="TEC-AC-10002345"/>
    <s v="Technology"/>
    <s v="Accessories"/>
    <s v="HP Standard 104 key PS/2 Keyboard"/>
    <n v="34.800000000000004"/>
    <n v="3"/>
    <n v="0.2"/>
    <n v="2.1749999999999989"/>
  </r>
  <r>
    <n v="4406"/>
    <s v="CA-2012-164336"/>
    <x v="1"/>
    <d v="2012-07-05T00:00:00"/>
    <d v="2012-07-10T00:00:00"/>
    <s v="Standard Class"/>
    <s v="MW-18220"/>
    <s v="Mitch Webber"/>
    <x v="0"/>
    <s v="United States"/>
    <s v="Philadelphia"/>
    <s v="Pennsylvania"/>
    <n v="19140"/>
    <x v="3"/>
    <s v="OFF-ST-10001558"/>
    <s v="Office Supplies"/>
    <s v="Storage"/>
    <s v="Acco Perma 4000 Stacking Storage Drawers"/>
    <n v="38.975999999999999"/>
    <n v="3"/>
    <n v="0.2"/>
    <n v="-2.4359999999999999"/>
  </r>
  <r>
    <n v="4407"/>
    <s v="CA-2013-100041"/>
    <x v="0"/>
    <d v="2013-11-21T00:00:00"/>
    <d v="2013-11-26T00:00:00"/>
    <s v="Standard Class"/>
    <s v="BF-10975"/>
    <s v="Barbara Fisher"/>
    <x v="1"/>
    <s v="United States"/>
    <s v="Columbus"/>
    <s v="Indiana"/>
    <n v="47201"/>
    <x v="2"/>
    <s v="OFF-PA-10001622"/>
    <s v="Office Supplies"/>
    <s v="Paper"/>
    <s v="Ampad Poly Cover Wirebound Steno Book, 6&quot; x 9&quot; Assorted Colors, Gregg Ruled"/>
    <n v="9.08"/>
    <n v="2"/>
    <n v="0"/>
    <n v="4.0859999999999994"/>
  </r>
  <r>
    <n v="4408"/>
    <s v="CA-2013-100041"/>
    <x v="0"/>
    <d v="2013-11-21T00:00:00"/>
    <d v="2013-11-26T00:00:00"/>
    <s v="Standard Class"/>
    <s v="BF-10975"/>
    <s v="Barbara Fisher"/>
    <x v="1"/>
    <s v="United States"/>
    <s v="Columbus"/>
    <s v="Indiana"/>
    <n v="47201"/>
    <x v="2"/>
    <s v="OFF-PA-10000418"/>
    <s v="Office Supplies"/>
    <s v="Paper"/>
    <s v="Xerox 189"/>
    <n v="314.54999999999995"/>
    <n v="3"/>
    <n v="0"/>
    <n v="150.98399999999998"/>
  </r>
  <r>
    <n v="4409"/>
    <s v="CA-2013-100041"/>
    <x v="0"/>
    <d v="2013-11-21T00:00:00"/>
    <d v="2013-11-26T00:00:00"/>
    <s v="Standard Class"/>
    <s v="BF-10975"/>
    <s v="Barbara Fisher"/>
    <x v="1"/>
    <s v="United States"/>
    <s v="Columbus"/>
    <s v="Indiana"/>
    <n v="47201"/>
    <x v="2"/>
    <s v="OFF-BI-10000343"/>
    <s v="Office Supplies"/>
    <s v="Binders"/>
    <s v="Pressboard Covers with Storage Hooks, 9 1/2&quot; x 11&quot;, Light Blue"/>
    <n v="4.91"/>
    <n v="1"/>
    <n v="0"/>
    <n v="2.3077000000000001"/>
  </r>
  <r>
    <n v="4410"/>
    <s v="US-2011-154879"/>
    <x v="2"/>
    <d v="2011-05-06T00:00:00"/>
    <d v="2011-05-11T00:00:00"/>
    <s v="Standard Class"/>
    <s v="SN-20710"/>
    <s v="Steve Nguyen"/>
    <x v="2"/>
    <s v="United States"/>
    <s v="Los Angeles"/>
    <s v="California"/>
    <n v="90004"/>
    <x v="1"/>
    <s v="OFF-LA-10004425"/>
    <s v="Office Supplies"/>
    <s v="Labels"/>
    <s v="Staples"/>
    <n v="5.78"/>
    <n v="2"/>
    <n v="0"/>
    <n v="2.7166000000000001"/>
  </r>
  <r>
    <n v="4411"/>
    <s v="US-2011-154879"/>
    <x v="2"/>
    <d v="2011-05-06T00:00:00"/>
    <d v="2011-05-11T00:00:00"/>
    <s v="Standard Class"/>
    <s v="SN-20710"/>
    <s v="Steve Nguyen"/>
    <x v="2"/>
    <s v="United States"/>
    <s v="Los Angeles"/>
    <s v="California"/>
    <n v="90004"/>
    <x v="1"/>
    <s v="OFF-AR-10001897"/>
    <s v="Office Supplies"/>
    <s v="Art"/>
    <s v="Model L Table or Wall-Mount Pencil Sharpener"/>
    <n v="107.94"/>
    <n v="6"/>
    <n v="0"/>
    <n v="30.223200000000002"/>
  </r>
  <r>
    <n v="4412"/>
    <s v="CA-2011-130624"/>
    <x v="2"/>
    <d v="2011-06-21T00:00:00"/>
    <d v="2011-06-24T00:00:00"/>
    <s v="First Class"/>
    <s v="TB-21280"/>
    <s v="Toby Braunhardt"/>
    <x v="0"/>
    <s v="United States"/>
    <s v="New York City"/>
    <s v="New York"/>
    <n v="10024"/>
    <x v="3"/>
    <s v="OFF-PA-10003883"/>
    <s v="Office Supplies"/>
    <s v="Paper"/>
    <s v="Message Book, Phone, Wirebound Standard Line Memo, 2 3/4&quot; X 5&quot;"/>
    <n v="19.649999999999999"/>
    <n v="3"/>
    <n v="0"/>
    <n v="9.0389999999999997"/>
  </r>
  <r>
    <n v="4413"/>
    <s v="CA-2011-130624"/>
    <x v="2"/>
    <d v="2011-06-21T00:00:00"/>
    <d v="2011-06-24T00:00:00"/>
    <s v="First Class"/>
    <s v="TB-21280"/>
    <s v="Toby Braunhardt"/>
    <x v="0"/>
    <s v="United States"/>
    <s v="New York City"/>
    <s v="New York"/>
    <n v="10024"/>
    <x v="3"/>
    <s v="TEC-PH-10003963"/>
    <s v="Technology"/>
    <s v="Phones"/>
    <s v="GE 2-Jack Phone Line Splitter"/>
    <n v="617.97"/>
    <n v="3"/>
    <n v="0"/>
    <n v="160.6722"/>
  </r>
  <r>
    <n v="4414"/>
    <s v="CA-2011-130624"/>
    <x v="2"/>
    <d v="2011-06-21T00:00:00"/>
    <d v="2011-06-24T00:00:00"/>
    <s v="First Class"/>
    <s v="TB-21280"/>
    <s v="Toby Braunhardt"/>
    <x v="0"/>
    <s v="United States"/>
    <s v="New York City"/>
    <s v="New York"/>
    <n v="10024"/>
    <x v="3"/>
    <s v="OFF-AP-10001303"/>
    <s v="Office Supplies"/>
    <s v="Appliances"/>
    <s v="Holmes Cool Mist Humidifier for the Whole House with 8-Gallon Output per Day, Extended Life Filter"/>
    <n v="59.699999999999996"/>
    <n v="3"/>
    <n v="0"/>
    <n v="26.864999999999995"/>
  </r>
  <r>
    <n v="4415"/>
    <s v="CA-2014-132339"/>
    <x v="3"/>
    <d v="2014-08-20T00:00:00"/>
    <d v="2014-08-24T00:00:00"/>
    <s v="Standard Class"/>
    <s v="JB-15400"/>
    <s v="Jennifer Braxton"/>
    <x v="1"/>
    <s v="United States"/>
    <s v="Lawrence"/>
    <s v="Massachusetts"/>
    <n v="1841"/>
    <x v="3"/>
    <s v="OFF-BI-10003925"/>
    <s v="Office Supplies"/>
    <s v="Binders"/>
    <s v="Fellowes PB300 Plastic Comb Binding Machine"/>
    <n v="387.99"/>
    <n v="1"/>
    <n v="0"/>
    <n v="182.3553"/>
  </r>
  <r>
    <n v="4416"/>
    <s v="CA-2011-153983"/>
    <x v="2"/>
    <d v="2011-11-29T00:00:00"/>
    <d v="2011-12-06T00:00:00"/>
    <s v="Standard Class"/>
    <s v="AH-10210"/>
    <s v="Alan Hwang"/>
    <x v="0"/>
    <s v="United States"/>
    <s v="San Francisco"/>
    <s v="California"/>
    <n v="94122"/>
    <x v="1"/>
    <s v="TEC-PH-10004586"/>
    <s v="Technology"/>
    <s v="Phones"/>
    <s v="Wilson SignalBoost 841262 DB PRO Amplifier Kit"/>
    <n v="575.91999999999996"/>
    <n v="2"/>
    <n v="0.2"/>
    <n v="71.989999999999981"/>
  </r>
  <r>
    <n v="4417"/>
    <s v="CA-2011-153983"/>
    <x v="2"/>
    <d v="2011-11-29T00:00:00"/>
    <d v="2011-12-06T00:00:00"/>
    <s v="Standard Class"/>
    <s v="AH-10210"/>
    <s v="Alan Hwang"/>
    <x v="0"/>
    <s v="United States"/>
    <s v="San Francisco"/>
    <s v="California"/>
    <n v="94122"/>
    <x v="1"/>
    <s v="OFF-FA-10003495"/>
    <s v="Office Supplies"/>
    <s v="Fasteners"/>
    <s v="Staples"/>
    <n v="30.4"/>
    <n v="5"/>
    <n v="0"/>
    <n v="15.2"/>
  </r>
  <r>
    <n v="4418"/>
    <s v="CA-2014-112900"/>
    <x v="3"/>
    <d v="2014-04-10T00:00:00"/>
    <d v="2014-04-13T00:00:00"/>
    <s v="Second Class"/>
    <s v="KL-16645"/>
    <s v="Ken Lonsdale"/>
    <x v="0"/>
    <s v="United States"/>
    <s v="Detroit"/>
    <s v="Michigan"/>
    <n v="48205"/>
    <x v="2"/>
    <s v="OFF-BI-10002867"/>
    <s v="Office Supplies"/>
    <s v="Binders"/>
    <s v="GBC Recycled Regency Composition Covers"/>
    <n v="478.24"/>
    <n v="8"/>
    <n v="0"/>
    <n v="219.99039999999997"/>
  </r>
  <r>
    <n v="4419"/>
    <s v="CA-2011-160157"/>
    <x v="2"/>
    <d v="2011-12-20T00:00:00"/>
    <d v="2011-12-27T00:00:00"/>
    <s v="Standard Class"/>
    <s v="MH-17455"/>
    <s v="Mark Hamilton"/>
    <x v="0"/>
    <s v="United States"/>
    <s v="Hamilton"/>
    <s v="Ohio"/>
    <n v="45011"/>
    <x v="3"/>
    <s v="FUR-FU-10003773"/>
    <s v="Furniture"/>
    <s v="Furnishings"/>
    <s v="Eldon Cleatmat Plus Chair Mats for High Pile Carpets"/>
    <n v="190.84800000000001"/>
    <n v="3"/>
    <n v="0.2"/>
    <n v="-21.470400000000026"/>
  </r>
  <r>
    <n v="4420"/>
    <s v="CA-2011-139633"/>
    <x v="2"/>
    <d v="2011-12-17T00:00:00"/>
    <d v="2011-12-24T00:00:00"/>
    <s v="Standard Class"/>
    <s v="EC-14050"/>
    <s v="Erin Creighton"/>
    <x v="0"/>
    <s v="United States"/>
    <s v="Columbus"/>
    <s v="Ohio"/>
    <n v="43229"/>
    <x v="3"/>
    <s v="OFF-BI-10002954"/>
    <s v="Office Supplies"/>
    <s v="Binders"/>
    <s v="Newell 3-Hole Punched Plastic Slotted Magazine Holders for Binders"/>
    <n v="5.4840000000000009"/>
    <n v="4"/>
    <n v="0.7"/>
    <n v="-4.0215999999999994"/>
  </r>
  <r>
    <n v="4421"/>
    <s v="CA-2012-163090"/>
    <x v="1"/>
    <d v="2012-11-17T00:00:00"/>
    <d v="2012-11-21T00:00:00"/>
    <s v="Second Class"/>
    <s v="GH-14665"/>
    <s v="Greg Hansen"/>
    <x v="0"/>
    <s v="United States"/>
    <s v="Chicago"/>
    <s v="Illinois"/>
    <n v="60610"/>
    <x v="2"/>
    <s v="OFF-SU-10002537"/>
    <s v="Office Supplies"/>
    <s v="Supplies"/>
    <s v="Acme Box Cutter Scissors"/>
    <n v="40.92"/>
    <n v="5"/>
    <n v="0.2"/>
    <n v="3.0690000000000026"/>
  </r>
  <r>
    <n v="4422"/>
    <s v="CA-2011-117016"/>
    <x v="2"/>
    <d v="2011-03-04T00:00:00"/>
    <d v="2011-03-09T00:00:00"/>
    <s v="Standard Class"/>
    <s v="SC-20095"/>
    <s v="Sanjit Chand"/>
    <x v="0"/>
    <s v="United States"/>
    <s v="Margate"/>
    <s v="Florida"/>
    <n v="33063"/>
    <x v="0"/>
    <s v="OFF-AR-10001374"/>
    <s v="Office Supplies"/>
    <s v="Art"/>
    <s v="BIC Brite Liner Highlighters, Chisel Tip"/>
    <n v="15.552000000000003"/>
    <n v="3"/>
    <n v="0.2"/>
    <n v="2.3327999999999989"/>
  </r>
  <r>
    <n v="4423"/>
    <s v="CA-2014-159464"/>
    <x v="3"/>
    <d v="2014-05-19T00:00:00"/>
    <d v="2014-05-20T00:00:00"/>
    <s v="First Class"/>
    <s v="TB-21355"/>
    <s v="Todd Boyes"/>
    <x v="1"/>
    <s v="United States"/>
    <s v="Sandy Springs"/>
    <s v="Georgia"/>
    <n v="30328"/>
    <x v="0"/>
    <s v="OFF-AP-10001492"/>
    <s v="Office Supplies"/>
    <s v="Appliances"/>
    <s v="Acco Six-Outlet Power Strip, 4' Cord Length"/>
    <n v="17.239999999999998"/>
    <n v="2"/>
    <n v="0"/>
    <n v="4.4824000000000002"/>
  </r>
  <r>
    <n v="4424"/>
    <s v="CA-2014-159464"/>
    <x v="3"/>
    <d v="2014-05-19T00:00:00"/>
    <d v="2014-05-20T00:00:00"/>
    <s v="First Class"/>
    <s v="TB-21355"/>
    <s v="Todd Boyes"/>
    <x v="1"/>
    <s v="United States"/>
    <s v="Sandy Springs"/>
    <s v="Georgia"/>
    <n v="30328"/>
    <x v="0"/>
    <s v="FUR-BO-10003546"/>
    <s v="Furniture"/>
    <s v="Bookcases"/>
    <s v="Hon 4-Shelf Metal Bookcases"/>
    <n v="302.94"/>
    <n v="3"/>
    <n v="0"/>
    <n v="75.735000000000014"/>
  </r>
  <r>
    <n v="4425"/>
    <s v="CA-2014-159464"/>
    <x v="3"/>
    <d v="2014-05-19T00:00:00"/>
    <d v="2014-05-20T00:00:00"/>
    <s v="First Class"/>
    <s v="TB-21355"/>
    <s v="Todd Boyes"/>
    <x v="1"/>
    <s v="United States"/>
    <s v="Sandy Springs"/>
    <s v="Georgia"/>
    <n v="30328"/>
    <x v="0"/>
    <s v="TEC-PH-10002185"/>
    <s v="Technology"/>
    <s v="Phones"/>
    <s v="QVS USB Car Charger 2-Port 2.1Amp for iPod/iPhone/iPad/iPad 2/iPad 3"/>
    <n v="34.75"/>
    <n v="5"/>
    <n v="0"/>
    <n v="15.637499999999999"/>
  </r>
  <r>
    <n v="4426"/>
    <s v="CA-2014-159464"/>
    <x v="3"/>
    <d v="2014-05-19T00:00:00"/>
    <d v="2014-05-20T00:00:00"/>
    <s v="First Class"/>
    <s v="TB-21355"/>
    <s v="Todd Boyes"/>
    <x v="1"/>
    <s v="United States"/>
    <s v="Sandy Springs"/>
    <s v="Georgia"/>
    <n v="30328"/>
    <x v="0"/>
    <s v="OFF-BI-10000315"/>
    <s v="Office Supplies"/>
    <s v="Binders"/>
    <s v="Poly Designer Cover &amp; Back"/>
    <n v="113.94"/>
    <n v="6"/>
    <n v="0"/>
    <n v="54.691199999999995"/>
  </r>
  <r>
    <n v="4427"/>
    <s v="CA-2014-159464"/>
    <x v="3"/>
    <d v="2014-05-19T00:00:00"/>
    <d v="2014-05-20T00:00:00"/>
    <s v="First Class"/>
    <s v="TB-21355"/>
    <s v="Todd Boyes"/>
    <x v="1"/>
    <s v="United States"/>
    <s v="Sandy Springs"/>
    <s v="Georgia"/>
    <n v="30328"/>
    <x v="0"/>
    <s v="TEC-PH-10002350"/>
    <s v="Technology"/>
    <s v="Phones"/>
    <s v="Apple EarPods with Remote and Mic"/>
    <n v="55.98"/>
    <n v="2"/>
    <n v="0"/>
    <n v="15.674399999999999"/>
  </r>
  <r>
    <n v="4428"/>
    <s v="US-2014-103226"/>
    <x v="3"/>
    <d v="2014-09-23T00:00:00"/>
    <d v="2014-09-29T00:00:00"/>
    <s v="Standard Class"/>
    <s v="DW-13195"/>
    <s v="David Wiener"/>
    <x v="1"/>
    <s v="United States"/>
    <s v="Albuquerque"/>
    <s v="New Mexico"/>
    <n v="87105"/>
    <x v="1"/>
    <s v="OFF-PA-10002666"/>
    <s v="Office Supplies"/>
    <s v="Paper"/>
    <s v="Southworth 25% Cotton Linen-Finish Paper &amp; Envelopes"/>
    <n v="27.18"/>
    <n v="3"/>
    <n v="0"/>
    <n v="12.231"/>
  </r>
  <r>
    <n v="4429"/>
    <s v="CA-2014-119452"/>
    <x v="3"/>
    <d v="2014-03-22T00:00:00"/>
    <d v="2014-03-28T00:00:00"/>
    <s v="Standard Class"/>
    <s v="CL-12565"/>
    <s v="Clay Ludtke"/>
    <x v="0"/>
    <s v="United States"/>
    <s v="Tulsa"/>
    <s v="Oklahoma"/>
    <n v="74133"/>
    <x v="2"/>
    <s v="FUR-CH-10004495"/>
    <s v="Furniture"/>
    <s v="Chairs"/>
    <s v="Global Leather and Oak Executive Chair, Black"/>
    <n v="1805.88"/>
    <n v="6"/>
    <n v="0"/>
    <n v="523.70519999999988"/>
  </r>
  <r>
    <n v="4430"/>
    <s v="CA-2014-147725"/>
    <x v="3"/>
    <d v="2014-09-15T00:00:00"/>
    <d v="2014-09-15T00:00:00"/>
    <s v="Same Day"/>
    <s v="LT-17110"/>
    <s v="Liz Thompson"/>
    <x v="0"/>
    <s v="United States"/>
    <s v="Orange"/>
    <s v="New Jersey"/>
    <n v="7050"/>
    <x v="3"/>
    <s v="OFF-AR-10001725"/>
    <s v="Office Supplies"/>
    <s v="Art"/>
    <s v="Boston Home &amp; Office Model 2000 Electric Pencil Sharpeners"/>
    <n v="70.949999999999989"/>
    <n v="3"/>
    <n v="0"/>
    <n v="18.447000000000003"/>
  </r>
  <r>
    <n v="4431"/>
    <s v="CA-2013-168893"/>
    <x v="0"/>
    <d v="2013-11-04T00:00:00"/>
    <d v="2013-11-09T00:00:00"/>
    <s v="Second Class"/>
    <s v="AP-10915"/>
    <s v="Arthur Prichep"/>
    <x v="0"/>
    <s v="United States"/>
    <s v="Henderson"/>
    <s v="Kentucky"/>
    <n v="42420"/>
    <x v="0"/>
    <s v="OFF-FA-10002280"/>
    <s v="Office Supplies"/>
    <s v="Fasteners"/>
    <s v="Advantus Plastic Paper Clips"/>
    <n v="20"/>
    <n v="4"/>
    <n v="0"/>
    <n v="9.6"/>
  </r>
  <r>
    <n v="4432"/>
    <s v="CA-2013-168893"/>
    <x v="0"/>
    <d v="2013-11-04T00:00:00"/>
    <d v="2013-11-09T00:00:00"/>
    <s v="Second Class"/>
    <s v="AP-10915"/>
    <s v="Arthur Prichep"/>
    <x v="0"/>
    <s v="United States"/>
    <s v="Henderson"/>
    <s v="Kentucky"/>
    <n v="42420"/>
    <x v="0"/>
    <s v="OFF-AR-10001770"/>
    <s v="Office Supplies"/>
    <s v="Art"/>
    <s v="Economy #2 Pencils"/>
    <n v="7.98"/>
    <n v="3"/>
    <n v="0"/>
    <n v="2.0747999999999998"/>
  </r>
  <r>
    <n v="4433"/>
    <s v="CA-2013-168893"/>
    <x v="0"/>
    <d v="2013-11-04T00:00:00"/>
    <d v="2013-11-09T00:00:00"/>
    <s v="Second Class"/>
    <s v="AP-10915"/>
    <s v="Arthur Prichep"/>
    <x v="0"/>
    <s v="United States"/>
    <s v="Henderson"/>
    <s v="Kentucky"/>
    <n v="42420"/>
    <x v="0"/>
    <s v="FUR-FU-10002885"/>
    <s v="Furniture"/>
    <s v="Furnishings"/>
    <s v="Magna Visual Magnetic Picture Hangers"/>
    <n v="24.1"/>
    <n v="5"/>
    <n v="0"/>
    <n v="9.1580000000000013"/>
  </r>
  <r>
    <n v="4434"/>
    <s v="CA-2013-168893"/>
    <x v="0"/>
    <d v="2013-11-04T00:00:00"/>
    <d v="2013-11-09T00:00:00"/>
    <s v="Second Class"/>
    <s v="AP-10915"/>
    <s v="Arthur Prichep"/>
    <x v="0"/>
    <s v="United States"/>
    <s v="Henderson"/>
    <s v="Kentucky"/>
    <n v="42420"/>
    <x v="0"/>
    <s v="OFF-AR-10003772"/>
    <s v="Office Supplies"/>
    <s v="Art"/>
    <s v="Boston 16750 Black Compact Battery Pencil Sharpener"/>
    <n v="8.75"/>
    <n v="1"/>
    <n v="0"/>
    <n v="2.6249999999999991"/>
  </r>
  <r>
    <n v="4435"/>
    <s v="CA-2013-168893"/>
    <x v="0"/>
    <d v="2013-11-04T00:00:00"/>
    <d v="2013-11-09T00:00:00"/>
    <s v="Second Class"/>
    <s v="AP-10915"/>
    <s v="Arthur Prichep"/>
    <x v="0"/>
    <s v="United States"/>
    <s v="Henderson"/>
    <s v="Kentucky"/>
    <n v="42420"/>
    <x v="0"/>
    <s v="FUR-TA-10003392"/>
    <s v="Furniture"/>
    <s v="Tables"/>
    <s v="Global Adaptabilities Conference Tables"/>
    <n v="842.94"/>
    <n v="3"/>
    <n v="0"/>
    <n v="160.15860000000001"/>
  </r>
  <r>
    <n v="4436"/>
    <s v="CA-2013-163398"/>
    <x v="0"/>
    <d v="2013-05-04T00:00:00"/>
    <d v="2013-05-09T00:00:00"/>
    <s v="Standard Class"/>
    <s v="CB-12415"/>
    <s v="Christy Brittain"/>
    <x v="0"/>
    <s v="United States"/>
    <s v="Chicago"/>
    <s v="Illinois"/>
    <n v="60653"/>
    <x v="2"/>
    <s v="OFF-BI-10000014"/>
    <s v="Office Supplies"/>
    <s v="Binders"/>
    <s v="Heavy-Duty E-Z-D Binders"/>
    <n v="2.1819999999999995"/>
    <n v="1"/>
    <n v="0.8"/>
    <n v="-3.6002999999999998"/>
  </r>
  <r>
    <n v="4437"/>
    <s v="CA-2013-163398"/>
    <x v="0"/>
    <d v="2013-05-04T00:00:00"/>
    <d v="2013-05-09T00:00:00"/>
    <s v="Standard Class"/>
    <s v="CB-12415"/>
    <s v="Christy Brittain"/>
    <x v="0"/>
    <s v="United States"/>
    <s v="Chicago"/>
    <s v="Illinois"/>
    <n v="60653"/>
    <x v="2"/>
    <s v="OFF-AR-10003217"/>
    <s v="Office Supplies"/>
    <s v="Art"/>
    <s v="Newell 316"/>
    <n v="27.384"/>
    <n v="7"/>
    <n v="0.2"/>
    <n v="2.7384000000000022"/>
  </r>
  <r>
    <n v="4438"/>
    <s v="CA-2013-163398"/>
    <x v="0"/>
    <d v="2013-05-04T00:00:00"/>
    <d v="2013-05-09T00:00:00"/>
    <s v="Standard Class"/>
    <s v="CB-12415"/>
    <s v="Christy Brittain"/>
    <x v="0"/>
    <s v="United States"/>
    <s v="Chicago"/>
    <s v="Illinois"/>
    <n v="60653"/>
    <x v="2"/>
    <s v="OFF-AP-10002403"/>
    <s v="Office Supplies"/>
    <s v="Appliances"/>
    <s v="Acco Smartsocket Color-Coded Six-Outlet AC Adapter Model Surge Protectors"/>
    <n v="26.405999999999992"/>
    <n v="3"/>
    <n v="0.8"/>
    <n v="-71.296199999999999"/>
  </r>
  <r>
    <n v="4439"/>
    <s v="CA-2013-162726"/>
    <x v="0"/>
    <d v="2013-12-28T00:00:00"/>
    <d v="2014-01-03T00:00:00"/>
    <s v="Standard Class"/>
    <s v="MT-17815"/>
    <s v="Meg Tillman"/>
    <x v="0"/>
    <s v="United States"/>
    <s v="Port Arthur"/>
    <s v="Texas"/>
    <n v="77642"/>
    <x v="2"/>
    <s v="OFF-PA-10001972"/>
    <s v="Office Supplies"/>
    <s v="Paper"/>
    <s v="Xerox 214"/>
    <n v="10.368000000000002"/>
    <n v="2"/>
    <n v="0.2"/>
    <n v="3.6288"/>
  </r>
  <r>
    <n v="4440"/>
    <s v="CA-2013-162726"/>
    <x v="0"/>
    <d v="2013-12-28T00:00:00"/>
    <d v="2014-01-03T00:00:00"/>
    <s v="Standard Class"/>
    <s v="MT-17815"/>
    <s v="Meg Tillman"/>
    <x v="0"/>
    <s v="United States"/>
    <s v="Port Arthur"/>
    <s v="Texas"/>
    <n v="77642"/>
    <x v="2"/>
    <s v="OFF-PA-10004041"/>
    <s v="Office Supplies"/>
    <s v="Paper"/>
    <s v="It's Hot Message Books with Stickers, 2 3/4&quot; x 5&quot;"/>
    <n v="23.680000000000003"/>
    <n v="4"/>
    <n v="0.2"/>
    <n v="7.3999999999999995"/>
  </r>
  <r>
    <n v="4441"/>
    <s v="US-2013-111290"/>
    <x v="0"/>
    <d v="2013-07-23T00:00:00"/>
    <d v="2013-07-27T00:00:00"/>
    <s v="Standard Class"/>
    <s v="DK-13375"/>
    <s v="Dennis Kane"/>
    <x v="0"/>
    <s v="United States"/>
    <s v="Westland"/>
    <s v="Michigan"/>
    <n v="48185"/>
    <x v="2"/>
    <s v="TEC-AC-10004975"/>
    <s v="Technology"/>
    <s v="Accessories"/>
    <s v="Plantronics Audio 995 Wireless Stereo Headset"/>
    <n v="109.95"/>
    <n v="1"/>
    <n v="0"/>
    <n v="36.283500000000004"/>
  </r>
  <r>
    <n v="4442"/>
    <s v="US-2013-111290"/>
    <x v="0"/>
    <d v="2013-07-23T00:00:00"/>
    <d v="2013-07-27T00:00:00"/>
    <s v="Standard Class"/>
    <s v="DK-13375"/>
    <s v="Dennis Kane"/>
    <x v="0"/>
    <s v="United States"/>
    <s v="Westland"/>
    <s v="Michigan"/>
    <n v="48185"/>
    <x v="2"/>
    <s v="OFF-ST-10001932"/>
    <s v="Office Supplies"/>
    <s v="Storage"/>
    <s v="Fellowes Staxonsteel Drawer Files"/>
    <n v="965.84999999999991"/>
    <n v="5"/>
    <n v="0"/>
    <n v="135.21900000000002"/>
  </r>
  <r>
    <n v="4443"/>
    <s v="US-2013-111290"/>
    <x v="0"/>
    <d v="2013-07-23T00:00:00"/>
    <d v="2013-07-27T00:00:00"/>
    <s v="Standard Class"/>
    <s v="DK-13375"/>
    <s v="Dennis Kane"/>
    <x v="0"/>
    <s v="United States"/>
    <s v="Westland"/>
    <s v="Michigan"/>
    <n v="48185"/>
    <x v="2"/>
    <s v="OFF-AR-10001761"/>
    <s v="Office Supplies"/>
    <s v="Art"/>
    <s v="Avery Hi-Liter Smear-Safe Highlighters"/>
    <n v="29.2"/>
    <n v="5"/>
    <n v="0"/>
    <n v="10.511999999999999"/>
  </r>
  <r>
    <n v="4444"/>
    <s v="US-2013-111290"/>
    <x v="0"/>
    <d v="2013-07-23T00:00:00"/>
    <d v="2013-07-27T00:00:00"/>
    <s v="Standard Class"/>
    <s v="DK-13375"/>
    <s v="Dennis Kane"/>
    <x v="0"/>
    <s v="United States"/>
    <s v="Westland"/>
    <s v="Michigan"/>
    <n v="48185"/>
    <x v="2"/>
    <s v="OFF-PA-10002262"/>
    <s v="Office Supplies"/>
    <s v="Paper"/>
    <s v="Xerox 192"/>
    <n v="32.400000000000006"/>
    <n v="5"/>
    <n v="0"/>
    <n v="15.552000000000001"/>
  </r>
  <r>
    <n v="4445"/>
    <s v="US-2011-147704"/>
    <x v="2"/>
    <d v="2011-11-16T00:00:00"/>
    <d v="2011-11-21T00:00:00"/>
    <s v="Standard Class"/>
    <s v="SR-20740"/>
    <s v="Steven Roelle"/>
    <x v="2"/>
    <s v="United States"/>
    <s v="Bloomington"/>
    <s v="Indiana"/>
    <n v="47401"/>
    <x v="2"/>
    <s v="OFF-EN-10004483"/>
    <s v="Office Supplies"/>
    <s v="Envelopes"/>
    <s v="#10 White Business Envelopes,4 1/8 x 9 1/2"/>
    <n v="78.349999999999994"/>
    <n v="5"/>
    <n v="0"/>
    <n v="36.824499999999993"/>
  </r>
  <r>
    <n v="4446"/>
    <s v="US-2011-147704"/>
    <x v="2"/>
    <d v="2011-11-16T00:00:00"/>
    <d v="2011-11-21T00:00:00"/>
    <s v="Standard Class"/>
    <s v="SR-20740"/>
    <s v="Steven Roelle"/>
    <x v="2"/>
    <s v="United States"/>
    <s v="Bloomington"/>
    <s v="Indiana"/>
    <n v="47401"/>
    <x v="2"/>
    <s v="OFF-PA-10003270"/>
    <s v="Office Supplies"/>
    <s v="Paper"/>
    <s v="Xerox 1954"/>
    <n v="31.68"/>
    <n v="6"/>
    <n v="0"/>
    <n v="14.256"/>
  </r>
  <r>
    <n v="4447"/>
    <s v="US-2011-147704"/>
    <x v="2"/>
    <d v="2011-11-16T00:00:00"/>
    <d v="2011-11-21T00:00:00"/>
    <s v="Standard Class"/>
    <s v="SR-20740"/>
    <s v="Steven Roelle"/>
    <x v="2"/>
    <s v="United States"/>
    <s v="Bloomington"/>
    <s v="Indiana"/>
    <n v="47401"/>
    <x v="2"/>
    <s v="OFF-BI-10001634"/>
    <s v="Office Supplies"/>
    <s v="Binders"/>
    <s v="Wilson Jones Active Use Binders"/>
    <n v="29.12"/>
    <n v="4"/>
    <n v="0"/>
    <n v="14.268800000000001"/>
  </r>
  <r>
    <n v="4448"/>
    <s v="US-2011-147704"/>
    <x v="2"/>
    <d v="2011-11-16T00:00:00"/>
    <d v="2011-11-21T00:00:00"/>
    <s v="Standard Class"/>
    <s v="SR-20740"/>
    <s v="Steven Roelle"/>
    <x v="2"/>
    <s v="United States"/>
    <s v="Bloomington"/>
    <s v="Indiana"/>
    <n v="47401"/>
    <x v="2"/>
    <s v="OFF-ST-10000675"/>
    <s v="Office Supplies"/>
    <s v="Storage"/>
    <s v="File Shuttle II and Handi-File, Black"/>
    <n v="169.45"/>
    <n v="5"/>
    <n v="0"/>
    <n v="42.362499999999997"/>
  </r>
  <r>
    <n v="4449"/>
    <s v="CA-2012-121965"/>
    <x v="1"/>
    <d v="2012-06-19T00:00:00"/>
    <d v="2012-06-23T00:00:00"/>
    <s v="Standard Class"/>
    <s v="LH-17155"/>
    <s v="Logan Haushalter"/>
    <x v="0"/>
    <s v="United States"/>
    <s v="Los Angeles"/>
    <s v="California"/>
    <n v="90032"/>
    <x v="1"/>
    <s v="FUR-FU-10000732"/>
    <s v="Furniture"/>
    <s v="Furnishings"/>
    <s v="Eldon 200 Class Desk Accessories"/>
    <n v="12.56"/>
    <n v="2"/>
    <n v="0"/>
    <n v="4.0191999999999997"/>
  </r>
  <r>
    <n v="4450"/>
    <s v="CA-2012-121965"/>
    <x v="1"/>
    <d v="2012-06-19T00:00:00"/>
    <d v="2012-06-23T00:00:00"/>
    <s v="Standard Class"/>
    <s v="LH-17155"/>
    <s v="Logan Haushalter"/>
    <x v="0"/>
    <s v="United States"/>
    <s v="Los Angeles"/>
    <s v="California"/>
    <n v="90032"/>
    <x v="1"/>
    <s v="OFF-PA-10004355"/>
    <s v="Office Supplies"/>
    <s v="Paper"/>
    <s v="Xerox 231"/>
    <n v="6.48"/>
    <n v="1"/>
    <n v="0"/>
    <n v="3.1104000000000003"/>
  </r>
  <r>
    <n v="4451"/>
    <s v="CA-2012-121965"/>
    <x v="1"/>
    <d v="2012-06-19T00:00:00"/>
    <d v="2012-06-23T00:00:00"/>
    <s v="Standard Class"/>
    <s v="LH-17155"/>
    <s v="Logan Haushalter"/>
    <x v="0"/>
    <s v="United States"/>
    <s v="Los Angeles"/>
    <s v="California"/>
    <n v="90032"/>
    <x v="1"/>
    <s v="OFF-EN-10000056"/>
    <s v="Office Supplies"/>
    <s v="Envelopes"/>
    <s v="Cameo Buff Policy Envelopes"/>
    <n v="186.69"/>
    <n v="3"/>
    <n v="0"/>
    <n v="87.744299999999981"/>
  </r>
  <r>
    <n v="4452"/>
    <s v="CA-2013-147137"/>
    <x v="0"/>
    <d v="2013-07-05T00:00:00"/>
    <d v="2013-07-07T00:00:00"/>
    <s v="First Class"/>
    <s v="AA-10645"/>
    <s v="Anna Andreadi"/>
    <x v="0"/>
    <s v="United States"/>
    <s v="San Francisco"/>
    <s v="California"/>
    <n v="94109"/>
    <x v="1"/>
    <s v="FUR-FU-10000221"/>
    <s v="Furniture"/>
    <s v="Furnishings"/>
    <s v="Master Caster Door Stop, Brown"/>
    <n v="25.4"/>
    <n v="5"/>
    <n v="0"/>
    <n v="8.6359999999999992"/>
  </r>
  <r>
    <n v="4453"/>
    <s v="CA-2013-147137"/>
    <x v="0"/>
    <d v="2013-07-05T00:00:00"/>
    <d v="2013-07-07T00:00:00"/>
    <s v="First Class"/>
    <s v="AA-10645"/>
    <s v="Anna Andreadi"/>
    <x v="0"/>
    <s v="United States"/>
    <s v="San Francisco"/>
    <s v="California"/>
    <n v="94109"/>
    <x v="1"/>
    <s v="OFF-EN-10003567"/>
    <s v="Office Supplies"/>
    <s v="Envelopes"/>
    <s v="Inter-Office Recycled Envelopes, Brown Kraft, Button-String,10&quot; x 13&quot; , 100/Box"/>
    <n v="43.96"/>
    <n v="2"/>
    <n v="0"/>
    <n v="20.661200000000001"/>
  </r>
  <r>
    <n v="4454"/>
    <s v="CA-2013-147137"/>
    <x v="0"/>
    <d v="2013-07-05T00:00:00"/>
    <d v="2013-07-07T00:00:00"/>
    <s v="First Class"/>
    <s v="AA-10645"/>
    <s v="Anna Andreadi"/>
    <x v="0"/>
    <s v="United States"/>
    <s v="San Francisco"/>
    <s v="California"/>
    <n v="94109"/>
    <x v="1"/>
    <s v="FUR-BO-10001811"/>
    <s v="Furniture"/>
    <s v="Bookcases"/>
    <s v="Atlantic Metals Mobile 5-Shelf Bookcases, Custom Colors"/>
    <n v="1279.165"/>
    <n v="5"/>
    <n v="0.15"/>
    <n v="225.73499999999993"/>
  </r>
  <r>
    <n v="4455"/>
    <s v="CA-2013-147137"/>
    <x v="0"/>
    <d v="2013-07-05T00:00:00"/>
    <d v="2013-07-07T00:00:00"/>
    <s v="First Class"/>
    <s v="AA-10645"/>
    <s v="Anna Andreadi"/>
    <x v="0"/>
    <s v="United States"/>
    <s v="San Francisco"/>
    <s v="California"/>
    <n v="94109"/>
    <x v="1"/>
    <s v="OFF-ST-10002486"/>
    <s v="Office Supplies"/>
    <s v="Storage"/>
    <s v="Eldon Shelf Savers Cubes and Bins"/>
    <n v="27.92"/>
    <n v="4"/>
    <n v="0"/>
    <n v="0.5583999999999989"/>
  </r>
  <r>
    <n v="4456"/>
    <s v="US-2012-146745"/>
    <x v="1"/>
    <d v="2012-09-03T00:00:00"/>
    <d v="2012-09-08T00:00:00"/>
    <s v="Standard Class"/>
    <s v="AS-10630"/>
    <s v="Ann Steele"/>
    <x v="2"/>
    <s v="United States"/>
    <s v="San Francisco"/>
    <s v="California"/>
    <n v="94110"/>
    <x v="1"/>
    <s v="FUR-CH-10002372"/>
    <s v="Furniture"/>
    <s v="Chairs"/>
    <s v="Office Star - Ergonomically Designed Knee Chair"/>
    <n v="129.56800000000001"/>
    <n v="2"/>
    <n v="0.2"/>
    <n v="-12.956799999999994"/>
  </r>
  <r>
    <n v="4457"/>
    <s v="US-2012-146745"/>
    <x v="1"/>
    <d v="2012-09-03T00:00:00"/>
    <d v="2012-09-08T00:00:00"/>
    <s v="Standard Class"/>
    <s v="AS-10630"/>
    <s v="Ann Steele"/>
    <x v="2"/>
    <s v="United States"/>
    <s v="San Francisco"/>
    <s v="California"/>
    <n v="94110"/>
    <x v="1"/>
    <s v="OFF-BI-10003274"/>
    <s v="Office Supplies"/>
    <s v="Binders"/>
    <s v="Avery Durable Slant Ring Binders, No Labels"/>
    <n v="6.3680000000000003"/>
    <n v="2"/>
    <n v="0.2"/>
    <n v="2.1492"/>
  </r>
  <r>
    <n v="4458"/>
    <s v="CA-2014-115175"/>
    <x v="3"/>
    <d v="2014-08-08T00:00:00"/>
    <d v="2014-08-13T00:00:00"/>
    <s v="Standard Class"/>
    <s v="MC-17575"/>
    <s v="Matt Collins"/>
    <x v="0"/>
    <s v="United States"/>
    <s v="San Jose"/>
    <s v="California"/>
    <n v="95123"/>
    <x v="1"/>
    <s v="OFF-PA-10001878"/>
    <s v="Office Supplies"/>
    <s v="Paper"/>
    <s v="Xerox 1891"/>
    <n v="244.54999999999998"/>
    <n v="5"/>
    <n v="0"/>
    <n v="114.93849999999998"/>
  </r>
  <r>
    <n v="4459"/>
    <s v="CA-2014-105851"/>
    <x v="3"/>
    <d v="2014-03-14T00:00:00"/>
    <d v="2014-03-21T00:00:00"/>
    <s v="Standard Class"/>
    <s v="SE-20110"/>
    <s v="Sanjit Engle"/>
    <x v="0"/>
    <s v="United States"/>
    <s v="Denver"/>
    <s v="Colorado"/>
    <n v="80219"/>
    <x v="1"/>
    <s v="OFF-SU-10002881"/>
    <s v="Office Supplies"/>
    <s v="Supplies"/>
    <s v="Martin Yale Chadless Opener Electric Letter Opener"/>
    <n v="1332.4960000000001"/>
    <n v="2"/>
    <n v="0.2"/>
    <n v="-299.8116"/>
  </r>
  <r>
    <n v="4460"/>
    <s v="US-2014-125717"/>
    <x v="3"/>
    <d v="2014-09-29T00:00:00"/>
    <d v="2014-10-02T00:00:00"/>
    <s v="First Class"/>
    <s v="DS-13030"/>
    <s v="Darrin Sayre"/>
    <x v="2"/>
    <s v="United States"/>
    <s v="Aurora"/>
    <s v="Colorado"/>
    <n v="80013"/>
    <x v="1"/>
    <s v="FUR-FU-10001979"/>
    <s v="Furniture"/>
    <s v="Furnishings"/>
    <s v="Dana Halogen Swing-Arm Architect Lamp"/>
    <n v="32.776000000000003"/>
    <n v="1"/>
    <n v="0.2"/>
    <n v="3.2776000000000014"/>
  </r>
  <r>
    <n v="4461"/>
    <s v="US-2014-125717"/>
    <x v="3"/>
    <d v="2014-09-29T00:00:00"/>
    <d v="2014-10-02T00:00:00"/>
    <s v="First Class"/>
    <s v="DS-13030"/>
    <s v="Darrin Sayre"/>
    <x v="2"/>
    <s v="United States"/>
    <s v="Aurora"/>
    <s v="Colorado"/>
    <n v="80013"/>
    <x v="1"/>
    <s v="OFF-ST-10001522"/>
    <s v="Office Supplies"/>
    <s v="Storage"/>
    <s v="Gould Plastics 18-Pocket Panel Bin, 34w x 5-1/4d x 20-1/2h"/>
    <n v="147.184"/>
    <n v="2"/>
    <n v="0.2"/>
    <n v="-29.436800000000012"/>
  </r>
  <r>
    <n v="4462"/>
    <s v="US-2014-125717"/>
    <x v="3"/>
    <d v="2014-09-29T00:00:00"/>
    <d v="2014-10-02T00:00:00"/>
    <s v="First Class"/>
    <s v="DS-13030"/>
    <s v="Darrin Sayre"/>
    <x v="2"/>
    <s v="United States"/>
    <s v="Aurora"/>
    <s v="Colorado"/>
    <n v="80013"/>
    <x v="1"/>
    <s v="TEC-AC-10003657"/>
    <s v="Technology"/>
    <s v="Accessories"/>
    <s v="Lenovo 17-Key USB Numeric Keypad"/>
    <n v="54.384000000000007"/>
    <n v="2"/>
    <n v="0.2"/>
    <n v="1.359599999999995"/>
  </r>
  <r>
    <n v="4463"/>
    <s v="US-2014-125717"/>
    <x v="3"/>
    <d v="2014-09-29T00:00:00"/>
    <d v="2014-10-02T00:00:00"/>
    <s v="First Class"/>
    <s v="DS-13030"/>
    <s v="Darrin Sayre"/>
    <x v="2"/>
    <s v="United States"/>
    <s v="Aurora"/>
    <s v="Colorado"/>
    <n v="80013"/>
    <x v="1"/>
    <s v="OFF-BI-10001718"/>
    <s v="Office Supplies"/>
    <s v="Binders"/>
    <s v="GBC DocuBind P50 Personal Binding Machine"/>
    <n v="76.77600000000001"/>
    <n v="4"/>
    <n v="0.7"/>
    <n v="-58.861599999999981"/>
  </r>
  <r>
    <n v="4464"/>
    <s v="US-2014-125717"/>
    <x v="3"/>
    <d v="2014-09-29T00:00:00"/>
    <d v="2014-10-02T00:00:00"/>
    <s v="First Class"/>
    <s v="DS-13030"/>
    <s v="Darrin Sayre"/>
    <x v="2"/>
    <s v="United States"/>
    <s v="Aurora"/>
    <s v="Colorado"/>
    <n v="80013"/>
    <x v="1"/>
    <s v="OFF-PA-10003022"/>
    <s v="Office Supplies"/>
    <s v="Paper"/>
    <s v="Xerox 1992"/>
    <n v="14.352000000000002"/>
    <n v="3"/>
    <n v="0.2"/>
    <n v="5.2026000000000003"/>
  </r>
  <r>
    <n v="4465"/>
    <s v="US-2014-125717"/>
    <x v="3"/>
    <d v="2014-09-29T00:00:00"/>
    <d v="2014-10-02T00:00:00"/>
    <s v="First Class"/>
    <s v="DS-13030"/>
    <s v="Darrin Sayre"/>
    <x v="2"/>
    <s v="United States"/>
    <s v="Aurora"/>
    <s v="Colorado"/>
    <n v="80013"/>
    <x v="1"/>
    <s v="OFF-AP-10000891"/>
    <s v="Office Supplies"/>
    <s v="Appliances"/>
    <s v="Kensington 7 Outlet MasterPiece HOMEOFFICE Power Control Center"/>
    <n v="209.79200000000003"/>
    <n v="2"/>
    <n v="0.2"/>
    <n v="26.22399999999999"/>
  </r>
  <r>
    <n v="4466"/>
    <s v="CA-2012-163895"/>
    <x v="1"/>
    <d v="2012-08-07T00:00:00"/>
    <d v="2012-08-11T00:00:00"/>
    <s v="Standard Class"/>
    <s v="NS-18640"/>
    <s v="Noel Staavos"/>
    <x v="1"/>
    <s v="United States"/>
    <s v="Boise"/>
    <s v="Idaho"/>
    <n v="83704"/>
    <x v="1"/>
    <s v="OFF-BI-10004970"/>
    <s v="Office Supplies"/>
    <s v="Binders"/>
    <s v="ACCOHIDE 3-Ring Binder, Blue, 1&quot;"/>
    <n v="3.3040000000000003"/>
    <n v="1"/>
    <n v="0.2"/>
    <n v="1.1151"/>
  </r>
  <r>
    <n v="4467"/>
    <s v="CA-2014-168641"/>
    <x v="3"/>
    <d v="2014-11-25T00:00:00"/>
    <d v="2014-12-02T00:00:00"/>
    <s v="Standard Class"/>
    <s v="KA-16525"/>
    <s v="Kelly Andreada"/>
    <x v="0"/>
    <s v="United States"/>
    <s v="New York City"/>
    <s v="New York"/>
    <n v="10035"/>
    <x v="3"/>
    <s v="OFF-AR-10003759"/>
    <s v="Office Supplies"/>
    <s v="Art"/>
    <s v="Crayola Anti Dust Chalk, 12/Pack"/>
    <n v="16.38"/>
    <n v="9"/>
    <n v="0"/>
    <n v="7.3709999999999996"/>
  </r>
  <r>
    <n v="4468"/>
    <s v="CA-2014-168641"/>
    <x v="3"/>
    <d v="2014-11-25T00:00:00"/>
    <d v="2014-12-02T00:00:00"/>
    <s v="Standard Class"/>
    <s v="KA-16525"/>
    <s v="Kelly Andreada"/>
    <x v="0"/>
    <s v="United States"/>
    <s v="New York City"/>
    <s v="New York"/>
    <n v="10035"/>
    <x v="3"/>
    <s v="OFF-EN-10003001"/>
    <s v="Office Supplies"/>
    <s v="Envelopes"/>
    <s v="Ames Color-File Green Diamond Border X-ray Mailers"/>
    <n v="167.96"/>
    <n v="2"/>
    <n v="0"/>
    <n v="78.941199999999995"/>
  </r>
  <r>
    <n v="4469"/>
    <s v="CA-2014-168641"/>
    <x v="3"/>
    <d v="2014-11-25T00:00:00"/>
    <d v="2014-12-02T00:00:00"/>
    <s v="Standard Class"/>
    <s v="KA-16525"/>
    <s v="Kelly Andreada"/>
    <x v="0"/>
    <s v="United States"/>
    <s v="New York City"/>
    <s v="New York"/>
    <n v="10035"/>
    <x v="3"/>
    <s v="FUR-BO-10000780"/>
    <s v="Furniture"/>
    <s v="Bookcases"/>
    <s v="O'Sullivan Plantations 2-Door Library in Landvery Oak"/>
    <n v="321.56799999999998"/>
    <n v="2"/>
    <n v="0.2"/>
    <n v="-16.078399999999988"/>
  </r>
  <r>
    <n v="4470"/>
    <s v="CA-2014-168641"/>
    <x v="3"/>
    <d v="2014-11-25T00:00:00"/>
    <d v="2014-12-02T00:00:00"/>
    <s v="Standard Class"/>
    <s v="KA-16525"/>
    <s v="Kelly Andreada"/>
    <x v="0"/>
    <s v="United States"/>
    <s v="New York City"/>
    <s v="New York"/>
    <n v="10035"/>
    <x v="3"/>
    <s v="OFF-PA-10001972"/>
    <s v="Office Supplies"/>
    <s v="Paper"/>
    <s v="Xerox 214"/>
    <n v="12.96"/>
    <n v="2"/>
    <n v="0"/>
    <n v="6.2208000000000006"/>
  </r>
  <r>
    <n v="4471"/>
    <s v="CA-2014-156895"/>
    <x v="3"/>
    <d v="2014-05-09T00:00:00"/>
    <d v="2014-05-13T00:00:00"/>
    <s v="Standard Class"/>
    <s v="DJ-13510"/>
    <s v="Don Jones"/>
    <x v="1"/>
    <s v="United States"/>
    <s v="Philadelphia"/>
    <s v="Pennsylvania"/>
    <n v="19140"/>
    <x v="3"/>
    <s v="FUR-CH-10003535"/>
    <s v="Furniture"/>
    <s v="Chairs"/>
    <s v="Global Armless Task Chair, Royal Blue"/>
    <n v="128.05799999999999"/>
    <n v="3"/>
    <n v="0.3"/>
    <n v="-23.782199999999996"/>
  </r>
  <r>
    <n v="4472"/>
    <s v="CA-2014-121300"/>
    <x v="3"/>
    <d v="2014-09-30T00:00:00"/>
    <d v="2014-09-30T00:00:00"/>
    <s v="Same Day"/>
    <s v="MG-17680"/>
    <s v="Maureen Gastineau"/>
    <x v="2"/>
    <s v="United States"/>
    <s v="Mentor"/>
    <s v="Ohio"/>
    <n v="44060"/>
    <x v="3"/>
    <s v="FUR-CH-10003774"/>
    <s v="Furniture"/>
    <s v="Chairs"/>
    <s v="Global Wood Trimmed Manager's Task Chair, Khaki"/>
    <n v="63.686"/>
    <n v="1"/>
    <n v="0.3"/>
    <n v="-15.466600000000003"/>
  </r>
  <r>
    <n v="4473"/>
    <s v="CA-2014-121300"/>
    <x v="3"/>
    <d v="2014-09-30T00:00:00"/>
    <d v="2014-09-30T00:00:00"/>
    <s v="Same Day"/>
    <s v="MG-17680"/>
    <s v="Maureen Gastineau"/>
    <x v="2"/>
    <s v="United States"/>
    <s v="Mentor"/>
    <s v="Ohio"/>
    <n v="44060"/>
    <x v="3"/>
    <s v="TEC-AC-10004571"/>
    <s v="Technology"/>
    <s v="Accessories"/>
    <s v="Logitech G700s Rechargeable Gaming Mouse"/>
    <n v="239.976"/>
    <n v="3"/>
    <n v="0.2"/>
    <n v="65.993400000000008"/>
  </r>
  <r>
    <n v="4474"/>
    <s v="CA-2014-121300"/>
    <x v="3"/>
    <d v="2014-09-30T00:00:00"/>
    <d v="2014-09-30T00:00:00"/>
    <s v="Same Day"/>
    <s v="MG-17680"/>
    <s v="Maureen Gastineau"/>
    <x v="2"/>
    <s v="United States"/>
    <s v="Mentor"/>
    <s v="Ohio"/>
    <n v="44060"/>
    <x v="3"/>
    <s v="FUR-TA-10004442"/>
    <s v="Furniture"/>
    <s v="Tables"/>
    <s v="Riverside Furniture Stanwyck Manor Table Series"/>
    <n v="344.22"/>
    <n v="2"/>
    <n v="0.4"/>
    <n v="-189.32100000000003"/>
  </r>
  <r>
    <n v="4475"/>
    <s v="CA-2014-121300"/>
    <x v="3"/>
    <d v="2014-09-30T00:00:00"/>
    <d v="2014-09-30T00:00:00"/>
    <s v="Same Day"/>
    <s v="MG-17680"/>
    <s v="Maureen Gastineau"/>
    <x v="2"/>
    <s v="United States"/>
    <s v="Mentor"/>
    <s v="Ohio"/>
    <n v="44060"/>
    <x v="3"/>
    <s v="OFF-PA-10002787"/>
    <s v="Office Supplies"/>
    <s v="Paper"/>
    <s v="Xerox 227"/>
    <n v="15.552000000000003"/>
    <n v="3"/>
    <n v="0.2"/>
    <n v="5.4432"/>
  </r>
  <r>
    <n v="4476"/>
    <s v="CA-2014-121300"/>
    <x v="3"/>
    <d v="2014-09-30T00:00:00"/>
    <d v="2014-09-30T00:00:00"/>
    <s v="Same Day"/>
    <s v="MG-17680"/>
    <s v="Maureen Gastineau"/>
    <x v="2"/>
    <s v="United States"/>
    <s v="Mentor"/>
    <s v="Ohio"/>
    <n v="44060"/>
    <x v="3"/>
    <s v="FUR-FU-10004586"/>
    <s v="Furniture"/>
    <s v="Furnishings"/>
    <s v="G.E. Longer-Life Indoor Recessed Floodlight Bulbs"/>
    <n v="21.248000000000001"/>
    <n v="4"/>
    <n v="0.2"/>
    <n v="7.436799999999999"/>
  </r>
  <r>
    <n v="4477"/>
    <s v="CA-2014-121300"/>
    <x v="3"/>
    <d v="2014-09-30T00:00:00"/>
    <d v="2014-09-30T00:00:00"/>
    <s v="Same Day"/>
    <s v="MG-17680"/>
    <s v="Maureen Gastineau"/>
    <x v="2"/>
    <s v="United States"/>
    <s v="Mentor"/>
    <s v="Ohio"/>
    <n v="44060"/>
    <x v="3"/>
    <s v="OFF-PA-10002606"/>
    <s v="Office Supplies"/>
    <s v="Paper"/>
    <s v="Xerox 1928"/>
    <n v="8.4480000000000004"/>
    <n v="2"/>
    <n v="0.2"/>
    <n v="2.6399999999999997"/>
  </r>
  <r>
    <n v="4478"/>
    <s v="CA-2014-130211"/>
    <x v="3"/>
    <d v="2014-10-23T00:00:00"/>
    <d v="2014-10-23T00:00:00"/>
    <s v="Same Day"/>
    <s v="BD-11620"/>
    <s v="Brian DeCherney"/>
    <x v="0"/>
    <s v="United States"/>
    <s v="Lawton"/>
    <s v="Oklahoma"/>
    <n v="73505"/>
    <x v="2"/>
    <s v="OFF-ST-10000129"/>
    <s v="Office Supplies"/>
    <s v="Storage"/>
    <s v="Fellowes Recycled Storage Drawers"/>
    <n v="333.09000000000003"/>
    <n v="3"/>
    <n v="0"/>
    <n v="23.316299999999984"/>
  </r>
  <r>
    <n v="4479"/>
    <s v="CA-2014-130211"/>
    <x v="3"/>
    <d v="2014-10-23T00:00:00"/>
    <d v="2014-10-23T00:00:00"/>
    <s v="Same Day"/>
    <s v="BD-11620"/>
    <s v="Brian DeCherney"/>
    <x v="0"/>
    <s v="United States"/>
    <s v="Lawton"/>
    <s v="Oklahoma"/>
    <n v="73505"/>
    <x v="2"/>
    <s v="FUR-TA-10003748"/>
    <s v="Furniture"/>
    <s v="Tables"/>
    <s v="Bevis 36 x 72 Conference Tables"/>
    <n v="248.98"/>
    <n v="2"/>
    <n v="0"/>
    <n v="54.775599999999997"/>
  </r>
  <r>
    <n v="4480"/>
    <s v="CA-2011-147235"/>
    <x v="2"/>
    <d v="2011-03-24T00:00:00"/>
    <d v="2011-03-28T00:00:00"/>
    <s v="Standard Class"/>
    <s v="CD-11920"/>
    <s v="Carlos Daly"/>
    <x v="0"/>
    <s v="United States"/>
    <s v="New York City"/>
    <s v="New York"/>
    <n v="10024"/>
    <x v="3"/>
    <s v="OFF-PA-10004948"/>
    <s v="Office Supplies"/>
    <s v="Paper"/>
    <s v="Xerox 190"/>
    <n v="24.900000000000002"/>
    <n v="5"/>
    <n v="0"/>
    <n v="11.703000000000001"/>
  </r>
  <r>
    <n v="4481"/>
    <s v="CA-2013-109365"/>
    <x v="0"/>
    <d v="2013-11-04T00:00:00"/>
    <d v="2013-11-09T00:00:00"/>
    <s v="Standard Class"/>
    <s v="XP-21865"/>
    <s v="Xylona Preis"/>
    <x v="0"/>
    <s v="United States"/>
    <s v="Los Angeles"/>
    <s v="California"/>
    <n v="90049"/>
    <x v="1"/>
    <s v="OFF-FA-10001561"/>
    <s v="Office Supplies"/>
    <s v="Fasteners"/>
    <s v="Stockwell Push Pins"/>
    <n v="15.260000000000002"/>
    <n v="7"/>
    <n v="0"/>
    <n v="5.0358000000000001"/>
  </r>
  <r>
    <n v="4482"/>
    <s v="CA-2013-109365"/>
    <x v="0"/>
    <d v="2013-11-04T00:00:00"/>
    <d v="2013-11-09T00:00:00"/>
    <s v="Standard Class"/>
    <s v="XP-21865"/>
    <s v="Xylona Preis"/>
    <x v="0"/>
    <s v="United States"/>
    <s v="Los Angeles"/>
    <s v="California"/>
    <n v="90049"/>
    <x v="1"/>
    <s v="OFF-AP-10002998"/>
    <s v="Office Supplies"/>
    <s v="Appliances"/>
    <s v="Holmes 99% HEPA Air Purifier"/>
    <n v="43.32"/>
    <n v="2"/>
    <n v="0"/>
    <n v="14.295599999999997"/>
  </r>
  <r>
    <n v="4483"/>
    <s v="CA-2013-109365"/>
    <x v="0"/>
    <d v="2013-11-04T00:00:00"/>
    <d v="2013-11-09T00:00:00"/>
    <s v="Standard Class"/>
    <s v="XP-21865"/>
    <s v="Xylona Preis"/>
    <x v="0"/>
    <s v="United States"/>
    <s v="Los Angeles"/>
    <s v="California"/>
    <n v="90049"/>
    <x v="1"/>
    <s v="OFF-BI-10003981"/>
    <s v="Office Supplies"/>
    <s v="Binders"/>
    <s v="Avery Durable Plastic 1&quot; Binders"/>
    <n v="43.584000000000003"/>
    <n v="12"/>
    <n v="0.2"/>
    <n v="15.799199999999999"/>
  </r>
  <r>
    <n v="4484"/>
    <s v="CA-2013-109365"/>
    <x v="0"/>
    <d v="2013-11-04T00:00:00"/>
    <d v="2013-11-09T00:00:00"/>
    <s v="Standard Class"/>
    <s v="XP-21865"/>
    <s v="Xylona Preis"/>
    <x v="0"/>
    <s v="United States"/>
    <s v="Los Angeles"/>
    <s v="California"/>
    <n v="90049"/>
    <x v="1"/>
    <s v="OFF-PA-10001725"/>
    <s v="Office Supplies"/>
    <s v="Paper"/>
    <s v="Xerox 1892"/>
    <n v="116.28"/>
    <n v="3"/>
    <n v="0"/>
    <n v="56.977199999999996"/>
  </r>
  <r>
    <n v="4485"/>
    <s v="CA-2013-109365"/>
    <x v="0"/>
    <d v="2013-11-04T00:00:00"/>
    <d v="2013-11-09T00:00:00"/>
    <s v="Standard Class"/>
    <s v="XP-21865"/>
    <s v="Xylona Preis"/>
    <x v="0"/>
    <s v="United States"/>
    <s v="Los Angeles"/>
    <s v="California"/>
    <n v="90049"/>
    <x v="1"/>
    <s v="OFF-BI-10002071"/>
    <s v="Office Supplies"/>
    <s v="Binders"/>
    <s v="Fellowes Black Plastic Comb Bindings"/>
    <n v="9.2959999999999994"/>
    <n v="2"/>
    <n v="0.2"/>
    <n v="3.0211999999999994"/>
  </r>
  <r>
    <n v="4486"/>
    <s v="CA-2013-109365"/>
    <x v="0"/>
    <d v="2013-11-04T00:00:00"/>
    <d v="2013-11-09T00:00:00"/>
    <s v="Standard Class"/>
    <s v="XP-21865"/>
    <s v="Xylona Preis"/>
    <x v="0"/>
    <s v="United States"/>
    <s v="Los Angeles"/>
    <s v="California"/>
    <n v="90049"/>
    <x v="1"/>
    <s v="OFF-PA-10000477"/>
    <s v="Office Supplies"/>
    <s v="Paper"/>
    <s v="Xerox 22"/>
    <n v="19.440000000000001"/>
    <n v="3"/>
    <n v="0"/>
    <n v="9.3312000000000008"/>
  </r>
  <r>
    <n v="4487"/>
    <s v="CA-2013-109365"/>
    <x v="0"/>
    <d v="2013-11-04T00:00:00"/>
    <d v="2013-11-09T00:00:00"/>
    <s v="Standard Class"/>
    <s v="XP-21865"/>
    <s v="Xylona Preis"/>
    <x v="0"/>
    <s v="United States"/>
    <s v="Los Angeles"/>
    <s v="California"/>
    <n v="90049"/>
    <x v="1"/>
    <s v="OFF-PA-10004359"/>
    <s v="Office Supplies"/>
    <s v="Paper"/>
    <s v="Multicolor Computer Printout Paper"/>
    <n v="314.54999999999995"/>
    <n v="3"/>
    <n v="0"/>
    <n v="150.98399999999998"/>
  </r>
  <r>
    <n v="4488"/>
    <s v="CA-2012-162621"/>
    <x v="1"/>
    <d v="2012-09-05T00:00:00"/>
    <d v="2012-09-11T00:00:00"/>
    <s v="Standard Class"/>
    <s v="CA-12055"/>
    <s v="Cathy Armstrong"/>
    <x v="2"/>
    <s v="United States"/>
    <s v="Houston"/>
    <s v="Texas"/>
    <n v="77036"/>
    <x v="2"/>
    <s v="OFF-BI-10000962"/>
    <s v="Office Supplies"/>
    <s v="Binders"/>
    <s v="Acco Flexible ACCOHIDE Square Ring Data Binder, Dark Blue, 11 1/2&quot; X 14&quot; 7/8&quot;"/>
    <n v="16.269999999999996"/>
    <n v="5"/>
    <n v="0.8"/>
    <n v="-25.218500000000006"/>
  </r>
  <r>
    <n v="4489"/>
    <s v="CA-2012-162621"/>
    <x v="1"/>
    <d v="2012-09-05T00:00:00"/>
    <d v="2012-09-11T00:00:00"/>
    <s v="Standard Class"/>
    <s v="CA-12055"/>
    <s v="Cathy Armstrong"/>
    <x v="2"/>
    <s v="United States"/>
    <s v="Houston"/>
    <s v="Texas"/>
    <n v="77036"/>
    <x v="2"/>
    <s v="OFF-SU-10003567"/>
    <s v="Office Supplies"/>
    <s v="Supplies"/>
    <s v="Stiletto Hand Letter Openers"/>
    <n v="69.12"/>
    <n v="9"/>
    <n v="0.2"/>
    <n v="-14.687999999999999"/>
  </r>
  <r>
    <n v="4490"/>
    <s v="CA-2012-162621"/>
    <x v="1"/>
    <d v="2012-09-05T00:00:00"/>
    <d v="2012-09-11T00:00:00"/>
    <s v="Standard Class"/>
    <s v="CA-12055"/>
    <s v="Cathy Armstrong"/>
    <x v="2"/>
    <s v="United States"/>
    <s v="Houston"/>
    <s v="Texas"/>
    <n v="77036"/>
    <x v="2"/>
    <s v="OFF-BI-10003708"/>
    <s v="Office Supplies"/>
    <s v="Binders"/>
    <s v="Acco Four Pocket Poly Ring Binder with Label Holder, Smoke, 1&quot;"/>
    <n v="4.4699999999999989"/>
    <n v="3"/>
    <n v="0.8"/>
    <n v="-7.8225000000000016"/>
  </r>
  <r>
    <n v="4491"/>
    <s v="CA-2014-105921"/>
    <x v="3"/>
    <d v="2014-08-15T00:00:00"/>
    <d v="2014-08-22T00:00:00"/>
    <s v="Standard Class"/>
    <s v="JM-15250"/>
    <s v="Janet Martin"/>
    <x v="0"/>
    <s v="United States"/>
    <s v="Los Angeles"/>
    <s v="California"/>
    <n v="90032"/>
    <x v="1"/>
    <s v="FUR-TA-10001095"/>
    <s v="Furniture"/>
    <s v="Tables"/>
    <s v="Chromcraft Round Conference Tables"/>
    <n v="418.29599999999994"/>
    <n v="3"/>
    <n v="0.2"/>
    <n v="5.2287000000000035"/>
  </r>
  <r>
    <n v="4492"/>
    <s v="CA-2011-150798"/>
    <x v="2"/>
    <d v="2011-12-01T00:00:00"/>
    <d v="2011-12-03T00:00:00"/>
    <s v="Second Class"/>
    <s v="JK-15730"/>
    <s v="Joe Kamberova"/>
    <x v="0"/>
    <s v="United States"/>
    <s v="Columbus"/>
    <s v="Ohio"/>
    <n v="43229"/>
    <x v="3"/>
    <s v="TEC-CO-10001571"/>
    <s v="Technology"/>
    <s v="Copiers"/>
    <s v="Sharp 1540cs Digital Laser Copier"/>
    <n v="659.98799999999994"/>
    <n v="2"/>
    <n v="0.4"/>
    <n v="109.99799999999999"/>
  </r>
  <r>
    <n v="4493"/>
    <s v="CA-2011-150798"/>
    <x v="2"/>
    <d v="2011-12-01T00:00:00"/>
    <d v="2011-12-03T00:00:00"/>
    <s v="Second Class"/>
    <s v="JK-15730"/>
    <s v="Joe Kamberova"/>
    <x v="0"/>
    <s v="United States"/>
    <s v="Columbus"/>
    <s v="Ohio"/>
    <n v="43229"/>
    <x v="3"/>
    <s v="FUR-FU-10000221"/>
    <s v="Furniture"/>
    <s v="Furnishings"/>
    <s v="Master Caster Door Stop, Brown"/>
    <n v="8.1280000000000001"/>
    <n v="2"/>
    <n v="0.2"/>
    <n v="1.4223999999999997"/>
  </r>
  <r>
    <n v="4494"/>
    <s v="CA-2011-150798"/>
    <x v="2"/>
    <d v="2011-12-01T00:00:00"/>
    <d v="2011-12-03T00:00:00"/>
    <s v="Second Class"/>
    <s v="JK-15730"/>
    <s v="Joe Kamberova"/>
    <x v="0"/>
    <s v="United States"/>
    <s v="Columbus"/>
    <s v="Ohio"/>
    <n v="43229"/>
    <x v="3"/>
    <s v="OFF-PA-10001972"/>
    <s v="Office Supplies"/>
    <s v="Paper"/>
    <s v="Xerox 214"/>
    <n v="36.288000000000011"/>
    <n v="7"/>
    <n v="0.2"/>
    <n v="12.700800000000001"/>
  </r>
  <r>
    <n v="4495"/>
    <s v="CA-2011-150798"/>
    <x v="2"/>
    <d v="2011-12-01T00:00:00"/>
    <d v="2011-12-03T00:00:00"/>
    <s v="Second Class"/>
    <s v="JK-15730"/>
    <s v="Joe Kamberova"/>
    <x v="0"/>
    <s v="United States"/>
    <s v="Columbus"/>
    <s v="Ohio"/>
    <n v="43229"/>
    <x v="3"/>
    <s v="FUR-CH-10000015"/>
    <s v="Furniture"/>
    <s v="Chairs"/>
    <s v="Hon Multipurpose Stacking Arm Chairs"/>
    <n v="909.7199999999998"/>
    <n v="6"/>
    <n v="0.3"/>
    <n v="-51.983999999999924"/>
  </r>
  <r>
    <n v="4496"/>
    <s v="CA-2014-112753"/>
    <x v="3"/>
    <d v="2014-06-19T00:00:00"/>
    <d v="2014-06-24T00:00:00"/>
    <s v="Standard Class"/>
    <s v="CC-12670"/>
    <s v="Craig Carreira"/>
    <x v="0"/>
    <s v="United States"/>
    <s v="Los Angeles"/>
    <s v="California"/>
    <n v="90032"/>
    <x v="1"/>
    <s v="FUR-BO-10004015"/>
    <s v="Furniture"/>
    <s v="Bookcases"/>
    <s v="Bush Andora Bookcase, Maple/Graphite Gray Finish"/>
    <n v="917.92349999999988"/>
    <n v="9"/>
    <n v="0.15"/>
    <n v="75.593699999999899"/>
  </r>
  <r>
    <n v="4497"/>
    <s v="CA-2014-112753"/>
    <x v="3"/>
    <d v="2014-06-19T00:00:00"/>
    <d v="2014-06-24T00:00:00"/>
    <s v="Standard Class"/>
    <s v="CC-12670"/>
    <s v="Craig Carreira"/>
    <x v="0"/>
    <s v="United States"/>
    <s v="Los Angeles"/>
    <s v="California"/>
    <n v="90032"/>
    <x v="1"/>
    <s v="OFF-PA-10002036"/>
    <s v="Office Supplies"/>
    <s v="Paper"/>
    <s v="Xerox 1930"/>
    <n v="38.880000000000003"/>
    <n v="6"/>
    <n v="0"/>
    <n v="19.051200000000001"/>
  </r>
  <r>
    <n v="4498"/>
    <s v="CA-2014-155075"/>
    <x v="3"/>
    <d v="2014-12-03T00:00:00"/>
    <d v="2014-12-10T00:00:00"/>
    <s v="Standard Class"/>
    <s v="GW-14605"/>
    <s v="Giulietta Weimer"/>
    <x v="0"/>
    <s v="United States"/>
    <s v="Philadelphia"/>
    <s v="Pennsylvania"/>
    <n v="19140"/>
    <x v="3"/>
    <s v="OFF-BI-10003650"/>
    <s v="Office Supplies"/>
    <s v="Binders"/>
    <s v="GBC DocuBind 300 Electric Binding Machine"/>
    <n v="631.17600000000016"/>
    <n v="4"/>
    <n v="0.7"/>
    <n v="-462.86239999999998"/>
  </r>
  <r>
    <n v="4499"/>
    <s v="CA-2011-103401"/>
    <x v="2"/>
    <d v="2011-11-21T00:00:00"/>
    <d v="2011-11-26T00:00:00"/>
    <s v="Standard Class"/>
    <s v="GR-14560"/>
    <s v="Georgia Rosenberg"/>
    <x v="1"/>
    <s v="United States"/>
    <s v="San Francisco"/>
    <s v="California"/>
    <n v="94110"/>
    <x v="1"/>
    <s v="OFF-PA-10003309"/>
    <s v="Office Supplies"/>
    <s v="Paper"/>
    <s v="Xerox 211"/>
    <n v="12.96"/>
    <n v="2"/>
    <n v="0"/>
    <n v="6.2208000000000006"/>
  </r>
  <r>
    <n v="4500"/>
    <s v="CA-2013-124814"/>
    <x v="0"/>
    <d v="2013-04-11T00:00:00"/>
    <d v="2013-04-17T00:00:00"/>
    <s v="Standard Class"/>
    <s v="FM-14215"/>
    <s v="Filia McAdams"/>
    <x v="1"/>
    <s v="United States"/>
    <s v="Bakersfield"/>
    <s v="California"/>
    <n v="93309"/>
    <x v="1"/>
    <s v="OFF-PA-10002787"/>
    <s v="Office Supplies"/>
    <s v="Paper"/>
    <s v="Xerox 227"/>
    <n v="12.96"/>
    <n v="2"/>
    <n v="0"/>
    <n v="6.2208000000000006"/>
  </r>
  <r>
    <n v="4501"/>
    <s v="CA-2013-124814"/>
    <x v="0"/>
    <d v="2013-04-11T00:00:00"/>
    <d v="2013-04-17T00:00:00"/>
    <s v="Standard Class"/>
    <s v="FM-14215"/>
    <s v="Filia McAdams"/>
    <x v="1"/>
    <s v="United States"/>
    <s v="Bakersfield"/>
    <s v="California"/>
    <n v="93309"/>
    <x v="1"/>
    <s v="OFF-BI-10000174"/>
    <s v="Office Supplies"/>
    <s v="Binders"/>
    <s v="Wilson Jones Clip &amp; Carry Folder Binder Tool for Ring Binders, Clear"/>
    <n v="23.2"/>
    <n v="5"/>
    <n v="0.2"/>
    <n v="8.1199999999999974"/>
  </r>
  <r>
    <n v="4502"/>
    <s v="CA-2011-116757"/>
    <x v="2"/>
    <d v="2011-06-30T00:00:00"/>
    <d v="2011-07-04T00:00:00"/>
    <s v="Standard Class"/>
    <s v="MS-17980"/>
    <s v="Michael Stewart"/>
    <x v="1"/>
    <s v="United States"/>
    <s v="Houston"/>
    <s v="Texas"/>
    <n v="77095"/>
    <x v="2"/>
    <s v="OFF-PA-10002005"/>
    <s v="Office Supplies"/>
    <s v="Paper"/>
    <s v="Xerox 225"/>
    <n v="25.920000000000005"/>
    <n v="5"/>
    <n v="0.2"/>
    <n v="9.0719999999999992"/>
  </r>
  <r>
    <n v="4503"/>
    <s v="CA-2011-116757"/>
    <x v="2"/>
    <d v="2011-06-30T00:00:00"/>
    <d v="2011-07-04T00:00:00"/>
    <s v="Standard Class"/>
    <s v="MS-17980"/>
    <s v="Michael Stewart"/>
    <x v="1"/>
    <s v="United States"/>
    <s v="Houston"/>
    <s v="Texas"/>
    <n v="77095"/>
    <x v="2"/>
    <s v="OFF-FA-10002815"/>
    <s v="Office Supplies"/>
    <s v="Fasteners"/>
    <s v="Staples"/>
    <n v="21.312000000000005"/>
    <n v="6"/>
    <n v="0.2"/>
    <n v="7.1928000000000001"/>
  </r>
  <r>
    <n v="4504"/>
    <s v="US-2011-138247"/>
    <x v="2"/>
    <d v="2011-12-24T00:00:00"/>
    <d v="2011-12-29T00:00:00"/>
    <s v="Standard Class"/>
    <s v="BF-11170"/>
    <s v="Ben Ferrer"/>
    <x v="2"/>
    <s v="United States"/>
    <s v="Los Angeles"/>
    <s v="California"/>
    <n v="90045"/>
    <x v="1"/>
    <s v="TEC-PH-10000213"/>
    <s v="Technology"/>
    <s v="Phones"/>
    <s v="Seidio BD2-HK3IPH5-BK DILEX Case and Holster Combo for Apple iPhone 5/5s - Black"/>
    <n v="173.65600000000003"/>
    <n v="7"/>
    <n v="0.2"/>
    <n v="17.365599999999993"/>
  </r>
  <r>
    <n v="4505"/>
    <s v="US-2011-138247"/>
    <x v="2"/>
    <d v="2011-12-24T00:00:00"/>
    <d v="2011-12-29T00:00:00"/>
    <s v="Standard Class"/>
    <s v="BF-11170"/>
    <s v="Ben Ferrer"/>
    <x v="2"/>
    <s v="United States"/>
    <s v="Los Angeles"/>
    <s v="California"/>
    <n v="90045"/>
    <x v="1"/>
    <s v="OFF-AP-10000828"/>
    <s v="Office Supplies"/>
    <s v="Appliances"/>
    <s v="Avanti 4.4 Cu. Ft. Refrigerator"/>
    <n v="361.96"/>
    <n v="2"/>
    <n v="0"/>
    <n v="101.34879999999998"/>
  </r>
  <r>
    <n v="4506"/>
    <s v="US-2011-138247"/>
    <x v="2"/>
    <d v="2011-12-24T00:00:00"/>
    <d v="2011-12-29T00:00:00"/>
    <s v="Standard Class"/>
    <s v="BF-11170"/>
    <s v="Ben Ferrer"/>
    <x v="2"/>
    <s v="United States"/>
    <s v="Los Angeles"/>
    <s v="California"/>
    <n v="90045"/>
    <x v="1"/>
    <s v="TEC-AC-10004708"/>
    <s v="Technology"/>
    <s v="Accessories"/>
    <s v="Sony 32GB Class 10 Micro SDHC R40 Memory Card"/>
    <n v="62.849999999999994"/>
    <n v="3"/>
    <n v="0"/>
    <n v="13.198499999999999"/>
  </r>
  <r>
    <n v="4507"/>
    <s v="US-2011-138247"/>
    <x v="2"/>
    <d v="2011-12-24T00:00:00"/>
    <d v="2011-12-29T00:00:00"/>
    <s v="Standard Class"/>
    <s v="BF-11170"/>
    <s v="Ben Ferrer"/>
    <x v="2"/>
    <s v="United States"/>
    <s v="Los Angeles"/>
    <s v="California"/>
    <n v="90045"/>
    <x v="1"/>
    <s v="TEC-PH-10001530"/>
    <s v="Technology"/>
    <s v="Phones"/>
    <s v="Cisco Unified IP Phone 7945G VoIP phone"/>
    <n v="818.37600000000009"/>
    <n v="3"/>
    <n v="0.2"/>
    <n v="51.148499999999984"/>
  </r>
  <r>
    <n v="4508"/>
    <s v="US-2011-138247"/>
    <x v="2"/>
    <d v="2011-12-24T00:00:00"/>
    <d v="2011-12-29T00:00:00"/>
    <s v="Standard Class"/>
    <s v="BF-11170"/>
    <s v="Ben Ferrer"/>
    <x v="2"/>
    <s v="United States"/>
    <s v="Los Angeles"/>
    <s v="California"/>
    <n v="90045"/>
    <x v="1"/>
    <s v="OFF-ST-10002301"/>
    <s v="Office Supplies"/>
    <s v="Storage"/>
    <s v="Tennsco Commercial Shelving"/>
    <n v="20.34"/>
    <n v="1"/>
    <n v="0"/>
    <n v="0.20339999999999847"/>
  </r>
  <r>
    <n v="4509"/>
    <s v="US-2011-138247"/>
    <x v="2"/>
    <d v="2011-12-24T00:00:00"/>
    <d v="2011-12-29T00:00:00"/>
    <s v="Standard Class"/>
    <s v="BF-11170"/>
    <s v="Ben Ferrer"/>
    <x v="2"/>
    <s v="United States"/>
    <s v="Los Angeles"/>
    <s v="California"/>
    <n v="90045"/>
    <x v="1"/>
    <s v="FUR-FU-10002554"/>
    <s v="Furniture"/>
    <s v="Furnishings"/>
    <s v="Westinghouse Floor Lamp with Metal Mesh Shade, Black"/>
    <n v="23.99"/>
    <n v="1"/>
    <n v="0"/>
    <n v="5.5176999999999978"/>
  </r>
  <r>
    <n v="4510"/>
    <s v="CA-2014-167003"/>
    <x v="3"/>
    <d v="2014-05-24T00:00:00"/>
    <d v="2014-05-30T00:00:00"/>
    <s v="Standard Class"/>
    <s v="VS-21820"/>
    <s v="Vivek Sundaresam"/>
    <x v="0"/>
    <s v="United States"/>
    <s v="Los Angeles"/>
    <s v="California"/>
    <n v="90036"/>
    <x v="1"/>
    <s v="FUR-TA-10001520"/>
    <s v="Furniture"/>
    <s v="Tables"/>
    <s v="Lesro Sheffield Collection Coffee Table, End Table, Center Table, Corner Table"/>
    <n v="171.28800000000001"/>
    <n v="3"/>
    <n v="0.2"/>
    <n v="-6.423300000000026"/>
  </r>
  <r>
    <n v="4511"/>
    <s v="CA-2013-119935"/>
    <x v="0"/>
    <d v="2013-11-11T00:00:00"/>
    <d v="2013-11-15T00:00:00"/>
    <s v="Standard Class"/>
    <s v="KM-16225"/>
    <s v="Kalyca Meade"/>
    <x v="1"/>
    <s v="United States"/>
    <s v="Springfield"/>
    <s v="Missouri"/>
    <n v="65807"/>
    <x v="2"/>
    <s v="FUR-FU-10001085"/>
    <s v="Furniture"/>
    <s v="Furnishings"/>
    <s v="3M Polarizing Light Filter Sleeves"/>
    <n v="37.299999999999997"/>
    <n v="2"/>
    <n v="0"/>
    <n v="17.157999999999998"/>
  </r>
  <r>
    <n v="4512"/>
    <s v="CA-2013-119935"/>
    <x v="0"/>
    <d v="2013-11-11T00:00:00"/>
    <d v="2013-11-15T00:00:00"/>
    <s v="Standard Class"/>
    <s v="KM-16225"/>
    <s v="Kalyca Meade"/>
    <x v="1"/>
    <s v="United States"/>
    <s v="Springfield"/>
    <s v="Missouri"/>
    <n v="65807"/>
    <x v="2"/>
    <s v="OFF-BI-10001597"/>
    <s v="Office Supplies"/>
    <s v="Binders"/>
    <s v="Wilson Jones Ledger-Size, Piano-Hinge Binder, 2&quot;, Blue"/>
    <n v="81.96"/>
    <n v="2"/>
    <n v="0"/>
    <n v="39.340799999999994"/>
  </r>
  <r>
    <n v="4513"/>
    <s v="CA-2013-118969"/>
    <x v="0"/>
    <d v="2013-10-03T00:00:00"/>
    <d v="2013-10-04T00:00:00"/>
    <s v="First Class"/>
    <s v="LP-17095"/>
    <s v="Liz Preis"/>
    <x v="0"/>
    <s v="United States"/>
    <s v="Phoenix"/>
    <s v="Arizona"/>
    <n v="85023"/>
    <x v="1"/>
    <s v="OFF-BI-10002429"/>
    <s v="Office Supplies"/>
    <s v="Binders"/>
    <s v="Premier Elliptical Ring Binder, Black"/>
    <n v="54.792000000000009"/>
    <n v="6"/>
    <n v="0.7"/>
    <n v="-40.180799999999991"/>
  </r>
  <r>
    <n v="4514"/>
    <s v="CA-2013-145240"/>
    <x v="0"/>
    <d v="2013-09-07T00:00:00"/>
    <d v="2013-09-09T00:00:00"/>
    <s v="First Class"/>
    <s v="BG-11740"/>
    <s v="Bruce Geld"/>
    <x v="0"/>
    <s v="United States"/>
    <s v="Houston"/>
    <s v="Texas"/>
    <n v="77070"/>
    <x v="2"/>
    <s v="OFF-ST-10001590"/>
    <s v="Office Supplies"/>
    <s v="Storage"/>
    <s v="Tenex Personal Project File with Scoop Front Design, Black"/>
    <n v="10.784000000000001"/>
    <n v="1"/>
    <n v="0.2"/>
    <n v="0.8087999999999993"/>
  </r>
  <r>
    <n v="4515"/>
    <s v="CA-2013-120873"/>
    <x v="0"/>
    <d v="2013-10-28T00:00:00"/>
    <d v="2013-11-02T00:00:00"/>
    <s v="Second Class"/>
    <s v="BW-11200"/>
    <s v="Ben Wallace"/>
    <x v="0"/>
    <s v="United States"/>
    <s v="Hampton"/>
    <s v="Virginia"/>
    <n v="23666"/>
    <x v="0"/>
    <s v="FUR-CH-10000847"/>
    <s v="Furniture"/>
    <s v="Chairs"/>
    <s v="Global Executive Mid-Back Manager's Chair"/>
    <n v="290.98"/>
    <n v="1"/>
    <n v="0"/>
    <n v="75.654799999999994"/>
  </r>
  <r>
    <n v="4516"/>
    <s v="US-2014-111920"/>
    <x v="3"/>
    <d v="2014-10-23T00:00:00"/>
    <d v="2014-10-27T00:00:00"/>
    <s v="Standard Class"/>
    <s v="PS-18970"/>
    <s v="Paul Stevenson"/>
    <x v="2"/>
    <s v="United States"/>
    <s v="Tulsa"/>
    <s v="Oklahoma"/>
    <n v="74133"/>
    <x v="2"/>
    <s v="OFF-AR-10003179"/>
    <s v="Office Supplies"/>
    <s v="Art"/>
    <s v="Dixon Ticonderoga Core-Lock Colored Pencils"/>
    <n v="36.44"/>
    <n v="4"/>
    <n v="0"/>
    <n v="12.025199999999998"/>
  </r>
  <r>
    <n v="4517"/>
    <s v="US-2013-128678"/>
    <x v="0"/>
    <d v="2013-09-16T00:00:00"/>
    <d v="2013-09-21T00:00:00"/>
    <s v="Standard Class"/>
    <s v="RB-19570"/>
    <s v="Rob Beeghly"/>
    <x v="0"/>
    <s v="United States"/>
    <s v="Seattle"/>
    <s v="Washington"/>
    <n v="98105"/>
    <x v="1"/>
    <s v="OFF-PA-10000807"/>
    <s v="Office Supplies"/>
    <s v="Paper"/>
    <s v="TOPS &quot;Important Message&quot; Pads, Canary, 4-1/4 x 5-1/2, 50 Sheets per Pad"/>
    <n v="21.400000000000002"/>
    <n v="5"/>
    <n v="0"/>
    <n v="10.058"/>
  </r>
  <r>
    <n v="4518"/>
    <s v="US-2013-128678"/>
    <x v="0"/>
    <d v="2013-09-16T00:00:00"/>
    <d v="2013-09-21T00:00:00"/>
    <s v="Standard Class"/>
    <s v="RB-19570"/>
    <s v="Rob Beeghly"/>
    <x v="0"/>
    <s v="United States"/>
    <s v="Seattle"/>
    <s v="Washington"/>
    <n v="98105"/>
    <x v="1"/>
    <s v="OFF-BI-10002103"/>
    <s v="Office Supplies"/>
    <s v="Binders"/>
    <s v="Cardinal Slant-D Ring Binder, Heavy Gauge Vinyl"/>
    <n v="48.664000000000001"/>
    <n v="7"/>
    <n v="0.2"/>
    <n v="15.815799999999999"/>
  </r>
  <r>
    <n v="4519"/>
    <s v="CA-2013-101385"/>
    <x v="0"/>
    <d v="2013-09-26T00:00:00"/>
    <d v="2013-10-02T00:00:00"/>
    <s v="Standard Class"/>
    <s v="JW-16075"/>
    <s v="Julia West"/>
    <x v="0"/>
    <s v="United States"/>
    <s v="San Francisco"/>
    <s v="California"/>
    <n v="94109"/>
    <x v="1"/>
    <s v="OFF-AR-10004441"/>
    <s v="Office Supplies"/>
    <s v="Art"/>
    <s v="BIC Brite Liner Highlighters"/>
    <n v="16.559999999999999"/>
    <n v="4"/>
    <n v="0"/>
    <n v="6.9551999999999996"/>
  </r>
  <r>
    <n v="4520"/>
    <s v="CA-2014-107167"/>
    <x v="3"/>
    <d v="2014-06-11T00:00:00"/>
    <d v="2014-06-15T00:00:00"/>
    <s v="Standard Class"/>
    <s v="ND-18460"/>
    <s v="Neil Ducich"/>
    <x v="1"/>
    <s v="United States"/>
    <s v="Jacksonville"/>
    <s v="Florida"/>
    <n v="32216"/>
    <x v="0"/>
    <s v="OFF-ST-10003805"/>
    <s v="Office Supplies"/>
    <s v="Storage"/>
    <s v="24 Capacity Maxi Data Binder Racks, Pearl"/>
    <n v="1347.5200000000002"/>
    <n v="8"/>
    <n v="0.2"/>
    <n v="84.219999999999857"/>
  </r>
  <r>
    <n v="4521"/>
    <s v="CA-2011-109491"/>
    <x v="2"/>
    <d v="2011-02-21T00:00:00"/>
    <d v="2011-02-27T00:00:00"/>
    <s v="Standard Class"/>
    <s v="LC-16930"/>
    <s v="Linda Cazamias"/>
    <x v="1"/>
    <s v="United States"/>
    <s v="Richmond"/>
    <s v="Indiana"/>
    <n v="47374"/>
    <x v="2"/>
    <s v="TEC-AC-10001284"/>
    <s v="Technology"/>
    <s v="Accessories"/>
    <s v="Enermax Briskie RF Wireless Keyboard and Mouse Combo"/>
    <n v="62.31"/>
    <n v="3"/>
    <n v="0"/>
    <n v="22.4316"/>
  </r>
  <r>
    <n v="4522"/>
    <s v="CA-2011-109491"/>
    <x v="2"/>
    <d v="2011-02-21T00:00:00"/>
    <d v="2011-02-27T00:00:00"/>
    <s v="Standard Class"/>
    <s v="LC-16930"/>
    <s v="Linda Cazamias"/>
    <x v="1"/>
    <s v="United States"/>
    <s v="Richmond"/>
    <s v="Indiana"/>
    <n v="47374"/>
    <x v="2"/>
    <s v="FUR-FU-10000221"/>
    <s v="Furniture"/>
    <s v="Furnishings"/>
    <s v="Master Caster Door Stop, Brown"/>
    <n v="20.32"/>
    <n v="4"/>
    <n v="0"/>
    <n v="6.9087999999999994"/>
  </r>
  <r>
    <n v="4523"/>
    <s v="CA-2014-105445"/>
    <x v="3"/>
    <d v="2014-02-21T00:00:00"/>
    <d v="2014-02-26T00:00:00"/>
    <s v="Second Class"/>
    <s v="BP-11095"/>
    <s v="Bart Pistole"/>
    <x v="1"/>
    <s v="United States"/>
    <s v="Louisville"/>
    <s v="Colorado"/>
    <n v="80027"/>
    <x v="1"/>
    <s v="OFF-FA-10001229"/>
    <s v="Office Supplies"/>
    <s v="Fasteners"/>
    <s v="Staples"/>
    <n v="9.4320000000000004"/>
    <n v="3"/>
    <n v="0.2"/>
    <n v="3.065399999999999"/>
  </r>
  <r>
    <n v="4524"/>
    <s v="CA-2011-107454"/>
    <x v="2"/>
    <d v="2011-11-02T00:00:00"/>
    <d v="2011-11-06T00:00:00"/>
    <s v="Standard Class"/>
    <s v="RD-19720"/>
    <s v="Roger Demir"/>
    <x v="0"/>
    <s v="United States"/>
    <s v="New York City"/>
    <s v="New York"/>
    <n v="10024"/>
    <x v="3"/>
    <s v="OFF-LA-10001569"/>
    <s v="Office Supplies"/>
    <s v="Labels"/>
    <s v="Avery 499"/>
    <n v="34.86"/>
    <n v="7"/>
    <n v="0"/>
    <n v="16.035599999999999"/>
  </r>
  <r>
    <n v="4525"/>
    <s v="CA-2011-107454"/>
    <x v="2"/>
    <d v="2011-11-02T00:00:00"/>
    <d v="2011-11-06T00:00:00"/>
    <s v="Standard Class"/>
    <s v="RD-19720"/>
    <s v="Roger Demir"/>
    <x v="0"/>
    <s v="United States"/>
    <s v="New York City"/>
    <s v="New York"/>
    <n v="10024"/>
    <x v="3"/>
    <s v="FUR-FU-10004018"/>
    <s v="Furniture"/>
    <s v="Furnishings"/>
    <s v="Tensor Computer Mounted Lamp"/>
    <n v="89.34"/>
    <n v="6"/>
    <n v="0"/>
    <n v="24.121800000000004"/>
  </r>
  <r>
    <n v="4526"/>
    <s v="US-2014-105046"/>
    <x v="3"/>
    <d v="2014-07-18T00:00:00"/>
    <d v="2014-07-24T00:00:00"/>
    <s v="Standard Class"/>
    <s v="BE-11335"/>
    <s v="Bill Eplett"/>
    <x v="2"/>
    <s v="United States"/>
    <s v="Rome"/>
    <s v="New York"/>
    <n v="13440"/>
    <x v="3"/>
    <s v="TEC-PH-10004536"/>
    <s v="Technology"/>
    <s v="Phones"/>
    <s v="Avaya 5420 Digital phone"/>
    <n v="269.98"/>
    <n v="2"/>
    <n v="0"/>
    <n v="67.495000000000005"/>
  </r>
  <r>
    <n v="4527"/>
    <s v="US-2014-105046"/>
    <x v="3"/>
    <d v="2014-07-18T00:00:00"/>
    <d v="2014-07-24T00:00:00"/>
    <s v="Standard Class"/>
    <s v="BE-11335"/>
    <s v="Bill Eplett"/>
    <x v="2"/>
    <s v="United States"/>
    <s v="Rome"/>
    <s v="New York"/>
    <n v="13440"/>
    <x v="3"/>
    <s v="OFF-PA-10004353"/>
    <s v="Office Supplies"/>
    <s v="Paper"/>
    <s v="Southworth 25% Cotton Premium Laser Paper and Envelopes"/>
    <n v="99.9"/>
    <n v="5"/>
    <n v="0"/>
    <n v="47.952000000000005"/>
  </r>
  <r>
    <n v="4528"/>
    <s v="US-2014-105046"/>
    <x v="3"/>
    <d v="2014-07-18T00:00:00"/>
    <d v="2014-07-24T00:00:00"/>
    <s v="Standard Class"/>
    <s v="BE-11335"/>
    <s v="Bill Eplett"/>
    <x v="2"/>
    <s v="United States"/>
    <s v="Rome"/>
    <s v="New York"/>
    <n v="13440"/>
    <x v="3"/>
    <s v="FUR-FU-10004848"/>
    <s v="Furniture"/>
    <s v="Furnishings"/>
    <s v="DAX Solid Wood Frames"/>
    <n v="39.08"/>
    <n v="4"/>
    <n v="0"/>
    <n v="14.459599999999998"/>
  </r>
  <r>
    <n v="4529"/>
    <s v="CA-2014-152856"/>
    <x v="3"/>
    <d v="2014-09-09T00:00:00"/>
    <d v="2014-09-11T00:00:00"/>
    <s v="Second Class"/>
    <s v="RS-19765"/>
    <s v="Roland Schwarz"/>
    <x v="1"/>
    <s v="United States"/>
    <s v="Marion"/>
    <s v="Ohio"/>
    <n v="43302"/>
    <x v="3"/>
    <s v="TEC-AC-10004864"/>
    <s v="Technology"/>
    <s v="Accessories"/>
    <s v="Memorex Micro Travel Drive 32 GB"/>
    <n v="116.83199999999999"/>
    <n v="4"/>
    <n v="0.2"/>
    <n v="33.589200000000005"/>
  </r>
  <r>
    <n v="4530"/>
    <s v="CA-2013-134691"/>
    <x v="0"/>
    <d v="2013-11-15T00:00:00"/>
    <d v="2013-11-19T00:00:00"/>
    <s v="Standard Class"/>
    <s v="KC-16540"/>
    <s v="Kelly Collister"/>
    <x v="0"/>
    <s v="United States"/>
    <s v="Houston"/>
    <s v="Texas"/>
    <n v="77041"/>
    <x v="2"/>
    <s v="OFF-BI-10002393"/>
    <s v="Office Supplies"/>
    <s v="Binders"/>
    <s v="Binder Posts"/>
    <n v="2.2959999999999994"/>
    <n v="2"/>
    <n v="0.8"/>
    <n v="-3.9032000000000009"/>
  </r>
  <r>
    <n v="4531"/>
    <s v="CA-2013-118759"/>
    <x v="0"/>
    <d v="2013-11-15T00:00:00"/>
    <d v="2013-11-18T00:00:00"/>
    <s v="First Class"/>
    <s v="MB-17305"/>
    <s v="Maria Bertelson"/>
    <x v="0"/>
    <s v="United States"/>
    <s v="New York City"/>
    <s v="New York"/>
    <n v="10009"/>
    <x v="3"/>
    <s v="FUR-CH-10002335"/>
    <s v="Furniture"/>
    <s v="Chairs"/>
    <s v="Hon GuestStacker Chair"/>
    <n v="408.00599999999997"/>
    <n v="2"/>
    <n v="0.1"/>
    <n v="72.534400000000005"/>
  </r>
  <r>
    <n v="4532"/>
    <s v="CA-2013-118759"/>
    <x v="0"/>
    <d v="2013-11-15T00:00:00"/>
    <d v="2013-11-18T00:00:00"/>
    <s v="First Class"/>
    <s v="MB-17305"/>
    <s v="Maria Bertelson"/>
    <x v="0"/>
    <s v="United States"/>
    <s v="New York City"/>
    <s v="New York"/>
    <n v="10009"/>
    <x v="3"/>
    <s v="OFF-ST-10001590"/>
    <s v="Office Supplies"/>
    <s v="Storage"/>
    <s v="Tenex Personal Project File with Scoop Front Design, Black"/>
    <n v="40.44"/>
    <n v="3"/>
    <n v="0"/>
    <n v="10.514399999999998"/>
  </r>
  <r>
    <n v="4533"/>
    <s v="CA-2011-140403"/>
    <x v="2"/>
    <d v="2011-10-10T00:00:00"/>
    <d v="2011-10-10T00:00:00"/>
    <s v="Same Day"/>
    <s v="TN-21040"/>
    <s v="Tanja Norvell"/>
    <x v="2"/>
    <s v="United States"/>
    <s v="Manteca"/>
    <s v="California"/>
    <n v="95336"/>
    <x v="1"/>
    <s v="FUR-CH-10002774"/>
    <s v="Furniture"/>
    <s v="Chairs"/>
    <s v="Global Deluxe Stacking Chair, Gray"/>
    <n v="122.352"/>
    <n v="3"/>
    <n v="0.2"/>
    <n v="13.764599999999994"/>
  </r>
  <r>
    <n v="4534"/>
    <s v="CA-2011-140403"/>
    <x v="2"/>
    <d v="2011-10-10T00:00:00"/>
    <d v="2011-10-10T00:00:00"/>
    <s v="Same Day"/>
    <s v="TN-21040"/>
    <s v="Tanja Norvell"/>
    <x v="2"/>
    <s v="United States"/>
    <s v="Manteca"/>
    <s v="California"/>
    <n v="95336"/>
    <x v="1"/>
    <s v="OFF-EN-10001219"/>
    <s v="Office Supplies"/>
    <s v="Envelopes"/>
    <s v="#10- 4 1/8&quot; x 9 1/2&quot; Security-Tint Envelopes"/>
    <n v="15.28"/>
    <n v="2"/>
    <n v="0"/>
    <n v="7.4871999999999996"/>
  </r>
  <r>
    <n v="4535"/>
    <s v="CA-2012-163104"/>
    <x v="1"/>
    <d v="2012-03-19T00:00:00"/>
    <d v="2012-03-26T00:00:00"/>
    <s v="Standard Class"/>
    <s v="MC-18130"/>
    <s v="Mike Caudle"/>
    <x v="1"/>
    <s v="United States"/>
    <s v="Los Angeles"/>
    <s v="California"/>
    <n v="90004"/>
    <x v="1"/>
    <s v="OFF-PA-10001947"/>
    <s v="Office Supplies"/>
    <s v="Paper"/>
    <s v="Xerox 1974"/>
    <n v="11.96"/>
    <n v="2"/>
    <n v="0"/>
    <n v="5.8604000000000003"/>
  </r>
  <r>
    <n v="4536"/>
    <s v="CA-2014-138464"/>
    <x v="3"/>
    <d v="2014-07-09T00:00:00"/>
    <d v="2014-07-13T00:00:00"/>
    <s v="Standard Class"/>
    <s v="VF-21715"/>
    <s v="Vicky Freymann"/>
    <x v="2"/>
    <s v="United States"/>
    <s v="Seattle"/>
    <s v="Washington"/>
    <n v="98115"/>
    <x v="1"/>
    <s v="FUR-FU-10003142"/>
    <s v="Furniture"/>
    <s v="Furnishings"/>
    <s v="Master Big Foot Doorstop, Beige"/>
    <n v="15.84"/>
    <n v="3"/>
    <n v="0"/>
    <n v="4.9103999999999992"/>
  </r>
  <r>
    <n v="4537"/>
    <s v="CA-2014-138464"/>
    <x v="3"/>
    <d v="2014-07-09T00:00:00"/>
    <d v="2014-07-13T00:00:00"/>
    <s v="Standard Class"/>
    <s v="VF-21715"/>
    <s v="Vicky Freymann"/>
    <x v="2"/>
    <s v="United States"/>
    <s v="Seattle"/>
    <s v="Washington"/>
    <n v="98115"/>
    <x v="1"/>
    <s v="OFF-BI-10001543"/>
    <s v="Office Supplies"/>
    <s v="Binders"/>
    <s v="GBC VeloBinder Manual Binding System"/>
    <n v="86.376000000000005"/>
    <n v="3"/>
    <n v="0.2"/>
    <n v="30.231600000000007"/>
  </r>
  <r>
    <n v="4538"/>
    <s v="CA-2014-138464"/>
    <x v="3"/>
    <d v="2014-07-09T00:00:00"/>
    <d v="2014-07-13T00:00:00"/>
    <s v="Standard Class"/>
    <s v="VF-21715"/>
    <s v="Vicky Freymann"/>
    <x v="2"/>
    <s v="United States"/>
    <s v="Seattle"/>
    <s v="Washington"/>
    <n v="98115"/>
    <x v="1"/>
    <s v="OFF-AR-10003560"/>
    <s v="Office Supplies"/>
    <s v="Art"/>
    <s v="Zebra Zazzle Fluorescent Highlighters"/>
    <n v="18.240000000000002"/>
    <n v="3"/>
    <n v="0"/>
    <n v="6.2015999999999991"/>
  </r>
  <r>
    <n v="4539"/>
    <s v="CA-2014-138464"/>
    <x v="3"/>
    <d v="2014-07-09T00:00:00"/>
    <d v="2014-07-13T00:00:00"/>
    <s v="Standard Class"/>
    <s v="VF-21715"/>
    <s v="Vicky Freymann"/>
    <x v="2"/>
    <s v="United States"/>
    <s v="Seattle"/>
    <s v="Washington"/>
    <n v="98115"/>
    <x v="1"/>
    <s v="OFF-AR-10004757"/>
    <s v="Office Supplies"/>
    <s v="Art"/>
    <s v="Crayola Colored Pencils"/>
    <n v="13.12"/>
    <n v="4"/>
    <n v="0"/>
    <n v="4.3295999999999992"/>
  </r>
  <r>
    <n v="4540"/>
    <s v="CA-2012-104129"/>
    <x v="1"/>
    <d v="2012-02-27T00:00:00"/>
    <d v="2012-03-02T00:00:00"/>
    <s v="Standard Class"/>
    <s v="ES-14080"/>
    <s v="Erin Smith"/>
    <x v="1"/>
    <s v="United States"/>
    <s v="Providence"/>
    <s v="Rhode Island"/>
    <n v="2908"/>
    <x v="3"/>
    <s v="TEC-PH-10003800"/>
    <s v="Technology"/>
    <s v="Phones"/>
    <s v="i.Sound Portable Power - 8000 mAh"/>
    <n v="105.98"/>
    <n v="2"/>
    <n v="0"/>
    <n v="1.0597999999999956"/>
  </r>
  <r>
    <n v="4541"/>
    <s v="CA-2012-104129"/>
    <x v="1"/>
    <d v="2012-02-27T00:00:00"/>
    <d v="2012-03-02T00:00:00"/>
    <s v="Standard Class"/>
    <s v="ES-14080"/>
    <s v="Erin Smith"/>
    <x v="1"/>
    <s v="United States"/>
    <s v="Providence"/>
    <s v="Rhode Island"/>
    <n v="2908"/>
    <x v="3"/>
    <s v="FUR-TA-10004152"/>
    <s v="Furniture"/>
    <s v="Tables"/>
    <s v="Barricks 18&quot; x 48&quot; Non-Folding Utility Table with Bottom Storage Shelf"/>
    <n v="493.9199999999999"/>
    <n v="7"/>
    <n v="0.3"/>
    <n v="-28.22399999999999"/>
  </r>
  <r>
    <n v="4542"/>
    <s v="US-2014-132206"/>
    <x v="3"/>
    <d v="2014-06-17T00:00:00"/>
    <d v="2014-06-22T00:00:00"/>
    <s v="Standard Class"/>
    <s v="MK-17905"/>
    <s v="Michael Kennedy"/>
    <x v="1"/>
    <s v="United States"/>
    <s v="Chicago"/>
    <s v="Illinois"/>
    <n v="60653"/>
    <x v="2"/>
    <s v="OFF-BI-10000756"/>
    <s v="Office Supplies"/>
    <s v="Binders"/>
    <s v="Storex DuraTech Recycled Plastic Frosted Binders"/>
    <n v="5.9359999999999991"/>
    <n v="7"/>
    <n v="0.8"/>
    <n v="-8.9040000000000035"/>
  </r>
  <r>
    <n v="4543"/>
    <s v="CA-2014-113474"/>
    <x v="3"/>
    <d v="2014-03-31T00:00:00"/>
    <d v="2014-04-01T00:00:00"/>
    <s v="First Class"/>
    <s v="TM-21490"/>
    <s v="Tony Molinari"/>
    <x v="0"/>
    <s v="United States"/>
    <s v="Oklahoma City"/>
    <s v="Oklahoma"/>
    <n v="73120"/>
    <x v="2"/>
    <s v="OFF-EN-10004206"/>
    <s v="Office Supplies"/>
    <s v="Envelopes"/>
    <s v="Multimedia Mailers"/>
    <n v="325.86"/>
    <n v="2"/>
    <n v="0"/>
    <n v="149.8956"/>
  </r>
  <r>
    <n v="4544"/>
    <s v="CA-2012-126557"/>
    <x v="1"/>
    <d v="2012-07-12T00:00:00"/>
    <d v="2012-07-17T00:00:00"/>
    <s v="Second Class"/>
    <s v="RL-19615"/>
    <s v="Rob Lucas"/>
    <x v="0"/>
    <s v="United States"/>
    <s v="Chicago"/>
    <s v="Illinois"/>
    <n v="60610"/>
    <x v="2"/>
    <s v="FUR-CH-10004477"/>
    <s v="Furniture"/>
    <s v="Chairs"/>
    <s v="Global Push Button Manager's Chair, Indigo"/>
    <n v="383.60699999999997"/>
    <n v="9"/>
    <n v="0.3"/>
    <n v="-5.4801000000000215"/>
  </r>
  <r>
    <n v="4545"/>
    <s v="CA-2012-126557"/>
    <x v="1"/>
    <d v="2012-07-12T00:00:00"/>
    <d v="2012-07-17T00:00:00"/>
    <s v="Second Class"/>
    <s v="RL-19615"/>
    <s v="Rob Lucas"/>
    <x v="0"/>
    <s v="United States"/>
    <s v="Chicago"/>
    <s v="Illinois"/>
    <n v="60610"/>
    <x v="2"/>
    <s v="TEC-PH-10003505"/>
    <s v="Technology"/>
    <s v="Phones"/>
    <s v="Geemarc AmpliPOWER60"/>
    <n v="148.47999999999999"/>
    <n v="2"/>
    <n v="0.2"/>
    <n v="16.703999999999986"/>
  </r>
  <r>
    <n v="4546"/>
    <s v="CA-2012-126557"/>
    <x v="1"/>
    <d v="2012-07-12T00:00:00"/>
    <d v="2012-07-17T00:00:00"/>
    <s v="Second Class"/>
    <s v="RL-19615"/>
    <s v="Rob Lucas"/>
    <x v="0"/>
    <s v="United States"/>
    <s v="Chicago"/>
    <s v="Illinois"/>
    <n v="60610"/>
    <x v="2"/>
    <s v="TEC-PH-10000526"/>
    <s v="Technology"/>
    <s v="Phones"/>
    <s v="Vtech CS6719"/>
    <n v="537.54399999999998"/>
    <n v="7"/>
    <n v="0.2"/>
    <n v="53.754400000000004"/>
  </r>
  <r>
    <n v="4547"/>
    <s v="CA-2012-126557"/>
    <x v="1"/>
    <d v="2012-07-12T00:00:00"/>
    <d v="2012-07-17T00:00:00"/>
    <s v="Second Class"/>
    <s v="RL-19615"/>
    <s v="Rob Lucas"/>
    <x v="0"/>
    <s v="United States"/>
    <s v="Chicago"/>
    <s v="Illinois"/>
    <n v="60610"/>
    <x v="2"/>
    <s v="OFF-BI-10003314"/>
    <s v="Office Supplies"/>
    <s v="Binders"/>
    <s v="Tuff Stuff Recycled Round Ring Binders"/>
    <n v="1.9279999999999997"/>
    <n v="2"/>
    <n v="0.8"/>
    <n v="-2.9884000000000004"/>
  </r>
  <r>
    <n v="4548"/>
    <s v="CA-2012-126557"/>
    <x v="1"/>
    <d v="2012-07-12T00:00:00"/>
    <d v="2012-07-17T00:00:00"/>
    <s v="Second Class"/>
    <s v="RL-19615"/>
    <s v="Rob Lucas"/>
    <x v="0"/>
    <s v="United States"/>
    <s v="Chicago"/>
    <s v="Illinois"/>
    <n v="60610"/>
    <x v="2"/>
    <s v="OFF-AR-10003190"/>
    <s v="Office Supplies"/>
    <s v="Art"/>
    <s v="Newell 32"/>
    <n v="6.911999999999999"/>
    <n v="3"/>
    <n v="0.2"/>
    <n v="0.69120000000000026"/>
  </r>
  <r>
    <n v="4549"/>
    <s v="CA-2012-126557"/>
    <x v="1"/>
    <d v="2012-07-12T00:00:00"/>
    <d v="2012-07-17T00:00:00"/>
    <s v="Second Class"/>
    <s v="RL-19615"/>
    <s v="Rob Lucas"/>
    <x v="0"/>
    <s v="United States"/>
    <s v="Chicago"/>
    <s v="Illinois"/>
    <n v="60610"/>
    <x v="2"/>
    <s v="FUR-FU-10001861"/>
    <s v="Furniture"/>
    <s v="Furnishings"/>
    <s v="Floodlight Indoor Halogen Bulbs, 1 Bulb per Pack, 60 Watts"/>
    <n v="7.76"/>
    <n v="1"/>
    <n v="0.6"/>
    <n v="-2.1340000000000003"/>
  </r>
  <r>
    <n v="4550"/>
    <s v="CA-2012-126557"/>
    <x v="1"/>
    <d v="2012-07-12T00:00:00"/>
    <d v="2012-07-17T00:00:00"/>
    <s v="Second Class"/>
    <s v="RL-19615"/>
    <s v="Rob Lucas"/>
    <x v="0"/>
    <s v="United States"/>
    <s v="Chicago"/>
    <s v="Illinois"/>
    <n v="60610"/>
    <x v="2"/>
    <s v="TEC-PH-10003963"/>
    <s v="Technology"/>
    <s v="Phones"/>
    <s v="GE 2-Jack Phone Line Splitter"/>
    <n v="659.16800000000012"/>
    <n v="4"/>
    <n v="0.2"/>
    <n v="49.437599999999975"/>
  </r>
  <r>
    <n v="4551"/>
    <s v="US-2014-107636"/>
    <x v="3"/>
    <d v="2014-05-01T00:00:00"/>
    <d v="2014-05-03T00:00:00"/>
    <s v="First Class"/>
    <s v="NM-18520"/>
    <s v="Neoma Murray"/>
    <x v="0"/>
    <s v="United States"/>
    <s v="Manchester"/>
    <s v="Connecticut"/>
    <n v="6040"/>
    <x v="3"/>
    <s v="OFF-LA-10003388"/>
    <s v="Office Supplies"/>
    <s v="Labels"/>
    <s v="Avery 5"/>
    <n v="5.76"/>
    <n v="2"/>
    <n v="0"/>
    <n v="2.8224"/>
  </r>
  <r>
    <n v="4552"/>
    <s v="US-2011-165862"/>
    <x v="2"/>
    <d v="2011-07-13T00:00:00"/>
    <d v="2011-07-17T00:00:00"/>
    <s v="Standard Class"/>
    <s v="GK-14620"/>
    <s v="Grace Kelly"/>
    <x v="1"/>
    <s v="United States"/>
    <s v="Los Angeles"/>
    <s v="California"/>
    <n v="90049"/>
    <x v="1"/>
    <s v="FUR-TA-10002855"/>
    <s v="Furniture"/>
    <s v="Tables"/>
    <s v="Bevis Round Conference Table Top &amp; Single Column Base"/>
    <n v="351.21600000000001"/>
    <n v="3"/>
    <n v="0.2"/>
    <n v="4.3901999999999788"/>
  </r>
  <r>
    <n v="4553"/>
    <s v="US-2011-106334"/>
    <x v="2"/>
    <d v="2011-12-27T00:00:00"/>
    <d v="2012-01-02T00:00:00"/>
    <s v="Standard Class"/>
    <s v="JF-15490"/>
    <s v="Jeremy Farry"/>
    <x v="0"/>
    <s v="United States"/>
    <s v="San Francisco"/>
    <s v="California"/>
    <n v="94122"/>
    <x v="1"/>
    <s v="FUR-CH-10004886"/>
    <s v="Furniture"/>
    <s v="Chairs"/>
    <s v="Bevis Steel Folding Chairs"/>
    <n v="230.28000000000003"/>
    <n v="3"/>
    <n v="0.2"/>
    <n v="23.027999999999992"/>
  </r>
  <r>
    <n v="4554"/>
    <s v="US-2011-106334"/>
    <x v="2"/>
    <d v="2011-12-27T00:00:00"/>
    <d v="2012-01-02T00:00:00"/>
    <s v="Standard Class"/>
    <s v="JF-15490"/>
    <s v="Jeremy Farry"/>
    <x v="0"/>
    <s v="United States"/>
    <s v="San Francisco"/>
    <s v="California"/>
    <n v="94122"/>
    <x v="1"/>
    <s v="OFF-PA-10003657"/>
    <s v="Office Supplies"/>
    <s v="Paper"/>
    <s v="Xerox 1927"/>
    <n v="12.84"/>
    <n v="3"/>
    <n v="0"/>
    <n v="5.7779999999999987"/>
  </r>
  <r>
    <n v="4555"/>
    <s v="CA-2013-101448"/>
    <x v="0"/>
    <d v="2013-02-27T00:00:00"/>
    <d v="2013-03-02T00:00:00"/>
    <s v="Second Class"/>
    <s v="EB-13930"/>
    <s v="Eric Barreto"/>
    <x v="0"/>
    <s v="United States"/>
    <s v="La Crosse"/>
    <s v="Wisconsin"/>
    <n v="54601"/>
    <x v="2"/>
    <s v="OFF-BI-10004738"/>
    <s v="Office Supplies"/>
    <s v="Binders"/>
    <s v="Flexible Leather- Look Classic Collection Ring Binder"/>
    <n v="56.820000000000007"/>
    <n v="3"/>
    <n v="0"/>
    <n v="28.410000000000004"/>
  </r>
  <r>
    <n v="4556"/>
    <s v="CA-2012-130218"/>
    <x v="1"/>
    <d v="2012-03-23T00:00:00"/>
    <d v="2012-03-26T00:00:00"/>
    <s v="First Class"/>
    <s v="SG-20470"/>
    <s v="Sheri Gordon"/>
    <x v="0"/>
    <s v="United States"/>
    <s v="Florence"/>
    <s v="South Carolina"/>
    <n v="29501"/>
    <x v="0"/>
    <s v="OFF-FA-10003112"/>
    <s v="Office Supplies"/>
    <s v="Fasteners"/>
    <s v="Staples"/>
    <n v="31.56"/>
    <n v="4"/>
    <n v="0"/>
    <n v="14.201999999999998"/>
  </r>
  <r>
    <n v="4557"/>
    <s v="CA-2012-130218"/>
    <x v="1"/>
    <d v="2012-03-23T00:00:00"/>
    <d v="2012-03-26T00:00:00"/>
    <s v="First Class"/>
    <s v="SG-20470"/>
    <s v="Sheri Gordon"/>
    <x v="0"/>
    <s v="United States"/>
    <s v="Florence"/>
    <s v="South Carolina"/>
    <n v="29501"/>
    <x v="0"/>
    <s v="OFF-ST-10002486"/>
    <s v="Office Supplies"/>
    <s v="Storage"/>
    <s v="Eldon Shelf Savers Cubes and Bins"/>
    <n v="27.92"/>
    <n v="4"/>
    <n v="0"/>
    <n v="0.5583999999999989"/>
  </r>
  <r>
    <n v="4558"/>
    <s v="US-2014-117331"/>
    <x v="3"/>
    <d v="2014-10-22T00:00:00"/>
    <d v="2014-10-29T00:00:00"/>
    <s v="Standard Class"/>
    <s v="ND-18370"/>
    <s v="Natalie DeCherney"/>
    <x v="0"/>
    <s v="United States"/>
    <s v="Glendale"/>
    <s v="Arizona"/>
    <n v="85301"/>
    <x v="1"/>
    <s v="OFF-BI-10003984"/>
    <s v="Office Supplies"/>
    <s v="Binders"/>
    <s v="Lock-Up Easel 'Spel-Binder'"/>
    <n v="8.5590000000000011"/>
    <n v="1"/>
    <n v="0.7"/>
    <n v="-6.5618999999999996"/>
  </r>
  <r>
    <n v="4559"/>
    <s v="CA-2011-127383"/>
    <x v="2"/>
    <d v="2011-12-31T00:00:00"/>
    <d v="2012-01-05T00:00:00"/>
    <s v="Standard Class"/>
    <s v="CM-11815"/>
    <s v="Candace McMahon"/>
    <x v="1"/>
    <s v="United States"/>
    <s v="El Paso"/>
    <s v="Texas"/>
    <n v="79907"/>
    <x v="2"/>
    <s v="OFF-EN-10004773"/>
    <s v="Office Supplies"/>
    <s v="Envelopes"/>
    <s v="Staples"/>
    <n v="49.568000000000005"/>
    <n v="2"/>
    <n v="0.2"/>
    <n v="17.968399999999995"/>
  </r>
  <r>
    <n v="4560"/>
    <s v="CA-2011-110219"/>
    <x v="2"/>
    <d v="2011-05-05T00:00:00"/>
    <d v="2011-05-08T00:00:00"/>
    <s v="First Class"/>
    <s v="EB-13870"/>
    <s v="Emily Burns"/>
    <x v="0"/>
    <s v="United States"/>
    <s v="San Antonio"/>
    <s v="Texas"/>
    <n v="78207"/>
    <x v="2"/>
    <s v="FUR-CH-10001146"/>
    <s v="Furniture"/>
    <s v="Chairs"/>
    <s v="Global Value Mid-Back Manager's Chair, Gray"/>
    <n v="127.869"/>
    <n v="3"/>
    <n v="0.3"/>
    <n v="-9.1335000000000122"/>
  </r>
  <r>
    <n v="4561"/>
    <s v="CA-2012-118871"/>
    <x v="1"/>
    <d v="2012-12-04T00:00:00"/>
    <d v="2012-12-09T00:00:00"/>
    <s v="Second Class"/>
    <s v="HM-14860"/>
    <s v="Harry Marie"/>
    <x v="1"/>
    <s v="United States"/>
    <s v="Los Angeles"/>
    <s v="California"/>
    <n v="90049"/>
    <x v="1"/>
    <s v="OFF-EN-10003296"/>
    <s v="Office Supplies"/>
    <s v="Envelopes"/>
    <s v="Tyvek Side-Opening Peel &amp; Seel Expanding Envelopes"/>
    <n v="271.44"/>
    <n v="3"/>
    <n v="0"/>
    <n v="122.148"/>
  </r>
  <r>
    <n v="4562"/>
    <s v="CA-2012-118871"/>
    <x v="1"/>
    <d v="2012-12-04T00:00:00"/>
    <d v="2012-12-09T00:00:00"/>
    <s v="Second Class"/>
    <s v="HM-14860"/>
    <s v="Harry Marie"/>
    <x v="1"/>
    <s v="United States"/>
    <s v="Los Angeles"/>
    <s v="California"/>
    <n v="90049"/>
    <x v="1"/>
    <s v="TEC-PH-10000193"/>
    <s v="Technology"/>
    <s v="Phones"/>
    <s v="Jensen SMPS-640 - speaker phone"/>
    <n v="110.352"/>
    <n v="3"/>
    <n v="0.2"/>
    <n v="8.2763999999999953"/>
  </r>
  <r>
    <n v="4563"/>
    <s v="CA-2012-118871"/>
    <x v="1"/>
    <d v="2012-12-04T00:00:00"/>
    <d v="2012-12-09T00:00:00"/>
    <s v="Second Class"/>
    <s v="HM-14860"/>
    <s v="Harry Marie"/>
    <x v="1"/>
    <s v="United States"/>
    <s v="Los Angeles"/>
    <s v="California"/>
    <n v="90049"/>
    <x v="1"/>
    <s v="FUR-FU-10002111"/>
    <s v="Furniture"/>
    <s v="Furnishings"/>
    <s v="Master Caster Door Stop, Large Brown"/>
    <n v="36.4"/>
    <n v="5"/>
    <n v="0"/>
    <n v="13.832000000000001"/>
  </r>
  <r>
    <n v="4564"/>
    <s v="CA-2014-129490"/>
    <x v="3"/>
    <d v="2014-09-27T00:00:00"/>
    <d v="2014-10-01T00:00:00"/>
    <s v="Standard Class"/>
    <s v="SJ-20125"/>
    <s v="Sanjit Jacobs"/>
    <x v="2"/>
    <s v="United States"/>
    <s v="Miramar"/>
    <s v="Florida"/>
    <n v="33023"/>
    <x v="0"/>
    <s v="FUR-CH-10003298"/>
    <s v="Furniture"/>
    <s v="Chairs"/>
    <s v="Office Star - Contemporary Task Swivel chair with Loop Arms, Charcoal"/>
    <n v="419.13599999999997"/>
    <n v="4"/>
    <n v="0.2"/>
    <n v="-57.631200000000035"/>
  </r>
  <r>
    <n v="4565"/>
    <s v="CA-2011-101175"/>
    <x v="2"/>
    <d v="2011-12-09T00:00:00"/>
    <d v="2011-12-14T00:00:00"/>
    <s v="Standard Class"/>
    <s v="DM-12955"/>
    <s v="Dario Medina"/>
    <x v="1"/>
    <s v="United States"/>
    <s v="Mesa"/>
    <s v="Arizona"/>
    <n v="85204"/>
    <x v="1"/>
    <s v="OFF-ST-10004950"/>
    <s v="Office Supplies"/>
    <s v="Storage"/>
    <s v="Acco Perma 3000 Stacking Storage Drawers"/>
    <n v="100.70400000000001"/>
    <n v="6"/>
    <n v="0.2"/>
    <n v="-1.2588000000000008"/>
  </r>
  <r>
    <n v="4566"/>
    <s v="US-2014-149510"/>
    <x v="3"/>
    <d v="2014-12-04T00:00:00"/>
    <d v="2014-12-11T00:00:00"/>
    <s v="Standard Class"/>
    <s v="MC-17575"/>
    <s v="Matt Collins"/>
    <x v="0"/>
    <s v="United States"/>
    <s v="Fayetteville"/>
    <s v="North Carolina"/>
    <n v="28314"/>
    <x v="0"/>
    <s v="OFF-AP-10002350"/>
    <s v="Office Supplies"/>
    <s v="Appliances"/>
    <s v="Belkin F9H710-06 7 Outlet SurgeMaster Surge Protector"/>
    <n v="45.216000000000001"/>
    <n v="3"/>
    <n v="0.2"/>
    <n v="4.5215999999999994"/>
  </r>
  <r>
    <n v="4567"/>
    <s v="US-2014-149510"/>
    <x v="3"/>
    <d v="2014-12-04T00:00:00"/>
    <d v="2014-12-11T00:00:00"/>
    <s v="Standard Class"/>
    <s v="MC-17575"/>
    <s v="Matt Collins"/>
    <x v="0"/>
    <s v="United States"/>
    <s v="Fayetteville"/>
    <s v="North Carolina"/>
    <n v="28314"/>
    <x v="0"/>
    <s v="OFF-BI-10004233"/>
    <s v="Office Supplies"/>
    <s v="Binders"/>
    <s v="GBC Pre-Punched Binding Paper, Plastic, White, 8-1/2&quot; x 11&quot;"/>
    <n v="28.782000000000004"/>
    <n v="6"/>
    <n v="0.7"/>
    <n v="-21.1068"/>
  </r>
  <r>
    <n v="4568"/>
    <s v="US-2014-149510"/>
    <x v="3"/>
    <d v="2014-12-04T00:00:00"/>
    <d v="2014-12-11T00:00:00"/>
    <s v="Standard Class"/>
    <s v="MC-17575"/>
    <s v="Matt Collins"/>
    <x v="0"/>
    <s v="United States"/>
    <s v="Fayetteville"/>
    <s v="North Carolina"/>
    <n v="28314"/>
    <x v="0"/>
    <s v="OFF-PA-10001892"/>
    <s v="Office Supplies"/>
    <s v="Paper"/>
    <s v="Rediform Wirebound &quot;Phone Memo&quot; Message Book, 11 x 5-3/4"/>
    <n v="24.448"/>
    <n v="4"/>
    <n v="0.2"/>
    <n v="8.8623999999999992"/>
  </r>
  <r>
    <n v="4569"/>
    <s v="CA-2012-111990"/>
    <x v="1"/>
    <d v="2012-11-08T00:00:00"/>
    <d v="2012-11-13T00:00:00"/>
    <s v="Standard Class"/>
    <s v="DB-13660"/>
    <s v="Duane Benoit"/>
    <x v="0"/>
    <s v="United States"/>
    <s v="Houston"/>
    <s v="Texas"/>
    <n v="77095"/>
    <x v="2"/>
    <s v="OFF-BI-10003291"/>
    <s v="Office Supplies"/>
    <s v="Binders"/>
    <s v="Wilson Jones Leather-Like Binders with DublLock Round Rings"/>
    <n v="10.475999999999999"/>
    <n v="6"/>
    <n v="0.8"/>
    <n v="-17.285400000000006"/>
  </r>
  <r>
    <n v="4570"/>
    <s v="CA-2011-169460"/>
    <x v="2"/>
    <d v="2011-04-19T00:00:00"/>
    <d v="2011-04-21T00:00:00"/>
    <s v="Second Class"/>
    <s v="NF-18595"/>
    <s v="Nicole Fjeld"/>
    <x v="2"/>
    <s v="United States"/>
    <s v="San Jose"/>
    <s v="California"/>
    <n v="95123"/>
    <x v="1"/>
    <s v="FUR-FU-10004017"/>
    <s v="Furniture"/>
    <s v="Furnishings"/>
    <s v="Executive Impressions 13&quot; Chairman Wall Clock"/>
    <n v="76.14"/>
    <n v="3"/>
    <n v="0"/>
    <n v="26.648999999999997"/>
  </r>
  <r>
    <n v="4571"/>
    <s v="US-2012-152128"/>
    <x v="1"/>
    <d v="2012-05-25T00:00:00"/>
    <d v="2012-05-27T00:00:00"/>
    <s v="Second Class"/>
    <s v="NM-18445"/>
    <s v="Nathan Mautz"/>
    <x v="2"/>
    <s v="United States"/>
    <s v="Wichita"/>
    <s v="Kansas"/>
    <n v="67212"/>
    <x v="2"/>
    <s v="OFF-AR-10002445"/>
    <s v="Office Supplies"/>
    <s v="Art"/>
    <s v="SANFORD Major Accent Highlighters"/>
    <n v="21.240000000000002"/>
    <n v="3"/>
    <n v="0"/>
    <n v="8.071200000000001"/>
  </r>
  <r>
    <n v="4572"/>
    <s v="US-2012-152128"/>
    <x v="1"/>
    <d v="2012-05-25T00:00:00"/>
    <d v="2012-05-27T00:00:00"/>
    <s v="Second Class"/>
    <s v="NM-18445"/>
    <s v="Nathan Mautz"/>
    <x v="2"/>
    <s v="United States"/>
    <s v="Wichita"/>
    <s v="Kansas"/>
    <n v="67212"/>
    <x v="2"/>
    <s v="OFF-BI-10001718"/>
    <s v="Office Supplies"/>
    <s v="Binders"/>
    <s v="GBC DocuBind P50 Personal Binding Machine"/>
    <n v="127.96"/>
    <n v="2"/>
    <n v="0"/>
    <n v="60.141199999999998"/>
  </r>
  <r>
    <n v="4573"/>
    <s v="CA-2014-126662"/>
    <x v="3"/>
    <d v="2014-07-18T00:00:00"/>
    <d v="2014-07-22T00:00:00"/>
    <s v="Standard Class"/>
    <s v="AB-10255"/>
    <s v="Alejandro Ballentine"/>
    <x v="2"/>
    <s v="United States"/>
    <s v="Los Angeles"/>
    <s v="California"/>
    <n v="90036"/>
    <x v="1"/>
    <s v="TEC-CO-10004202"/>
    <s v="Technology"/>
    <s v="Copiers"/>
    <s v="Brother DCP1000 Digital 3 in 1 Multifunction Machine"/>
    <n v="479.98400000000004"/>
    <n v="2"/>
    <n v="0.2"/>
    <n v="89.996999999999986"/>
  </r>
  <r>
    <n v="4574"/>
    <s v="CA-2013-139395"/>
    <x v="0"/>
    <d v="2013-12-13T00:00:00"/>
    <d v="2013-12-19T00:00:00"/>
    <s v="Standard Class"/>
    <s v="MG-17650"/>
    <s v="Matthew Grinstein"/>
    <x v="2"/>
    <s v="United States"/>
    <s v="Jackson"/>
    <s v="Michigan"/>
    <n v="49201"/>
    <x v="2"/>
    <s v="TEC-PH-10002103"/>
    <s v="Technology"/>
    <s v="Phones"/>
    <s v="Jabra SPEAK 410"/>
    <n v="657.93"/>
    <n v="7"/>
    <n v="0"/>
    <n v="184.22039999999998"/>
  </r>
  <r>
    <n v="4575"/>
    <s v="CA-2013-139395"/>
    <x v="0"/>
    <d v="2013-12-13T00:00:00"/>
    <d v="2013-12-19T00:00:00"/>
    <s v="Standard Class"/>
    <s v="MG-17650"/>
    <s v="Matthew Grinstein"/>
    <x v="2"/>
    <s v="United States"/>
    <s v="Jackson"/>
    <s v="Michigan"/>
    <n v="49201"/>
    <x v="2"/>
    <s v="FUR-FU-10003724"/>
    <s v="Furniture"/>
    <s v="Furnishings"/>
    <s v="Westinghouse Clip-On Gooseneck Lamps"/>
    <n v="33.479999999999997"/>
    <n v="4"/>
    <n v="0"/>
    <n v="8.7047999999999988"/>
  </r>
  <r>
    <n v="4576"/>
    <s v="CA-2013-139395"/>
    <x v="0"/>
    <d v="2013-12-13T00:00:00"/>
    <d v="2013-12-19T00:00:00"/>
    <s v="Standard Class"/>
    <s v="MG-17650"/>
    <s v="Matthew Grinstein"/>
    <x v="2"/>
    <s v="United States"/>
    <s v="Jackson"/>
    <s v="Michigan"/>
    <n v="49201"/>
    <x v="2"/>
    <s v="OFF-AR-10003732"/>
    <s v="Office Supplies"/>
    <s v="Art"/>
    <s v="Newell 333"/>
    <n v="13.899999999999999"/>
    <n v="5"/>
    <n v="0"/>
    <n v="3.6139999999999994"/>
  </r>
  <r>
    <n v="4577"/>
    <s v="CA-2013-139395"/>
    <x v="0"/>
    <d v="2013-12-13T00:00:00"/>
    <d v="2013-12-19T00:00:00"/>
    <s v="Standard Class"/>
    <s v="MG-17650"/>
    <s v="Matthew Grinstein"/>
    <x v="2"/>
    <s v="United States"/>
    <s v="Jackson"/>
    <s v="Michigan"/>
    <n v="49201"/>
    <x v="2"/>
    <s v="OFF-ST-10000885"/>
    <s v="Office Supplies"/>
    <s v="Storage"/>
    <s v="Fellowes Desktop Hanging File Manager"/>
    <n v="26.86"/>
    <n v="2"/>
    <n v="0"/>
    <n v="6.7149999999999999"/>
  </r>
  <r>
    <n v="4578"/>
    <s v="US-2011-121734"/>
    <x v="2"/>
    <d v="2011-04-11T00:00:00"/>
    <d v="2011-04-16T00:00:00"/>
    <s v="Standard Class"/>
    <s v="SE-20110"/>
    <s v="Sanjit Engle"/>
    <x v="0"/>
    <s v="United States"/>
    <s v="Lewiston"/>
    <s v="Idaho"/>
    <n v="83501"/>
    <x v="1"/>
    <s v="OFF-BI-10004817"/>
    <s v="Office Supplies"/>
    <s v="Binders"/>
    <s v="GBC Personal VeloBind Strips"/>
    <n v="9.5840000000000014"/>
    <n v="1"/>
    <n v="0.2"/>
    <n v="3.3543999999999996"/>
  </r>
  <r>
    <n v="4579"/>
    <s v="CA-2012-110947"/>
    <x v="1"/>
    <d v="2012-06-09T00:00:00"/>
    <d v="2012-06-15T00:00:00"/>
    <s v="Standard Class"/>
    <s v="AG-10765"/>
    <s v="Anthony Garverick"/>
    <x v="2"/>
    <s v="United States"/>
    <s v="Hampton"/>
    <s v="Virginia"/>
    <n v="23666"/>
    <x v="0"/>
    <s v="OFF-BI-10001670"/>
    <s v="Office Supplies"/>
    <s v="Binders"/>
    <s v="Vinyl Sectional Post Binders"/>
    <n v="113.10000000000001"/>
    <n v="3"/>
    <n v="0"/>
    <n v="56.550000000000004"/>
  </r>
  <r>
    <n v="4580"/>
    <s v="US-2011-150126"/>
    <x v="2"/>
    <d v="2011-07-27T00:00:00"/>
    <d v="2011-08-02T00:00:00"/>
    <s v="Standard Class"/>
    <s v="AS-10045"/>
    <s v="Aaron Smayling"/>
    <x v="1"/>
    <s v="United States"/>
    <s v="New York City"/>
    <s v="New York"/>
    <n v="10035"/>
    <x v="3"/>
    <s v="OFF-PA-10002709"/>
    <s v="Office Supplies"/>
    <s v="Paper"/>
    <s v="Xerox 1956"/>
    <n v="65.78"/>
    <n v="11"/>
    <n v="0"/>
    <n v="32.232199999999999"/>
  </r>
  <r>
    <n v="4581"/>
    <s v="CA-2012-164427"/>
    <x v="1"/>
    <d v="2012-07-31T00:00:00"/>
    <d v="2012-08-06T00:00:00"/>
    <s v="Standard Class"/>
    <s v="AR-10405"/>
    <s v="Allen Rosenblatt"/>
    <x v="1"/>
    <s v="United States"/>
    <s v="Hattiesburg"/>
    <s v="Mississippi"/>
    <n v="39401"/>
    <x v="0"/>
    <s v="TEC-AC-10004469"/>
    <s v="Technology"/>
    <s v="Accessories"/>
    <s v="Microsoft Sculpt Comfort Mouse"/>
    <n v="239.70000000000002"/>
    <n v="6"/>
    <n v="0"/>
    <n v="105.46800000000002"/>
  </r>
  <r>
    <n v="4582"/>
    <s v="CA-2013-120250"/>
    <x v="0"/>
    <d v="2013-09-20T00:00:00"/>
    <d v="2013-09-23T00:00:00"/>
    <s v="First Class"/>
    <s v="AP-10720"/>
    <s v="Anne Pryor"/>
    <x v="2"/>
    <s v="United States"/>
    <s v="Philadelphia"/>
    <s v="Pennsylvania"/>
    <n v="19140"/>
    <x v="3"/>
    <s v="FUR-FU-10003424"/>
    <s v="Furniture"/>
    <s v="Furnishings"/>
    <s v="Nu-Dell Oak Frame"/>
    <n v="25.632000000000001"/>
    <n v="3"/>
    <n v="0.2"/>
    <n v="3.8447999999999967"/>
  </r>
  <r>
    <n v="4583"/>
    <s v="CA-2013-121993"/>
    <x v="0"/>
    <d v="2013-06-11T00:00:00"/>
    <d v="2013-06-13T00:00:00"/>
    <s v="First Class"/>
    <s v="JB-16000"/>
    <s v="Joy Bell-"/>
    <x v="0"/>
    <s v="United States"/>
    <s v="Philadelphia"/>
    <s v="Pennsylvania"/>
    <n v="19140"/>
    <x v="3"/>
    <s v="OFF-LA-10003720"/>
    <s v="Office Supplies"/>
    <s v="Labels"/>
    <s v="Avery 487"/>
    <n v="23.616"/>
    <n v="8"/>
    <n v="0.2"/>
    <n v="7.9703999999999997"/>
  </r>
  <r>
    <n v="4584"/>
    <s v="US-2013-100405"/>
    <x v="0"/>
    <d v="2013-08-27T00:00:00"/>
    <d v="2013-08-29T00:00:00"/>
    <s v="Second Class"/>
    <s v="TS-21430"/>
    <s v="Tom Stivers"/>
    <x v="1"/>
    <s v="United States"/>
    <s v="Los Angeles"/>
    <s v="California"/>
    <n v="90045"/>
    <x v="1"/>
    <s v="OFF-AR-10000390"/>
    <s v="Office Supplies"/>
    <s v="Art"/>
    <s v="Newell Chalk Holder"/>
    <n v="8.26"/>
    <n v="2"/>
    <n v="0"/>
    <n v="3.7995999999999999"/>
  </r>
  <r>
    <n v="4585"/>
    <s v="US-2014-163790"/>
    <x v="3"/>
    <d v="2014-11-03T00:00:00"/>
    <d v="2014-11-05T00:00:00"/>
    <s v="Second Class"/>
    <s v="NL-18310"/>
    <s v="Nancy Lomonaco"/>
    <x v="2"/>
    <s v="United States"/>
    <s v="Danville"/>
    <s v="California"/>
    <n v="94526"/>
    <x v="1"/>
    <s v="OFF-EN-10001335"/>
    <s v="Office Supplies"/>
    <s v="Envelopes"/>
    <s v="White Business Envelopes with Contemporary Seam, Recycled White Business Envelopes"/>
    <n v="76.58"/>
    <n v="7"/>
    <n v="0"/>
    <n v="38.29"/>
  </r>
  <r>
    <n v="4586"/>
    <s v="US-2014-163790"/>
    <x v="3"/>
    <d v="2014-11-03T00:00:00"/>
    <d v="2014-11-05T00:00:00"/>
    <s v="Second Class"/>
    <s v="NL-18310"/>
    <s v="Nancy Lomonaco"/>
    <x v="2"/>
    <s v="United States"/>
    <s v="Danville"/>
    <s v="California"/>
    <n v="94526"/>
    <x v="1"/>
    <s v="OFF-AR-10003469"/>
    <s v="Office Supplies"/>
    <s v="Art"/>
    <s v="Nontoxic Chalk"/>
    <n v="8.8000000000000007"/>
    <n v="5"/>
    <n v="0"/>
    <n v="4.2240000000000002"/>
  </r>
  <r>
    <n v="4587"/>
    <s v="US-2014-163790"/>
    <x v="3"/>
    <d v="2014-11-03T00:00:00"/>
    <d v="2014-11-05T00:00:00"/>
    <s v="Second Class"/>
    <s v="NL-18310"/>
    <s v="Nancy Lomonaco"/>
    <x v="2"/>
    <s v="United States"/>
    <s v="Danville"/>
    <s v="California"/>
    <n v="94526"/>
    <x v="1"/>
    <s v="OFF-BI-10003718"/>
    <s v="Office Supplies"/>
    <s v="Binders"/>
    <s v="GBC Therma-A-Bind 250T Electric Binding System"/>
    <n v="590.35199999999998"/>
    <n v="6"/>
    <n v="0.2"/>
    <n v="206.62319999999997"/>
  </r>
  <r>
    <n v="4588"/>
    <s v="US-2014-163790"/>
    <x v="3"/>
    <d v="2014-11-03T00:00:00"/>
    <d v="2014-11-05T00:00:00"/>
    <s v="Second Class"/>
    <s v="NL-18310"/>
    <s v="Nancy Lomonaco"/>
    <x v="2"/>
    <s v="United States"/>
    <s v="Danville"/>
    <s v="California"/>
    <n v="94526"/>
    <x v="1"/>
    <s v="OFF-FA-10004838"/>
    <s v="Office Supplies"/>
    <s v="Fasteners"/>
    <s v="Super Bands, 12/Pack"/>
    <n v="5.58"/>
    <n v="3"/>
    <n v="0"/>
    <n v="0.16740000000000022"/>
  </r>
  <r>
    <n v="4589"/>
    <s v="US-2014-163790"/>
    <x v="3"/>
    <d v="2014-11-03T00:00:00"/>
    <d v="2014-11-05T00:00:00"/>
    <s v="Second Class"/>
    <s v="NL-18310"/>
    <s v="Nancy Lomonaco"/>
    <x v="2"/>
    <s v="United States"/>
    <s v="Danville"/>
    <s v="California"/>
    <n v="94526"/>
    <x v="1"/>
    <s v="FUR-FU-10002508"/>
    <s v="Furniture"/>
    <s v="Furnishings"/>
    <s v="Document Clip Frames"/>
    <n v="25.02"/>
    <n v="3"/>
    <n v="0"/>
    <n v="10.508400000000002"/>
  </r>
  <r>
    <n v="4590"/>
    <s v="US-2014-163790"/>
    <x v="3"/>
    <d v="2014-11-03T00:00:00"/>
    <d v="2014-11-05T00:00:00"/>
    <s v="Second Class"/>
    <s v="NL-18310"/>
    <s v="Nancy Lomonaco"/>
    <x v="2"/>
    <s v="United States"/>
    <s v="Danville"/>
    <s v="California"/>
    <n v="94526"/>
    <x v="1"/>
    <s v="OFF-ST-10001511"/>
    <s v="Office Supplies"/>
    <s v="Storage"/>
    <s v="Space Solutions Commercial Steel Shelving"/>
    <n v="452.55000000000007"/>
    <n v="7"/>
    <n v="0"/>
    <n v="22.627499999999962"/>
  </r>
  <r>
    <n v="4591"/>
    <s v="CA-2013-129868"/>
    <x v="0"/>
    <d v="2013-12-27T00:00:00"/>
    <d v="2014-01-01T00:00:00"/>
    <s v="Standard Class"/>
    <s v="MC-18130"/>
    <s v="Mike Caudle"/>
    <x v="1"/>
    <s v="United States"/>
    <s v="Los Angeles"/>
    <s v="California"/>
    <n v="90004"/>
    <x v="1"/>
    <s v="OFF-SU-10000952"/>
    <s v="Office Supplies"/>
    <s v="Supplies"/>
    <s v="Fiskars Home &amp; Office Scissors"/>
    <n v="17.760000000000002"/>
    <n v="2"/>
    <n v="0"/>
    <n v="4.9728000000000012"/>
  </r>
  <r>
    <n v="4592"/>
    <s v="CA-2013-129868"/>
    <x v="0"/>
    <d v="2013-12-27T00:00:00"/>
    <d v="2014-01-01T00:00:00"/>
    <s v="Standard Class"/>
    <s v="MC-18130"/>
    <s v="Mike Caudle"/>
    <x v="1"/>
    <s v="United States"/>
    <s v="Los Angeles"/>
    <s v="California"/>
    <n v="90004"/>
    <x v="1"/>
    <s v="TEC-PH-10002275"/>
    <s v="Technology"/>
    <s v="Phones"/>
    <s v="Mitel 5320 IP Phone VoIP phone"/>
    <n v="302.38400000000001"/>
    <n v="2"/>
    <n v="0.2"/>
    <n v="30.238400000000013"/>
  </r>
  <r>
    <n v="4593"/>
    <s v="CA-2013-129868"/>
    <x v="0"/>
    <d v="2013-12-27T00:00:00"/>
    <d v="2014-01-01T00:00:00"/>
    <s v="Standard Class"/>
    <s v="MC-18130"/>
    <s v="Mike Caudle"/>
    <x v="1"/>
    <s v="United States"/>
    <s v="Los Angeles"/>
    <s v="California"/>
    <n v="90004"/>
    <x v="1"/>
    <s v="FUR-CH-10003535"/>
    <s v="Furniture"/>
    <s v="Chairs"/>
    <s v="Global Armless Task Chair, Royal Blue"/>
    <n v="146.352"/>
    <n v="3"/>
    <n v="0.2"/>
    <n v="-5.4882000000000062"/>
  </r>
  <r>
    <n v="4594"/>
    <s v="CA-2013-129868"/>
    <x v="0"/>
    <d v="2013-12-27T00:00:00"/>
    <d v="2014-01-01T00:00:00"/>
    <s v="Standard Class"/>
    <s v="MC-18130"/>
    <s v="Mike Caudle"/>
    <x v="1"/>
    <s v="United States"/>
    <s v="Los Angeles"/>
    <s v="California"/>
    <n v="90004"/>
    <x v="1"/>
    <s v="OFF-AP-10004052"/>
    <s v="Office Supplies"/>
    <s v="Appliances"/>
    <s v="Hoover Replacement Belts For Soft Guard &amp; Commercial Ltweight Upright Vacs, 2/Pk"/>
    <n v="7.9"/>
    <n v="2"/>
    <n v="0"/>
    <n v="2.0540000000000003"/>
  </r>
  <r>
    <n v="4595"/>
    <s v="CA-2013-129868"/>
    <x v="0"/>
    <d v="2013-12-27T00:00:00"/>
    <d v="2014-01-01T00:00:00"/>
    <s v="Standard Class"/>
    <s v="MC-18130"/>
    <s v="Mike Caudle"/>
    <x v="1"/>
    <s v="United States"/>
    <s v="Los Angeles"/>
    <s v="California"/>
    <n v="90004"/>
    <x v="1"/>
    <s v="FUR-TA-10003473"/>
    <s v="Furniture"/>
    <s v="Tables"/>
    <s v="Bretford Rectangular Conference Table Tops"/>
    <n v="902.71199999999999"/>
    <n v="3"/>
    <n v="0.2"/>
    <n v="33.851700000000051"/>
  </r>
  <r>
    <n v="4596"/>
    <s v="CA-2013-129868"/>
    <x v="0"/>
    <d v="2013-12-27T00:00:00"/>
    <d v="2014-01-01T00:00:00"/>
    <s v="Standard Class"/>
    <s v="MC-18130"/>
    <s v="Mike Caudle"/>
    <x v="1"/>
    <s v="United States"/>
    <s v="Los Angeles"/>
    <s v="California"/>
    <n v="90004"/>
    <x v="1"/>
    <s v="OFF-AR-10001897"/>
    <s v="Office Supplies"/>
    <s v="Art"/>
    <s v="Model L Table or Wall-Mount Pencil Sharpener"/>
    <n v="53.97"/>
    <n v="3"/>
    <n v="0"/>
    <n v="15.111600000000001"/>
  </r>
  <r>
    <n v="4597"/>
    <s v="CA-2013-140564"/>
    <x v="0"/>
    <d v="2013-12-06T00:00:00"/>
    <d v="2013-12-11T00:00:00"/>
    <s v="Second Class"/>
    <s v="TC-21475"/>
    <s v="Tony Chapman"/>
    <x v="2"/>
    <s v="United States"/>
    <s v="Washington"/>
    <s v="District of Columbia"/>
    <n v="20016"/>
    <x v="3"/>
    <s v="OFF-AR-10000034"/>
    <s v="Office Supplies"/>
    <s v="Art"/>
    <s v="BIC Brite Liner Grip Highlighters, Assorted, 5/Pack"/>
    <n v="33.92"/>
    <n v="8"/>
    <n v="0"/>
    <n v="13.2288"/>
  </r>
  <r>
    <n v="4598"/>
    <s v="US-2014-169502"/>
    <x v="3"/>
    <d v="2014-08-29T00:00:00"/>
    <d v="2014-09-02T00:00:00"/>
    <s v="Standard Class"/>
    <s v="MG-17650"/>
    <s v="Matthew Grinstein"/>
    <x v="2"/>
    <s v="United States"/>
    <s v="Milwaukee"/>
    <s v="Wisconsin"/>
    <n v="53209"/>
    <x v="2"/>
    <s v="OFF-SU-10004115"/>
    <s v="Office Supplies"/>
    <s v="Supplies"/>
    <s v="Acme Stainless Steel Office Snips"/>
    <n v="21.81"/>
    <n v="3"/>
    <n v="0"/>
    <n v="5.8887000000000009"/>
  </r>
  <r>
    <n v="4599"/>
    <s v="US-2014-169502"/>
    <x v="3"/>
    <d v="2014-08-29T00:00:00"/>
    <d v="2014-09-02T00:00:00"/>
    <s v="Standard Class"/>
    <s v="MG-17650"/>
    <s v="Matthew Grinstein"/>
    <x v="2"/>
    <s v="United States"/>
    <s v="Milwaukee"/>
    <s v="Wisconsin"/>
    <n v="53209"/>
    <x v="2"/>
    <s v="OFF-AP-10001947"/>
    <s v="Office Supplies"/>
    <s v="Appliances"/>
    <s v="Acco 6 Outlet Guardian Premium Plus Surge Suppressor"/>
    <n v="91.6"/>
    <n v="5"/>
    <n v="0"/>
    <n v="26.563999999999997"/>
  </r>
  <r>
    <n v="4600"/>
    <s v="CA-2012-146948"/>
    <x v="1"/>
    <d v="2012-07-16T00:00:00"/>
    <d v="2012-07-20T00:00:00"/>
    <s v="Standard Class"/>
    <s v="MG-17890"/>
    <s v="Michael Granlund"/>
    <x v="2"/>
    <s v="United States"/>
    <s v="Baltimore"/>
    <s v="Maryland"/>
    <n v="21215"/>
    <x v="3"/>
    <s v="FUR-CH-10004853"/>
    <s v="Furniture"/>
    <s v="Chairs"/>
    <s v="Global Manager's Adjustable Task Chair, Storm"/>
    <n v="150.97999999999999"/>
    <n v="1"/>
    <n v="0"/>
    <n v="43.784199999999984"/>
  </r>
  <r>
    <n v="4601"/>
    <s v="CA-2012-146948"/>
    <x v="1"/>
    <d v="2012-07-16T00:00:00"/>
    <d v="2012-07-20T00:00:00"/>
    <s v="Standard Class"/>
    <s v="MG-17890"/>
    <s v="Michael Granlund"/>
    <x v="2"/>
    <s v="United States"/>
    <s v="Baltimore"/>
    <s v="Maryland"/>
    <n v="21215"/>
    <x v="3"/>
    <s v="OFF-EN-10000483"/>
    <s v="Office Supplies"/>
    <s v="Envelopes"/>
    <s v="White Envelopes, White Envelopes with Clear Poly Window"/>
    <n v="137.25"/>
    <n v="9"/>
    <n v="0"/>
    <n v="63.134999999999991"/>
  </r>
  <r>
    <n v="4602"/>
    <s v="CA-2012-146948"/>
    <x v="1"/>
    <d v="2012-07-16T00:00:00"/>
    <d v="2012-07-20T00:00:00"/>
    <s v="Standard Class"/>
    <s v="MG-17890"/>
    <s v="Michael Granlund"/>
    <x v="2"/>
    <s v="United States"/>
    <s v="Baltimore"/>
    <s v="Maryland"/>
    <n v="21215"/>
    <x v="3"/>
    <s v="OFF-FA-10001332"/>
    <s v="Office Supplies"/>
    <s v="Fasteners"/>
    <s v="Acco Banker's Clasps, 5 3/4&quot;-Long"/>
    <n v="11.52"/>
    <n v="4"/>
    <n v="0"/>
    <n v="5.4143999999999997"/>
  </r>
  <r>
    <n v="4603"/>
    <s v="US-2012-113327"/>
    <x v="1"/>
    <d v="2012-05-26T00:00:00"/>
    <d v="2012-05-29T00:00:00"/>
    <s v="Second Class"/>
    <s v="BF-11170"/>
    <s v="Ben Ferrer"/>
    <x v="2"/>
    <s v="United States"/>
    <s v="Jacksonville"/>
    <s v="North Carolina"/>
    <n v="28540"/>
    <x v="0"/>
    <s v="OFF-PA-10003790"/>
    <s v="Office Supplies"/>
    <s v="Paper"/>
    <s v="Xerox 1991"/>
    <n v="18.272000000000002"/>
    <n v="1"/>
    <n v="0.2"/>
    <n v="5.9383999999999988"/>
  </r>
  <r>
    <n v="4604"/>
    <s v="US-2012-113327"/>
    <x v="1"/>
    <d v="2012-05-26T00:00:00"/>
    <d v="2012-05-29T00:00:00"/>
    <s v="Second Class"/>
    <s v="BF-11170"/>
    <s v="Ben Ferrer"/>
    <x v="2"/>
    <s v="United States"/>
    <s v="Jacksonville"/>
    <s v="North Carolina"/>
    <n v="28540"/>
    <x v="0"/>
    <s v="OFF-PA-10003134"/>
    <s v="Office Supplies"/>
    <s v="Paper"/>
    <s v="Xerox 1937"/>
    <n v="153.72800000000001"/>
    <n v="4"/>
    <n v="0.2"/>
    <n v="53.804799999999986"/>
  </r>
  <r>
    <n v="4605"/>
    <s v="US-2012-113327"/>
    <x v="1"/>
    <d v="2012-05-26T00:00:00"/>
    <d v="2012-05-29T00:00:00"/>
    <s v="Second Class"/>
    <s v="BF-11170"/>
    <s v="Ben Ferrer"/>
    <x v="2"/>
    <s v="United States"/>
    <s v="Jacksonville"/>
    <s v="North Carolina"/>
    <n v="28540"/>
    <x v="0"/>
    <s v="OFF-EN-10004459"/>
    <s v="Office Supplies"/>
    <s v="Envelopes"/>
    <s v="Security-Tint Envelopes"/>
    <n v="12.224"/>
    <n v="2"/>
    <n v="0.2"/>
    <n v="4.4311999999999996"/>
  </r>
  <r>
    <n v="4606"/>
    <s v="US-2012-113327"/>
    <x v="1"/>
    <d v="2012-05-26T00:00:00"/>
    <d v="2012-05-29T00:00:00"/>
    <s v="Second Class"/>
    <s v="BF-11170"/>
    <s v="Ben Ferrer"/>
    <x v="2"/>
    <s v="United States"/>
    <s v="Jacksonville"/>
    <s v="North Carolina"/>
    <n v="28540"/>
    <x v="0"/>
    <s v="TEC-AC-10003628"/>
    <s v="Technology"/>
    <s v="Accessories"/>
    <s v="Logitech 910-002974 M325 Wireless Mouse for Web Scrolling"/>
    <n v="167.94400000000002"/>
    <n v="7"/>
    <n v="0.2"/>
    <n v="50.383200000000016"/>
  </r>
  <r>
    <n v="4607"/>
    <s v="CA-2012-135020"/>
    <x v="1"/>
    <d v="2012-05-28T00:00:00"/>
    <d v="2012-06-02T00:00:00"/>
    <s v="Standard Class"/>
    <s v="MS-17770"/>
    <s v="Maxwell Schwartz"/>
    <x v="0"/>
    <s v="United States"/>
    <s v="Rochester"/>
    <s v="New York"/>
    <n v="14609"/>
    <x v="3"/>
    <s v="TEC-PH-10004093"/>
    <s v="Technology"/>
    <s v="Phones"/>
    <s v="Panasonic Kx-TS550"/>
    <n v="45.99"/>
    <n v="1"/>
    <n v="0"/>
    <n v="13.3371"/>
  </r>
  <r>
    <n v="4608"/>
    <s v="CA-2012-135020"/>
    <x v="1"/>
    <d v="2012-05-28T00:00:00"/>
    <d v="2012-06-02T00:00:00"/>
    <s v="Standard Class"/>
    <s v="MS-17770"/>
    <s v="Maxwell Schwartz"/>
    <x v="0"/>
    <s v="United States"/>
    <s v="Rochester"/>
    <s v="New York"/>
    <n v="14609"/>
    <x v="3"/>
    <s v="OFF-ST-10001490"/>
    <s v="Office Supplies"/>
    <s v="Storage"/>
    <s v="Hot File 7-Pocket, Floor Stand"/>
    <n v="535.41"/>
    <n v="3"/>
    <n v="0"/>
    <n v="160.62299999999993"/>
  </r>
  <r>
    <n v="4609"/>
    <s v="CA-2012-135020"/>
    <x v="1"/>
    <d v="2012-05-28T00:00:00"/>
    <d v="2012-06-02T00:00:00"/>
    <s v="Standard Class"/>
    <s v="MS-17770"/>
    <s v="Maxwell Schwartz"/>
    <x v="0"/>
    <s v="United States"/>
    <s v="Rochester"/>
    <s v="New York"/>
    <n v="14609"/>
    <x v="3"/>
    <s v="OFF-BI-10000605"/>
    <s v="Office Supplies"/>
    <s v="Binders"/>
    <s v="Acco Pressboard Covers with Storage Hooks, 9 1/2&quot; x 11&quot;, Executive Red"/>
    <n v="6.0960000000000001"/>
    <n v="2"/>
    <n v="0.2"/>
    <n v="2.0573999999999995"/>
  </r>
  <r>
    <n v="4610"/>
    <s v="CA-2012-135020"/>
    <x v="1"/>
    <d v="2012-05-28T00:00:00"/>
    <d v="2012-06-02T00:00:00"/>
    <s v="Standard Class"/>
    <s v="MS-17770"/>
    <s v="Maxwell Schwartz"/>
    <x v="0"/>
    <s v="United States"/>
    <s v="Rochester"/>
    <s v="New York"/>
    <n v="14609"/>
    <x v="3"/>
    <s v="OFF-PA-10004255"/>
    <s v="Office Supplies"/>
    <s v="Paper"/>
    <s v="Xerox 219"/>
    <n v="45.36"/>
    <n v="7"/>
    <n v="0"/>
    <n v="21.772800000000004"/>
  </r>
  <r>
    <n v="4611"/>
    <s v="US-2014-141852"/>
    <x v="3"/>
    <d v="2014-11-10T00:00:00"/>
    <d v="2014-11-15T00:00:00"/>
    <s v="Standard Class"/>
    <s v="JE-15745"/>
    <s v="Joel Eaton"/>
    <x v="0"/>
    <s v="United States"/>
    <s v="Oceanside"/>
    <s v="California"/>
    <n v="92054"/>
    <x v="1"/>
    <s v="FUR-FU-10000023"/>
    <s v="Furniture"/>
    <s v="Furnishings"/>
    <s v="Eldon Wave Desk Accessories"/>
    <n v="47.12"/>
    <n v="8"/>
    <n v="0"/>
    <n v="20.732800000000001"/>
  </r>
  <r>
    <n v="4612"/>
    <s v="CA-2013-109407"/>
    <x v="0"/>
    <d v="2013-01-24T00:00:00"/>
    <d v="2013-01-26T00:00:00"/>
    <s v="Second Class"/>
    <s v="HG-14965"/>
    <s v="Henry Goldwyn"/>
    <x v="1"/>
    <s v="United States"/>
    <s v="Gulfport"/>
    <s v="Mississippi"/>
    <n v="39503"/>
    <x v="0"/>
    <s v="OFF-BI-10000285"/>
    <s v="Office Supplies"/>
    <s v="Binders"/>
    <s v="XtraLife ClearVue Slant-D Ring Binders by Cardinal"/>
    <n v="31.36"/>
    <n v="4"/>
    <n v="0"/>
    <n v="15.68"/>
  </r>
  <r>
    <n v="4613"/>
    <s v="US-2014-165953"/>
    <x v="3"/>
    <d v="2014-01-01T00:00:00"/>
    <d v="2014-01-07T00:00:00"/>
    <s v="Standard Class"/>
    <s v="EP-13915"/>
    <s v="Emily Phan"/>
    <x v="0"/>
    <s v="United States"/>
    <s v="Jacksonville"/>
    <s v="Florida"/>
    <n v="32216"/>
    <x v="0"/>
    <s v="OFF-AR-10000588"/>
    <s v="Office Supplies"/>
    <s v="Art"/>
    <s v="Newell 345"/>
    <n v="47.616"/>
    <n v="3"/>
    <n v="0.2"/>
    <n v="3.571200000000001"/>
  </r>
  <r>
    <n v="4614"/>
    <s v="US-2014-165953"/>
    <x v="3"/>
    <d v="2014-01-01T00:00:00"/>
    <d v="2014-01-07T00:00:00"/>
    <s v="Standard Class"/>
    <s v="EP-13915"/>
    <s v="Emily Phan"/>
    <x v="0"/>
    <s v="United States"/>
    <s v="Jacksonville"/>
    <s v="Florida"/>
    <n v="32216"/>
    <x v="0"/>
    <s v="OFF-PA-10002250"/>
    <s v="Office Supplies"/>
    <s v="Paper"/>
    <s v="Things To Do Today Pad"/>
    <n v="23.480000000000004"/>
    <n v="5"/>
    <n v="0.2"/>
    <n v="8.218"/>
  </r>
  <r>
    <n v="4615"/>
    <s v="CA-2013-144540"/>
    <x v="0"/>
    <d v="2013-09-06T00:00:00"/>
    <d v="2013-09-11T00:00:00"/>
    <s v="Standard Class"/>
    <s v="GH-14410"/>
    <s v="Gary Hansen"/>
    <x v="2"/>
    <s v="United States"/>
    <s v="Houston"/>
    <s v="Texas"/>
    <n v="77070"/>
    <x v="2"/>
    <s v="OFF-AP-10002457"/>
    <s v="Office Supplies"/>
    <s v="Appliances"/>
    <s v="Eureka The Boss Plus 12-Amp Hard Box Upright Vacuum, Red"/>
    <n v="62.789999999999992"/>
    <n v="3"/>
    <n v="0.8"/>
    <n v="-166.39350000000002"/>
  </r>
  <r>
    <n v="4616"/>
    <s v="CA-2013-144540"/>
    <x v="0"/>
    <d v="2013-09-06T00:00:00"/>
    <d v="2013-09-11T00:00:00"/>
    <s v="Standard Class"/>
    <s v="GH-14410"/>
    <s v="Gary Hansen"/>
    <x v="2"/>
    <s v="United States"/>
    <s v="Houston"/>
    <s v="Texas"/>
    <n v="77070"/>
    <x v="2"/>
    <s v="OFF-FA-10002763"/>
    <s v="Office Supplies"/>
    <s v="Fasteners"/>
    <s v="Advantus Map Pennant Flags and Round Head Tacks"/>
    <n v="28.44"/>
    <n v="9"/>
    <n v="0.2"/>
    <n v="4.2659999999999973"/>
  </r>
  <r>
    <n v="4617"/>
    <s v="CA-2012-159863"/>
    <x v="1"/>
    <d v="2012-09-04T00:00:00"/>
    <d v="2012-09-07T00:00:00"/>
    <s v="Second Class"/>
    <s v="DS-13180"/>
    <s v="David Smith"/>
    <x v="1"/>
    <s v="United States"/>
    <s v="Houston"/>
    <s v="Texas"/>
    <n v="77095"/>
    <x v="2"/>
    <s v="TEC-AC-10000109"/>
    <s v="Technology"/>
    <s v="Accessories"/>
    <s v="Sony Micro Vault Click 16 GB USB 2.0 Flash Drive"/>
    <n v="134.376"/>
    <n v="3"/>
    <n v="0.2"/>
    <n v="6.7188000000000088"/>
  </r>
  <r>
    <n v="4618"/>
    <s v="CA-2012-117800"/>
    <x v="1"/>
    <d v="2012-09-21T00:00:00"/>
    <d v="2012-09-26T00:00:00"/>
    <s v="Standard Class"/>
    <s v="TH-21550"/>
    <s v="Tracy Hopkins"/>
    <x v="2"/>
    <s v="United States"/>
    <s v="Everett"/>
    <s v="Massachusetts"/>
    <n v="2149"/>
    <x v="3"/>
    <s v="TEC-PH-10002415"/>
    <s v="Technology"/>
    <s v="Phones"/>
    <s v="Polycom VoiceStation 500 Conference phone"/>
    <n v="589.9"/>
    <n v="2"/>
    <n v="0"/>
    <n v="147.47500000000002"/>
  </r>
  <r>
    <n v="4619"/>
    <s v="CA-2012-117800"/>
    <x v="1"/>
    <d v="2012-09-21T00:00:00"/>
    <d v="2012-09-26T00:00:00"/>
    <s v="Standard Class"/>
    <s v="TH-21550"/>
    <s v="Tracy Hopkins"/>
    <x v="2"/>
    <s v="United States"/>
    <s v="Everett"/>
    <s v="Massachusetts"/>
    <n v="2149"/>
    <x v="3"/>
    <s v="FUR-CH-10000785"/>
    <s v="Furniture"/>
    <s v="Chairs"/>
    <s v="Global Ergonomic Managers Chair"/>
    <n v="542.93999999999994"/>
    <n v="3"/>
    <n v="0"/>
    <n v="141.1644"/>
  </r>
  <r>
    <n v="4620"/>
    <s v="CA-2014-145219"/>
    <x v="3"/>
    <d v="2014-12-25T00:00:00"/>
    <d v="2014-12-26T00:00:00"/>
    <s v="First Class"/>
    <s v="RM-19675"/>
    <s v="Robert Marley"/>
    <x v="2"/>
    <s v="United States"/>
    <s v="Los Angeles"/>
    <s v="California"/>
    <n v="90049"/>
    <x v="1"/>
    <s v="TEC-CO-10001449"/>
    <s v="Technology"/>
    <s v="Copiers"/>
    <s v="Hewlett Packard LaserJet 3310 Copier"/>
    <n v="2879.9520000000002"/>
    <n v="6"/>
    <n v="0.2"/>
    <n v="1007.9831999999999"/>
  </r>
  <r>
    <n v="4621"/>
    <s v="CA-2014-145219"/>
    <x v="3"/>
    <d v="2014-12-25T00:00:00"/>
    <d v="2014-12-26T00:00:00"/>
    <s v="First Class"/>
    <s v="RM-19675"/>
    <s v="Robert Marley"/>
    <x v="2"/>
    <s v="United States"/>
    <s v="Los Angeles"/>
    <s v="California"/>
    <n v="90049"/>
    <x v="1"/>
    <s v="OFF-BI-10001670"/>
    <s v="Office Supplies"/>
    <s v="Binders"/>
    <s v="Vinyl Sectional Post Binders"/>
    <n v="90.480000000000018"/>
    <n v="3"/>
    <n v="0.2"/>
    <n v="33.93"/>
  </r>
  <r>
    <n v="4622"/>
    <s v="CA-2012-161214"/>
    <x v="1"/>
    <d v="2012-10-05T00:00:00"/>
    <d v="2012-10-08T00:00:00"/>
    <s v="Second Class"/>
    <s v="SF-20965"/>
    <s v="Sylvia Foulston"/>
    <x v="1"/>
    <s v="United States"/>
    <s v="Wilmington"/>
    <s v="Delaware"/>
    <n v="19805"/>
    <x v="3"/>
    <s v="OFF-ST-10001328"/>
    <s v="Office Supplies"/>
    <s v="Storage"/>
    <s v="Personal Filing Tote with Lid, Black/Gray"/>
    <n v="77.55"/>
    <n v="5"/>
    <n v="0"/>
    <n v="21.714000000000002"/>
  </r>
  <r>
    <n v="4623"/>
    <s v="CA-2014-147228"/>
    <x v="3"/>
    <d v="2014-09-10T00:00:00"/>
    <d v="2014-09-15T00:00:00"/>
    <s v="Standard Class"/>
    <s v="SO-20335"/>
    <s v="Sean O'Donnell"/>
    <x v="0"/>
    <s v="United States"/>
    <s v="Columbia"/>
    <s v="Tennessee"/>
    <n v="38401"/>
    <x v="0"/>
    <s v="OFF-SU-10001225"/>
    <s v="Office Supplies"/>
    <s v="Supplies"/>
    <s v="Staples"/>
    <n v="8.8320000000000007"/>
    <n v="3"/>
    <n v="0.2"/>
    <n v="-1.9872000000000005"/>
  </r>
  <r>
    <n v="4624"/>
    <s v="CA-2014-147228"/>
    <x v="3"/>
    <d v="2014-09-10T00:00:00"/>
    <d v="2014-09-15T00:00:00"/>
    <s v="Standard Class"/>
    <s v="SO-20335"/>
    <s v="Sean O'Donnell"/>
    <x v="0"/>
    <s v="United States"/>
    <s v="Columbia"/>
    <s v="Tennessee"/>
    <n v="38401"/>
    <x v="0"/>
    <s v="OFF-PA-10000357"/>
    <s v="Office Supplies"/>
    <s v="Paper"/>
    <s v="Xerox 1888"/>
    <n v="177.536"/>
    <n v="4"/>
    <n v="0.2"/>
    <n v="62.137599999999992"/>
  </r>
  <r>
    <n v="4625"/>
    <s v="CA-2014-147228"/>
    <x v="3"/>
    <d v="2014-09-10T00:00:00"/>
    <d v="2014-09-15T00:00:00"/>
    <s v="Standard Class"/>
    <s v="SO-20335"/>
    <s v="Sean O'Donnell"/>
    <x v="0"/>
    <s v="United States"/>
    <s v="Columbia"/>
    <s v="Tennessee"/>
    <n v="38401"/>
    <x v="0"/>
    <s v="OFF-ST-10000046"/>
    <s v="Office Supplies"/>
    <s v="Storage"/>
    <s v="Fellowes Super Stor/Drawer Files"/>
    <n v="258.48"/>
    <n v="2"/>
    <n v="0.2"/>
    <n v="-3.2309999999999945"/>
  </r>
  <r>
    <n v="4626"/>
    <s v="CA-2014-147228"/>
    <x v="3"/>
    <d v="2014-09-10T00:00:00"/>
    <d v="2014-09-15T00:00:00"/>
    <s v="Standard Class"/>
    <s v="SO-20335"/>
    <s v="Sean O'Donnell"/>
    <x v="0"/>
    <s v="United States"/>
    <s v="Columbia"/>
    <s v="Tennessee"/>
    <n v="38401"/>
    <x v="0"/>
    <s v="FUR-FU-10000023"/>
    <s v="Furniture"/>
    <s v="Furnishings"/>
    <s v="Eldon Wave Desk Accessories"/>
    <n v="14.135999999999999"/>
    <n v="3"/>
    <n v="0.2"/>
    <n v="4.240800000000001"/>
  </r>
  <r>
    <n v="4627"/>
    <s v="CA-2013-101336"/>
    <x v="0"/>
    <d v="2013-11-14T00:00:00"/>
    <d v="2013-11-19T00:00:00"/>
    <s v="Standard Class"/>
    <s v="CK-12760"/>
    <s v="Cyma Kinney"/>
    <x v="1"/>
    <s v="United States"/>
    <s v="New York City"/>
    <s v="New York"/>
    <n v="10011"/>
    <x v="3"/>
    <s v="OFF-ST-10003455"/>
    <s v="Office Supplies"/>
    <s v="Storage"/>
    <s v="Tenex File Box, Personal Filing Tote with Lid, Black"/>
    <n v="77.55"/>
    <n v="5"/>
    <n v="0"/>
    <n v="20.163000000000004"/>
  </r>
  <r>
    <n v="4628"/>
    <s v="CA-2013-101336"/>
    <x v="0"/>
    <d v="2013-11-14T00:00:00"/>
    <d v="2013-11-19T00:00:00"/>
    <s v="Standard Class"/>
    <s v="CK-12760"/>
    <s v="Cyma Kinney"/>
    <x v="1"/>
    <s v="United States"/>
    <s v="New York City"/>
    <s v="New York"/>
    <n v="10011"/>
    <x v="3"/>
    <s v="OFF-ST-10000876"/>
    <s v="Office Supplies"/>
    <s v="Storage"/>
    <s v="Eldon Simplefile Box Office"/>
    <n v="24.88"/>
    <n v="2"/>
    <n v="0"/>
    <n v="6.9664000000000001"/>
  </r>
  <r>
    <n v="4629"/>
    <s v="CA-2013-101336"/>
    <x v="0"/>
    <d v="2013-11-14T00:00:00"/>
    <d v="2013-11-19T00:00:00"/>
    <s v="Standard Class"/>
    <s v="CK-12760"/>
    <s v="Cyma Kinney"/>
    <x v="1"/>
    <s v="United States"/>
    <s v="New York City"/>
    <s v="New York"/>
    <n v="10011"/>
    <x v="3"/>
    <s v="OFF-AR-10003582"/>
    <s v="Office Supplies"/>
    <s v="Art"/>
    <s v="Boston Electric Pencil Sharpener, Model 1818, Charcoal Black"/>
    <n v="140.75"/>
    <n v="5"/>
    <n v="0"/>
    <n v="39.410000000000011"/>
  </r>
  <r>
    <n v="4630"/>
    <s v="CA-2013-101336"/>
    <x v="0"/>
    <d v="2013-11-14T00:00:00"/>
    <d v="2013-11-19T00:00:00"/>
    <s v="Standard Class"/>
    <s v="CK-12760"/>
    <s v="Cyma Kinney"/>
    <x v="1"/>
    <s v="United States"/>
    <s v="New York City"/>
    <s v="New York"/>
    <n v="10011"/>
    <x v="3"/>
    <s v="OFF-ST-10004258"/>
    <s v="Office Supplies"/>
    <s v="Storage"/>
    <s v="Portable Personal File Box"/>
    <n v="36.630000000000003"/>
    <n v="3"/>
    <n v="0"/>
    <n v="9.8901000000000039"/>
  </r>
  <r>
    <n v="4631"/>
    <s v="US-2012-126235"/>
    <x v="1"/>
    <d v="2012-10-15T00:00:00"/>
    <d v="2012-10-15T00:00:00"/>
    <s v="Same Day"/>
    <s v="GA-14725"/>
    <s v="Guy Armstrong"/>
    <x v="0"/>
    <s v="United States"/>
    <s v="Mount Pleasant"/>
    <s v="Michigan"/>
    <n v="48858"/>
    <x v="2"/>
    <s v="FUR-FU-10000719"/>
    <s v="Furniture"/>
    <s v="Furnishings"/>
    <s v="DAX Cubicle Frames, 8-1/2 x 11"/>
    <n v="17.14"/>
    <n v="2"/>
    <n v="0"/>
    <n v="6.1704000000000008"/>
  </r>
  <r>
    <n v="4632"/>
    <s v="CA-2014-168396"/>
    <x v="3"/>
    <d v="2014-08-04T00:00:00"/>
    <d v="2014-08-09T00:00:00"/>
    <s v="Second Class"/>
    <s v="BD-11725"/>
    <s v="Bruce Degenhardt"/>
    <x v="0"/>
    <s v="United States"/>
    <s v="San Francisco"/>
    <s v="California"/>
    <n v="94122"/>
    <x v="1"/>
    <s v="OFF-LA-10001297"/>
    <s v="Office Supplies"/>
    <s v="Labels"/>
    <s v="Avery 473"/>
    <n v="51.75"/>
    <n v="5"/>
    <n v="0"/>
    <n v="24.84"/>
  </r>
  <r>
    <n v="4633"/>
    <s v="CA-2014-168396"/>
    <x v="3"/>
    <d v="2014-08-04T00:00:00"/>
    <d v="2014-08-09T00:00:00"/>
    <s v="Second Class"/>
    <s v="BD-11725"/>
    <s v="Bruce Degenhardt"/>
    <x v="0"/>
    <s v="United States"/>
    <s v="San Francisco"/>
    <s v="California"/>
    <n v="94122"/>
    <x v="1"/>
    <s v="FUR-FU-10000723"/>
    <s v="Furniture"/>
    <s v="Furnishings"/>
    <s v="Deflect-o EconoMat Studded, No Bevel Mat for Low Pile Carpeting"/>
    <n v="123.96000000000001"/>
    <n v="3"/>
    <n v="0"/>
    <n v="11.156400000000005"/>
  </r>
  <r>
    <n v="4634"/>
    <s v="CA-2012-130456"/>
    <x v="1"/>
    <d v="2012-08-21T00:00:00"/>
    <d v="2012-08-26T00:00:00"/>
    <s v="Standard Class"/>
    <s v="DS-13180"/>
    <s v="David Smith"/>
    <x v="1"/>
    <s v="United States"/>
    <s v="San Francisco"/>
    <s v="California"/>
    <n v="94122"/>
    <x v="1"/>
    <s v="FUR-BO-10003893"/>
    <s v="Furniture"/>
    <s v="Bookcases"/>
    <s v="Sauder Camden County Collection Library"/>
    <n v="586.39800000000002"/>
    <n v="6"/>
    <n v="0.15"/>
    <n v="34.493999999999971"/>
  </r>
  <r>
    <n v="4635"/>
    <s v="CA-2012-130456"/>
    <x v="1"/>
    <d v="2012-08-21T00:00:00"/>
    <d v="2012-08-26T00:00:00"/>
    <s v="Standard Class"/>
    <s v="DS-13180"/>
    <s v="David Smith"/>
    <x v="1"/>
    <s v="United States"/>
    <s v="San Francisco"/>
    <s v="California"/>
    <n v="94122"/>
    <x v="1"/>
    <s v="OFF-ST-10000736"/>
    <s v="Office Supplies"/>
    <s v="Storage"/>
    <s v="Carina Double Wide Media Storage Towers in Natural &amp; Black"/>
    <n v="80.98"/>
    <n v="1"/>
    <n v="0"/>
    <n v="3.2391999999999967"/>
  </r>
  <r>
    <n v="4636"/>
    <s v="CA-2014-116288"/>
    <x v="3"/>
    <d v="2014-03-13T00:00:00"/>
    <d v="2014-03-18T00:00:00"/>
    <s v="Standard Class"/>
    <s v="BS-11380"/>
    <s v="Bill Stewart"/>
    <x v="1"/>
    <s v="United States"/>
    <s v="San Francisco"/>
    <s v="California"/>
    <n v="94122"/>
    <x v="1"/>
    <s v="OFF-ST-10000736"/>
    <s v="Office Supplies"/>
    <s v="Storage"/>
    <s v="Carina Double Wide Media Storage Towers in Natural &amp; Black"/>
    <n v="242.94"/>
    <n v="3"/>
    <n v="0"/>
    <n v="9.7175999999999902"/>
  </r>
  <r>
    <n v="4637"/>
    <s v="CA-2014-168228"/>
    <x v="3"/>
    <d v="2014-04-28T00:00:00"/>
    <d v="2014-04-30T00:00:00"/>
    <s v="First Class"/>
    <s v="AP-10915"/>
    <s v="Arthur Prichep"/>
    <x v="0"/>
    <s v="United States"/>
    <s v="Los Angeles"/>
    <s v="California"/>
    <n v="90045"/>
    <x v="1"/>
    <s v="OFF-AR-10003373"/>
    <s v="Office Supplies"/>
    <s v="Art"/>
    <s v="Boston School Pro Electric Pencil Sharpener, 1670"/>
    <n v="123.92"/>
    <n v="4"/>
    <n v="0"/>
    <n v="33.458399999999997"/>
  </r>
  <r>
    <n v="4638"/>
    <s v="CA-2014-168228"/>
    <x v="3"/>
    <d v="2014-04-28T00:00:00"/>
    <d v="2014-04-30T00:00:00"/>
    <s v="First Class"/>
    <s v="AP-10915"/>
    <s v="Arthur Prichep"/>
    <x v="0"/>
    <s v="United States"/>
    <s v="Los Angeles"/>
    <s v="California"/>
    <n v="90045"/>
    <x v="1"/>
    <s v="OFF-AR-10000390"/>
    <s v="Office Supplies"/>
    <s v="Art"/>
    <s v="Newell Chalk Holder"/>
    <n v="12.39"/>
    <n v="3"/>
    <n v="0"/>
    <n v="5.6993999999999998"/>
  </r>
  <r>
    <n v="4639"/>
    <s v="CA-2014-168228"/>
    <x v="3"/>
    <d v="2014-04-28T00:00:00"/>
    <d v="2014-04-30T00:00:00"/>
    <s v="First Class"/>
    <s v="AP-10915"/>
    <s v="Arthur Prichep"/>
    <x v="0"/>
    <s v="United States"/>
    <s v="Los Angeles"/>
    <s v="California"/>
    <n v="90045"/>
    <x v="1"/>
    <s v="OFF-AR-10001725"/>
    <s v="Office Supplies"/>
    <s v="Art"/>
    <s v="Boston Home &amp; Office Model 2000 Electric Pencil Sharpeners"/>
    <n v="47.3"/>
    <n v="2"/>
    <n v="0"/>
    <n v="12.298000000000002"/>
  </r>
  <r>
    <n v="4640"/>
    <s v="CA-2013-102162"/>
    <x v="0"/>
    <d v="2013-09-12T00:00:00"/>
    <d v="2013-09-17T00:00:00"/>
    <s v="Standard Class"/>
    <s v="JF-15565"/>
    <s v="Jill Fjeld"/>
    <x v="0"/>
    <s v="United States"/>
    <s v="Newport News"/>
    <s v="Virginia"/>
    <n v="23602"/>
    <x v="0"/>
    <s v="TEC-CO-10001943"/>
    <s v="Technology"/>
    <s v="Copiers"/>
    <s v="Canon PC-428 Personal Copier"/>
    <n v="1599.92"/>
    <n v="8"/>
    <n v="0"/>
    <n v="751.9624"/>
  </r>
  <r>
    <n v="4641"/>
    <s v="CA-2013-102162"/>
    <x v="0"/>
    <d v="2013-09-12T00:00:00"/>
    <d v="2013-09-17T00:00:00"/>
    <s v="Standard Class"/>
    <s v="JF-15565"/>
    <s v="Jill Fjeld"/>
    <x v="0"/>
    <s v="United States"/>
    <s v="Newport News"/>
    <s v="Virginia"/>
    <n v="23602"/>
    <x v="0"/>
    <s v="OFF-EN-10002312"/>
    <s v="Office Supplies"/>
    <s v="Envelopes"/>
    <s v="#10 Self-Seal White Envelopes"/>
    <n v="11.09"/>
    <n v="1"/>
    <n v="0"/>
    <n v="5.4340999999999999"/>
  </r>
  <r>
    <n v="4642"/>
    <s v="CA-2014-130141"/>
    <x v="3"/>
    <d v="2014-10-23T00:00:00"/>
    <d v="2014-10-25T00:00:00"/>
    <s v="Second Class"/>
    <s v="HA-14905"/>
    <s v="Helen Abelman"/>
    <x v="0"/>
    <s v="United States"/>
    <s v="Fort Collins"/>
    <s v="Colorado"/>
    <n v="80525"/>
    <x v="1"/>
    <s v="OFF-BI-10000831"/>
    <s v="Office Supplies"/>
    <s v="Binders"/>
    <s v="Storex Flexible Poly Binders with Double Pockets"/>
    <n v="3.1680000000000006"/>
    <n v="4"/>
    <n v="0.7"/>
    <n v="-2.5343999999999998"/>
  </r>
  <r>
    <n v="4643"/>
    <s v="CA-2014-130141"/>
    <x v="3"/>
    <d v="2014-10-23T00:00:00"/>
    <d v="2014-10-25T00:00:00"/>
    <s v="Second Class"/>
    <s v="HA-14905"/>
    <s v="Helen Abelman"/>
    <x v="0"/>
    <s v="United States"/>
    <s v="Fort Collins"/>
    <s v="Colorado"/>
    <n v="80525"/>
    <x v="1"/>
    <s v="FUR-CH-10000749"/>
    <s v="Furniture"/>
    <s v="Chairs"/>
    <s v="Office Star - Ergonomic Mid Back Chair with 2-Way Adjustable Arms"/>
    <n v="579.13599999999997"/>
    <n v="4"/>
    <n v="0.2"/>
    <n v="-28.95679999999993"/>
  </r>
  <r>
    <n v="4644"/>
    <s v="CA-2012-147501"/>
    <x v="1"/>
    <d v="2012-08-02T00:00:00"/>
    <d v="2012-08-06T00:00:00"/>
    <s v="Standard Class"/>
    <s v="Co-12640"/>
    <s v="Corey-Lock"/>
    <x v="0"/>
    <s v="United States"/>
    <s v="Seattle"/>
    <s v="Washington"/>
    <n v="98105"/>
    <x v="1"/>
    <s v="OFF-BI-10002003"/>
    <s v="Office Supplies"/>
    <s v="Binders"/>
    <s v="Ibico Presentation Index for Binding Systems"/>
    <n v="6.3680000000000003"/>
    <n v="2"/>
    <n v="0.2"/>
    <n v="2.1492"/>
  </r>
  <r>
    <n v="4645"/>
    <s v="CA-2012-147501"/>
    <x v="1"/>
    <d v="2012-08-02T00:00:00"/>
    <d v="2012-08-06T00:00:00"/>
    <s v="Standard Class"/>
    <s v="Co-12640"/>
    <s v="Corey-Lock"/>
    <x v="0"/>
    <s v="United States"/>
    <s v="Seattle"/>
    <s v="Washington"/>
    <n v="98105"/>
    <x v="1"/>
    <s v="TEC-MA-10001972"/>
    <s v="Technology"/>
    <s v="Machines"/>
    <s v="Okidata C331dn Printer"/>
    <n v="558.4"/>
    <n v="2"/>
    <n v="0.2"/>
    <n v="41.880000000000024"/>
  </r>
  <r>
    <n v="4646"/>
    <s v="CA-2013-143910"/>
    <x v="0"/>
    <d v="2013-08-13T00:00:00"/>
    <d v="2013-08-17T00:00:00"/>
    <s v="Standard Class"/>
    <s v="BC-11125"/>
    <s v="Becky Castell"/>
    <x v="2"/>
    <s v="United States"/>
    <s v="New York City"/>
    <s v="New York"/>
    <n v="10011"/>
    <x v="3"/>
    <s v="FUR-CH-10000225"/>
    <s v="Furniture"/>
    <s v="Chairs"/>
    <s v="Global Geo Office Task Chair, Gray"/>
    <n v="145.76400000000001"/>
    <n v="2"/>
    <n v="0.1"/>
    <n v="-8.0980000000000167"/>
  </r>
  <r>
    <n v="4647"/>
    <s v="CA-2011-146885"/>
    <x v="2"/>
    <d v="2011-05-30T00:00:00"/>
    <d v="2011-06-05T00:00:00"/>
    <s v="Standard Class"/>
    <s v="EB-13840"/>
    <s v="Ellis Ballard"/>
    <x v="1"/>
    <s v="United States"/>
    <s v="Richmond"/>
    <s v="Virginia"/>
    <n v="23223"/>
    <x v="0"/>
    <s v="OFF-PA-10001622"/>
    <s v="Office Supplies"/>
    <s v="Paper"/>
    <s v="Ampad Poly Cover Wirebound Steno Book, 6&quot; x 9&quot; Assorted Colors, Gregg Ruled"/>
    <n v="13.620000000000001"/>
    <n v="3"/>
    <n v="0"/>
    <n v="6.1289999999999996"/>
  </r>
  <r>
    <n v="4648"/>
    <s v="CA-2013-139556"/>
    <x v="0"/>
    <d v="2013-04-27T00:00:00"/>
    <d v="2013-05-02T00:00:00"/>
    <s v="Standard Class"/>
    <s v="DB-13360"/>
    <s v="Dennis Bolton"/>
    <x v="2"/>
    <s v="United States"/>
    <s v="New York City"/>
    <s v="New York"/>
    <n v="10009"/>
    <x v="3"/>
    <s v="FUR-CH-10004983"/>
    <s v="Furniture"/>
    <s v="Chairs"/>
    <s v="Office Star - Mid Back Dual function Ergonomic High Back Chair with 2-Way Adjustable Arms"/>
    <n v="434.64600000000002"/>
    <n v="3"/>
    <n v="0.1"/>
    <n v="62.782199999999975"/>
  </r>
  <r>
    <n v="4649"/>
    <s v="CA-2014-129357"/>
    <x v="3"/>
    <d v="2014-05-15T00:00:00"/>
    <d v="2014-05-20T00:00:00"/>
    <s v="Standard Class"/>
    <s v="KB-16585"/>
    <s v="Ken Black"/>
    <x v="1"/>
    <s v="United States"/>
    <s v="Seattle"/>
    <s v="Washington"/>
    <n v="98103"/>
    <x v="1"/>
    <s v="OFF-PA-10003228"/>
    <s v="Office Supplies"/>
    <s v="Paper"/>
    <s v="Xerox 1917"/>
    <n v="440.18999999999994"/>
    <n v="9"/>
    <n v="0"/>
    <n v="206.88929999999996"/>
  </r>
  <r>
    <n v="4650"/>
    <s v="CA-2014-129357"/>
    <x v="3"/>
    <d v="2014-05-15T00:00:00"/>
    <d v="2014-05-20T00:00:00"/>
    <s v="Standard Class"/>
    <s v="KB-16585"/>
    <s v="Ken Black"/>
    <x v="1"/>
    <s v="United States"/>
    <s v="Seattle"/>
    <s v="Washington"/>
    <n v="98103"/>
    <x v="1"/>
    <s v="OFF-SU-10004498"/>
    <s v="Office Supplies"/>
    <s v="Supplies"/>
    <s v="Martin-Yale Premier Letter Opener"/>
    <n v="64.400000000000006"/>
    <n v="5"/>
    <n v="0"/>
    <n v="1.9320000000000004"/>
  </r>
  <r>
    <n v="4651"/>
    <s v="CA-2014-150987"/>
    <x v="3"/>
    <d v="2014-04-09T00:00:00"/>
    <d v="2014-04-13T00:00:00"/>
    <s v="Standard Class"/>
    <s v="AH-10120"/>
    <s v="Adrian Hane"/>
    <x v="2"/>
    <s v="United States"/>
    <s v="San Francisco"/>
    <s v="California"/>
    <n v="94110"/>
    <x v="1"/>
    <s v="OFF-PA-10001878"/>
    <s v="Office Supplies"/>
    <s v="Paper"/>
    <s v="Xerox 1891"/>
    <n v="244.54999999999998"/>
    <n v="5"/>
    <n v="0"/>
    <n v="114.93849999999998"/>
  </r>
  <r>
    <n v="4652"/>
    <s v="CA-2014-150987"/>
    <x v="3"/>
    <d v="2014-04-09T00:00:00"/>
    <d v="2014-04-13T00:00:00"/>
    <s v="Standard Class"/>
    <s v="AH-10120"/>
    <s v="Adrian Hane"/>
    <x v="2"/>
    <s v="United States"/>
    <s v="San Francisco"/>
    <s v="California"/>
    <n v="94110"/>
    <x v="1"/>
    <s v="OFF-PA-10002923"/>
    <s v="Office Supplies"/>
    <s v="Paper"/>
    <s v="Xerox 1942"/>
    <n v="195.76"/>
    <n v="4"/>
    <n v="0"/>
    <n v="97.88"/>
  </r>
  <r>
    <n v="4653"/>
    <s v="CA-2014-132647"/>
    <x v="3"/>
    <d v="2014-02-18T00:00:00"/>
    <d v="2014-02-24T00:00:00"/>
    <s v="Standard Class"/>
    <s v="GH-14410"/>
    <s v="Gary Hansen"/>
    <x v="2"/>
    <s v="United States"/>
    <s v="Perth Amboy"/>
    <s v="New Jersey"/>
    <n v="8861"/>
    <x v="3"/>
    <s v="OFF-PA-10001838"/>
    <s v="Office Supplies"/>
    <s v="Paper"/>
    <s v="Adams Telephone Message Book W/Dividers/Space For Phone Numbers, 5 1/4&quot;X8 1/2&quot;, 300/Messages"/>
    <n v="11.76"/>
    <n v="2"/>
    <n v="0"/>
    <n v="5.7623999999999995"/>
  </r>
  <r>
    <n v="4654"/>
    <s v="CA-2014-132647"/>
    <x v="3"/>
    <d v="2014-02-18T00:00:00"/>
    <d v="2014-02-24T00:00:00"/>
    <s v="Standard Class"/>
    <s v="GH-14410"/>
    <s v="Gary Hansen"/>
    <x v="2"/>
    <s v="United States"/>
    <s v="Perth Amboy"/>
    <s v="New Jersey"/>
    <n v="8861"/>
    <x v="3"/>
    <s v="OFF-ST-10003123"/>
    <s v="Office Supplies"/>
    <s v="Storage"/>
    <s v="Fellowes Bases and Tops For Staxonsteel/High-Stak Systems"/>
    <n v="166.45"/>
    <n v="5"/>
    <n v="0"/>
    <n v="39.947999999999993"/>
  </r>
  <r>
    <n v="4655"/>
    <s v="CA-2014-159107"/>
    <x v="3"/>
    <d v="2014-06-25T00:00:00"/>
    <d v="2014-06-27T00:00:00"/>
    <s v="Second Class"/>
    <s v="KT-16480"/>
    <s v="Kean Thornton"/>
    <x v="0"/>
    <s v="United States"/>
    <s v="San Francisco"/>
    <s v="California"/>
    <n v="94110"/>
    <x v="1"/>
    <s v="OFF-FA-10001332"/>
    <s v="Office Supplies"/>
    <s v="Fasteners"/>
    <s v="Acco Banker's Clasps, 5 3/4&quot;-Long"/>
    <n v="2.88"/>
    <n v="1"/>
    <n v="0"/>
    <n v="1.3535999999999999"/>
  </r>
  <r>
    <n v="4656"/>
    <s v="CA-2011-160738"/>
    <x v="2"/>
    <d v="2011-05-05T00:00:00"/>
    <d v="2011-05-10T00:00:00"/>
    <s v="Standard Class"/>
    <s v="KH-16330"/>
    <s v="Katharine Harms"/>
    <x v="1"/>
    <s v="United States"/>
    <s v="Freeport"/>
    <s v="Illinois"/>
    <n v="61032"/>
    <x v="2"/>
    <s v="OFF-ST-10003442"/>
    <s v="Office Supplies"/>
    <s v="Storage"/>
    <s v="Eldon Portable Mobile Manager"/>
    <n v="45.248000000000005"/>
    <n v="2"/>
    <n v="0.2"/>
    <n v="3.9591999999999992"/>
  </r>
  <r>
    <n v="4657"/>
    <s v="CA-2012-112130"/>
    <x v="1"/>
    <d v="2012-05-03T00:00:00"/>
    <d v="2012-05-07T00:00:00"/>
    <s v="Standard Class"/>
    <s v="SV-20785"/>
    <s v="Stewart Visinsky"/>
    <x v="0"/>
    <s v="United States"/>
    <s v="Philadelphia"/>
    <s v="Pennsylvania"/>
    <n v="19140"/>
    <x v="3"/>
    <s v="OFF-AR-10001468"/>
    <s v="Office Supplies"/>
    <s v="Art"/>
    <s v="Sanford Prismacolor Professional Thick Lead Art Pencils, 36-Color Set"/>
    <n v="59.903999999999996"/>
    <n v="2"/>
    <n v="0.2"/>
    <n v="14.227200000000003"/>
  </r>
  <r>
    <n v="4658"/>
    <s v="CA-2012-112130"/>
    <x v="1"/>
    <d v="2012-05-03T00:00:00"/>
    <d v="2012-05-07T00:00:00"/>
    <s v="Standard Class"/>
    <s v="SV-20785"/>
    <s v="Stewart Visinsky"/>
    <x v="0"/>
    <s v="United States"/>
    <s v="Philadelphia"/>
    <s v="Pennsylvania"/>
    <n v="19140"/>
    <x v="3"/>
    <s v="OFF-AP-10003266"/>
    <s v="Office Supplies"/>
    <s v="Appliances"/>
    <s v="Holmes Replacement Filter for HEPA Air Cleaner, Large Room"/>
    <n v="23.696000000000002"/>
    <n v="2"/>
    <n v="0.2"/>
    <n v="6.5164"/>
  </r>
  <r>
    <n v="4659"/>
    <s v="CA-2012-112130"/>
    <x v="1"/>
    <d v="2012-05-03T00:00:00"/>
    <d v="2012-05-07T00:00:00"/>
    <s v="Standard Class"/>
    <s v="SV-20785"/>
    <s v="Stewart Visinsky"/>
    <x v="0"/>
    <s v="United States"/>
    <s v="Philadelphia"/>
    <s v="Pennsylvania"/>
    <n v="19140"/>
    <x v="3"/>
    <s v="OFF-PA-10002230"/>
    <s v="Office Supplies"/>
    <s v="Paper"/>
    <s v="Xerox 1897"/>
    <n v="7.9680000000000009"/>
    <n v="2"/>
    <n v="0.2"/>
    <n v="2.8884000000000007"/>
  </r>
  <r>
    <n v="4660"/>
    <s v="CA-2012-112130"/>
    <x v="1"/>
    <d v="2012-05-03T00:00:00"/>
    <d v="2012-05-07T00:00:00"/>
    <s v="Standard Class"/>
    <s v="SV-20785"/>
    <s v="Stewart Visinsky"/>
    <x v="0"/>
    <s v="United States"/>
    <s v="Philadelphia"/>
    <s v="Pennsylvania"/>
    <n v="19140"/>
    <x v="3"/>
    <s v="OFF-AP-10003622"/>
    <s v="Office Supplies"/>
    <s v="Appliances"/>
    <s v="Bravo II Megaboss 12-Amp Hard Body Upright, Replacement Belts, 2 Belts per Pack"/>
    <n v="18.2"/>
    <n v="7"/>
    <n v="0.2"/>
    <n v="2.0474999999999994"/>
  </r>
  <r>
    <n v="4661"/>
    <s v="CA-2012-112130"/>
    <x v="1"/>
    <d v="2012-05-03T00:00:00"/>
    <d v="2012-05-07T00:00:00"/>
    <s v="Standard Class"/>
    <s v="SV-20785"/>
    <s v="Stewart Visinsky"/>
    <x v="0"/>
    <s v="United States"/>
    <s v="Philadelphia"/>
    <s v="Pennsylvania"/>
    <n v="19140"/>
    <x v="3"/>
    <s v="TEC-AC-10001542"/>
    <s v="Technology"/>
    <s v="Accessories"/>
    <s v="SanDisk Cruzer 16 GB USB Flash Drive"/>
    <n v="27.552000000000003"/>
    <n v="3"/>
    <n v="0.2"/>
    <n v="-0.3444000000000047"/>
  </r>
  <r>
    <n v="4662"/>
    <s v="CA-2012-112130"/>
    <x v="1"/>
    <d v="2012-05-03T00:00:00"/>
    <d v="2012-05-07T00:00:00"/>
    <s v="Standard Class"/>
    <s v="SV-20785"/>
    <s v="Stewart Visinsky"/>
    <x v="0"/>
    <s v="United States"/>
    <s v="Philadelphia"/>
    <s v="Pennsylvania"/>
    <n v="19140"/>
    <x v="3"/>
    <s v="FUR-CH-10002965"/>
    <s v="Furniture"/>
    <s v="Chairs"/>
    <s v="Global Leather Highback Executive Chair with Pneumatic Height Adjustment, Black"/>
    <n v="844.11599999999987"/>
    <n v="6"/>
    <n v="0.3"/>
    <n v="-36.176400000000001"/>
  </r>
  <r>
    <n v="4663"/>
    <s v="CA-2012-112130"/>
    <x v="1"/>
    <d v="2012-05-03T00:00:00"/>
    <d v="2012-05-07T00:00:00"/>
    <s v="Standard Class"/>
    <s v="SV-20785"/>
    <s v="Stewart Visinsky"/>
    <x v="0"/>
    <s v="United States"/>
    <s v="Philadelphia"/>
    <s v="Pennsylvania"/>
    <n v="19140"/>
    <x v="3"/>
    <s v="OFF-ST-10000563"/>
    <s v="Office Supplies"/>
    <s v="Storage"/>
    <s v="Fellowes Bankers Box Stor/Drawer Steel Plus"/>
    <n v="76.75200000000001"/>
    <n v="3"/>
    <n v="0.2"/>
    <n v="-9.5940000000000012"/>
  </r>
  <r>
    <n v="4664"/>
    <s v="CA-2013-111409"/>
    <x v="0"/>
    <d v="2013-09-19T00:00:00"/>
    <d v="2013-09-23T00:00:00"/>
    <s v="Standard Class"/>
    <s v="PO-18850"/>
    <s v="Patrick O'Brill"/>
    <x v="0"/>
    <s v="United States"/>
    <s v="Jacksonville"/>
    <s v="Florida"/>
    <n v="32216"/>
    <x v="0"/>
    <s v="OFF-LA-10002787"/>
    <s v="Office Supplies"/>
    <s v="Labels"/>
    <s v="Avery 480"/>
    <n v="3"/>
    <n v="1"/>
    <n v="0.2"/>
    <n v="1.0499999999999998"/>
  </r>
  <r>
    <n v="4665"/>
    <s v="CA-2013-116232"/>
    <x v="0"/>
    <d v="2013-09-23T00:00:00"/>
    <d v="2013-09-27T00:00:00"/>
    <s v="Standard Class"/>
    <s v="AC-10450"/>
    <s v="Amy Cox"/>
    <x v="0"/>
    <s v="United States"/>
    <s v="Pembroke Pines"/>
    <s v="Florida"/>
    <n v="33024"/>
    <x v="0"/>
    <s v="OFF-BI-10004022"/>
    <s v="Office Supplies"/>
    <s v="Binders"/>
    <s v="Acco Suede Grain Vinyl Round Ring Binder"/>
    <n v="7.5060000000000002"/>
    <n v="9"/>
    <n v="0.7"/>
    <n v="-6.0047999999999977"/>
  </r>
  <r>
    <n v="4666"/>
    <s v="CA-2013-116232"/>
    <x v="0"/>
    <d v="2013-09-23T00:00:00"/>
    <d v="2013-09-27T00:00:00"/>
    <s v="Standard Class"/>
    <s v="AC-10450"/>
    <s v="Amy Cox"/>
    <x v="0"/>
    <s v="United States"/>
    <s v="Pembroke Pines"/>
    <s v="Florida"/>
    <n v="33024"/>
    <x v="0"/>
    <s v="OFF-LA-10001158"/>
    <s v="Office Supplies"/>
    <s v="Labels"/>
    <s v="Avery Address/Shipping Labels for Typewriters, 4&quot; x 2&quot;"/>
    <n v="16.559999999999999"/>
    <n v="2"/>
    <n v="0.2"/>
    <n v="5.7960000000000003"/>
  </r>
  <r>
    <n v="4667"/>
    <s v="CA-2013-116547"/>
    <x v="0"/>
    <d v="2013-01-10T00:00:00"/>
    <d v="2013-01-17T00:00:00"/>
    <s v="Standard Class"/>
    <s v="KB-16585"/>
    <s v="Ken Black"/>
    <x v="1"/>
    <s v="United States"/>
    <s v="Seattle"/>
    <s v="Washington"/>
    <n v="98115"/>
    <x v="1"/>
    <s v="FUR-FU-10000076"/>
    <s v="Furniture"/>
    <s v="Furnishings"/>
    <s v="24-Hour Round Wall Clock"/>
    <n v="79.92"/>
    <n v="4"/>
    <n v="0"/>
    <n v="34.365600000000008"/>
  </r>
  <r>
    <n v="4668"/>
    <s v="CA-2013-116547"/>
    <x v="0"/>
    <d v="2013-01-10T00:00:00"/>
    <d v="2013-01-17T00:00:00"/>
    <s v="Standard Class"/>
    <s v="KB-16585"/>
    <s v="Ken Black"/>
    <x v="1"/>
    <s v="United States"/>
    <s v="Seattle"/>
    <s v="Washington"/>
    <n v="98115"/>
    <x v="1"/>
    <s v="TEC-AC-10002335"/>
    <s v="Technology"/>
    <s v="Accessories"/>
    <s v="Logitech Media Keyboard K200"/>
    <n v="69.98"/>
    <n v="2"/>
    <n v="0"/>
    <n v="13.296199999999999"/>
  </r>
  <r>
    <n v="4669"/>
    <s v="US-2014-133200"/>
    <x v="3"/>
    <d v="2014-05-07T00:00:00"/>
    <d v="2014-05-12T00:00:00"/>
    <s v="Standard Class"/>
    <s v="DB-13555"/>
    <s v="Dorothy Badders"/>
    <x v="1"/>
    <s v="United States"/>
    <s v="Fort Worth"/>
    <s v="Texas"/>
    <n v="76106"/>
    <x v="2"/>
    <s v="OFF-BI-10002827"/>
    <s v="Office Supplies"/>
    <s v="Binders"/>
    <s v="Avery Durable Poly Binders"/>
    <n v="11.059999999999999"/>
    <n v="10"/>
    <n v="0.8"/>
    <n v="-18.802"/>
  </r>
  <r>
    <n v="4670"/>
    <s v="US-2014-133200"/>
    <x v="3"/>
    <d v="2014-05-07T00:00:00"/>
    <d v="2014-05-12T00:00:00"/>
    <s v="Standard Class"/>
    <s v="DB-13555"/>
    <s v="Dorothy Badders"/>
    <x v="1"/>
    <s v="United States"/>
    <s v="Fort Worth"/>
    <s v="Texas"/>
    <n v="76106"/>
    <x v="2"/>
    <s v="FUR-BO-10001601"/>
    <s v="Furniture"/>
    <s v="Bookcases"/>
    <s v="Sauder Mission Library with Doors, Fruitwood Finish"/>
    <n v="623.46479999999997"/>
    <n v="7"/>
    <n v="0.32"/>
    <n v="-119.19180000000006"/>
  </r>
  <r>
    <n v="4671"/>
    <s v="US-2014-133200"/>
    <x v="3"/>
    <d v="2014-05-07T00:00:00"/>
    <d v="2014-05-12T00:00:00"/>
    <s v="Standard Class"/>
    <s v="DB-13555"/>
    <s v="Dorothy Badders"/>
    <x v="1"/>
    <s v="United States"/>
    <s v="Fort Worth"/>
    <s v="Texas"/>
    <n v="76106"/>
    <x v="2"/>
    <s v="OFF-ST-10001932"/>
    <s v="Office Supplies"/>
    <s v="Storage"/>
    <s v="Fellowes Staxonsteel Drawer Files"/>
    <n v="772.68000000000006"/>
    <n v="5"/>
    <n v="0.2"/>
    <n v="-57.950999999999993"/>
  </r>
  <r>
    <n v="4672"/>
    <s v="CA-2013-133550"/>
    <x v="0"/>
    <d v="2013-08-01T00:00:00"/>
    <d v="2013-08-07T00:00:00"/>
    <s v="Standard Class"/>
    <s v="KL-16645"/>
    <s v="Ken Lonsdale"/>
    <x v="0"/>
    <s v="United States"/>
    <s v="Detroit"/>
    <s v="Michigan"/>
    <n v="48205"/>
    <x v="2"/>
    <s v="OFF-AP-10001005"/>
    <s v="Office Supplies"/>
    <s v="Appliances"/>
    <s v="Honeywell Quietcare HEPA Air Cleaner"/>
    <n v="283.14000000000004"/>
    <n v="4"/>
    <n v="0.1"/>
    <n v="72.357999999999976"/>
  </r>
  <r>
    <n v="4673"/>
    <s v="CA-2013-133550"/>
    <x v="0"/>
    <d v="2013-08-01T00:00:00"/>
    <d v="2013-08-07T00:00:00"/>
    <s v="Standard Class"/>
    <s v="KL-16645"/>
    <s v="Ken Lonsdale"/>
    <x v="0"/>
    <s v="United States"/>
    <s v="Detroit"/>
    <s v="Michigan"/>
    <n v="48205"/>
    <x v="2"/>
    <s v="TEC-PH-10004042"/>
    <s v="Technology"/>
    <s v="Phones"/>
    <s v="ClearOne Communications CHAT 70 OC Speaker Phone"/>
    <n v="635.96"/>
    <n v="4"/>
    <n v="0"/>
    <n v="165.34960000000001"/>
  </r>
  <r>
    <n v="4674"/>
    <s v="CA-2013-133550"/>
    <x v="0"/>
    <d v="2013-08-01T00:00:00"/>
    <d v="2013-08-07T00:00:00"/>
    <s v="Standard Class"/>
    <s v="KL-16645"/>
    <s v="Ken Lonsdale"/>
    <x v="0"/>
    <s v="United States"/>
    <s v="Detroit"/>
    <s v="Michigan"/>
    <n v="48205"/>
    <x v="2"/>
    <s v="TEC-PH-10001079"/>
    <s v="Technology"/>
    <s v="Phones"/>
    <s v="Polycom SoundPoint Pro SE-225 Corded phone"/>
    <n v="118.99"/>
    <n v="1"/>
    <n v="0"/>
    <n v="33.3172"/>
  </r>
  <r>
    <n v="4675"/>
    <s v="CA-2013-133550"/>
    <x v="0"/>
    <d v="2013-08-01T00:00:00"/>
    <d v="2013-08-07T00:00:00"/>
    <s v="Standard Class"/>
    <s v="KL-16645"/>
    <s v="Ken Lonsdale"/>
    <x v="0"/>
    <s v="United States"/>
    <s v="Detroit"/>
    <s v="Michigan"/>
    <n v="48205"/>
    <x v="2"/>
    <s v="FUR-FU-10002918"/>
    <s v="Furniture"/>
    <s v="Furnishings"/>
    <s v="Eldon ClusterMat Chair Mat with Cordless Antistatic Protection"/>
    <n v="272.94"/>
    <n v="3"/>
    <n v="0"/>
    <n v="30.023400000000009"/>
  </r>
  <r>
    <n v="4676"/>
    <s v="CA-2014-139416"/>
    <x v="3"/>
    <d v="2014-03-28T00:00:00"/>
    <d v="2014-03-30T00:00:00"/>
    <s v="Second Class"/>
    <s v="AG-10270"/>
    <s v="Alejandro Grove"/>
    <x v="0"/>
    <s v="United States"/>
    <s v="Philadelphia"/>
    <s v="Pennsylvania"/>
    <n v="19120"/>
    <x v="3"/>
    <s v="FUR-FU-10003832"/>
    <s v="Furniture"/>
    <s v="Furnishings"/>
    <s v="Eldon Expressions Punched Metal &amp; Wood Desk Accessories, Black &amp; Cherry"/>
    <n v="15.008000000000003"/>
    <n v="2"/>
    <n v="0.2"/>
    <n v="1.5007999999999999"/>
  </r>
  <r>
    <n v="4677"/>
    <s v="CA-2011-114510"/>
    <x v="2"/>
    <d v="2011-03-14T00:00:00"/>
    <d v="2011-03-19T00:00:00"/>
    <s v="Standard Class"/>
    <s v="JF-15295"/>
    <s v="Jason Fortune-"/>
    <x v="0"/>
    <s v="United States"/>
    <s v="Logan"/>
    <s v="Utah"/>
    <n v="84321"/>
    <x v="1"/>
    <s v="OFF-BI-10001617"/>
    <s v="Office Supplies"/>
    <s v="Binders"/>
    <s v="GBC Wire Binding Combs"/>
    <n v="33.088000000000001"/>
    <n v="4"/>
    <n v="0.2"/>
    <n v="11.167199999999999"/>
  </r>
  <r>
    <n v="4678"/>
    <s v="CA-2011-114510"/>
    <x v="2"/>
    <d v="2011-03-14T00:00:00"/>
    <d v="2011-03-19T00:00:00"/>
    <s v="Standard Class"/>
    <s v="JF-15295"/>
    <s v="Jason Fortune-"/>
    <x v="0"/>
    <s v="United States"/>
    <s v="Logan"/>
    <s v="Utah"/>
    <n v="84321"/>
    <x v="1"/>
    <s v="OFF-ST-10000736"/>
    <s v="Office Supplies"/>
    <s v="Storage"/>
    <s v="Carina Double Wide Media Storage Towers in Natural &amp; Black"/>
    <n v="80.98"/>
    <n v="1"/>
    <n v="0"/>
    <n v="3.2391999999999967"/>
  </r>
  <r>
    <n v="4679"/>
    <s v="CA-2011-114510"/>
    <x v="2"/>
    <d v="2011-03-14T00:00:00"/>
    <d v="2011-03-19T00:00:00"/>
    <s v="Standard Class"/>
    <s v="JF-15295"/>
    <s v="Jason Fortune-"/>
    <x v="0"/>
    <s v="United States"/>
    <s v="Logan"/>
    <s v="Utah"/>
    <n v="84321"/>
    <x v="1"/>
    <s v="TEC-AC-10004877"/>
    <s v="Technology"/>
    <s v="Accessories"/>
    <s v="Imation 30456 USB Flash Drive 8GB"/>
    <n v="82.800000000000011"/>
    <n v="12"/>
    <n v="0"/>
    <n v="6.6239999999999952"/>
  </r>
  <r>
    <n v="4680"/>
    <s v="CA-2011-114510"/>
    <x v="2"/>
    <d v="2011-03-14T00:00:00"/>
    <d v="2011-03-19T00:00:00"/>
    <s v="Standard Class"/>
    <s v="JF-15295"/>
    <s v="Jason Fortune-"/>
    <x v="0"/>
    <s v="United States"/>
    <s v="Logan"/>
    <s v="Utah"/>
    <n v="84321"/>
    <x v="1"/>
    <s v="OFF-ST-10003221"/>
    <s v="Office Supplies"/>
    <s v="Storage"/>
    <s v="Staples"/>
    <n v="21.36"/>
    <n v="2"/>
    <n v="0"/>
    <n v="5.7672000000000008"/>
  </r>
  <r>
    <n v="4681"/>
    <s v="CA-2011-114510"/>
    <x v="2"/>
    <d v="2011-03-14T00:00:00"/>
    <d v="2011-03-19T00:00:00"/>
    <s v="Standard Class"/>
    <s v="JF-15295"/>
    <s v="Jason Fortune-"/>
    <x v="0"/>
    <s v="United States"/>
    <s v="Logan"/>
    <s v="Utah"/>
    <n v="84321"/>
    <x v="1"/>
    <s v="OFF-BI-10003007"/>
    <s v="Office Supplies"/>
    <s v="Binders"/>
    <s v="Premium Transparent Presentation Covers, No Pattern/Clear, 8 1/2&quot; x 11&quot;"/>
    <n v="62.048000000000002"/>
    <n v="2"/>
    <n v="0.2"/>
    <n v="20.165599999999998"/>
  </r>
  <r>
    <n v="4682"/>
    <s v="CA-2013-169215"/>
    <x v="0"/>
    <d v="2013-07-15T00:00:00"/>
    <d v="2013-07-19T00:00:00"/>
    <s v="Second Class"/>
    <s v="RE-19450"/>
    <s v="Richard Eichhorn"/>
    <x v="0"/>
    <s v="United States"/>
    <s v="Auburn"/>
    <s v="New York"/>
    <n v="13021"/>
    <x v="3"/>
    <s v="OFF-FA-10000936"/>
    <s v="Office Supplies"/>
    <s v="Fasteners"/>
    <s v="Acco Hot Clips Clips to Go"/>
    <n v="29.61"/>
    <n v="9"/>
    <n v="0"/>
    <n v="13.324499999999999"/>
  </r>
  <r>
    <n v="4683"/>
    <s v="CA-2013-127698"/>
    <x v="0"/>
    <d v="2013-12-02T00:00:00"/>
    <d v="2013-12-02T00:00:00"/>
    <s v="Same Day"/>
    <s v="MV-18190"/>
    <s v="Mike Vittorini"/>
    <x v="0"/>
    <s v="United States"/>
    <s v="Raleigh"/>
    <s v="North Carolina"/>
    <n v="27604"/>
    <x v="0"/>
    <s v="TEC-PH-10003811"/>
    <s v="Technology"/>
    <s v="Phones"/>
    <s v="Jabra Supreme Plus Driver Edition Headset"/>
    <n v="863.928"/>
    <n v="9"/>
    <n v="0.2"/>
    <n v="86.392799999999994"/>
  </r>
  <r>
    <n v="4684"/>
    <s v="CA-2013-159912"/>
    <x v="0"/>
    <d v="2013-08-30T00:00:00"/>
    <d v="2013-09-04T00:00:00"/>
    <s v="Standard Class"/>
    <s v="GB-14530"/>
    <s v="George Bell"/>
    <x v="1"/>
    <s v="United States"/>
    <s v="Philadelphia"/>
    <s v="Pennsylvania"/>
    <n v="19120"/>
    <x v="3"/>
    <s v="FUR-TA-10004152"/>
    <s v="Furniture"/>
    <s v="Tables"/>
    <s v="Barricks 18&quot; x 48&quot; Non-Folding Utility Table with Bottom Storage Shelf"/>
    <n v="241.92"/>
    <n v="4"/>
    <n v="0.4"/>
    <n v="-56.448000000000008"/>
  </r>
  <r>
    <n v="4685"/>
    <s v="CA-2013-159912"/>
    <x v="0"/>
    <d v="2013-08-30T00:00:00"/>
    <d v="2013-09-04T00:00:00"/>
    <s v="Standard Class"/>
    <s v="GB-14530"/>
    <s v="George Bell"/>
    <x v="1"/>
    <s v="United States"/>
    <s v="Philadelphia"/>
    <s v="Pennsylvania"/>
    <n v="19120"/>
    <x v="3"/>
    <s v="FUR-BO-10002853"/>
    <s v="Furniture"/>
    <s v="Bookcases"/>
    <s v="O'Sullivan 5-Shelf Heavy-Duty Bookcases"/>
    <n v="163.88"/>
    <n v="4"/>
    <n v="0.5"/>
    <n v="-81.94"/>
  </r>
  <r>
    <n v="4686"/>
    <s v="CA-2013-159912"/>
    <x v="0"/>
    <d v="2013-08-30T00:00:00"/>
    <d v="2013-09-04T00:00:00"/>
    <s v="Standard Class"/>
    <s v="GB-14530"/>
    <s v="George Bell"/>
    <x v="1"/>
    <s v="United States"/>
    <s v="Philadelphia"/>
    <s v="Pennsylvania"/>
    <n v="19120"/>
    <x v="3"/>
    <s v="OFF-BI-10002071"/>
    <s v="Office Supplies"/>
    <s v="Binders"/>
    <s v="Fellowes Black Plastic Comb Bindings"/>
    <n v="3.4860000000000002"/>
    <n v="2"/>
    <n v="0.7"/>
    <n v="-2.7887999999999993"/>
  </r>
  <r>
    <n v="4687"/>
    <s v="CA-2013-159912"/>
    <x v="0"/>
    <d v="2013-08-30T00:00:00"/>
    <d v="2013-09-04T00:00:00"/>
    <s v="Standard Class"/>
    <s v="GB-14530"/>
    <s v="George Bell"/>
    <x v="1"/>
    <s v="United States"/>
    <s v="Philadelphia"/>
    <s v="Pennsylvania"/>
    <n v="19120"/>
    <x v="3"/>
    <s v="OFF-FA-10000053"/>
    <s v="Office Supplies"/>
    <s v="Fasteners"/>
    <s v="Revere Boxed Rubber Bands by Revere"/>
    <n v="10.584"/>
    <n v="7"/>
    <n v="0.2"/>
    <n v="-2.3813999999999993"/>
  </r>
  <r>
    <n v="4688"/>
    <s v="CA-2013-101987"/>
    <x v="0"/>
    <d v="2013-06-25T00:00:00"/>
    <d v="2013-07-01T00:00:00"/>
    <s v="Standard Class"/>
    <s v="HL-15040"/>
    <s v="Hunter Lopez"/>
    <x v="0"/>
    <s v="United States"/>
    <s v="Richmond"/>
    <s v="Indiana"/>
    <n v="47374"/>
    <x v="2"/>
    <s v="TEC-PH-10001305"/>
    <s v="Technology"/>
    <s v="Phones"/>
    <s v="Panasonic KX TS208W Corded phone"/>
    <n v="440.91"/>
    <n v="9"/>
    <n v="0"/>
    <n v="123.45480000000005"/>
  </r>
  <r>
    <n v="4689"/>
    <s v="US-2014-154851"/>
    <x v="3"/>
    <d v="2014-03-31T00:00:00"/>
    <d v="2014-04-04T00:00:00"/>
    <s v="Standard Class"/>
    <s v="BP-11155"/>
    <s v="Becky Pak"/>
    <x v="0"/>
    <s v="United States"/>
    <s v="Lancaster"/>
    <s v="Pennsylvania"/>
    <n v="17602"/>
    <x v="3"/>
    <s v="OFF-BI-10001525"/>
    <s v="Office Supplies"/>
    <s v="Binders"/>
    <s v="Acco Pressboard Covers with Storage Hooks, 14 7/8&quot; x 11&quot;, Executive Red"/>
    <n v="5.7150000000000016"/>
    <n v="5"/>
    <n v="0.7"/>
    <n v="-4.7625000000000011"/>
  </r>
  <r>
    <n v="4690"/>
    <s v="CA-2011-138681"/>
    <x v="2"/>
    <d v="2011-12-20T00:00:00"/>
    <d v="2011-12-22T00:00:00"/>
    <s v="First Class"/>
    <s v="CT-11995"/>
    <s v="Carol Triggs"/>
    <x v="0"/>
    <s v="United States"/>
    <s v="Tucson"/>
    <s v="Arizona"/>
    <n v="85705"/>
    <x v="1"/>
    <s v="FUR-FU-10001876"/>
    <s v="Furniture"/>
    <s v="Furnishings"/>
    <s v="Computer Room Manger, 14&quot;"/>
    <n v="51.967999999999996"/>
    <n v="2"/>
    <n v="0.2"/>
    <n v="10.393599999999998"/>
  </r>
  <r>
    <n v="4691"/>
    <s v="CA-2011-138681"/>
    <x v="2"/>
    <d v="2011-12-20T00:00:00"/>
    <d v="2011-12-22T00:00:00"/>
    <s v="First Class"/>
    <s v="CT-11995"/>
    <s v="Carol Triggs"/>
    <x v="0"/>
    <s v="United States"/>
    <s v="Tucson"/>
    <s v="Arizona"/>
    <n v="85705"/>
    <x v="1"/>
    <s v="TEC-AC-10003628"/>
    <s v="Technology"/>
    <s v="Accessories"/>
    <s v="Logitech 910-002974 M325 Wireless Mouse for Web Scrolling"/>
    <n v="71.975999999999999"/>
    <n v="3"/>
    <n v="0.2"/>
    <n v="21.592800000000011"/>
  </r>
  <r>
    <n v="4692"/>
    <s v="CA-2011-138681"/>
    <x v="2"/>
    <d v="2011-12-20T00:00:00"/>
    <d v="2011-12-22T00:00:00"/>
    <s v="First Class"/>
    <s v="CT-11995"/>
    <s v="Carol Triggs"/>
    <x v="0"/>
    <s v="United States"/>
    <s v="Tucson"/>
    <s v="Arizona"/>
    <n v="85705"/>
    <x v="1"/>
    <s v="FUR-CH-10004860"/>
    <s v="Furniture"/>
    <s v="Chairs"/>
    <s v="Global Low Back Tilter Chair"/>
    <n v="242.35200000000003"/>
    <n v="3"/>
    <n v="0.2"/>
    <n v="-42.411600000000035"/>
  </r>
  <r>
    <n v="4693"/>
    <s v="CA-2011-138681"/>
    <x v="2"/>
    <d v="2011-12-20T00:00:00"/>
    <d v="2011-12-22T00:00:00"/>
    <s v="First Class"/>
    <s v="CT-11995"/>
    <s v="Carol Triggs"/>
    <x v="0"/>
    <s v="United States"/>
    <s v="Tucson"/>
    <s v="Arizona"/>
    <n v="85705"/>
    <x v="1"/>
    <s v="OFF-PA-10000357"/>
    <s v="Office Supplies"/>
    <s v="Paper"/>
    <s v="Xerox 1888"/>
    <n v="221.92000000000002"/>
    <n v="5"/>
    <n v="0.2"/>
    <n v="77.671999999999983"/>
  </r>
  <r>
    <n v="4694"/>
    <s v="CA-2011-138681"/>
    <x v="2"/>
    <d v="2011-12-20T00:00:00"/>
    <d v="2011-12-22T00:00:00"/>
    <s v="First Class"/>
    <s v="CT-11995"/>
    <s v="Carol Triggs"/>
    <x v="0"/>
    <s v="United States"/>
    <s v="Tucson"/>
    <s v="Arizona"/>
    <n v="85705"/>
    <x v="1"/>
    <s v="OFF-PA-10003270"/>
    <s v="Office Supplies"/>
    <s v="Paper"/>
    <s v="Xerox 1954"/>
    <n v="8.4480000000000004"/>
    <n v="2"/>
    <n v="0.2"/>
    <n v="2.6399999999999997"/>
  </r>
  <r>
    <n v="4695"/>
    <s v="US-2012-138121"/>
    <x v="1"/>
    <d v="2012-12-17T00:00:00"/>
    <d v="2012-12-17T00:00:00"/>
    <s v="Same Day"/>
    <s v="JL-15835"/>
    <s v="John Lee"/>
    <x v="0"/>
    <s v="United States"/>
    <s v="Detroit"/>
    <s v="Michigan"/>
    <n v="48205"/>
    <x v="2"/>
    <s v="OFF-BI-10000320"/>
    <s v="Office Supplies"/>
    <s v="Binders"/>
    <s v="GBC Plastic Binding Combs"/>
    <n v="29.52"/>
    <n v="4"/>
    <n v="0"/>
    <n v="14.4648"/>
  </r>
  <r>
    <n v="4696"/>
    <s v="US-2012-138121"/>
    <x v="1"/>
    <d v="2012-12-17T00:00:00"/>
    <d v="2012-12-17T00:00:00"/>
    <s v="Same Day"/>
    <s v="JL-15835"/>
    <s v="John Lee"/>
    <x v="0"/>
    <s v="United States"/>
    <s v="Detroit"/>
    <s v="Michigan"/>
    <n v="48205"/>
    <x v="2"/>
    <s v="FUR-CH-10003846"/>
    <s v="Furniture"/>
    <s v="Chairs"/>
    <s v="Hon Valutask Swivel Chairs"/>
    <n v="302.94"/>
    <n v="3"/>
    <n v="0"/>
    <n v="48.470400000000012"/>
  </r>
  <r>
    <n v="4697"/>
    <s v="US-2012-138121"/>
    <x v="1"/>
    <d v="2012-12-17T00:00:00"/>
    <d v="2012-12-17T00:00:00"/>
    <s v="Same Day"/>
    <s v="JL-15835"/>
    <s v="John Lee"/>
    <x v="0"/>
    <s v="United States"/>
    <s v="Detroit"/>
    <s v="Michigan"/>
    <n v="48205"/>
    <x v="2"/>
    <s v="FUR-CH-10004875"/>
    <s v="Furniture"/>
    <s v="Chairs"/>
    <s v="Harbour Creations 67200 Series Stacking Chairs"/>
    <n v="142.36000000000001"/>
    <n v="2"/>
    <n v="0"/>
    <n v="38.437200000000004"/>
  </r>
  <r>
    <n v="4698"/>
    <s v="US-2012-138121"/>
    <x v="1"/>
    <d v="2012-12-17T00:00:00"/>
    <d v="2012-12-17T00:00:00"/>
    <s v="Same Day"/>
    <s v="JL-15835"/>
    <s v="John Lee"/>
    <x v="0"/>
    <s v="United States"/>
    <s v="Detroit"/>
    <s v="Michigan"/>
    <n v="48205"/>
    <x v="2"/>
    <s v="FUR-CH-10003817"/>
    <s v="Furniture"/>
    <s v="Chairs"/>
    <s v="Global Value Steno Chair, Gray"/>
    <n v="546.66"/>
    <n v="9"/>
    <n v="0"/>
    <n v="136.66500000000002"/>
  </r>
  <r>
    <n v="4699"/>
    <s v="US-2012-138121"/>
    <x v="1"/>
    <d v="2012-12-17T00:00:00"/>
    <d v="2012-12-17T00:00:00"/>
    <s v="Same Day"/>
    <s v="JL-15835"/>
    <s v="John Lee"/>
    <x v="0"/>
    <s v="United States"/>
    <s v="Detroit"/>
    <s v="Michigan"/>
    <n v="48205"/>
    <x v="2"/>
    <s v="FUR-FU-10002116"/>
    <s v="Furniture"/>
    <s v="Furnishings"/>
    <s v="Tenex Carpeted, Granite-Look or Clear Contemporary Contour Shape Chair Mats"/>
    <n v="212.13"/>
    <n v="3"/>
    <n v="0"/>
    <n v="14.849099999999979"/>
  </r>
  <r>
    <n v="4700"/>
    <s v="CA-2014-140298"/>
    <x v="3"/>
    <d v="2014-05-12T00:00:00"/>
    <d v="2014-05-18T00:00:00"/>
    <s v="Standard Class"/>
    <s v="JK-16120"/>
    <s v="Julie Kriz"/>
    <x v="2"/>
    <s v="United States"/>
    <s v="Austin"/>
    <s v="Texas"/>
    <n v="78745"/>
    <x v="2"/>
    <s v="OFF-AR-10003481"/>
    <s v="Office Supplies"/>
    <s v="Art"/>
    <s v="Newell 348"/>
    <n v="5.2480000000000002"/>
    <n v="2"/>
    <n v="0.2"/>
    <n v="0.59039999999999915"/>
  </r>
  <r>
    <n v="4701"/>
    <s v="CA-2014-140298"/>
    <x v="3"/>
    <d v="2014-05-12T00:00:00"/>
    <d v="2014-05-18T00:00:00"/>
    <s v="Standard Class"/>
    <s v="JK-16120"/>
    <s v="Julie Kriz"/>
    <x v="2"/>
    <s v="United States"/>
    <s v="Austin"/>
    <s v="Texas"/>
    <n v="78745"/>
    <x v="2"/>
    <s v="OFF-ST-10004180"/>
    <s v="Office Supplies"/>
    <s v="Storage"/>
    <s v="Safco Commercial Shelving"/>
    <n v="74.415999999999997"/>
    <n v="2"/>
    <n v="0.2"/>
    <n v="-14.883200000000002"/>
  </r>
  <r>
    <n v="4702"/>
    <s v="CA-2014-140298"/>
    <x v="3"/>
    <d v="2014-05-12T00:00:00"/>
    <d v="2014-05-18T00:00:00"/>
    <s v="Standard Class"/>
    <s v="JK-16120"/>
    <s v="Julie Kriz"/>
    <x v="2"/>
    <s v="United States"/>
    <s v="Austin"/>
    <s v="Texas"/>
    <n v="78745"/>
    <x v="2"/>
    <s v="OFF-PA-10003657"/>
    <s v="Office Supplies"/>
    <s v="Paper"/>
    <s v="Xerox 1927"/>
    <n v="6.8480000000000008"/>
    <n v="2"/>
    <n v="0.2"/>
    <n v="2.1399999999999992"/>
  </r>
  <r>
    <n v="4703"/>
    <s v="CA-2014-140298"/>
    <x v="3"/>
    <d v="2014-05-12T00:00:00"/>
    <d v="2014-05-18T00:00:00"/>
    <s v="Standard Class"/>
    <s v="JK-16120"/>
    <s v="Julie Kriz"/>
    <x v="2"/>
    <s v="United States"/>
    <s v="Austin"/>
    <s v="Texas"/>
    <n v="78745"/>
    <x v="2"/>
    <s v="FUR-FU-10001967"/>
    <s v="Furniture"/>
    <s v="Furnishings"/>
    <s v="Telescoping Adjustable Floor Lamp"/>
    <n v="7.9959999999999996"/>
    <n v="1"/>
    <n v="0.6"/>
    <n v="-6.9964999999999993"/>
  </r>
  <r>
    <n v="4704"/>
    <s v="CA-2013-166240"/>
    <x v="0"/>
    <d v="2013-06-25T00:00:00"/>
    <d v="2013-06-29T00:00:00"/>
    <s v="Standard Class"/>
    <s v="DH-13075"/>
    <s v="Dave Hallsten"/>
    <x v="1"/>
    <s v="United States"/>
    <s v="Houston"/>
    <s v="Texas"/>
    <n v="77095"/>
    <x v="2"/>
    <s v="OFF-AP-10002082"/>
    <s v="Office Supplies"/>
    <s v="Appliances"/>
    <s v="Holmes HEPA Air Purifier"/>
    <n v="8.711999999999998"/>
    <n v="2"/>
    <n v="0.8"/>
    <n v="-19.602000000000007"/>
  </r>
  <r>
    <n v="4705"/>
    <s v="CA-2013-158435"/>
    <x v="0"/>
    <d v="2013-05-18T00:00:00"/>
    <d v="2013-05-19T00:00:00"/>
    <s v="First Class"/>
    <s v="AG-10900"/>
    <s v="Arthur Gainer"/>
    <x v="0"/>
    <s v="United States"/>
    <s v="Waterbury"/>
    <s v="Connecticut"/>
    <n v="6708"/>
    <x v="3"/>
    <s v="OFF-SU-10000381"/>
    <s v="Office Supplies"/>
    <s v="Supplies"/>
    <s v="Acme Forged Steel Scissors with Black Enamel Handles"/>
    <n v="65.17"/>
    <n v="7"/>
    <n v="0"/>
    <n v="18.899299999999997"/>
  </r>
  <r>
    <n v="4706"/>
    <s v="CA-2013-158435"/>
    <x v="0"/>
    <d v="2013-05-18T00:00:00"/>
    <d v="2013-05-19T00:00:00"/>
    <s v="First Class"/>
    <s v="AG-10900"/>
    <s v="Arthur Gainer"/>
    <x v="0"/>
    <s v="United States"/>
    <s v="Waterbury"/>
    <s v="Connecticut"/>
    <n v="6708"/>
    <x v="3"/>
    <s v="OFF-LA-10002475"/>
    <s v="Office Supplies"/>
    <s v="Labels"/>
    <s v="Avery 519"/>
    <n v="14.62"/>
    <n v="2"/>
    <n v="0"/>
    <n v="6.8713999999999995"/>
  </r>
  <r>
    <n v="4707"/>
    <s v="CA-2013-158435"/>
    <x v="0"/>
    <d v="2013-05-18T00:00:00"/>
    <d v="2013-05-19T00:00:00"/>
    <s v="First Class"/>
    <s v="AG-10900"/>
    <s v="Arthur Gainer"/>
    <x v="0"/>
    <s v="United States"/>
    <s v="Waterbury"/>
    <s v="Connecticut"/>
    <n v="6708"/>
    <x v="3"/>
    <s v="FUR-FU-10003975"/>
    <s v="Furniture"/>
    <s v="Furnishings"/>
    <s v="Eldon Advantage Chair Mats for Low to Medium Pile Carpets"/>
    <n v="173.24"/>
    <n v="4"/>
    <n v="0"/>
    <n v="17.323999999999984"/>
  </r>
  <r>
    <n v="4708"/>
    <s v="CA-2014-138149"/>
    <x v="3"/>
    <d v="2014-06-30T00:00:00"/>
    <d v="2014-07-01T00:00:00"/>
    <s v="First Class"/>
    <s v="WB-21850"/>
    <s v="William Brown"/>
    <x v="0"/>
    <s v="United States"/>
    <s v="Los Angeles"/>
    <s v="California"/>
    <n v="90049"/>
    <x v="1"/>
    <s v="OFF-BI-10003091"/>
    <s v="Office Supplies"/>
    <s v="Binders"/>
    <s v="GBC DocuBind TL200 Manual Binding Machine"/>
    <n v="895.92"/>
    <n v="5"/>
    <n v="0.2"/>
    <n v="302.37299999999993"/>
  </r>
  <r>
    <n v="4709"/>
    <s v="CA-2014-138149"/>
    <x v="3"/>
    <d v="2014-06-30T00:00:00"/>
    <d v="2014-07-01T00:00:00"/>
    <s v="First Class"/>
    <s v="WB-21850"/>
    <s v="William Brown"/>
    <x v="0"/>
    <s v="United States"/>
    <s v="Los Angeles"/>
    <s v="California"/>
    <n v="90049"/>
    <x v="1"/>
    <s v="OFF-ST-10002974"/>
    <s v="Office Supplies"/>
    <s v="Storage"/>
    <s v="Trav-L-File Heavy-Duty Shuttle II, Black"/>
    <n v="130.71"/>
    <n v="3"/>
    <n v="0"/>
    <n v="39.212999999999994"/>
  </r>
  <r>
    <n v="4710"/>
    <s v="CA-2014-138149"/>
    <x v="3"/>
    <d v="2014-06-30T00:00:00"/>
    <d v="2014-07-01T00:00:00"/>
    <s v="First Class"/>
    <s v="WB-21850"/>
    <s v="William Brown"/>
    <x v="0"/>
    <s v="United States"/>
    <s v="Los Angeles"/>
    <s v="California"/>
    <n v="90049"/>
    <x v="1"/>
    <s v="OFF-AR-10000255"/>
    <s v="Office Supplies"/>
    <s v="Art"/>
    <s v="Newell 328"/>
    <n v="11.68"/>
    <n v="2"/>
    <n v="0"/>
    <n v="3.0367999999999995"/>
  </r>
  <r>
    <n v="4711"/>
    <s v="CA-2014-138149"/>
    <x v="3"/>
    <d v="2014-06-30T00:00:00"/>
    <d v="2014-07-01T00:00:00"/>
    <s v="First Class"/>
    <s v="WB-21850"/>
    <s v="William Brown"/>
    <x v="0"/>
    <s v="United States"/>
    <s v="Los Angeles"/>
    <s v="California"/>
    <n v="90049"/>
    <x v="1"/>
    <s v="TEC-AC-10001284"/>
    <s v="Technology"/>
    <s v="Accessories"/>
    <s v="Enermax Briskie RF Wireless Keyboard and Mouse Combo"/>
    <n v="62.31"/>
    <n v="3"/>
    <n v="0"/>
    <n v="22.4316"/>
  </r>
  <r>
    <n v="4712"/>
    <s v="CA-2011-112403"/>
    <x v="2"/>
    <d v="2011-03-31T00:00:00"/>
    <d v="2011-03-31T00:00:00"/>
    <s v="Same Day"/>
    <s v="JO-15280"/>
    <s v="Jas O'Carroll"/>
    <x v="0"/>
    <s v="United States"/>
    <s v="Philadelphia"/>
    <s v="Pennsylvania"/>
    <n v="19120"/>
    <x v="3"/>
    <s v="OFF-BI-10003529"/>
    <s v="Office Supplies"/>
    <s v="Binders"/>
    <s v="Avery Round Ring Poly Binders"/>
    <n v="0.85200000000000009"/>
    <n v="1"/>
    <n v="0.7"/>
    <n v="-0.59639999999999982"/>
  </r>
  <r>
    <n v="4713"/>
    <s v="CA-2011-108273"/>
    <x v="2"/>
    <d v="2011-12-16T00:00:00"/>
    <d v="2011-12-21T00:00:00"/>
    <s v="Standard Class"/>
    <s v="EJ-13720"/>
    <s v="Ed Jacobs"/>
    <x v="0"/>
    <s v="United States"/>
    <s v="Huntsville"/>
    <s v="Texas"/>
    <n v="77340"/>
    <x v="2"/>
    <s v="OFF-PA-10000029"/>
    <s v="Office Supplies"/>
    <s v="Paper"/>
    <s v="Xerox 224"/>
    <n v="36.288000000000011"/>
    <n v="7"/>
    <n v="0.2"/>
    <n v="12.700800000000001"/>
  </r>
  <r>
    <n v="4714"/>
    <s v="CA-2011-108273"/>
    <x v="2"/>
    <d v="2011-12-16T00:00:00"/>
    <d v="2011-12-21T00:00:00"/>
    <s v="Standard Class"/>
    <s v="EJ-13720"/>
    <s v="Ed Jacobs"/>
    <x v="0"/>
    <s v="United States"/>
    <s v="Huntsville"/>
    <s v="Texas"/>
    <n v="77340"/>
    <x v="2"/>
    <s v="FUR-FU-10002116"/>
    <s v="Furniture"/>
    <s v="Furnishings"/>
    <s v="Tenex Carpeted, Granite-Look or Clear Contemporary Contour Shape Chair Mats"/>
    <n v="56.567999999999998"/>
    <n v="2"/>
    <n v="0.6"/>
    <n v="-74.952600000000004"/>
  </r>
  <r>
    <n v="4715"/>
    <s v="CA-2014-121643"/>
    <x v="3"/>
    <d v="2014-05-19T00:00:00"/>
    <d v="2014-05-21T00:00:00"/>
    <s v="First Class"/>
    <s v="AB-10105"/>
    <s v="Adrian Barton"/>
    <x v="0"/>
    <s v="United States"/>
    <s v="Portland"/>
    <s v="Oregon"/>
    <n v="97206"/>
    <x v="1"/>
    <s v="TEC-PH-10002200"/>
    <s v="Technology"/>
    <s v="Phones"/>
    <s v="Aastra 6757i CT Wireless VoIP phone"/>
    <n v="344.70400000000001"/>
    <n v="2"/>
    <n v="0.2"/>
    <n v="38.779199999999989"/>
  </r>
  <r>
    <n v="4716"/>
    <s v="US-2012-122910"/>
    <x v="1"/>
    <d v="2012-05-12T00:00:00"/>
    <d v="2012-05-16T00:00:00"/>
    <s v="Standard Class"/>
    <s v="LT-16765"/>
    <s v="Larry Tron"/>
    <x v="0"/>
    <s v="United States"/>
    <s v="Louisville"/>
    <s v="Colorado"/>
    <n v="80027"/>
    <x v="1"/>
    <s v="TEC-PH-10000441"/>
    <s v="Technology"/>
    <s v="Phones"/>
    <s v="VTech DS6151"/>
    <n v="201.584"/>
    <n v="2"/>
    <n v="0.2"/>
    <n v="20.158400000000015"/>
  </r>
  <r>
    <n v="4717"/>
    <s v="CA-2014-143126"/>
    <x v="3"/>
    <d v="2014-12-04T00:00:00"/>
    <d v="2014-12-08T00:00:00"/>
    <s v="Second Class"/>
    <s v="CM-12655"/>
    <s v="Corinna Mitchell"/>
    <x v="2"/>
    <s v="United States"/>
    <s v="Seattle"/>
    <s v="Washington"/>
    <n v="98115"/>
    <x v="1"/>
    <s v="FUR-TA-10002958"/>
    <s v="Furniture"/>
    <s v="Tables"/>
    <s v="Bevis Oval Conference Table, Walnut"/>
    <n v="521.96"/>
    <n v="2"/>
    <n v="0"/>
    <n v="88.733199999999954"/>
  </r>
  <r>
    <n v="4718"/>
    <s v="CA-2012-129042"/>
    <x v="1"/>
    <d v="2012-12-12T00:00:00"/>
    <d v="2012-12-17T00:00:00"/>
    <s v="Standard Class"/>
    <s v="EM-13960"/>
    <s v="Eric Murdock"/>
    <x v="0"/>
    <s v="United States"/>
    <s v="Baltimore"/>
    <s v="Maryland"/>
    <n v="21215"/>
    <x v="3"/>
    <s v="OFF-AR-10001662"/>
    <s v="Office Supplies"/>
    <s v="Art"/>
    <s v="Rogers Handheld Barrel Pencil Sharpener"/>
    <n v="8.2200000000000006"/>
    <n v="3"/>
    <n v="0"/>
    <n v="2.2194000000000007"/>
  </r>
  <r>
    <n v="4719"/>
    <s v="CA-2012-109736"/>
    <x v="1"/>
    <d v="2012-10-10T00:00:00"/>
    <d v="2012-10-11T00:00:00"/>
    <s v="First Class"/>
    <s v="DJ-13420"/>
    <s v="Denny Joy"/>
    <x v="1"/>
    <s v="United States"/>
    <s v="San Francisco"/>
    <s v="California"/>
    <n v="94109"/>
    <x v="1"/>
    <s v="OFF-PA-10004101"/>
    <s v="Office Supplies"/>
    <s v="Paper"/>
    <s v="Xerox 1894"/>
    <n v="45.36"/>
    <n v="7"/>
    <n v="0"/>
    <n v="21.772800000000004"/>
  </r>
  <r>
    <n v="4720"/>
    <s v="CA-2012-142601"/>
    <x v="1"/>
    <d v="2012-04-18T00:00:00"/>
    <d v="2012-04-20T00:00:00"/>
    <s v="Second Class"/>
    <s v="DE-13255"/>
    <s v="Deanra Eno"/>
    <x v="2"/>
    <s v="United States"/>
    <s v="Los Angeles"/>
    <s v="California"/>
    <n v="90004"/>
    <x v="1"/>
    <s v="OFF-ST-10002756"/>
    <s v="Office Supplies"/>
    <s v="Storage"/>
    <s v="Tennsco Stur-D-Stor Boltless Shelving, 5 Shelves, 24&quot; Deep, Sand"/>
    <n v="947.17000000000007"/>
    <n v="7"/>
    <n v="0"/>
    <n v="9.4717000000000837"/>
  </r>
  <r>
    <n v="4721"/>
    <s v="CA-2012-142601"/>
    <x v="1"/>
    <d v="2012-04-18T00:00:00"/>
    <d v="2012-04-20T00:00:00"/>
    <s v="Second Class"/>
    <s v="DE-13255"/>
    <s v="Deanra Eno"/>
    <x v="2"/>
    <s v="United States"/>
    <s v="Los Angeles"/>
    <s v="California"/>
    <n v="90004"/>
    <x v="1"/>
    <s v="OFF-PA-10000483"/>
    <s v="Office Supplies"/>
    <s v="Paper"/>
    <s v="Xerox 19"/>
    <n v="61.96"/>
    <n v="2"/>
    <n v="0"/>
    <n v="27.881999999999998"/>
  </r>
  <r>
    <n v="4722"/>
    <s v="CA-2011-106229"/>
    <x v="2"/>
    <d v="2011-06-07T00:00:00"/>
    <d v="2011-06-11T00:00:00"/>
    <s v="Second Class"/>
    <s v="NR-18550"/>
    <s v="Nick Radford"/>
    <x v="0"/>
    <s v="United States"/>
    <s v="Aurora"/>
    <s v="Illinois"/>
    <n v="60505"/>
    <x v="2"/>
    <s v="FUR-TA-10002041"/>
    <s v="Furniture"/>
    <s v="Tables"/>
    <s v="Bevis Round Conference Table Top, X-Base"/>
    <n v="268.935"/>
    <n v="3"/>
    <n v="0.5"/>
    <n v="-209.76929999999999"/>
  </r>
  <r>
    <n v="4723"/>
    <s v="US-2014-135230"/>
    <x v="3"/>
    <d v="2014-09-02T00:00:00"/>
    <d v="2014-09-08T00:00:00"/>
    <s v="Standard Class"/>
    <s v="CK-12325"/>
    <s v="Christine Kargatis"/>
    <x v="2"/>
    <s v="United States"/>
    <s v="Seattle"/>
    <s v="Washington"/>
    <n v="98103"/>
    <x v="1"/>
    <s v="OFF-AR-10001166"/>
    <s v="Office Supplies"/>
    <s v="Art"/>
    <s v="Staples"/>
    <n v="7.58"/>
    <n v="1"/>
    <n v="0"/>
    <n v="2.9561999999999999"/>
  </r>
  <r>
    <n v="4724"/>
    <s v="CA-2013-159653"/>
    <x v="0"/>
    <d v="2013-05-23T00:00:00"/>
    <d v="2013-05-23T00:00:00"/>
    <s v="Same Day"/>
    <s v="JF-15490"/>
    <s v="Jeremy Farry"/>
    <x v="0"/>
    <s v="United States"/>
    <s v="Athens"/>
    <s v="Georgia"/>
    <n v="30605"/>
    <x v="0"/>
    <s v="OFF-LA-10004345"/>
    <s v="Office Supplies"/>
    <s v="Labels"/>
    <s v="Avery 493"/>
    <n v="14.73"/>
    <n v="3"/>
    <n v="0"/>
    <n v="7.2176999999999998"/>
  </r>
  <r>
    <n v="4725"/>
    <s v="CA-2013-131968"/>
    <x v="0"/>
    <d v="2013-11-12T00:00:00"/>
    <d v="2013-11-16T00:00:00"/>
    <s v="Standard Class"/>
    <s v="LB-16795"/>
    <s v="Laurel Beltran"/>
    <x v="2"/>
    <s v="United States"/>
    <s v="Apopka"/>
    <s v="Florida"/>
    <n v="32712"/>
    <x v="0"/>
    <s v="OFF-BI-10002852"/>
    <s v="Office Supplies"/>
    <s v="Binders"/>
    <s v="Ibico Standard Transparent Covers"/>
    <n v="9.8880000000000017"/>
    <n v="2"/>
    <n v="0.7"/>
    <n v="-6.921599999999998"/>
  </r>
  <r>
    <n v="4726"/>
    <s v="CA-2013-131968"/>
    <x v="0"/>
    <d v="2013-11-12T00:00:00"/>
    <d v="2013-11-16T00:00:00"/>
    <s v="Standard Class"/>
    <s v="LB-16795"/>
    <s v="Laurel Beltran"/>
    <x v="2"/>
    <s v="United States"/>
    <s v="Apopka"/>
    <s v="Florida"/>
    <n v="32712"/>
    <x v="0"/>
    <s v="OFF-AP-10001058"/>
    <s v="Office Supplies"/>
    <s v="Appliances"/>
    <s v="Sanyo 2.5 Cubic Foot Mid-Size Office Refrigerators"/>
    <n v="671.5440000000001"/>
    <n v="3"/>
    <n v="0.2"/>
    <n v="50.36579999999995"/>
  </r>
  <r>
    <n v="4727"/>
    <s v="CA-2011-119151"/>
    <x v="2"/>
    <d v="2011-11-25T00:00:00"/>
    <d v="2011-11-29T00:00:00"/>
    <s v="Second Class"/>
    <s v="MP-18175"/>
    <s v="Mike Pelletier"/>
    <x v="2"/>
    <s v="United States"/>
    <s v="New York City"/>
    <s v="New York"/>
    <n v="10009"/>
    <x v="3"/>
    <s v="OFF-ST-10003470"/>
    <s v="Office Supplies"/>
    <s v="Storage"/>
    <s v="Tennsco Snap-Together Open Shelving Units, Starter Sets and Add-On Units"/>
    <n v="1117.92"/>
    <n v="4"/>
    <n v="0"/>
    <n v="55.895999999999958"/>
  </r>
  <r>
    <n v="4728"/>
    <s v="CA-2011-119151"/>
    <x v="2"/>
    <d v="2011-11-25T00:00:00"/>
    <d v="2011-11-29T00:00:00"/>
    <s v="Second Class"/>
    <s v="MP-18175"/>
    <s v="Mike Pelletier"/>
    <x v="2"/>
    <s v="United States"/>
    <s v="New York City"/>
    <s v="New York"/>
    <n v="10009"/>
    <x v="3"/>
    <s v="FUR-BO-10003159"/>
    <s v="Furniture"/>
    <s v="Bookcases"/>
    <s v="Sauder Camden County Collection Libraries, Planked Cherry Finish"/>
    <n v="275.952"/>
    <n v="3"/>
    <n v="0.2"/>
    <n v="-37.943400000000025"/>
  </r>
  <r>
    <n v="4729"/>
    <s v="CA-2011-123323"/>
    <x v="2"/>
    <d v="2011-11-07T00:00:00"/>
    <d v="2011-11-12T00:00:00"/>
    <s v="Standard Class"/>
    <s v="LH-16900"/>
    <s v="Lena Hernandez"/>
    <x v="0"/>
    <s v="United States"/>
    <s v="San Francisco"/>
    <s v="California"/>
    <n v="94110"/>
    <x v="1"/>
    <s v="OFF-BI-10003684"/>
    <s v="Office Supplies"/>
    <s v="Binders"/>
    <s v="Wilson Jones Legal Size Ring Binders"/>
    <n v="123.14399999999999"/>
    <n v="7"/>
    <n v="0.2"/>
    <n v="46.178999999999988"/>
  </r>
  <r>
    <n v="4730"/>
    <s v="CA-2013-124681"/>
    <x v="0"/>
    <d v="2013-07-19T00:00:00"/>
    <d v="2013-07-24T00:00:00"/>
    <s v="Second Class"/>
    <s v="SV-20935"/>
    <s v="Susan Vittorini"/>
    <x v="0"/>
    <s v="United States"/>
    <s v="Dallas"/>
    <s v="Texas"/>
    <n v="75217"/>
    <x v="2"/>
    <s v="TEC-AC-10000487"/>
    <s v="Technology"/>
    <s v="Accessories"/>
    <s v="SanDisk Cruzer 4 GB USB Flash Drive"/>
    <n v="15.576000000000001"/>
    <n v="3"/>
    <n v="0.2"/>
    <n v="3.3098999999999998"/>
  </r>
  <r>
    <n v="4731"/>
    <s v="US-2012-103996"/>
    <x v="1"/>
    <d v="2012-03-29T00:00:00"/>
    <d v="2012-03-31T00:00:00"/>
    <s v="Second Class"/>
    <s v="RB-19435"/>
    <s v="Richard Bierner"/>
    <x v="0"/>
    <s v="United States"/>
    <s v="San Diego"/>
    <s v="California"/>
    <n v="92105"/>
    <x v="1"/>
    <s v="OFF-PA-10001736"/>
    <s v="Office Supplies"/>
    <s v="Paper"/>
    <s v="Xerox 1880"/>
    <n v="212.64"/>
    <n v="6"/>
    <n v="0"/>
    <n v="99.940799999999982"/>
  </r>
  <r>
    <n v="4732"/>
    <s v="US-2012-103996"/>
    <x v="1"/>
    <d v="2012-03-29T00:00:00"/>
    <d v="2012-03-31T00:00:00"/>
    <s v="Second Class"/>
    <s v="RB-19435"/>
    <s v="Richard Bierner"/>
    <x v="0"/>
    <s v="United States"/>
    <s v="San Diego"/>
    <s v="California"/>
    <n v="92105"/>
    <x v="1"/>
    <s v="OFF-PA-10001609"/>
    <s v="Office Supplies"/>
    <s v="Paper"/>
    <s v="Tops Wirebound Message Log Books"/>
    <n v="9.870000000000001"/>
    <n v="3"/>
    <n v="0"/>
    <n v="4.5401999999999996"/>
  </r>
  <r>
    <n v="4733"/>
    <s v="US-2012-103996"/>
    <x v="1"/>
    <d v="2012-03-29T00:00:00"/>
    <d v="2012-03-31T00:00:00"/>
    <s v="Second Class"/>
    <s v="RB-19435"/>
    <s v="Richard Bierner"/>
    <x v="0"/>
    <s v="United States"/>
    <s v="San Diego"/>
    <s v="California"/>
    <n v="92105"/>
    <x v="1"/>
    <s v="TEC-AC-10003116"/>
    <s v="Technology"/>
    <s v="Accessories"/>
    <s v="Memorex Froggy Flash Drive 8 GB"/>
    <n v="53.25"/>
    <n v="3"/>
    <n v="0"/>
    <n v="20.767499999999998"/>
  </r>
  <r>
    <n v="4734"/>
    <s v="US-2012-103996"/>
    <x v="1"/>
    <d v="2012-03-29T00:00:00"/>
    <d v="2012-03-31T00:00:00"/>
    <s v="Second Class"/>
    <s v="RB-19435"/>
    <s v="Richard Bierner"/>
    <x v="0"/>
    <s v="United States"/>
    <s v="San Diego"/>
    <s v="California"/>
    <n v="92105"/>
    <x v="1"/>
    <s v="FUR-FU-10004586"/>
    <s v="Furniture"/>
    <s v="Furnishings"/>
    <s v="G.E. Longer-Life Indoor Recessed Floodlight Bulbs"/>
    <n v="19.919999999999998"/>
    <n v="3"/>
    <n v="0"/>
    <n v="9.5615999999999985"/>
  </r>
  <r>
    <n v="4735"/>
    <s v="CA-2013-120530"/>
    <x v="0"/>
    <d v="2013-04-08T00:00:00"/>
    <d v="2013-04-13T00:00:00"/>
    <s v="Standard Class"/>
    <s v="Dl-13600"/>
    <s v="Dorris liebe"/>
    <x v="1"/>
    <s v="United States"/>
    <s v="New York City"/>
    <s v="New York"/>
    <n v="10035"/>
    <x v="3"/>
    <s v="FUR-CH-10000454"/>
    <s v="Furniture"/>
    <s v="Chairs"/>
    <s v="Hon Deluxe Fabric Upholstered Stacking Chairs, Rounded Back"/>
    <n v="658.74599999999998"/>
    <n v="3"/>
    <n v="0.1"/>
    <n v="146.38799999999998"/>
  </r>
  <r>
    <n v="4736"/>
    <s v="CA-2012-155054"/>
    <x v="1"/>
    <d v="2012-06-13T00:00:00"/>
    <d v="2012-06-19T00:00:00"/>
    <s v="Standard Class"/>
    <s v="PS-19045"/>
    <s v="Penelope Sewall"/>
    <x v="2"/>
    <s v="United States"/>
    <s v="Lewiston"/>
    <s v="Maine"/>
    <n v="4240"/>
    <x v="3"/>
    <s v="OFF-BI-10004970"/>
    <s v="Office Supplies"/>
    <s v="Binders"/>
    <s v="ACCOHIDE 3-Ring Binder, Blue, 1&quot;"/>
    <n v="8.26"/>
    <n v="2"/>
    <n v="0"/>
    <n v="3.8822000000000001"/>
  </r>
  <r>
    <n v="4737"/>
    <s v="CA-2012-155054"/>
    <x v="1"/>
    <d v="2012-06-13T00:00:00"/>
    <d v="2012-06-19T00:00:00"/>
    <s v="Standard Class"/>
    <s v="PS-19045"/>
    <s v="Penelope Sewall"/>
    <x v="2"/>
    <s v="United States"/>
    <s v="Lewiston"/>
    <s v="Maine"/>
    <n v="4240"/>
    <x v="3"/>
    <s v="OFF-BI-10002824"/>
    <s v="Office Supplies"/>
    <s v="Binders"/>
    <s v="Recycled Easel Ring Binders"/>
    <n v="29.84"/>
    <n v="2"/>
    <n v="0"/>
    <n v="13.427999999999997"/>
  </r>
  <r>
    <n v="4738"/>
    <s v="CA-2012-155054"/>
    <x v="1"/>
    <d v="2012-06-13T00:00:00"/>
    <d v="2012-06-19T00:00:00"/>
    <s v="Standard Class"/>
    <s v="PS-19045"/>
    <s v="Penelope Sewall"/>
    <x v="2"/>
    <s v="United States"/>
    <s v="Lewiston"/>
    <s v="Maine"/>
    <n v="4240"/>
    <x v="3"/>
    <s v="TEC-AC-10003657"/>
    <s v="Technology"/>
    <s v="Accessories"/>
    <s v="Lenovo 17-Key USB Numeric Keypad"/>
    <n v="67.98"/>
    <n v="2"/>
    <n v="0"/>
    <n v="14.955599999999997"/>
  </r>
  <r>
    <n v="4739"/>
    <s v="CA-2012-105725"/>
    <x v="1"/>
    <d v="2012-02-18T00:00:00"/>
    <d v="2012-02-24T00:00:00"/>
    <s v="Standard Class"/>
    <s v="GT-14755"/>
    <s v="Guy Thornton"/>
    <x v="0"/>
    <s v="United States"/>
    <s v="Long Beach"/>
    <s v="California"/>
    <n v="90805"/>
    <x v="1"/>
    <s v="OFF-LA-10003510"/>
    <s v="Office Supplies"/>
    <s v="Labels"/>
    <s v="Avery 4027 File Folder Labels for Dot Matrix Printers, 5000 Labels per Box, White"/>
    <n v="61.06"/>
    <n v="2"/>
    <n v="0"/>
    <n v="28.087600000000002"/>
  </r>
  <r>
    <n v="4740"/>
    <s v="CA-2012-105725"/>
    <x v="1"/>
    <d v="2012-02-18T00:00:00"/>
    <d v="2012-02-24T00:00:00"/>
    <s v="Standard Class"/>
    <s v="GT-14755"/>
    <s v="Guy Thornton"/>
    <x v="0"/>
    <s v="United States"/>
    <s v="Long Beach"/>
    <s v="California"/>
    <n v="90805"/>
    <x v="1"/>
    <s v="FUR-TA-10001676"/>
    <s v="Furniture"/>
    <s v="Tables"/>
    <s v="Hon 61000 Series Interactive Training Tables"/>
    <n v="35.544000000000004"/>
    <n v="1"/>
    <n v="0.2"/>
    <n v="-0.88860000000000205"/>
  </r>
  <r>
    <n v="4741"/>
    <s v="CA-2014-164364"/>
    <x v="3"/>
    <d v="2014-11-13T00:00:00"/>
    <d v="2014-11-17T00:00:00"/>
    <s v="Standard Class"/>
    <s v="CS-12355"/>
    <s v="Christine Sundaresam"/>
    <x v="0"/>
    <s v="United States"/>
    <s v="Seattle"/>
    <s v="Washington"/>
    <n v="98115"/>
    <x v="1"/>
    <s v="OFF-LA-10004853"/>
    <s v="Office Supplies"/>
    <s v="Labels"/>
    <s v="Avery 483"/>
    <n v="9.9600000000000009"/>
    <n v="2"/>
    <n v="0"/>
    <n v="4.5815999999999999"/>
  </r>
  <r>
    <n v="4742"/>
    <s v="CA-2014-164364"/>
    <x v="3"/>
    <d v="2014-11-13T00:00:00"/>
    <d v="2014-11-17T00:00:00"/>
    <s v="Standard Class"/>
    <s v="CS-12355"/>
    <s v="Christine Sundaresam"/>
    <x v="0"/>
    <s v="United States"/>
    <s v="Seattle"/>
    <s v="Washington"/>
    <n v="98115"/>
    <x v="1"/>
    <s v="OFF-AR-10000315"/>
    <s v="Office Supplies"/>
    <s v="Art"/>
    <s v="Dixon Ticonderoga Maple Cedar Pencil, #2"/>
    <n v="9.2099999999999991"/>
    <n v="3"/>
    <n v="0"/>
    <n v="2.3025000000000002"/>
  </r>
  <r>
    <n v="4743"/>
    <s v="CA-2014-164364"/>
    <x v="3"/>
    <d v="2014-11-13T00:00:00"/>
    <d v="2014-11-17T00:00:00"/>
    <s v="Standard Class"/>
    <s v="CS-12355"/>
    <s v="Christine Sundaresam"/>
    <x v="0"/>
    <s v="United States"/>
    <s v="Seattle"/>
    <s v="Washington"/>
    <n v="98115"/>
    <x v="1"/>
    <s v="OFF-SU-10000381"/>
    <s v="Office Supplies"/>
    <s v="Supplies"/>
    <s v="Acme Forged Steel Scissors with Black Enamel Handles"/>
    <n v="27.93"/>
    <n v="3"/>
    <n v="0"/>
    <n v="8.0996999999999986"/>
  </r>
  <r>
    <n v="4744"/>
    <s v="CA-2014-168123"/>
    <x v="3"/>
    <d v="2014-03-06T00:00:00"/>
    <d v="2014-03-06T00:00:00"/>
    <s v="Same Day"/>
    <s v="JD-16060"/>
    <s v="Julia Dunbar"/>
    <x v="0"/>
    <s v="United States"/>
    <s v="Rochester"/>
    <s v="Minnesota"/>
    <n v="55901"/>
    <x v="2"/>
    <s v="OFF-FA-10002763"/>
    <s v="Office Supplies"/>
    <s v="Fasteners"/>
    <s v="Advantus Map Pennant Flags and Round Head Tacks"/>
    <n v="7.9"/>
    <n v="2"/>
    <n v="0"/>
    <n v="2.5279999999999996"/>
  </r>
  <r>
    <n v="4745"/>
    <s v="CA-2014-168123"/>
    <x v="3"/>
    <d v="2014-03-06T00:00:00"/>
    <d v="2014-03-06T00:00:00"/>
    <s v="Same Day"/>
    <s v="JD-16060"/>
    <s v="Julia Dunbar"/>
    <x v="0"/>
    <s v="United States"/>
    <s v="Rochester"/>
    <s v="Minnesota"/>
    <n v="55901"/>
    <x v="2"/>
    <s v="OFF-ST-10000877"/>
    <s v="Office Supplies"/>
    <s v="Storage"/>
    <s v="Recycled Steel Personal File for Standard File Folders"/>
    <n v="221.16"/>
    <n v="4"/>
    <n v="0"/>
    <n v="57.501599999999996"/>
  </r>
  <r>
    <n v="4746"/>
    <s v="CA-2014-168123"/>
    <x v="3"/>
    <d v="2014-03-06T00:00:00"/>
    <d v="2014-03-06T00:00:00"/>
    <s v="Same Day"/>
    <s v="JD-16060"/>
    <s v="Julia Dunbar"/>
    <x v="0"/>
    <s v="United States"/>
    <s v="Rochester"/>
    <s v="Minnesota"/>
    <n v="55901"/>
    <x v="2"/>
    <s v="OFF-BI-10001071"/>
    <s v="Office Supplies"/>
    <s v="Binders"/>
    <s v="GBC ProClick Punch Binding System"/>
    <n v="127.96"/>
    <n v="2"/>
    <n v="0"/>
    <n v="62.700400000000002"/>
  </r>
  <r>
    <n v="4747"/>
    <s v="CA-2014-168123"/>
    <x v="3"/>
    <d v="2014-03-06T00:00:00"/>
    <d v="2014-03-06T00:00:00"/>
    <s v="Same Day"/>
    <s v="JD-16060"/>
    <s v="Julia Dunbar"/>
    <x v="0"/>
    <s v="United States"/>
    <s v="Rochester"/>
    <s v="Minnesota"/>
    <n v="55901"/>
    <x v="2"/>
    <s v="OFF-BI-10001097"/>
    <s v="Office Supplies"/>
    <s v="Binders"/>
    <s v="Avery Hole Reinforcements"/>
    <n v="18.690000000000001"/>
    <n v="3"/>
    <n v="0"/>
    <n v="9.158100000000001"/>
  </r>
  <r>
    <n v="4748"/>
    <s v="CA-2013-120005"/>
    <x v="0"/>
    <d v="2013-03-04T00:00:00"/>
    <d v="2013-03-04T00:00:00"/>
    <s v="Same Day"/>
    <s v="TS-21160"/>
    <s v="Theresa Swint"/>
    <x v="1"/>
    <s v="United States"/>
    <s v="San Francisco"/>
    <s v="California"/>
    <n v="94110"/>
    <x v="1"/>
    <s v="OFF-SU-10004782"/>
    <s v="Office Supplies"/>
    <s v="Supplies"/>
    <s v="Elite 5&quot; Scissors"/>
    <n v="25.349999999999998"/>
    <n v="3"/>
    <n v="0"/>
    <n v="7.6049999999999978"/>
  </r>
  <r>
    <n v="4749"/>
    <s v="CA-2013-120005"/>
    <x v="0"/>
    <d v="2013-03-04T00:00:00"/>
    <d v="2013-03-04T00:00:00"/>
    <s v="Same Day"/>
    <s v="TS-21160"/>
    <s v="Theresa Swint"/>
    <x v="1"/>
    <s v="United States"/>
    <s v="San Francisco"/>
    <s v="California"/>
    <n v="94110"/>
    <x v="1"/>
    <s v="FUR-FU-10000672"/>
    <s v="Furniture"/>
    <s v="Furnishings"/>
    <s v="Executive Impressions 10&quot; Spectator Wall Clock"/>
    <n v="35.28"/>
    <n v="3"/>
    <n v="0"/>
    <n v="11.995199999999997"/>
  </r>
  <r>
    <n v="4750"/>
    <s v="CA-2013-123526"/>
    <x v="0"/>
    <d v="2013-12-25T00:00:00"/>
    <d v="2013-12-26T00:00:00"/>
    <s v="First Class"/>
    <s v="BV-11245"/>
    <s v="Benjamin Venier"/>
    <x v="1"/>
    <s v="United States"/>
    <s v="Seattle"/>
    <s v="Washington"/>
    <n v="98103"/>
    <x v="1"/>
    <s v="OFF-PA-10002986"/>
    <s v="Office Supplies"/>
    <s v="Paper"/>
    <s v="Xerox 1898"/>
    <n v="33.4"/>
    <n v="5"/>
    <n v="0"/>
    <n v="16.032"/>
  </r>
  <r>
    <n v="4751"/>
    <s v="CA-2013-127649"/>
    <x v="0"/>
    <d v="2013-10-08T00:00:00"/>
    <d v="2013-10-10T00:00:00"/>
    <s v="First Class"/>
    <s v="DL-13495"/>
    <s v="Dionis Lloyd"/>
    <x v="1"/>
    <s v="United States"/>
    <s v="Spokane"/>
    <s v="Washington"/>
    <n v="99207"/>
    <x v="1"/>
    <s v="TEC-MA-10001972"/>
    <s v="Technology"/>
    <s v="Machines"/>
    <s v="Okidata C331dn Printer"/>
    <n v="837.59999999999991"/>
    <n v="3"/>
    <n v="0.2"/>
    <n v="62.82000000000005"/>
  </r>
  <r>
    <n v="4752"/>
    <s v="CA-2013-159989"/>
    <x v="0"/>
    <d v="2013-12-10T00:00:00"/>
    <d v="2013-12-14T00:00:00"/>
    <s v="Standard Class"/>
    <s v="EB-13870"/>
    <s v="Emily Burns"/>
    <x v="0"/>
    <s v="United States"/>
    <s v="Franklin"/>
    <s v="Tennessee"/>
    <n v="37064"/>
    <x v="0"/>
    <s v="TEC-PH-10000169"/>
    <s v="Technology"/>
    <s v="Phones"/>
    <s v="ARKON Windshield Dashboard Air Vent Car Mount Holder"/>
    <n v="40.68"/>
    <n v="3"/>
    <n v="0.2"/>
    <n v="-9.153000000000004"/>
  </r>
  <r>
    <n v="4753"/>
    <s v="CA-2014-103499"/>
    <x v="3"/>
    <d v="2014-11-21T00:00:00"/>
    <d v="2014-11-25T00:00:00"/>
    <s v="Standard Class"/>
    <s v="ES-14020"/>
    <s v="Erica Smith"/>
    <x v="0"/>
    <s v="United States"/>
    <s v="Jackson"/>
    <s v="Tennessee"/>
    <n v="38301"/>
    <x v="0"/>
    <s v="FUR-CH-10001482"/>
    <s v="Furniture"/>
    <s v="Chairs"/>
    <s v="Office Star - Mesh Screen back chair with Vinyl seat"/>
    <n v="209.56799999999998"/>
    <n v="2"/>
    <n v="0.2"/>
    <n v="-23.576400000000007"/>
  </r>
  <r>
    <n v="4754"/>
    <s v="US-2012-167220"/>
    <x v="1"/>
    <d v="2012-12-12T00:00:00"/>
    <d v="2012-12-16T00:00:00"/>
    <s v="Standard Class"/>
    <s v="JB-15925"/>
    <s v="Joni Blumstein"/>
    <x v="0"/>
    <s v="United States"/>
    <s v="Austin"/>
    <s v="Texas"/>
    <n v="78745"/>
    <x v="2"/>
    <s v="TEC-AC-10002018"/>
    <s v="Technology"/>
    <s v="Accessories"/>
    <s v="AmazonBasics 3-Button USB Wired Mouse"/>
    <n v="22.368000000000002"/>
    <n v="4"/>
    <n v="0.2"/>
    <n v="6.4308000000000014"/>
  </r>
  <r>
    <n v="4755"/>
    <s v="CA-2014-126354"/>
    <x v="3"/>
    <d v="2014-02-04T00:00:00"/>
    <d v="2014-02-09T00:00:00"/>
    <s v="Standard Class"/>
    <s v="SC-20380"/>
    <s v="Shahid Collister"/>
    <x v="0"/>
    <s v="United States"/>
    <s v="Pembroke Pines"/>
    <s v="Florida"/>
    <n v="33024"/>
    <x v="0"/>
    <s v="OFF-BI-10000301"/>
    <s v="Office Supplies"/>
    <s v="Binders"/>
    <s v="GBC Instant Report Kit"/>
    <n v="3.8820000000000006"/>
    <n v="2"/>
    <n v="0.7"/>
    <n v="-2.5880000000000001"/>
  </r>
  <r>
    <n v="4756"/>
    <s v="CA-2014-126354"/>
    <x v="3"/>
    <d v="2014-02-04T00:00:00"/>
    <d v="2014-02-09T00:00:00"/>
    <s v="Standard Class"/>
    <s v="SC-20380"/>
    <s v="Shahid Collister"/>
    <x v="0"/>
    <s v="United States"/>
    <s v="Pembroke Pines"/>
    <s v="Florida"/>
    <n v="33024"/>
    <x v="0"/>
    <s v="OFF-PA-10004381"/>
    <s v="Office Supplies"/>
    <s v="Paper"/>
    <s v="14-7/8 x 11 Blue Bar Computer Printout Paper"/>
    <n v="115.29600000000001"/>
    <n v="3"/>
    <n v="0.2"/>
    <n v="40.353599999999986"/>
  </r>
  <r>
    <n v="4757"/>
    <s v="CA-2014-169817"/>
    <x v="3"/>
    <d v="2014-09-22T00:00:00"/>
    <d v="2014-09-26T00:00:00"/>
    <s v="Standard Class"/>
    <s v="EB-13870"/>
    <s v="Emily Burns"/>
    <x v="0"/>
    <s v="United States"/>
    <s v="Philadelphia"/>
    <s v="Pennsylvania"/>
    <n v="19143"/>
    <x v="3"/>
    <s v="OFF-BI-10004141"/>
    <s v="Office Supplies"/>
    <s v="Binders"/>
    <s v="Insertable Tab Indexes For Data Binders"/>
    <n v="1.9080000000000004"/>
    <n v="2"/>
    <n v="0.7"/>
    <n v="-1.5264000000000002"/>
  </r>
  <r>
    <n v="4758"/>
    <s v="US-2014-144582"/>
    <x v="3"/>
    <d v="2014-05-01T00:00:00"/>
    <d v="2014-05-06T00:00:00"/>
    <s v="Standard Class"/>
    <s v="TC-21475"/>
    <s v="Tony Chapman"/>
    <x v="2"/>
    <s v="United States"/>
    <s v="Danville"/>
    <s v="Illinois"/>
    <n v="61832"/>
    <x v="2"/>
    <s v="OFF-BI-10001575"/>
    <s v="Office Supplies"/>
    <s v="Binders"/>
    <s v="GBC Linen Binding Covers"/>
    <n v="43.371999999999993"/>
    <n v="7"/>
    <n v="0.8"/>
    <n v="-69.395200000000031"/>
  </r>
  <r>
    <n v="4759"/>
    <s v="CA-2011-121573"/>
    <x v="2"/>
    <d v="2011-11-03T00:00:00"/>
    <d v="2011-11-07T00:00:00"/>
    <s v="Standard Class"/>
    <s v="SG-20605"/>
    <s v="Speros Goranitis"/>
    <x v="0"/>
    <s v="United States"/>
    <s v="New York City"/>
    <s v="New York"/>
    <n v="10009"/>
    <x v="3"/>
    <s v="TEC-PH-10000984"/>
    <s v="Technology"/>
    <s v="Phones"/>
    <s v="Panasonic KX-TG9471B"/>
    <n v="783.96"/>
    <n v="4"/>
    <n v="0"/>
    <n v="219.50880000000006"/>
  </r>
  <r>
    <n v="4760"/>
    <s v="CA-2011-121573"/>
    <x v="2"/>
    <d v="2011-11-03T00:00:00"/>
    <d v="2011-11-07T00:00:00"/>
    <s v="Standard Class"/>
    <s v="SG-20605"/>
    <s v="Speros Goranitis"/>
    <x v="0"/>
    <s v="United States"/>
    <s v="New York City"/>
    <s v="New York"/>
    <n v="10009"/>
    <x v="3"/>
    <s v="OFF-BI-10000666"/>
    <s v="Office Supplies"/>
    <s v="Binders"/>
    <s v="Surelock Post Binders"/>
    <n v="48.896000000000001"/>
    <n v="2"/>
    <n v="0.2"/>
    <n v="18.335999999999999"/>
  </r>
  <r>
    <n v="4761"/>
    <s v="CA-2011-121573"/>
    <x v="2"/>
    <d v="2011-11-03T00:00:00"/>
    <d v="2011-11-07T00:00:00"/>
    <s v="Standard Class"/>
    <s v="SG-20605"/>
    <s v="Speros Goranitis"/>
    <x v="0"/>
    <s v="United States"/>
    <s v="New York City"/>
    <s v="New York"/>
    <n v="10009"/>
    <x v="3"/>
    <s v="OFF-BI-10003712"/>
    <s v="Office Supplies"/>
    <s v="Binders"/>
    <s v="Acco Pressboard Covers with Storage Hooks, 14 7/8&quot; x 11&quot;, Light Blue"/>
    <n v="7.8560000000000008"/>
    <n v="2"/>
    <n v="0.2"/>
    <n v="2.8477999999999994"/>
  </r>
  <r>
    <n v="4762"/>
    <s v="CA-2013-117660"/>
    <x v="0"/>
    <d v="2013-12-31T00:00:00"/>
    <d v="2014-01-05T00:00:00"/>
    <s v="Standard Class"/>
    <s v="BM-11785"/>
    <s v="Bryan Mills"/>
    <x v="0"/>
    <s v="United States"/>
    <s v="Columbus"/>
    <s v="Ohio"/>
    <n v="43229"/>
    <x v="3"/>
    <s v="OFF-LA-10003720"/>
    <s v="Office Supplies"/>
    <s v="Labels"/>
    <s v="Avery 487"/>
    <n v="5.9039999999999999"/>
    <n v="2"/>
    <n v="0.2"/>
    <n v="1.9925999999999999"/>
  </r>
  <r>
    <n v="4763"/>
    <s v="CA-2013-117660"/>
    <x v="0"/>
    <d v="2013-12-31T00:00:00"/>
    <d v="2014-01-05T00:00:00"/>
    <s v="Standard Class"/>
    <s v="BM-11785"/>
    <s v="Bryan Mills"/>
    <x v="0"/>
    <s v="United States"/>
    <s v="Columbus"/>
    <s v="Ohio"/>
    <n v="43229"/>
    <x v="3"/>
    <s v="OFF-SU-10001664"/>
    <s v="Office Supplies"/>
    <s v="Supplies"/>
    <s v="Acme Office Executive Series Stainless Steel Trimmers"/>
    <n v="13.712000000000002"/>
    <n v="2"/>
    <n v="0.2"/>
    <n v="1.0284"/>
  </r>
  <r>
    <n v="4764"/>
    <s v="CA-2011-112851"/>
    <x v="2"/>
    <d v="2011-09-17T00:00:00"/>
    <d v="2011-09-21T00:00:00"/>
    <s v="Standard Class"/>
    <s v="NR-18550"/>
    <s v="Nick Radford"/>
    <x v="0"/>
    <s v="United States"/>
    <s v="Chula Vista"/>
    <s v="California"/>
    <n v="91911"/>
    <x v="1"/>
    <s v="OFF-EN-10001453"/>
    <s v="Office Supplies"/>
    <s v="Envelopes"/>
    <s v="Tyvek Interoffice Envelopes, 9 1/2&quot; x 12 1/2&quot;, 100/Box"/>
    <n v="182.94"/>
    <n v="3"/>
    <n v="0"/>
    <n v="85.981799999999993"/>
  </r>
  <r>
    <n v="4765"/>
    <s v="CA-2014-123701"/>
    <x v="3"/>
    <d v="2014-11-25T00:00:00"/>
    <d v="2014-11-28T00:00:00"/>
    <s v="First Class"/>
    <s v="PG-18820"/>
    <s v="Patrick Gardner"/>
    <x v="0"/>
    <s v="United States"/>
    <s v="San Francisco"/>
    <s v="California"/>
    <n v="94110"/>
    <x v="1"/>
    <s v="OFF-AR-10001860"/>
    <s v="Office Supplies"/>
    <s v="Art"/>
    <s v="BIC Liqua Brite Liner"/>
    <n v="27.76"/>
    <n v="4"/>
    <n v="0"/>
    <n v="9.9936000000000007"/>
  </r>
  <r>
    <n v="4766"/>
    <s v="CA-2012-118227"/>
    <x v="1"/>
    <d v="2012-04-24T00:00:00"/>
    <d v="2012-04-28T00:00:00"/>
    <s v="Standard Class"/>
    <s v="DB-13270"/>
    <s v="Deborah Brumfield"/>
    <x v="2"/>
    <s v="United States"/>
    <s v="New York City"/>
    <s v="New York"/>
    <n v="10009"/>
    <x v="3"/>
    <s v="OFF-AR-10001044"/>
    <s v="Office Supplies"/>
    <s v="Art"/>
    <s v="BOSTON Ranger #55 Pencil Sharpener, Black"/>
    <n v="25.99"/>
    <n v="1"/>
    <n v="0"/>
    <n v="7.5370999999999988"/>
  </r>
  <r>
    <n v="4767"/>
    <s v="CA-2012-123155"/>
    <x v="1"/>
    <d v="2012-03-09T00:00:00"/>
    <d v="2012-03-12T00:00:00"/>
    <s v="First Class"/>
    <s v="NS-18640"/>
    <s v="Noel Staavos"/>
    <x v="1"/>
    <s v="United States"/>
    <s v="San Antonio"/>
    <s v="Texas"/>
    <n v="78207"/>
    <x v="2"/>
    <s v="TEC-AC-10002473"/>
    <s v="Technology"/>
    <s v="Accessories"/>
    <s v="Maxell 4.7GB DVD-R"/>
    <n v="113.52000000000001"/>
    <n v="5"/>
    <n v="0.2"/>
    <n v="29.798999999999999"/>
  </r>
  <r>
    <n v="4768"/>
    <s v="CA-2012-123155"/>
    <x v="1"/>
    <d v="2012-03-09T00:00:00"/>
    <d v="2012-03-12T00:00:00"/>
    <s v="First Class"/>
    <s v="NS-18640"/>
    <s v="Noel Staavos"/>
    <x v="1"/>
    <s v="United States"/>
    <s v="San Antonio"/>
    <s v="Texas"/>
    <n v="78207"/>
    <x v="2"/>
    <s v="TEC-PH-10001809"/>
    <s v="Technology"/>
    <s v="Phones"/>
    <s v="Panasonic KX T7736-B Digital phone"/>
    <n v="359.88"/>
    <n v="3"/>
    <n v="0.2"/>
    <n v="22.492499999999993"/>
  </r>
  <r>
    <n v="4769"/>
    <s v="CA-2014-158883"/>
    <x v="3"/>
    <d v="2014-06-03T00:00:00"/>
    <d v="2014-06-04T00:00:00"/>
    <s v="Same Day"/>
    <s v="CS-11860"/>
    <s v="Cari Schnelling"/>
    <x v="0"/>
    <s v="United States"/>
    <s v="Jacksonville"/>
    <s v="North Carolina"/>
    <n v="28540"/>
    <x v="0"/>
    <s v="OFF-PA-10004733"/>
    <s v="Office Supplies"/>
    <s v="Paper"/>
    <s v="Things To Do Today Spiral Book"/>
    <n v="25.344000000000001"/>
    <n v="4"/>
    <n v="0.2"/>
    <n v="9.1871999999999989"/>
  </r>
  <r>
    <n v="4770"/>
    <s v="US-2013-114888"/>
    <x v="0"/>
    <d v="2013-09-20T00:00:00"/>
    <d v="2013-09-25T00:00:00"/>
    <s v="Second Class"/>
    <s v="CC-12430"/>
    <s v="Chuck Clark"/>
    <x v="2"/>
    <s v="United States"/>
    <s v="San Francisco"/>
    <s v="California"/>
    <n v="94109"/>
    <x v="1"/>
    <s v="OFF-BI-10003355"/>
    <s v="Office Supplies"/>
    <s v="Binders"/>
    <s v="Cardinal Holdit Business Card Pockets"/>
    <n v="11.952000000000002"/>
    <n v="3"/>
    <n v="0.2"/>
    <n v="4.1832000000000003"/>
  </r>
  <r>
    <n v="4771"/>
    <s v="US-2013-114888"/>
    <x v="0"/>
    <d v="2013-09-20T00:00:00"/>
    <d v="2013-09-25T00:00:00"/>
    <s v="Second Class"/>
    <s v="CC-12430"/>
    <s v="Chuck Clark"/>
    <x v="2"/>
    <s v="United States"/>
    <s v="San Francisco"/>
    <s v="California"/>
    <n v="94109"/>
    <x v="1"/>
    <s v="OFF-SU-10001212"/>
    <s v="Office Supplies"/>
    <s v="Supplies"/>
    <s v="Kleencut Forged Office Shears by Acme United Corporation"/>
    <n v="6.24"/>
    <n v="3"/>
    <n v="0"/>
    <n v="1.8719999999999997"/>
  </r>
  <r>
    <n v="4772"/>
    <s v="US-2011-167262"/>
    <x v="2"/>
    <d v="2011-10-31T00:00:00"/>
    <d v="2011-11-03T00:00:00"/>
    <s v="Second Class"/>
    <s v="AC-10450"/>
    <s v="Amy Cox"/>
    <x v="0"/>
    <s v="United States"/>
    <s v="Avondale"/>
    <s v="Arizona"/>
    <n v="85323"/>
    <x v="1"/>
    <s v="TEC-PH-10000486"/>
    <s v="Technology"/>
    <s v="Phones"/>
    <s v="Plantronics HL10 Handset Lifter"/>
    <n v="742.33600000000001"/>
    <n v="8"/>
    <n v="0.2"/>
    <n v="83.512799999999913"/>
  </r>
  <r>
    <n v="4773"/>
    <s v="CA-2014-119746"/>
    <x v="3"/>
    <d v="2014-11-24T00:00:00"/>
    <d v="2014-11-28T00:00:00"/>
    <s v="Standard Class"/>
    <s v="CM-12385"/>
    <s v="Christopher Martinez"/>
    <x v="0"/>
    <s v="United States"/>
    <s v="Chicago"/>
    <s v="Illinois"/>
    <n v="60610"/>
    <x v="2"/>
    <s v="FUR-FU-10004909"/>
    <s v="Furniture"/>
    <s v="Furnishings"/>
    <s v="Contemporary Wood/Metal Frame"/>
    <n v="6.4640000000000004"/>
    <n v="1"/>
    <n v="0.6"/>
    <n v="-4.0400000000000009"/>
  </r>
  <r>
    <n v="4774"/>
    <s v="CA-2014-119746"/>
    <x v="3"/>
    <d v="2014-11-24T00:00:00"/>
    <d v="2014-11-28T00:00:00"/>
    <s v="Standard Class"/>
    <s v="CM-12385"/>
    <s v="Christopher Martinez"/>
    <x v="0"/>
    <s v="United States"/>
    <s v="Chicago"/>
    <s v="Illinois"/>
    <n v="60610"/>
    <x v="2"/>
    <s v="OFF-LA-10001613"/>
    <s v="Office Supplies"/>
    <s v="Labels"/>
    <s v="Avery File Folder Labels"/>
    <n v="11.52"/>
    <n v="5"/>
    <n v="0.2"/>
    <n v="4.1760000000000002"/>
  </r>
  <r>
    <n v="4775"/>
    <s v="CA-2014-119746"/>
    <x v="3"/>
    <d v="2014-11-24T00:00:00"/>
    <d v="2014-11-28T00:00:00"/>
    <s v="Standard Class"/>
    <s v="CM-12385"/>
    <s v="Christopher Martinez"/>
    <x v="0"/>
    <s v="United States"/>
    <s v="Chicago"/>
    <s v="Illinois"/>
    <n v="60610"/>
    <x v="2"/>
    <s v="TEC-PH-10004447"/>
    <s v="Technology"/>
    <s v="Phones"/>
    <s v="Toshiba IPT2010-SD IP Telephone"/>
    <n v="222.38400000000001"/>
    <n v="2"/>
    <n v="0.2"/>
    <n v="16.678799999999995"/>
  </r>
  <r>
    <n v="4776"/>
    <s v="CA-2014-108091"/>
    <x v="3"/>
    <d v="2014-11-17T00:00:00"/>
    <d v="2014-11-22T00:00:00"/>
    <s v="Standard Class"/>
    <s v="EK-13795"/>
    <s v="Eileen Kiefer"/>
    <x v="2"/>
    <s v="United States"/>
    <s v="Escondido"/>
    <s v="California"/>
    <n v="92025"/>
    <x v="1"/>
    <s v="OFF-AR-10000255"/>
    <s v="Office Supplies"/>
    <s v="Art"/>
    <s v="Newell 328"/>
    <n v="23.36"/>
    <n v="4"/>
    <n v="0"/>
    <n v="6.073599999999999"/>
  </r>
  <r>
    <n v="4777"/>
    <s v="CA-2013-101630"/>
    <x v="0"/>
    <d v="2013-02-19T00:00:00"/>
    <d v="2013-02-23T00:00:00"/>
    <s v="Second Class"/>
    <s v="CK-12760"/>
    <s v="Cyma Kinney"/>
    <x v="1"/>
    <s v="United States"/>
    <s v="Long Beach"/>
    <s v="New York"/>
    <n v="11561"/>
    <x v="3"/>
    <s v="OFF-LA-10004425"/>
    <s v="Office Supplies"/>
    <s v="Labels"/>
    <s v="Staples"/>
    <n v="8.67"/>
    <n v="3"/>
    <n v="0"/>
    <n v="4.0749000000000004"/>
  </r>
  <r>
    <n v="4778"/>
    <s v="CA-2013-101630"/>
    <x v="0"/>
    <d v="2013-02-19T00:00:00"/>
    <d v="2013-02-23T00:00:00"/>
    <s v="Second Class"/>
    <s v="CK-12760"/>
    <s v="Cyma Kinney"/>
    <x v="1"/>
    <s v="United States"/>
    <s v="Long Beach"/>
    <s v="New York"/>
    <n v="11561"/>
    <x v="3"/>
    <s v="OFF-SU-10001664"/>
    <s v="Office Supplies"/>
    <s v="Supplies"/>
    <s v="Acme Office Executive Series Stainless Steel Trimmers"/>
    <n v="25.71"/>
    <n v="3"/>
    <n v="0"/>
    <n v="6.6846000000000005"/>
  </r>
  <r>
    <n v="4779"/>
    <s v="CA-2014-132346"/>
    <x v="3"/>
    <d v="2014-11-08T00:00:00"/>
    <d v="2014-11-12T00:00:00"/>
    <s v="Standard Class"/>
    <s v="PK-19075"/>
    <s v="Pete Kriz"/>
    <x v="0"/>
    <s v="United States"/>
    <s v="Newark"/>
    <s v="Delaware"/>
    <n v="19711"/>
    <x v="3"/>
    <s v="OFF-AP-10000696"/>
    <s v="Office Supplies"/>
    <s v="Appliances"/>
    <s v="Holmes Odor Grabber"/>
    <n v="100.94"/>
    <n v="7"/>
    <n v="0"/>
    <n v="33.310199999999995"/>
  </r>
  <r>
    <n v="4780"/>
    <s v="CA-2011-150301"/>
    <x v="2"/>
    <d v="2011-07-08T00:00:00"/>
    <d v="2011-07-10T00:00:00"/>
    <s v="First Class"/>
    <s v="MH-18025"/>
    <s v="Michelle Huthwaite"/>
    <x v="0"/>
    <s v="United States"/>
    <s v="Buffalo"/>
    <s v="New York"/>
    <n v="14215"/>
    <x v="3"/>
    <s v="FUR-CH-10002647"/>
    <s v="Furniture"/>
    <s v="Chairs"/>
    <s v="Situations Contoured Folding Chairs, 4/Set"/>
    <n v="63.882000000000005"/>
    <n v="1"/>
    <n v="0.1"/>
    <n v="10.647000000000004"/>
  </r>
  <r>
    <n v="4781"/>
    <s v="CA-2011-159310"/>
    <x v="2"/>
    <d v="2011-11-07T00:00:00"/>
    <d v="2011-11-12T00:00:00"/>
    <s v="Standard Class"/>
    <s v="SC-20725"/>
    <s v="Steven Cartwright"/>
    <x v="0"/>
    <s v="United States"/>
    <s v="Houston"/>
    <s v="Texas"/>
    <n v="77070"/>
    <x v="2"/>
    <s v="FUR-CH-10002758"/>
    <s v="Furniture"/>
    <s v="Chairs"/>
    <s v="Hon Deluxe Fabric Upholstered Stacking Chairs, Squared Back"/>
    <n v="683.14399999999989"/>
    <n v="4"/>
    <n v="0.3"/>
    <n v="0"/>
  </r>
  <r>
    <n v="4782"/>
    <s v="CA-2011-159310"/>
    <x v="2"/>
    <d v="2011-11-07T00:00:00"/>
    <d v="2011-11-12T00:00:00"/>
    <s v="Standard Class"/>
    <s v="SC-20725"/>
    <s v="Steven Cartwright"/>
    <x v="0"/>
    <s v="United States"/>
    <s v="Houston"/>
    <s v="Texas"/>
    <n v="77070"/>
    <x v="2"/>
    <s v="OFF-BI-10000201"/>
    <s v="Office Supplies"/>
    <s v="Binders"/>
    <s v="Avery Triangle Shaped Sheet Lifters, Black, 2/Pack"/>
    <n v="1.4759999999999995"/>
    <n v="3"/>
    <n v="0.8"/>
    <n v="-2.214"/>
  </r>
  <r>
    <n v="4783"/>
    <s v="CA-2011-159310"/>
    <x v="2"/>
    <d v="2011-11-07T00:00:00"/>
    <d v="2011-11-12T00:00:00"/>
    <s v="Standard Class"/>
    <s v="SC-20725"/>
    <s v="Steven Cartwright"/>
    <x v="0"/>
    <s v="United States"/>
    <s v="Houston"/>
    <s v="Texas"/>
    <n v="77070"/>
    <x v="2"/>
    <s v="OFF-SU-10004115"/>
    <s v="Office Supplies"/>
    <s v="Supplies"/>
    <s v="Acme Stainless Steel Office Snips"/>
    <n v="40.711999999999996"/>
    <n v="7"/>
    <n v="0.2"/>
    <n v="3.5623000000000022"/>
  </r>
  <r>
    <n v="4784"/>
    <s v="US-2014-147984"/>
    <x v="3"/>
    <d v="2014-01-29T00:00:00"/>
    <d v="2014-02-02T00:00:00"/>
    <s v="Standard Class"/>
    <s v="GB-14575"/>
    <s v="Giulietta Baptist"/>
    <x v="0"/>
    <s v="United States"/>
    <s v="Wichita"/>
    <s v="Kansas"/>
    <n v="67212"/>
    <x v="2"/>
    <s v="OFF-PA-10000806"/>
    <s v="Office Supplies"/>
    <s v="Paper"/>
    <s v="Xerox 1934"/>
    <n v="279.89999999999998"/>
    <n v="5"/>
    <n v="0"/>
    <n v="137.15100000000001"/>
  </r>
  <r>
    <n v="4785"/>
    <s v="CA-2012-104346"/>
    <x v="1"/>
    <d v="2012-12-11T00:00:00"/>
    <d v="2012-12-16T00:00:00"/>
    <s v="Standard Class"/>
    <s v="IM-15070"/>
    <s v="Irene Maddox"/>
    <x v="0"/>
    <s v="United States"/>
    <s v="Colorado Springs"/>
    <s v="Colorado"/>
    <n v="80906"/>
    <x v="1"/>
    <s v="OFF-AR-10001473"/>
    <s v="Office Supplies"/>
    <s v="Art"/>
    <s v="Newell 313"/>
    <n v="13.120000000000001"/>
    <n v="5"/>
    <n v="0.2"/>
    <n v="1.1480000000000006"/>
  </r>
  <r>
    <n v="4786"/>
    <s v="CA-2012-104346"/>
    <x v="1"/>
    <d v="2012-12-11T00:00:00"/>
    <d v="2012-12-16T00:00:00"/>
    <s v="Standard Class"/>
    <s v="IM-15070"/>
    <s v="Irene Maddox"/>
    <x v="0"/>
    <s v="United States"/>
    <s v="Colorado Springs"/>
    <s v="Colorado"/>
    <n v="80906"/>
    <x v="1"/>
    <s v="FUR-BO-10003450"/>
    <s v="Furniture"/>
    <s v="Bookcases"/>
    <s v="Bush Westfield Collection Bookcases, Dark Cherry Finish"/>
    <n v="69.576000000000008"/>
    <n v="4"/>
    <n v="0.7"/>
    <n v="-143.79040000000001"/>
  </r>
  <r>
    <n v="4787"/>
    <s v="CA-2012-104346"/>
    <x v="1"/>
    <d v="2012-12-11T00:00:00"/>
    <d v="2012-12-16T00:00:00"/>
    <s v="Standard Class"/>
    <s v="IM-15070"/>
    <s v="Irene Maddox"/>
    <x v="0"/>
    <s v="United States"/>
    <s v="Colorado Springs"/>
    <s v="Colorado"/>
    <n v="80906"/>
    <x v="1"/>
    <s v="OFF-AR-10001545"/>
    <s v="Office Supplies"/>
    <s v="Art"/>
    <s v="Newell 326"/>
    <n v="4.2240000000000002"/>
    <n v="3"/>
    <n v="0.2"/>
    <n v="0.47519999999999984"/>
  </r>
  <r>
    <n v="4788"/>
    <s v="CA-2012-104346"/>
    <x v="1"/>
    <d v="2012-12-11T00:00:00"/>
    <d v="2012-12-16T00:00:00"/>
    <s v="Standard Class"/>
    <s v="IM-15070"/>
    <s v="Irene Maddox"/>
    <x v="0"/>
    <s v="United States"/>
    <s v="Colorado Springs"/>
    <s v="Colorado"/>
    <n v="80906"/>
    <x v="1"/>
    <s v="TEC-AC-10004396"/>
    <s v="Technology"/>
    <s v="Accessories"/>
    <s v="Logitech Keyboard K120"/>
    <n v="58.08"/>
    <n v="4"/>
    <n v="0.2"/>
    <n v="-6.5339999999999954"/>
  </r>
  <r>
    <n v="4789"/>
    <s v="CA-2012-104346"/>
    <x v="1"/>
    <d v="2012-12-11T00:00:00"/>
    <d v="2012-12-16T00:00:00"/>
    <s v="Standard Class"/>
    <s v="IM-15070"/>
    <s v="Irene Maddox"/>
    <x v="0"/>
    <s v="United States"/>
    <s v="Colorado Springs"/>
    <s v="Colorado"/>
    <n v="80906"/>
    <x v="1"/>
    <s v="FUR-FU-10002456"/>
    <s v="Furniture"/>
    <s v="Furnishings"/>
    <s v="Master Caster Door Stop, Large Neon Orange"/>
    <n v="52.416000000000004"/>
    <n v="9"/>
    <n v="0.2"/>
    <n v="15.069600000000007"/>
  </r>
  <r>
    <n v="4790"/>
    <s v="CA-2012-104346"/>
    <x v="1"/>
    <d v="2012-12-11T00:00:00"/>
    <d v="2012-12-16T00:00:00"/>
    <s v="Standard Class"/>
    <s v="IM-15070"/>
    <s v="Irene Maddox"/>
    <x v="0"/>
    <s v="United States"/>
    <s v="Colorado Springs"/>
    <s v="Colorado"/>
    <n v="80906"/>
    <x v="1"/>
    <s v="FUR-FU-10001473"/>
    <s v="Furniture"/>
    <s v="Furnishings"/>
    <s v="DAX Wood Document Frame"/>
    <n v="54.920000000000009"/>
    <n v="5"/>
    <n v="0.2"/>
    <n v="10.983999999999996"/>
  </r>
  <r>
    <n v="4791"/>
    <s v="CA-2012-104346"/>
    <x v="1"/>
    <d v="2012-12-11T00:00:00"/>
    <d v="2012-12-16T00:00:00"/>
    <s v="Standard Class"/>
    <s v="IM-15070"/>
    <s v="Irene Maddox"/>
    <x v="0"/>
    <s v="United States"/>
    <s v="Colorado Springs"/>
    <s v="Colorado"/>
    <n v="80906"/>
    <x v="1"/>
    <s v="FUR-TA-10000849"/>
    <s v="Furniture"/>
    <s v="Tables"/>
    <s v="Bevis Rectangular Conference Tables"/>
    <n v="364.95"/>
    <n v="5"/>
    <n v="0.5"/>
    <n v="-248.16599999999994"/>
  </r>
  <r>
    <n v="4792"/>
    <s v="CA-2012-104346"/>
    <x v="1"/>
    <d v="2012-12-11T00:00:00"/>
    <d v="2012-12-16T00:00:00"/>
    <s v="Standard Class"/>
    <s v="IM-15070"/>
    <s v="Irene Maddox"/>
    <x v="0"/>
    <s v="United States"/>
    <s v="Colorado Springs"/>
    <s v="Colorado"/>
    <n v="80906"/>
    <x v="1"/>
    <s v="OFF-PA-10001166"/>
    <s v="Office Supplies"/>
    <s v="Paper"/>
    <s v="Xerox 1932"/>
    <n v="85.055999999999997"/>
    <n v="3"/>
    <n v="0.2"/>
    <n v="28.706399999999991"/>
  </r>
  <r>
    <n v="4793"/>
    <s v="CA-2012-104346"/>
    <x v="1"/>
    <d v="2012-12-11T00:00:00"/>
    <d v="2012-12-16T00:00:00"/>
    <s v="Standard Class"/>
    <s v="IM-15070"/>
    <s v="Irene Maddox"/>
    <x v="0"/>
    <s v="United States"/>
    <s v="Colorado Springs"/>
    <s v="Colorado"/>
    <n v="80906"/>
    <x v="1"/>
    <s v="OFF-PA-10003256"/>
    <s v="Office Supplies"/>
    <s v="Paper"/>
    <s v="Avery Personal Creations Heavyweight Cards"/>
    <n v="27.695999999999998"/>
    <n v="3"/>
    <n v="0.2"/>
    <n v="9.6935999999999964"/>
  </r>
  <r>
    <n v="4794"/>
    <s v="US-2012-141684"/>
    <x v="1"/>
    <d v="2012-06-29T00:00:00"/>
    <d v="2012-07-04T00:00:00"/>
    <s v="Standard Class"/>
    <s v="MM-18055"/>
    <s v="Michelle Moray"/>
    <x v="0"/>
    <s v="United States"/>
    <s v="New York City"/>
    <s v="New York"/>
    <n v="10011"/>
    <x v="3"/>
    <s v="OFF-PA-10002870"/>
    <s v="Office Supplies"/>
    <s v="Paper"/>
    <s v="Ampad Phone Message Book, Recycled, 400 Message Capacity, 5 ¾” x 11”"/>
    <n v="24.96"/>
    <n v="4"/>
    <n v="0"/>
    <n v="11.231999999999999"/>
  </r>
  <r>
    <n v="4795"/>
    <s v="CA-2012-144722"/>
    <x v="1"/>
    <d v="2012-03-16T00:00:00"/>
    <d v="2012-03-23T00:00:00"/>
    <s v="Standard Class"/>
    <s v="MF-18250"/>
    <s v="Monica Federle"/>
    <x v="1"/>
    <s v="United States"/>
    <s v="Los Angeles"/>
    <s v="California"/>
    <n v="90036"/>
    <x v="1"/>
    <s v="FUR-FU-10001215"/>
    <s v="Furniture"/>
    <s v="Furnishings"/>
    <s v="Howard Miller 11-1/2&quot; Diameter Brentwood Wall Clock"/>
    <n v="43.13"/>
    <n v="1"/>
    <n v="0"/>
    <n v="18.114600000000003"/>
  </r>
  <r>
    <n v="4796"/>
    <s v="CA-2012-120516"/>
    <x v="1"/>
    <d v="2012-08-13T00:00:00"/>
    <d v="2012-08-17T00:00:00"/>
    <s v="Standard Class"/>
    <s v="CK-12595"/>
    <s v="Clytie Kelty"/>
    <x v="0"/>
    <s v="United States"/>
    <s v="Marietta"/>
    <s v="Georgia"/>
    <n v="30062"/>
    <x v="0"/>
    <s v="OFF-BI-10004187"/>
    <s v="Office Supplies"/>
    <s v="Binders"/>
    <s v="Staples"/>
    <n v="5.64"/>
    <n v="3"/>
    <n v="0"/>
    <n v="2.7071999999999994"/>
  </r>
  <r>
    <n v="4797"/>
    <s v="US-2013-148901"/>
    <x v="0"/>
    <d v="2013-05-15T00:00:00"/>
    <d v="2013-05-20T00:00:00"/>
    <s v="Standard Class"/>
    <s v="MK-17905"/>
    <s v="Michael Kennedy"/>
    <x v="1"/>
    <s v="United States"/>
    <s v="Jacksonville"/>
    <s v="Florida"/>
    <n v="32216"/>
    <x v="0"/>
    <s v="OFF-BI-10001718"/>
    <s v="Office Supplies"/>
    <s v="Binders"/>
    <s v="GBC DocuBind P50 Personal Binding Machine"/>
    <n v="57.582000000000008"/>
    <n v="3"/>
    <n v="0.7"/>
    <n v="-44.146199999999979"/>
  </r>
  <r>
    <n v="4798"/>
    <s v="US-2013-148901"/>
    <x v="0"/>
    <d v="2013-05-15T00:00:00"/>
    <d v="2013-05-20T00:00:00"/>
    <s v="Standard Class"/>
    <s v="MK-17905"/>
    <s v="Michael Kennedy"/>
    <x v="1"/>
    <s v="United States"/>
    <s v="Jacksonville"/>
    <s v="Florida"/>
    <n v="32216"/>
    <x v="0"/>
    <s v="OFF-PA-10004983"/>
    <s v="Office Supplies"/>
    <s v="Paper"/>
    <s v="Xerox 23"/>
    <n v="31.104000000000006"/>
    <n v="6"/>
    <n v="0.2"/>
    <n v="10.8864"/>
  </r>
  <r>
    <n v="4799"/>
    <s v="US-2013-148901"/>
    <x v="0"/>
    <d v="2013-05-15T00:00:00"/>
    <d v="2013-05-20T00:00:00"/>
    <s v="Standard Class"/>
    <s v="MK-17905"/>
    <s v="Michael Kennedy"/>
    <x v="1"/>
    <s v="United States"/>
    <s v="Jacksonville"/>
    <s v="Florida"/>
    <n v="32216"/>
    <x v="0"/>
    <s v="FUR-FU-10002396"/>
    <s v="Furniture"/>
    <s v="Furnishings"/>
    <s v="DAX Copper Panel Document Frame, 5 x 7 Size"/>
    <n v="30.192"/>
    <n v="3"/>
    <n v="0.2"/>
    <n v="8.3028000000000031"/>
  </r>
  <r>
    <n v="4800"/>
    <s v="US-2013-148901"/>
    <x v="0"/>
    <d v="2013-05-15T00:00:00"/>
    <d v="2013-05-20T00:00:00"/>
    <s v="Standard Class"/>
    <s v="MK-17905"/>
    <s v="Michael Kennedy"/>
    <x v="1"/>
    <s v="United States"/>
    <s v="Jacksonville"/>
    <s v="Florida"/>
    <n v="32216"/>
    <x v="0"/>
    <s v="TEC-PH-10003988"/>
    <s v="Technology"/>
    <s v="Phones"/>
    <s v="LF Elite 3D Dazzle Designer Hard Case Cover, Lf Stylus Pen and Wiper For Apple Iphone 5c Mini Lite"/>
    <n v="43.6"/>
    <n v="5"/>
    <n v="0.2"/>
    <n v="4.3600000000000012"/>
  </r>
  <r>
    <n v="4801"/>
    <s v="US-2013-148901"/>
    <x v="0"/>
    <d v="2013-05-15T00:00:00"/>
    <d v="2013-05-20T00:00:00"/>
    <s v="Standard Class"/>
    <s v="MK-17905"/>
    <s v="Michael Kennedy"/>
    <x v="1"/>
    <s v="United States"/>
    <s v="Jacksonville"/>
    <s v="Florida"/>
    <n v="32216"/>
    <x v="0"/>
    <s v="OFF-AR-10002467"/>
    <s v="Office Supplies"/>
    <s v="Art"/>
    <s v="Dixon Ticonderoga Pencils"/>
    <n v="4.7679999999999998"/>
    <n v="2"/>
    <n v="0.2"/>
    <n v="0.41720000000000046"/>
  </r>
  <r>
    <n v="4802"/>
    <s v="US-2013-148901"/>
    <x v="0"/>
    <d v="2013-05-15T00:00:00"/>
    <d v="2013-05-20T00:00:00"/>
    <s v="Standard Class"/>
    <s v="MK-17905"/>
    <s v="Michael Kennedy"/>
    <x v="1"/>
    <s v="United States"/>
    <s v="Jacksonville"/>
    <s v="Florida"/>
    <n v="32216"/>
    <x v="0"/>
    <s v="OFF-BI-10004002"/>
    <s v="Office Supplies"/>
    <s v="Binders"/>
    <s v="Wilson Jones International Size A4 Ring Binders"/>
    <n v="10.380000000000003"/>
    <n v="2"/>
    <n v="0.7"/>
    <n v="-7.6119999999999983"/>
  </r>
  <r>
    <n v="4803"/>
    <s v="US-2013-148901"/>
    <x v="0"/>
    <d v="2013-05-15T00:00:00"/>
    <d v="2013-05-20T00:00:00"/>
    <s v="Standard Class"/>
    <s v="MK-17905"/>
    <s v="Michael Kennedy"/>
    <x v="1"/>
    <s v="United States"/>
    <s v="Jacksonville"/>
    <s v="Florida"/>
    <n v="32216"/>
    <x v="0"/>
    <s v="OFF-BI-10002309"/>
    <s v="Office Supplies"/>
    <s v="Binders"/>
    <s v="Avery Heavy-Duty EZD  Binder With Locking Rings"/>
    <n v="13.392000000000003"/>
    <n v="8"/>
    <n v="0.7"/>
    <n v="-9.8207999999999984"/>
  </r>
  <r>
    <n v="4804"/>
    <s v="CA-2014-136364"/>
    <x v="3"/>
    <d v="2014-07-14T00:00:00"/>
    <d v="2014-07-18T00:00:00"/>
    <s v="Second Class"/>
    <s v="MH-17455"/>
    <s v="Mark Hamilton"/>
    <x v="0"/>
    <s v="United States"/>
    <s v="Philadelphia"/>
    <s v="Pennsylvania"/>
    <n v="19140"/>
    <x v="3"/>
    <s v="TEC-PH-10003885"/>
    <s v="Technology"/>
    <s v="Phones"/>
    <s v="Cisco SPA508G"/>
    <n v="39.593999999999994"/>
    <n v="1"/>
    <n v="0.4"/>
    <n v="-7.2589000000000041"/>
  </r>
  <r>
    <n v="4805"/>
    <s v="CA-2014-136364"/>
    <x v="3"/>
    <d v="2014-07-14T00:00:00"/>
    <d v="2014-07-18T00:00:00"/>
    <s v="Second Class"/>
    <s v="MH-17455"/>
    <s v="Mark Hamilton"/>
    <x v="0"/>
    <s v="United States"/>
    <s v="Philadelphia"/>
    <s v="Pennsylvania"/>
    <n v="19140"/>
    <x v="3"/>
    <s v="FUR-FU-10002501"/>
    <s v="Furniture"/>
    <s v="Furnishings"/>
    <s v="Nu-Dell Executive Frame"/>
    <n v="91.00800000000001"/>
    <n v="9"/>
    <n v="0.2"/>
    <n v="19.339199999999998"/>
  </r>
  <r>
    <n v="4806"/>
    <s v="CA-2012-137708"/>
    <x v="1"/>
    <d v="2012-11-22T00:00:00"/>
    <d v="2012-11-25T00:00:00"/>
    <s v="Second Class"/>
    <s v="NG-18430"/>
    <s v="Nathan Gelder"/>
    <x v="0"/>
    <s v="United States"/>
    <s v="Los Angeles"/>
    <s v="California"/>
    <n v="90008"/>
    <x v="1"/>
    <s v="OFF-PA-10000176"/>
    <s v="Office Supplies"/>
    <s v="Paper"/>
    <s v="Xerox 1887"/>
    <n v="37.94"/>
    <n v="2"/>
    <n v="0"/>
    <n v="18.211199999999998"/>
  </r>
  <r>
    <n v="4807"/>
    <s v="CA-2012-137708"/>
    <x v="1"/>
    <d v="2012-11-22T00:00:00"/>
    <d v="2012-11-25T00:00:00"/>
    <s v="Second Class"/>
    <s v="NG-18430"/>
    <s v="Nathan Gelder"/>
    <x v="0"/>
    <s v="United States"/>
    <s v="Los Angeles"/>
    <s v="California"/>
    <n v="90008"/>
    <x v="1"/>
    <s v="OFF-PA-10000327"/>
    <s v="Office Supplies"/>
    <s v="Paper"/>
    <s v="Xerox 1971"/>
    <n v="42.800000000000004"/>
    <n v="10"/>
    <n v="0"/>
    <n v="19.259999999999998"/>
  </r>
  <r>
    <n v="4808"/>
    <s v="CA-2012-137708"/>
    <x v="1"/>
    <d v="2012-11-22T00:00:00"/>
    <d v="2012-11-25T00:00:00"/>
    <s v="Second Class"/>
    <s v="NG-18430"/>
    <s v="Nathan Gelder"/>
    <x v="0"/>
    <s v="United States"/>
    <s v="Los Angeles"/>
    <s v="California"/>
    <n v="90008"/>
    <x v="1"/>
    <s v="OFF-ST-10004634"/>
    <s v="Office Supplies"/>
    <s v="Storage"/>
    <s v="Personal Folder Holder, Ebony"/>
    <n v="33.630000000000003"/>
    <n v="3"/>
    <n v="0"/>
    <n v="10.088999999999999"/>
  </r>
  <r>
    <n v="4809"/>
    <s v="CA-2011-149055"/>
    <x v="2"/>
    <d v="2011-11-23T00:00:00"/>
    <d v="2011-11-28T00:00:00"/>
    <s v="Standard Class"/>
    <s v="PB-19210"/>
    <s v="Phillip Breyer"/>
    <x v="1"/>
    <s v="United States"/>
    <s v="Philadelphia"/>
    <s v="Pennsylvania"/>
    <n v="19134"/>
    <x v="3"/>
    <s v="OFF-EN-10003040"/>
    <s v="Office Supplies"/>
    <s v="Envelopes"/>
    <s v="Quality Park Security Envelopes"/>
    <n v="62.808000000000007"/>
    <n v="3"/>
    <n v="0.2"/>
    <n v="21.197700000000001"/>
  </r>
  <r>
    <n v="4810"/>
    <s v="CA-2012-151589"/>
    <x v="1"/>
    <d v="2012-12-27T00:00:00"/>
    <d v="2012-12-30T00:00:00"/>
    <s v="First Class"/>
    <s v="RE-19450"/>
    <s v="Richard Eichhorn"/>
    <x v="0"/>
    <s v="United States"/>
    <s v="Eau Claire"/>
    <s v="Wisconsin"/>
    <n v="54703"/>
    <x v="2"/>
    <s v="OFF-PA-10003228"/>
    <s v="Office Supplies"/>
    <s v="Paper"/>
    <s v="Xerox 1917"/>
    <n v="195.64"/>
    <n v="4"/>
    <n v="0"/>
    <n v="91.950799999999987"/>
  </r>
  <r>
    <n v="4811"/>
    <s v="CA-2012-151589"/>
    <x v="1"/>
    <d v="2012-12-27T00:00:00"/>
    <d v="2012-12-30T00:00:00"/>
    <s v="First Class"/>
    <s v="RE-19450"/>
    <s v="Richard Eichhorn"/>
    <x v="0"/>
    <s v="United States"/>
    <s v="Eau Claire"/>
    <s v="Wisconsin"/>
    <n v="54703"/>
    <x v="2"/>
    <s v="TEC-PH-10004345"/>
    <s v="Technology"/>
    <s v="Phones"/>
    <s v="Cisco SPA 502G IP Phone"/>
    <n v="239.9"/>
    <n v="2"/>
    <n v="0"/>
    <n v="71.97"/>
  </r>
  <r>
    <n v="4812"/>
    <s v="CA-2013-121370"/>
    <x v="0"/>
    <d v="2013-11-15T00:00:00"/>
    <d v="2013-11-20T00:00:00"/>
    <s v="Second Class"/>
    <s v="EB-14110"/>
    <s v="Eugene Barchas"/>
    <x v="0"/>
    <s v="United States"/>
    <s v="Philadelphia"/>
    <s v="Pennsylvania"/>
    <n v="19134"/>
    <x v="3"/>
    <s v="FUR-CH-10000785"/>
    <s v="Furniture"/>
    <s v="Chairs"/>
    <s v="Global Ergonomic Managers Chair"/>
    <n v="380.05799999999994"/>
    <n v="3"/>
    <n v="0.3"/>
    <n v="-21.717600000000004"/>
  </r>
  <r>
    <n v="4813"/>
    <s v="CA-2013-121370"/>
    <x v="0"/>
    <d v="2013-11-15T00:00:00"/>
    <d v="2013-11-20T00:00:00"/>
    <s v="Second Class"/>
    <s v="EB-14110"/>
    <s v="Eugene Barchas"/>
    <x v="0"/>
    <s v="United States"/>
    <s v="Philadelphia"/>
    <s v="Pennsylvania"/>
    <n v="19134"/>
    <x v="3"/>
    <s v="TEC-CO-10004115"/>
    <s v="Technology"/>
    <s v="Copiers"/>
    <s v="Sharp AL-1530CS Digital Copier"/>
    <n v="1199.9759999999999"/>
    <n v="4"/>
    <n v="0.4"/>
    <n v="179.99639999999999"/>
  </r>
  <r>
    <n v="4814"/>
    <s v="CA-2013-121370"/>
    <x v="0"/>
    <d v="2013-11-15T00:00:00"/>
    <d v="2013-11-20T00:00:00"/>
    <s v="Second Class"/>
    <s v="EB-14110"/>
    <s v="Eugene Barchas"/>
    <x v="0"/>
    <s v="United States"/>
    <s v="Philadelphia"/>
    <s v="Pennsylvania"/>
    <n v="19134"/>
    <x v="3"/>
    <s v="FUR-FU-10002813"/>
    <s v="Furniture"/>
    <s v="Furnishings"/>
    <s v="DAX Contemporary Wood Frame with Silver Metal Mat, Desktop, 11 x 14 Size"/>
    <n v="48.576000000000001"/>
    <n v="3"/>
    <n v="0.2"/>
    <n v="9.7151999999999941"/>
  </r>
  <r>
    <n v="4815"/>
    <s v="CA-2013-111696"/>
    <x v="0"/>
    <d v="2013-05-09T00:00:00"/>
    <d v="2013-05-11T00:00:00"/>
    <s v="First Class"/>
    <s v="TB-21625"/>
    <s v="Trudy Brown"/>
    <x v="0"/>
    <s v="United States"/>
    <s v="Los Angeles"/>
    <s v="California"/>
    <n v="90004"/>
    <x v="1"/>
    <s v="OFF-PA-10002751"/>
    <s v="Office Supplies"/>
    <s v="Paper"/>
    <s v="Xerox 1920"/>
    <n v="17.940000000000001"/>
    <n v="3"/>
    <n v="0"/>
    <n v="8.0730000000000004"/>
  </r>
  <r>
    <n v="4816"/>
    <s v="CA-2011-139598"/>
    <x v="2"/>
    <d v="2011-12-26T00:00:00"/>
    <d v="2011-12-31T00:00:00"/>
    <s v="Standard Class"/>
    <s v="MG-17695"/>
    <s v="Maureen Gnade"/>
    <x v="0"/>
    <s v="United States"/>
    <s v="Philadelphia"/>
    <s v="Pennsylvania"/>
    <n v="19134"/>
    <x v="3"/>
    <s v="OFF-PA-10004569"/>
    <s v="Office Supplies"/>
    <s v="Paper"/>
    <s v="Wirebound Message Books, Two 4 1/4&quot; x 5&quot; Forms per Page"/>
    <n v="18.264000000000003"/>
    <n v="3"/>
    <n v="0.2"/>
    <n v="6.1640999999999995"/>
  </r>
  <r>
    <n v="4817"/>
    <s v="CA-2011-139598"/>
    <x v="2"/>
    <d v="2011-12-26T00:00:00"/>
    <d v="2011-12-31T00:00:00"/>
    <s v="Standard Class"/>
    <s v="MG-17695"/>
    <s v="Maureen Gnade"/>
    <x v="0"/>
    <s v="United States"/>
    <s v="Philadelphia"/>
    <s v="Pennsylvania"/>
    <n v="19134"/>
    <x v="3"/>
    <s v="OFF-AP-10002998"/>
    <s v="Office Supplies"/>
    <s v="Appliances"/>
    <s v="Holmes 99% HEPA Air Purifier"/>
    <n v="34.655999999999999"/>
    <n v="2"/>
    <n v="0.2"/>
    <n v="5.6315999999999971"/>
  </r>
  <r>
    <n v="4818"/>
    <s v="CA-2011-139598"/>
    <x v="2"/>
    <d v="2011-12-26T00:00:00"/>
    <d v="2011-12-31T00:00:00"/>
    <s v="Standard Class"/>
    <s v="MG-17695"/>
    <s v="Maureen Gnade"/>
    <x v="0"/>
    <s v="United States"/>
    <s v="Philadelphia"/>
    <s v="Pennsylvania"/>
    <n v="19134"/>
    <x v="3"/>
    <s v="OFF-AP-10003287"/>
    <s v="Office Supplies"/>
    <s v="Appliances"/>
    <s v="Tripp Lite TLP810NET Broadband Surge for Modem/Fax"/>
    <n v="81.552000000000007"/>
    <n v="2"/>
    <n v="0.2"/>
    <n v="8.1551999999999971"/>
  </r>
  <r>
    <n v="4819"/>
    <s v="CA-2011-139598"/>
    <x v="2"/>
    <d v="2011-12-26T00:00:00"/>
    <d v="2011-12-31T00:00:00"/>
    <s v="Standard Class"/>
    <s v="MG-17695"/>
    <s v="Maureen Gnade"/>
    <x v="0"/>
    <s v="United States"/>
    <s v="Philadelphia"/>
    <s v="Pennsylvania"/>
    <n v="19134"/>
    <x v="3"/>
    <s v="OFF-ST-10001370"/>
    <s v="Office Supplies"/>
    <s v="Storage"/>
    <s v="Sensible Storage WireTech Storage Systems"/>
    <n v="227.13600000000002"/>
    <n v="4"/>
    <n v="0.2"/>
    <n v="-42.588000000000036"/>
  </r>
  <r>
    <n v="4820"/>
    <s v="CA-2014-117436"/>
    <x v="3"/>
    <d v="2014-06-09T00:00:00"/>
    <d v="2014-06-15T00:00:00"/>
    <s v="Standard Class"/>
    <s v="LW-17125"/>
    <s v="Liz Willingham"/>
    <x v="0"/>
    <s v="United States"/>
    <s v="Norwich"/>
    <s v="Connecticut"/>
    <n v="6360"/>
    <x v="3"/>
    <s v="OFF-BI-10004040"/>
    <s v="Office Supplies"/>
    <s v="Binders"/>
    <s v="Wilson Jones Impact Binders"/>
    <n v="10.36"/>
    <n v="2"/>
    <n v="0"/>
    <n v="5.0763999999999996"/>
  </r>
  <r>
    <n v="4821"/>
    <s v="CA-2012-140025"/>
    <x v="1"/>
    <d v="2012-04-07T00:00:00"/>
    <d v="2012-04-11T00:00:00"/>
    <s v="Standard Class"/>
    <s v="PF-19120"/>
    <s v="Peter Fuller"/>
    <x v="0"/>
    <s v="United States"/>
    <s v="San Antonio"/>
    <s v="Texas"/>
    <n v="78207"/>
    <x v="2"/>
    <s v="OFF-AP-10002651"/>
    <s v="Office Supplies"/>
    <s v="Appliances"/>
    <s v="Hoover Upright Vacuum With Dirt Cup"/>
    <n v="463.24799999999988"/>
    <n v="8"/>
    <n v="0.8"/>
    <n v="-1181.2824000000003"/>
  </r>
  <r>
    <n v="4822"/>
    <s v="CA-2012-140025"/>
    <x v="1"/>
    <d v="2012-04-07T00:00:00"/>
    <d v="2012-04-11T00:00:00"/>
    <s v="Standard Class"/>
    <s v="PF-19120"/>
    <s v="Peter Fuller"/>
    <x v="0"/>
    <s v="United States"/>
    <s v="San Antonio"/>
    <s v="Texas"/>
    <n v="78207"/>
    <x v="2"/>
    <s v="TEC-AC-10002402"/>
    <s v="Technology"/>
    <s v="Accessories"/>
    <s v="Razer Kraken PRO Over Ear PC and Music Headset"/>
    <n v="383.952"/>
    <n v="6"/>
    <n v="0.2"/>
    <n v="47.993999999999971"/>
  </r>
  <r>
    <n v="4823"/>
    <s v="CA-2013-134222"/>
    <x v="0"/>
    <d v="2013-07-11T00:00:00"/>
    <d v="2013-07-12T00:00:00"/>
    <s v="Same Day"/>
    <s v="NZ-18565"/>
    <s v="Nick Zandusky"/>
    <x v="2"/>
    <s v="United States"/>
    <s v="Yuma"/>
    <s v="Arizona"/>
    <n v="85364"/>
    <x v="1"/>
    <s v="OFF-BI-10001658"/>
    <s v="Office Supplies"/>
    <s v="Binders"/>
    <s v="GBC Standard Therm-A-Bind Covers"/>
    <n v="44.856000000000009"/>
    <n v="6"/>
    <n v="0.7"/>
    <n v="-35.884799999999984"/>
  </r>
  <r>
    <n v="4824"/>
    <s v="CA-2013-140018"/>
    <x v="0"/>
    <d v="2013-11-22T00:00:00"/>
    <d v="2013-11-27T00:00:00"/>
    <s v="Standard Class"/>
    <s v="CK-12205"/>
    <s v="Chloris Kastensmidt"/>
    <x v="0"/>
    <s v="United States"/>
    <s v="Columbus"/>
    <s v="Ohio"/>
    <n v="43229"/>
    <x v="3"/>
    <s v="TEC-MA-10000752"/>
    <s v="Technology"/>
    <s v="Machines"/>
    <s v="Texas Instrument TI-15 Fraction Calculator"/>
    <n v="30.345000000000006"/>
    <n v="7"/>
    <n v="0.7"/>
    <n v="-24.275999999999996"/>
  </r>
  <r>
    <n v="4825"/>
    <s v="CA-2013-140018"/>
    <x v="0"/>
    <d v="2013-11-22T00:00:00"/>
    <d v="2013-11-27T00:00:00"/>
    <s v="Standard Class"/>
    <s v="CK-12205"/>
    <s v="Chloris Kastensmidt"/>
    <x v="0"/>
    <s v="United States"/>
    <s v="Columbus"/>
    <s v="Ohio"/>
    <n v="43229"/>
    <x v="3"/>
    <s v="FUR-CH-10003817"/>
    <s v="Furniture"/>
    <s v="Chairs"/>
    <s v="Global Value Steno Chair, Gray"/>
    <n v="127.554"/>
    <n v="3"/>
    <n v="0.3"/>
    <n v="-9.1109999999999971"/>
  </r>
  <r>
    <n v="4826"/>
    <s v="CA-2013-140018"/>
    <x v="0"/>
    <d v="2013-11-22T00:00:00"/>
    <d v="2013-11-27T00:00:00"/>
    <s v="Standard Class"/>
    <s v="CK-12205"/>
    <s v="Chloris Kastensmidt"/>
    <x v="0"/>
    <s v="United States"/>
    <s v="Columbus"/>
    <s v="Ohio"/>
    <n v="43229"/>
    <x v="3"/>
    <s v="FUR-FU-10001876"/>
    <s v="Furniture"/>
    <s v="Furnishings"/>
    <s v="Computer Room Manger, 14&quot;"/>
    <n v="77.951999999999998"/>
    <n v="3"/>
    <n v="0.2"/>
    <n v="15.590399999999995"/>
  </r>
  <r>
    <n v="4827"/>
    <s v="US-2014-136707"/>
    <x v="3"/>
    <d v="2014-11-13T00:00:00"/>
    <d v="2014-11-16T00:00:00"/>
    <s v="First Class"/>
    <s v="JE-15610"/>
    <s v="Jim Epp"/>
    <x v="1"/>
    <s v="United States"/>
    <s v="Los Angeles"/>
    <s v="California"/>
    <n v="90036"/>
    <x v="1"/>
    <s v="OFF-BI-10003460"/>
    <s v="Office Supplies"/>
    <s v="Binders"/>
    <s v="Acco 3-Hole Punch"/>
    <n v="14.016"/>
    <n v="4"/>
    <n v="0.2"/>
    <n v="4.9055999999999997"/>
  </r>
  <r>
    <n v="4828"/>
    <s v="CA-2011-152562"/>
    <x v="2"/>
    <d v="2011-11-01T00:00:00"/>
    <d v="2011-11-08T00:00:00"/>
    <s v="Standard Class"/>
    <s v="JO-15145"/>
    <s v="Jack O'Briant"/>
    <x v="1"/>
    <s v="United States"/>
    <s v="Richmond"/>
    <s v="Kentucky"/>
    <n v="40475"/>
    <x v="0"/>
    <s v="OFF-ST-10000464"/>
    <s v="Office Supplies"/>
    <s v="Storage"/>
    <s v="Multi-Use Personal File Cart and Caster Set, Three Stacking Bins"/>
    <n v="69.52"/>
    <n v="2"/>
    <n v="0"/>
    <n v="19.465600000000002"/>
  </r>
  <r>
    <n v="4829"/>
    <s v="CA-2011-152562"/>
    <x v="2"/>
    <d v="2011-11-01T00:00:00"/>
    <d v="2011-11-08T00:00:00"/>
    <s v="Standard Class"/>
    <s v="JO-15145"/>
    <s v="Jack O'Briant"/>
    <x v="1"/>
    <s v="United States"/>
    <s v="Richmond"/>
    <s v="Kentucky"/>
    <n v="40475"/>
    <x v="0"/>
    <s v="OFF-AR-10001919"/>
    <s v="Office Supplies"/>
    <s v="Art"/>
    <s v="OIC #2 Pencils, Medium Soft"/>
    <n v="5.64"/>
    <n v="3"/>
    <n v="0"/>
    <n v="1.6355999999999997"/>
  </r>
  <r>
    <n v="4830"/>
    <s v="CA-2013-152408"/>
    <x v="0"/>
    <d v="2013-05-16T00:00:00"/>
    <d v="2013-05-22T00:00:00"/>
    <s v="Standard Class"/>
    <s v="TT-21220"/>
    <s v="Thomas Thornton"/>
    <x v="0"/>
    <s v="United States"/>
    <s v="New York City"/>
    <s v="New York"/>
    <n v="10035"/>
    <x v="3"/>
    <s v="OFF-BI-10002393"/>
    <s v="Office Supplies"/>
    <s v="Binders"/>
    <s v="Binder Posts"/>
    <n v="13.776000000000002"/>
    <n v="3"/>
    <n v="0.2"/>
    <n v="4.4771999999999998"/>
  </r>
  <r>
    <n v="4831"/>
    <s v="CA-2011-120278"/>
    <x v="2"/>
    <d v="2011-11-07T00:00:00"/>
    <d v="2011-11-12T00:00:00"/>
    <s v="Standard Class"/>
    <s v="MS-17365"/>
    <s v="Maribeth Schnelling"/>
    <x v="0"/>
    <s v="United States"/>
    <s v="Wausau"/>
    <s v="Wisconsin"/>
    <n v="54401"/>
    <x v="2"/>
    <s v="OFF-AP-10001293"/>
    <s v="Office Supplies"/>
    <s v="Appliances"/>
    <s v="Belkin 8 Outlet Surge Protector"/>
    <n v="245.88"/>
    <n v="6"/>
    <n v="0"/>
    <n v="68.846399999999988"/>
  </r>
  <r>
    <n v="4832"/>
    <s v="CA-2011-120278"/>
    <x v="2"/>
    <d v="2011-11-07T00:00:00"/>
    <d v="2011-11-12T00:00:00"/>
    <s v="Standard Class"/>
    <s v="MS-17365"/>
    <s v="Maribeth Schnelling"/>
    <x v="0"/>
    <s v="United States"/>
    <s v="Wausau"/>
    <s v="Wisconsin"/>
    <n v="54401"/>
    <x v="2"/>
    <s v="OFF-ST-10004258"/>
    <s v="Office Supplies"/>
    <s v="Storage"/>
    <s v="Portable Personal File Box"/>
    <n v="36.630000000000003"/>
    <n v="3"/>
    <n v="0"/>
    <n v="9.8901000000000039"/>
  </r>
  <r>
    <n v="4833"/>
    <s v="CA-2011-120278"/>
    <x v="2"/>
    <d v="2011-11-07T00:00:00"/>
    <d v="2011-11-12T00:00:00"/>
    <s v="Standard Class"/>
    <s v="MS-17365"/>
    <s v="Maribeth Schnelling"/>
    <x v="0"/>
    <s v="United States"/>
    <s v="Wausau"/>
    <s v="Wisconsin"/>
    <n v="54401"/>
    <x v="2"/>
    <s v="OFF-ST-10002214"/>
    <s v="Office Supplies"/>
    <s v="Storage"/>
    <s v="X-Rack File for Hanging Folders"/>
    <n v="22.58"/>
    <n v="2"/>
    <n v="0"/>
    <n v="5.8707999999999991"/>
  </r>
  <r>
    <n v="4834"/>
    <s v="CA-2011-120278"/>
    <x v="2"/>
    <d v="2011-11-07T00:00:00"/>
    <d v="2011-11-12T00:00:00"/>
    <s v="Standard Class"/>
    <s v="MS-17365"/>
    <s v="Maribeth Schnelling"/>
    <x v="0"/>
    <s v="United States"/>
    <s v="Wausau"/>
    <s v="Wisconsin"/>
    <n v="54401"/>
    <x v="2"/>
    <s v="OFF-BI-10004970"/>
    <s v="Office Supplies"/>
    <s v="Binders"/>
    <s v="ACCOHIDE 3-Ring Binder, Blue, 1&quot;"/>
    <n v="12.39"/>
    <n v="3"/>
    <n v="0"/>
    <n v="5.8232999999999997"/>
  </r>
  <r>
    <n v="4835"/>
    <s v="CA-2014-167661"/>
    <x v="3"/>
    <d v="2014-10-06T00:00:00"/>
    <d v="2014-10-11T00:00:00"/>
    <s v="Standard Class"/>
    <s v="MP-18175"/>
    <s v="Mike Pelletier"/>
    <x v="2"/>
    <s v="United States"/>
    <s v="San Francisco"/>
    <s v="California"/>
    <n v="94110"/>
    <x v="1"/>
    <s v="OFF-BI-10002571"/>
    <s v="Office Supplies"/>
    <s v="Binders"/>
    <s v="Avery Framed View Binder, EZD Ring (Locking), Navy, 1 1/2&quot;"/>
    <n v="39.92"/>
    <n v="5"/>
    <n v="0.2"/>
    <n v="13.472999999999999"/>
  </r>
  <r>
    <n v="4836"/>
    <s v="CA-2014-167661"/>
    <x v="3"/>
    <d v="2014-10-06T00:00:00"/>
    <d v="2014-10-11T00:00:00"/>
    <s v="Standard Class"/>
    <s v="MP-18175"/>
    <s v="Mike Pelletier"/>
    <x v="2"/>
    <s v="United States"/>
    <s v="San Francisco"/>
    <s v="California"/>
    <n v="94110"/>
    <x v="1"/>
    <s v="OFF-PA-10002581"/>
    <s v="Office Supplies"/>
    <s v="Paper"/>
    <s v="Xerox 1951"/>
    <n v="61.96"/>
    <n v="2"/>
    <n v="0"/>
    <n v="27.881999999999998"/>
  </r>
  <r>
    <n v="4837"/>
    <s v="CA-2014-167661"/>
    <x v="3"/>
    <d v="2014-10-06T00:00:00"/>
    <d v="2014-10-11T00:00:00"/>
    <s v="Standard Class"/>
    <s v="MP-18175"/>
    <s v="Mike Pelletier"/>
    <x v="2"/>
    <s v="United States"/>
    <s v="San Francisco"/>
    <s v="California"/>
    <n v="94110"/>
    <x v="1"/>
    <s v="OFF-BI-10001097"/>
    <s v="Office Supplies"/>
    <s v="Binders"/>
    <s v="Avery Hole Reinforcements"/>
    <n v="19.936000000000003"/>
    <n v="4"/>
    <n v="0.2"/>
    <n v="7.2267999999999999"/>
  </r>
  <r>
    <n v="4838"/>
    <s v="CA-2014-106831"/>
    <x v="3"/>
    <d v="2014-06-02T00:00:00"/>
    <d v="2014-06-04T00:00:00"/>
    <s v="First Class"/>
    <s v="FH-14350"/>
    <s v="Fred Harton"/>
    <x v="0"/>
    <s v="United States"/>
    <s v="Dublin"/>
    <s v="Ohio"/>
    <n v="43017"/>
    <x v="3"/>
    <s v="OFF-BI-10003429"/>
    <s v="Office Supplies"/>
    <s v="Binders"/>
    <s v="Cardinal HOLDit! Binder Insert Strips,Extra Strips"/>
    <n v="3.7980000000000005"/>
    <n v="2"/>
    <n v="0.7"/>
    <n v="-2.6585999999999999"/>
  </r>
  <r>
    <n v="4839"/>
    <s v="CA-2014-106831"/>
    <x v="3"/>
    <d v="2014-06-02T00:00:00"/>
    <d v="2014-06-04T00:00:00"/>
    <s v="First Class"/>
    <s v="FH-14350"/>
    <s v="Fred Harton"/>
    <x v="0"/>
    <s v="United States"/>
    <s v="Dublin"/>
    <s v="Ohio"/>
    <n v="43017"/>
    <x v="3"/>
    <s v="OFF-PA-10000682"/>
    <s v="Office Supplies"/>
    <s v="Paper"/>
    <s v="Xerox 1924"/>
    <n v="27.744000000000003"/>
    <n v="6"/>
    <n v="0.2"/>
    <n v="10.057200000000002"/>
  </r>
  <r>
    <n v="4840"/>
    <s v="CA-2014-106831"/>
    <x v="3"/>
    <d v="2014-06-02T00:00:00"/>
    <d v="2014-06-04T00:00:00"/>
    <s v="First Class"/>
    <s v="FH-14350"/>
    <s v="Fred Harton"/>
    <x v="0"/>
    <s v="United States"/>
    <s v="Dublin"/>
    <s v="Ohio"/>
    <n v="43017"/>
    <x v="3"/>
    <s v="TEC-PH-10001700"/>
    <s v="Technology"/>
    <s v="Phones"/>
    <s v="Panasonic KX-TG6844B Expandable Digital Cordless Telephone"/>
    <n v="158.37599999999998"/>
    <n v="4"/>
    <n v="0.4"/>
    <n v="-34.314799999999991"/>
  </r>
  <r>
    <n v="4841"/>
    <s v="CA-2014-154123"/>
    <x v="3"/>
    <d v="2014-11-21T00:00:00"/>
    <d v="2014-11-26T00:00:00"/>
    <s v="Standard Class"/>
    <s v="SC-20050"/>
    <s v="Sample Company A"/>
    <x v="2"/>
    <s v="United States"/>
    <s v="Henderson"/>
    <s v="Kentucky"/>
    <n v="42420"/>
    <x v="0"/>
    <s v="FUR-FU-10000629"/>
    <s v="Furniture"/>
    <s v="Furnishings"/>
    <s v="9-3/4 Diameter Round Wall Clock"/>
    <n v="27.58"/>
    <n v="2"/>
    <n v="0"/>
    <n v="11.583600000000001"/>
  </r>
  <r>
    <n v="4842"/>
    <s v="CA-2013-136049"/>
    <x v="0"/>
    <d v="2013-12-24T00:00:00"/>
    <d v="2013-12-29T00:00:00"/>
    <s v="Standard Class"/>
    <s v="NM-18520"/>
    <s v="Neoma Murray"/>
    <x v="0"/>
    <s v="United States"/>
    <s v="Bowling Green"/>
    <s v="Ohio"/>
    <n v="43402"/>
    <x v="3"/>
    <s v="OFF-BI-10001267"/>
    <s v="Office Supplies"/>
    <s v="Binders"/>
    <s v="Universal Recycled Hanging Pressboard Report Binders, Letter Size"/>
    <n v="5.5530000000000008"/>
    <n v="3"/>
    <n v="0.7"/>
    <n v="-4.0722000000000023"/>
  </r>
  <r>
    <n v="4843"/>
    <s v="CA-2014-118402"/>
    <x v="3"/>
    <d v="2014-09-30T00:00:00"/>
    <d v="2014-10-05T00:00:00"/>
    <s v="Standard Class"/>
    <s v="JO-15280"/>
    <s v="Jas O'Carroll"/>
    <x v="0"/>
    <s v="United States"/>
    <s v="Memphis"/>
    <s v="Tennessee"/>
    <n v="38109"/>
    <x v="0"/>
    <s v="OFF-ST-10001418"/>
    <s v="Office Supplies"/>
    <s v="Storage"/>
    <s v="Carina Media Storage Towers in Natural &amp; Black"/>
    <n v="243.92"/>
    <n v="5"/>
    <n v="0.2"/>
    <n v="-54.881999999999998"/>
  </r>
  <r>
    <n v="4844"/>
    <s v="US-2013-139388"/>
    <x v="0"/>
    <d v="2013-11-08T00:00:00"/>
    <d v="2013-11-10T00:00:00"/>
    <s v="First Class"/>
    <s v="CC-12475"/>
    <s v="Cindy Chapman"/>
    <x v="0"/>
    <s v="United States"/>
    <s v="Lakewood"/>
    <s v="New Jersey"/>
    <n v="8701"/>
    <x v="3"/>
    <s v="OFF-FA-10004968"/>
    <s v="Office Supplies"/>
    <s v="Fasteners"/>
    <s v="Rubber Band Ball"/>
    <n v="14.96"/>
    <n v="4"/>
    <n v="0"/>
    <n v="0.2992000000000008"/>
  </r>
  <r>
    <n v="4845"/>
    <s v="US-2011-128685"/>
    <x v="2"/>
    <d v="2011-04-04T00:00:00"/>
    <d v="2011-04-05T00:00:00"/>
    <s v="First Class"/>
    <s v="MZ-17515"/>
    <s v="Mary Zewe"/>
    <x v="1"/>
    <s v="United States"/>
    <s v="Los Angeles"/>
    <s v="California"/>
    <n v="90008"/>
    <x v="1"/>
    <s v="OFF-BI-10004140"/>
    <s v="Office Supplies"/>
    <s v="Binders"/>
    <s v="Avery Non-Stick Binders"/>
    <n v="7.1840000000000011"/>
    <n v="2"/>
    <n v="0.2"/>
    <n v="2.2449999999999992"/>
  </r>
  <r>
    <n v="4846"/>
    <s v="CA-2012-124044"/>
    <x v="1"/>
    <d v="2012-07-23T00:00:00"/>
    <d v="2012-07-26T00:00:00"/>
    <s v="Second Class"/>
    <s v="MS-17830"/>
    <s v="Melanie Seite"/>
    <x v="0"/>
    <s v="United States"/>
    <s v="Rochester"/>
    <s v="New York"/>
    <n v="14609"/>
    <x v="3"/>
    <s v="OFF-BI-10003460"/>
    <s v="Office Supplies"/>
    <s v="Binders"/>
    <s v="Acco 3-Hole Punch"/>
    <n v="10.512"/>
    <n v="3"/>
    <n v="0.2"/>
    <n v="3.6791999999999998"/>
  </r>
  <r>
    <n v="4847"/>
    <s v="CA-2011-164469"/>
    <x v="2"/>
    <d v="2011-06-25T00:00:00"/>
    <d v="2011-06-27T00:00:00"/>
    <s v="Second Class"/>
    <s v="GK-14620"/>
    <s v="Grace Kelly"/>
    <x v="1"/>
    <s v="United States"/>
    <s v="Salem"/>
    <s v="Oregon"/>
    <n v="97301"/>
    <x v="1"/>
    <s v="TEC-PH-10002115"/>
    <s v="Technology"/>
    <s v="Phones"/>
    <s v="Plantronics 81402"/>
    <n v="263.96000000000004"/>
    <n v="5"/>
    <n v="0.2"/>
    <n v="19.796999999999997"/>
  </r>
  <r>
    <n v="4848"/>
    <s v="CA-2011-164469"/>
    <x v="2"/>
    <d v="2011-06-25T00:00:00"/>
    <d v="2011-06-27T00:00:00"/>
    <s v="Second Class"/>
    <s v="GK-14620"/>
    <s v="Grace Kelly"/>
    <x v="1"/>
    <s v="United States"/>
    <s v="Salem"/>
    <s v="Oregon"/>
    <n v="97301"/>
    <x v="1"/>
    <s v="OFF-AR-10003478"/>
    <s v="Office Supplies"/>
    <s v="Art"/>
    <s v="Avery Hi-Liter EverBold Pen Style Fluorescent Highlighters, 4/Pack"/>
    <n v="71.632000000000005"/>
    <n v="11"/>
    <n v="0.2"/>
    <n v="17.908000000000001"/>
  </r>
  <r>
    <n v="4849"/>
    <s v="CA-2011-164469"/>
    <x v="2"/>
    <d v="2011-06-25T00:00:00"/>
    <d v="2011-06-27T00:00:00"/>
    <s v="Second Class"/>
    <s v="GK-14620"/>
    <s v="Grace Kelly"/>
    <x v="1"/>
    <s v="United States"/>
    <s v="Salem"/>
    <s v="Oregon"/>
    <n v="97301"/>
    <x v="1"/>
    <s v="OFF-AR-10000475"/>
    <s v="Office Supplies"/>
    <s v="Art"/>
    <s v="Hunt BOSTON Vista Battery-Operated Pencil Sharpener, Black"/>
    <n v="9.3280000000000012"/>
    <n v="1"/>
    <n v="0.2"/>
    <n v="0.8162000000000007"/>
  </r>
  <r>
    <n v="4850"/>
    <s v="CA-2011-107818"/>
    <x v="2"/>
    <d v="2011-09-08T00:00:00"/>
    <d v="2011-09-14T00:00:00"/>
    <s v="Standard Class"/>
    <s v="MC-17275"/>
    <s v="Marc Crier"/>
    <x v="0"/>
    <s v="United States"/>
    <s v="Pasco"/>
    <s v="Washington"/>
    <n v="99301"/>
    <x v="1"/>
    <s v="OFF-AR-10003045"/>
    <s v="Office Supplies"/>
    <s v="Art"/>
    <s v="Prang Colored Pencils"/>
    <n v="5.88"/>
    <n v="2"/>
    <n v="0"/>
    <n v="2.6459999999999999"/>
  </r>
  <r>
    <n v="4851"/>
    <s v="CA-2011-107818"/>
    <x v="2"/>
    <d v="2011-09-08T00:00:00"/>
    <d v="2011-09-14T00:00:00"/>
    <s v="Standard Class"/>
    <s v="MC-17275"/>
    <s v="Marc Crier"/>
    <x v="0"/>
    <s v="United States"/>
    <s v="Pasco"/>
    <s v="Washington"/>
    <n v="99301"/>
    <x v="1"/>
    <s v="FUR-CH-10000454"/>
    <s v="Furniture"/>
    <s v="Chairs"/>
    <s v="Hon Deluxe Fabric Upholstered Stacking Chairs, Rounded Back"/>
    <n v="975.92"/>
    <n v="5"/>
    <n v="0.2"/>
    <n v="121.98999999999992"/>
  </r>
  <r>
    <n v="4852"/>
    <s v="CA-2011-107818"/>
    <x v="2"/>
    <d v="2011-09-08T00:00:00"/>
    <d v="2011-09-14T00:00:00"/>
    <s v="Standard Class"/>
    <s v="MC-17275"/>
    <s v="Marc Crier"/>
    <x v="0"/>
    <s v="United States"/>
    <s v="Pasco"/>
    <s v="Washington"/>
    <n v="99301"/>
    <x v="1"/>
    <s v="OFF-AR-10000380"/>
    <s v="Office Supplies"/>
    <s v="Art"/>
    <s v="Hunt PowerHouse Electric Pencil Sharpener, Blue"/>
    <n v="303.83999999999997"/>
    <n v="8"/>
    <n v="0"/>
    <n v="91.151999999999958"/>
  </r>
  <r>
    <n v="4853"/>
    <s v="CA-2011-107818"/>
    <x v="2"/>
    <d v="2011-09-08T00:00:00"/>
    <d v="2011-09-14T00:00:00"/>
    <s v="Standard Class"/>
    <s v="MC-17275"/>
    <s v="Marc Crier"/>
    <x v="0"/>
    <s v="United States"/>
    <s v="Pasco"/>
    <s v="Washington"/>
    <n v="99301"/>
    <x v="1"/>
    <s v="OFF-ST-10000736"/>
    <s v="Office Supplies"/>
    <s v="Storage"/>
    <s v="Carina Double Wide Media Storage Towers in Natural &amp; Black"/>
    <n v="485.88"/>
    <n v="6"/>
    <n v="0"/>
    <n v="19.43519999999998"/>
  </r>
  <r>
    <n v="4854"/>
    <s v="CA-2011-113320"/>
    <x v="2"/>
    <d v="2011-12-12T00:00:00"/>
    <d v="2011-12-15T00:00:00"/>
    <s v="Second Class"/>
    <s v="LH-17155"/>
    <s v="Logan Haushalter"/>
    <x v="0"/>
    <s v="United States"/>
    <s v="Oakland"/>
    <s v="California"/>
    <n v="94601"/>
    <x v="1"/>
    <s v="FUR-FU-10004270"/>
    <s v="Furniture"/>
    <s v="Furnishings"/>
    <s v="Eldon Image Series Desk Accessories, Burgundy"/>
    <n v="12.54"/>
    <n v="3"/>
    <n v="0"/>
    <n v="4.5144000000000002"/>
  </r>
  <r>
    <n v="4855"/>
    <s v="CA-2011-113320"/>
    <x v="2"/>
    <d v="2011-12-12T00:00:00"/>
    <d v="2011-12-15T00:00:00"/>
    <s v="Second Class"/>
    <s v="LH-17155"/>
    <s v="Logan Haushalter"/>
    <x v="0"/>
    <s v="United States"/>
    <s v="Oakland"/>
    <s v="California"/>
    <n v="94601"/>
    <x v="1"/>
    <s v="OFF-ST-10000617"/>
    <s v="Office Supplies"/>
    <s v="Storage"/>
    <s v="Woodgrain Magazine Files by Perma"/>
    <n v="8.94"/>
    <n v="3"/>
    <n v="0"/>
    <n v="0.62579999999999902"/>
  </r>
  <r>
    <n v="4856"/>
    <s v="CA-2011-113320"/>
    <x v="2"/>
    <d v="2011-12-12T00:00:00"/>
    <d v="2011-12-15T00:00:00"/>
    <s v="Second Class"/>
    <s v="LH-17155"/>
    <s v="Logan Haushalter"/>
    <x v="0"/>
    <s v="United States"/>
    <s v="Oakland"/>
    <s v="California"/>
    <n v="94601"/>
    <x v="1"/>
    <s v="FUR-FU-10001706"/>
    <s v="Furniture"/>
    <s v="Furnishings"/>
    <s v="Longer-Life Soft White Bulbs"/>
    <n v="9.24"/>
    <n v="3"/>
    <n v="0"/>
    <n v="4.4352"/>
  </r>
  <r>
    <n v="4857"/>
    <s v="CA-2012-137526"/>
    <x v="1"/>
    <d v="2012-01-13T00:00:00"/>
    <d v="2012-01-17T00:00:00"/>
    <s v="Standard Class"/>
    <s v="PB-19150"/>
    <s v="Philip Brown"/>
    <x v="0"/>
    <s v="United States"/>
    <s v="Los Angeles"/>
    <s v="California"/>
    <n v="90004"/>
    <x v="1"/>
    <s v="OFF-BI-10003364"/>
    <s v="Office Supplies"/>
    <s v="Binders"/>
    <s v="Binding Machine Supplies"/>
    <n v="70.00800000000001"/>
    <n v="3"/>
    <n v="0.2"/>
    <n v="24.502800000000001"/>
  </r>
  <r>
    <n v="4858"/>
    <s v="CA-2012-137526"/>
    <x v="1"/>
    <d v="2012-01-13T00:00:00"/>
    <d v="2012-01-17T00:00:00"/>
    <s v="Standard Class"/>
    <s v="PB-19150"/>
    <s v="Philip Brown"/>
    <x v="0"/>
    <s v="United States"/>
    <s v="Los Angeles"/>
    <s v="California"/>
    <n v="90004"/>
    <x v="1"/>
    <s v="FUR-FU-10001861"/>
    <s v="Furniture"/>
    <s v="Furnishings"/>
    <s v="Floodlight Indoor Halogen Bulbs, 1 Bulb per Pack, 60 Watts"/>
    <n v="77.599999999999994"/>
    <n v="4"/>
    <n v="0"/>
    <n v="38.023999999999994"/>
  </r>
  <r>
    <n v="4859"/>
    <s v="CA-2012-137526"/>
    <x v="1"/>
    <d v="2012-01-13T00:00:00"/>
    <d v="2012-01-17T00:00:00"/>
    <s v="Standard Class"/>
    <s v="PB-19150"/>
    <s v="Philip Brown"/>
    <x v="0"/>
    <s v="United States"/>
    <s v="Los Angeles"/>
    <s v="California"/>
    <n v="90004"/>
    <x v="1"/>
    <s v="FUR-FU-10004845"/>
    <s v="Furniture"/>
    <s v="Furnishings"/>
    <s v="Deflect-o EconoMat Nonstudded, No Bevel Mat"/>
    <n v="464.84999999999997"/>
    <n v="9"/>
    <n v="0"/>
    <n v="92.969999999999985"/>
  </r>
  <r>
    <n v="4860"/>
    <s v="CA-2014-136063"/>
    <x v="3"/>
    <d v="2014-12-16T00:00:00"/>
    <d v="2014-12-20T00:00:00"/>
    <s v="Standard Class"/>
    <s v="SS-20140"/>
    <s v="Saphhira Shifley"/>
    <x v="1"/>
    <s v="United States"/>
    <s v="Oak Park"/>
    <s v="Illinois"/>
    <n v="60302"/>
    <x v="2"/>
    <s v="OFF-AR-10000823"/>
    <s v="Office Supplies"/>
    <s v="Art"/>
    <s v="Newell 307"/>
    <n v="10.192000000000002"/>
    <n v="7"/>
    <n v="0.2"/>
    <n v="1.0192000000000001"/>
  </r>
  <r>
    <n v="4861"/>
    <s v="CA-2013-101546"/>
    <x v="0"/>
    <d v="2013-12-19T00:00:00"/>
    <d v="2013-12-25T00:00:00"/>
    <s v="Standard Class"/>
    <s v="GK-14620"/>
    <s v="Grace Kelly"/>
    <x v="1"/>
    <s v="United States"/>
    <s v="Morristown"/>
    <s v="New Jersey"/>
    <n v="7960"/>
    <x v="3"/>
    <s v="OFF-BI-10001359"/>
    <s v="Office Supplies"/>
    <s v="Binders"/>
    <s v="GBC DocuBind TL300 Electric Binding System"/>
    <n v="1793.98"/>
    <n v="2"/>
    <n v="0"/>
    <n v="843.17059999999992"/>
  </r>
  <r>
    <n v="4862"/>
    <s v="CA-2011-138940"/>
    <x v="2"/>
    <d v="2011-04-11T00:00:00"/>
    <d v="2011-04-16T00:00:00"/>
    <s v="Second Class"/>
    <s v="GM-14455"/>
    <s v="Gary Mitchum"/>
    <x v="2"/>
    <s v="United States"/>
    <s v="Austin"/>
    <s v="Texas"/>
    <n v="78745"/>
    <x v="2"/>
    <s v="TEC-PH-10001835"/>
    <s v="Technology"/>
    <s v="Phones"/>
    <s v="Jawbone JAMBOX Wireless Bluetooth Speaker"/>
    <n v="758.35200000000009"/>
    <n v="6"/>
    <n v="0.2"/>
    <n v="265.42320000000001"/>
  </r>
  <r>
    <n v="4863"/>
    <s v="CA-2013-125164"/>
    <x v="0"/>
    <d v="2013-11-11T00:00:00"/>
    <d v="2013-11-15T00:00:00"/>
    <s v="Standard Class"/>
    <s v="SH-19975"/>
    <s v="Sally Hughsby"/>
    <x v="1"/>
    <s v="United States"/>
    <s v="New York City"/>
    <s v="New York"/>
    <n v="10011"/>
    <x v="3"/>
    <s v="OFF-BI-10001191"/>
    <s v="Office Supplies"/>
    <s v="Binders"/>
    <s v="Canvas Sectional Post Binders"/>
    <n v="20.368000000000002"/>
    <n v="1"/>
    <n v="0.2"/>
    <n v="7.3834"/>
  </r>
  <r>
    <n v="4864"/>
    <s v="CA-2013-125164"/>
    <x v="0"/>
    <d v="2013-11-11T00:00:00"/>
    <d v="2013-11-15T00:00:00"/>
    <s v="Standard Class"/>
    <s v="SH-19975"/>
    <s v="Sally Hughsby"/>
    <x v="1"/>
    <s v="United States"/>
    <s v="New York City"/>
    <s v="New York"/>
    <n v="10011"/>
    <x v="3"/>
    <s v="OFF-BI-10003982"/>
    <s v="Office Supplies"/>
    <s v="Binders"/>
    <s v="Wilson Jones Century Plastic Molded Ring Binders"/>
    <n v="49.847999999999999"/>
    <n v="3"/>
    <n v="0.2"/>
    <n v="16.823699999999999"/>
  </r>
  <r>
    <n v="4865"/>
    <s v="CA-2014-163531"/>
    <x v="3"/>
    <d v="2014-06-27T00:00:00"/>
    <d v="2014-07-01T00:00:00"/>
    <s v="Standard Class"/>
    <s v="SC-20725"/>
    <s v="Steven Cartwright"/>
    <x v="0"/>
    <s v="United States"/>
    <s v="New York City"/>
    <s v="New York"/>
    <n v="10024"/>
    <x v="3"/>
    <s v="TEC-PH-10001425"/>
    <s v="Technology"/>
    <s v="Phones"/>
    <s v="Mophie Juice Pack Helium for iPhone"/>
    <n v="239.96999999999997"/>
    <n v="3"/>
    <n v="0"/>
    <n v="67.191599999999994"/>
  </r>
  <r>
    <n v="4866"/>
    <s v="CA-2014-122490"/>
    <x v="3"/>
    <d v="2014-11-14T00:00:00"/>
    <d v="2014-11-19T00:00:00"/>
    <s v="Standard Class"/>
    <s v="TT-21070"/>
    <s v="Ted Trevino"/>
    <x v="0"/>
    <s v="United States"/>
    <s v="Seattle"/>
    <s v="Washington"/>
    <n v="98103"/>
    <x v="1"/>
    <s v="FUR-CH-10001215"/>
    <s v="Furniture"/>
    <s v="Chairs"/>
    <s v="Global Troy Executive Leather Low-Back Tilter"/>
    <n v="2404.7040000000002"/>
    <n v="6"/>
    <n v="0.2"/>
    <n v="150.29399999999998"/>
  </r>
  <r>
    <n v="4867"/>
    <s v="CA-2014-122490"/>
    <x v="3"/>
    <d v="2014-11-14T00:00:00"/>
    <d v="2014-11-19T00:00:00"/>
    <s v="Standard Class"/>
    <s v="TT-21070"/>
    <s v="Ted Trevino"/>
    <x v="0"/>
    <s v="United States"/>
    <s v="Seattle"/>
    <s v="Washington"/>
    <n v="98103"/>
    <x v="1"/>
    <s v="OFF-BI-10001718"/>
    <s v="Office Supplies"/>
    <s v="Binders"/>
    <s v="GBC DocuBind P50 Personal Binding Machine"/>
    <n v="563.024"/>
    <n v="11"/>
    <n v="0.2"/>
    <n v="190.02059999999997"/>
  </r>
  <r>
    <n v="4868"/>
    <s v="CA-2014-122490"/>
    <x v="3"/>
    <d v="2014-11-14T00:00:00"/>
    <d v="2014-11-19T00:00:00"/>
    <s v="Standard Class"/>
    <s v="TT-21070"/>
    <s v="Ted Trevino"/>
    <x v="0"/>
    <s v="United States"/>
    <s v="Seattle"/>
    <s v="Washington"/>
    <n v="98103"/>
    <x v="1"/>
    <s v="OFF-ST-10000991"/>
    <s v="Office Supplies"/>
    <s v="Storage"/>
    <s v="Space Solutions HD Industrial Steel Shelving."/>
    <n v="344.90999999999997"/>
    <n v="3"/>
    <n v="0"/>
    <n v="10.347300000000004"/>
  </r>
  <r>
    <n v="4869"/>
    <s v="CA-2014-122490"/>
    <x v="3"/>
    <d v="2014-11-14T00:00:00"/>
    <d v="2014-11-19T00:00:00"/>
    <s v="Standard Class"/>
    <s v="TT-21070"/>
    <s v="Ted Trevino"/>
    <x v="0"/>
    <s v="United States"/>
    <s v="Seattle"/>
    <s v="Washington"/>
    <n v="98103"/>
    <x v="1"/>
    <s v="OFF-LA-10001613"/>
    <s v="Office Supplies"/>
    <s v="Labels"/>
    <s v="Avery File Folder Labels"/>
    <n v="8.64"/>
    <n v="3"/>
    <n v="0"/>
    <n v="4.2336"/>
  </r>
  <r>
    <n v="4870"/>
    <s v="CA-2014-131366"/>
    <x v="3"/>
    <d v="2014-11-25T00:00:00"/>
    <d v="2014-11-30T00:00:00"/>
    <s v="Standard Class"/>
    <s v="SC-20440"/>
    <s v="Shaun Chance"/>
    <x v="1"/>
    <s v="United States"/>
    <s v="Lancaster"/>
    <s v="Pennsylvania"/>
    <n v="17602"/>
    <x v="3"/>
    <s v="TEC-PH-10003437"/>
    <s v="Technology"/>
    <s v="Phones"/>
    <s v="Blue Parrot B250XT Professional Grade Wireless Bluetooth Headset with"/>
    <n v="89.987999999999985"/>
    <n v="2"/>
    <n v="0.4"/>
    <n v="-14.998000000000012"/>
  </r>
  <r>
    <n v="4871"/>
    <s v="CA-2014-131366"/>
    <x v="3"/>
    <d v="2014-11-25T00:00:00"/>
    <d v="2014-11-30T00:00:00"/>
    <s v="Standard Class"/>
    <s v="SC-20440"/>
    <s v="Shaun Chance"/>
    <x v="1"/>
    <s v="United States"/>
    <s v="Lancaster"/>
    <s v="Pennsylvania"/>
    <n v="17602"/>
    <x v="3"/>
    <s v="OFF-PA-10000675"/>
    <s v="Office Supplies"/>
    <s v="Paper"/>
    <s v="Xerox 1919"/>
    <n v="229.54400000000001"/>
    <n v="7"/>
    <n v="0.2"/>
    <n v="83.209699999999998"/>
  </r>
  <r>
    <n v="4872"/>
    <s v="CA-2014-164042"/>
    <x v="3"/>
    <d v="2014-05-24T00:00:00"/>
    <d v="2014-05-28T00:00:00"/>
    <s v="Standard Class"/>
    <s v="KL-16645"/>
    <s v="Ken Lonsdale"/>
    <x v="0"/>
    <s v="United States"/>
    <s v="Houston"/>
    <s v="Texas"/>
    <n v="77095"/>
    <x v="2"/>
    <s v="OFF-FA-10000840"/>
    <s v="Office Supplies"/>
    <s v="Fasteners"/>
    <s v="OIC Thumb-Tacks"/>
    <n v="1.8239999999999998"/>
    <n v="2"/>
    <n v="0.2"/>
    <n v="0.61559999999999993"/>
  </r>
  <r>
    <n v="4873"/>
    <s v="CA-2014-164042"/>
    <x v="3"/>
    <d v="2014-05-24T00:00:00"/>
    <d v="2014-05-28T00:00:00"/>
    <s v="Standard Class"/>
    <s v="KL-16645"/>
    <s v="Ken Lonsdale"/>
    <x v="0"/>
    <s v="United States"/>
    <s v="Houston"/>
    <s v="Texas"/>
    <n v="77095"/>
    <x v="2"/>
    <s v="OFF-AP-10001947"/>
    <s v="Office Supplies"/>
    <s v="Appliances"/>
    <s v="Acco 6 Outlet Guardian Premium Plus Surge Suppressor"/>
    <n v="18.319999999999997"/>
    <n v="5"/>
    <n v="0.8"/>
    <n v="-46.716000000000008"/>
  </r>
  <r>
    <n v="4874"/>
    <s v="CA-2014-164042"/>
    <x v="3"/>
    <d v="2014-05-24T00:00:00"/>
    <d v="2014-05-28T00:00:00"/>
    <s v="Standard Class"/>
    <s v="KL-16645"/>
    <s v="Ken Lonsdale"/>
    <x v="0"/>
    <s v="United States"/>
    <s v="Houston"/>
    <s v="Texas"/>
    <n v="77095"/>
    <x v="2"/>
    <s v="OFF-ST-10002301"/>
    <s v="Office Supplies"/>
    <s v="Storage"/>
    <s v="Tennsco Commercial Shelving"/>
    <n v="48.816000000000003"/>
    <n v="3"/>
    <n v="0.2"/>
    <n v="-11.593800000000005"/>
  </r>
  <r>
    <n v="4875"/>
    <s v="CA-2014-164042"/>
    <x v="3"/>
    <d v="2014-05-24T00:00:00"/>
    <d v="2014-05-28T00:00:00"/>
    <s v="Standard Class"/>
    <s v="KL-16645"/>
    <s v="Ken Lonsdale"/>
    <x v="0"/>
    <s v="United States"/>
    <s v="Houston"/>
    <s v="Texas"/>
    <n v="77095"/>
    <x v="2"/>
    <s v="OFF-BI-10001922"/>
    <s v="Office Supplies"/>
    <s v="Binders"/>
    <s v="Storex Dura Pro Binders"/>
    <n v="1.1879999999999997"/>
    <n v="1"/>
    <n v="0.8"/>
    <n v="-1.9602000000000008"/>
  </r>
  <r>
    <n v="4876"/>
    <s v="CA-2011-132864"/>
    <x v="2"/>
    <d v="2011-12-02T00:00:00"/>
    <d v="2011-12-07T00:00:00"/>
    <s v="Standard Class"/>
    <s v="KN-16390"/>
    <s v="Katherine Nockton"/>
    <x v="1"/>
    <s v="United States"/>
    <s v="Columbus"/>
    <s v="Ohio"/>
    <n v="43229"/>
    <x v="3"/>
    <s v="TEC-AC-10001267"/>
    <s v="Technology"/>
    <s v="Accessories"/>
    <s v="Imation 32GB Pocket Pro USB 3.0 Flash Drive - 32 GB - Black - 1 P ..."/>
    <n v="119.80000000000001"/>
    <n v="5"/>
    <n v="0.2"/>
    <n v="29.950000000000003"/>
  </r>
  <r>
    <n v="4877"/>
    <s v="US-2011-155817"/>
    <x v="2"/>
    <d v="2011-10-03T00:00:00"/>
    <d v="2011-10-09T00:00:00"/>
    <s v="Standard Class"/>
    <s v="SL-20155"/>
    <s v="Sara Luxemburg"/>
    <x v="2"/>
    <s v="United States"/>
    <s v="Durham"/>
    <s v="North Carolina"/>
    <n v="27707"/>
    <x v="0"/>
    <s v="OFF-ST-10000532"/>
    <s v="Office Supplies"/>
    <s v="Storage"/>
    <s v="Advantus Rolling Drawer Organizers"/>
    <n v="61.567999999999998"/>
    <n v="2"/>
    <n v="0.2"/>
    <n v="4.6175999999999995"/>
  </r>
  <r>
    <n v="4878"/>
    <s v="US-2011-155817"/>
    <x v="2"/>
    <d v="2011-10-03T00:00:00"/>
    <d v="2011-10-09T00:00:00"/>
    <s v="Standard Class"/>
    <s v="SL-20155"/>
    <s v="Sara Luxemburg"/>
    <x v="2"/>
    <s v="United States"/>
    <s v="Durham"/>
    <s v="North Carolina"/>
    <n v="27707"/>
    <x v="0"/>
    <s v="OFF-AR-10002335"/>
    <s v="Office Supplies"/>
    <s v="Art"/>
    <s v="DIXON Oriole Pencils"/>
    <n v="6.1920000000000002"/>
    <n v="3"/>
    <n v="0.2"/>
    <n v="0.46440000000000037"/>
  </r>
  <r>
    <n v="4879"/>
    <s v="US-2013-131891"/>
    <x v="0"/>
    <d v="2013-07-30T00:00:00"/>
    <d v="2013-08-01T00:00:00"/>
    <s v="First Class"/>
    <s v="PW-19240"/>
    <s v="Pierre Wener"/>
    <x v="0"/>
    <s v="United States"/>
    <s v="Pensacola"/>
    <s v="Florida"/>
    <n v="32503"/>
    <x v="0"/>
    <s v="OFF-BI-10000201"/>
    <s v="Office Supplies"/>
    <s v="Binders"/>
    <s v="Avery Triangle Shaped Sheet Lifters, Black, 2/Pack"/>
    <n v="2.2140000000000004"/>
    <n v="3"/>
    <n v="0.7"/>
    <n v="-1.4760000000000004"/>
  </r>
  <r>
    <n v="4880"/>
    <s v="CA-2014-143567"/>
    <x v="3"/>
    <d v="2014-11-03T00:00:00"/>
    <d v="2014-11-06T00:00:00"/>
    <s v="Second Class"/>
    <s v="TB-21175"/>
    <s v="Thomas Boland"/>
    <x v="1"/>
    <s v="United States"/>
    <s v="Henderson"/>
    <s v="Kentucky"/>
    <n v="42420"/>
    <x v="0"/>
    <s v="OFF-EN-10004846"/>
    <s v="Office Supplies"/>
    <s v="Envelopes"/>
    <s v="Letter or Legal Size Expandable Poly String Tie Envelopes"/>
    <n v="5.32"/>
    <n v="2"/>
    <n v="0"/>
    <n v="2.6068000000000002"/>
  </r>
  <r>
    <n v="4881"/>
    <s v="CA-2014-143567"/>
    <x v="3"/>
    <d v="2014-11-03T00:00:00"/>
    <d v="2014-11-06T00:00:00"/>
    <s v="Second Class"/>
    <s v="TB-21175"/>
    <s v="Thomas Boland"/>
    <x v="1"/>
    <s v="United States"/>
    <s v="Henderson"/>
    <s v="Kentucky"/>
    <n v="42420"/>
    <x v="0"/>
    <s v="FUR-CH-10000454"/>
    <s v="Furniture"/>
    <s v="Chairs"/>
    <s v="Hon Deluxe Fabric Upholstered Stacking Chairs, Rounded Back"/>
    <n v="975.92"/>
    <n v="4"/>
    <n v="0"/>
    <n v="292.77599999999995"/>
  </r>
  <r>
    <n v="4882"/>
    <s v="CA-2014-143567"/>
    <x v="3"/>
    <d v="2014-11-03T00:00:00"/>
    <d v="2014-11-06T00:00:00"/>
    <s v="Second Class"/>
    <s v="TB-21175"/>
    <s v="Thomas Boland"/>
    <x v="1"/>
    <s v="United States"/>
    <s v="Henderson"/>
    <s v="Kentucky"/>
    <n v="42420"/>
    <x v="0"/>
    <s v="TEC-AC-10004145"/>
    <s v="Technology"/>
    <s v="Accessories"/>
    <s v="Logitech diNovo Edge Keyboard"/>
    <n v="2249.91"/>
    <n v="9"/>
    <n v="0"/>
    <n v="517.47930000000008"/>
  </r>
  <r>
    <n v="4883"/>
    <s v="CA-2014-143567"/>
    <x v="3"/>
    <d v="2014-11-03T00:00:00"/>
    <d v="2014-11-06T00:00:00"/>
    <s v="Second Class"/>
    <s v="TB-21175"/>
    <s v="Thomas Boland"/>
    <x v="1"/>
    <s v="United States"/>
    <s v="Henderson"/>
    <s v="Kentucky"/>
    <n v="42420"/>
    <x v="0"/>
    <s v="OFF-ST-10001580"/>
    <s v="Office Supplies"/>
    <s v="Storage"/>
    <s v="Super Decoflex Portable Personal File"/>
    <n v="59.92"/>
    <n v="4"/>
    <n v="0"/>
    <n v="16.7776"/>
  </r>
  <r>
    <n v="4884"/>
    <s v="CA-2014-104080"/>
    <x v="3"/>
    <d v="2014-03-09T00:00:00"/>
    <d v="2014-03-16T00:00:00"/>
    <s v="Standard Class"/>
    <s v="AH-10210"/>
    <s v="Alan Hwang"/>
    <x v="0"/>
    <s v="United States"/>
    <s v="Anaheim"/>
    <s v="California"/>
    <n v="92804"/>
    <x v="1"/>
    <s v="OFF-BI-10003876"/>
    <s v="Office Supplies"/>
    <s v="Binders"/>
    <s v="Green Canvas Binder for 8-1/2&quot; x 14&quot; Sheets"/>
    <n v="171.20000000000002"/>
    <n v="5"/>
    <n v="0.2"/>
    <n v="64.199999999999989"/>
  </r>
  <r>
    <n v="4885"/>
    <s v="CA-2014-104080"/>
    <x v="3"/>
    <d v="2014-03-09T00:00:00"/>
    <d v="2014-03-16T00:00:00"/>
    <s v="Standard Class"/>
    <s v="AH-10210"/>
    <s v="Alan Hwang"/>
    <x v="0"/>
    <s v="United States"/>
    <s v="Anaheim"/>
    <s v="California"/>
    <n v="92804"/>
    <x v="1"/>
    <s v="OFF-AR-10001972"/>
    <s v="Office Supplies"/>
    <s v="Art"/>
    <s v="Newell 323"/>
    <n v="3.36"/>
    <n v="2"/>
    <n v="0"/>
    <n v="0.87360000000000015"/>
  </r>
  <r>
    <n v="4886"/>
    <s v="CA-2011-151379"/>
    <x v="2"/>
    <d v="2011-12-16T00:00:00"/>
    <d v="2011-12-20T00:00:00"/>
    <s v="Standard Class"/>
    <s v="SC-20695"/>
    <s v="Steve Chapman"/>
    <x v="1"/>
    <s v="United States"/>
    <s v="Detroit"/>
    <s v="Michigan"/>
    <n v="48227"/>
    <x v="2"/>
    <s v="OFF-PA-10000595"/>
    <s v="Office Supplies"/>
    <s v="Paper"/>
    <s v="Xerox 1929"/>
    <n v="114.2"/>
    <n v="5"/>
    <n v="0"/>
    <n v="52.531999999999996"/>
  </r>
  <r>
    <n v="4887"/>
    <s v="CA-2013-163167"/>
    <x v="0"/>
    <d v="2013-11-29T00:00:00"/>
    <d v="2013-12-02T00:00:00"/>
    <s v="Second Class"/>
    <s v="RF-19345"/>
    <s v="Randy Ferguson"/>
    <x v="1"/>
    <s v="United States"/>
    <s v="Marietta"/>
    <s v="Georgia"/>
    <n v="30062"/>
    <x v="0"/>
    <s v="FUR-CH-10004477"/>
    <s v="Furniture"/>
    <s v="Chairs"/>
    <s v="Global Push Button Manager's Chair, Indigo"/>
    <n v="182.67000000000002"/>
    <n v="3"/>
    <n v="0"/>
    <n v="52.974299999999992"/>
  </r>
  <r>
    <n v="4888"/>
    <s v="CA-2013-163167"/>
    <x v="0"/>
    <d v="2013-11-29T00:00:00"/>
    <d v="2013-12-02T00:00:00"/>
    <s v="Second Class"/>
    <s v="RF-19345"/>
    <s v="Randy Ferguson"/>
    <x v="1"/>
    <s v="United States"/>
    <s v="Marietta"/>
    <s v="Georgia"/>
    <n v="30062"/>
    <x v="0"/>
    <s v="TEC-AC-10003441"/>
    <s v="Technology"/>
    <s v="Accessories"/>
    <s v="Kingston Digital DataTraveler 32GB USB 2.0"/>
    <n v="101.69999999999999"/>
    <n v="6"/>
    <n v="0"/>
    <n v="6.1019999999999968"/>
  </r>
  <r>
    <n v="4889"/>
    <s v="CA-2013-163167"/>
    <x v="0"/>
    <d v="2013-11-29T00:00:00"/>
    <d v="2013-12-02T00:00:00"/>
    <s v="Second Class"/>
    <s v="RF-19345"/>
    <s v="Randy Ferguson"/>
    <x v="1"/>
    <s v="United States"/>
    <s v="Marietta"/>
    <s v="Georgia"/>
    <n v="30062"/>
    <x v="0"/>
    <s v="OFF-ST-10004459"/>
    <s v="Office Supplies"/>
    <s v="Storage"/>
    <s v="Tennsco Single-Tier Lockers"/>
    <n v="1126.02"/>
    <n v="3"/>
    <n v="0"/>
    <n v="56.300999999999988"/>
  </r>
  <r>
    <n v="4890"/>
    <s v="CA-2013-163167"/>
    <x v="0"/>
    <d v="2013-11-29T00:00:00"/>
    <d v="2013-12-02T00:00:00"/>
    <s v="Second Class"/>
    <s v="RF-19345"/>
    <s v="Randy Ferguson"/>
    <x v="1"/>
    <s v="United States"/>
    <s v="Marietta"/>
    <s v="Georgia"/>
    <n v="30062"/>
    <x v="0"/>
    <s v="OFF-ST-10003805"/>
    <s v="Office Supplies"/>
    <s v="Storage"/>
    <s v="24 Capacity Maxi Data Binder Racks, Pearl"/>
    <n v="1263.3000000000002"/>
    <n v="6"/>
    <n v="0"/>
    <n v="315.82499999999993"/>
  </r>
  <r>
    <n v="4891"/>
    <s v="CA-2013-135776"/>
    <x v="0"/>
    <d v="2013-12-24T00:00:00"/>
    <d v="2013-12-31T00:00:00"/>
    <s v="Standard Class"/>
    <s v="EH-13765"/>
    <s v="Edward Hooks"/>
    <x v="1"/>
    <s v="United States"/>
    <s v="Seattle"/>
    <s v="Washington"/>
    <n v="98103"/>
    <x v="1"/>
    <s v="OFF-AR-10001246"/>
    <s v="Office Supplies"/>
    <s v="Art"/>
    <s v="Newell 317"/>
    <n v="8.82"/>
    <n v="3"/>
    <n v="0"/>
    <n v="2.5577999999999994"/>
  </r>
  <r>
    <n v="4892"/>
    <s v="CA-2013-135776"/>
    <x v="0"/>
    <d v="2013-12-24T00:00:00"/>
    <d v="2013-12-31T00:00:00"/>
    <s v="Standard Class"/>
    <s v="EH-13765"/>
    <s v="Edward Hooks"/>
    <x v="1"/>
    <s v="United States"/>
    <s v="Seattle"/>
    <s v="Washington"/>
    <n v="98103"/>
    <x v="1"/>
    <s v="OFF-PA-10001295"/>
    <s v="Office Supplies"/>
    <s v="Paper"/>
    <s v="Computer Printout Paper with Letter-Trim Perforations"/>
    <n v="37.94"/>
    <n v="2"/>
    <n v="0"/>
    <n v="18.211199999999998"/>
  </r>
  <r>
    <n v="4893"/>
    <s v="CA-2013-135776"/>
    <x v="0"/>
    <d v="2013-12-24T00:00:00"/>
    <d v="2013-12-31T00:00:00"/>
    <s v="Standard Class"/>
    <s v="EH-13765"/>
    <s v="Edward Hooks"/>
    <x v="1"/>
    <s v="United States"/>
    <s v="Seattle"/>
    <s v="Washington"/>
    <n v="98103"/>
    <x v="1"/>
    <s v="OFF-AR-10001231"/>
    <s v="Office Supplies"/>
    <s v="Art"/>
    <s v="Sanford EarthWrite Recycled Pencils, Medium Soft, #2"/>
    <n v="4.2"/>
    <n v="2"/>
    <n v="0"/>
    <n v="1.1760000000000002"/>
  </r>
  <r>
    <n v="4894"/>
    <s v="CA-2013-135776"/>
    <x v="0"/>
    <d v="2013-12-24T00:00:00"/>
    <d v="2013-12-31T00:00:00"/>
    <s v="Standard Class"/>
    <s v="EH-13765"/>
    <s v="Edward Hooks"/>
    <x v="1"/>
    <s v="United States"/>
    <s v="Seattle"/>
    <s v="Washington"/>
    <n v="98103"/>
    <x v="1"/>
    <s v="OFF-ST-10002743"/>
    <s v="Office Supplies"/>
    <s v="Storage"/>
    <s v="SAFCO Boltless Steel Shelving"/>
    <n v="227.28"/>
    <n v="2"/>
    <n v="0"/>
    <n v="2.2727999999999895"/>
  </r>
  <r>
    <n v="4895"/>
    <s v="CA-2013-135776"/>
    <x v="0"/>
    <d v="2013-12-24T00:00:00"/>
    <d v="2013-12-31T00:00:00"/>
    <s v="Standard Class"/>
    <s v="EH-13765"/>
    <s v="Edward Hooks"/>
    <x v="1"/>
    <s v="United States"/>
    <s v="Seattle"/>
    <s v="Washington"/>
    <n v="98103"/>
    <x v="1"/>
    <s v="OFF-PA-10004327"/>
    <s v="Office Supplies"/>
    <s v="Paper"/>
    <s v="Xerox 1911"/>
    <n v="47.9"/>
    <n v="1"/>
    <n v="0"/>
    <n v="22.991999999999997"/>
  </r>
  <r>
    <n v="4896"/>
    <s v="CA-2013-135776"/>
    <x v="0"/>
    <d v="2013-12-24T00:00:00"/>
    <d v="2013-12-31T00:00:00"/>
    <s v="Standard Class"/>
    <s v="EH-13765"/>
    <s v="Edward Hooks"/>
    <x v="1"/>
    <s v="United States"/>
    <s v="Seattle"/>
    <s v="Washington"/>
    <n v="98103"/>
    <x v="1"/>
    <s v="OFF-EN-10004773"/>
    <s v="Office Supplies"/>
    <s v="Envelopes"/>
    <s v="Staples"/>
    <n v="61.96"/>
    <n v="2"/>
    <n v="0"/>
    <n v="30.360399999999998"/>
  </r>
  <r>
    <n v="4897"/>
    <s v="CA-2013-135776"/>
    <x v="0"/>
    <d v="2013-12-24T00:00:00"/>
    <d v="2013-12-31T00:00:00"/>
    <s v="Standard Class"/>
    <s v="EH-13765"/>
    <s v="Edward Hooks"/>
    <x v="1"/>
    <s v="United States"/>
    <s v="Seattle"/>
    <s v="Washington"/>
    <n v="98103"/>
    <x v="1"/>
    <s v="OFF-ST-10003470"/>
    <s v="Office Supplies"/>
    <s v="Storage"/>
    <s v="Tennsco Snap-Together Open Shelving Units, Starter Sets and Add-On Units"/>
    <n v="1117.92"/>
    <n v="4"/>
    <n v="0"/>
    <n v="55.895999999999958"/>
  </r>
  <r>
    <n v="4898"/>
    <s v="US-2011-122021"/>
    <x v="2"/>
    <d v="2011-10-15T00:00:00"/>
    <d v="2011-10-17T00:00:00"/>
    <s v="First Class"/>
    <s v="AC-10660"/>
    <s v="Anna Chung"/>
    <x v="0"/>
    <s v="United States"/>
    <s v="Parma"/>
    <s v="Ohio"/>
    <n v="44134"/>
    <x v="3"/>
    <s v="FUR-CH-10003761"/>
    <s v="Furniture"/>
    <s v="Chairs"/>
    <s v="Global Italian Leather Office Chair"/>
    <n v="183.37199999999999"/>
    <n v="2"/>
    <n v="0.3"/>
    <n v="-7.8588000000000022"/>
  </r>
  <r>
    <n v="4899"/>
    <s v="US-2011-122021"/>
    <x v="2"/>
    <d v="2011-10-15T00:00:00"/>
    <d v="2011-10-17T00:00:00"/>
    <s v="First Class"/>
    <s v="AC-10660"/>
    <s v="Anna Chung"/>
    <x v="0"/>
    <s v="United States"/>
    <s v="Parma"/>
    <s v="Ohio"/>
    <n v="44134"/>
    <x v="3"/>
    <s v="OFF-PA-10002230"/>
    <s v="Office Supplies"/>
    <s v="Paper"/>
    <s v="Xerox 1897"/>
    <n v="7.9680000000000009"/>
    <n v="2"/>
    <n v="0.2"/>
    <n v="2.8884000000000007"/>
  </r>
  <r>
    <n v="4900"/>
    <s v="CA-2013-130484"/>
    <x v="0"/>
    <d v="2013-08-23T00:00:00"/>
    <d v="2013-08-28T00:00:00"/>
    <s v="Standard Class"/>
    <s v="SG-20470"/>
    <s v="Sheri Gordon"/>
    <x v="0"/>
    <s v="United States"/>
    <s v="Gresham"/>
    <s v="Oregon"/>
    <n v="97030"/>
    <x v="1"/>
    <s v="OFF-BI-10000088"/>
    <s v="Office Supplies"/>
    <s v="Binders"/>
    <s v="GBC Imprintable Covers"/>
    <n v="26.352000000000004"/>
    <n v="8"/>
    <n v="0.7"/>
    <n v="-18.446399999999997"/>
  </r>
  <r>
    <n v="4901"/>
    <s v="CA-2014-120936"/>
    <x v="3"/>
    <d v="2014-12-18T00:00:00"/>
    <d v="2014-12-22T00:00:00"/>
    <s v="Standard Class"/>
    <s v="CA-12310"/>
    <s v="Christine Abelman"/>
    <x v="1"/>
    <s v="United States"/>
    <s v="Anaheim"/>
    <s v="California"/>
    <n v="92804"/>
    <x v="1"/>
    <s v="OFF-ST-10001526"/>
    <s v="Office Supplies"/>
    <s v="Storage"/>
    <s v="Iceberg Mobile Mega Data/Printer Cart "/>
    <n v="481.32"/>
    <n v="4"/>
    <n v="0"/>
    <n v="125.14319999999998"/>
  </r>
  <r>
    <n v="4902"/>
    <s v="CA-2014-120936"/>
    <x v="3"/>
    <d v="2014-12-18T00:00:00"/>
    <d v="2014-12-22T00:00:00"/>
    <s v="Standard Class"/>
    <s v="CA-12310"/>
    <s v="Christine Abelman"/>
    <x v="1"/>
    <s v="United States"/>
    <s v="Anaheim"/>
    <s v="California"/>
    <n v="92804"/>
    <x v="1"/>
    <s v="OFF-SU-10002557"/>
    <s v="Office Supplies"/>
    <s v="Supplies"/>
    <s v="Fiskars Spring-Action Scissors"/>
    <n v="13.98"/>
    <n v="1"/>
    <n v="0"/>
    <n v="3.6348000000000003"/>
  </r>
  <r>
    <n v="4903"/>
    <s v="CA-2014-110884"/>
    <x v="3"/>
    <d v="2014-03-08T00:00:00"/>
    <d v="2014-03-13T00:00:00"/>
    <s v="Standard Class"/>
    <s v="SH-20395"/>
    <s v="Shahid Hopkins"/>
    <x v="0"/>
    <s v="United States"/>
    <s v="New York City"/>
    <s v="New York"/>
    <n v="10035"/>
    <x v="3"/>
    <s v="OFF-BI-10003669"/>
    <s v="Office Supplies"/>
    <s v="Binders"/>
    <s v="3M Organizer Strips"/>
    <n v="25.92"/>
    <n v="6"/>
    <n v="0.2"/>
    <n v="9.0719999999999992"/>
  </r>
  <r>
    <n v="4904"/>
    <s v="CA-2014-110884"/>
    <x v="3"/>
    <d v="2014-03-08T00:00:00"/>
    <d v="2014-03-13T00:00:00"/>
    <s v="Standard Class"/>
    <s v="SH-20395"/>
    <s v="Shahid Hopkins"/>
    <x v="0"/>
    <s v="United States"/>
    <s v="New York City"/>
    <s v="New York"/>
    <n v="10035"/>
    <x v="3"/>
    <s v="OFF-LA-10003510"/>
    <s v="Office Supplies"/>
    <s v="Labels"/>
    <s v="Avery 4027 File Folder Labels for Dot Matrix Printers, 5000 Labels per Box, White"/>
    <n v="91.59"/>
    <n v="3"/>
    <n v="0"/>
    <n v="42.131399999999999"/>
  </r>
  <r>
    <n v="4905"/>
    <s v="US-2011-161613"/>
    <x v="2"/>
    <d v="2011-12-01T00:00:00"/>
    <d v="2011-12-03T00:00:00"/>
    <s v="Second Class"/>
    <s v="MC-17605"/>
    <s v="Matt Connell"/>
    <x v="1"/>
    <s v="United States"/>
    <s v="Houston"/>
    <s v="Texas"/>
    <n v="77070"/>
    <x v="2"/>
    <s v="FUR-CH-10003746"/>
    <s v="Furniture"/>
    <s v="Chairs"/>
    <s v="Hon 4070 Series Pagoda Round Back Stacking Chairs"/>
    <n v="674.05799999999999"/>
    <n v="3"/>
    <n v="0.3"/>
    <n v="-19.258800000000008"/>
  </r>
  <r>
    <n v="4906"/>
    <s v="US-2011-146353"/>
    <x v="2"/>
    <d v="2011-10-14T00:00:00"/>
    <d v="2011-10-16T00:00:00"/>
    <s v="Second Class"/>
    <s v="JE-15610"/>
    <s v="Jim Epp"/>
    <x v="1"/>
    <s v="United States"/>
    <s v="Concord"/>
    <s v="New Hampshire"/>
    <n v="3301"/>
    <x v="3"/>
    <s v="OFF-BI-10003476"/>
    <s v="Office Supplies"/>
    <s v="Binders"/>
    <s v="Avery Metallic Poly Binders"/>
    <n v="22.92"/>
    <n v="4"/>
    <n v="0"/>
    <n v="11.0016"/>
  </r>
  <r>
    <n v="4907"/>
    <s v="US-2011-146353"/>
    <x v="2"/>
    <d v="2011-10-14T00:00:00"/>
    <d v="2011-10-16T00:00:00"/>
    <s v="Second Class"/>
    <s v="JE-15610"/>
    <s v="Jim Epp"/>
    <x v="1"/>
    <s v="United States"/>
    <s v="Concord"/>
    <s v="New Hampshire"/>
    <n v="3301"/>
    <x v="3"/>
    <s v="OFF-ST-10001469"/>
    <s v="Office Supplies"/>
    <s v="Storage"/>
    <s v="Fellowes Bankers Box Recycled Super Stor/Drawer"/>
    <n v="269.89999999999998"/>
    <n v="5"/>
    <n v="0"/>
    <n v="16.193999999999988"/>
  </r>
  <r>
    <n v="4908"/>
    <s v="CA-2011-133809"/>
    <x v="2"/>
    <d v="2011-11-18T00:00:00"/>
    <d v="2011-11-23T00:00:00"/>
    <s v="Second Class"/>
    <s v="MS-17530"/>
    <s v="MaryBeth Skach"/>
    <x v="0"/>
    <s v="United States"/>
    <s v="Fairfield"/>
    <s v="Ohio"/>
    <n v="45014"/>
    <x v="3"/>
    <s v="OFF-BI-10001757"/>
    <s v="Office Supplies"/>
    <s v="Binders"/>
    <s v="Pressboard Hanging Data Binders for Unburst Sheets"/>
    <n v="11.808000000000002"/>
    <n v="8"/>
    <n v="0.7"/>
    <n v="-8.659200000000002"/>
  </r>
  <r>
    <n v="4909"/>
    <s v="CA-2011-133809"/>
    <x v="2"/>
    <d v="2011-11-18T00:00:00"/>
    <d v="2011-11-23T00:00:00"/>
    <s v="Second Class"/>
    <s v="MS-17530"/>
    <s v="MaryBeth Skach"/>
    <x v="0"/>
    <s v="United States"/>
    <s v="Fairfield"/>
    <s v="Ohio"/>
    <n v="45014"/>
    <x v="3"/>
    <s v="TEC-PH-10004875"/>
    <s v="Technology"/>
    <s v="Phones"/>
    <s v="PNY Rapid USB Car Charger - Black"/>
    <n v="9.5879999999999992"/>
    <n v="2"/>
    <n v="0.4"/>
    <n v="-2.0773999999999999"/>
  </r>
  <r>
    <n v="4910"/>
    <s v="CA-2014-127306"/>
    <x v="3"/>
    <d v="2014-01-15T00:00:00"/>
    <d v="2014-01-19T00:00:00"/>
    <s v="Standard Class"/>
    <s v="BH-11710"/>
    <s v="Brosina Hoffman"/>
    <x v="0"/>
    <s v="United States"/>
    <s v="Johnson City"/>
    <s v="Tennessee"/>
    <n v="37604"/>
    <x v="0"/>
    <s v="OFF-EN-10001219"/>
    <s v="Office Supplies"/>
    <s v="Envelopes"/>
    <s v="#10- 4 1/8&quot; x 9 1/2&quot; Security-Tint Envelopes"/>
    <n v="18.335999999999999"/>
    <n v="3"/>
    <n v="0.2"/>
    <n v="6.6467999999999989"/>
  </r>
  <r>
    <n v="4911"/>
    <s v="CA-2014-127306"/>
    <x v="3"/>
    <d v="2014-01-15T00:00:00"/>
    <d v="2014-01-19T00:00:00"/>
    <s v="Standard Class"/>
    <s v="BH-11710"/>
    <s v="Brosina Hoffman"/>
    <x v="0"/>
    <s v="United States"/>
    <s v="Johnson City"/>
    <s v="Tennessee"/>
    <n v="37604"/>
    <x v="0"/>
    <s v="OFF-PA-10000019"/>
    <s v="Office Supplies"/>
    <s v="Paper"/>
    <s v="Xerox 1931"/>
    <n v="36.288000000000011"/>
    <n v="7"/>
    <n v="0.2"/>
    <n v="12.700800000000001"/>
  </r>
  <r>
    <n v="4912"/>
    <s v="CA-2014-127306"/>
    <x v="3"/>
    <d v="2014-01-15T00:00:00"/>
    <d v="2014-01-19T00:00:00"/>
    <s v="Standard Class"/>
    <s v="BH-11710"/>
    <s v="Brosina Hoffman"/>
    <x v="0"/>
    <s v="United States"/>
    <s v="Johnson City"/>
    <s v="Tennessee"/>
    <n v="37604"/>
    <x v="0"/>
    <s v="TEC-PH-10001924"/>
    <s v="Technology"/>
    <s v="Phones"/>
    <s v="iHome FM Clock Radio with Lightning Dock"/>
    <n v="111.98399999999999"/>
    <n v="2"/>
    <n v="0.2"/>
    <n v="6.9990000000000059"/>
  </r>
  <r>
    <n v="4913"/>
    <s v="CA-2014-127306"/>
    <x v="3"/>
    <d v="2014-01-15T00:00:00"/>
    <d v="2014-01-19T00:00:00"/>
    <s v="Standard Class"/>
    <s v="BH-11710"/>
    <s v="Brosina Hoffman"/>
    <x v="0"/>
    <s v="United States"/>
    <s v="Johnson City"/>
    <s v="Tennessee"/>
    <n v="37604"/>
    <x v="0"/>
    <s v="OFF-BI-10002003"/>
    <s v="Office Supplies"/>
    <s v="Binders"/>
    <s v="Ibico Presentation Index for Binding Systems"/>
    <n v="5.9700000000000006"/>
    <n v="5"/>
    <n v="0.7"/>
    <n v="-4.577"/>
  </r>
  <r>
    <n v="4914"/>
    <s v="CA-2014-127306"/>
    <x v="3"/>
    <d v="2014-01-15T00:00:00"/>
    <d v="2014-01-19T00:00:00"/>
    <s v="Standard Class"/>
    <s v="BH-11710"/>
    <s v="Brosina Hoffman"/>
    <x v="0"/>
    <s v="United States"/>
    <s v="Johnson City"/>
    <s v="Tennessee"/>
    <n v="37604"/>
    <x v="0"/>
    <s v="OFF-BI-10003727"/>
    <s v="Office Supplies"/>
    <s v="Binders"/>
    <s v="Avery Durable Slant Ring Binders With Label Holder"/>
    <n v="2.508"/>
    <n v="2"/>
    <n v="0.7"/>
    <n v="-1.8391999999999999"/>
  </r>
  <r>
    <n v="4915"/>
    <s v="CA-2012-161830"/>
    <x v="1"/>
    <d v="2012-09-24T00:00:00"/>
    <d v="2012-09-26T00:00:00"/>
    <s v="Second Class"/>
    <s v="ME-17725"/>
    <s v="Max Engle"/>
    <x v="0"/>
    <s v="United States"/>
    <s v="Seattle"/>
    <s v="Washington"/>
    <n v="98105"/>
    <x v="1"/>
    <s v="OFF-AR-10004042"/>
    <s v="Office Supplies"/>
    <s v="Art"/>
    <s v="BOSTON Model 1800 Electric Pencil Sharpeners, Putty/Woodgrain"/>
    <n v="35.96"/>
    <n v="2"/>
    <n v="0"/>
    <n v="10.428399999999996"/>
  </r>
  <r>
    <n v="4916"/>
    <s v="CA-2012-161830"/>
    <x v="1"/>
    <d v="2012-09-24T00:00:00"/>
    <d v="2012-09-26T00:00:00"/>
    <s v="Second Class"/>
    <s v="ME-17725"/>
    <s v="Max Engle"/>
    <x v="0"/>
    <s v="United States"/>
    <s v="Seattle"/>
    <s v="Washington"/>
    <n v="98105"/>
    <x v="1"/>
    <s v="OFF-BI-10001097"/>
    <s v="Office Supplies"/>
    <s v="Binders"/>
    <s v="Avery Hole Reinforcements"/>
    <n v="14.952000000000002"/>
    <n v="3"/>
    <n v="0.2"/>
    <n v="5.4201000000000006"/>
  </r>
  <r>
    <n v="4917"/>
    <s v="CA-2014-163125"/>
    <x v="3"/>
    <d v="2014-10-10T00:00:00"/>
    <d v="2014-10-12T00:00:00"/>
    <s v="Second Class"/>
    <s v="MB-17305"/>
    <s v="Maria Bertelson"/>
    <x v="0"/>
    <s v="United States"/>
    <s v="League City"/>
    <s v="Texas"/>
    <n v="77573"/>
    <x v="2"/>
    <s v="OFF-AR-10004344"/>
    <s v="Office Supplies"/>
    <s v="Art"/>
    <s v="Bulldog Vacuum Base Pencil Sharpener"/>
    <n v="67.144000000000005"/>
    <n v="7"/>
    <n v="0.2"/>
    <n v="5.8750999999999962"/>
  </r>
  <r>
    <n v="4918"/>
    <s v="CA-2014-163125"/>
    <x v="3"/>
    <d v="2014-10-10T00:00:00"/>
    <d v="2014-10-12T00:00:00"/>
    <s v="Second Class"/>
    <s v="MB-17305"/>
    <s v="Maria Bertelson"/>
    <x v="0"/>
    <s v="United States"/>
    <s v="League City"/>
    <s v="Texas"/>
    <n v="77573"/>
    <x v="2"/>
    <s v="FUR-CH-10001802"/>
    <s v="Furniture"/>
    <s v="Chairs"/>
    <s v="Hon Every-Day Chair Series Swivel Task Chairs"/>
    <n v="254.05799999999999"/>
    <n v="3"/>
    <n v="0.3"/>
    <n v="-32.664599999999993"/>
  </r>
  <r>
    <n v="4919"/>
    <s v="CA-2013-160304"/>
    <x v="0"/>
    <d v="2013-01-02T00:00:00"/>
    <d v="2013-01-07T00:00:00"/>
    <s v="Standard Class"/>
    <s v="BM-11575"/>
    <s v="Brendan Murry"/>
    <x v="1"/>
    <s v="United States"/>
    <s v="Gaithersburg"/>
    <s v="Maryland"/>
    <n v="20877"/>
    <x v="3"/>
    <s v="FUR-BO-10004709"/>
    <s v="Furniture"/>
    <s v="Bookcases"/>
    <s v="Bush Westfield Collection Bookcases, Medium Cherry Finish"/>
    <n v="173.94"/>
    <n v="3"/>
    <n v="0"/>
    <n v="38.266800000000003"/>
  </r>
  <r>
    <n v="4920"/>
    <s v="CA-2013-160304"/>
    <x v="0"/>
    <d v="2013-01-02T00:00:00"/>
    <d v="2013-01-07T00:00:00"/>
    <s v="Standard Class"/>
    <s v="BM-11575"/>
    <s v="Brendan Murry"/>
    <x v="1"/>
    <s v="United States"/>
    <s v="Gaithersburg"/>
    <s v="Maryland"/>
    <n v="20877"/>
    <x v="3"/>
    <s v="TEC-PH-10000455"/>
    <s v="Technology"/>
    <s v="Phones"/>
    <s v="GE 30522EE2"/>
    <n v="231.98"/>
    <n v="2"/>
    <n v="0"/>
    <n v="67.274199999999979"/>
  </r>
  <r>
    <n v="4921"/>
    <s v="CA-2014-101728"/>
    <x v="3"/>
    <d v="2014-08-20T00:00:00"/>
    <d v="2014-08-24T00:00:00"/>
    <s v="Standard Class"/>
    <s v="SC-20575"/>
    <s v="Sonia Cooley"/>
    <x v="0"/>
    <s v="United States"/>
    <s v="Chicago"/>
    <s v="Illinois"/>
    <n v="60653"/>
    <x v="2"/>
    <s v="OFF-BI-10002393"/>
    <s v="Office Supplies"/>
    <s v="Binders"/>
    <s v="Binder Posts"/>
    <n v="2.2959999999999994"/>
    <n v="2"/>
    <n v="0.8"/>
    <n v="-3.9032000000000009"/>
  </r>
  <r>
    <n v="4922"/>
    <s v="CA-2014-114055"/>
    <x v="3"/>
    <d v="2014-12-26T00:00:00"/>
    <d v="2014-12-30T00:00:00"/>
    <s v="Second Class"/>
    <s v="MH-18115"/>
    <s v="Mick Hernandez"/>
    <x v="2"/>
    <s v="United States"/>
    <s v="Huntsville"/>
    <s v="Alabama"/>
    <n v="35810"/>
    <x v="0"/>
    <s v="OFF-PA-10004381"/>
    <s v="Office Supplies"/>
    <s v="Paper"/>
    <s v="14-7/8 x 11 Blue Bar Computer Printout Paper"/>
    <n v="96.08"/>
    <n v="2"/>
    <n v="0"/>
    <n v="46.118399999999994"/>
  </r>
  <r>
    <n v="4923"/>
    <s v="CA-2014-114055"/>
    <x v="3"/>
    <d v="2014-12-26T00:00:00"/>
    <d v="2014-12-30T00:00:00"/>
    <s v="Second Class"/>
    <s v="MH-18115"/>
    <s v="Mick Hernandez"/>
    <x v="2"/>
    <s v="United States"/>
    <s v="Huntsville"/>
    <s v="Alabama"/>
    <n v="35810"/>
    <x v="0"/>
    <s v="OFF-FA-10003059"/>
    <s v="Office Supplies"/>
    <s v="Fasteners"/>
    <s v="Assorted Color Push Pins"/>
    <n v="3.62"/>
    <n v="2"/>
    <n v="0"/>
    <n v="1.1945999999999999"/>
  </r>
  <r>
    <n v="4924"/>
    <s v="CA-2014-114055"/>
    <x v="3"/>
    <d v="2014-12-26T00:00:00"/>
    <d v="2014-12-30T00:00:00"/>
    <s v="Second Class"/>
    <s v="MH-18115"/>
    <s v="Mick Hernandez"/>
    <x v="2"/>
    <s v="United States"/>
    <s v="Huntsville"/>
    <s v="Alabama"/>
    <n v="35810"/>
    <x v="0"/>
    <s v="OFF-PA-10000994"/>
    <s v="Office Supplies"/>
    <s v="Paper"/>
    <s v="Xerox 1915"/>
    <n v="629.09999999999991"/>
    <n v="6"/>
    <n v="0"/>
    <n v="301.96799999999996"/>
  </r>
  <r>
    <n v="4925"/>
    <s v="CA-2014-114055"/>
    <x v="3"/>
    <d v="2014-12-26T00:00:00"/>
    <d v="2014-12-30T00:00:00"/>
    <s v="Second Class"/>
    <s v="MH-18115"/>
    <s v="Mick Hernandez"/>
    <x v="2"/>
    <s v="United States"/>
    <s v="Huntsville"/>
    <s v="Alabama"/>
    <n v="35810"/>
    <x v="0"/>
    <s v="TEC-PH-10002890"/>
    <s v="Technology"/>
    <s v="Phones"/>
    <s v="AT&amp;T 17929 Lendline Telephone"/>
    <n v="90.48"/>
    <n v="2"/>
    <n v="0"/>
    <n v="23.524799999999999"/>
  </r>
  <r>
    <n v="4926"/>
    <s v="CA-2014-126438"/>
    <x v="3"/>
    <d v="2014-09-11T00:00:00"/>
    <d v="2014-09-14T00:00:00"/>
    <s v="First Class"/>
    <s v="AR-10345"/>
    <s v="Alex Russell"/>
    <x v="1"/>
    <s v="United States"/>
    <s v="Lawrence"/>
    <s v="Massachusetts"/>
    <n v="1841"/>
    <x v="3"/>
    <s v="OFF-AR-10003338"/>
    <s v="Office Supplies"/>
    <s v="Art"/>
    <s v="Eberhard Faber 3 1/2&quot; Golf Pencils"/>
    <n v="14.88"/>
    <n v="2"/>
    <n v="0"/>
    <n v="3.7200000000000006"/>
  </r>
  <r>
    <n v="4927"/>
    <s v="CA-2014-117653"/>
    <x v="3"/>
    <d v="2014-10-20T00:00:00"/>
    <d v="2014-10-24T00:00:00"/>
    <s v="Standard Class"/>
    <s v="MO-17500"/>
    <s v="Mary O'Rourke"/>
    <x v="0"/>
    <s v="United States"/>
    <s v="Chicago"/>
    <s v="Illinois"/>
    <n v="60623"/>
    <x v="2"/>
    <s v="FUR-TA-10003008"/>
    <s v="Furniture"/>
    <s v="Tables"/>
    <s v="Lesro Round Back Collection Coffee Table, End Table"/>
    <n v="91.275000000000006"/>
    <n v="1"/>
    <n v="0.5"/>
    <n v="-67.543499999999995"/>
  </r>
  <r>
    <n v="4928"/>
    <s v="CA-2014-143245"/>
    <x v="3"/>
    <d v="2014-12-02T00:00:00"/>
    <d v="2014-12-07T00:00:00"/>
    <s v="Standard Class"/>
    <s v="AD-10180"/>
    <s v="Alan Dominguez"/>
    <x v="2"/>
    <s v="United States"/>
    <s v="Fairfield"/>
    <s v="Connecticut"/>
    <n v="6824"/>
    <x v="3"/>
    <s v="OFF-PA-10001972"/>
    <s v="Office Supplies"/>
    <s v="Paper"/>
    <s v="Xerox 214"/>
    <n v="19.440000000000001"/>
    <n v="3"/>
    <n v="0"/>
    <n v="9.3312000000000008"/>
  </r>
  <r>
    <n v="4929"/>
    <s v="CA-2014-143245"/>
    <x v="3"/>
    <d v="2014-12-02T00:00:00"/>
    <d v="2014-12-07T00:00:00"/>
    <s v="Standard Class"/>
    <s v="AD-10180"/>
    <s v="Alan Dominguez"/>
    <x v="2"/>
    <s v="United States"/>
    <s v="Fairfield"/>
    <s v="Connecticut"/>
    <n v="6824"/>
    <x v="3"/>
    <s v="FUR-CH-10000155"/>
    <s v="Furniture"/>
    <s v="Chairs"/>
    <s v="Global Comet Stacking Armless Chair"/>
    <n v="897.15000000000009"/>
    <n v="3"/>
    <n v="0"/>
    <n v="251.20200000000003"/>
  </r>
  <r>
    <n v="4930"/>
    <s v="US-2011-138828"/>
    <x v="2"/>
    <d v="2011-09-02T00:00:00"/>
    <d v="2011-09-03T00:00:00"/>
    <s v="First Class"/>
    <s v="KD-16345"/>
    <s v="Katherine Ducich"/>
    <x v="0"/>
    <s v="United States"/>
    <s v="New York City"/>
    <s v="New York"/>
    <n v="10009"/>
    <x v="3"/>
    <s v="OFF-AR-10000658"/>
    <s v="Office Supplies"/>
    <s v="Art"/>
    <s v="Newell 324"/>
    <n v="57.75"/>
    <n v="5"/>
    <n v="0"/>
    <n v="16.170000000000002"/>
  </r>
  <r>
    <n v="4931"/>
    <s v="US-2011-138828"/>
    <x v="2"/>
    <d v="2011-09-02T00:00:00"/>
    <d v="2011-09-03T00:00:00"/>
    <s v="First Class"/>
    <s v="KD-16345"/>
    <s v="Katherine Ducich"/>
    <x v="0"/>
    <s v="United States"/>
    <s v="New York City"/>
    <s v="New York"/>
    <n v="10009"/>
    <x v="3"/>
    <s v="OFF-PA-10000349"/>
    <s v="Office Supplies"/>
    <s v="Paper"/>
    <s v="Staples"/>
    <n v="14.940000000000001"/>
    <n v="3"/>
    <n v="0"/>
    <n v="7.0218000000000007"/>
  </r>
  <r>
    <n v="4932"/>
    <s v="CA-2014-143651"/>
    <x v="3"/>
    <d v="2014-03-26T00:00:00"/>
    <d v="2014-03-31T00:00:00"/>
    <s v="Standard Class"/>
    <s v="FM-14215"/>
    <s v="Filia McAdams"/>
    <x v="1"/>
    <s v="United States"/>
    <s v="Seattle"/>
    <s v="Washington"/>
    <n v="98103"/>
    <x v="1"/>
    <s v="OFF-AR-10001446"/>
    <s v="Office Supplies"/>
    <s v="Art"/>
    <s v="Newell 309"/>
    <n v="23.1"/>
    <n v="2"/>
    <n v="0"/>
    <n v="6.93"/>
  </r>
  <r>
    <n v="4933"/>
    <s v="CA-2012-106978"/>
    <x v="1"/>
    <d v="2012-09-28T00:00:00"/>
    <d v="2012-10-04T00:00:00"/>
    <s v="Standard Class"/>
    <s v="ZC-21910"/>
    <s v="Zuschuss Carroll"/>
    <x v="0"/>
    <s v="United States"/>
    <s v="Aurora"/>
    <s v="Colorado"/>
    <n v="80013"/>
    <x v="1"/>
    <s v="OFF-EN-10004483"/>
    <s v="Office Supplies"/>
    <s v="Envelopes"/>
    <s v="#10 White Business Envelopes,4 1/8 x 9 1/2"/>
    <n v="12.536000000000001"/>
    <n v="1"/>
    <n v="0.2"/>
    <n v="4.2308999999999983"/>
  </r>
  <r>
    <n v="4934"/>
    <s v="CA-2012-106978"/>
    <x v="1"/>
    <d v="2012-09-28T00:00:00"/>
    <d v="2012-10-04T00:00:00"/>
    <s v="Standard Class"/>
    <s v="ZC-21910"/>
    <s v="Zuschuss Carroll"/>
    <x v="0"/>
    <s v="United States"/>
    <s v="Aurora"/>
    <s v="Colorado"/>
    <n v="80013"/>
    <x v="1"/>
    <s v="OFF-BI-10002012"/>
    <s v="Office Supplies"/>
    <s v="Binders"/>
    <s v="Wilson Jones Easy Flow II Sheet Lifters"/>
    <n v="1.0800000000000003"/>
    <n v="2"/>
    <n v="0.7"/>
    <n v="-0.79200000000000004"/>
  </r>
  <r>
    <n v="4935"/>
    <s v="CA-2012-106978"/>
    <x v="1"/>
    <d v="2012-09-28T00:00:00"/>
    <d v="2012-10-04T00:00:00"/>
    <s v="Standard Class"/>
    <s v="ZC-21910"/>
    <s v="Zuschuss Carroll"/>
    <x v="0"/>
    <s v="United States"/>
    <s v="Aurora"/>
    <s v="Colorado"/>
    <n v="80013"/>
    <x v="1"/>
    <s v="OFF-FA-10003021"/>
    <s v="Office Supplies"/>
    <s v="Fasteners"/>
    <s v="Staples"/>
    <n v="4.5120000000000005"/>
    <n v="3"/>
    <n v="0.2"/>
    <n v="0.84599999999999964"/>
  </r>
  <r>
    <n v="4936"/>
    <s v="CA-2012-155124"/>
    <x v="1"/>
    <d v="2012-03-15T00:00:00"/>
    <d v="2012-03-21T00:00:00"/>
    <s v="Standard Class"/>
    <s v="KS-16300"/>
    <s v="Karen Seio"/>
    <x v="1"/>
    <s v="United States"/>
    <s v="Lehi"/>
    <s v="Utah"/>
    <n v="84043"/>
    <x v="1"/>
    <s v="TEC-PH-10003356"/>
    <s v="Technology"/>
    <s v="Phones"/>
    <s v="SmartStand Mobile Device Holder, Assorted Colors"/>
    <n v="16.776000000000003"/>
    <n v="3"/>
    <n v="0.2"/>
    <n v="1.6776"/>
  </r>
  <r>
    <n v="4937"/>
    <s v="CA-2014-150931"/>
    <x v="3"/>
    <d v="2014-01-07T00:00:00"/>
    <d v="2014-01-14T00:00:00"/>
    <s v="Standard Class"/>
    <s v="DP-13390"/>
    <s v="Dennis Pardue"/>
    <x v="2"/>
    <s v="United States"/>
    <s v="Tuscaloosa"/>
    <s v="Alabama"/>
    <n v="35401"/>
    <x v="0"/>
    <s v="OFF-BI-10004728"/>
    <s v="Office Supplies"/>
    <s v="Binders"/>
    <s v="Wilson Jones Turn Tabs Binder Tool for Ring Binders"/>
    <n v="33.74"/>
    <n v="7"/>
    <n v="0"/>
    <n v="15.5204"/>
  </r>
  <r>
    <n v="4938"/>
    <s v="CA-2011-157147"/>
    <x v="2"/>
    <d v="2011-01-14T00:00:00"/>
    <d v="2011-01-19T00:00:00"/>
    <s v="Standard Class"/>
    <s v="BD-11605"/>
    <s v="Brian Dahlen"/>
    <x v="0"/>
    <s v="United States"/>
    <s v="San Francisco"/>
    <s v="California"/>
    <n v="94109"/>
    <x v="1"/>
    <s v="OFF-ST-10000078"/>
    <s v="Office Supplies"/>
    <s v="Storage"/>
    <s v="Tennsco 6- and 18-Compartment Lockers"/>
    <n v="1325.8500000000001"/>
    <n v="5"/>
    <n v="0"/>
    <n v="238.65299999999991"/>
  </r>
  <r>
    <n v="4939"/>
    <s v="CA-2011-157147"/>
    <x v="2"/>
    <d v="2011-01-14T00:00:00"/>
    <d v="2011-01-19T00:00:00"/>
    <s v="Standard Class"/>
    <s v="BD-11605"/>
    <s v="Brian Dahlen"/>
    <x v="0"/>
    <s v="United States"/>
    <s v="San Francisco"/>
    <s v="California"/>
    <n v="94109"/>
    <x v="1"/>
    <s v="FUR-BO-10003034"/>
    <s v="Furniture"/>
    <s v="Bookcases"/>
    <s v="O'Sullivan Elevations Bookcase, Cherry Finish"/>
    <n v="333.99899999999997"/>
    <n v="3"/>
    <n v="0.15"/>
    <n v="3.9294000000000082"/>
  </r>
  <r>
    <n v="4940"/>
    <s v="CA-2011-157147"/>
    <x v="2"/>
    <d v="2011-01-14T00:00:00"/>
    <d v="2011-01-19T00:00:00"/>
    <s v="Standard Class"/>
    <s v="BD-11605"/>
    <s v="Brian Dahlen"/>
    <x v="0"/>
    <s v="United States"/>
    <s v="San Francisco"/>
    <s v="California"/>
    <n v="94109"/>
    <x v="1"/>
    <s v="OFF-AR-10003514"/>
    <s v="Office Supplies"/>
    <s v="Art"/>
    <s v="4009 Highlighters by Sanford"/>
    <n v="19.899999999999999"/>
    <n v="5"/>
    <n v="0"/>
    <n v="6.5669999999999984"/>
  </r>
  <r>
    <n v="4941"/>
    <s v="CA-2012-156482"/>
    <x v="1"/>
    <d v="2012-02-06T00:00:00"/>
    <d v="2012-02-13T00:00:00"/>
    <s v="Standard Class"/>
    <s v="IL-15100"/>
    <s v="Ivan Liston"/>
    <x v="0"/>
    <s v="United States"/>
    <s v="Wilmington"/>
    <s v="Delaware"/>
    <n v="19805"/>
    <x v="3"/>
    <s v="FUR-CH-10001708"/>
    <s v="Furniture"/>
    <s v="Chairs"/>
    <s v="Office Star - Contemporary Swivel Chair with Padded Adjustable Arms and Flex Back"/>
    <n v="1268.82"/>
    <n v="9"/>
    <n v="0"/>
    <n v="266.45219999999989"/>
  </r>
  <r>
    <n v="4942"/>
    <s v="CA-2012-156482"/>
    <x v="1"/>
    <d v="2012-02-06T00:00:00"/>
    <d v="2012-02-13T00:00:00"/>
    <s v="Standard Class"/>
    <s v="IL-15100"/>
    <s v="Ivan Liston"/>
    <x v="0"/>
    <s v="United States"/>
    <s v="Wilmington"/>
    <s v="Delaware"/>
    <n v="19805"/>
    <x v="3"/>
    <s v="FUR-BO-10002598"/>
    <s v="Furniture"/>
    <s v="Bookcases"/>
    <s v="Hon Metal Bookcases, Putty"/>
    <n v="283.92"/>
    <n v="4"/>
    <n v="0"/>
    <n v="82.336799999999982"/>
  </r>
  <r>
    <n v="4943"/>
    <s v="CA-2012-156482"/>
    <x v="1"/>
    <d v="2012-02-06T00:00:00"/>
    <d v="2012-02-13T00:00:00"/>
    <s v="Standard Class"/>
    <s v="IL-15100"/>
    <s v="Ivan Liston"/>
    <x v="0"/>
    <s v="United States"/>
    <s v="Wilmington"/>
    <s v="Delaware"/>
    <n v="19805"/>
    <x v="3"/>
    <s v="OFF-AR-10001022"/>
    <s v="Office Supplies"/>
    <s v="Art"/>
    <s v="SANFORD Liquid Accent Tank-Style Highlighters"/>
    <n v="5.68"/>
    <n v="2"/>
    <n v="0"/>
    <n v="1.7607999999999997"/>
  </r>
  <r>
    <n v="4944"/>
    <s v="CA-2014-106782"/>
    <x v="3"/>
    <d v="2014-12-22T00:00:00"/>
    <d v="2014-12-28T00:00:00"/>
    <s v="Standard Class"/>
    <s v="LP-17095"/>
    <s v="Liz Preis"/>
    <x v="0"/>
    <s v="United States"/>
    <s v="Lafayette"/>
    <s v="Indiana"/>
    <n v="47905"/>
    <x v="2"/>
    <s v="OFF-ST-10004459"/>
    <s v="Office Supplies"/>
    <s v="Storage"/>
    <s v="Tennsco Single-Tier Lockers"/>
    <n v="375.34"/>
    <n v="1"/>
    <n v="0"/>
    <n v="18.766999999999996"/>
  </r>
  <r>
    <n v="4945"/>
    <s v="CA-2013-151372"/>
    <x v="0"/>
    <d v="2013-09-06T00:00:00"/>
    <d v="2013-09-07T00:00:00"/>
    <s v="First Class"/>
    <s v="JH-15985"/>
    <s v="Joseph Holt"/>
    <x v="0"/>
    <s v="United States"/>
    <s v="Redondo Beach"/>
    <s v="California"/>
    <n v="90278"/>
    <x v="1"/>
    <s v="OFF-PA-10004381"/>
    <s v="Office Supplies"/>
    <s v="Paper"/>
    <s v="14-7/8 x 11 Blue Bar Computer Printout Paper"/>
    <n v="96.08"/>
    <n v="2"/>
    <n v="0"/>
    <n v="46.118399999999994"/>
  </r>
  <r>
    <n v="4946"/>
    <s v="CA-2013-151372"/>
    <x v="0"/>
    <d v="2013-09-06T00:00:00"/>
    <d v="2013-09-07T00:00:00"/>
    <s v="First Class"/>
    <s v="JH-15985"/>
    <s v="Joseph Holt"/>
    <x v="0"/>
    <s v="United States"/>
    <s v="Redondo Beach"/>
    <s v="California"/>
    <n v="90278"/>
    <x v="1"/>
    <s v="OFF-BI-10000050"/>
    <s v="Office Supplies"/>
    <s v="Binders"/>
    <s v="Angle-D Binders with Locking Rings, Label Holders"/>
    <n v="11.68"/>
    <n v="2"/>
    <n v="0.2"/>
    <n v="3.9419999999999993"/>
  </r>
  <r>
    <n v="4947"/>
    <s v="CA-2013-151372"/>
    <x v="0"/>
    <d v="2013-09-06T00:00:00"/>
    <d v="2013-09-07T00:00:00"/>
    <s v="First Class"/>
    <s v="JH-15985"/>
    <s v="Joseph Holt"/>
    <x v="0"/>
    <s v="United States"/>
    <s v="Redondo Beach"/>
    <s v="California"/>
    <n v="90278"/>
    <x v="1"/>
    <s v="OFF-FA-10000304"/>
    <s v="Office Supplies"/>
    <s v="Fasteners"/>
    <s v="Advantus Push Pins"/>
    <n v="4.3600000000000003"/>
    <n v="2"/>
    <n v="0"/>
    <n v="1.7876000000000003"/>
  </r>
  <r>
    <n v="4948"/>
    <s v="CA-2011-102085"/>
    <x v="2"/>
    <d v="2011-10-04T00:00:00"/>
    <d v="2011-10-09T00:00:00"/>
    <s v="Standard Class"/>
    <s v="JD-16015"/>
    <s v="Joy Daniels"/>
    <x v="0"/>
    <s v="United States"/>
    <s v="Seattle"/>
    <s v="Washington"/>
    <n v="98115"/>
    <x v="1"/>
    <s v="OFF-LA-10002475"/>
    <s v="Office Supplies"/>
    <s v="Labels"/>
    <s v="Avery 519"/>
    <n v="29.24"/>
    <n v="4"/>
    <n v="0"/>
    <n v="13.742799999999999"/>
  </r>
  <r>
    <n v="4949"/>
    <s v="CA-2014-107125"/>
    <x v="3"/>
    <d v="2014-11-28T00:00:00"/>
    <d v="2014-12-03T00:00:00"/>
    <s v="Standard Class"/>
    <s v="BD-11320"/>
    <s v="Bill Donatelli"/>
    <x v="0"/>
    <s v="United States"/>
    <s v="Los Angeles"/>
    <s v="California"/>
    <n v="90045"/>
    <x v="1"/>
    <s v="OFF-BI-10001989"/>
    <s v="Office Supplies"/>
    <s v="Binders"/>
    <s v="Premium Transparent Presentation Covers by GBC"/>
    <n v="117.48800000000001"/>
    <n v="7"/>
    <n v="0.2"/>
    <n v="41.120799999999988"/>
  </r>
  <r>
    <n v="4950"/>
    <s v="CA-2014-107125"/>
    <x v="3"/>
    <d v="2014-11-28T00:00:00"/>
    <d v="2014-12-03T00:00:00"/>
    <s v="Standard Class"/>
    <s v="BD-11320"/>
    <s v="Bill Donatelli"/>
    <x v="0"/>
    <s v="United States"/>
    <s v="Los Angeles"/>
    <s v="California"/>
    <n v="90045"/>
    <x v="1"/>
    <s v="FUR-FU-10000732"/>
    <s v="Furniture"/>
    <s v="Furnishings"/>
    <s v="Eldon 200 Class Desk Accessories"/>
    <n v="18.84"/>
    <n v="3"/>
    <n v="0"/>
    <n v="6.0287999999999995"/>
  </r>
  <r>
    <n v="4951"/>
    <s v="CA-2013-125815"/>
    <x v="0"/>
    <d v="2013-10-29T00:00:00"/>
    <d v="2013-11-02T00:00:00"/>
    <s v="Second Class"/>
    <s v="DL-13330"/>
    <s v="Denise Leinenbach"/>
    <x v="0"/>
    <s v="United States"/>
    <s v="New York City"/>
    <s v="New York"/>
    <n v="10009"/>
    <x v="3"/>
    <s v="OFF-AR-10004441"/>
    <s v="Office Supplies"/>
    <s v="Art"/>
    <s v="BIC Brite Liner Highlighters"/>
    <n v="12.419999999999998"/>
    <n v="3"/>
    <n v="0"/>
    <n v="5.2164000000000001"/>
  </r>
  <r>
    <n v="4952"/>
    <s v="CA-2012-144190"/>
    <x v="1"/>
    <d v="2012-06-09T00:00:00"/>
    <d v="2012-06-13T00:00:00"/>
    <s v="Standard Class"/>
    <s v="NC-18415"/>
    <s v="Nathan Cano"/>
    <x v="0"/>
    <s v="United States"/>
    <s v="Royal Oak"/>
    <s v="Michigan"/>
    <n v="48073"/>
    <x v="2"/>
    <s v="OFF-PA-10000304"/>
    <s v="Office Supplies"/>
    <s v="Paper"/>
    <s v="Xerox 1995"/>
    <n v="12.96"/>
    <n v="2"/>
    <n v="0"/>
    <n v="6.2208000000000006"/>
  </r>
  <r>
    <n v="4953"/>
    <s v="CA-2014-117926"/>
    <x v="3"/>
    <d v="2014-12-09T00:00:00"/>
    <d v="2014-12-13T00:00:00"/>
    <s v="Second Class"/>
    <s v="AS-10225"/>
    <s v="Alan Schoenberger"/>
    <x v="1"/>
    <s v="United States"/>
    <s v="San Francisco"/>
    <s v="California"/>
    <n v="94109"/>
    <x v="1"/>
    <s v="OFF-AP-10002670"/>
    <s v="Office Supplies"/>
    <s v="Appliances"/>
    <s v="Belkin 8-Outlet Premiere SurgeMaster II Surge Protectors"/>
    <n v="69.48"/>
    <n v="1"/>
    <n v="0"/>
    <n v="20.843999999999994"/>
  </r>
  <r>
    <n v="4954"/>
    <s v="CA-2012-153906"/>
    <x v="1"/>
    <d v="2012-03-16T00:00:00"/>
    <d v="2012-03-20T00:00:00"/>
    <s v="Standard Class"/>
    <s v="MS-17980"/>
    <s v="Michael Stewart"/>
    <x v="1"/>
    <s v="United States"/>
    <s v="New York City"/>
    <s v="New York"/>
    <n v="10009"/>
    <x v="3"/>
    <s v="TEC-PH-10001527"/>
    <s v="Technology"/>
    <s v="Phones"/>
    <s v="Plantronics MX500i Earset"/>
    <n v="85.9"/>
    <n v="2"/>
    <n v="0"/>
    <n v="2.5769999999999982"/>
  </r>
  <r>
    <n v="4955"/>
    <s v="CA-2011-160262"/>
    <x v="2"/>
    <d v="2011-06-09T00:00:00"/>
    <d v="2011-06-13T00:00:00"/>
    <s v="Second Class"/>
    <s v="TS-21205"/>
    <s v="Thomas Seio"/>
    <x v="1"/>
    <s v="United States"/>
    <s v="North Las Vegas"/>
    <s v="Nevada"/>
    <n v="89031"/>
    <x v="1"/>
    <s v="OFF-AR-10002335"/>
    <s v="Office Supplies"/>
    <s v="Art"/>
    <s v="DIXON Oriole Pencils"/>
    <n v="18.060000000000002"/>
    <n v="7"/>
    <n v="0"/>
    <n v="4.6956000000000007"/>
  </r>
  <r>
    <n v="4956"/>
    <s v="CA-2011-160262"/>
    <x v="2"/>
    <d v="2011-06-09T00:00:00"/>
    <d v="2011-06-13T00:00:00"/>
    <s v="Second Class"/>
    <s v="TS-21205"/>
    <s v="Thomas Seio"/>
    <x v="1"/>
    <s v="United States"/>
    <s v="North Las Vegas"/>
    <s v="Nevada"/>
    <n v="89031"/>
    <x v="1"/>
    <s v="OFF-PA-10003641"/>
    <s v="Office Supplies"/>
    <s v="Paper"/>
    <s v="Xerox 1909"/>
    <n v="79.14"/>
    <n v="3"/>
    <n v="0"/>
    <n v="36.404399999999995"/>
  </r>
  <r>
    <n v="4957"/>
    <s v="CA-2011-160262"/>
    <x v="2"/>
    <d v="2011-06-09T00:00:00"/>
    <d v="2011-06-13T00:00:00"/>
    <s v="Second Class"/>
    <s v="TS-21205"/>
    <s v="Thomas Seio"/>
    <x v="1"/>
    <s v="United States"/>
    <s v="North Las Vegas"/>
    <s v="Nevada"/>
    <n v="89031"/>
    <x v="1"/>
    <s v="FUR-FU-10002685"/>
    <s v="Furniture"/>
    <s v="Furnishings"/>
    <s v="Executive Impressions 13-1/2&quot; Indoor/Outdoor Wall Clock"/>
    <n v="37.4"/>
    <n v="2"/>
    <n v="0"/>
    <n v="14.212"/>
  </r>
  <r>
    <n v="4958"/>
    <s v="CA-2012-127607"/>
    <x v="1"/>
    <d v="2012-03-20T00:00:00"/>
    <d v="2012-03-26T00:00:00"/>
    <s v="Standard Class"/>
    <s v="JK-15730"/>
    <s v="Joe Kamberova"/>
    <x v="0"/>
    <s v="United States"/>
    <s v="Carrollton"/>
    <s v="Texas"/>
    <n v="75007"/>
    <x v="2"/>
    <s v="OFF-BI-10001308"/>
    <s v="Office Supplies"/>
    <s v="Binders"/>
    <s v="GBC Standard Plastic Binding Systems' Combs"/>
    <n v="2.5119999999999996"/>
    <n v="2"/>
    <n v="0.8"/>
    <n v="-4.3960000000000026"/>
  </r>
  <r>
    <n v="4959"/>
    <s v="CA-2012-127607"/>
    <x v="1"/>
    <d v="2012-03-20T00:00:00"/>
    <d v="2012-03-26T00:00:00"/>
    <s v="Standard Class"/>
    <s v="JK-15730"/>
    <s v="Joe Kamberova"/>
    <x v="0"/>
    <s v="United States"/>
    <s v="Carrollton"/>
    <s v="Texas"/>
    <n v="75007"/>
    <x v="2"/>
    <s v="OFF-FA-10003485"/>
    <s v="Office Supplies"/>
    <s v="Fasteners"/>
    <s v="Staples"/>
    <n v="18.864000000000001"/>
    <n v="9"/>
    <n v="0.2"/>
    <n v="6.1307999999999998"/>
  </r>
  <r>
    <n v="4960"/>
    <s v="CA-2013-166226"/>
    <x v="0"/>
    <d v="2013-11-19T00:00:00"/>
    <d v="2013-11-23T00:00:00"/>
    <s v="Standard Class"/>
    <s v="TC-21535"/>
    <s v="Tracy Collins"/>
    <x v="2"/>
    <s v="United States"/>
    <s v="Los Angeles"/>
    <s v="California"/>
    <n v="90008"/>
    <x v="1"/>
    <s v="TEC-PH-10003357"/>
    <s v="Technology"/>
    <s v="Phones"/>
    <s v="Grandstream GXP2100 Mainstream Business Phone"/>
    <n v="61.192"/>
    <n v="1"/>
    <n v="0.2"/>
    <n v="6.1192000000000011"/>
  </r>
  <r>
    <n v="4961"/>
    <s v="CA-2013-166226"/>
    <x v="0"/>
    <d v="2013-11-19T00:00:00"/>
    <d v="2013-11-23T00:00:00"/>
    <s v="Standard Class"/>
    <s v="TC-21535"/>
    <s v="Tracy Collins"/>
    <x v="2"/>
    <s v="United States"/>
    <s v="Los Angeles"/>
    <s v="California"/>
    <n v="90008"/>
    <x v="1"/>
    <s v="OFF-AP-10002867"/>
    <s v="Office Supplies"/>
    <s v="Appliances"/>
    <s v="Fellowes Command Center 5-outlet power strip"/>
    <n v="67.84"/>
    <n v="1"/>
    <n v="0"/>
    <n v="18.316800000000001"/>
  </r>
  <r>
    <n v="4962"/>
    <s v="CA-2011-156587"/>
    <x v="2"/>
    <d v="2011-03-07T00:00:00"/>
    <d v="2011-03-08T00:00:00"/>
    <s v="First Class"/>
    <s v="AB-10015"/>
    <s v="Aaron Bergman"/>
    <x v="0"/>
    <s v="United States"/>
    <s v="Seattle"/>
    <s v="Washington"/>
    <n v="98103"/>
    <x v="1"/>
    <s v="FUR-CH-10004477"/>
    <s v="Furniture"/>
    <s v="Chairs"/>
    <s v="Global Push Button Manager's Chair, Indigo"/>
    <n v="48.712000000000003"/>
    <n v="1"/>
    <n v="0.2"/>
    <n v="5.4800999999999966"/>
  </r>
  <r>
    <n v="4963"/>
    <s v="CA-2011-156587"/>
    <x v="2"/>
    <d v="2011-03-07T00:00:00"/>
    <d v="2011-03-08T00:00:00"/>
    <s v="First Class"/>
    <s v="AB-10015"/>
    <s v="Aaron Bergman"/>
    <x v="0"/>
    <s v="United States"/>
    <s v="Seattle"/>
    <s v="Washington"/>
    <n v="98103"/>
    <x v="1"/>
    <s v="OFF-AR-10001427"/>
    <s v="Office Supplies"/>
    <s v="Art"/>
    <s v="Newell 330"/>
    <n v="17.940000000000001"/>
    <n v="3"/>
    <n v="0"/>
    <n v="4.6644000000000005"/>
  </r>
  <r>
    <n v="4964"/>
    <s v="CA-2011-156587"/>
    <x v="2"/>
    <d v="2011-03-07T00:00:00"/>
    <d v="2011-03-08T00:00:00"/>
    <s v="First Class"/>
    <s v="AB-10015"/>
    <s v="Aaron Bergman"/>
    <x v="0"/>
    <s v="United States"/>
    <s v="Seattle"/>
    <s v="Washington"/>
    <n v="98103"/>
    <x v="1"/>
    <s v="OFF-ST-10002344"/>
    <s v="Office Supplies"/>
    <s v="Storage"/>
    <s v="Carina 42&quot;Hx23 3/4&quot;W Media Storage Unit"/>
    <n v="242.94"/>
    <n v="3"/>
    <n v="0"/>
    <n v="4.8588000000000164"/>
  </r>
  <r>
    <n v="4965"/>
    <s v="CA-2013-141180"/>
    <x v="0"/>
    <d v="2013-05-16T00:00:00"/>
    <d v="2013-05-20T00:00:00"/>
    <s v="Second Class"/>
    <s v="DP-13000"/>
    <s v="Darren Powers"/>
    <x v="0"/>
    <s v="United States"/>
    <s v="Fort Lauderdale"/>
    <s v="Florida"/>
    <n v="33311"/>
    <x v="0"/>
    <s v="OFF-BI-10000301"/>
    <s v="Office Supplies"/>
    <s v="Binders"/>
    <s v="GBC Instant Report Kit"/>
    <n v="7.7640000000000011"/>
    <n v="4"/>
    <n v="0.7"/>
    <n v="-5.1760000000000002"/>
  </r>
  <r>
    <n v="4966"/>
    <s v="CA-2012-109708"/>
    <x v="1"/>
    <d v="2012-05-25T00:00:00"/>
    <d v="2012-05-28T00:00:00"/>
    <s v="Second Class"/>
    <s v="CY-12745"/>
    <s v="Craig Yedwab"/>
    <x v="1"/>
    <s v="United States"/>
    <s v="Columbia"/>
    <s v="Tennessee"/>
    <n v="38401"/>
    <x v="0"/>
    <s v="TEC-PH-10001944"/>
    <s v="Technology"/>
    <s v="Phones"/>
    <s v="Wi-Ex zBoost YX540 Cellular Phone Signal Booster"/>
    <n v="467.03999999999996"/>
    <n v="4"/>
    <n v="0.2"/>
    <n v="58.379999999999939"/>
  </r>
  <r>
    <n v="4967"/>
    <s v="CA-2012-122406"/>
    <x v="1"/>
    <d v="2012-08-02T00:00:00"/>
    <d v="2012-08-05T00:00:00"/>
    <s v="Second Class"/>
    <s v="BE-11455"/>
    <s v="Brad Eason"/>
    <x v="2"/>
    <s v="United States"/>
    <s v="Providence"/>
    <s v="Rhode Island"/>
    <n v="2908"/>
    <x v="3"/>
    <s v="TEC-PH-10001527"/>
    <s v="Technology"/>
    <s v="Phones"/>
    <s v="Plantronics MX500i Earset"/>
    <n v="128.85000000000002"/>
    <n v="3"/>
    <n v="0"/>
    <n v="3.8654999999999973"/>
  </r>
  <r>
    <n v="4968"/>
    <s v="CA-2012-122406"/>
    <x v="1"/>
    <d v="2012-08-02T00:00:00"/>
    <d v="2012-08-05T00:00:00"/>
    <s v="Second Class"/>
    <s v="BE-11455"/>
    <s v="Brad Eason"/>
    <x v="2"/>
    <s v="United States"/>
    <s v="Providence"/>
    <s v="Rhode Island"/>
    <n v="2908"/>
    <x v="3"/>
    <s v="OFF-PA-10001307"/>
    <s v="Office Supplies"/>
    <s v="Paper"/>
    <s v="Important Message Pads, 50 4-1/4 x 5-1/2 Forms per Pad"/>
    <n v="8.4"/>
    <n v="2"/>
    <n v="0"/>
    <n v="4.1159999999999997"/>
  </r>
  <r>
    <n v="4969"/>
    <s v="CA-2012-122406"/>
    <x v="1"/>
    <d v="2012-08-02T00:00:00"/>
    <d v="2012-08-05T00:00:00"/>
    <s v="Second Class"/>
    <s v="BE-11455"/>
    <s v="Brad Eason"/>
    <x v="2"/>
    <s v="United States"/>
    <s v="Providence"/>
    <s v="Rhode Island"/>
    <n v="2908"/>
    <x v="3"/>
    <s v="TEC-AC-10004571"/>
    <s v="Technology"/>
    <s v="Accessories"/>
    <s v="Logitech G700s Rechargeable Gaming Mouse"/>
    <n v="199.98"/>
    <n v="2"/>
    <n v="0"/>
    <n v="83.991600000000005"/>
  </r>
  <r>
    <n v="4970"/>
    <s v="CA-2012-122406"/>
    <x v="1"/>
    <d v="2012-08-02T00:00:00"/>
    <d v="2012-08-05T00:00:00"/>
    <s v="Second Class"/>
    <s v="BE-11455"/>
    <s v="Brad Eason"/>
    <x v="2"/>
    <s v="United States"/>
    <s v="Providence"/>
    <s v="Rhode Island"/>
    <n v="2908"/>
    <x v="3"/>
    <s v="FUR-CH-10001973"/>
    <s v="Furniture"/>
    <s v="Chairs"/>
    <s v="Office Star Flex Back Scooter Chair with White Frame"/>
    <n v="110.98"/>
    <n v="1"/>
    <n v="0"/>
    <n v="15.537199999999999"/>
  </r>
  <r>
    <n v="4971"/>
    <s v="US-2013-153815"/>
    <x v="0"/>
    <d v="2013-11-07T00:00:00"/>
    <d v="2013-11-10T00:00:00"/>
    <s v="First Class"/>
    <s v="KL-16555"/>
    <s v="Kelly Lampkin"/>
    <x v="1"/>
    <s v="United States"/>
    <s v="Jacksonville"/>
    <s v="Florida"/>
    <n v="32216"/>
    <x v="0"/>
    <s v="FUR-CH-10000513"/>
    <s v="Furniture"/>
    <s v="Chairs"/>
    <s v="High-Back Leather Manager's Chair"/>
    <n v="207.98400000000004"/>
    <n v="2"/>
    <n v="0.2"/>
    <n v="-28.597800000000007"/>
  </r>
  <r>
    <n v="4972"/>
    <s v="US-2013-153815"/>
    <x v="0"/>
    <d v="2013-11-07T00:00:00"/>
    <d v="2013-11-10T00:00:00"/>
    <s v="First Class"/>
    <s v="KL-16555"/>
    <s v="Kelly Lampkin"/>
    <x v="1"/>
    <s v="United States"/>
    <s v="Jacksonville"/>
    <s v="Florida"/>
    <n v="32216"/>
    <x v="0"/>
    <s v="OFF-PA-10002421"/>
    <s v="Office Supplies"/>
    <s v="Paper"/>
    <s v="Embossed Ink Jet Note Cards"/>
    <n v="36.112000000000002"/>
    <n v="2"/>
    <n v="0.2"/>
    <n v="12.639200000000001"/>
  </r>
  <r>
    <n v="4973"/>
    <s v="US-2013-153815"/>
    <x v="0"/>
    <d v="2013-11-07T00:00:00"/>
    <d v="2013-11-10T00:00:00"/>
    <s v="First Class"/>
    <s v="KL-16555"/>
    <s v="Kelly Lampkin"/>
    <x v="1"/>
    <s v="United States"/>
    <s v="Jacksonville"/>
    <s v="Florida"/>
    <n v="32216"/>
    <x v="0"/>
    <s v="FUR-FU-10004090"/>
    <s v="Furniture"/>
    <s v="Furnishings"/>
    <s v="Executive Impressions 14&quot; Contract Wall Clock"/>
    <n v="35.568000000000005"/>
    <n v="2"/>
    <n v="0.2"/>
    <n v="5.7797999999999963"/>
  </r>
  <r>
    <n v="4974"/>
    <s v="US-2013-153815"/>
    <x v="0"/>
    <d v="2013-11-07T00:00:00"/>
    <d v="2013-11-10T00:00:00"/>
    <s v="First Class"/>
    <s v="KL-16555"/>
    <s v="Kelly Lampkin"/>
    <x v="1"/>
    <s v="United States"/>
    <s v="Jacksonville"/>
    <s v="Florida"/>
    <n v="32216"/>
    <x v="0"/>
    <s v="OFF-PA-10004071"/>
    <s v="Office Supplies"/>
    <s v="Paper"/>
    <s v="Eaton Premium Continuous-Feed Paper, 25% Cotton, Letter Size, White, 1000 Shts/Box"/>
    <n v="88.768000000000001"/>
    <n v="2"/>
    <n v="0.2"/>
    <n v="31.068799999999996"/>
  </r>
  <r>
    <n v="4975"/>
    <s v="CA-2013-164896"/>
    <x v="0"/>
    <d v="2013-11-08T00:00:00"/>
    <d v="2013-11-13T00:00:00"/>
    <s v="Standard Class"/>
    <s v="PS-19045"/>
    <s v="Penelope Sewall"/>
    <x v="2"/>
    <s v="United States"/>
    <s v="Oceanside"/>
    <s v="California"/>
    <n v="92054"/>
    <x v="1"/>
    <s v="OFF-PA-10002246"/>
    <s v="Office Supplies"/>
    <s v="Paper"/>
    <s v="Wirebound Four 2-3/4 x 5 Forms per Page, 400 Sets per Book"/>
    <n v="12.9"/>
    <n v="2"/>
    <n v="0"/>
    <n v="6.3209999999999997"/>
  </r>
  <r>
    <n v="4976"/>
    <s v="CA-2012-142202"/>
    <x v="1"/>
    <d v="2012-09-18T00:00:00"/>
    <d v="2012-09-23T00:00:00"/>
    <s v="Second Class"/>
    <s v="JR-16210"/>
    <s v="Justin Ritter"/>
    <x v="1"/>
    <s v="United States"/>
    <s v="Jacksonville"/>
    <s v="Florida"/>
    <n v="32216"/>
    <x v="0"/>
    <s v="TEC-AC-10003198"/>
    <s v="Technology"/>
    <s v="Accessories"/>
    <s v="Enermax Acrylux Wireless Keyboard"/>
    <n v="717.12000000000012"/>
    <n v="9"/>
    <n v="0.2"/>
    <n v="152.38799999999992"/>
  </r>
  <r>
    <n v="4977"/>
    <s v="CA-2012-165050"/>
    <x v="1"/>
    <d v="2012-12-07T00:00:00"/>
    <d v="2012-12-09T00:00:00"/>
    <s v="First Class"/>
    <s v="AH-10210"/>
    <s v="Alan Hwang"/>
    <x v="0"/>
    <s v="United States"/>
    <s v="New York City"/>
    <s v="New York"/>
    <n v="10024"/>
    <x v="3"/>
    <s v="OFF-BI-10001031"/>
    <s v="Office Supplies"/>
    <s v="Binders"/>
    <s v="Pressboard Data Binders by Wilson Jones"/>
    <n v="21.36"/>
    <n v="5"/>
    <n v="0.2"/>
    <n v="7.2089999999999996"/>
  </r>
  <r>
    <n v="4978"/>
    <s v="CA-2012-165050"/>
    <x v="1"/>
    <d v="2012-12-07T00:00:00"/>
    <d v="2012-12-09T00:00:00"/>
    <s v="First Class"/>
    <s v="AH-10210"/>
    <s v="Alan Hwang"/>
    <x v="0"/>
    <s v="United States"/>
    <s v="New York City"/>
    <s v="New York"/>
    <n v="10024"/>
    <x v="3"/>
    <s v="OFF-BI-10003727"/>
    <s v="Office Supplies"/>
    <s v="Binders"/>
    <s v="Avery Durable Slant Ring Binders With Label Holder"/>
    <n v="6.6879999999999997"/>
    <n v="2"/>
    <n v="0.2"/>
    <n v="2.3407999999999998"/>
  </r>
  <r>
    <n v="4979"/>
    <s v="CA-2012-165050"/>
    <x v="1"/>
    <d v="2012-12-07T00:00:00"/>
    <d v="2012-12-09T00:00:00"/>
    <s v="First Class"/>
    <s v="AH-10210"/>
    <s v="Alan Hwang"/>
    <x v="0"/>
    <s v="United States"/>
    <s v="New York City"/>
    <s v="New York"/>
    <n v="10024"/>
    <x v="3"/>
    <s v="TEC-PH-10001336"/>
    <s v="Technology"/>
    <s v="Phones"/>
    <s v="Digium D40 VoIP phone"/>
    <n v="773.94"/>
    <n v="6"/>
    <n v="0"/>
    <n v="224.4426"/>
  </r>
  <r>
    <n v="4980"/>
    <s v="US-2013-131114"/>
    <x v="0"/>
    <d v="2013-12-10T00:00:00"/>
    <d v="2013-12-14T00:00:00"/>
    <s v="Second Class"/>
    <s v="RW-19630"/>
    <s v="Rob Williams"/>
    <x v="1"/>
    <s v="United States"/>
    <s v="Chicago"/>
    <s v="Illinois"/>
    <n v="60610"/>
    <x v="2"/>
    <s v="OFF-SU-10001664"/>
    <s v="Office Supplies"/>
    <s v="Supplies"/>
    <s v="Acme Office Executive Series Stainless Steel Trimmers"/>
    <n v="20.568000000000001"/>
    <n v="3"/>
    <n v="0.2"/>
    <n v="1.5426000000000002"/>
  </r>
  <r>
    <n v="4981"/>
    <s v="US-2013-131114"/>
    <x v="0"/>
    <d v="2013-12-10T00:00:00"/>
    <d v="2013-12-14T00:00:00"/>
    <s v="Second Class"/>
    <s v="RW-19630"/>
    <s v="Rob Williams"/>
    <x v="1"/>
    <s v="United States"/>
    <s v="Chicago"/>
    <s v="Illinois"/>
    <n v="60610"/>
    <x v="2"/>
    <s v="OFF-AP-10003971"/>
    <s v="Office Supplies"/>
    <s v="Appliances"/>
    <s v="Belkin 6 Outlet Metallic Surge Strip"/>
    <n v="4.355999999999999"/>
    <n v="2"/>
    <n v="0.8"/>
    <n v="-11.761200000000002"/>
  </r>
  <r>
    <n v="4982"/>
    <s v="US-2013-131114"/>
    <x v="0"/>
    <d v="2013-12-10T00:00:00"/>
    <d v="2013-12-14T00:00:00"/>
    <s v="Second Class"/>
    <s v="RW-19630"/>
    <s v="Rob Williams"/>
    <x v="1"/>
    <s v="United States"/>
    <s v="Chicago"/>
    <s v="Illinois"/>
    <n v="60610"/>
    <x v="2"/>
    <s v="TEC-AC-10000199"/>
    <s v="Technology"/>
    <s v="Accessories"/>
    <s v="Kingston Digital DataTraveler 8GB USB 2.0"/>
    <n v="19.040000000000003"/>
    <n v="4"/>
    <n v="0.2"/>
    <n v="-1.4279999999999999"/>
  </r>
  <r>
    <n v="4983"/>
    <s v="CA-2011-160066"/>
    <x v="2"/>
    <d v="2011-11-16T00:00:00"/>
    <d v="2011-11-22T00:00:00"/>
    <s v="Standard Class"/>
    <s v="AH-10075"/>
    <s v="Adam Hart"/>
    <x v="1"/>
    <s v="United States"/>
    <s v="Huntington Beach"/>
    <s v="California"/>
    <n v="92646"/>
    <x v="1"/>
    <s v="OFF-LA-10001045"/>
    <s v="Office Supplies"/>
    <s v="Labels"/>
    <s v="Permanent Self-Adhesive File Folder Labels for Typewriters by Universal"/>
    <n v="5.22"/>
    <n v="2"/>
    <n v="0"/>
    <n v="2.4011999999999998"/>
  </r>
  <r>
    <n v="4984"/>
    <s v="CA-2013-109925"/>
    <x v="0"/>
    <d v="2013-11-07T00:00:00"/>
    <d v="2013-11-11T00:00:00"/>
    <s v="Second Class"/>
    <s v="IM-15070"/>
    <s v="Irene Maddox"/>
    <x v="0"/>
    <s v="United States"/>
    <s v="San Diego"/>
    <s v="California"/>
    <n v="92105"/>
    <x v="1"/>
    <s v="OFF-ST-10003442"/>
    <s v="Office Supplies"/>
    <s v="Storage"/>
    <s v="Eldon Portable Mobile Manager"/>
    <n v="84.84"/>
    <n v="3"/>
    <n v="0"/>
    <n v="22.9068"/>
  </r>
  <r>
    <n v="4985"/>
    <s v="CA-2012-160696"/>
    <x v="1"/>
    <d v="2012-09-06T00:00:00"/>
    <d v="2012-09-10T00:00:00"/>
    <s v="Standard Class"/>
    <s v="CK-12760"/>
    <s v="Cyma Kinney"/>
    <x v="1"/>
    <s v="United States"/>
    <s v="Nashville"/>
    <s v="Tennessee"/>
    <n v="37211"/>
    <x v="0"/>
    <s v="OFF-FA-10003059"/>
    <s v="Office Supplies"/>
    <s v="Fasteners"/>
    <s v="Assorted Color Push Pins"/>
    <n v="7.2400000000000011"/>
    <n v="5"/>
    <n v="0.2"/>
    <n v="1.1764999999999992"/>
  </r>
  <r>
    <n v="4986"/>
    <s v="CA-2011-125171"/>
    <x v="2"/>
    <d v="2011-09-03T00:00:00"/>
    <d v="2011-09-03T00:00:00"/>
    <s v="Same Day"/>
    <s v="AG-10390"/>
    <s v="Allen Goldenen"/>
    <x v="0"/>
    <s v="United States"/>
    <s v="New York City"/>
    <s v="New York"/>
    <n v="10009"/>
    <x v="3"/>
    <s v="OFF-LA-10001175"/>
    <s v="Office Supplies"/>
    <s v="Labels"/>
    <s v="Avery 514"/>
    <n v="14.399999999999999"/>
    <n v="5"/>
    <n v="0"/>
    <n v="7.056"/>
  </r>
  <r>
    <n v="4987"/>
    <s v="CA-2013-149279"/>
    <x v="0"/>
    <d v="2013-04-25T00:00:00"/>
    <d v="2013-04-29T00:00:00"/>
    <s v="Standard Class"/>
    <s v="CL-12700"/>
    <s v="Craig Leslie"/>
    <x v="2"/>
    <s v="United States"/>
    <s v="Colorado Springs"/>
    <s v="Colorado"/>
    <n v="80906"/>
    <x v="1"/>
    <s v="OFF-PA-10003441"/>
    <s v="Office Supplies"/>
    <s v="Paper"/>
    <s v="Xerox 226"/>
    <n v="15.552000000000003"/>
    <n v="3"/>
    <n v="0.2"/>
    <n v="5.4432"/>
  </r>
  <r>
    <n v="4988"/>
    <s v="CA-2013-149279"/>
    <x v="0"/>
    <d v="2013-04-25T00:00:00"/>
    <d v="2013-04-29T00:00:00"/>
    <s v="Standard Class"/>
    <s v="CL-12700"/>
    <s v="Craig Leslie"/>
    <x v="2"/>
    <s v="United States"/>
    <s v="Colorado Springs"/>
    <s v="Colorado"/>
    <n v="80906"/>
    <x v="1"/>
    <s v="FUR-CH-10004287"/>
    <s v="Furniture"/>
    <s v="Chairs"/>
    <s v="SAFCO Arco Folding Chair"/>
    <n v="1325.76"/>
    <n v="6"/>
    <n v="0.2"/>
    <n v="149.14799999999991"/>
  </r>
  <r>
    <n v="4989"/>
    <s v="CA-2013-149279"/>
    <x v="0"/>
    <d v="2013-04-25T00:00:00"/>
    <d v="2013-04-29T00:00:00"/>
    <s v="Standard Class"/>
    <s v="CL-12700"/>
    <s v="Craig Leslie"/>
    <x v="2"/>
    <s v="United States"/>
    <s v="Colorado Springs"/>
    <s v="Colorado"/>
    <n v="80906"/>
    <x v="1"/>
    <s v="OFF-BI-10004040"/>
    <s v="Office Supplies"/>
    <s v="Binders"/>
    <s v="Wilson Jones Impact Binders"/>
    <n v="3.1080000000000001"/>
    <n v="2"/>
    <n v="0.7"/>
    <n v="-2.1755999999999993"/>
  </r>
  <r>
    <n v="4990"/>
    <s v="CA-2014-107321"/>
    <x v="3"/>
    <d v="2014-09-01T00:00:00"/>
    <d v="2014-09-05T00:00:00"/>
    <s v="Standard Class"/>
    <s v="AW-10930"/>
    <s v="Arthur Wiediger"/>
    <x v="2"/>
    <s v="United States"/>
    <s v="San Francisco"/>
    <s v="California"/>
    <n v="94110"/>
    <x v="1"/>
    <s v="OFF-BI-10004022"/>
    <s v="Office Supplies"/>
    <s v="Binders"/>
    <s v="Acco Suede Grain Vinyl Round Ring Binder"/>
    <n v="6.6719999999999988"/>
    <n v="3"/>
    <n v="0.2"/>
    <n v="2.1683999999999997"/>
  </r>
  <r>
    <n v="4991"/>
    <s v="CA-2014-107321"/>
    <x v="3"/>
    <d v="2014-09-01T00:00:00"/>
    <d v="2014-09-05T00:00:00"/>
    <s v="Standard Class"/>
    <s v="AW-10930"/>
    <s v="Arthur Wiediger"/>
    <x v="2"/>
    <s v="United States"/>
    <s v="San Francisco"/>
    <s v="California"/>
    <n v="94110"/>
    <x v="1"/>
    <s v="TEC-PH-10002200"/>
    <s v="Technology"/>
    <s v="Phones"/>
    <s v="Aastra 6757i CT Wireless VoIP phone"/>
    <n v="689.40800000000002"/>
    <n v="4"/>
    <n v="0.2"/>
    <n v="77.558399999999978"/>
  </r>
  <r>
    <n v="4992"/>
    <s v="US-2014-122714"/>
    <x v="3"/>
    <d v="2014-12-08T00:00:00"/>
    <d v="2014-12-14T00:00:00"/>
    <s v="Standard Class"/>
    <s v="HG-14965"/>
    <s v="Henry Goldwyn"/>
    <x v="1"/>
    <s v="United States"/>
    <s v="Chicago"/>
    <s v="Illinois"/>
    <n v="60653"/>
    <x v="2"/>
    <s v="OFF-BI-10001120"/>
    <s v="Office Supplies"/>
    <s v="Binders"/>
    <s v="Ibico EPK-21 Electric Binding System"/>
    <n v="1889.9899999999998"/>
    <n v="5"/>
    <n v="0.8"/>
    <n v="-2929.4845000000005"/>
  </r>
  <r>
    <n v="4993"/>
    <s v="CA-2012-153038"/>
    <x v="1"/>
    <d v="2012-12-18T00:00:00"/>
    <d v="2012-12-25T00:00:00"/>
    <s v="Standard Class"/>
    <s v="RB-19645"/>
    <s v="Robert Barroso"/>
    <x v="1"/>
    <s v="United States"/>
    <s v="Memphis"/>
    <s v="Tennessee"/>
    <n v="38109"/>
    <x v="0"/>
    <s v="OFF-EN-10000461"/>
    <s v="Office Supplies"/>
    <s v="Envelopes"/>
    <s v="#10- 4 1/8&quot; x 9 1/2&quot; Recycled Envelopes"/>
    <n v="55.936000000000007"/>
    <n v="8"/>
    <n v="0.2"/>
    <n v="18.878399999999999"/>
  </r>
  <r>
    <n v="4994"/>
    <s v="CA-2012-153038"/>
    <x v="1"/>
    <d v="2012-12-18T00:00:00"/>
    <d v="2012-12-25T00:00:00"/>
    <s v="Standard Class"/>
    <s v="RB-19645"/>
    <s v="Robert Barroso"/>
    <x v="1"/>
    <s v="United States"/>
    <s v="Memphis"/>
    <s v="Tennessee"/>
    <n v="38109"/>
    <x v="0"/>
    <s v="OFF-LA-10004008"/>
    <s v="Office Supplies"/>
    <s v="Labels"/>
    <s v="Avery 507"/>
    <n v="18.431999999999999"/>
    <n v="8"/>
    <n v="0.2"/>
    <n v="5.9903999999999984"/>
  </r>
  <r>
    <n v="4995"/>
    <s v="CA-2012-153038"/>
    <x v="1"/>
    <d v="2012-12-18T00:00:00"/>
    <d v="2012-12-25T00:00:00"/>
    <s v="Standard Class"/>
    <s v="RB-19645"/>
    <s v="Robert Barroso"/>
    <x v="1"/>
    <s v="United States"/>
    <s v="Memphis"/>
    <s v="Tennessee"/>
    <n v="38109"/>
    <x v="0"/>
    <s v="FUR-FU-10000221"/>
    <s v="Furniture"/>
    <s v="Furnishings"/>
    <s v="Master Caster Door Stop, Brown"/>
    <n v="20.32"/>
    <n v="5"/>
    <n v="0.2"/>
    <n v="3.5559999999999992"/>
  </r>
  <r>
    <n v="4996"/>
    <s v="CA-2011-132227"/>
    <x v="2"/>
    <d v="2011-11-04T00:00:00"/>
    <d v="2011-11-10T00:00:00"/>
    <s v="Standard Class"/>
    <s v="SZ-20035"/>
    <s v="Sam Zeldin"/>
    <x v="2"/>
    <s v="United States"/>
    <s v="New York City"/>
    <s v="New York"/>
    <n v="10011"/>
    <x v="3"/>
    <s v="OFF-BI-10000962"/>
    <s v="Office Supplies"/>
    <s v="Binders"/>
    <s v="Acco Flexible ACCOHIDE Square Ring Data Binder, Dark Blue, 11 1/2&quot; X 14&quot; 7/8&quot;"/>
    <n v="52.064"/>
    <n v="4"/>
    <n v="0.2"/>
    <n v="18.873199999999997"/>
  </r>
  <r>
    <n v="4997"/>
    <s v="CA-2014-155824"/>
    <x v="3"/>
    <d v="2014-03-11T00:00:00"/>
    <d v="2014-03-16T00:00:00"/>
    <s v="Standard Class"/>
    <s v="KS-16300"/>
    <s v="Karen Seio"/>
    <x v="1"/>
    <s v="United States"/>
    <s v="Raleigh"/>
    <s v="North Carolina"/>
    <n v="27604"/>
    <x v="0"/>
    <s v="OFF-AP-10000390"/>
    <s v="Office Supplies"/>
    <s v="Appliances"/>
    <s v="Euro Pro Shark Stick Mini Vacuum"/>
    <n v="48.783999999999999"/>
    <n v="1"/>
    <n v="0.2"/>
    <n v="3.6587999999999976"/>
  </r>
  <r>
    <n v="4998"/>
    <s v="CA-2014-155824"/>
    <x v="3"/>
    <d v="2014-03-11T00:00:00"/>
    <d v="2014-03-16T00:00:00"/>
    <s v="Standard Class"/>
    <s v="KS-16300"/>
    <s v="Karen Seio"/>
    <x v="1"/>
    <s v="United States"/>
    <s v="Raleigh"/>
    <s v="North Carolina"/>
    <n v="27604"/>
    <x v="0"/>
    <s v="OFF-BI-10000014"/>
    <s v="Office Supplies"/>
    <s v="Binders"/>
    <s v="Heavy-Duty E-Z-D Binders"/>
    <n v="13.092000000000002"/>
    <n v="4"/>
    <n v="0.7"/>
    <n v="-10.037199999999999"/>
  </r>
  <r>
    <n v="4999"/>
    <s v="CA-2013-129238"/>
    <x v="0"/>
    <d v="2013-01-31T00:00:00"/>
    <d v="2013-02-04T00:00:00"/>
    <s v="Standard Class"/>
    <s v="SC-20050"/>
    <s v="Sample Company A"/>
    <x v="2"/>
    <s v="United States"/>
    <s v="Los Angeles"/>
    <s v="California"/>
    <n v="90045"/>
    <x v="1"/>
    <s v="TEC-PH-10004120"/>
    <s v="Technology"/>
    <s v="Phones"/>
    <s v="AT&amp;T 1080 Phone"/>
    <n v="109.59200000000001"/>
    <n v="1"/>
    <n v="0.2"/>
    <n v="8.2194000000000003"/>
  </r>
  <r>
    <n v="5000"/>
    <s v="CA-2013-129238"/>
    <x v="0"/>
    <d v="2013-01-31T00:00:00"/>
    <d v="2013-02-04T00:00:00"/>
    <s v="Standard Class"/>
    <s v="SC-20050"/>
    <s v="Sample Company A"/>
    <x v="2"/>
    <s v="United States"/>
    <s v="Los Angeles"/>
    <s v="California"/>
    <n v="90045"/>
    <x v="1"/>
    <s v="OFF-PA-10002764"/>
    <s v="Office Supplies"/>
    <s v="Paper"/>
    <s v="Staples"/>
    <n v="56.7"/>
    <n v="5"/>
    <n v="0"/>
    <n v="27.782999999999998"/>
  </r>
  <r>
    <n v="5001"/>
    <s v="CA-2014-159688"/>
    <x v="3"/>
    <d v="2014-05-08T00:00:00"/>
    <d v="2014-05-13T00:00:00"/>
    <s v="Standard Class"/>
    <s v="AB-10060"/>
    <s v="Adam Bellavance"/>
    <x v="2"/>
    <s v="United States"/>
    <s v="Los Angeles"/>
    <s v="California"/>
    <n v="90004"/>
    <x v="1"/>
    <s v="TEC-AC-10000736"/>
    <s v="Technology"/>
    <s v="Accessories"/>
    <s v="Logitech G600 MMO Gaming Mouse"/>
    <n v="79.989999999999995"/>
    <n v="1"/>
    <n v="0"/>
    <n v="28.796399999999998"/>
  </r>
  <r>
    <n v="5002"/>
    <s v="CA-2013-136126"/>
    <x v="0"/>
    <d v="2013-05-25T00:00:00"/>
    <d v="2013-05-25T00:00:00"/>
    <s v="Same Day"/>
    <s v="EH-14125"/>
    <s v="Eugene Hildebrand"/>
    <x v="2"/>
    <s v="United States"/>
    <s v="Newport News"/>
    <s v="Virginia"/>
    <n v="23602"/>
    <x v="0"/>
    <s v="OFF-SU-10000898"/>
    <s v="Office Supplies"/>
    <s v="Supplies"/>
    <s v="Acme Hot Forged Carbon Steel Scissors with Nickel-Plated Handles, 3 7/8&quot; Cut, 8&quot;L"/>
    <n v="69.5"/>
    <n v="5"/>
    <n v="0"/>
    <n v="20.154999999999994"/>
  </r>
  <r>
    <n v="5003"/>
    <s v="CA-2013-136126"/>
    <x v="0"/>
    <d v="2013-05-25T00:00:00"/>
    <d v="2013-05-25T00:00:00"/>
    <s v="Same Day"/>
    <s v="EH-14125"/>
    <s v="Eugene Hildebrand"/>
    <x v="2"/>
    <s v="United States"/>
    <s v="Newport News"/>
    <s v="Virginia"/>
    <n v="23602"/>
    <x v="0"/>
    <s v="OFF-PA-10004327"/>
    <s v="Office Supplies"/>
    <s v="Paper"/>
    <s v="Xerox 1911"/>
    <n v="191.6"/>
    <n v="4"/>
    <n v="0"/>
    <n v="91.967999999999989"/>
  </r>
  <r>
    <n v="5004"/>
    <s v="CA-2013-155033"/>
    <x v="0"/>
    <d v="2013-10-08T00:00:00"/>
    <d v="2013-10-13T00:00:00"/>
    <s v="Standard Class"/>
    <s v="CC-12475"/>
    <s v="Cindy Chapman"/>
    <x v="0"/>
    <s v="United States"/>
    <s v="Los Angeles"/>
    <s v="California"/>
    <n v="90032"/>
    <x v="1"/>
    <s v="OFF-PA-10000143"/>
    <s v="Office Supplies"/>
    <s v="Paper"/>
    <s v="Astroparche Fine Business Paper"/>
    <n v="10.56"/>
    <n v="2"/>
    <n v="0"/>
    <n v="5.0688000000000004"/>
  </r>
  <r>
    <n v="5005"/>
    <s v="CA-2011-156006"/>
    <x v="2"/>
    <d v="2011-04-30T00:00:00"/>
    <d v="2011-05-02T00:00:00"/>
    <s v="Second Class"/>
    <s v="TM-21010"/>
    <s v="Tamara Manning"/>
    <x v="0"/>
    <s v="United States"/>
    <s v="Jackson"/>
    <s v="Mississippi"/>
    <n v="39212"/>
    <x v="0"/>
    <s v="TEC-AC-10002550"/>
    <s v="Technology"/>
    <s v="Accessories"/>
    <s v="Maxell 4.7GB DVD-RW 3/Pack"/>
    <n v="47.79"/>
    <n v="3"/>
    <n v="0"/>
    <n v="16.2486"/>
  </r>
  <r>
    <n v="5006"/>
    <s v="CA-2012-158659"/>
    <x v="1"/>
    <d v="2012-11-10T00:00:00"/>
    <d v="2012-11-14T00:00:00"/>
    <s v="Second Class"/>
    <s v="SC-20695"/>
    <s v="Steve Chapman"/>
    <x v="1"/>
    <s v="United States"/>
    <s v="Richmond"/>
    <s v="Indiana"/>
    <n v="47374"/>
    <x v="2"/>
    <s v="OFF-ST-10003306"/>
    <s v="Office Supplies"/>
    <s v="Storage"/>
    <s v="Letter Size Cart"/>
    <n v="714.30000000000007"/>
    <n v="5"/>
    <n v="0"/>
    <n v="207.14699999999993"/>
  </r>
  <r>
    <n v="5007"/>
    <s v="CA-2012-169796"/>
    <x v="1"/>
    <d v="2012-11-09T00:00:00"/>
    <d v="2012-11-14T00:00:00"/>
    <s v="Standard Class"/>
    <s v="Dp-13240"/>
    <s v="Dean percer"/>
    <x v="2"/>
    <s v="United States"/>
    <s v="New York City"/>
    <s v="New York"/>
    <n v="10035"/>
    <x v="3"/>
    <s v="TEC-MA-10000045"/>
    <s v="Technology"/>
    <s v="Machines"/>
    <s v="Zebra ZM400 Thermal Label Printer"/>
    <n v="2321.9"/>
    <n v="2"/>
    <n v="0"/>
    <n v="1114.5119999999999"/>
  </r>
  <r>
    <n v="5008"/>
    <s v="CA-2012-169796"/>
    <x v="1"/>
    <d v="2012-11-09T00:00:00"/>
    <d v="2012-11-14T00:00:00"/>
    <s v="Standard Class"/>
    <s v="Dp-13240"/>
    <s v="Dean percer"/>
    <x v="2"/>
    <s v="United States"/>
    <s v="New York City"/>
    <s v="New York"/>
    <n v="10035"/>
    <x v="3"/>
    <s v="OFF-ST-10001505"/>
    <s v="Office Supplies"/>
    <s v="Storage"/>
    <s v="Perma STOR-ALL Hanging File Box, 13 1/8&quot;W x 12 1/4&quot;D x 10 1/2&quot;H"/>
    <n v="17.940000000000001"/>
    <n v="3"/>
    <n v="0"/>
    <n v="3.0497999999999985"/>
  </r>
  <r>
    <n v="5009"/>
    <s v="CA-2012-102876"/>
    <x v="1"/>
    <d v="2012-09-07T00:00:00"/>
    <d v="2012-09-14T00:00:00"/>
    <s v="Standard Class"/>
    <s v="LR-17035"/>
    <s v="Lisa Ryan"/>
    <x v="1"/>
    <s v="United States"/>
    <s v="Philadelphia"/>
    <s v="Pennsylvania"/>
    <n v="19134"/>
    <x v="3"/>
    <s v="OFF-BI-10004781"/>
    <s v="Office Supplies"/>
    <s v="Binders"/>
    <s v="GBC Wire Binding Strips"/>
    <n v="9.5220000000000002"/>
    <n v="1"/>
    <n v="0.7"/>
    <n v="-6.9827999999999975"/>
  </r>
  <r>
    <n v="5010"/>
    <s v="CA-2012-102876"/>
    <x v="1"/>
    <d v="2012-09-07T00:00:00"/>
    <d v="2012-09-14T00:00:00"/>
    <s v="Standard Class"/>
    <s v="LR-17035"/>
    <s v="Lisa Ryan"/>
    <x v="1"/>
    <s v="United States"/>
    <s v="Philadelphia"/>
    <s v="Pennsylvania"/>
    <n v="19134"/>
    <x v="3"/>
    <s v="TEC-PH-10002680"/>
    <s v="Technology"/>
    <s v="Phones"/>
    <s v="Samsung Galaxy Note 3"/>
    <n v="791.96399999999994"/>
    <n v="6"/>
    <n v="0.4"/>
    <n v="-131.9940000000002"/>
  </r>
  <r>
    <n v="5011"/>
    <s v="CA-2012-102876"/>
    <x v="1"/>
    <d v="2012-09-07T00:00:00"/>
    <d v="2012-09-14T00:00:00"/>
    <s v="Standard Class"/>
    <s v="LR-17035"/>
    <s v="Lisa Ryan"/>
    <x v="1"/>
    <s v="United States"/>
    <s v="Philadelphia"/>
    <s v="Pennsylvania"/>
    <n v="19134"/>
    <x v="3"/>
    <s v="OFF-BI-10000848"/>
    <s v="Office Supplies"/>
    <s v="Binders"/>
    <s v="Angle-D Ring Binders"/>
    <n v="4.9230000000000009"/>
    <n v="3"/>
    <n v="0.7"/>
    <n v="-3.9383999999999997"/>
  </r>
  <r>
    <n v="5012"/>
    <s v="US-2014-139647"/>
    <x v="3"/>
    <d v="2014-05-12T00:00:00"/>
    <d v="2014-05-14T00:00:00"/>
    <s v="First Class"/>
    <s v="TS-21370"/>
    <s v="Todd Sumrall"/>
    <x v="1"/>
    <s v="United States"/>
    <s v="Phoenix"/>
    <s v="Arizona"/>
    <n v="85023"/>
    <x v="1"/>
    <s v="FUR-BO-10004467"/>
    <s v="Furniture"/>
    <s v="Bookcases"/>
    <s v="Bestar Classic Bookcase"/>
    <n v="209.97900000000001"/>
    <n v="7"/>
    <n v="0.7"/>
    <n v="-356.96429999999998"/>
  </r>
  <r>
    <n v="5013"/>
    <s v="US-2014-160465"/>
    <x v="3"/>
    <d v="2014-07-22T00:00:00"/>
    <d v="2014-07-27T00:00:00"/>
    <s v="Standard Class"/>
    <s v="SW-20350"/>
    <s v="Sean Wendt"/>
    <x v="2"/>
    <s v="United States"/>
    <s v="Cleveland"/>
    <s v="Ohio"/>
    <n v="44105"/>
    <x v="3"/>
    <s v="OFF-BI-10001670"/>
    <s v="Office Supplies"/>
    <s v="Binders"/>
    <s v="Vinyl Sectional Post Binders"/>
    <n v="33.930000000000007"/>
    <n v="3"/>
    <n v="0.7"/>
    <n v="-22.619999999999997"/>
  </r>
  <r>
    <n v="5014"/>
    <s v="US-2014-160465"/>
    <x v="3"/>
    <d v="2014-07-22T00:00:00"/>
    <d v="2014-07-27T00:00:00"/>
    <s v="Standard Class"/>
    <s v="SW-20350"/>
    <s v="Sean Wendt"/>
    <x v="2"/>
    <s v="United States"/>
    <s v="Cleveland"/>
    <s v="Ohio"/>
    <n v="44105"/>
    <x v="3"/>
    <s v="OFF-ST-10000136"/>
    <s v="Office Supplies"/>
    <s v="Storage"/>
    <s v="Letter Size File"/>
    <n v="222.32000000000005"/>
    <n v="7"/>
    <n v="0.2"/>
    <n v="25.010999999999967"/>
  </r>
  <r>
    <n v="5015"/>
    <s v="US-2014-160465"/>
    <x v="3"/>
    <d v="2014-07-22T00:00:00"/>
    <d v="2014-07-27T00:00:00"/>
    <s v="Standard Class"/>
    <s v="SW-20350"/>
    <s v="Sean Wendt"/>
    <x v="2"/>
    <s v="United States"/>
    <s v="Cleveland"/>
    <s v="Ohio"/>
    <n v="44105"/>
    <x v="3"/>
    <s v="TEC-PH-10004522"/>
    <s v="Technology"/>
    <s v="Phones"/>
    <s v="Dexim XPower Skin Super-Thin Power Case for iPhone 5 - Black"/>
    <n v="210.56400000000002"/>
    <n v="6"/>
    <n v="0.4"/>
    <n v="-52.640999999999991"/>
  </r>
  <r>
    <n v="5016"/>
    <s v="CA-2011-153850"/>
    <x v="2"/>
    <d v="2011-11-24T00:00:00"/>
    <d v="2011-11-29T00:00:00"/>
    <s v="Standard Class"/>
    <s v="TH-21100"/>
    <s v="Thea Hendricks"/>
    <x v="0"/>
    <s v="United States"/>
    <s v="Toledo"/>
    <s v="Ohio"/>
    <n v="43615"/>
    <x v="3"/>
    <s v="FUR-FU-10002960"/>
    <s v="Furniture"/>
    <s v="Furnishings"/>
    <s v="Eldon 200 Class Desk Accessories, Burgundy"/>
    <n v="35.168000000000006"/>
    <n v="7"/>
    <n v="0.2"/>
    <n v="9.6712000000000025"/>
  </r>
  <r>
    <n v="5017"/>
    <s v="CA-2011-153850"/>
    <x v="2"/>
    <d v="2011-11-24T00:00:00"/>
    <d v="2011-11-29T00:00:00"/>
    <s v="Standard Class"/>
    <s v="TH-21100"/>
    <s v="Thea Hendricks"/>
    <x v="0"/>
    <s v="United States"/>
    <s v="Toledo"/>
    <s v="Ohio"/>
    <n v="43615"/>
    <x v="3"/>
    <s v="TEC-PH-10002584"/>
    <s v="Technology"/>
    <s v="Phones"/>
    <s v="Samsung Galaxy S4"/>
    <n v="1502.376"/>
    <n v="4"/>
    <n v="0.4"/>
    <n v="-250.39600000000019"/>
  </r>
  <r>
    <n v="5018"/>
    <s v="CA-2011-127558"/>
    <x v="2"/>
    <d v="2011-11-15T00:00:00"/>
    <d v="2011-11-18T00:00:00"/>
    <s v="First Class"/>
    <s v="SS-20410"/>
    <s v="Shahid Shariari"/>
    <x v="0"/>
    <s v="United States"/>
    <s v="Los Angeles"/>
    <s v="California"/>
    <n v="90008"/>
    <x v="1"/>
    <s v="FUR-FU-10002505"/>
    <s v="Furniture"/>
    <s v="Furnishings"/>
    <s v="Eldon 100 Class Desk Accessories"/>
    <n v="10.11"/>
    <n v="3"/>
    <n v="0"/>
    <n v="3.2351999999999994"/>
  </r>
  <r>
    <n v="5019"/>
    <s v="CA-2011-127558"/>
    <x v="2"/>
    <d v="2011-11-15T00:00:00"/>
    <d v="2011-11-18T00:00:00"/>
    <s v="First Class"/>
    <s v="SS-20410"/>
    <s v="Shahid Shariari"/>
    <x v="0"/>
    <s v="United States"/>
    <s v="Los Angeles"/>
    <s v="California"/>
    <n v="90008"/>
    <x v="1"/>
    <s v="TEC-AC-10003832"/>
    <s v="Technology"/>
    <s v="Accessories"/>
    <s v="Logitech P710e Mobile Speakerphone"/>
    <n v="772.47"/>
    <n v="3"/>
    <n v="0"/>
    <n v="146.76929999999993"/>
  </r>
  <r>
    <n v="5020"/>
    <s v="CA-2011-127558"/>
    <x v="2"/>
    <d v="2011-11-15T00:00:00"/>
    <d v="2011-11-18T00:00:00"/>
    <s v="First Class"/>
    <s v="SS-20410"/>
    <s v="Shahid Shariari"/>
    <x v="0"/>
    <s v="United States"/>
    <s v="Los Angeles"/>
    <s v="California"/>
    <n v="90008"/>
    <x v="1"/>
    <s v="OFF-SU-10002537"/>
    <s v="Office Supplies"/>
    <s v="Supplies"/>
    <s v="Acme Box Cutter Scissors"/>
    <n v="20.46"/>
    <n v="2"/>
    <n v="0"/>
    <n v="5.3196000000000012"/>
  </r>
  <r>
    <n v="5021"/>
    <s v="CA-2014-136511"/>
    <x v="3"/>
    <d v="2014-03-24T00:00:00"/>
    <d v="2014-03-26T00:00:00"/>
    <s v="Second Class"/>
    <s v="MZ-17515"/>
    <s v="Mary Zewe"/>
    <x v="1"/>
    <s v="United States"/>
    <s v="New York City"/>
    <s v="New York"/>
    <n v="10011"/>
    <x v="3"/>
    <s v="OFF-SU-10003505"/>
    <s v="Office Supplies"/>
    <s v="Supplies"/>
    <s v="Premier Electric Letter Opener"/>
    <n v="347.58"/>
    <n v="3"/>
    <n v="0"/>
    <n v="17.378999999999976"/>
  </r>
  <r>
    <n v="5022"/>
    <s v="CA-2013-133795"/>
    <x v="0"/>
    <d v="2013-12-19T00:00:00"/>
    <d v="2013-12-25T00:00:00"/>
    <s v="Standard Class"/>
    <s v="JE-15475"/>
    <s v="Jeremy Ellison"/>
    <x v="0"/>
    <s v="United States"/>
    <s v="San Diego"/>
    <s v="California"/>
    <n v="92037"/>
    <x v="1"/>
    <s v="TEC-AC-10001465"/>
    <s v="Technology"/>
    <s v="Accessories"/>
    <s v="SanDisk Cruzer 64 GB USB Flash Drive"/>
    <n v="72.64"/>
    <n v="2"/>
    <n v="0"/>
    <n v="21.791999999999994"/>
  </r>
  <r>
    <n v="5023"/>
    <s v="CA-2013-133795"/>
    <x v="0"/>
    <d v="2013-12-19T00:00:00"/>
    <d v="2013-12-25T00:00:00"/>
    <s v="Standard Class"/>
    <s v="JE-15475"/>
    <s v="Jeremy Ellison"/>
    <x v="0"/>
    <s v="United States"/>
    <s v="San Diego"/>
    <s v="California"/>
    <n v="92037"/>
    <x v="1"/>
    <s v="TEC-AC-10003832"/>
    <s v="Technology"/>
    <s v="Accessories"/>
    <s v="Logitech P710e Mobile Speakerphone"/>
    <n v="772.47"/>
    <n v="3"/>
    <n v="0"/>
    <n v="146.76929999999993"/>
  </r>
  <r>
    <n v="5024"/>
    <s v="CA-2013-133795"/>
    <x v="0"/>
    <d v="2013-12-19T00:00:00"/>
    <d v="2013-12-25T00:00:00"/>
    <s v="Standard Class"/>
    <s v="JE-15475"/>
    <s v="Jeremy Ellison"/>
    <x v="0"/>
    <s v="United States"/>
    <s v="San Diego"/>
    <s v="California"/>
    <n v="92037"/>
    <x v="1"/>
    <s v="FUR-FU-10003731"/>
    <s v="Furniture"/>
    <s v="Furnishings"/>
    <s v="Eldon Expressions Wood and Plastic Desk Accessories, Oak"/>
    <n v="39.92"/>
    <n v="4"/>
    <n v="0"/>
    <n v="11.177600000000002"/>
  </r>
  <r>
    <n v="5025"/>
    <s v="US-2014-130953"/>
    <x v="3"/>
    <d v="2014-07-30T00:00:00"/>
    <d v="2014-08-04T00:00:00"/>
    <s v="Standard Class"/>
    <s v="RF-19735"/>
    <s v="Roland Fjeld"/>
    <x v="0"/>
    <s v="United States"/>
    <s v="Oklahoma City"/>
    <s v="Oklahoma"/>
    <n v="73120"/>
    <x v="2"/>
    <s v="OFF-BI-10004828"/>
    <s v="Office Supplies"/>
    <s v="Binders"/>
    <s v="GBC Poly Designer Binding Covers"/>
    <n v="33.479999999999997"/>
    <n v="2"/>
    <n v="0"/>
    <n v="16.405199999999997"/>
  </r>
  <r>
    <n v="5026"/>
    <s v="US-2014-130953"/>
    <x v="3"/>
    <d v="2014-07-30T00:00:00"/>
    <d v="2014-08-04T00:00:00"/>
    <s v="Standard Class"/>
    <s v="RF-19735"/>
    <s v="Roland Fjeld"/>
    <x v="0"/>
    <s v="United States"/>
    <s v="Oklahoma City"/>
    <s v="Oklahoma"/>
    <n v="73120"/>
    <x v="2"/>
    <s v="TEC-PH-10003012"/>
    <s v="Technology"/>
    <s v="Phones"/>
    <s v="Nortel Meridian M3904 Professional Digital phone"/>
    <n v="461.97"/>
    <n v="3"/>
    <n v="0"/>
    <n v="133.97129999999996"/>
  </r>
  <r>
    <n v="5027"/>
    <s v="US-2014-130953"/>
    <x v="3"/>
    <d v="2014-07-30T00:00:00"/>
    <d v="2014-08-04T00:00:00"/>
    <s v="Standard Class"/>
    <s v="RF-19735"/>
    <s v="Roland Fjeld"/>
    <x v="0"/>
    <s v="United States"/>
    <s v="Oklahoma City"/>
    <s v="Oklahoma"/>
    <n v="73120"/>
    <x v="2"/>
    <s v="OFF-AP-10002311"/>
    <s v="Office Supplies"/>
    <s v="Appliances"/>
    <s v="Holmes Replacement Filter for HEPA Air Cleaner, Very Large Room, HEPA Filter"/>
    <n v="137.62"/>
    <n v="2"/>
    <n v="0"/>
    <n v="60.552800000000005"/>
  </r>
  <r>
    <n v="5028"/>
    <s v="US-2014-130953"/>
    <x v="3"/>
    <d v="2014-07-30T00:00:00"/>
    <d v="2014-08-04T00:00:00"/>
    <s v="Standard Class"/>
    <s v="RF-19735"/>
    <s v="Roland Fjeld"/>
    <x v="0"/>
    <s v="United States"/>
    <s v="Oklahoma City"/>
    <s v="Oklahoma"/>
    <n v="73120"/>
    <x v="2"/>
    <s v="FUR-CH-10004626"/>
    <s v="Furniture"/>
    <s v="Chairs"/>
    <s v="Office Star Flex Back Scooter Chair with Aluminum Finish Frame"/>
    <n v="302.67"/>
    <n v="3"/>
    <n v="0"/>
    <n v="72.640799999999999"/>
  </r>
  <r>
    <n v="5029"/>
    <s v="CA-2011-151792"/>
    <x v="2"/>
    <d v="2011-09-02T00:00:00"/>
    <d v="2011-09-07T00:00:00"/>
    <s v="Second Class"/>
    <s v="CV-12295"/>
    <s v="Christina VanderZanden"/>
    <x v="0"/>
    <s v="United States"/>
    <s v="Chicago"/>
    <s v="Illinois"/>
    <n v="60653"/>
    <x v="2"/>
    <s v="TEC-AC-10001606"/>
    <s v="Technology"/>
    <s v="Accessories"/>
    <s v="Logitech Wireless Performance Mouse MX for PC and Mac"/>
    <n v="239.976"/>
    <n v="3"/>
    <n v="0.2"/>
    <n v="53.994600000000005"/>
  </r>
  <r>
    <n v="5030"/>
    <s v="CA-2014-139304"/>
    <x v="3"/>
    <d v="2014-01-30T00:00:00"/>
    <d v="2014-02-03T00:00:00"/>
    <s v="Standard Class"/>
    <s v="VG-21790"/>
    <s v="Vivek Gonzalez"/>
    <x v="0"/>
    <s v="United States"/>
    <s v="San Francisco"/>
    <s v="California"/>
    <n v="94109"/>
    <x v="1"/>
    <s v="OFF-AR-10001216"/>
    <s v="Office Supplies"/>
    <s v="Art"/>
    <s v="Newell 339"/>
    <n v="8.34"/>
    <n v="3"/>
    <n v="0"/>
    <n v="2.1683999999999997"/>
  </r>
  <r>
    <n v="5031"/>
    <s v="CA-2014-139304"/>
    <x v="3"/>
    <d v="2014-01-30T00:00:00"/>
    <d v="2014-02-03T00:00:00"/>
    <s v="Standard Class"/>
    <s v="VG-21790"/>
    <s v="Vivek Gonzalez"/>
    <x v="0"/>
    <s v="United States"/>
    <s v="San Francisco"/>
    <s v="California"/>
    <n v="94109"/>
    <x v="1"/>
    <s v="OFF-SU-10001664"/>
    <s v="Office Supplies"/>
    <s v="Supplies"/>
    <s v="Acme Office Executive Series Stainless Steel Trimmers"/>
    <n v="8.57"/>
    <n v="1"/>
    <n v="0"/>
    <n v="2.2282000000000002"/>
  </r>
  <r>
    <n v="5032"/>
    <s v="CA-2014-139304"/>
    <x v="3"/>
    <d v="2014-01-30T00:00:00"/>
    <d v="2014-02-03T00:00:00"/>
    <s v="Standard Class"/>
    <s v="VG-21790"/>
    <s v="Vivek Gonzalez"/>
    <x v="0"/>
    <s v="United States"/>
    <s v="San Francisco"/>
    <s v="California"/>
    <n v="94109"/>
    <x v="1"/>
    <s v="OFF-BI-10002498"/>
    <s v="Office Supplies"/>
    <s v="Binders"/>
    <s v="Clear Mylar Reinforcing Strips"/>
    <n v="119.61600000000001"/>
    <n v="8"/>
    <n v="0.2"/>
    <n v="40.370399999999997"/>
  </r>
  <r>
    <n v="5033"/>
    <s v="CA-2013-155166"/>
    <x v="0"/>
    <d v="2013-12-27T00:00:00"/>
    <d v="2014-01-03T00:00:00"/>
    <s v="Standard Class"/>
    <s v="BB-11545"/>
    <s v="Brenda Bowman"/>
    <x v="1"/>
    <s v="United States"/>
    <s v="Vineland"/>
    <s v="New Jersey"/>
    <n v="8360"/>
    <x v="3"/>
    <s v="FUR-CH-10003968"/>
    <s v="Furniture"/>
    <s v="Chairs"/>
    <s v="Novimex Turbo Task Chair"/>
    <n v="212.94"/>
    <n v="3"/>
    <n v="0"/>
    <n v="25.552800000000005"/>
  </r>
  <r>
    <n v="5034"/>
    <s v="CA-2013-155166"/>
    <x v="0"/>
    <d v="2013-12-27T00:00:00"/>
    <d v="2014-01-03T00:00:00"/>
    <s v="Standard Class"/>
    <s v="BB-11545"/>
    <s v="Brenda Bowman"/>
    <x v="1"/>
    <s v="United States"/>
    <s v="Vineland"/>
    <s v="New Jersey"/>
    <n v="8360"/>
    <x v="3"/>
    <s v="OFF-AP-10002765"/>
    <s v="Office Supplies"/>
    <s v="Appliances"/>
    <s v="Fellowes Advanced Computer Series Surge Protectors"/>
    <n v="26.49"/>
    <n v="1"/>
    <n v="0"/>
    <n v="7.4172000000000011"/>
  </r>
  <r>
    <n v="5035"/>
    <s v="CA-2012-103954"/>
    <x v="1"/>
    <d v="2012-08-09T00:00:00"/>
    <d v="2012-08-13T00:00:00"/>
    <s v="Second Class"/>
    <s v="HR-14770"/>
    <s v="Hallie Redmond"/>
    <x v="2"/>
    <s v="United States"/>
    <s v="Milwaukee"/>
    <s v="Wisconsin"/>
    <n v="53209"/>
    <x v="2"/>
    <s v="FUR-BO-10004690"/>
    <s v="Furniture"/>
    <s v="Bookcases"/>
    <s v="O'Sullivan Cherrywood Estates Traditional Barrister Bookcase"/>
    <n v="687.4"/>
    <n v="5"/>
    <n v="0"/>
    <n v="48.117999999999981"/>
  </r>
  <r>
    <n v="5036"/>
    <s v="CA-2011-169803"/>
    <x v="2"/>
    <d v="2011-04-06T00:00:00"/>
    <d v="2011-04-12T00:00:00"/>
    <s v="Standard Class"/>
    <s v="SC-20260"/>
    <s v="Scott Cohen"/>
    <x v="1"/>
    <s v="United States"/>
    <s v="Seattle"/>
    <s v="Washington"/>
    <n v="98115"/>
    <x v="1"/>
    <s v="FUR-TA-10000688"/>
    <s v="Furniture"/>
    <s v="Tables"/>
    <s v="Chromcraft Bull-Nose Wood Round Conference Table Top, Wood Base"/>
    <n v="653.54999999999995"/>
    <n v="3"/>
    <n v="0"/>
    <n v="111.10349999999994"/>
  </r>
  <r>
    <n v="5037"/>
    <s v="CA-2011-169803"/>
    <x v="2"/>
    <d v="2011-04-06T00:00:00"/>
    <d v="2011-04-12T00:00:00"/>
    <s v="Standard Class"/>
    <s v="SC-20260"/>
    <s v="Scott Cohen"/>
    <x v="1"/>
    <s v="United States"/>
    <s v="Seattle"/>
    <s v="Washington"/>
    <n v="98115"/>
    <x v="1"/>
    <s v="TEC-AC-10003441"/>
    <s v="Technology"/>
    <s v="Accessories"/>
    <s v="Kingston Digital DataTraveler 32GB USB 2.0"/>
    <n v="33.9"/>
    <n v="2"/>
    <n v="0"/>
    <n v="2.0339999999999989"/>
  </r>
  <r>
    <n v="5038"/>
    <s v="CA-2014-141719"/>
    <x v="3"/>
    <d v="2014-11-18T00:00:00"/>
    <d v="2014-11-22T00:00:00"/>
    <s v="Second Class"/>
    <s v="EG-13900"/>
    <s v="Emily Grady"/>
    <x v="0"/>
    <s v="United States"/>
    <s v="Naperville"/>
    <s v="Illinois"/>
    <n v="60540"/>
    <x v="2"/>
    <s v="TEC-AC-10003610"/>
    <s v="Technology"/>
    <s v="Accessories"/>
    <s v="Logitech Illuminated - Keyboard"/>
    <n v="239.96000000000004"/>
    <n v="5"/>
    <n v="0.2"/>
    <n v="83.98599999999999"/>
  </r>
  <r>
    <n v="5039"/>
    <s v="CA-2012-136469"/>
    <x v="1"/>
    <d v="2012-07-11T00:00:00"/>
    <d v="2012-07-12T00:00:00"/>
    <s v="First Class"/>
    <s v="TS-21370"/>
    <s v="Todd Sumrall"/>
    <x v="1"/>
    <s v="United States"/>
    <s v="Wilmington"/>
    <s v="Delaware"/>
    <n v="19805"/>
    <x v="3"/>
    <s v="FUR-TA-10001520"/>
    <s v="Furniture"/>
    <s v="Tables"/>
    <s v="Lesro Sheffield Collection Coffee Table, End Table, Center Table, Corner Table"/>
    <n v="199.83600000000001"/>
    <n v="4"/>
    <n v="0.3"/>
    <n v="-37.112400000000036"/>
  </r>
  <r>
    <n v="5040"/>
    <s v="CA-2012-136469"/>
    <x v="1"/>
    <d v="2012-07-11T00:00:00"/>
    <d v="2012-07-12T00:00:00"/>
    <s v="First Class"/>
    <s v="TS-21370"/>
    <s v="Todd Sumrall"/>
    <x v="1"/>
    <s v="United States"/>
    <s v="Wilmington"/>
    <s v="Delaware"/>
    <n v="19805"/>
    <x v="3"/>
    <s v="TEC-PH-10001817"/>
    <s v="Technology"/>
    <s v="Phones"/>
    <s v="Wilson Electronics DB Pro Signal Booster"/>
    <n v="716"/>
    <n v="2"/>
    <n v="0"/>
    <n v="193.32000000000005"/>
  </r>
  <r>
    <n v="5041"/>
    <s v="CA-2012-136469"/>
    <x v="1"/>
    <d v="2012-07-11T00:00:00"/>
    <d v="2012-07-12T00:00:00"/>
    <s v="First Class"/>
    <s v="TS-21370"/>
    <s v="Todd Sumrall"/>
    <x v="1"/>
    <s v="United States"/>
    <s v="Wilmington"/>
    <s v="Delaware"/>
    <n v="19805"/>
    <x v="3"/>
    <s v="OFF-BI-10004492"/>
    <s v="Office Supplies"/>
    <s v="Binders"/>
    <s v="Tuf-Vin Binders"/>
    <n v="221.06"/>
    <n v="7"/>
    <n v="0"/>
    <n v="103.89819999999997"/>
  </r>
  <r>
    <n v="5042"/>
    <s v="CA-2013-158694"/>
    <x v="0"/>
    <d v="2013-11-11T00:00:00"/>
    <d v="2013-11-14T00:00:00"/>
    <s v="Second Class"/>
    <s v="AI-10855"/>
    <s v="Arianne Irving"/>
    <x v="0"/>
    <s v="United States"/>
    <s v="Los Angeles"/>
    <s v="California"/>
    <n v="90036"/>
    <x v="1"/>
    <s v="OFF-PA-10002421"/>
    <s v="Office Supplies"/>
    <s v="Paper"/>
    <s v="Embossed Ink Jet Note Cards"/>
    <n v="67.710000000000008"/>
    <n v="3"/>
    <n v="0"/>
    <n v="32.500799999999998"/>
  </r>
  <r>
    <n v="5043"/>
    <s v="CA-2013-158694"/>
    <x v="0"/>
    <d v="2013-11-11T00:00:00"/>
    <d v="2013-11-14T00:00:00"/>
    <s v="Second Class"/>
    <s v="AI-10855"/>
    <s v="Arianne Irving"/>
    <x v="0"/>
    <s v="United States"/>
    <s v="Los Angeles"/>
    <s v="California"/>
    <n v="90036"/>
    <x v="1"/>
    <s v="OFF-AP-10000055"/>
    <s v="Office Supplies"/>
    <s v="Appliances"/>
    <s v="Belkin F9S820V06 8 Outlet Surge"/>
    <n v="129.91999999999999"/>
    <n v="4"/>
    <n v="0"/>
    <n v="38.975999999999985"/>
  </r>
  <r>
    <n v="5044"/>
    <s v="CA-2013-158694"/>
    <x v="0"/>
    <d v="2013-11-11T00:00:00"/>
    <d v="2013-11-14T00:00:00"/>
    <s v="Second Class"/>
    <s v="AI-10855"/>
    <s v="Arianne Irving"/>
    <x v="0"/>
    <s v="United States"/>
    <s v="Los Angeles"/>
    <s v="California"/>
    <n v="90036"/>
    <x v="1"/>
    <s v="FUR-FU-10000965"/>
    <s v="Furniture"/>
    <s v="Furnishings"/>
    <s v="Howard Miller 11-1/2&quot; Diameter Ridgewood Wall Clock"/>
    <n v="467.46"/>
    <n v="9"/>
    <n v="0"/>
    <n v="191.65860000000001"/>
  </r>
  <r>
    <n v="5045"/>
    <s v="CA-2013-158694"/>
    <x v="0"/>
    <d v="2013-11-11T00:00:00"/>
    <d v="2013-11-14T00:00:00"/>
    <s v="Second Class"/>
    <s v="AI-10855"/>
    <s v="Arianne Irving"/>
    <x v="0"/>
    <s v="United States"/>
    <s v="Los Angeles"/>
    <s v="California"/>
    <n v="90036"/>
    <x v="1"/>
    <s v="OFF-PA-10001363"/>
    <s v="Office Supplies"/>
    <s v="Paper"/>
    <s v="Xerox 1933"/>
    <n v="61.4"/>
    <n v="5"/>
    <n v="0"/>
    <n v="28.857999999999997"/>
  </r>
  <r>
    <n v="5046"/>
    <s v="CA-2013-158694"/>
    <x v="0"/>
    <d v="2013-11-11T00:00:00"/>
    <d v="2013-11-14T00:00:00"/>
    <s v="Second Class"/>
    <s v="AI-10855"/>
    <s v="Arianne Irving"/>
    <x v="0"/>
    <s v="United States"/>
    <s v="Los Angeles"/>
    <s v="California"/>
    <n v="90036"/>
    <x v="1"/>
    <s v="OFF-ST-10001496"/>
    <s v="Office Supplies"/>
    <s v="Storage"/>
    <s v="Standard Rollaway File with Lock"/>
    <n v="720.76"/>
    <n v="4"/>
    <n v="0"/>
    <n v="187.39760000000001"/>
  </r>
  <r>
    <n v="5047"/>
    <s v="CA-2013-158694"/>
    <x v="0"/>
    <d v="2013-11-11T00:00:00"/>
    <d v="2013-11-14T00:00:00"/>
    <s v="Second Class"/>
    <s v="AI-10855"/>
    <s v="Arianne Irving"/>
    <x v="0"/>
    <s v="United States"/>
    <s v="Los Angeles"/>
    <s v="California"/>
    <n v="90036"/>
    <x v="1"/>
    <s v="OFF-BI-10004656"/>
    <s v="Office Supplies"/>
    <s v="Binders"/>
    <s v="Peel &amp; Stick Add-On Corner Pockets"/>
    <n v="5.1840000000000011"/>
    <n v="3"/>
    <n v="0.2"/>
    <n v="1.8143999999999996"/>
  </r>
  <r>
    <n v="5048"/>
    <s v="CA-2013-158694"/>
    <x v="0"/>
    <d v="2013-11-11T00:00:00"/>
    <d v="2013-11-14T00:00:00"/>
    <s v="Second Class"/>
    <s v="AI-10855"/>
    <s v="Arianne Irving"/>
    <x v="0"/>
    <s v="United States"/>
    <s v="Los Angeles"/>
    <s v="California"/>
    <n v="90036"/>
    <x v="1"/>
    <s v="OFF-AR-10001227"/>
    <s v="Office Supplies"/>
    <s v="Art"/>
    <s v="Newell 338"/>
    <n v="14.7"/>
    <n v="5"/>
    <n v="0"/>
    <n v="3.9690000000000003"/>
  </r>
  <r>
    <n v="5049"/>
    <s v="US-2011-104759"/>
    <x v="2"/>
    <d v="2011-03-31T00:00:00"/>
    <d v="2011-04-04T00:00:00"/>
    <s v="Standard Class"/>
    <s v="DD-13570"/>
    <s v="Dorothy Dickinson"/>
    <x v="0"/>
    <s v="United States"/>
    <s v="Chicago"/>
    <s v="Illinois"/>
    <n v="60610"/>
    <x v="2"/>
    <s v="OFF-BI-10002071"/>
    <s v="Office Supplies"/>
    <s v="Binders"/>
    <s v="Fellowes Black Plastic Comb Bindings"/>
    <n v="8.1339999999999986"/>
    <n v="7"/>
    <n v="0.8"/>
    <n v="-13.827800000000003"/>
  </r>
  <r>
    <n v="5050"/>
    <s v="US-2011-104759"/>
    <x v="2"/>
    <d v="2011-03-31T00:00:00"/>
    <d v="2011-04-04T00:00:00"/>
    <s v="Standard Class"/>
    <s v="DD-13570"/>
    <s v="Dorothy Dickinson"/>
    <x v="0"/>
    <s v="United States"/>
    <s v="Chicago"/>
    <s v="Illinois"/>
    <n v="60610"/>
    <x v="2"/>
    <s v="TEC-AC-10004901"/>
    <s v="Technology"/>
    <s v="Accessories"/>
    <s v="Kensington SlimBlade Notebook Wireless Mouse with Nano Receiver "/>
    <n v="79.984000000000009"/>
    <n v="2"/>
    <n v="0.2"/>
    <n v="13.997199999999999"/>
  </r>
  <r>
    <n v="5051"/>
    <s v="CA-2012-150511"/>
    <x v="1"/>
    <d v="2012-09-18T00:00:00"/>
    <d v="2012-09-24T00:00:00"/>
    <s v="Standard Class"/>
    <s v="AB-10060"/>
    <s v="Adam Bellavance"/>
    <x v="2"/>
    <s v="United States"/>
    <s v="Des Moines"/>
    <s v="Washington"/>
    <n v="98198"/>
    <x v="1"/>
    <s v="OFF-PA-10001776"/>
    <s v="Office Supplies"/>
    <s v="Paper"/>
    <s v="Wirebound Message Books, Four 2 3/4&quot; x 5&quot; Forms per Page, 600 Sets per Book"/>
    <n v="18.54"/>
    <n v="2"/>
    <n v="0"/>
    <n v="8.7137999999999991"/>
  </r>
  <r>
    <n v="5052"/>
    <s v="CA-2012-134922"/>
    <x v="1"/>
    <d v="2012-11-07T00:00:00"/>
    <d v="2012-11-11T00:00:00"/>
    <s v="Standard Class"/>
    <s v="KB-16240"/>
    <s v="Karen Bern"/>
    <x v="1"/>
    <s v="United States"/>
    <s v="Philadelphia"/>
    <s v="Pennsylvania"/>
    <n v="19140"/>
    <x v="3"/>
    <s v="OFF-EN-10000483"/>
    <s v="Office Supplies"/>
    <s v="Envelopes"/>
    <s v="White Envelopes, White Envelopes with Clear Poly Window"/>
    <n v="24.400000000000002"/>
    <n v="2"/>
    <n v="0.2"/>
    <n v="7.9299999999999971"/>
  </r>
  <r>
    <n v="5053"/>
    <s v="US-2014-120607"/>
    <x v="3"/>
    <d v="2014-05-20T00:00:00"/>
    <d v="2014-05-20T00:00:00"/>
    <s v="Same Day"/>
    <s v="JC-15775"/>
    <s v="John Castell"/>
    <x v="0"/>
    <s v="United States"/>
    <s v="Atlanta"/>
    <s v="Georgia"/>
    <n v="30318"/>
    <x v="0"/>
    <s v="OFF-PA-10003129"/>
    <s v="Office Supplies"/>
    <s v="Paper"/>
    <s v="Tops White Computer Printout Paper"/>
    <n v="195.64"/>
    <n v="4"/>
    <n v="0"/>
    <n v="91.950799999999987"/>
  </r>
  <r>
    <n v="5054"/>
    <s v="CA-2012-141243"/>
    <x v="1"/>
    <d v="2012-01-03T00:00:00"/>
    <d v="2012-01-08T00:00:00"/>
    <s v="Second Class"/>
    <s v="AH-10465"/>
    <s v="Amy Hunt"/>
    <x v="0"/>
    <s v="United States"/>
    <s v="Dallas"/>
    <s v="Texas"/>
    <n v="75217"/>
    <x v="2"/>
    <s v="TEC-AC-10003198"/>
    <s v="Technology"/>
    <s v="Accessories"/>
    <s v="Enermax Acrylux Wireless Keyboard"/>
    <n v="398.40000000000003"/>
    <n v="5"/>
    <n v="0.2"/>
    <n v="84.659999999999982"/>
  </r>
  <r>
    <n v="5055"/>
    <s v="CA-2012-141243"/>
    <x v="1"/>
    <d v="2012-01-03T00:00:00"/>
    <d v="2012-01-08T00:00:00"/>
    <s v="Second Class"/>
    <s v="AH-10465"/>
    <s v="Amy Hunt"/>
    <x v="0"/>
    <s v="United States"/>
    <s v="Dallas"/>
    <s v="Texas"/>
    <n v="75217"/>
    <x v="2"/>
    <s v="OFF-AR-10001246"/>
    <s v="Office Supplies"/>
    <s v="Art"/>
    <s v="Newell 317"/>
    <n v="7.0559999999999992"/>
    <n v="3"/>
    <n v="0.2"/>
    <n v="0.79379999999999962"/>
  </r>
  <r>
    <n v="5056"/>
    <s v="CA-2012-141243"/>
    <x v="1"/>
    <d v="2012-01-03T00:00:00"/>
    <d v="2012-01-08T00:00:00"/>
    <s v="Second Class"/>
    <s v="AH-10465"/>
    <s v="Amy Hunt"/>
    <x v="0"/>
    <s v="United States"/>
    <s v="Dallas"/>
    <s v="Texas"/>
    <n v="75217"/>
    <x v="2"/>
    <s v="FUR-BO-10003272"/>
    <s v="Furniture"/>
    <s v="Bookcases"/>
    <s v="O'Sullivan Living Dimensions 5-Shelf Bookcases"/>
    <n v="1352.3975999999998"/>
    <n v="9"/>
    <n v="0.32"/>
    <n v="-437.5404000000002"/>
  </r>
  <r>
    <n v="5057"/>
    <s v="CA-2012-162166"/>
    <x v="1"/>
    <d v="2012-09-08T00:00:00"/>
    <d v="2012-09-11T00:00:00"/>
    <s v="First Class"/>
    <s v="NM-18520"/>
    <s v="Neoma Murray"/>
    <x v="0"/>
    <s v="United States"/>
    <s v="Moreno Valley"/>
    <s v="California"/>
    <n v="92553"/>
    <x v="1"/>
    <s v="OFF-PA-10002606"/>
    <s v="Office Supplies"/>
    <s v="Paper"/>
    <s v="Xerox 1928"/>
    <n v="26.400000000000002"/>
    <n v="5"/>
    <n v="0"/>
    <n v="11.879999999999999"/>
  </r>
  <r>
    <n v="5058"/>
    <s v="CA-2012-162166"/>
    <x v="1"/>
    <d v="2012-09-08T00:00:00"/>
    <d v="2012-09-11T00:00:00"/>
    <s v="First Class"/>
    <s v="NM-18520"/>
    <s v="Neoma Murray"/>
    <x v="0"/>
    <s v="United States"/>
    <s v="Moreno Valley"/>
    <s v="California"/>
    <n v="92553"/>
    <x v="1"/>
    <s v="OFF-ST-10002486"/>
    <s v="Office Supplies"/>
    <s v="Storage"/>
    <s v="Eldon Shelf Savers Cubes and Bins"/>
    <n v="41.88"/>
    <n v="6"/>
    <n v="0"/>
    <n v="0.83759999999999835"/>
  </r>
  <r>
    <n v="5059"/>
    <s v="CA-2013-120796"/>
    <x v="0"/>
    <d v="2013-04-04T00:00:00"/>
    <d v="2013-04-08T00:00:00"/>
    <s v="Standard Class"/>
    <s v="CS-11950"/>
    <s v="Carlos Soltero"/>
    <x v="0"/>
    <s v="United States"/>
    <s v="Philadelphia"/>
    <s v="Pennsylvania"/>
    <n v="19140"/>
    <x v="3"/>
    <s v="OFF-BI-10004330"/>
    <s v="Office Supplies"/>
    <s v="Binders"/>
    <s v="GBC Velobind Prepunched Cover Sets, Regency Series"/>
    <n v="99.846000000000004"/>
    <n v="9"/>
    <n v="0.7"/>
    <n v="-83.204999999999984"/>
  </r>
  <r>
    <n v="5060"/>
    <s v="CA-2013-109722"/>
    <x v="0"/>
    <d v="2013-12-06T00:00:00"/>
    <d v="2013-12-08T00:00:00"/>
    <s v="Second Class"/>
    <s v="TP-21130"/>
    <s v="Theone Pippenger"/>
    <x v="0"/>
    <s v="United States"/>
    <s v="Georgetown"/>
    <s v="Kentucky"/>
    <n v="40324"/>
    <x v="0"/>
    <s v="TEC-PH-10000560"/>
    <s v="Technology"/>
    <s v="Phones"/>
    <s v="Samsung Galaxy S III - 16GB - pebble blue (T-Mobile)"/>
    <n v="699.98"/>
    <n v="2"/>
    <n v="0"/>
    <n v="195.99440000000004"/>
  </r>
  <r>
    <n v="5061"/>
    <s v="CA-2013-109722"/>
    <x v="0"/>
    <d v="2013-12-06T00:00:00"/>
    <d v="2013-12-08T00:00:00"/>
    <s v="Second Class"/>
    <s v="TP-21130"/>
    <s v="Theone Pippenger"/>
    <x v="0"/>
    <s v="United States"/>
    <s v="Georgetown"/>
    <s v="Kentucky"/>
    <n v="40324"/>
    <x v="0"/>
    <s v="OFF-ST-10000060"/>
    <s v="Office Supplies"/>
    <s v="Storage"/>
    <s v="Fellowes Bankers Box Staxonsteel Drawer File/Stacking System"/>
    <n v="584.82000000000005"/>
    <n v="9"/>
    <n v="0"/>
    <n v="70.178400000000025"/>
  </r>
  <r>
    <n v="5062"/>
    <s v="CA-2012-136798"/>
    <x v="1"/>
    <d v="2012-05-08T00:00:00"/>
    <d v="2012-05-12T00:00:00"/>
    <s v="Standard Class"/>
    <s v="DL-12925"/>
    <s v="Daniel Lacy"/>
    <x v="0"/>
    <s v="United States"/>
    <s v="Minneapolis"/>
    <s v="Minnesota"/>
    <n v="55407"/>
    <x v="2"/>
    <s v="OFF-BI-10003684"/>
    <s v="Office Supplies"/>
    <s v="Binders"/>
    <s v="Wilson Jones Legal Size Ring Binders"/>
    <n v="43.98"/>
    <n v="2"/>
    <n v="0"/>
    <n v="21.99"/>
  </r>
  <r>
    <n v="5063"/>
    <s v="CA-2012-136798"/>
    <x v="1"/>
    <d v="2012-05-08T00:00:00"/>
    <d v="2012-05-12T00:00:00"/>
    <s v="Standard Class"/>
    <s v="DL-12925"/>
    <s v="Daniel Lacy"/>
    <x v="0"/>
    <s v="United States"/>
    <s v="Minneapolis"/>
    <s v="Minnesota"/>
    <n v="55407"/>
    <x v="2"/>
    <s v="TEC-PH-10000441"/>
    <s v="Technology"/>
    <s v="Phones"/>
    <s v="VTech DS6151"/>
    <n v="377.96999999999997"/>
    <n v="3"/>
    <n v="0"/>
    <n v="105.83160000000002"/>
  </r>
  <r>
    <n v="5064"/>
    <s v="CA-2012-136798"/>
    <x v="1"/>
    <d v="2012-05-08T00:00:00"/>
    <d v="2012-05-12T00:00:00"/>
    <s v="Standard Class"/>
    <s v="DL-12925"/>
    <s v="Daniel Lacy"/>
    <x v="0"/>
    <s v="United States"/>
    <s v="Minneapolis"/>
    <s v="Minnesota"/>
    <n v="55407"/>
    <x v="2"/>
    <s v="FUR-FU-10000723"/>
    <s v="Furniture"/>
    <s v="Furnishings"/>
    <s v="Deflect-o EconoMat Studded, No Bevel Mat for Low Pile Carpeting"/>
    <n v="123.96000000000001"/>
    <n v="3"/>
    <n v="0"/>
    <n v="11.156400000000005"/>
  </r>
  <r>
    <n v="5065"/>
    <s v="CA-2014-122196"/>
    <x v="3"/>
    <d v="2014-09-23T00:00:00"/>
    <d v="2014-09-25T00:00:00"/>
    <s v="First Class"/>
    <s v="CA-12265"/>
    <s v="Christina Anderson"/>
    <x v="0"/>
    <s v="United States"/>
    <s v="Wilmington"/>
    <s v="Delaware"/>
    <n v="19805"/>
    <x v="3"/>
    <s v="TEC-PH-10004977"/>
    <s v="Technology"/>
    <s v="Phones"/>
    <s v="GE 30524EE4"/>
    <n v="391.98"/>
    <n v="2"/>
    <n v="0"/>
    <n v="113.67419999999998"/>
  </r>
  <r>
    <n v="5066"/>
    <s v="CA-2014-142090"/>
    <x v="3"/>
    <d v="2014-12-01T00:00:00"/>
    <d v="2014-12-08T00:00:00"/>
    <s v="Standard Class"/>
    <s v="SC-20380"/>
    <s v="Shahid Collister"/>
    <x v="0"/>
    <s v="United States"/>
    <s v="Burlington"/>
    <s v="North Carolina"/>
    <n v="27217"/>
    <x v="0"/>
    <s v="TEC-AC-10002001"/>
    <s v="Technology"/>
    <s v="Accessories"/>
    <s v="Logitech Wireless Gaming Headset G930"/>
    <n v="383.97600000000006"/>
    <n v="3"/>
    <n v="0.2"/>
    <n v="81.59490000000001"/>
  </r>
  <r>
    <n v="5067"/>
    <s v="CA-2014-142090"/>
    <x v="3"/>
    <d v="2014-12-01T00:00:00"/>
    <d v="2014-12-08T00:00:00"/>
    <s v="Standard Class"/>
    <s v="SC-20380"/>
    <s v="Shahid Collister"/>
    <x v="0"/>
    <s v="United States"/>
    <s v="Burlington"/>
    <s v="North Carolina"/>
    <n v="27217"/>
    <x v="0"/>
    <s v="FUR-TA-10001889"/>
    <s v="Furniture"/>
    <s v="Tables"/>
    <s v="Bush Advantage Collection Racetrack Conference Table"/>
    <n v="1781.6819999999998"/>
    <n v="7"/>
    <n v="0.4"/>
    <n v="-653.28340000000003"/>
  </r>
  <r>
    <n v="5068"/>
    <s v="CA-2014-160934"/>
    <x v="3"/>
    <d v="2014-01-16T00:00:00"/>
    <d v="2014-01-20T00:00:00"/>
    <s v="Standard Class"/>
    <s v="TT-21460"/>
    <s v="Tonja Turnell"/>
    <x v="2"/>
    <s v="United States"/>
    <s v="Los Angeles"/>
    <s v="California"/>
    <n v="90008"/>
    <x v="1"/>
    <s v="OFF-AR-10003504"/>
    <s v="Office Supplies"/>
    <s v="Art"/>
    <s v="Newell 347"/>
    <n v="21.400000000000002"/>
    <n v="5"/>
    <n v="0"/>
    <n v="6.2059999999999977"/>
  </r>
  <r>
    <n v="5069"/>
    <s v="CA-2011-124478"/>
    <x v="2"/>
    <d v="2011-08-08T00:00:00"/>
    <d v="2011-08-12T00:00:00"/>
    <s v="Standard Class"/>
    <s v="MA-17560"/>
    <s v="Matt Abelman"/>
    <x v="2"/>
    <s v="United States"/>
    <s v="Trenton"/>
    <s v="Michigan"/>
    <n v="48183"/>
    <x v="2"/>
    <s v="TEC-CO-10001571"/>
    <s v="Technology"/>
    <s v="Copiers"/>
    <s v="Sharp 1540cs Digital Laser Copier"/>
    <n v="549.99"/>
    <n v="1"/>
    <n v="0"/>
    <n v="274.995"/>
  </r>
  <r>
    <n v="5070"/>
    <s v="CA-2011-124478"/>
    <x v="2"/>
    <d v="2011-08-08T00:00:00"/>
    <d v="2011-08-12T00:00:00"/>
    <s v="Standard Class"/>
    <s v="MA-17560"/>
    <s v="Matt Abelman"/>
    <x v="2"/>
    <s v="United States"/>
    <s v="Trenton"/>
    <s v="Michigan"/>
    <n v="48183"/>
    <x v="2"/>
    <s v="OFF-AP-10002495"/>
    <s v="Office Supplies"/>
    <s v="Appliances"/>
    <s v="Acco Smartsocket Table Surge Protector, 6 Color-Coded Adapter Outlets"/>
    <n v="167.535"/>
    <n v="3"/>
    <n v="0.1"/>
    <n v="37.229999999999983"/>
  </r>
  <r>
    <n v="5071"/>
    <s v="CA-2011-124478"/>
    <x v="2"/>
    <d v="2011-08-08T00:00:00"/>
    <d v="2011-08-12T00:00:00"/>
    <s v="Standard Class"/>
    <s v="MA-17560"/>
    <s v="Matt Abelman"/>
    <x v="2"/>
    <s v="United States"/>
    <s v="Trenton"/>
    <s v="Michigan"/>
    <n v="48183"/>
    <x v="2"/>
    <s v="OFF-EN-10002500"/>
    <s v="Office Supplies"/>
    <s v="Envelopes"/>
    <s v="Globe Weis Peel &amp; Seel First Class Envelopes"/>
    <n v="38.339999999999996"/>
    <n v="3"/>
    <n v="0"/>
    <n v="17.253"/>
  </r>
  <r>
    <n v="5072"/>
    <s v="CA-2011-124478"/>
    <x v="2"/>
    <d v="2011-08-08T00:00:00"/>
    <d v="2011-08-12T00:00:00"/>
    <s v="Standard Class"/>
    <s v="MA-17560"/>
    <s v="Matt Abelman"/>
    <x v="2"/>
    <s v="United States"/>
    <s v="Trenton"/>
    <s v="Michigan"/>
    <n v="48183"/>
    <x v="2"/>
    <s v="FUR-FU-10002088"/>
    <s v="Furniture"/>
    <s v="Furnishings"/>
    <s v="Nu-Dell Float Frame 11 x 14 1/2"/>
    <n v="53.88"/>
    <n v="6"/>
    <n v="0"/>
    <n v="22.629600000000003"/>
  </r>
  <r>
    <n v="5073"/>
    <s v="CA-2011-124478"/>
    <x v="2"/>
    <d v="2011-08-08T00:00:00"/>
    <d v="2011-08-12T00:00:00"/>
    <s v="Standard Class"/>
    <s v="MA-17560"/>
    <s v="Matt Abelman"/>
    <x v="2"/>
    <s v="United States"/>
    <s v="Trenton"/>
    <s v="Michigan"/>
    <n v="48183"/>
    <x v="2"/>
    <s v="TEC-PH-10001128"/>
    <s v="Technology"/>
    <s v="Phones"/>
    <s v="Motorola Droid Maxx"/>
    <n v="299.98"/>
    <n v="2"/>
    <n v="0"/>
    <n v="83.994400000000013"/>
  </r>
  <r>
    <n v="5074"/>
    <s v="CA-2012-145485"/>
    <x v="1"/>
    <d v="2012-11-05T00:00:00"/>
    <d v="2012-11-05T00:00:00"/>
    <s v="Same Day"/>
    <s v="JM-16195"/>
    <s v="Justin MacKendrick"/>
    <x v="0"/>
    <s v="United States"/>
    <s v="San Francisco"/>
    <s v="California"/>
    <n v="94109"/>
    <x v="1"/>
    <s v="OFF-ST-10000649"/>
    <s v="Office Supplies"/>
    <s v="Storage"/>
    <s v="Hanging Personal Folder File"/>
    <n v="62.8"/>
    <n v="4"/>
    <n v="0"/>
    <n v="15.700000000000003"/>
  </r>
  <r>
    <n v="5075"/>
    <s v="CA-2014-151071"/>
    <x v="3"/>
    <d v="2014-04-26T00:00:00"/>
    <d v="2014-04-30T00:00:00"/>
    <s v="Second Class"/>
    <s v="MB-18085"/>
    <s v="Mick Brown"/>
    <x v="0"/>
    <s v="United States"/>
    <s v="Los Angeles"/>
    <s v="California"/>
    <n v="90049"/>
    <x v="1"/>
    <s v="OFF-BI-10002103"/>
    <s v="Office Supplies"/>
    <s v="Binders"/>
    <s v="Cardinal Slant-D Ring Binder, Heavy Gauge Vinyl"/>
    <n v="13.904"/>
    <n v="2"/>
    <n v="0.2"/>
    <n v="4.5187999999999997"/>
  </r>
  <r>
    <n v="5076"/>
    <s v="CA-2011-134572"/>
    <x v="2"/>
    <d v="2011-04-20T00:00:00"/>
    <d v="2011-04-22T00:00:00"/>
    <s v="Second Class"/>
    <s v="SV-20365"/>
    <s v="Seth Vernon"/>
    <x v="0"/>
    <s v="United States"/>
    <s v="Houston"/>
    <s v="Texas"/>
    <n v="77070"/>
    <x v="2"/>
    <s v="FUR-TA-10001705"/>
    <s v="Furniture"/>
    <s v="Tables"/>
    <s v="Bush Advantage Collection Round Conference Table"/>
    <n v="744.09999999999991"/>
    <n v="5"/>
    <n v="0.3"/>
    <n v="-95.670000000000044"/>
  </r>
  <r>
    <n v="5077"/>
    <s v="CA-2011-134572"/>
    <x v="2"/>
    <d v="2011-04-20T00:00:00"/>
    <d v="2011-04-22T00:00:00"/>
    <s v="Second Class"/>
    <s v="SV-20365"/>
    <s v="Seth Vernon"/>
    <x v="0"/>
    <s v="United States"/>
    <s v="Houston"/>
    <s v="Texas"/>
    <n v="77070"/>
    <x v="2"/>
    <s v="OFF-ST-10004634"/>
    <s v="Office Supplies"/>
    <s v="Storage"/>
    <s v="Personal Folder Holder, Ebony"/>
    <n v="44.840000000000011"/>
    <n v="5"/>
    <n v="0.2"/>
    <n v="5.6049999999999951"/>
  </r>
  <r>
    <n v="5078"/>
    <s v="CA-2011-134572"/>
    <x v="2"/>
    <d v="2011-04-20T00:00:00"/>
    <d v="2011-04-22T00:00:00"/>
    <s v="Second Class"/>
    <s v="SV-20365"/>
    <s v="Seth Vernon"/>
    <x v="0"/>
    <s v="United States"/>
    <s v="Houston"/>
    <s v="Texas"/>
    <n v="77070"/>
    <x v="2"/>
    <s v="FUR-TA-10004442"/>
    <s v="Furniture"/>
    <s v="Tables"/>
    <s v="Riverside Furniture Stanwyck Manor Table Series"/>
    <n v="401.59000000000003"/>
    <n v="2"/>
    <n v="0.3"/>
    <n v="-131.95100000000002"/>
  </r>
  <r>
    <n v="5079"/>
    <s v="CA-2014-143217"/>
    <x v="3"/>
    <d v="2014-11-12T00:00:00"/>
    <d v="2014-11-18T00:00:00"/>
    <s v="Standard Class"/>
    <s v="CG-12040"/>
    <s v="Catherine Glotzbach"/>
    <x v="2"/>
    <s v="United States"/>
    <s v="Milwaukee"/>
    <s v="Wisconsin"/>
    <n v="53209"/>
    <x v="2"/>
    <s v="OFF-BI-10002949"/>
    <s v="Office Supplies"/>
    <s v="Binders"/>
    <s v="Prestige Round Ring Binders"/>
    <n v="18.240000000000002"/>
    <n v="3"/>
    <n v="0"/>
    <n v="8.5727999999999991"/>
  </r>
  <r>
    <n v="5080"/>
    <s v="US-2014-133312"/>
    <x v="3"/>
    <d v="2014-11-26T00:00:00"/>
    <d v="2014-11-30T00:00:00"/>
    <s v="Standard Class"/>
    <s v="BD-11500"/>
    <s v="Bradley Drucker"/>
    <x v="0"/>
    <s v="United States"/>
    <s v="San Francisco"/>
    <s v="California"/>
    <n v="94122"/>
    <x v="1"/>
    <s v="FUR-BO-10002213"/>
    <s v="Furniture"/>
    <s v="Bookcases"/>
    <s v="Sauder Forest Hills Library, Woodland Oak Finish"/>
    <n v="359.49899999999997"/>
    <n v="3"/>
    <n v="0.15"/>
    <n v="-29.605799999999981"/>
  </r>
  <r>
    <n v="5081"/>
    <s v="US-2014-133312"/>
    <x v="3"/>
    <d v="2014-11-26T00:00:00"/>
    <d v="2014-11-30T00:00:00"/>
    <s v="Standard Class"/>
    <s v="BD-11500"/>
    <s v="Bradley Drucker"/>
    <x v="0"/>
    <s v="United States"/>
    <s v="San Francisco"/>
    <s v="California"/>
    <n v="94122"/>
    <x v="1"/>
    <s v="OFF-ST-10001325"/>
    <s v="Office Supplies"/>
    <s v="Storage"/>
    <s v="Sterilite Officeware Hinged File Box"/>
    <n v="10.48"/>
    <n v="1"/>
    <n v="0"/>
    <n v="2.8296000000000001"/>
  </r>
  <r>
    <n v="5082"/>
    <s v="US-2012-137533"/>
    <x v="1"/>
    <d v="2012-12-18T00:00:00"/>
    <d v="2012-12-18T00:00:00"/>
    <s v="Same Day"/>
    <s v="JK-15640"/>
    <s v="Jim Kriz"/>
    <x v="2"/>
    <s v="United States"/>
    <s v="Cleveland"/>
    <s v="Ohio"/>
    <n v="44105"/>
    <x v="3"/>
    <s v="OFF-PA-10003441"/>
    <s v="Office Supplies"/>
    <s v="Paper"/>
    <s v="Xerox 226"/>
    <n v="20.736000000000004"/>
    <n v="4"/>
    <n v="0.2"/>
    <n v="7.2576000000000001"/>
  </r>
  <r>
    <n v="5083"/>
    <s v="CA-2013-155138"/>
    <x v="0"/>
    <d v="2013-09-09T00:00:00"/>
    <d v="2013-09-13T00:00:00"/>
    <s v="Standard Class"/>
    <s v="JM-15580"/>
    <s v="Jill Matthias"/>
    <x v="0"/>
    <s v="United States"/>
    <s v="Monroe"/>
    <s v="North Carolina"/>
    <n v="28110"/>
    <x v="0"/>
    <s v="TEC-AC-10004209"/>
    <s v="Technology"/>
    <s v="Accessories"/>
    <s v="Memorex Froggy Flash Drive 4 GB"/>
    <n v="35.167999999999999"/>
    <n v="4"/>
    <n v="0.2"/>
    <n v="8.3524000000000012"/>
  </r>
  <r>
    <n v="5084"/>
    <s v="CA-2013-155138"/>
    <x v="0"/>
    <d v="2013-09-09T00:00:00"/>
    <d v="2013-09-13T00:00:00"/>
    <s v="Standard Class"/>
    <s v="JM-15580"/>
    <s v="Jill Matthias"/>
    <x v="0"/>
    <s v="United States"/>
    <s v="Monroe"/>
    <s v="North Carolina"/>
    <n v="28110"/>
    <x v="0"/>
    <s v="OFF-PA-10000501"/>
    <s v="Office Supplies"/>
    <s v="Paper"/>
    <s v="Petty Cash Envelope"/>
    <n v="64.704000000000008"/>
    <n v="3"/>
    <n v="0.2"/>
    <n v="23.455199999999998"/>
  </r>
  <r>
    <n v="5085"/>
    <s v="CA-2013-108350"/>
    <x v="0"/>
    <d v="2013-06-07T00:00:00"/>
    <d v="2013-06-10T00:00:00"/>
    <s v="Second Class"/>
    <s v="SC-20230"/>
    <s v="Scot Coram"/>
    <x v="1"/>
    <s v="United States"/>
    <s v="Lowell"/>
    <s v="Massachusetts"/>
    <n v="1852"/>
    <x v="3"/>
    <s v="OFF-PA-10003656"/>
    <s v="Office Supplies"/>
    <s v="Paper"/>
    <s v="Xerox 1935"/>
    <n v="105.52"/>
    <n v="4"/>
    <n v="0"/>
    <n v="48.539199999999994"/>
  </r>
  <r>
    <n v="5086"/>
    <s v="CA-2012-144302"/>
    <x v="1"/>
    <d v="2012-06-19T00:00:00"/>
    <d v="2012-06-23T00:00:00"/>
    <s v="Standard Class"/>
    <s v="ME-17320"/>
    <s v="Maria Etezadi"/>
    <x v="2"/>
    <s v="United States"/>
    <s v="Dallas"/>
    <s v="Texas"/>
    <n v="75081"/>
    <x v="2"/>
    <s v="OFF-BI-10001107"/>
    <s v="Office Supplies"/>
    <s v="Binders"/>
    <s v="GBC White Gloss Covers, Plain Front"/>
    <n v="5.7919999999999989"/>
    <n v="2"/>
    <n v="0.8"/>
    <n v="-9.5568000000000026"/>
  </r>
  <r>
    <n v="5087"/>
    <s v="CA-2012-109001"/>
    <x v="1"/>
    <d v="2012-03-05T00:00:00"/>
    <d v="2012-03-09T00:00:00"/>
    <s v="Standard Class"/>
    <s v="KN-16390"/>
    <s v="Katherine Nockton"/>
    <x v="1"/>
    <s v="United States"/>
    <s v="Philadelphia"/>
    <s v="Pennsylvania"/>
    <n v="19120"/>
    <x v="3"/>
    <s v="TEC-PH-10000562"/>
    <s v="Technology"/>
    <s v="Phones"/>
    <s v="Samsung Convoy 3"/>
    <n v="466.15799999999996"/>
    <n v="7"/>
    <n v="0.4"/>
    <n v="-93.231599999999958"/>
  </r>
  <r>
    <n v="5088"/>
    <s v="CA-2012-109001"/>
    <x v="1"/>
    <d v="2012-03-05T00:00:00"/>
    <d v="2012-03-09T00:00:00"/>
    <s v="Standard Class"/>
    <s v="KN-16390"/>
    <s v="Katherine Nockton"/>
    <x v="1"/>
    <s v="United States"/>
    <s v="Philadelphia"/>
    <s v="Pennsylvania"/>
    <n v="19120"/>
    <x v="3"/>
    <s v="TEC-AC-10001101"/>
    <s v="Technology"/>
    <s v="Accessories"/>
    <s v="Sony 16GB Class 10 Micro SDHC R40 Memory Card"/>
    <n v="10.312000000000001"/>
    <n v="1"/>
    <n v="0.2"/>
    <n v="-1.2890000000000006"/>
  </r>
  <r>
    <n v="5089"/>
    <s v="CA-2012-109001"/>
    <x v="1"/>
    <d v="2012-03-05T00:00:00"/>
    <d v="2012-03-09T00:00:00"/>
    <s v="Standard Class"/>
    <s v="KN-16390"/>
    <s v="Katherine Nockton"/>
    <x v="1"/>
    <s v="United States"/>
    <s v="Philadelphia"/>
    <s v="Pennsylvania"/>
    <n v="19120"/>
    <x v="3"/>
    <s v="OFF-BI-10003529"/>
    <s v="Office Supplies"/>
    <s v="Binders"/>
    <s v="Avery Round Ring Poly Binders"/>
    <n v="2.556"/>
    <n v="3"/>
    <n v="0.7"/>
    <n v="-1.7892000000000001"/>
  </r>
  <r>
    <n v="5090"/>
    <s v="CA-2014-132738"/>
    <x v="3"/>
    <d v="2014-08-05T00:00:00"/>
    <d v="2014-08-08T00:00:00"/>
    <s v="First Class"/>
    <s v="HM-14860"/>
    <s v="Harry Marie"/>
    <x v="1"/>
    <s v="United States"/>
    <s v="Loveland"/>
    <s v="Colorado"/>
    <n v="80538"/>
    <x v="1"/>
    <s v="OFF-PA-10001752"/>
    <s v="Office Supplies"/>
    <s v="Paper"/>
    <s v="Hammermill CopyPlus Copy Paper (20Lb. and 84 Bright)"/>
    <n v="7.9680000000000009"/>
    <n v="2"/>
    <n v="0.2"/>
    <n v="2.8884000000000007"/>
  </r>
  <r>
    <n v="5091"/>
    <s v="CA-2014-132738"/>
    <x v="3"/>
    <d v="2014-08-05T00:00:00"/>
    <d v="2014-08-08T00:00:00"/>
    <s v="First Class"/>
    <s v="HM-14860"/>
    <s v="Harry Marie"/>
    <x v="1"/>
    <s v="United States"/>
    <s v="Loveland"/>
    <s v="Colorado"/>
    <n v="80538"/>
    <x v="1"/>
    <s v="OFF-EN-10001141"/>
    <s v="Office Supplies"/>
    <s v="Envelopes"/>
    <s v="Manila Recycled Extra-Heavyweight Clasp Envelopes, 6&quot; x 9&quot;"/>
    <n v="8.7840000000000007"/>
    <n v="1"/>
    <n v="0.2"/>
    <n v="3.1842000000000001"/>
  </r>
  <r>
    <n v="5092"/>
    <s v="CA-2014-156720"/>
    <x v="3"/>
    <d v="2014-12-31T00:00:00"/>
    <d v="2015-01-04T00:00:00"/>
    <s v="Standard Class"/>
    <s v="JM-15580"/>
    <s v="Jill Matthias"/>
    <x v="0"/>
    <s v="United States"/>
    <s v="Loveland"/>
    <s v="Colorado"/>
    <n v="80538"/>
    <x v="1"/>
    <s v="OFF-FA-10003472"/>
    <s v="Office Supplies"/>
    <s v="Fasteners"/>
    <s v="Bagged Rubber Bands"/>
    <n v="3.024"/>
    <n v="3"/>
    <n v="0.2"/>
    <n v="-0.6048"/>
  </r>
  <r>
    <n v="5093"/>
    <s v="CA-2012-119102"/>
    <x v="1"/>
    <d v="2012-05-23T00:00:00"/>
    <d v="2012-05-27T00:00:00"/>
    <s v="Standard Class"/>
    <s v="KH-16690"/>
    <s v="Kristen Hastings"/>
    <x v="1"/>
    <s v="United States"/>
    <s v="Woonsocket"/>
    <s v="Rhode Island"/>
    <n v="2895"/>
    <x v="3"/>
    <s v="OFF-ST-10004507"/>
    <s v="Office Supplies"/>
    <s v="Storage"/>
    <s v="Advantus Rolling Storage Box"/>
    <n v="51.449999999999996"/>
    <n v="3"/>
    <n v="0"/>
    <n v="13.891499999999999"/>
  </r>
  <r>
    <n v="5094"/>
    <s v="US-2011-140452"/>
    <x v="2"/>
    <d v="2011-12-06T00:00:00"/>
    <d v="2011-12-10T00:00:00"/>
    <s v="Standard Class"/>
    <s v="BK-11260"/>
    <s v="Berenike Kampe"/>
    <x v="0"/>
    <s v="United States"/>
    <s v="Chicago"/>
    <s v="Illinois"/>
    <n v="60610"/>
    <x v="2"/>
    <s v="OFF-AP-10004036"/>
    <s v="Office Supplies"/>
    <s v="Appliances"/>
    <s v="Bionaire 99.97% HEPA Air Cleaner"/>
    <n v="14.015999999999996"/>
    <n v="4"/>
    <n v="0.8"/>
    <n v="-31.536000000000001"/>
  </r>
  <r>
    <n v="5095"/>
    <s v="US-2011-140452"/>
    <x v="2"/>
    <d v="2011-12-06T00:00:00"/>
    <d v="2011-12-10T00:00:00"/>
    <s v="Standard Class"/>
    <s v="BK-11260"/>
    <s v="Berenike Kampe"/>
    <x v="0"/>
    <s v="United States"/>
    <s v="Chicago"/>
    <s v="Illinois"/>
    <n v="60610"/>
    <x v="2"/>
    <s v="FUR-TA-10004086"/>
    <s v="Furniture"/>
    <s v="Tables"/>
    <s v="KI Adjustable-Height Table"/>
    <n v="214.95000000000002"/>
    <n v="5"/>
    <n v="0.5"/>
    <n v="-120.37200000000003"/>
  </r>
  <r>
    <n v="5096"/>
    <s v="US-2011-140452"/>
    <x v="2"/>
    <d v="2011-12-06T00:00:00"/>
    <d v="2011-12-10T00:00:00"/>
    <s v="Standard Class"/>
    <s v="BK-11260"/>
    <s v="Berenike Kampe"/>
    <x v="0"/>
    <s v="United States"/>
    <s v="Chicago"/>
    <s v="Illinois"/>
    <n v="60610"/>
    <x v="2"/>
    <s v="TEC-PH-10000307"/>
    <s v="Technology"/>
    <s v="Phones"/>
    <s v="Shocksock Galaxy S4 Armband"/>
    <n v="35.04"/>
    <n v="4"/>
    <n v="0.2"/>
    <n v="-7.0080000000000044"/>
  </r>
  <r>
    <n v="5097"/>
    <s v="US-2011-140452"/>
    <x v="2"/>
    <d v="2011-12-06T00:00:00"/>
    <d v="2011-12-10T00:00:00"/>
    <s v="Standard Class"/>
    <s v="BK-11260"/>
    <s v="Berenike Kampe"/>
    <x v="0"/>
    <s v="United States"/>
    <s v="Chicago"/>
    <s v="Illinois"/>
    <n v="60610"/>
    <x v="2"/>
    <s v="FUR-FU-10002088"/>
    <s v="Furniture"/>
    <s v="Furnishings"/>
    <s v="Nu-Dell Float Frame 11 x 14 1/2"/>
    <n v="10.776000000000002"/>
    <n v="3"/>
    <n v="0.6"/>
    <n v="-4.8491999999999997"/>
  </r>
  <r>
    <n v="5098"/>
    <s v="US-2011-140452"/>
    <x v="2"/>
    <d v="2011-12-06T00:00:00"/>
    <d v="2011-12-10T00:00:00"/>
    <s v="Standard Class"/>
    <s v="BK-11260"/>
    <s v="Berenike Kampe"/>
    <x v="0"/>
    <s v="United States"/>
    <s v="Chicago"/>
    <s v="Illinois"/>
    <n v="60610"/>
    <x v="2"/>
    <s v="OFF-BI-10004965"/>
    <s v="Office Supplies"/>
    <s v="Binders"/>
    <s v="Ibico Covers for Plastic or Wire Binding Elements"/>
    <n v="4.5999999999999988"/>
    <n v="2"/>
    <n v="0.8"/>
    <n v="-8.0500000000000025"/>
  </r>
  <r>
    <n v="5099"/>
    <s v="US-2011-140452"/>
    <x v="2"/>
    <d v="2011-12-06T00:00:00"/>
    <d v="2011-12-10T00:00:00"/>
    <s v="Standard Class"/>
    <s v="BK-11260"/>
    <s v="Berenike Kampe"/>
    <x v="0"/>
    <s v="United States"/>
    <s v="Chicago"/>
    <s v="Illinois"/>
    <n v="60610"/>
    <x v="2"/>
    <s v="OFF-ST-10002485"/>
    <s v="Office Supplies"/>
    <s v="Storage"/>
    <s v="Rogers Deluxe File Chest"/>
    <n v="35.167999999999999"/>
    <n v="2"/>
    <n v="0.2"/>
    <n v="-8.3524000000000012"/>
  </r>
  <r>
    <n v="5100"/>
    <s v="CA-2012-141936"/>
    <x v="1"/>
    <d v="2012-08-07T00:00:00"/>
    <d v="2012-08-12T00:00:00"/>
    <s v="Standard Class"/>
    <s v="PN-18775"/>
    <s v="Parhena Norris"/>
    <x v="2"/>
    <s v="United States"/>
    <s v="Bakersfield"/>
    <s v="California"/>
    <n v="93309"/>
    <x v="1"/>
    <s v="OFF-BI-10002194"/>
    <s v="Office Supplies"/>
    <s v="Binders"/>
    <s v="Cardinal Hold-It CD Pocket"/>
    <n v="19.152000000000001"/>
    <n v="3"/>
    <n v="0.2"/>
    <n v="6.4638000000000009"/>
  </r>
  <r>
    <n v="5101"/>
    <s v="CA-2011-158442"/>
    <x v="2"/>
    <d v="2011-03-17T00:00:00"/>
    <d v="2011-03-17T00:00:00"/>
    <s v="Same Day"/>
    <s v="AZ-10750"/>
    <s v="Annie Zypern"/>
    <x v="0"/>
    <s v="United States"/>
    <s v="Dallas"/>
    <s v="Texas"/>
    <n v="75217"/>
    <x v="2"/>
    <s v="OFF-AR-10003732"/>
    <s v="Office Supplies"/>
    <s v="Art"/>
    <s v="Newell 333"/>
    <n v="4.4479999999999995"/>
    <n v="2"/>
    <n v="0.2"/>
    <n v="0.3335999999999999"/>
  </r>
  <r>
    <n v="5102"/>
    <s v="CA-2011-158442"/>
    <x v="2"/>
    <d v="2011-03-17T00:00:00"/>
    <d v="2011-03-17T00:00:00"/>
    <s v="Same Day"/>
    <s v="AZ-10750"/>
    <s v="Annie Zypern"/>
    <x v="0"/>
    <s v="United States"/>
    <s v="Dallas"/>
    <s v="Texas"/>
    <n v="75217"/>
    <x v="2"/>
    <s v="OFF-PA-10002195"/>
    <s v="Office Supplies"/>
    <s v="Paper"/>
    <s v="Xerox 1966"/>
    <n v="5.1840000000000011"/>
    <n v="1"/>
    <n v="0.2"/>
    <n v="1.8792"/>
  </r>
  <r>
    <n v="5103"/>
    <s v="CA-2011-158442"/>
    <x v="2"/>
    <d v="2011-03-17T00:00:00"/>
    <d v="2011-03-17T00:00:00"/>
    <s v="Same Day"/>
    <s v="AZ-10750"/>
    <s v="Annie Zypern"/>
    <x v="0"/>
    <s v="United States"/>
    <s v="Dallas"/>
    <s v="Texas"/>
    <n v="75217"/>
    <x v="2"/>
    <s v="OFF-PA-10002365"/>
    <s v="Office Supplies"/>
    <s v="Paper"/>
    <s v="Xerox 1967"/>
    <n v="15.552000000000003"/>
    <n v="3"/>
    <n v="0.2"/>
    <n v="5.4432"/>
  </r>
  <r>
    <n v="5104"/>
    <s v="CA-2012-167374"/>
    <x v="1"/>
    <d v="2012-03-26T00:00:00"/>
    <d v="2012-03-30T00:00:00"/>
    <s v="Second Class"/>
    <s v="GM-14500"/>
    <s v="Gene McClure"/>
    <x v="0"/>
    <s v="United States"/>
    <s v="Philadelphia"/>
    <s v="Pennsylvania"/>
    <n v="19140"/>
    <x v="3"/>
    <s v="OFF-PA-10001950"/>
    <s v="Office Supplies"/>
    <s v="Paper"/>
    <s v="Southworth 25% Cotton Antique Laid Paper &amp; Envelopes"/>
    <n v="40.032000000000004"/>
    <n v="6"/>
    <n v="0.2"/>
    <n v="12.509999999999993"/>
  </r>
  <r>
    <n v="5105"/>
    <s v="CA-2012-167374"/>
    <x v="1"/>
    <d v="2012-03-26T00:00:00"/>
    <d v="2012-03-30T00:00:00"/>
    <s v="Second Class"/>
    <s v="GM-14500"/>
    <s v="Gene McClure"/>
    <x v="0"/>
    <s v="United States"/>
    <s v="Philadelphia"/>
    <s v="Pennsylvania"/>
    <n v="19140"/>
    <x v="3"/>
    <s v="TEC-AC-10004633"/>
    <s v="Technology"/>
    <s v="Accessories"/>
    <s v="Verbatim 25 GB 6x Blu-ray Single Layer Recordable Disc, 3/Pack"/>
    <n v="16.776000000000003"/>
    <n v="3"/>
    <n v="0.2"/>
    <n v="5.0327999999999999"/>
  </r>
  <r>
    <n v="5106"/>
    <s v="CA-2011-116568"/>
    <x v="2"/>
    <d v="2011-12-14T00:00:00"/>
    <d v="2011-12-20T00:00:00"/>
    <s v="Standard Class"/>
    <s v="BM-11785"/>
    <s v="Bryan Mills"/>
    <x v="0"/>
    <s v="United States"/>
    <s v="Deltona"/>
    <s v="Florida"/>
    <n v="32725"/>
    <x v="0"/>
    <s v="FUR-CH-10002439"/>
    <s v="Furniture"/>
    <s v="Chairs"/>
    <s v="Iceberg Nesting Folding Chair, 19w x 6d x 43h"/>
    <n v="186.304"/>
    <n v="4"/>
    <n v="0.2"/>
    <n v="13.972799999999999"/>
  </r>
  <r>
    <n v="5107"/>
    <s v="CA-2012-147102"/>
    <x v="1"/>
    <d v="2012-09-19T00:00:00"/>
    <d v="2012-09-26T00:00:00"/>
    <s v="Standard Class"/>
    <s v="NH-18610"/>
    <s v="Nicole Hansen"/>
    <x v="1"/>
    <s v="United States"/>
    <s v="Columbus"/>
    <s v="Georgia"/>
    <n v="31907"/>
    <x v="0"/>
    <s v="TEC-AC-10000682"/>
    <s v="Technology"/>
    <s v="Accessories"/>
    <s v="Kensington K72356US Mouse-in-a-Box USB Desktop Mouse"/>
    <n v="66.36"/>
    <n v="4"/>
    <n v="0"/>
    <n v="23.225999999999999"/>
  </r>
  <r>
    <n v="5108"/>
    <s v="CA-2014-132213"/>
    <x v="3"/>
    <d v="2014-04-26T00:00:00"/>
    <d v="2014-04-27T00:00:00"/>
    <s v="First Class"/>
    <s v="PN-18775"/>
    <s v="Parhena Norris"/>
    <x v="2"/>
    <s v="United States"/>
    <s v="Nashville"/>
    <s v="Tennessee"/>
    <n v="37211"/>
    <x v="0"/>
    <s v="OFF-AR-10004078"/>
    <s v="Office Supplies"/>
    <s v="Art"/>
    <s v="Newell 312"/>
    <n v="42.047999999999995"/>
    <n v="9"/>
    <n v="0.2"/>
    <n v="5.2559999999999985"/>
  </r>
  <r>
    <n v="5109"/>
    <s v="CA-2014-132213"/>
    <x v="3"/>
    <d v="2014-04-26T00:00:00"/>
    <d v="2014-04-27T00:00:00"/>
    <s v="First Class"/>
    <s v="PN-18775"/>
    <s v="Parhena Norris"/>
    <x v="2"/>
    <s v="United States"/>
    <s v="Nashville"/>
    <s v="Tennessee"/>
    <n v="37211"/>
    <x v="0"/>
    <s v="OFF-AR-10001958"/>
    <s v="Office Supplies"/>
    <s v="Art"/>
    <s v="Stanley Bostitch Contemporary Electric Pencil Sharpeners"/>
    <n v="67.92"/>
    <n v="5"/>
    <n v="0.2"/>
    <n v="6.7920000000000016"/>
  </r>
  <r>
    <n v="5110"/>
    <s v="CA-2011-138450"/>
    <x v="2"/>
    <d v="2011-10-18T00:00:00"/>
    <d v="2011-10-22T00:00:00"/>
    <s v="Standard Class"/>
    <s v="EH-13765"/>
    <s v="Edward Hooks"/>
    <x v="1"/>
    <s v="United States"/>
    <s v="Philadelphia"/>
    <s v="Pennsylvania"/>
    <n v="19134"/>
    <x v="3"/>
    <s v="OFF-EN-10001335"/>
    <s v="Office Supplies"/>
    <s v="Envelopes"/>
    <s v="White Business Envelopes with Contemporary Seam, Recycled White Business Envelopes"/>
    <n v="52.512"/>
    <n v="6"/>
    <n v="0.2"/>
    <n v="19.692"/>
  </r>
  <r>
    <n v="5111"/>
    <s v="CA-2011-138450"/>
    <x v="2"/>
    <d v="2011-10-18T00:00:00"/>
    <d v="2011-10-22T00:00:00"/>
    <s v="Standard Class"/>
    <s v="EH-13765"/>
    <s v="Edward Hooks"/>
    <x v="1"/>
    <s v="United States"/>
    <s v="Philadelphia"/>
    <s v="Pennsylvania"/>
    <n v="19134"/>
    <x v="3"/>
    <s v="OFF-ST-10003479"/>
    <s v="Office Supplies"/>
    <s v="Storage"/>
    <s v="Eldon Base for stackable storage shelf, platinum"/>
    <n v="186.91200000000001"/>
    <n v="6"/>
    <n v="0.2"/>
    <n v="-35.046000000000028"/>
  </r>
  <r>
    <n v="5112"/>
    <s v="CA-2011-138450"/>
    <x v="2"/>
    <d v="2011-10-18T00:00:00"/>
    <d v="2011-10-22T00:00:00"/>
    <s v="Standard Class"/>
    <s v="EH-13765"/>
    <s v="Edward Hooks"/>
    <x v="1"/>
    <s v="United States"/>
    <s v="Philadelphia"/>
    <s v="Pennsylvania"/>
    <n v="19134"/>
    <x v="3"/>
    <s v="OFF-PA-10003016"/>
    <s v="Office Supplies"/>
    <s v="Paper"/>
    <s v="Adams &quot;While You Were Out&quot; Message Pads"/>
    <n v="10.048000000000002"/>
    <n v="4"/>
    <n v="0.2"/>
    <n v="3.1399999999999988"/>
  </r>
  <r>
    <n v="5113"/>
    <s v="CA-2012-153073"/>
    <x v="1"/>
    <d v="2012-11-13T00:00:00"/>
    <d v="2012-11-13T00:00:00"/>
    <s v="Same Day"/>
    <s v="HA-14905"/>
    <s v="Helen Abelman"/>
    <x v="0"/>
    <s v="United States"/>
    <s v="Chicago"/>
    <s v="Illinois"/>
    <n v="60610"/>
    <x v="2"/>
    <s v="FUR-FU-10001025"/>
    <s v="Furniture"/>
    <s v="Furnishings"/>
    <s v="Eldon Imàge Series Desk Accessories, Clear"/>
    <n v="17.496000000000002"/>
    <n v="9"/>
    <n v="0.6"/>
    <n v="-7.4357999999999969"/>
  </r>
  <r>
    <n v="5114"/>
    <s v="CA-2013-147970"/>
    <x v="0"/>
    <d v="2013-01-31T00:00:00"/>
    <d v="2013-02-02T00:00:00"/>
    <s v="Second Class"/>
    <s v="AB-10150"/>
    <s v="Aimee Bixby"/>
    <x v="0"/>
    <s v="United States"/>
    <s v="Dallas"/>
    <s v="Texas"/>
    <n v="75220"/>
    <x v="2"/>
    <s v="OFF-PA-10003936"/>
    <s v="Office Supplies"/>
    <s v="Paper"/>
    <s v="Xerox 1994"/>
    <n v="15.552000000000003"/>
    <n v="3"/>
    <n v="0.2"/>
    <n v="5.4432"/>
  </r>
  <r>
    <n v="5115"/>
    <s v="CA-2013-150658"/>
    <x v="0"/>
    <d v="2013-11-18T00:00:00"/>
    <d v="2013-11-23T00:00:00"/>
    <s v="Standard Class"/>
    <s v="MS-17365"/>
    <s v="Maribeth Schnelling"/>
    <x v="0"/>
    <s v="United States"/>
    <s v="Carlsbad"/>
    <s v="New Mexico"/>
    <n v="88220"/>
    <x v="1"/>
    <s v="OFF-BI-10004140"/>
    <s v="Office Supplies"/>
    <s v="Binders"/>
    <s v="Avery Non-Stick Binders"/>
    <n v="10.776000000000002"/>
    <n v="3"/>
    <n v="0.2"/>
    <n v="3.3674999999999984"/>
  </r>
  <r>
    <n v="5116"/>
    <s v="CA-2014-125640"/>
    <x v="3"/>
    <d v="2014-07-26T00:00:00"/>
    <d v="2014-07-30T00:00:00"/>
    <s v="Standard Class"/>
    <s v="DD-13570"/>
    <s v="Dorothy Dickinson"/>
    <x v="0"/>
    <s v="United States"/>
    <s v="Philadelphia"/>
    <s v="Pennsylvania"/>
    <n v="19134"/>
    <x v="3"/>
    <s v="OFF-LA-10004178"/>
    <s v="Office Supplies"/>
    <s v="Labels"/>
    <s v="Avery 491"/>
    <n v="3.3040000000000003"/>
    <n v="1"/>
    <n v="0.2"/>
    <n v="1.0737999999999999"/>
  </r>
  <r>
    <n v="5117"/>
    <s v="CA-2014-154137"/>
    <x v="3"/>
    <d v="2014-11-12T00:00:00"/>
    <d v="2014-11-18T00:00:00"/>
    <s v="Standard Class"/>
    <s v="MT-17815"/>
    <s v="Meg Tillman"/>
    <x v="0"/>
    <s v="United States"/>
    <s v="New York City"/>
    <s v="New York"/>
    <n v="10009"/>
    <x v="3"/>
    <s v="OFF-ST-10003324"/>
    <s v="Office Supplies"/>
    <s v="Storage"/>
    <s v="Belkin OmniView SE Rackmount Kit"/>
    <n v="35.479999999999997"/>
    <n v="1"/>
    <n v="0"/>
    <n v="0"/>
  </r>
  <r>
    <n v="5118"/>
    <s v="CA-2012-127173"/>
    <x v="1"/>
    <d v="2012-09-26T00:00:00"/>
    <d v="2012-10-03T00:00:00"/>
    <s v="Standard Class"/>
    <s v="GM-14500"/>
    <s v="Gene McClure"/>
    <x v="0"/>
    <s v="United States"/>
    <s v="Oceanside"/>
    <s v="New York"/>
    <n v="11572"/>
    <x v="3"/>
    <s v="OFF-FA-10004854"/>
    <s v="Office Supplies"/>
    <s v="Fasteners"/>
    <s v="Vinyl Coated Wire Paper Clips in Organizer Box, 800/Box"/>
    <n v="34.44"/>
    <n v="3"/>
    <n v="0"/>
    <n v="16.186799999999998"/>
  </r>
  <r>
    <n v="5119"/>
    <s v="CA-2012-127173"/>
    <x v="1"/>
    <d v="2012-09-26T00:00:00"/>
    <d v="2012-10-03T00:00:00"/>
    <s v="Standard Class"/>
    <s v="GM-14500"/>
    <s v="Gene McClure"/>
    <x v="0"/>
    <s v="United States"/>
    <s v="Oceanside"/>
    <s v="New York"/>
    <n v="11572"/>
    <x v="3"/>
    <s v="TEC-MA-10002859"/>
    <s v="Technology"/>
    <s v="Machines"/>
    <s v="Ativa MDM8000 8-Sheet Micro-Cut Shredder"/>
    <n v="629.92999999999995"/>
    <n v="7"/>
    <n v="0"/>
    <n v="296.06709999999998"/>
  </r>
  <r>
    <n v="5120"/>
    <s v="CA-2012-127173"/>
    <x v="1"/>
    <d v="2012-09-26T00:00:00"/>
    <d v="2012-10-03T00:00:00"/>
    <s v="Standard Class"/>
    <s v="GM-14500"/>
    <s v="Gene McClure"/>
    <x v="0"/>
    <s v="United States"/>
    <s v="Oceanside"/>
    <s v="New York"/>
    <n v="11572"/>
    <x v="3"/>
    <s v="OFF-BI-10000088"/>
    <s v="Office Supplies"/>
    <s v="Binders"/>
    <s v="GBC Imprintable Covers"/>
    <n v="79.056000000000012"/>
    <n v="9"/>
    <n v="0.2"/>
    <n v="28.657800000000002"/>
  </r>
  <r>
    <n v="5121"/>
    <s v="CA-2011-149538"/>
    <x v="2"/>
    <d v="2011-04-04T00:00:00"/>
    <d v="2011-04-08T00:00:00"/>
    <s v="Standard Class"/>
    <s v="KB-16585"/>
    <s v="Ken Black"/>
    <x v="1"/>
    <s v="United States"/>
    <s v="Lafayette"/>
    <s v="Louisiana"/>
    <n v="70506"/>
    <x v="0"/>
    <s v="OFF-ST-10004180"/>
    <s v="Office Supplies"/>
    <s v="Storage"/>
    <s v="Safco Commercial Shelving"/>
    <n v="232.54999999999998"/>
    <n v="5"/>
    <n v="0"/>
    <n v="9.3019999999999925"/>
  </r>
  <r>
    <n v="5122"/>
    <s v="CA-2011-149538"/>
    <x v="2"/>
    <d v="2011-04-04T00:00:00"/>
    <d v="2011-04-08T00:00:00"/>
    <s v="Standard Class"/>
    <s v="KB-16585"/>
    <s v="Ken Black"/>
    <x v="1"/>
    <s v="United States"/>
    <s v="Lafayette"/>
    <s v="Louisiana"/>
    <n v="70506"/>
    <x v="0"/>
    <s v="TEC-AC-10002926"/>
    <s v="Technology"/>
    <s v="Accessories"/>
    <s v="Logitech Wireless Marathon Mouse M705"/>
    <n v="99.98"/>
    <n v="2"/>
    <n v="0"/>
    <n v="42.991400000000006"/>
  </r>
  <r>
    <n v="5123"/>
    <s v="CA-2011-149538"/>
    <x v="2"/>
    <d v="2011-04-04T00:00:00"/>
    <d v="2011-04-08T00:00:00"/>
    <s v="Standard Class"/>
    <s v="KB-16585"/>
    <s v="Ken Black"/>
    <x v="1"/>
    <s v="United States"/>
    <s v="Lafayette"/>
    <s v="Louisiana"/>
    <n v="70506"/>
    <x v="0"/>
    <s v="OFF-PA-10003797"/>
    <s v="Office Supplies"/>
    <s v="Paper"/>
    <s v="Xerox 209"/>
    <n v="19.440000000000001"/>
    <n v="3"/>
    <n v="0"/>
    <n v="9.3312000000000008"/>
  </r>
  <r>
    <n v="5124"/>
    <s v="CA-2011-149538"/>
    <x v="2"/>
    <d v="2011-04-04T00:00:00"/>
    <d v="2011-04-08T00:00:00"/>
    <s v="Standard Class"/>
    <s v="KB-16585"/>
    <s v="Ken Black"/>
    <x v="1"/>
    <s v="United States"/>
    <s v="Lafayette"/>
    <s v="Louisiana"/>
    <n v="70506"/>
    <x v="0"/>
    <s v="OFF-PA-10002195"/>
    <s v="Office Supplies"/>
    <s v="Paper"/>
    <s v="Xerox 1966"/>
    <n v="12.96"/>
    <n v="2"/>
    <n v="0"/>
    <n v="6.3504000000000005"/>
  </r>
  <r>
    <n v="5125"/>
    <s v="CA-2011-160766"/>
    <x v="2"/>
    <d v="2011-09-14T00:00:00"/>
    <d v="2011-09-14T00:00:00"/>
    <s v="Same Day"/>
    <s v="DM-13015"/>
    <s v="Darrin Martin"/>
    <x v="0"/>
    <s v="United States"/>
    <s v="New York City"/>
    <s v="New York"/>
    <n v="10009"/>
    <x v="3"/>
    <s v="FUR-TA-10001039"/>
    <s v="Furniture"/>
    <s v="Tables"/>
    <s v="KI Adjustable-Height Table"/>
    <n v="464.29200000000003"/>
    <n v="9"/>
    <n v="0.4"/>
    <n v="-108.33479999999997"/>
  </r>
  <r>
    <n v="5126"/>
    <s v="CA-2011-160766"/>
    <x v="2"/>
    <d v="2011-09-14T00:00:00"/>
    <d v="2011-09-14T00:00:00"/>
    <s v="Same Day"/>
    <s v="DM-13015"/>
    <s v="Darrin Martin"/>
    <x v="0"/>
    <s v="United States"/>
    <s v="New York City"/>
    <s v="New York"/>
    <n v="10009"/>
    <x v="3"/>
    <s v="OFF-EN-10001099"/>
    <s v="Office Supplies"/>
    <s v="Envelopes"/>
    <s v="Staples"/>
    <n v="68.459999999999994"/>
    <n v="7"/>
    <n v="0"/>
    <n v="31.491599999999995"/>
  </r>
  <r>
    <n v="5127"/>
    <s v="CA-2011-160766"/>
    <x v="2"/>
    <d v="2011-09-14T00:00:00"/>
    <d v="2011-09-14T00:00:00"/>
    <s v="Same Day"/>
    <s v="DM-13015"/>
    <s v="Darrin Martin"/>
    <x v="0"/>
    <s v="United States"/>
    <s v="New York City"/>
    <s v="New York"/>
    <n v="10009"/>
    <x v="3"/>
    <s v="TEC-MA-10003979"/>
    <s v="Technology"/>
    <s v="Machines"/>
    <s v="Ativa V4110MDD Micro-Cut Shredder"/>
    <n v="2799.96"/>
    <n v="4"/>
    <n v="0"/>
    <n v="1371.9803999999999"/>
  </r>
  <r>
    <n v="5128"/>
    <s v="CA-2011-160766"/>
    <x v="2"/>
    <d v="2011-09-14T00:00:00"/>
    <d v="2011-09-14T00:00:00"/>
    <s v="Same Day"/>
    <s v="DM-13015"/>
    <s v="Darrin Martin"/>
    <x v="0"/>
    <s v="United States"/>
    <s v="New York City"/>
    <s v="New York"/>
    <n v="10009"/>
    <x v="3"/>
    <s v="OFF-AP-10002945"/>
    <s v="Office Supplies"/>
    <s v="Appliances"/>
    <s v="Honeywell Enviracaire Portable HEPA Air Cleaner for 17' x 22' Room"/>
    <n v="601.29999999999995"/>
    <n v="2"/>
    <n v="0"/>
    <n v="198.42899999999997"/>
  </r>
  <r>
    <n v="5129"/>
    <s v="CA-2011-160766"/>
    <x v="2"/>
    <d v="2011-09-14T00:00:00"/>
    <d v="2011-09-14T00:00:00"/>
    <s v="Same Day"/>
    <s v="DM-13015"/>
    <s v="Darrin Martin"/>
    <x v="0"/>
    <s v="United States"/>
    <s v="New York City"/>
    <s v="New York"/>
    <n v="10009"/>
    <x v="3"/>
    <s v="TEC-PH-10001536"/>
    <s v="Technology"/>
    <s v="Phones"/>
    <s v="Spigen Samsung Galaxy S5 Case Wallet"/>
    <n v="16.989999999999998"/>
    <n v="1"/>
    <n v="0"/>
    <n v="4.4173999999999989"/>
  </r>
  <r>
    <n v="5130"/>
    <s v="CA-2011-160766"/>
    <x v="2"/>
    <d v="2011-09-14T00:00:00"/>
    <d v="2011-09-14T00:00:00"/>
    <s v="Same Day"/>
    <s v="DM-13015"/>
    <s v="Darrin Martin"/>
    <x v="0"/>
    <s v="United States"/>
    <s v="New York City"/>
    <s v="New York"/>
    <n v="10009"/>
    <x v="3"/>
    <s v="TEC-PH-10000526"/>
    <s v="Technology"/>
    <s v="Phones"/>
    <s v="Vtech CS6719"/>
    <n v="287.96999999999997"/>
    <n v="3"/>
    <n v="0"/>
    <n v="80.631600000000006"/>
  </r>
  <r>
    <n v="5131"/>
    <s v="CA-2011-160766"/>
    <x v="2"/>
    <d v="2011-09-14T00:00:00"/>
    <d v="2011-09-14T00:00:00"/>
    <s v="Same Day"/>
    <s v="DM-13015"/>
    <s v="Darrin Martin"/>
    <x v="0"/>
    <s v="United States"/>
    <s v="New York City"/>
    <s v="New York"/>
    <n v="10009"/>
    <x v="3"/>
    <s v="OFF-PA-10000213"/>
    <s v="Office Supplies"/>
    <s v="Paper"/>
    <s v="Xerox 198"/>
    <n v="44.820000000000007"/>
    <n v="9"/>
    <n v="0"/>
    <n v="21.065400000000004"/>
  </r>
  <r>
    <n v="5132"/>
    <s v="CA-2014-146626"/>
    <x v="3"/>
    <d v="2014-12-30T00:00:00"/>
    <d v="2015-01-06T00:00:00"/>
    <s v="Standard Class"/>
    <s v="BP-11185"/>
    <s v="Ben Peterman"/>
    <x v="1"/>
    <s v="United States"/>
    <s v="Anaheim"/>
    <s v="California"/>
    <n v="92804"/>
    <x v="1"/>
    <s v="FUR-FU-10002501"/>
    <s v="Furniture"/>
    <s v="Furnishings"/>
    <s v="Nu-Dell Executive Frame"/>
    <n v="101.12"/>
    <n v="8"/>
    <n v="0"/>
    <n v="37.414400000000001"/>
  </r>
  <r>
    <n v="5133"/>
    <s v="CA-2012-123330"/>
    <x v="1"/>
    <d v="2012-06-21T00:00:00"/>
    <d v="2012-06-27T00:00:00"/>
    <s v="Standard Class"/>
    <s v="EP-13915"/>
    <s v="Emily Phan"/>
    <x v="0"/>
    <s v="United States"/>
    <s v="Deltona"/>
    <s v="Florida"/>
    <n v="32725"/>
    <x v="0"/>
    <s v="TEC-PH-10001819"/>
    <s v="Technology"/>
    <s v="Phones"/>
    <s v="Innergie mMini Combo Duo USB Travel Charging Kit"/>
    <n v="107.97600000000001"/>
    <n v="3"/>
    <n v="0.2"/>
    <n v="37.791599999999988"/>
  </r>
  <r>
    <n v="5134"/>
    <s v="CA-2014-155607"/>
    <x v="3"/>
    <d v="2014-11-27T00:00:00"/>
    <d v="2014-12-01T00:00:00"/>
    <s v="Standard Class"/>
    <s v="FG-14260"/>
    <s v="Frank Gastineau"/>
    <x v="2"/>
    <s v="United States"/>
    <s v="New York City"/>
    <s v="New York"/>
    <n v="10009"/>
    <x v="3"/>
    <s v="OFF-AP-10001962"/>
    <s v="Office Supplies"/>
    <s v="Appliances"/>
    <s v="Black &amp; Decker Filter for Double Action Dustbuster Cordless Vac BLDV7210"/>
    <n v="58.730000000000004"/>
    <n v="7"/>
    <n v="0"/>
    <n v="14.682500000000001"/>
  </r>
  <r>
    <n v="5135"/>
    <s v="CA-2014-155607"/>
    <x v="3"/>
    <d v="2014-11-27T00:00:00"/>
    <d v="2014-12-01T00:00:00"/>
    <s v="Standard Class"/>
    <s v="FG-14260"/>
    <s v="Frank Gastineau"/>
    <x v="2"/>
    <s v="United States"/>
    <s v="New York City"/>
    <s v="New York"/>
    <n v="10009"/>
    <x v="3"/>
    <s v="OFF-BI-10003364"/>
    <s v="Office Supplies"/>
    <s v="Binders"/>
    <s v="Binding Machine Supplies"/>
    <n v="93.344000000000008"/>
    <n v="4"/>
    <n v="0.2"/>
    <n v="32.670400000000001"/>
  </r>
  <r>
    <n v="5136"/>
    <s v="CA-2013-151323"/>
    <x v="0"/>
    <d v="2013-10-24T00:00:00"/>
    <d v="2013-10-29T00:00:00"/>
    <s v="Standard Class"/>
    <s v="AB-10255"/>
    <s v="Alejandro Ballentine"/>
    <x v="2"/>
    <s v="United States"/>
    <s v="Seattle"/>
    <s v="Washington"/>
    <n v="98103"/>
    <x v="1"/>
    <s v="OFF-FA-10002983"/>
    <s v="Office Supplies"/>
    <s v="Fasteners"/>
    <s v="Advantus SlideClip Paper Clips"/>
    <n v="17.05"/>
    <n v="5"/>
    <n v="0"/>
    <n v="8.1840000000000011"/>
  </r>
  <r>
    <n v="5137"/>
    <s v="CA-2012-146696"/>
    <x v="1"/>
    <d v="2012-12-14T00:00:00"/>
    <d v="2012-12-19T00:00:00"/>
    <s v="Standard Class"/>
    <s v="RD-19480"/>
    <s v="Rick Duston"/>
    <x v="0"/>
    <s v="United States"/>
    <s v="San Diego"/>
    <s v="California"/>
    <n v="92105"/>
    <x v="1"/>
    <s v="OFF-BI-10002432"/>
    <s v="Office Supplies"/>
    <s v="Binders"/>
    <s v="Wilson Jones Standard D-Ring Binders"/>
    <n v="8.0960000000000001"/>
    <n v="2"/>
    <n v="0.2"/>
    <n v="2.7323999999999993"/>
  </r>
  <r>
    <n v="5138"/>
    <s v="CA-2013-128972"/>
    <x v="0"/>
    <d v="2013-11-14T00:00:00"/>
    <d v="2013-11-18T00:00:00"/>
    <s v="Standard Class"/>
    <s v="TS-21430"/>
    <s v="Tom Stivers"/>
    <x v="1"/>
    <s v="United States"/>
    <s v="Oklahoma City"/>
    <s v="Oklahoma"/>
    <n v="73120"/>
    <x v="2"/>
    <s v="FUR-FU-10003096"/>
    <s v="Furniture"/>
    <s v="Furnishings"/>
    <s v="Master Giant Foot Doorstop, Safety Yellow"/>
    <n v="30.36"/>
    <n v="4"/>
    <n v="0"/>
    <n v="13.0548"/>
  </r>
  <r>
    <n v="5139"/>
    <s v="CA-2014-128335"/>
    <x v="3"/>
    <d v="2014-09-30T00:00:00"/>
    <d v="2014-10-06T00:00:00"/>
    <s v="Standard Class"/>
    <s v="JA-15970"/>
    <s v="Joseph Airdo"/>
    <x v="0"/>
    <s v="United States"/>
    <s v="Mount Vernon"/>
    <s v="New York"/>
    <n v="10550"/>
    <x v="3"/>
    <s v="OFF-EN-10001539"/>
    <s v="Office Supplies"/>
    <s v="Envelopes"/>
    <s v="Staples"/>
    <n v="23.34"/>
    <n v="3"/>
    <n v="0"/>
    <n v="10.969799999999999"/>
  </r>
  <r>
    <n v="5140"/>
    <s v="CA-2014-128335"/>
    <x v="3"/>
    <d v="2014-09-30T00:00:00"/>
    <d v="2014-10-06T00:00:00"/>
    <s v="Standard Class"/>
    <s v="JA-15970"/>
    <s v="Joseph Airdo"/>
    <x v="0"/>
    <s v="United States"/>
    <s v="Mount Vernon"/>
    <s v="New York"/>
    <n v="10550"/>
    <x v="3"/>
    <s v="OFF-PA-10004996"/>
    <s v="Office Supplies"/>
    <s v="Paper"/>
    <s v="Speediset Carbonless Redi-Letter 7&quot; x 8 1/2&quot;"/>
    <n v="51.550000000000004"/>
    <n v="5"/>
    <n v="0"/>
    <n v="24.2285"/>
  </r>
  <r>
    <n v="5141"/>
    <s v="CA-2012-154886"/>
    <x v="1"/>
    <d v="2012-11-08T00:00:00"/>
    <d v="2012-11-12T00:00:00"/>
    <s v="Standard Class"/>
    <s v="SW-20455"/>
    <s v="Shaun Weien"/>
    <x v="0"/>
    <s v="United States"/>
    <s v="San Francisco"/>
    <s v="California"/>
    <n v="94109"/>
    <x v="1"/>
    <s v="TEC-AC-10001956"/>
    <s v="Technology"/>
    <s v="Accessories"/>
    <s v="Microsoft Arc Touch Mouse"/>
    <n v="119.9"/>
    <n v="2"/>
    <n v="0"/>
    <n v="43.164000000000001"/>
  </r>
  <r>
    <n v="5142"/>
    <s v="CA-2013-111213"/>
    <x v="0"/>
    <d v="2013-04-02T00:00:00"/>
    <d v="2013-04-06T00:00:00"/>
    <s v="Standard Class"/>
    <s v="FP-14320"/>
    <s v="Frank Preis"/>
    <x v="0"/>
    <s v="United States"/>
    <s v="New York City"/>
    <s v="New York"/>
    <n v="10009"/>
    <x v="3"/>
    <s v="FUR-CH-10000454"/>
    <s v="Furniture"/>
    <s v="Chairs"/>
    <s v="Hon Deluxe Fabric Upholstered Stacking Chairs, Rounded Back"/>
    <n v="1317.492"/>
    <n v="6"/>
    <n v="0.1"/>
    <n v="292.77599999999995"/>
  </r>
  <r>
    <n v="5143"/>
    <s v="CA-2013-111213"/>
    <x v="0"/>
    <d v="2013-04-02T00:00:00"/>
    <d v="2013-04-06T00:00:00"/>
    <s v="Standard Class"/>
    <s v="FP-14320"/>
    <s v="Frank Preis"/>
    <x v="0"/>
    <s v="United States"/>
    <s v="New York City"/>
    <s v="New York"/>
    <n v="10009"/>
    <x v="3"/>
    <s v="OFF-SU-10000946"/>
    <s v="Office Supplies"/>
    <s v="Supplies"/>
    <s v="Staples"/>
    <n v="63.84"/>
    <n v="8"/>
    <n v="0"/>
    <n v="18.513599999999997"/>
  </r>
  <r>
    <n v="5144"/>
    <s v="CA-2013-111213"/>
    <x v="0"/>
    <d v="2013-04-02T00:00:00"/>
    <d v="2013-04-06T00:00:00"/>
    <s v="Standard Class"/>
    <s v="FP-14320"/>
    <s v="Frank Preis"/>
    <x v="0"/>
    <s v="United States"/>
    <s v="New York City"/>
    <s v="New York"/>
    <n v="10009"/>
    <x v="3"/>
    <s v="OFF-BI-10004140"/>
    <s v="Office Supplies"/>
    <s v="Binders"/>
    <s v="Avery Non-Stick Binders"/>
    <n v="3.5920000000000005"/>
    <n v="1"/>
    <n v="0.2"/>
    <n v="1.1224999999999996"/>
  </r>
  <r>
    <n v="5145"/>
    <s v="CA-2014-161333"/>
    <x v="3"/>
    <d v="2014-02-03T00:00:00"/>
    <d v="2014-02-08T00:00:00"/>
    <s v="Standard Class"/>
    <s v="JL-15835"/>
    <s v="John Lee"/>
    <x v="0"/>
    <s v="United States"/>
    <s v="Los Angeles"/>
    <s v="California"/>
    <n v="90045"/>
    <x v="1"/>
    <s v="FUR-FU-10003039"/>
    <s v="Furniture"/>
    <s v="Furnishings"/>
    <s v="Howard Miller 11-1/2&quot; Diameter Grantwood Wall Clock"/>
    <n v="86.26"/>
    <n v="2"/>
    <n v="0"/>
    <n v="29.328400000000002"/>
  </r>
  <r>
    <n v="5146"/>
    <s v="CA-2014-161333"/>
    <x v="3"/>
    <d v="2014-02-03T00:00:00"/>
    <d v="2014-02-08T00:00:00"/>
    <s v="Standard Class"/>
    <s v="JL-15835"/>
    <s v="John Lee"/>
    <x v="0"/>
    <s v="United States"/>
    <s v="Los Angeles"/>
    <s v="California"/>
    <n v="90045"/>
    <x v="1"/>
    <s v="OFF-ST-10000464"/>
    <s v="Office Supplies"/>
    <s v="Storage"/>
    <s v="Multi-Use Personal File Cart and Caster Set, Three Stacking Bins"/>
    <n v="139.04"/>
    <n v="4"/>
    <n v="0"/>
    <n v="38.931200000000004"/>
  </r>
  <r>
    <n v="5147"/>
    <s v="CA-2014-161333"/>
    <x v="3"/>
    <d v="2014-02-03T00:00:00"/>
    <d v="2014-02-08T00:00:00"/>
    <s v="Standard Class"/>
    <s v="JL-15835"/>
    <s v="John Lee"/>
    <x v="0"/>
    <s v="United States"/>
    <s v="Los Angeles"/>
    <s v="California"/>
    <n v="90045"/>
    <x v="1"/>
    <s v="OFF-AP-10000252"/>
    <s v="Office Supplies"/>
    <s v="Appliances"/>
    <s v="Harmony HEPA Quiet Air Purifiers"/>
    <n v="46.8"/>
    <n v="4"/>
    <n v="0"/>
    <n v="16.38"/>
  </r>
  <r>
    <n v="5148"/>
    <s v="CA-2014-128734"/>
    <x v="3"/>
    <d v="2014-12-25T00:00:00"/>
    <d v="2015-01-01T00:00:00"/>
    <s v="Standard Class"/>
    <s v="JL-15175"/>
    <s v="James Lanier"/>
    <x v="2"/>
    <s v="United States"/>
    <s v="Chandler"/>
    <s v="Arizona"/>
    <n v="85224"/>
    <x v="1"/>
    <s v="FUR-FU-10001731"/>
    <s v="Furniture"/>
    <s v="Furnishings"/>
    <s v="Acrylic Self-Standing Desk Frames"/>
    <n v="8.5440000000000005"/>
    <n v="4"/>
    <n v="0.2"/>
    <n v="1.9223999999999997"/>
  </r>
  <r>
    <n v="5149"/>
    <s v="CA-2014-128734"/>
    <x v="3"/>
    <d v="2014-12-25T00:00:00"/>
    <d v="2015-01-01T00:00:00"/>
    <s v="Standard Class"/>
    <s v="JL-15175"/>
    <s v="James Lanier"/>
    <x v="2"/>
    <s v="United States"/>
    <s v="Chandler"/>
    <s v="Arizona"/>
    <n v="85224"/>
    <x v="1"/>
    <s v="FUR-CH-10001394"/>
    <s v="Furniture"/>
    <s v="Chairs"/>
    <s v="Global Leather Executive Chair"/>
    <n v="842.37600000000009"/>
    <n v="3"/>
    <n v="0.2"/>
    <n v="105.29699999999988"/>
  </r>
  <r>
    <n v="5150"/>
    <s v="CA-2011-141796"/>
    <x v="2"/>
    <d v="2011-06-21T00:00:00"/>
    <d v="2011-06-21T00:00:00"/>
    <s v="Same Day"/>
    <s v="JG-15160"/>
    <s v="James Galang"/>
    <x v="0"/>
    <s v="United States"/>
    <s v="Long Beach"/>
    <s v="New York"/>
    <n v="11561"/>
    <x v="3"/>
    <s v="TEC-PH-10001578"/>
    <s v="Technology"/>
    <s v="Phones"/>
    <s v="Polycom SoundStation2 EX Conference phone"/>
    <n v="1214.8499999999999"/>
    <n v="3"/>
    <n v="0"/>
    <n v="352.30649999999997"/>
  </r>
  <r>
    <n v="5151"/>
    <s v="CA-2014-125101"/>
    <x v="3"/>
    <d v="2014-03-07T00:00:00"/>
    <d v="2014-03-11T00:00:00"/>
    <s v="Second Class"/>
    <s v="SH-19975"/>
    <s v="Sally Hughsby"/>
    <x v="1"/>
    <s v="United States"/>
    <s v="San Francisco"/>
    <s v="California"/>
    <n v="94109"/>
    <x v="1"/>
    <s v="OFF-ST-10000675"/>
    <s v="Office Supplies"/>
    <s v="Storage"/>
    <s v="File Shuttle II and Handi-File, Black"/>
    <n v="67.78"/>
    <n v="2"/>
    <n v="0"/>
    <n v="16.945"/>
  </r>
  <r>
    <n v="5152"/>
    <s v="CA-2014-169929"/>
    <x v="3"/>
    <d v="2014-09-26T00:00:00"/>
    <d v="2014-09-29T00:00:00"/>
    <s v="First Class"/>
    <s v="LS-17200"/>
    <s v="Luke Schmidt"/>
    <x v="1"/>
    <s v="United States"/>
    <s v="Helena"/>
    <s v="Montana"/>
    <n v="59601"/>
    <x v="1"/>
    <s v="OFF-ST-10002352"/>
    <s v="Office Supplies"/>
    <s v="Storage"/>
    <s v="Iris Project Case"/>
    <n v="39.900000000000006"/>
    <n v="5"/>
    <n v="0"/>
    <n v="10.373999999999999"/>
  </r>
  <r>
    <n v="5153"/>
    <s v="US-2011-121566"/>
    <x v="2"/>
    <d v="2011-06-30T00:00:00"/>
    <d v="2011-07-06T00:00:00"/>
    <s v="Standard Class"/>
    <s v="CS-11860"/>
    <s v="Cari Schnelling"/>
    <x v="0"/>
    <s v="United States"/>
    <s v="New York City"/>
    <s v="New York"/>
    <n v="10011"/>
    <x v="3"/>
    <s v="OFF-BI-10004528"/>
    <s v="Office Supplies"/>
    <s v="Binders"/>
    <s v="Cardinal Poly Pocket Divider Pockets for Ring Binders"/>
    <n v="2.6880000000000002"/>
    <n v="1"/>
    <n v="0.2"/>
    <n v="0.83999999999999975"/>
  </r>
  <r>
    <n v="5154"/>
    <s v="US-2011-121566"/>
    <x v="2"/>
    <d v="2011-06-30T00:00:00"/>
    <d v="2011-07-06T00:00:00"/>
    <s v="Standard Class"/>
    <s v="CS-11860"/>
    <s v="Cari Schnelling"/>
    <x v="0"/>
    <s v="United States"/>
    <s v="New York City"/>
    <s v="New York"/>
    <n v="10011"/>
    <x v="3"/>
    <s v="OFF-AR-10001026"/>
    <s v="Office Supplies"/>
    <s v="Art"/>
    <s v="Sanford Uni-Blazer View Highlighters, Chisel Tip, Yellow"/>
    <n v="6.6000000000000005"/>
    <n v="3"/>
    <n v="0"/>
    <n v="2.9040000000000008"/>
  </r>
  <r>
    <n v="5155"/>
    <s v="US-2012-124219"/>
    <x v="1"/>
    <d v="2012-08-07T00:00:00"/>
    <d v="2012-08-08T00:00:00"/>
    <s v="First Class"/>
    <s v="KW-16570"/>
    <s v="Kelly Williams"/>
    <x v="0"/>
    <s v="United States"/>
    <s v="Kirkwood"/>
    <s v="Missouri"/>
    <n v="63122"/>
    <x v="2"/>
    <s v="OFF-BI-10002215"/>
    <s v="Office Supplies"/>
    <s v="Binders"/>
    <s v="Wilson Jones Hanging View Binder, White, 1&quot;"/>
    <n v="28.4"/>
    <n v="4"/>
    <n v="0"/>
    <n v="13.063999999999998"/>
  </r>
  <r>
    <n v="5156"/>
    <s v="US-2012-124219"/>
    <x v="1"/>
    <d v="2012-08-07T00:00:00"/>
    <d v="2012-08-08T00:00:00"/>
    <s v="First Class"/>
    <s v="KW-16570"/>
    <s v="Kelly Williams"/>
    <x v="0"/>
    <s v="United States"/>
    <s v="Kirkwood"/>
    <s v="Missouri"/>
    <n v="63122"/>
    <x v="2"/>
    <s v="FUR-FU-10000305"/>
    <s v="Furniture"/>
    <s v="Furnishings"/>
    <s v="Tenex V2T-RE Standard Weight Series Chair Mat, 45&quot; x 53&quot;, Lip 25&quot; x 12&quot;"/>
    <n v="212.94"/>
    <n v="3"/>
    <n v="0"/>
    <n v="34.070399999999999"/>
  </r>
  <r>
    <n v="5157"/>
    <s v="CA-2014-163006"/>
    <x v="3"/>
    <d v="2014-07-01T00:00:00"/>
    <d v="2014-07-05T00:00:00"/>
    <s v="Second Class"/>
    <s v="GH-14410"/>
    <s v="Gary Hansen"/>
    <x v="2"/>
    <s v="United States"/>
    <s v="Chicago"/>
    <s v="Illinois"/>
    <n v="60653"/>
    <x v="2"/>
    <s v="TEC-PH-10002584"/>
    <s v="Technology"/>
    <s v="Phones"/>
    <s v="Samsung Galaxy S4"/>
    <n v="1001.5840000000001"/>
    <n v="2"/>
    <n v="0.2"/>
    <n v="125.19799999999992"/>
  </r>
  <r>
    <n v="5158"/>
    <s v="CA-2014-163006"/>
    <x v="3"/>
    <d v="2014-07-01T00:00:00"/>
    <d v="2014-07-05T00:00:00"/>
    <s v="Second Class"/>
    <s v="GH-14410"/>
    <s v="Gary Hansen"/>
    <x v="2"/>
    <s v="United States"/>
    <s v="Chicago"/>
    <s v="Illinois"/>
    <n v="60653"/>
    <x v="2"/>
    <s v="FUR-CH-10000229"/>
    <s v="Furniture"/>
    <s v="Chairs"/>
    <s v="Global Enterprise Series Seating High-Back Swivel/Tilt Chairs"/>
    <n v="569.05799999999999"/>
    <n v="3"/>
    <n v="0.3"/>
    <n v="-178.84680000000006"/>
  </r>
  <r>
    <n v="5159"/>
    <s v="CA-2014-163006"/>
    <x v="3"/>
    <d v="2014-07-01T00:00:00"/>
    <d v="2014-07-05T00:00:00"/>
    <s v="Second Class"/>
    <s v="GH-14410"/>
    <s v="Gary Hansen"/>
    <x v="2"/>
    <s v="United States"/>
    <s v="Chicago"/>
    <s v="Illinois"/>
    <n v="60653"/>
    <x v="2"/>
    <s v="FUR-FU-10003799"/>
    <s v="Furniture"/>
    <s v="Furnishings"/>
    <s v="Seth Thomas 13 1/2&quot; Wall Clock"/>
    <n v="14.224000000000002"/>
    <n v="2"/>
    <n v="0.6"/>
    <n v="-10.312400000000004"/>
  </r>
  <r>
    <n v="5160"/>
    <s v="CA-2012-156146"/>
    <x v="1"/>
    <d v="2012-10-26T00:00:00"/>
    <d v="2012-10-30T00:00:00"/>
    <s v="Second Class"/>
    <s v="AG-10495"/>
    <s v="Andrew Gjertsen"/>
    <x v="1"/>
    <s v="United States"/>
    <s v="Peoria"/>
    <s v="Arizona"/>
    <n v="85345"/>
    <x v="1"/>
    <s v="TEC-PH-10001700"/>
    <s v="Technology"/>
    <s v="Phones"/>
    <s v="Panasonic KX-TG6844B Expandable Digital Cordless Telephone"/>
    <n v="105.584"/>
    <n v="2"/>
    <n v="0.2"/>
    <n v="9.2386000000000053"/>
  </r>
  <r>
    <n v="5161"/>
    <s v="CA-2012-156146"/>
    <x v="1"/>
    <d v="2012-10-26T00:00:00"/>
    <d v="2012-10-30T00:00:00"/>
    <s v="Second Class"/>
    <s v="AG-10495"/>
    <s v="Andrew Gjertsen"/>
    <x v="1"/>
    <s v="United States"/>
    <s v="Peoria"/>
    <s v="Arizona"/>
    <n v="85345"/>
    <x v="1"/>
    <s v="TEC-PH-10001527"/>
    <s v="Technology"/>
    <s v="Phones"/>
    <s v="Plantronics MX500i Earset"/>
    <n v="68.720000000000013"/>
    <n v="2"/>
    <n v="0.2"/>
    <n v="-14.603000000000005"/>
  </r>
  <r>
    <n v="5162"/>
    <s v="CA-2011-111192"/>
    <x v="2"/>
    <d v="2011-07-30T00:00:00"/>
    <d v="2011-08-05T00:00:00"/>
    <s v="Standard Class"/>
    <s v="TS-21430"/>
    <s v="Tom Stivers"/>
    <x v="1"/>
    <s v="United States"/>
    <s v="Seattle"/>
    <s v="Washington"/>
    <n v="98103"/>
    <x v="1"/>
    <s v="FUR-BO-10002916"/>
    <s v="Furniture"/>
    <s v="Bookcases"/>
    <s v="Rush Hierlooms Collection 1&quot; Thick Stackable Bookcases"/>
    <n v="1367.84"/>
    <n v="8"/>
    <n v="0"/>
    <n v="259.88959999999997"/>
  </r>
  <r>
    <n v="5163"/>
    <s v="CA-2013-115378"/>
    <x v="0"/>
    <d v="2013-11-19T00:00:00"/>
    <d v="2013-11-24T00:00:00"/>
    <s v="Second Class"/>
    <s v="AJ-10945"/>
    <s v="Ashley Jarboe"/>
    <x v="0"/>
    <s v="United States"/>
    <s v="Taylor"/>
    <s v="Michigan"/>
    <n v="48180"/>
    <x v="2"/>
    <s v="FUR-CH-10000863"/>
    <s v="Furniture"/>
    <s v="Chairs"/>
    <s v="Novimex Swivel Fabric Task Chair"/>
    <n v="301.95999999999998"/>
    <n v="2"/>
    <n v="0"/>
    <n v="33.215599999999995"/>
  </r>
  <r>
    <n v="5164"/>
    <s v="CA-2012-161627"/>
    <x v="1"/>
    <d v="2012-07-06T00:00:00"/>
    <d v="2012-07-11T00:00:00"/>
    <s v="Standard Class"/>
    <s v="SJ-20215"/>
    <s v="Sarah Jordon"/>
    <x v="0"/>
    <s v="United States"/>
    <s v="Pasadena"/>
    <s v="California"/>
    <n v="91104"/>
    <x v="1"/>
    <s v="FUR-CH-10003968"/>
    <s v="Furniture"/>
    <s v="Chairs"/>
    <s v="Novimex Turbo Task Chair"/>
    <n v="170.35200000000003"/>
    <n v="3"/>
    <n v="0.2"/>
    <n v="-17.035200000000003"/>
  </r>
  <r>
    <n v="5165"/>
    <s v="CA-2011-121006"/>
    <x v="2"/>
    <d v="2011-11-10T00:00:00"/>
    <d v="2011-11-16T00:00:00"/>
    <s v="Standard Class"/>
    <s v="SC-20020"/>
    <s v="Sam Craven"/>
    <x v="0"/>
    <s v="United States"/>
    <s v="Midland"/>
    <s v="Michigan"/>
    <n v="48640"/>
    <x v="2"/>
    <s v="OFF-AR-10001149"/>
    <s v="Office Supplies"/>
    <s v="Art"/>
    <s v="Avery Hi-Liter Comfort Grip Fluorescent Highlighter, Yellow Ink"/>
    <n v="3.9"/>
    <n v="2"/>
    <n v="0"/>
    <n v="1.5209999999999999"/>
  </r>
  <r>
    <n v="5166"/>
    <s v="CA-2011-121006"/>
    <x v="2"/>
    <d v="2011-11-10T00:00:00"/>
    <d v="2011-11-16T00:00:00"/>
    <s v="Standard Class"/>
    <s v="SC-20020"/>
    <s v="Sam Craven"/>
    <x v="0"/>
    <s v="United States"/>
    <s v="Midland"/>
    <s v="Michigan"/>
    <n v="48640"/>
    <x v="2"/>
    <s v="OFF-PA-10000130"/>
    <s v="Office Supplies"/>
    <s v="Paper"/>
    <s v="Xerox 199"/>
    <n v="12.84"/>
    <n v="3"/>
    <n v="0"/>
    <n v="5.7779999999999987"/>
  </r>
  <r>
    <n v="5167"/>
    <s v="CA-2011-121006"/>
    <x v="2"/>
    <d v="2011-11-10T00:00:00"/>
    <d v="2011-11-16T00:00:00"/>
    <s v="Standard Class"/>
    <s v="SC-20020"/>
    <s v="Sam Craven"/>
    <x v="0"/>
    <s v="United States"/>
    <s v="Midland"/>
    <s v="Michigan"/>
    <n v="48640"/>
    <x v="2"/>
    <s v="OFF-PA-10002479"/>
    <s v="Office Supplies"/>
    <s v="Paper"/>
    <s v="Xerox 4200 Series MultiUse Premium Copy Paper (20Lb. and 84 Bright)"/>
    <n v="15.84"/>
    <n v="3"/>
    <n v="0"/>
    <n v="7.1280000000000001"/>
  </r>
  <r>
    <n v="5168"/>
    <s v="CA-2011-121006"/>
    <x v="2"/>
    <d v="2011-11-10T00:00:00"/>
    <d v="2011-11-16T00:00:00"/>
    <s v="Standard Class"/>
    <s v="SC-20020"/>
    <s v="Sam Craven"/>
    <x v="0"/>
    <s v="United States"/>
    <s v="Midland"/>
    <s v="Michigan"/>
    <n v="48640"/>
    <x v="2"/>
    <s v="FUR-CH-10004997"/>
    <s v="Furniture"/>
    <s v="Chairs"/>
    <s v="Hon Every-Day Series Multi-Task Chairs"/>
    <n v="563.93999999999994"/>
    <n v="3"/>
    <n v="0"/>
    <n v="112.78800000000001"/>
  </r>
  <r>
    <n v="5169"/>
    <s v="CA-2011-121006"/>
    <x v="2"/>
    <d v="2011-11-10T00:00:00"/>
    <d v="2011-11-16T00:00:00"/>
    <s v="Standard Class"/>
    <s v="SC-20020"/>
    <s v="Sam Craven"/>
    <x v="0"/>
    <s v="United States"/>
    <s v="Midland"/>
    <s v="Michigan"/>
    <n v="48640"/>
    <x v="2"/>
    <s v="OFF-ST-10004950"/>
    <s v="Office Supplies"/>
    <s v="Storage"/>
    <s v="Acco Perma 3000 Stacking Storage Drawers"/>
    <n v="62.94"/>
    <n v="3"/>
    <n v="0"/>
    <n v="11.958600000000001"/>
  </r>
  <r>
    <n v="5170"/>
    <s v="CA-2011-121006"/>
    <x v="2"/>
    <d v="2011-11-10T00:00:00"/>
    <d v="2011-11-16T00:00:00"/>
    <s v="Standard Class"/>
    <s v="SC-20020"/>
    <s v="Sam Craven"/>
    <x v="0"/>
    <s v="United States"/>
    <s v="Midland"/>
    <s v="Michigan"/>
    <n v="48640"/>
    <x v="2"/>
    <s v="OFF-ST-10001490"/>
    <s v="Office Supplies"/>
    <s v="Storage"/>
    <s v="Hot File 7-Pocket, Floor Stand"/>
    <n v="535.41"/>
    <n v="3"/>
    <n v="0"/>
    <n v="160.62299999999993"/>
  </r>
  <r>
    <n v="5171"/>
    <s v="CA-2013-122903"/>
    <x v="0"/>
    <d v="2013-05-28T00:00:00"/>
    <d v="2013-05-30T00:00:00"/>
    <s v="Second Class"/>
    <s v="LA-16780"/>
    <s v="Laura Armstrong"/>
    <x v="1"/>
    <s v="United States"/>
    <s v="Detroit"/>
    <s v="Michigan"/>
    <n v="48205"/>
    <x v="2"/>
    <s v="FUR-CH-10002024"/>
    <s v="Furniture"/>
    <s v="Chairs"/>
    <s v="HON 5400 Series Task Chairs for Big and Tall"/>
    <n v="3504.9"/>
    <n v="5"/>
    <n v="0"/>
    <n v="700.98000000000013"/>
  </r>
  <r>
    <n v="5172"/>
    <s v="CA-2013-122903"/>
    <x v="0"/>
    <d v="2013-05-28T00:00:00"/>
    <d v="2013-05-30T00:00:00"/>
    <s v="Second Class"/>
    <s v="LA-16780"/>
    <s v="Laura Armstrong"/>
    <x v="1"/>
    <s v="United States"/>
    <s v="Detroit"/>
    <s v="Michigan"/>
    <n v="48205"/>
    <x v="2"/>
    <s v="OFF-PA-10001790"/>
    <s v="Office Supplies"/>
    <s v="Paper"/>
    <s v="Xerox 1910"/>
    <n v="144.12"/>
    <n v="3"/>
    <n v="0"/>
    <n v="69.177599999999984"/>
  </r>
  <r>
    <n v="5173"/>
    <s v="CA-2013-122903"/>
    <x v="0"/>
    <d v="2013-05-28T00:00:00"/>
    <d v="2013-05-30T00:00:00"/>
    <s v="Second Class"/>
    <s v="LA-16780"/>
    <s v="Laura Armstrong"/>
    <x v="1"/>
    <s v="United States"/>
    <s v="Detroit"/>
    <s v="Michigan"/>
    <n v="48205"/>
    <x v="2"/>
    <s v="OFF-PA-10000994"/>
    <s v="Office Supplies"/>
    <s v="Paper"/>
    <s v="Xerox 1915"/>
    <n v="314.54999999999995"/>
    <n v="3"/>
    <n v="0"/>
    <n v="150.98399999999998"/>
  </r>
  <r>
    <n v="5174"/>
    <s v="CA-2012-107741"/>
    <x v="1"/>
    <d v="2012-03-08T00:00:00"/>
    <d v="2012-03-10T00:00:00"/>
    <s v="First Class"/>
    <s v="FC-14335"/>
    <s v="Fred Chung"/>
    <x v="1"/>
    <s v="United States"/>
    <s v="Pueblo"/>
    <s v="Colorado"/>
    <n v="81001"/>
    <x v="1"/>
    <s v="OFF-AR-10002399"/>
    <s v="Office Supplies"/>
    <s v="Art"/>
    <s v="Dixon Prang Watercolor Pencils, 10-Color Set with Brush"/>
    <n v="3.4079999999999999"/>
    <n v="1"/>
    <n v="0.2"/>
    <n v="0.89459999999999995"/>
  </r>
  <r>
    <n v="5175"/>
    <s v="CA-2014-106432"/>
    <x v="3"/>
    <d v="2014-10-20T00:00:00"/>
    <d v="2014-10-25T00:00:00"/>
    <s v="Standard Class"/>
    <s v="CA-12265"/>
    <s v="Christina Anderson"/>
    <x v="0"/>
    <s v="United States"/>
    <s v="Waco"/>
    <s v="Texas"/>
    <n v="76706"/>
    <x v="2"/>
    <s v="OFF-BI-10002799"/>
    <s v="Office Supplies"/>
    <s v="Binders"/>
    <s v="SlimView Poly Binder, 3/8&quot;"/>
    <n v="2.0719999999999996"/>
    <n v="2"/>
    <n v="0.8"/>
    <n v="-3.5224000000000011"/>
  </r>
  <r>
    <n v="5176"/>
    <s v="CA-2014-106432"/>
    <x v="3"/>
    <d v="2014-10-20T00:00:00"/>
    <d v="2014-10-25T00:00:00"/>
    <s v="Standard Class"/>
    <s v="CA-12265"/>
    <s v="Christina Anderson"/>
    <x v="0"/>
    <s v="United States"/>
    <s v="Waco"/>
    <s v="Texas"/>
    <n v="76706"/>
    <x v="2"/>
    <s v="FUR-BO-10004360"/>
    <s v="Furniture"/>
    <s v="Bookcases"/>
    <s v="Rush Hierlooms Collection Rich Wood Bookcases"/>
    <n v="328.39919999999995"/>
    <n v="3"/>
    <n v="0.32"/>
    <n v="-91.758599999999973"/>
  </r>
  <r>
    <n v="5177"/>
    <s v="CA-2013-148908"/>
    <x v="0"/>
    <d v="2013-11-06T00:00:00"/>
    <d v="2013-11-09T00:00:00"/>
    <s v="First Class"/>
    <s v="JH-15985"/>
    <s v="Joseph Holt"/>
    <x v="0"/>
    <s v="United States"/>
    <s v="San Francisco"/>
    <s v="California"/>
    <n v="94109"/>
    <x v="1"/>
    <s v="OFF-BI-10002082"/>
    <s v="Office Supplies"/>
    <s v="Binders"/>
    <s v="GBC Twin Loop Wire Binding Elements"/>
    <n v="53.248000000000005"/>
    <n v="2"/>
    <n v="0.2"/>
    <n v="19.968"/>
  </r>
  <r>
    <n v="5178"/>
    <s v="CA-2013-123015"/>
    <x v="0"/>
    <d v="2013-12-27T00:00:00"/>
    <d v="2013-12-31T00:00:00"/>
    <s v="Standard Class"/>
    <s v="AJ-10795"/>
    <s v="Anthony Johnson"/>
    <x v="1"/>
    <s v="United States"/>
    <s v="New York City"/>
    <s v="New York"/>
    <n v="10024"/>
    <x v="3"/>
    <s v="OFF-BI-10004967"/>
    <s v="Office Supplies"/>
    <s v="Binders"/>
    <s v="Round Ring Binders"/>
    <n v="4.9920000000000009"/>
    <n v="3"/>
    <n v="0.2"/>
    <n v="1.6848000000000001"/>
  </r>
  <r>
    <n v="5179"/>
    <s v="US-2012-120502"/>
    <x v="1"/>
    <d v="2012-04-13T00:00:00"/>
    <d v="2012-04-19T00:00:00"/>
    <s v="Standard Class"/>
    <s v="BT-11395"/>
    <s v="Bill Tyler"/>
    <x v="1"/>
    <s v="United States"/>
    <s v="Los Angeles"/>
    <s v="California"/>
    <n v="90036"/>
    <x v="1"/>
    <s v="FUR-FU-10004973"/>
    <s v="Furniture"/>
    <s v="Furnishings"/>
    <s v="Flat Face Poster Frame"/>
    <n v="37.68"/>
    <n v="2"/>
    <n v="0"/>
    <n v="15.825600000000001"/>
  </r>
  <r>
    <n v="5180"/>
    <s v="US-2012-120502"/>
    <x v="1"/>
    <d v="2012-04-13T00:00:00"/>
    <d v="2012-04-19T00:00:00"/>
    <s v="Standard Class"/>
    <s v="BT-11395"/>
    <s v="Bill Tyler"/>
    <x v="1"/>
    <s v="United States"/>
    <s v="Los Angeles"/>
    <s v="California"/>
    <n v="90036"/>
    <x v="1"/>
    <s v="TEC-PH-10003645"/>
    <s v="Technology"/>
    <s v="Phones"/>
    <s v="Aastra 57i VoIP phone"/>
    <n v="258.57600000000002"/>
    <n v="2"/>
    <n v="0.2"/>
    <n v="19.393200000000007"/>
  </r>
  <r>
    <n v="5181"/>
    <s v="US-2012-120502"/>
    <x v="1"/>
    <d v="2012-04-13T00:00:00"/>
    <d v="2012-04-19T00:00:00"/>
    <s v="Standard Class"/>
    <s v="BT-11395"/>
    <s v="Bill Tyler"/>
    <x v="1"/>
    <s v="United States"/>
    <s v="Los Angeles"/>
    <s v="California"/>
    <n v="90036"/>
    <x v="1"/>
    <s v="OFF-AP-10004980"/>
    <s v="Office Supplies"/>
    <s v="Appliances"/>
    <s v="3M Replacement Filter for Office Air Cleaner for 20' x 33' Room"/>
    <n v="75.84"/>
    <n v="2"/>
    <n v="0"/>
    <n v="29.577600000000004"/>
  </r>
  <r>
    <n v="5182"/>
    <s v="CA-2014-108749"/>
    <x v="3"/>
    <d v="2014-09-13T00:00:00"/>
    <d v="2014-09-16T00:00:00"/>
    <s v="First Class"/>
    <s v="DJ-13510"/>
    <s v="Don Jones"/>
    <x v="1"/>
    <s v="United States"/>
    <s v="Woonsocket"/>
    <s v="Rhode Island"/>
    <n v="2895"/>
    <x v="3"/>
    <s v="OFF-PA-10003797"/>
    <s v="Office Supplies"/>
    <s v="Paper"/>
    <s v="Xerox 209"/>
    <n v="45.36"/>
    <n v="7"/>
    <n v="0"/>
    <n v="21.772800000000004"/>
  </r>
  <r>
    <n v="5183"/>
    <s v="CA-2014-108749"/>
    <x v="3"/>
    <d v="2014-09-13T00:00:00"/>
    <d v="2014-09-16T00:00:00"/>
    <s v="First Class"/>
    <s v="DJ-13510"/>
    <s v="Don Jones"/>
    <x v="1"/>
    <s v="United States"/>
    <s v="Woonsocket"/>
    <s v="Rhode Island"/>
    <n v="2895"/>
    <x v="3"/>
    <s v="OFF-BI-10003707"/>
    <s v="Office Supplies"/>
    <s v="Binders"/>
    <s v="Aluminum Screw Posts"/>
    <n v="45.78"/>
    <n v="3"/>
    <n v="0"/>
    <n v="22.89"/>
  </r>
  <r>
    <n v="5184"/>
    <s v="CA-2014-163335"/>
    <x v="3"/>
    <d v="2014-09-25T00:00:00"/>
    <d v="2014-09-28T00:00:00"/>
    <s v="First Class"/>
    <s v="AG-10675"/>
    <s v="Anna Gayman"/>
    <x v="0"/>
    <s v="United States"/>
    <s v="Columbus"/>
    <s v="Georgia"/>
    <n v="31907"/>
    <x v="0"/>
    <s v="OFF-ST-10000885"/>
    <s v="Office Supplies"/>
    <s v="Storage"/>
    <s v="Fellowes Desktop Hanging File Manager"/>
    <n v="40.29"/>
    <n v="3"/>
    <n v="0"/>
    <n v="10.0725"/>
  </r>
  <r>
    <n v="5185"/>
    <s v="CA-2014-163335"/>
    <x v="3"/>
    <d v="2014-09-25T00:00:00"/>
    <d v="2014-09-28T00:00:00"/>
    <s v="First Class"/>
    <s v="AG-10675"/>
    <s v="Anna Gayman"/>
    <x v="0"/>
    <s v="United States"/>
    <s v="Columbus"/>
    <s v="Georgia"/>
    <n v="31907"/>
    <x v="0"/>
    <s v="OFF-BI-10002827"/>
    <s v="Office Supplies"/>
    <s v="Binders"/>
    <s v="Avery Durable Poly Binders"/>
    <n v="38.71"/>
    <n v="7"/>
    <n v="0"/>
    <n v="17.8066"/>
  </r>
  <r>
    <n v="5186"/>
    <s v="CA-2012-134719"/>
    <x v="1"/>
    <d v="2012-10-10T00:00:00"/>
    <d v="2012-10-15T00:00:00"/>
    <s v="Standard Class"/>
    <s v="JD-15790"/>
    <s v="John Dryer"/>
    <x v="0"/>
    <s v="United States"/>
    <s v="Jacksonville"/>
    <s v="Florida"/>
    <n v="32216"/>
    <x v="0"/>
    <s v="OFF-ST-10004459"/>
    <s v="Office Supplies"/>
    <s v="Storage"/>
    <s v="Tennsco Single-Tier Lockers"/>
    <n v="1801.6320000000001"/>
    <n v="6"/>
    <n v="0.2"/>
    <n v="-337.80600000000004"/>
  </r>
  <r>
    <n v="5187"/>
    <s v="US-2012-154389"/>
    <x v="1"/>
    <d v="2012-11-27T00:00:00"/>
    <d v="2012-12-03T00:00:00"/>
    <s v="Standard Class"/>
    <s v="EH-14125"/>
    <s v="Eugene Hildebrand"/>
    <x v="2"/>
    <s v="United States"/>
    <s v="Philadelphia"/>
    <s v="Pennsylvania"/>
    <n v="19140"/>
    <x v="3"/>
    <s v="TEC-PH-10002789"/>
    <s v="Technology"/>
    <s v="Phones"/>
    <s v="LG Exalt"/>
    <n v="748.75200000000007"/>
    <n v="8"/>
    <n v="0.4"/>
    <n v="-162.22960000000006"/>
  </r>
  <r>
    <n v="5188"/>
    <s v="CA-2012-115567"/>
    <x v="1"/>
    <d v="2012-09-13T00:00:00"/>
    <d v="2012-09-18T00:00:00"/>
    <s v="Standard Class"/>
    <s v="ZC-21910"/>
    <s v="Zuschuss Carroll"/>
    <x v="0"/>
    <s v="United States"/>
    <s v="Columbus"/>
    <s v="Indiana"/>
    <n v="47201"/>
    <x v="2"/>
    <s v="TEC-AC-10001314"/>
    <s v="Technology"/>
    <s v="Accessories"/>
    <s v="Case Logic 2.4GHz Wireless Keyboard"/>
    <n v="199.96"/>
    <n v="4"/>
    <n v="0"/>
    <n v="15.996799999999979"/>
  </r>
  <r>
    <n v="5189"/>
    <s v="CA-2012-115567"/>
    <x v="1"/>
    <d v="2012-09-13T00:00:00"/>
    <d v="2012-09-18T00:00:00"/>
    <s v="Standard Class"/>
    <s v="ZC-21910"/>
    <s v="Zuschuss Carroll"/>
    <x v="0"/>
    <s v="United States"/>
    <s v="Columbus"/>
    <s v="Indiana"/>
    <n v="47201"/>
    <x v="2"/>
    <s v="FUR-CH-10000015"/>
    <s v="Furniture"/>
    <s v="Chairs"/>
    <s v="Hon Multipurpose Stacking Arm Chairs"/>
    <n v="1516.2"/>
    <n v="7"/>
    <n v="0"/>
    <n v="394.21199999999999"/>
  </r>
  <r>
    <n v="5190"/>
    <s v="US-2014-136679"/>
    <x v="3"/>
    <d v="2014-11-15T00:00:00"/>
    <d v="2014-11-19T00:00:00"/>
    <s v="Standard Class"/>
    <s v="XP-21865"/>
    <s v="Xylona Preis"/>
    <x v="0"/>
    <s v="United States"/>
    <s v="Pasadena"/>
    <s v="Texas"/>
    <n v="77506"/>
    <x v="2"/>
    <s v="TEC-AC-10004855"/>
    <s v="Technology"/>
    <s v="Accessories"/>
    <s v="V7 USB Numeric Keypad"/>
    <n v="167.95200000000003"/>
    <n v="6"/>
    <n v="0.2"/>
    <n v="-27.292200000000001"/>
  </r>
  <r>
    <n v="5191"/>
    <s v="US-2014-136679"/>
    <x v="3"/>
    <d v="2014-11-15T00:00:00"/>
    <d v="2014-11-19T00:00:00"/>
    <s v="Standard Class"/>
    <s v="XP-21865"/>
    <s v="Xylona Preis"/>
    <x v="0"/>
    <s v="United States"/>
    <s v="Pasadena"/>
    <s v="Texas"/>
    <n v="77506"/>
    <x v="2"/>
    <s v="OFF-AR-10003582"/>
    <s v="Office Supplies"/>
    <s v="Art"/>
    <s v="Boston Electric Pencil Sharpener, Model 1818, Charcoal Black"/>
    <n v="45.04"/>
    <n v="2"/>
    <n v="0.2"/>
    <n v="4.5040000000000031"/>
  </r>
  <r>
    <n v="5192"/>
    <s v="US-2014-141943"/>
    <x v="3"/>
    <d v="2014-05-06T00:00:00"/>
    <d v="2014-05-10T00:00:00"/>
    <s v="Standard Class"/>
    <s v="DK-12985"/>
    <s v="Darren Koutras"/>
    <x v="0"/>
    <s v="United States"/>
    <s v="San Francisco"/>
    <s v="California"/>
    <n v="94122"/>
    <x v="1"/>
    <s v="OFF-EN-10003448"/>
    <s v="Office Supplies"/>
    <s v="Envelopes"/>
    <s v="Peel &amp; Seel Recycled Catalog Envelopes, Brown"/>
    <n v="23.16"/>
    <n v="2"/>
    <n v="0"/>
    <n v="11.58"/>
  </r>
  <r>
    <n v="5193"/>
    <s v="CA-2011-101560"/>
    <x v="2"/>
    <d v="2011-11-28T00:00:00"/>
    <d v="2011-12-01T00:00:00"/>
    <s v="Second Class"/>
    <s v="CS-12250"/>
    <s v="Chris Selesnick"/>
    <x v="1"/>
    <s v="United States"/>
    <s v="Columbia"/>
    <s v="South Carolina"/>
    <n v="29203"/>
    <x v="0"/>
    <s v="FUR-FU-10003773"/>
    <s v="Furniture"/>
    <s v="Furnishings"/>
    <s v="Eldon Cleatmat Plus Chair Mats for High Pile Carpets"/>
    <n v="397.59999999999997"/>
    <n v="5"/>
    <n v="0"/>
    <n v="43.735999999999962"/>
  </r>
  <r>
    <n v="5194"/>
    <s v="CA-2011-101560"/>
    <x v="2"/>
    <d v="2011-11-28T00:00:00"/>
    <d v="2011-12-01T00:00:00"/>
    <s v="Second Class"/>
    <s v="CS-12250"/>
    <s v="Chris Selesnick"/>
    <x v="1"/>
    <s v="United States"/>
    <s v="Columbia"/>
    <s v="South Carolina"/>
    <n v="29203"/>
    <x v="0"/>
    <s v="OFF-PA-10001363"/>
    <s v="Office Supplies"/>
    <s v="Paper"/>
    <s v="Xerox 1933"/>
    <n v="85.96"/>
    <n v="7"/>
    <n v="0"/>
    <n v="40.401199999999996"/>
  </r>
  <r>
    <n v="5195"/>
    <s v="CA-2011-101560"/>
    <x v="2"/>
    <d v="2011-11-28T00:00:00"/>
    <d v="2011-12-01T00:00:00"/>
    <s v="Second Class"/>
    <s v="CS-12250"/>
    <s v="Chris Selesnick"/>
    <x v="1"/>
    <s v="United States"/>
    <s v="Columbia"/>
    <s v="South Carolina"/>
    <n v="29203"/>
    <x v="0"/>
    <s v="OFF-AR-10004757"/>
    <s v="Office Supplies"/>
    <s v="Art"/>
    <s v="Crayola Colored Pencils"/>
    <n v="13.12"/>
    <n v="4"/>
    <n v="0"/>
    <n v="4.3295999999999992"/>
  </r>
  <r>
    <n v="5196"/>
    <s v="CA-2011-101560"/>
    <x v="2"/>
    <d v="2011-11-28T00:00:00"/>
    <d v="2011-12-01T00:00:00"/>
    <s v="Second Class"/>
    <s v="CS-12250"/>
    <s v="Chris Selesnick"/>
    <x v="1"/>
    <s v="United States"/>
    <s v="Columbia"/>
    <s v="South Carolina"/>
    <n v="29203"/>
    <x v="0"/>
    <s v="OFF-BI-10000309"/>
    <s v="Office Supplies"/>
    <s v="Binders"/>
    <s v="GBC Twin Loop Wire Binding Elements, 9/16&quot; Spine, Black"/>
    <n v="45.660000000000004"/>
    <n v="3"/>
    <n v="0"/>
    <n v="22.3734"/>
  </r>
  <r>
    <n v="5197"/>
    <s v="CA-2011-159709"/>
    <x v="2"/>
    <d v="2011-05-10T00:00:00"/>
    <d v="2011-05-15T00:00:00"/>
    <s v="Standard Class"/>
    <s v="AI-10855"/>
    <s v="Arianne Irving"/>
    <x v="0"/>
    <s v="United States"/>
    <s v="Kent"/>
    <s v="Washington"/>
    <n v="98031"/>
    <x v="1"/>
    <s v="OFF-EN-10001434"/>
    <s v="Office Supplies"/>
    <s v="Envelopes"/>
    <s v="Strathmore #10 Envelopes, Ultimate White"/>
    <n v="158.13"/>
    <n v="3"/>
    <n v="0"/>
    <n v="77.483699999999999"/>
  </r>
  <r>
    <n v="5198"/>
    <s v="CA-2011-159709"/>
    <x v="2"/>
    <d v="2011-05-10T00:00:00"/>
    <d v="2011-05-15T00:00:00"/>
    <s v="Standard Class"/>
    <s v="AI-10855"/>
    <s v="Arianne Irving"/>
    <x v="0"/>
    <s v="United States"/>
    <s v="Kent"/>
    <s v="Washington"/>
    <n v="98031"/>
    <x v="1"/>
    <s v="TEC-PH-10003988"/>
    <s v="Technology"/>
    <s v="Phones"/>
    <s v="LF Elite 3D Dazzle Designer Hard Case Cover, Lf Stylus Pen and Wiper For Apple Iphone 5c Mini Lite"/>
    <n v="43.6"/>
    <n v="5"/>
    <n v="0.2"/>
    <n v="4.3600000000000012"/>
  </r>
  <r>
    <n v="5199"/>
    <s v="CA-2013-103982"/>
    <x v="0"/>
    <d v="2013-03-04T00:00:00"/>
    <d v="2013-03-09T00:00:00"/>
    <s v="Standard Class"/>
    <s v="AA-10315"/>
    <s v="Alex Avila"/>
    <x v="0"/>
    <s v="United States"/>
    <s v="Round Rock"/>
    <s v="Texas"/>
    <n v="78664"/>
    <x v="2"/>
    <s v="OFF-SU-10000151"/>
    <s v="Office Supplies"/>
    <s v="Supplies"/>
    <s v="High Speed Automatic Electric Letter Opener"/>
    <n v="3930.0720000000001"/>
    <n v="3"/>
    <n v="0.2"/>
    <n v="-786.01440000000025"/>
  </r>
  <r>
    <n v="5200"/>
    <s v="CA-2013-103982"/>
    <x v="0"/>
    <d v="2013-03-04T00:00:00"/>
    <d v="2013-03-09T00:00:00"/>
    <s v="Standard Class"/>
    <s v="AA-10315"/>
    <s v="Alex Avila"/>
    <x v="0"/>
    <s v="United States"/>
    <s v="Round Rock"/>
    <s v="Texas"/>
    <n v="78664"/>
    <x v="2"/>
    <s v="OFF-FA-10001332"/>
    <s v="Office Supplies"/>
    <s v="Fasteners"/>
    <s v="Acco Banker's Clasps, 5 3/4&quot;-Long"/>
    <n v="2.3039999999999998"/>
    <n v="1"/>
    <n v="0.2"/>
    <n v="0.77759999999999996"/>
  </r>
  <r>
    <n v="5201"/>
    <s v="CA-2013-103982"/>
    <x v="0"/>
    <d v="2013-03-04T00:00:00"/>
    <d v="2013-03-09T00:00:00"/>
    <s v="Standard Class"/>
    <s v="AA-10315"/>
    <s v="Alex Avila"/>
    <x v="0"/>
    <s v="United States"/>
    <s v="Round Rock"/>
    <s v="Texas"/>
    <n v="78664"/>
    <x v="2"/>
    <s v="TEC-PH-10000895"/>
    <s v="Technology"/>
    <s v="Phones"/>
    <s v="Polycom VVX 310 VoIP phone"/>
    <n v="431.97600000000006"/>
    <n v="3"/>
    <n v="0.2"/>
    <n v="32.398200000000017"/>
  </r>
  <r>
    <n v="5202"/>
    <s v="CA-2013-103982"/>
    <x v="0"/>
    <d v="2013-03-04T00:00:00"/>
    <d v="2013-03-09T00:00:00"/>
    <s v="Standard Class"/>
    <s v="AA-10315"/>
    <s v="Alex Avila"/>
    <x v="0"/>
    <s v="United States"/>
    <s v="Round Rock"/>
    <s v="Texas"/>
    <n v="78664"/>
    <x v="2"/>
    <s v="TEC-AC-10002857"/>
    <s v="Technology"/>
    <s v="Accessories"/>
    <s v="Verbatim 25 GB 6x Blu-ray Single Layer Recordable Disc, 1/Pack"/>
    <n v="41.720000000000006"/>
    <n v="7"/>
    <n v="0.2"/>
    <n v="5.7364999999999977"/>
  </r>
  <r>
    <n v="5203"/>
    <s v="CA-2012-142454"/>
    <x v="1"/>
    <d v="2012-08-15T00:00:00"/>
    <d v="2012-08-19T00:00:00"/>
    <s v="Standard Class"/>
    <s v="RE-19450"/>
    <s v="Richard Eichhorn"/>
    <x v="0"/>
    <s v="United States"/>
    <s v="Oakland"/>
    <s v="California"/>
    <n v="94601"/>
    <x v="1"/>
    <s v="FUR-FU-10004018"/>
    <s v="Furniture"/>
    <s v="Furnishings"/>
    <s v="Tensor Computer Mounted Lamp"/>
    <n v="104.23"/>
    <n v="7"/>
    <n v="0"/>
    <n v="28.142100000000006"/>
  </r>
  <r>
    <n v="5204"/>
    <s v="CA-2012-142454"/>
    <x v="1"/>
    <d v="2012-08-15T00:00:00"/>
    <d v="2012-08-19T00:00:00"/>
    <s v="Standard Class"/>
    <s v="RE-19450"/>
    <s v="Richard Eichhorn"/>
    <x v="0"/>
    <s v="United States"/>
    <s v="Oakland"/>
    <s v="California"/>
    <n v="94601"/>
    <x v="1"/>
    <s v="OFF-ST-10003638"/>
    <s v="Office Supplies"/>
    <s v="Storage"/>
    <s v="Mobile Personal File Cube"/>
    <n v="70.260000000000005"/>
    <n v="3"/>
    <n v="0"/>
    <n v="18.970199999999998"/>
  </r>
  <r>
    <n v="5205"/>
    <s v="CA-2012-102015"/>
    <x v="1"/>
    <d v="2012-09-12T00:00:00"/>
    <d v="2012-09-18T00:00:00"/>
    <s v="Standard Class"/>
    <s v="TM-21010"/>
    <s v="Tamara Manning"/>
    <x v="0"/>
    <s v="United States"/>
    <s v="Auburn"/>
    <s v="New York"/>
    <n v="13021"/>
    <x v="3"/>
    <s v="OFF-AR-10004685"/>
    <s v="Office Supplies"/>
    <s v="Art"/>
    <s v="Binney &amp; Smith Crayola Metallic Colored Pencils, 8-Color Set"/>
    <n v="9.26"/>
    <n v="2"/>
    <n v="0"/>
    <n v="3.0557999999999996"/>
  </r>
  <r>
    <n v="5206"/>
    <s v="CA-2012-102015"/>
    <x v="1"/>
    <d v="2012-09-12T00:00:00"/>
    <d v="2012-09-18T00:00:00"/>
    <s v="Standard Class"/>
    <s v="TM-21010"/>
    <s v="Tamara Manning"/>
    <x v="0"/>
    <s v="United States"/>
    <s v="Auburn"/>
    <s v="New York"/>
    <n v="13021"/>
    <x v="3"/>
    <s v="OFF-ST-10001713"/>
    <s v="Office Supplies"/>
    <s v="Storage"/>
    <s v="Gould Plastics 9-Pocket Panel Bin, 18-3/8w x 5-1/4d x 20-1/2h, Black"/>
    <n v="105.98"/>
    <n v="2"/>
    <n v="0"/>
    <n v="4.2391999999999967"/>
  </r>
  <r>
    <n v="5207"/>
    <s v="CA-2012-102015"/>
    <x v="1"/>
    <d v="2012-09-12T00:00:00"/>
    <d v="2012-09-18T00:00:00"/>
    <s v="Standard Class"/>
    <s v="TM-21010"/>
    <s v="Tamara Manning"/>
    <x v="0"/>
    <s v="United States"/>
    <s v="Auburn"/>
    <s v="New York"/>
    <n v="13021"/>
    <x v="3"/>
    <s v="OFF-FA-10000490"/>
    <s v="Office Supplies"/>
    <s v="Fasteners"/>
    <s v="OIC Binder Clips, Mini, 1/4&quot; Capacity, Black"/>
    <n v="1.24"/>
    <n v="1"/>
    <n v="0"/>
    <n v="0.58279999999999998"/>
  </r>
  <r>
    <n v="5208"/>
    <s v="CA-2012-102015"/>
    <x v="1"/>
    <d v="2012-09-12T00:00:00"/>
    <d v="2012-09-18T00:00:00"/>
    <s v="Standard Class"/>
    <s v="TM-21010"/>
    <s v="Tamara Manning"/>
    <x v="0"/>
    <s v="United States"/>
    <s v="Auburn"/>
    <s v="New York"/>
    <n v="13021"/>
    <x v="3"/>
    <s v="OFF-LA-10002043"/>
    <s v="Office Supplies"/>
    <s v="Labels"/>
    <s v="Avery 489"/>
    <n v="20.7"/>
    <n v="2"/>
    <n v="0"/>
    <n v="9.9359999999999999"/>
  </r>
  <r>
    <n v="5209"/>
    <s v="CA-2012-102015"/>
    <x v="1"/>
    <d v="2012-09-12T00:00:00"/>
    <d v="2012-09-18T00:00:00"/>
    <s v="Standard Class"/>
    <s v="TM-21010"/>
    <s v="Tamara Manning"/>
    <x v="0"/>
    <s v="United States"/>
    <s v="Auburn"/>
    <s v="New York"/>
    <n v="13021"/>
    <x v="3"/>
    <s v="OFF-PA-10002464"/>
    <s v="Office Supplies"/>
    <s v="Paper"/>
    <s v="HP Office Recycled Paper (20Lb. and 87 Bright)"/>
    <n v="28.900000000000002"/>
    <n v="5"/>
    <n v="0"/>
    <n v="14.161000000000001"/>
  </r>
  <r>
    <n v="5210"/>
    <s v="CA-2012-102015"/>
    <x v="1"/>
    <d v="2012-09-12T00:00:00"/>
    <d v="2012-09-18T00:00:00"/>
    <s v="Standard Class"/>
    <s v="TM-21010"/>
    <s v="Tamara Manning"/>
    <x v="0"/>
    <s v="United States"/>
    <s v="Auburn"/>
    <s v="New York"/>
    <n v="13021"/>
    <x v="3"/>
    <s v="OFF-EN-10002504"/>
    <s v="Office Supplies"/>
    <s v="Envelopes"/>
    <s v="Tyvek  Top-Opening Peel &amp; Seel Envelopes, Plain White"/>
    <n v="27.18"/>
    <n v="1"/>
    <n v="0"/>
    <n v="12.7746"/>
  </r>
  <r>
    <n v="5211"/>
    <s v="CA-2012-156755"/>
    <x v="1"/>
    <d v="2012-01-12T00:00:00"/>
    <d v="2012-01-18T00:00:00"/>
    <s v="Standard Class"/>
    <s v="YS-21880"/>
    <s v="Yana Sorensen"/>
    <x v="1"/>
    <s v="United States"/>
    <s v="Newark"/>
    <s v="Delaware"/>
    <n v="19711"/>
    <x v="3"/>
    <s v="OFF-ST-10002615"/>
    <s v="Office Supplies"/>
    <s v="Storage"/>
    <s v="Dual Level, Single-Width Filing Carts"/>
    <n v="465.18"/>
    <n v="3"/>
    <n v="0"/>
    <n v="120.94680000000001"/>
  </r>
  <r>
    <n v="5212"/>
    <s v="CA-2012-130876"/>
    <x v="1"/>
    <d v="2012-05-12T00:00:00"/>
    <d v="2012-05-16T00:00:00"/>
    <s v="Second Class"/>
    <s v="AZ-10750"/>
    <s v="Annie Zypern"/>
    <x v="0"/>
    <s v="United States"/>
    <s v="New York City"/>
    <s v="New York"/>
    <n v="10024"/>
    <x v="3"/>
    <s v="OFF-ST-10004258"/>
    <s v="Office Supplies"/>
    <s v="Storage"/>
    <s v="Portable Personal File Box"/>
    <n v="36.630000000000003"/>
    <n v="3"/>
    <n v="0"/>
    <n v="9.8901000000000039"/>
  </r>
  <r>
    <n v="5213"/>
    <s v="CA-2013-145898"/>
    <x v="0"/>
    <d v="2013-09-27T00:00:00"/>
    <d v="2013-09-27T00:00:00"/>
    <s v="Same Day"/>
    <s v="CM-12445"/>
    <s v="Chuck Magee"/>
    <x v="0"/>
    <s v="United States"/>
    <s v="Redlands"/>
    <s v="California"/>
    <n v="92374"/>
    <x v="1"/>
    <s v="OFF-ST-10004507"/>
    <s v="Office Supplies"/>
    <s v="Storage"/>
    <s v="Advantus Rolling Storage Box"/>
    <n v="51.449999999999996"/>
    <n v="3"/>
    <n v="0"/>
    <n v="13.891499999999999"/>
  </r>
  <r>
    <n v="5214"/>
    <s v="CA-2013-145898"/>
    <x v="0"/>
    <d v="2013-09-27T00:00:00"/>
    <d v="2013-09-27T00:00:00"/>
    <s v="Same Day"/>
    <s v="CM-12445"/>
    <s v="Chuck Magee"/>
    <x v="0"/>
    <s v="United States"/>
    <s v="Redlands"/>
    <s v="California"/>
    <n v="92374"/>
    <x v="1"/>
    <s v="OFF-LA-10000262"/>
    <s v="Office Supplies"/>
    <s v="Labels"/>
    <s v="Avery 494"/>
    <n v="7.83"/>
    <n v="3"/>
    <n v="0"/>
    <n v="3.6017999999999999"/>
  </r>
  <r>
    <n v="5215"/>
    <s v="CA-2013-145898"/>
    <x v="0"/>
    <d v="2013-09-27T00:00:00"/>
    <d v="2013-09-27T00:00:00"/>
    <s v="Same Day"/>
    <s v="CM-12445"/>
    <s v="Chuck Magee"/>
    <x v="0"/>
    <s v="United States"/>
    <s v="Redlands"/>
    <s v="California"/>
    <n v="92374"/>
    <x v="1"/>
    <s v="OFF-AR-10002445"/>
    <s v="Office Supplies"/>
    <s v="Art"/>
    <s v="SANFORD Major Accent Highlighters"/>
    <n v="35.4"/>
    <n v="5"/>
    <n v="0"/>
    <n v="13.452000000000002"/>
  </r>
  <r>
    <n v="5216"/>
    <s v="CA-2013-145898"/>
    <x v="0"/>
    <d v="2013-09-27T00:00:00"/>
    <d v="2013-09-27T00:00:00"/>
    <s v="Same Day"/>
    <s v="CM-12445"/>
    <s v="Chuck Magee"/>
    <x v="0"/>
    <s v="United States"/>
    <s v="Redlands"/>
    <s v="California"/>
    <n v="92374"/>
    <x v="1"/>
    <s v="OFF-PA-10001667"/>
    <s v="Office Supplies"/>
    <s v="Paper"/>
    <s v="Great White Multi-Use Recycled Paper (20Lb. and 84 Bright)"/>
    <n v="29.900000000000002"/>
    <n v="5"/>
    <n v="0"/>
    <n v="13.454999999999998"/>
  </r>
  <r>
    <n v="5217"/>
    <s v="US-2014-159562"/>
    <x v="3"/>
    <d v="2014-09-10T00:00:00"/>
    <d v="2014-09-16T00:00:00"/>
    <s v="Standard Class"/>
    <s v="JB-16000"/>
    <s v="Joy Bell-"/>
    <x v="0"/>
    <s v="United States"/>
    <s v="Roseville"/>
    <s v="Michigan"/>
    <n v="48066"/>
    <x v="2"/>
    <s v="OFF-EN-10000461"/>
    <s v="Office Supplies"/>
    <s v="Envelopes"/>
    <s v="#10- 4 1/8&quot; x 9 1/2&quot; Recycled Envelopes"/>
    <n v="17.48"/>
    <n v="2"/>
    <n v="0"/>
    <n v="8.2156000000000002"/>
  </r>
  <r>
    <n v="5218"/>
    <s v="CA-2014-134635"/>
    <x v="3"/>
    <d v="2014-04-16T00:00:00"/>
    <d v="2014-04-18T00:00:00"/>
    <s v="Second Class"/>
    <s v="NS-18640"/>
    <s v="Noel Staavos"/>
    <x v="1"/>
    <s v="United States"/>
    <s v="Los Angeles"/>
    <s v="California"/>
    <n v="90049"/>
    <x v="1"/>
    <s v="OFF-PA-10002254"/>
    <s v="Office Supplies"/>
    <s v="Paper"/>
    <s v="Xerox 1883"/>
    <n v="79.14"/>
    <n v="3"/>
    <n v="0"/>
    <n v="36.404399999999995"/>
  </r>
  <r>
    <n v="5219"/>
    <s v="CA-2014-167080"/>
    <x v="3"/>
    <d v="2014-06-11T00:00:00"/>
    <d v="2014-06-15T00:00:00"/>
    <s v="Standard Class"/>
    <s v="LC-16930"/>
    <s v="Linda Cazamias"/>
    <x v="1"/>
    <s v="United States"/>
    <s v="New York City"/>
    <s v="New York"/>
    <n v="10011"/>
    <x v="3"/>
    <s v="OFF-AR-10001868"/>
    <s v="Office Supplies"/>
    <s v="Art"/>
    <s v="Prang Dustless Chalk Sticks"/>
    <n v="8.4"/>
    <n v="5"/>
    <n v="0"/>
    <n v="4.2"/>
  </r>
  <r>
    <n v="5220"/>
    <s v="CA-2014-145653"/>
    <x v="3"/>
    <d v="2014-09-02T00:00:00"/>
    <d v="2014-09-02T00:00:00"/>
    <s v="Same Day"/>
    <s v="CA-12775"/>
    <s v="Cynthia Arntzen"/>
    <x v="0"/>
    <s v="United States"/>
    <s v="Detroit"/>
    <s v="Michigan"/>
    <n v="48205"/>
    <x v="2"/>
    <s v="FUR-CH-10004875"/>
    <s v="Furniture"/>
    <s v="Chairs"/>
    <s v="Harbour Creations 67200 Series Stacking Chairs"/>
    <n v="498.26000000000005"/>
    <n v="7"/>
    <n v="0"/>
    <n v="134.53020000000001"/>
  </r>
  <r>
    <n v="5221"/>
    <s v="CA-2011-140487"/>
    <x v="2"/>
    <d v="2011-06-14T00:00:00"/>
    <d v="2011-06-20T00:00:00"/>
    <s v="Standard Class"/>
    <s v="SR-20425"/>
    <s v="Sharelle Roach"/>
    <x v="2"/>
    <s v="United States"/>
    <s v="Detroit"/>
    <s v="Michigan"/>
    <n v="48234"/>
    <x v="2"/>
    <s v="FUR-BO-10000711"/>
    <s v="Furniture"/>
    <s v="Bookcases"/>
    <s v="Hon Metal Bookcases, Gray"/>
    <n v="212.94"/>
    <n v="3"/>
    <n v="0"/>
    <n v="57.4938"/>
  </r>
  <r>
    <n v="5222"/>
    <s v="CA-2014-117401"/>
    <x v="3"/>
    <d v="2014-05-19T00:00:00"/>
    <d v="2014-05-23T00:00:00"/>
    <s v="Second Class"/>
    <s v="PP-18955"/>
    <s v="Paul Prost"/>
    <x v="2"/>
    <s v="United States"/>
    <s v="Springfield"/>
    <s v="Missouri"/>
    <n v="65807"/>
    <x v="2"/>
    <s v="OFF-AP-10000938"/>
    <s v="Office Supplies"/>
    <s v="Appliances"/>
    <s v="Avanti 1.7 Cu. Ft. Refrigerator"/>
    <n v="706.86"/>
    <n v="7"/>
    <n v="0"/>
    <n v="197.92079999999999"/>
  </r>
  <r>
    <n v="5223"/>
    <s v="CA-2014-117401"/>
    <x v="3"/>
    <d v="2014-05-19T00:00:00"/>
    <d v="2014-05-23T00:00:00"/>
    <s v="Second Class"/>
    <s v="PP-18955"/>
    <s v="Paul Prost"/>
    <x v="2"/>
    <s v="United States"/>
    <s v="Springfield"/>
    <s v="Missouri"/>
    <n v="65807"/>
    <x v="2"/>
    <s v="TEC-PH-10003555"/>
    <s v="Technology"/>
    <s v="Phones"/>
    <s v="Motorola HK250 Universal Bluetooth Headset"/>
    <n v="114.94999999999999"/>
    <n v="5"/>
    <n v="0"/>
    <n v="2.2990000000000066"/>
  </r>
  <r>
    <n v="5224"/>
    <s v="CA-2014-117401"/>
    <x v="3"/>
    <d v="2014-05-19T00:00:00"/>
    <d v="2014-05-23T00:00:00"/>
    <s v="Second Class"/>
    <s v="PP-18955"/>
    <s v="Paul Prost"/>
    <x v="2"/>
    <s v="United States"/>
    <s v="Springfield"/>
    <s v="Missouri"/>
    <n v="65807"/>
    <x v="2"/>
    <s v="OFF-BI-10001267"/>
    <s v="Office Supplies"/>
    <s v="Binders"/>
    <s v="Universal Recycled Hanging Pressboard Report Binders, Letter Size"/>
    <n v="43.19"/>
    <n v="7"/>
    <n v="0"/>
    <n v="20.731199999999998"/>
  </r>
  <r>
    <n v="5225"/>
    <s v="US-2014-109582"/>
    <x v="3"/>
    <d v="2014-09-13T00:00:00"/>
    <d v="2014-09-18T00:00:00"/>
    <s v="Second Class"/>
    <s v="JM-15865"/>
    <s v="John Murray"/>
    <x v="0"/>
    <s v="United States"/>
    <s v="Los Angeles"/>
    <s v="California"/>
    <n v="90036"/>
    <x v="1"/>
    <s v="OFF-PA-10004071"/>
    <s v="Office Supplies"/>
    <s v="Paper"/>
    <s v="Eaton Premium Continuous-Feed Paper, 25% Cotton, Letter Size, White, 1000 Shts/Box"/>
    <n v="166.44"/>
    <n v="3"/>
    <n v="0"/>
    <n v="79.891199999999998"/>
  </r>
  <r>
    <n v="5226"/>
    <s v="CA-2013-119865"/>
    <x v="0"/>
    <d v="2013-06-22T00:00:00"/>
    <d v="2013-06-27T00:00:00"/>
    <s v="Standard Class"/>
    <s v="AS-10090"/>
    <s v="Adam Shillingsburg"/>
    <x v="0"/>
    <s v="United States"/>
    <s v="New York City"/>
    <s v="New York"/>
    <n v="10011"/>
    <x v="3"/>
    <s v="OFF-BI-10001553"/>
    <s v="Office Supplies"/>
    <s v="Binders"/>
    <s v="SpineVue Locking Slant-D Ring Binders by Cardinal"/>
    <n v="36.56"/>
    <n v="5"/>
    <n v="0.2"/>
    <n v="12.795999999999999"/>
  </r>
  <r>
    <n v="5227"/>
    <s v="CA-2013-119865"/>
    <x v="0"/>
    <d v="2013-06-22T00:00:00"/>
    <d v="2013-06-27T00:00:00"/>
    <s v="Standard Class"/>
    <s v="AS-10090"/>
    <s v="Adam Shillingsburg"/>
    <x v="0"/>
    <s v="United States"/>
    <s v="New York City"/>
    <s v="New York"/>
    <n v="10011"/>
    <x v="3"/>
    <s v="OFF-BI-10003007"/>
    <s v="Office Supplies"/>
    <s v="Binders"/>
    <s v="Premium Transparent Presentation Covers, No Pattern/Clear, 8 1/2&quot; x 11&quot;"/>
    <n v="186.14400000000001"/>
    <n v="6"/>
    <n v="0.2"/>
    <n v="60.496799999999993"/>
  </r>
  <r>
    <n v="5228"/>
    <s v="CA-2013-119865"/>
    <x v="0"/>
    <d v="2013-06-22T00:00:00"/>
    <d v="2013-06-27T00:00:00"/>
    <s v="Standard Class"/>
    <s v="AS-10090"/>
    <s v="Adam Shillingsburg"/>
    <x v="0"/>
    <s v="United States"/>
    <s v="New York City"/>
    <s v="New York"/>
    <n v="10011"/>
    <x v="3"/>
    <s v="FUR-BO-10003272"/>
    <s v="Furniture"/>
    <s v="Bookcases"/>
    <s v="O'Sullivan Living Dimensions 5-Shelf Bookcases"/>
    <n v="353.56799999999998"/>
    <n v="2"/>
    <n v="0.2"/>
    <n v="-44.196000000000026"/>
  </r>
  <r>
    <n v="5229"/>
    <s v="US-2011-147648"/>
    <x v="2"/>
    <d v="2011-11-26T00:00:00"/>
    <d v="2011-12-01T00:00:00"/>
    <s v="Standard Class"/>
    <s v="LS-16975"/>
    <s v="Lindsay Shagiari"/>
    <x v="2"/>
    <s v="United States"/>
    <s v="San Francisco"/>
    <s v="California"/>
    <n v="94109"/>
    <x v="1"/>
    <s v="OFF-PA-10001033"/>
    <s v="Office Supplies"/>
    <s v="Paper"/>
    <s v="Xerox 1893"/>
    <n v="81.98"/>
    <n v="2"/>
    <n v="0"/>
    <n v="40.170200000000001"/>
  </r>
  <r>
    <n v="5230"/>
    <s v="CA-2014-124436"/>
    <x v="3"/>
    <d v="2014-03-20T00:00:00"/>
    <d v="2014-03-23T00:00:00"/>
    <s v="Second Class"/>
    <s v="SA-20830"/>
    <s v="Sue Ann Reed"/>
    <x v="0"/>
    <s v="United States"/>
    <s v="Fresno"/>
    <s v="California"/>
    <n v="93727"/>
    <x v="1"/>
    <s v="OFF-BI-10001553"/>
    <s v="Office Supplies"/>
    <s v="Binders"/>
    <s v="SpineVue Locking Slant-D Ring Binders by Cardinal"/>
    <n v="14.624000000000002"/>
    <n v="2"/>
    <n v="0.2"/>
    <n v="5.1183999999999994"/>
  </r>
  <r>
    <n v="5231"/>
    <s v="CA-2014-124436"/>
    <x v="3"/>
    <d v="2014-03-20T00:00:00"/>
    <d v="2014-03-23T00:00:00"/>
    <s v="Second Class"/>
    <s v="SA-20830"/>
    <s v="Sue Ann Reed"/>
    <x v="0"/>
    <s v="United States"/>
    <s v="Fresno"/>
    <s v="California"/>
    <n v="93727"/>
    <x v="1"/>
    <s v="FUR-TA-10001095"/>
    <s v="Furniture"/>
    <s v="Tables"/>
    <s v="Chromcraft Round Conference Tables"/>
    <n v="697.16"/>
    <n v="5"/>
    <n v="0.2"/>
    <n v="8.7144999999999868"/>
  </r>
  <r>
    <n v="5232"/>
    <s v="CA-2014-124436"/>
    <x v="3"/>
    <d v="2014-03-20T00:00:00"/>
    <d v="2014-03-23T00:00:00"/>
    <s v="Second Class"/>
    <s v="SA-20830"/>
    <s v="Sue Ann Reed"/>
    <x v="0"/>
    <s v="United States"/>
    <s v="Fresno"/>
    <s v="California"/>
    <n v="93727"/>
    <x v="1"/>
    <s v="FUR-FU-10001185"/>
    <s v="Furniture"/>
    <s v="Furnishings"/>
    <s v="Advantus Employee of the Month Certificate Frame, 11 x 13-1/2"/>
    <n v="30.93"/>
    <n v="1"/>
    <n v="0"/>
    <n v="12.6813"/>
  </r>
  <r>
    <n v="5233"/>
    <s v="CA-2014-124436"/>
    <x v="3"/>
    <d v="2014-03-20T00:00:00"/>
    <d v="2014-03-23T00:00:00"/>
    <s v="Second Class"/>
    <s v="SA-20830"/>
    <s v="Sue Ann Reed"/>
    <x v="0"/>
    <s v="United States"/>
    <s v="Fresno"/>
    <s v="California"/>
    <n v="93727"/>
    <x v="1"/>
    <s v="OFF-BI-10000343"/>
    <s v="Office Supplies"/>
    <s v="Binders"/>
    <s v="Pressboard Covers with Storage Hooks, 9 1/2&quot; x 11&quot;, Light Blue"/>
    <n v="27.496000000000002"/>
    <n v="7"/>
    <n v="0.2"/>
    <n v="9.2798999999999996"/>
  </r>
  <r>
    <n v="5234"/>
    <s v="CA-2011-115084"/>
    <x v="2"/>
    <d v="2011-10-18T00:00:00"/>
    <d v="2011-10-22T00:00:00"/>
    <s v="Standard Class"/>
    <s v="LS-17200"/>
    <s v="Luke Schmidt"/>
    <x v="1"/>
    <s v="United States"/>
    <s v="Texarkana"/>
    <s v="Arkansas"/>
    <n v="71854"/>
    <x v="0"/>
    <s v="FUR-CH-10004626"/>
    <s v="Furniture"/>
    <s v="Chairs"/>
    <s v="Office Star Flex Back Scooter Chair with Aluminum Finish Frame"/>
    <n v="605.34"/>
    <n v="6"/>
    <n v="0"/>
    <n v="145.2816"/>
  </r>
  <r>
    <n v="5235"/>
    <s v="CA-2014-131037"/>
    <x v="3"/>
    <d v="2014-08-23T00:00:00"/>
    <d v="2014-08-24T00:00:00"/>
    <s v="First Class"/>
    <s v="TM-21490"/>
    <s v="Tony Molinari"/>
    <x v="0"/>
    <s v="United States"/>
    <s v="San Francisco"/>
    <s v="California"/>
    <n v="94110"/>
    <x v="1"/>
    <s v="FUR-TA-10001768"/>
    <s v="Furniture"/>
    <s v="Tables"/>
    <s v="Hon Racetrack Conference Tables"/>
    <n v="210.00800000000001"/>
    <n v="1"/>
    <n v="0.2"/>
    <n v="2.625099999999982"/>
  </r>
  <r>
    <n v="5236"/>
    <s v="CA-2013-111143"/>
    <x v="0"/>
    <d v="2013-11-20T00:00:00"/>
    <d v="2013-11-23T00:00:00"/>
    <s v="First Class"/>
    <s v="TT-21265"/>
    <s v="Tim Taslimi"/>
    <x v="1"/>
    <s v="United States"/>
    <s v="Indianapolis"/>
    <s v="Indiana"/>
    <n v="46203"/>
    <x v="2"/>
    <s v="OFF-AP-10001947"/>
    <s v="Office Supplies"/>
    <s v="Appliances"/>
    <s v="Acco 6 Outlet Guardian Premium Plus Surge Suppressor"/>
    <n v="54.96"/>
    <n v="3"/>
    <n v="0"/>
    <n v="15.938399999999998"/>
  </r>
  <r>
    <n v="5237"/>
    <s v="CA-2011-166744"/>
    <x v="2"/>
    <d v="2011-09-20T00:00:00"/>
    <d v="2011-09-24T00:00:00"/>
    <s v="Standard Class"/>
    <s v="DN-13690"/>
    <s v="Duane Noonan"/>
    <x v="0"/>
    <s v="United States"/>
    <s v="Columbia"/>
    <s v="Maryland"/>
    <n v="21044"/>
    <x v="3"/>
    <s v="FUR-FU-10004952"/>
    <s v="Furniture"/>
    <s v="Furnishings"/>
    <s v="C-Line Cubicle Keepers Polyproplyene Holder w/Velcro Back, 8-1/2x11, 25/Bx"/>
    <n v="164.22"/>
    <n v="3"/>
    <n v="0"/>
    <n v="50.908200000000001"/>
  </r>
  <r>
    <n v="5238"/>
    <s v="CA-2011-166744"/>
    <x v="2"/>
    <d v="2011-09-20T00:00:00"/>
    <d v="2011-09-24T00:00:00"/>
    <s v="Standard Class"/>
    <s v="DN-13690"/>
    <s v="Duane Noonan"/>
    <x v="0"/>
    <s v="United States"/>
    <s v="Columbia"/>
    <s v="Maryland"/>
    <n v="21044"/>
    <x v="3"/>
    <s v="FUR-BO-10001337"/>
    <s v="Furniture"/>
    <s v="Bookcases"/>
    <s v="O'Sullivan Living Dimensions 2-Shelf Bookcases"/>
    <n v="362.94"/>
    <n v="3"/>
    <n v="0"/>
    <n v="36.293999999999997"/>
  </r>
  <r>
    <n v="5239"/>
    <s v="CA-2011-166744"/>
    <x v="2"/>
    <d v="2011-09-20T00:00:00"/>
    <d v="2011-09-24T00:00:00"/>
    <s v="Standard Class"/>
    <s v="DN-13690"/>
    <s v="Duane Noonan"/>
    <x v="0"/>
    <s v="United States"/>
    <s v="Columbia"/>
    <s v="Maryland"/>
    <n v="21044"/>
    <x v="3"/>
    <s v="TEC-AC-10003628"/>
    <s v="Technology"/>
    <s v="Accessories"/>
    <s v="Logitech 910-002974 M325 Wireless Mouse for Web Scrolling"/>
    <n v="59.98"/>
    <n v="2"/>
    <n v="0"/>
    <n v="26.391200000000005"/>
  </r>
  <r>
    <n v="5240"/>
    <s v="CA-2013-116561"/>
    <x v="0"/>
    <d v="2013-09-12T00:00:00"/>
    <d v="2013-09-18T00:00:00"/>
    <s v="Standard Class"/>
    <s v="EB-14110"/>
    <s v="Eugene Barchas"/>
    <x v="0"/>
    <s v="United States"/>
    <s v="San Jose"/>
    <s v="California"/>
    <n v="95123"/>
    <x v="1"/>
    <s v="OFF-ST-10004186"/>
    <s v="Office Supplies"/>
    <s v="Storage"/>
    <s v="Stur-D-Stor Shelving, Vertical 5-Shelf: 72&quot;H x 36&quot;W x 18 1/2&quot;D"/>
    <n v="332.94"/>
    <n v="3"/>
    <n v="0"/>
    <n v="6.6587999999999994"/>
  </r>
  <r>
    <n v="5241"/>
    <s v="CA-2013-116561"/>
    <x v="0"/>
    <d v="2013-09-12T00:00:00"/>
    <d v="2013-09-18T00:00:00"/>
    <s v="Standard Class"/>
    <s v="EB-14110"/>
    <s v="Eugene Barchas"/>
    <x v="0"/>
    <s v="United States"/>
    <s v="San Jose"/>
    <s v="California"/>
    <n v="95123"/>
    <x v="1"/>
    <s v="OFF-BI-10001658"/>
    <s v="Office Supplies"/>
    <s v="Binders"/>
    <s v="GBC Standard Therm-A-Bind Covers"/>
    <n v="39.872000000000007"/>
    <n v="2"/>
    <n v="0.2"/>
    <n v="12.958399999999999"/>
  </r>
  <r>
    <n v="5242"/>
    <s v="CA-2013-110730"/>
    <x v="0"/>
    <d v="2013-09-24T00:00:00"/>
    <d v="2013-09-27T00:00:00"/>
    <s v="Second Class"/>
    <s v="CM-11815"/>
    <s v="Candace McMahon"/>
    <x v="1"/>
    <s v="United States"/>
    <s v="Seattle"/>
    <s v="Washington"/>
    <n v="98115"/>
    <x v="1"/>
    <s v="OFF-SU-10004737"/>
    <s v="Office Supplies"/>
    <s v="Supplies"/>
    <s v="Acme Design Stainless Steel Bent Scissors"/>
    <n v="13.68"/>
    <n v="2"/>
    <n v="0"/>
    <n v="3.6936"/>
  </r>
  <r>
    <n v="5243"/>
    <s v="CA-2014-146367"/>
    <x v="3"/>
    <d v="2014-08-05T00:00:00"/>
    <d v="2014-08-09T00:00:00"/>
    <s v="Standard Class"/>
    <s v="HM-14860"/>
    <s v="Harry Marie"/>
    <x v="1"/>
    <s v="United States"/>
    <s v="Carrollton"/>
    <s v="Texas"/>
    <n v="75007"/>
    <x v="2"/>
    <s v="OFF-BI-10002827"/>
    <s v="Office Supplies"/>
    <s v="Binders"/>
    <s v="Avery Durable Poly Binders"/>
    <n v="3.3179999999999996"/>
    <n v="3"/>
    <n v="0.8"/>
    <n v="-5.6406000000000018"/>
  </r>
  <r>
    <n v="5244"/>
    <s v="CA-2013-149454"/>
    <x v="0"/>
    <d v="2013-07-26T00:00:00"/>
    <d v="2013-07-27T00:00:00"/>
    <s v="First Class"/>
    <s v="KM-16375"/>
    <s v="Katherine Murray"/>
    <x v="2"/>
    <s v="United States"/>
    <s v="Arlington"/>
    <s v="Virginia"/>
    <n v="22204"/>
    <x v="0"/>
    <s v="OFF-BI-10003694"/>
    <s v="Office Supplies"/>
    <s v="Binders"/>
    <s v="Avery 3 1/2&quot; Diskette Storage Pages, 10/Pack"/>
    <n v="10.44"/>
    <n v="1"/>
    <n v="0"/>
    <n v="4.8023999999999996"/>
  </r>
  <r>
    <n v="5245"/>
    <s v="CA-2013-156265"/>
    <x v="0"/>
    <d v="2013-08-03T00:00:00"/>
    <d v="2013-08-05T00:00:00"/>
    <s v="Second Class"/>
    <s v="BF-11020"/>
    <s v="Barry Französisch"/>
    <x v="1"/>
    <s v="United States"/>
    <s v="Los Angeles"/>
    <s v="California"/>
    <n v="90032"/>
    <x v="1"/>
    <s v="FUR-TA-10001691"/>
    <s v="Furniture"/>
    <s v="Tables"/>
    <s v="Barricks Non-Folding Utility Table with Steel Legs, Laminate Tops"/>
    <n v="136.46400000000003"/>
    <n v="2"/>
    <n v="0.2"/>
    <n v="15.352199999999989"/>
  </r>
  <r>
    <n v="5246"/>
    <s v="CA-2013-156265"/>
    <x v="0"/>
    <d v="2013-08-03T00:00:00"/>
    <d v="2013-08-05T00:00:00"/>
    <s v="Second Class"/>
    <s v="BF-11020"/>
    <s v="Barry Französisch"/>
    <x v="1"/>
    <s v="United States"/>
    <s v="Los Angeles"/>
    <s v="California"/>
    <n v="90032"/>
    <x v="1"/>
    <s v="TEC-PH-10001918"/>
    <s v="Technology"/>
    <s v="Phones"/>
    <s v="Nortel Business Series Terminal T7208 Digital phone"/>
    <n v="333.57600000000002"/>
    <n v="3"/>
    <n v="0.2"/>
    <n v="33.357600000000019"/>
  </r>
  <r>
    <n v="5247"/>
    <s v="CA-2013-156265"/>
    <x v="0"/>
    <d v="2013-08-03T00:00:00"/>
    <d v="2013-08-05T00:00:00"/>
    <s v="Second Class"/>
    <s v="BF-11020"/>
    <s v="Barry Französisch"/>
    <x v="1"/>
    <s v="United States"/>
    <s v="Los Angeles"/>
    <s v="California"/>
    <n v="90032"/>
    <x v="1"/>
    <s v="OFF-BI-10000285"/>
    <s v="Office Supplies"/>
    <s v="Binders"/>
    <s v="XtraLife ClearVue Slant-D Ring Binders by Cardinal"/>
    <n v="12.544"/>
    <n v="2"/>
    <n v="0.2"/>
    <n v="4.7039999999999997"/>
  </r>
  <r>
    <n v="5248"/>
    <s v="US-2012-168914"/>
    <x v="1"/>
    <d v="2012-05-21T00:00:00"/>
    <d v="2012-05-27T00:00:00"/>
    <s v="Standard Class"/>
    <s v="JE-15745"/>
    <s v="Joel Eaton"/>
    <x v="0"/>
    <s v="United States"/>
    <s v="Frankfort"/>
    <s v="Illinois"/>
    <n v="60423"/>
    <x v="2"/>
    <s v="OFF-AP-10000358"/>
    <s v="Office Supplies"/>
    <s v="Appliances"/>
    <s v="Fellowes Basic Home/Office Series Surge Protectors"/>
    <n v="20.767999999999997"/>
    <n v="8"/>
    <n v="0.8"/>
    <n v="-52.958400000000012"/>
  </r>
  <r>
    <n v="5249"/>
    <s v="US-2014-110989"/>
    <x v="3"/>
    <d v="2014-11-04T00:00:00"/>
    <d v="2014-11-06T00:00:00"/>
    <s v="Second Class"/>
    <s v="EJ-14155"/>
    <s v="Eva Jacobs"/>
    <x v="0"/>
    <s v="United States"/>
    <s v="Seattle"/>
    <s v="Washington"/>
    <n v="98105"/>
    <x v="1"/>
    <s v="TEC-AC-10002345"/>
    <s v="Technology"/>
    <s v="Accessories"/>
    <s v="HP Standard 104 key PS/2 Keyboard"/>
    <n v="43.5"/>
    <n v="3"/>
    <n v="0"/>
    <n v="10.875"/>
  </r>
  <r>
    <n v="5250"/>
    <s v="CA-2012-106215"/>
    <x v="1"/>
    <d v="2012-04-16T00:00:00"/>
    <d v="2012-04-21T00:00:00"/>
    <s v="Standard Class"/>
    <s v="BN-11470"/>
    <s v="Brad Norvell"/>
    <x v="1"/>
    <s v="United States"/>
    <s v="Philadelphia"/>
    <s v="Pennsylvania"/>
    <n v="19143"/>
    <x v="3"/>
    <s v="OFF-FA-10001229"/>
    <s v="Office Supplies"/>
    <s v="Fasteners"/>
    <s v="Staples"/>
    <n v="12.576000000000001"/>
    <n v="4"/>
    <n v="0.2"/>
    <n v="4.0871999999999993"/>
  </r>
  <r>
    <n v="5251"/>
    <s v="US-2013-169369"/>
    <x v="0"/>
    <d v="2013-12-13T00:00:00"/>
    <d v="2013-12-19T00:00:00"/>
    <s v="Standard Class"/>
    <s v="EC-14050"/>
    <s v="Erin Creighton"/>
    <x v="0"/>
    <s v="United States"/>
    <s v="Columbus"/>
    <s v="Georgia"/>
    <n v="31907"/>
    <x v="0"/>
    <s v="TEC-AC-10001314"/>
    <s v="Technology"/>
    <s v="Accessories"/>
    <s v="Case Logic 2.4GHz Wireless Keyboard"/>
    <n v="249.95000000000002"/>
    <n v="5"/>
    <n v="0"/>
    <n v="19.995999999999974"/>
  </r>
  <r>
    <n v="5252"/>
    <s v="US-2013-169369"/>
    <x v="0"/>
    <d v="2013-12-13T00:00:00"/>
    <d v="2013-12-19T00:00:00"/>
    <s v="Standard Class"/>
    <s v="EC-14050"/>
    <s v="Erin Creighton"/>
    <x v="0"/>
    <s v="United States"/>
    <s v="Columbus"/>
    <s v="Georgia"/>
    <n v="31907"/>
    <x v="0"/>
    <s v="OFF-PA-10004438"/>
    <s v="Office Supplies"/>
    <s v="Paper"/>
    <s v="Xerox 1907"/>
    <n v="49.12"/>
    <n v="4"/>
    <n v="0"/>
    <n v="23.086399999999998"/>
  </r>
  <r>
    <n v="5253"/>
    <s v="CA-2012-132318"/>
    <x v="1"/>
    <d v="2012-10-30T00:00:00"/>
    <d v="2012-11-02T00:00:00"/>
    <s v="First Class"/>
    <s v="TT-21220"/>
    <s v="Thomas Thornton"/>
    <x v="0"/>
    <s v="United States"/>
    <s v="Virginia Beach"/>
    <s v="Virginia"/>
    <n v="23464"/>
    <x v="0"/>
    <s v="OFF-AP-10000026"/>
    <s v="Office Supplies"/>
    <s v="Appliances"/>
    <s v="Tripp Lite Isotel 6 Outlet Surge Protector with Fax/Modem Protection"/>
    <n v="182.91"/>
    <n v="3"/>
    <n v="0"/>
    <n v="53.043899999999979"/>
  </r>
  <r>
    <n v="5254"/>
    <s v="US-2011-131982"/>
    <x v="2"/>
    <d v="2011-03-07T00:00:00"/>
    <d v="2011-03-11T00:00:00"/>
    <s v="Second Class"/>
    <s v="NP-18685"/>
    <s v="Nora Pelletier"/>
    <x v="2"/>
    <s v="United States"/>
    <s v="Des Moines"/>
    <s v="Washington"/>
    <n v="98198"/>
    <x v="1"/>
    <s v="OFF-BI-10004224"/>
    <s v="Office Supplies"/>
    <s v="Binders"/>
    <s v="Catalog Binders with Expanding Posts"/>
    <n v="107.64800000000001"/>
    <n v="2"/>
    <n v="0.2"/>
    <n v="33.639999999999986"/>
  </r>
  <r>
    <n v="5255"/>
    <s v="CA-2012-125185"/>
    <x v="1"/>
    <d v="2012-03-05T00:00:00"/>
    <d v="2012-03-07T00:00:00"/>
    <s v="Second Class"/>
    <s v="AH-10195"/>
    <s v="Alan Haines"/>
    <x v="1"/>
    <s v="United States"/>
    <s v="Bethlehem"/>
    <s v="Pennsylvania"/>
    <n v="18018"/>
    <x v="3"/>
    <s v="FUR-CH-10002647"/>
    <s v="Furniture"/>
    <s v="Chairs"/>
    <s v="Situations Contoured Folding Chairs, 4/Set"/>
    <n v="99.372"/>
    <n v="2"/>
    <n v="0.3"/>
    <n v="-7.0979999999999919"/>
  </r>
  <r>
    <n v="5256"/>
    <s v="CA-2012-125185"/>
    <x v="1"/>
    <d v="2012-03-05T00:00:00"/>
    <d v="2012-03-07T00:00:00"/>
    <s v="Second Class"/>
    <s v="AH-10195"/>
    <s v="Alan Haines"/>
    <x v="1"/>
    <s v="United States"/>
    <s v="Bethlehem"/>
    <s v="Pennsylvania"/>
    <n v="18018"/>
    <x v="3"/>
    <s v="FUR-FU-10003247"/>
    <s v="Furniture"/>
    <s v="Furnishings"/>
    <s v="36X48 HARDFLOOR CHAIRMAT"/>
    <n v="33.568000000000005"/>
    <n v="2"/>
    <n v="0.2"/>
    <n v="-5.4548000000000041"/>
  </r>
  <r>
    <n v="5257"/>
    <s v="CA-2013-130078"/>
    <x v="0"/>
    <d v="2013-08-09T00:00:00"/>
    <d v="2013-08-15T00:00:00"/>
    <s v="Standard Class"/>
    <s v="CC-12145"/>
    <s v="Charles Crestani"/>
    <x v="0"/>
    <s v="United States"/>
    <s v="Oklahoma City"/>
    <s v="Oklahoma"/>
    <n v="73120"/>
    <x v="2"/>
    <s v="OFF-PA-10003270"/>
    <s v="Office Supplies"/>
    <s v="Paper"/>
    <s v="Xerox 1954"/>
    <n v="10.56"/>
    <n v="2"/>
    <n v="0"/>
    <n v="4.7519999999999998"/>
  </r>
  <r>
    <n v="5258"/>
    <s v="US-2014-114034"/>
    <x v="3"/>
    <d v="2014-01-04T00:00:00"/>
    <d v="2014-01-09T00:00:00"/>
    <s v="Standard Class"/>
    <s v="DL-13315"/>
    <s v="Delfina Latchford"/>
    <x v="0"/>
    <s v="United States"/>
    <s v="Rancho Cucamonga"/>
    <s v="California"/>
    <n v="91730"/>
    <x v="1"/>
    <s v="OFF-PA-10004735"/>
    <s v="Office Supplies"/>
    <s v="Paper"/>
    <s v="Xerox 1905"/>
    <n v="38.880000000000003"/>
    <n v="6"/>
    <n v="0"/>
    <n v="18.662400000000002"/>
  </r>
  <r>
    <n v="5259"/>
    <s v="US-2014-115595"/>
    <x v="3"/>
    <d v="2014-10-10T00:00:00"/>
    <d v="2014-10-12T00:00:00"/>
    <s v="First Class"/>
    <s v="XP-21865"/>
    <s v="Xylona Preis"/>
    <x v="0"/>
    <s v="United States"/>
    <s v="Los Angeles"/>
    <s v="California"/>
    <n v="90032"/>
    <x v="1"/>
    <s v="OFF-PA-10001745"/>
    <s v="Office Supplies"/>
    <s v="Paper"/>
    <s v="Wirebound Message Books, 2 7/8&quot; x 5&quot;, 3 Forms per Page"/>
    <n v="35.200000000000003"/>
    <n v="5"/>
    <n v="0"/>
    <n v="16.543999999999997"/>
  </r>
  <r>
    <n v="5260"/>
    <s v="CA-2014-158722"/>
    <x v="3"/>
    <d v="2014-10-21T00:00:00"/>
    <d v="2014-10-27T00:00:00"/>
    <s v="Standard Class"/>
    <s v="MA-17560"/>
    <s v="Matt Abelman"/>
    <x v="2"/>
    <s v="United States"/>
    <s v="Philadelphia"/>
    <s v="Pennsylvania"/>
    <n v="19120"/>
    <x v="3"/>
    <s v="OFF-PA-10000176"/>
    <s v="Office Supplies"/>
    <s v="Paper"/>
    <s v="Xerox 1887"/>
    <n v="45.527999999999999"/>
    <n v="3"/>
    <n v="0.2"/>
    <n v="15.934799999999997"/>
  </r>
  <r>
    <n v="5261"/>
    <s v="CA-2011-105165"/>
    <x v="2"/>
    <d v="2011-09-07T00:00:00"/>
    <d v="2011-09-10T00:00:00"/>
    <s v="First Class"/>
    <s v="SZ-20035"/>
    <s v="Sam Zeldin"/>
    <x v="2"/>
    <s v="United States"/>
    <s v="Houston"/>
    <s v="Texas"/>
    <n v="77036"/>
    <x v="2"/>
    <s v="TEC-PH-10000675"/>
    <s v="Technology"/>
    <s v="Phones"/>
    <s v="Panasonic KX TS3282B Corded phone"/>
    <n v="196.77600000000001"/>
    <n v="3"/>
    <n v="0.2"/>
    <n v="14.758199999999995"/>
  </r>
  <r>
    <n v="5262"/>
    <s v="CA-2011-105165"/>
    <x v="2"/>
    <d v="2011-09-07T00:00:00"/>
    <d v="2011-09-10T00:00:00"/>
    <s v="First Class"/>
    <s v="SZ-20035"/>
    <s v="Sam Zeldin"/>
    <x v="2"/>
    <s v="United States"/>
    <s v="Houston"/>
    <s v="Texas"/>
    <n v="77036"/>
    <x v="2"/>
    <s v="OFF-BI-10000050"/>
    <s v="Office Supplies"/>
    <s v="Binders"/>
    <s v="Angle-D Binders with Locking Rings, Label Holders"/>
    <n v="2.9199999999999995"/>
    <n v="2"/>
    <n v="0.8"/>
    <n v="-4.8180000000000005"/>
  </r>
  <r>
    <n v="5263"/>
    <s v="CA-2011-105165"/>
    <x v="2"/>
    <d v="2011-09-07T00:00:00"/>
    <d v="2011-09-10T00:00:00"/>
    <s v="First Class"/>
    <s v="SZ-20035"/>
    <s v="Sam Zeldin"/>
    <x v="2"/>
    <s v="United States"/>
    <s v="Houston"/>
    <s v="Texas"/>
    <n v="77036"/>
    <x v="2"/>
    <s v="FUR-TA-10004154"/>
    <s v="Furniture"/>
    <s v="Tables"/>
    <s v="Riverside Furniture Oval Coffee Table, Oval End Table, End Table with Drawer"/>
    <n v="200.79500000000002"/>
    <n v="1"/>
    <n v="0.3"/>
    <n v="-22.948000000000008"/>
  </r>
  <r>
    <n v="5264"/>
    <s v="CA-2011-105165"/>
    <x v="2"/>
    <d v="2011-09-07T00:00:00"/>
    <d v="2011-09-10T00:00:00"/>
    <s v="First Class"/>
    <s v="SZ-20035"/>
    <s v="Sam Zeldin"/>
    <x v="2"/>
    <s v="United States"/>
    <s v="Houston"/>
    <s v="Texas"/>
    <n v="77036"/>
    <x v="2"/>
    <s v="TEC-AC-10002718"/>
    <s v="Technology"/>
    <s v="Accessories"/>
    <s v="Belkin Standard 104 key USB Keyboard"/>
    <n v="46.688000000000002"/>
    <n v="4"/>
    <n v="0.2"/>
    <n v="-2.9180000000000028"/>
  </r>
  <r>
    <n v="5265"/>
    <s v="CA-2011-105165"/>
    <x v="2"/>
    <d v="2011-09-07T00:00:00"/>
    <d v="2011-09-10T00:00:00"/>
    <s v="First Class"/>
    <s v="SZ-20035"/>
    <s v="Sam Zeldin"/>
    <x v="2"/>
    <s v="United States"/>
    <s v="Houston"/>
    <s v="Texas"/>
    <n v="77036"/>
    <x v="2"/>
    <s v="OFF-AR-10003179"/>
    <s v="Office Supplies"/>
    <s v="Art"/>
    <s v="Dixon Ticonderoga Core-Lock Colored Pencils"/>
    <n v="21.864000000000001"/>
    <n v="3"/>
    <n v="0.2"/>
    <n v="3.5528999999999984"/>
  </r>
  <r>
    <n v="5266"/>
    <s v="CA-2014-147452"/>
    <x v="3"/>
    <d v="2014-10-01T00:00:00"/>
    <d v="2014-10-04T00:00:00"/>
    <s v="First Class"/>
    <s v="CS-11845"/>
    <s v="Cari Sayre"/>
    <x v="1"/>
    <s v="United States"/>
    <s v="Seattle"/>
    <s v="Washington"/>
    <n v="98103"/>
    <x v="1"/>
    <s v="OFF-PA-10001838"/>
    <s v="Office Supplies"/>
    <s v="Paper"/>
    <s v="Adams Telephone Message Book W/Dividers/Space For Phone Numbers, 5 1/4&quot;X8 1/2&quot;, 300/Messages"/>
    <n v="11.76"/>
    <n v="2"/>
    <n v="0"/>
    <n v="5.7623999999999995"/>
  </r>
  <r>
    <n v="5267"/>
    <s v="CA-2014-147452"/>
    <x v="3"/>
    <d v="2014-10-01T00:00:00"/>
    <d v="2014-10-04T00:00:00"/>
    <s v="First Class"/>
    <s v="CS-11845"/>
    <s v="Cari Sayre"/>
    <x v="1"/>
    <s v="United States"/>
    <s v="Seattle"/>
    <s v="Washington"/>
    <n v="98103"/>
    <x v="1"/>
    <s v="OFF-PA-10004039"/>
    <s v="Office Supplies"/>
    <s v="Paper"/>
    <s v="Xerox 1882"/>
    <n v="167.94"/>
    <n v="3"/>
    <n v="0"/>
    <n v="82.290599999999998"/>
  </r>
  <r>
    <n v="5268"/>
    <s v="CA-2014-147452"/>
    <x v="3"/>
    <d v="2014-10-01T00:00:00"/>
    <d v="2014-10-04T00:00:00"/>
    <s v="First Class"/>
    <s v="CS-11845"/>
    <s v="Cari Sayre"/>
    <x v="1"/>
    <s v="United States"/>
    <s v="Seattle"/>
    <s v="Washington"/>
    <n v="98103"/>
    <x v="1"/>
    <s v="OFF-AP-10001626"/>
    <s v="Office Supplies"/>
    <s v="Appliances"/>
    <s v="Commercial WindTunnel Clean Air Upright Vacuum, Replacement Belts, Filtration Bags"/>
    <n v="3.89"/>
    <n v="1"/>
    <n v="0"/>
    <n v="1.0114000000000001"/>
  </r>
  <r>
    <n v="5269"/>
    <s v="US-2014-114657"/>
    <x v="3"/>
    <d v="2014-11-17T00:00:00"/>
    <d v="2014-11-22T00:00:00"/>
    <s v="Standard Class"/>
    <s v="MH-18115"/>
    <s v="Mick Hernandez"/>
    <x v="2"/>
    <s v="United States"/>
    <s v="Yonkers"/>
    <s v="New York"/>
    <n v="10701"/>
    <x v="3"/>
    <s v="TEC-MA-10003173"/>
    <s v="Technology"/>
    <s v="Machines"/>
    <s v="Hewlett-Packard 300S Scientific Calculator"/>
    <n v="52.44"/>
    <n v="4"/>
    <n v="0"/>
    <n v="24.122399999999995"/>
  </r>
  <r>
    <n v="5270"/>
    <s v="CA-2014-144484"/>
    <x v="3"/>
    <d v="2014-09-12T00:00:00"/>
    <d v="2014-09-12T00:00:00"/>
    <s v="Same Day"/>
    <s v="CB-12025"/>
    <s v="Cassandra Brandow"/>
    <x v="0"/>
    <s v="United States"/>
    <s v="San Francisco"/>
    <s v="California"/>
    <n v="94110"/>
    <x v="1"/>
    <s v="FUR-FU-10000260"/>
    <s v="Furniture"/>
    <s v="Furnishings"/>
    <s v="6&quot; Cubicle Wall Clock, Black"/>
    <n v="32.36"/>
    <n v="4"/>
    <n v="0"/>
    <n v="11.6496"/>
  </r>
  <r>
    <n v="5271"/>
    <s v="CA-2014-144484"/>
    <x v="3"/>
    <d v="2014-09-12T00:00:00"/>
    <d v="2014-09-12T00:00:00"/>
    <s v="Same Day"/>
    <s v="CB-12025"/>
    <s v="Cassandra Brandow"/>
    <x v="0"/>
    <s v="United States"/>
    <s v="San Francisco"/>
    <s v="California"/>
    <n v="94110"/>
    <x v="1"/>
    <s v="OFF-AP-10004487"/>
    <s v="Office Supplies"/>
    <s v="Appliances"/>
    <s v="Kensington 4 Outlet MasterPiece Compact Power Control Center"/>
    <n v="406.59999999999997"/>
    <n v="5"/>
    <n v="0"/>
    <n v="113.84799999999998"/>
  </r>
  <r>
    <n v="5272"/>
    <s v="CA-2014-125913"/>
    <x v="3"/>
    <d v="2014-01-17T00:00:00"/>
    <d v="2014-01-17T00:00:00"/>
    <s v="Same Day"/>
    <s v="JO-15145"/>
    <s v="Jack O'Briant"/>
    <x v="1"/>
    <s v="United States"/>
    <s v="Los Angeles"/>
    <s v="California"/>
    <n v="90008"/>
    <x v="1"/>
    <s v="FUR-FU-10001487"/>
    <s v="Furniture"/>
    <s v="Furnishings"/>
    <s v="Eldon Expressions Wood and Plastic Desk Accessories, Cherry Wood"/>
    <n v="27.92"/>
    <n v="4"/>
    <n v="0"/>
    <n v="8.0967999999999982"/>
  </r>
  <r>
    <n v="5273"/>
    <s v="CA-2014-125913"/>
    <x v="3"/>
    <d v="2014-01-17T00:00:00"/>
    <d v="2014-01-17T00:00:00"/>
    <s v="Same Day"/>
    <s v="JO-15145"/>
    <s v="Jack O'Briant"/>
    <x v="1"/>
    <s v="United States"/>
    <s v="Los Angeles"/>
    <s v="California"/>
    <n v="90008"/>
    <x v="1"/>
    <s v="FUR-TA-10001520"/>
    <s v="Furniture"/>
    <s v="Tables"/>
    <s v="Lesro Sheffield Collection Coffee Table, End Table, Center Table, Corner Table"/>
    <n v="399.67200000000003"/>
    <n v="7"/>
    <n v="0.2"/>
    <n v="-14.987700000000061"/>
  </r>
  <r>
    <n v="5274"/>
    <s v="US-2013-158309"/>
    <x v="0"/>
    <d v="2013-11-27T00:00:00"/>
    <d v="2013-11-30T00:00:00"/>
    <s v="First Class"/>
    <s v="PA-19060"/>
    <s v="Pete Armstrong"/>
    <x v="2"/>
    <s v="United States"/>
    <s v="Miami"/>
    <s v="Florida"/>
    <n v="33142"/>
    <x v="0"/>
    <s v="OFF-BI-10000145"/>
    <s v="Office Supplies"/>
    <s v="Binders"/>
    <s v="Zipper Ring Binder Pockets"/>
    <n v="3.7440000000000007"/>
    <n v="4"/>
    <n v="0.7"/>
    <n v="-2.6207999999999991"/>
  </r>
  <r>
    <n v="5275"/>
    <s v="CA-2012-162887"/>
    <x v="1"/>
    <d v="2012-11-07T00:00:00"/>
    <d v="2012-11-09T00:00:00"/>
    <s v="Second Class"/>
    <s v="SV-20785"/>
    <s v="Stewart Visinsky"/>
    <x v="0"/>
    <s v="United States"/>
    <s v="Burlington"/>
    <s v="Vermont"/>
    <s v="05408"/>
    <x v="3"/>
    <s v="FUR-CH-10000595"/>
    <s v="Furniture"/>
    <s v="Chairs"/>
    <s v="Safco Contoured Stacking Chairs"/>
    <n v="715.2"/>
    <n v="3"/>
    <n v="0"/>
    <n v="178.79999999999998"/>
  </r>
  <r>
    <n v="5276"/>
    <s v="CA-2014-147333"/>
    <x v="3"/>
    <d v="2014-12-15T00:00:00"/>
    <d v="2014-12-21T00:00:00"/>
    <s v="Standard Class"/>
    <s v="KL-16555"/>
    <s v="Kelly Lampkin"/>
    <x v="1"/>
    <s v="United States"/>
    <s v="Fayetteville"/>
    <s v="Arkansas"/>
    <n v="72701"/>
    <x v="0"/>
    <s v="TEC-AC-10004469"/>
    <s v="Technology"/>
    <s v="Accessories"/>
    <s v="Microsoft Sculpt Comfort Mouse"/>
    <n v="159.80000000000001"/>
    <n v="4"/>
    <n v="0"/>
    <n v="70.312000000000012"/>
  </r>
  <r>
    <n v="5277"/>
    <s v="CA-2014-147333"/>
    <x v="3"/>
    <d v="2014-12-15T00:00:00"/>
    <d v="2014-12-21T00:00:00"/>
    <s v="Standard Class"/>
    <s v="KL-16555"/>
    <s v="Kelly Lampkin"/>
    <x v="1"/>
    <s v="United States"/>
    <s v="Fayetteville"/>
    <s v="Arkansas"/>
    <n v="72701"/>
    <x v="0"/>
    <s v="TEC-AC-10003038"/>
    <s v="Technology"/>
    <s v="Accessories"/>
    <s v="Kingston Digital DataTraveler 16GB USB 2.0"/>
    <n v="44.75"/>
    <n v="5"/>
    <n v="0"/>
    <n v="8.5024999999999942"/>
  </r>
  <r>
    <n v="5278"/>
    <s v="CA-2011-113859"/>
    <x v="2"/>
    <d v="2011-09-13T00:00:00"/>
    <d v="2011-09-17T00:00:00"/>
    <s v="Standard Class"/>
    <s v="BC-11125"/>
    <s v="Becky Castell"/>
    <x v="2"/>
    <s v="United States"/>
    <s v="Odessa"/>
    <s v="Texas"/>
    <n v="79762"/>
    <x v="2"/>
    <s v="FUR-CH-10004698"/>
    <s v="Furniture"/>
    <s v="Chairs"/>
    <s v="Padded Folding Chairs, Black, 4/Carton"/>
    <n v="340.11599999999999"/>
    <n v="6"/>
    <n v="0.3"/>
    <n v="-9.717599999999976"/>
  </r>
  <r>
    <n v="5279"/>
    <s v="CA-2011-159681"/>
    <x v="2"/>
    <d v="2011-12-07T00:00:00"/>
    <d v="2011-12-13T00:00:00"/>
    <s v="Standard Class"/>
    <s v="PO-18850"/>
    <s v="Patrick O'Brill"/>
    <x v="0"/>
    <s v="United States"/>
    <s v="Virginia Beach"/>
    <s v="Virginia"/>
    <n v="23464"/>
    <x v="0"/>
    <s v="OFF-PA-10003641"/>
    <s v="Office Supplies"/>
    <s v="Paper"/>
    <s v="Xerox 1909"/>
    <n v="105.52"/>
    <n v="4"/>
    <n v="0"/>
    <n v="48.539199999999994"/>
  </r>
  <r>
    <n v="5280"/>
    <s v="US-2014-104094"/>
    <x v="3"/>
    <d v="2014-09-08T00:00:00"/>
    <d v="2014-09-12T00:00:00"/>
    <s v="Standard Class"/>
    <s v="AG-10675"/>
    <s v="Anna Gayman"/>
    <x v="0"/>
    <s v="United States"/>
    <s v="Milwaukee"/>
    <s v="Wisconsin"/>
    <n v="53209"/>
    <x v="2"/>
    <s v="TEC-AC-10002134"/>
    <s v="Technology"/>
    <s v="Accessories"/>
    <s v="Rosewill 107 Normal Keys USB Wired Standard Keyboard"/>
    <n v="13.48"/>
    <n v="1"/>
    <n v="0"/>
    <n v="1.8872"/>
  </r>
  <r>
    <n v="5281"/>
    <s v="CA-2014-152709"/>
    <x v="3"/>
    <d v="2014-10-08T00:00:00"/>
    <d v="2014-10-13T00:00:00"/>
    <s v="Standard Class"/>
    <s v="DB-13210"/>
    <s v="Dean Braden"/>
    <x v="0"/>
    <s v="United States"/>
    <s v="Detroit"/>
    <s v="Michigan"/>
    <n v="48234"/>
    <x v="2"/>
    <s v="OFF-ST-10001837"/>
    <s v="Office Supplies"/>
    <s v="Storage"/>
    <s v="SAFCO Mobile Desk Side File, Wire Frame"/>
    <n v="85.52"/>
    <n v="2"/>
    <n v="0"/>
    <n v="22.235199999999999"/>
  </r>
  <r>
    <n v="5282"/>
    <s v="CA-2012-105158"/>
    <x v="1"/>
    <d v="2012-09-05T00:00:00"/>
    <d v="2012-09-10T00:00:00"/>
    <s v="Standard Class"/>
    <s v="SP-20860"/>
    <s v="Sung Pak"/>
    <x v="1"/>
    <s v="United States"/>
    <s v="Rochester"/>
    <s v="Minnesota"/>
    <n v="55901"/>
    <x v="2"/>
    <s v="FUR-FU-10001706"/>
    <s v="Furniture"/>
    <s v="Furnishings"/>
    <s v="Longer-Life Soft White Bulbs"/>
    <n v="6.16"/>
    <n v="2"/>
    <n v="0"/>
    <n v="2.9567999999999999"/>
  </r>
  <r>
    <n v="5283"/>
    <s v="CA-2012-105158"/>
    <x v="1"/>
    <d v="2012-09-05T00:00:00"/>
    <d v="2012-09-10T00:00:00"/>
    <s v="Standard Class"/>
    <s v="SP-20860"/>
    <s v="Sung Pak"/>
    <x v="1"/>
    <s v="United States"/>
    <s v="Rochester"/>
    <s v="Minnesota"/>
    <n v="55901"/>
    <x v="2"/>
    <s v="OFF-PA-10001970"/>
    <s v="Office Supplies"/>
    <s v="Paper"/>
    <s v="Xerox 1881"/>
    <n v="36.839999999999996"/>
    <n v="3"/>
    <n v="0"/>
    <n v="17.314799999999998"/>
  </r>
  <r>
    <n v="5284"/>
    <s v="CA-2011-133424"/>
    <x v="2"/>
    <d v="2011-03-30T00:00:00"/>
    <d v="2011-04-04T00:00:00"/>
    <s v="Standard Class"/>
    <s v="Dl-13600"/>
    <s v="Dorris liebe"/>
    <x v="1"/>
    <s v="United States"/>
    <s v="Seattle"/>
    <s v="Washington"/>
    <n v="98105"/>
    <x v="1"/>
    <s v="OFF-ST-10002957"/>
    <s v="Office Supplies"/>
    <s v="Storage"/>
    <s v="Sterilite Show Offs Storage Containers"/>
    <n v="15.84"/>
    <n v="3"/>
    <n v="0"/>
    <n v="0"/>
  </r>
  <r>
    <n v="5285"/>
    <s v="CA-2011-133424"/>
    <x v="2"/>
    <d v="2011-03-30T00:00:00"/>
    <d v="2011-04-04T00:00:00"/>
    <s v="Standard Class"/>
    <s v="Dl-13600"/>
    <s v="Dorris liebe"/>
    <x v="1"/>
    <s v="United States"/>
    <s v="Seattle"/>
    <s v="Washington"/>
    <n v="98105"/>
    <x v="1"/>
    <s v="OFF-LA-10002312"/>
    <s v="Office Supplies"/>
    <s v="Labels"/>
    <s v="Avery 490"/>
    <n v="44.400000000000006"/>
    <n v="3"/>
    <n v="0"/>
    <n v="22.200000000000003"/>
  </r>
  <r>
    <n v="5286"/>
    <s v="CA-2014-105991"/>
    <x v="3"/>
    <d v="2014-05-06T00:00:00"/>
    <d v="2014-05-07T00:00:00"/>
    <s v="First Class"/>
    <s v="LH-17020"/>
    <s v="Lisa Hazard"/>
    <x v="0"/>
    <s v="United States"/>
    <s v="Louisville"/>
    <s v="Colorado"/>
    <n v="80027"/>
    <x v="1"/>
    <s v="OFF-EN-10002600"/>
    <s v="Office Supplies"/>
    <s v="Envelopes"/>
    <s v="Redi-Strip #10 Envelopes, 4 1/8 x 9 1/2"/>
    <n v="21.240000000000002"/>
    <n v="9"/>
    <n v="0.2"/>
    <n v="7.4339999999999993"/>
  </r>
  <r>
    <n v="5287"/>
    <s v="CA-2014-105991"/>
    <x v="3"/>
    <d v="2014-05-06T00:00:00"/>
    <d v="2014-05-07T00:00:00"/>
    <s v="First Class"/>
    <s v="LH-17020"/>
    <s v="Lisa Hazard"/>
    <x v="0"/>
    <s v="United States"/>
    <s v="Louisville"/>
    <s v="Colorado"/>
    <n v="80027"/>
    <x v="1"/>
    <s v="OFF-BI-10003274"/>
    <s v="Office Supplies"/>
    <s v="Binders"/>
    <s v="Avery Durable Slant Ring Binders, No Labels"/>
    <n v="9.5520000000000014"/>
    <n v="8"/>
    <n v="0.7"/>
    <n v="-7.3231999999999999"/>
  </r>
  <r>
    <n v="5288"/>
    <s v="CA-2014-105991"/>
    <x v="3"/>
    <d v="2014-05-06T00:00:00"/>
    <d v="2014-05-07T00:00:00"/>
    <s v="First Class"/>
    <s v="LH-17020"/>
    <s v="Lisa Hazard"/>
    <x v="0"/>
    <s v="United States"/>
    <s v="Louisville"/>
    <s v="Colorado"/>
    <n v="80027"/>
    <x v="1"/>
    <s v="FUR-BO-10004467"/>
    <s v="Furniture"/>
    <s v="Bookcases"/>
    <s v="Bestar Classic Bookcase"/>
    <n v="89.991000000000014"/>
    <n v="3"/>
    <n v="0.7"/>
    <n v="-152.9847"/>
  </r>
  <r>
    <n v="5289"/>
    <s v="US-2014-136784"/>
    <x v="3"/>
    <d v="2014-05-01T00:00:00"/>
    <d v="2014-05-06T00:00:00"/>
    <s v="Standard Class"/>
    <s v="AD-10180"/>
    <s v="Alan Dominguez"/>
    <x v="2"/>
    <s v="United States"/>
    <s v="San Francisco"/>
    <s v="California"/>
    <n v="94122"/>
    <x v="1"/>
    <s v="OFF-PA-10000675"/>
    <s v="Office Supplies"/>
    <s v="Paper"/>
    <s v="Xerox 1919"/>
    <n v="163.96"/>
    <n v="4"/>
    <n v="0"/>
    <n v="80.340400000000002"/>
  </r>
  <r>
    <n v="5290"/>
    <s v="CA-2011-146283"/>
    <x v="2"/>
    <d v="2011-09-08T00:00:00"/>
    <d v="2011-09-15T00:00:00"/>
    <s v="Standard Class"/>
    <s v="KT-16465"/>
    <s v="Kean Takahito"/>
    <x v="0"/>
    <s v="United States"/>
    <s v="Houston"/>
    <s v="Texas"/>
    <n v="77036"/>
    <x v="2"/>
    <s v="OFF-PA-10002259"/>
    <s v="Office Supplies"/>
    <s v="Paper"/>
    <s v="Geographics Note Cards, Blank, White, 8 1/2&quot; x 11&quot;"/>
    <n v="17.904"/>
    <n v="2"/>
    <n v="0.2"/>
    <n v="6.2664"/>
  </r>
  <r>
    <n v="5291"/>
    <s v="CA-2011-146283"/>
    <x v="2"/>
    <d v="2011-09-08T00:00:00"/>
    <d v="2011-09-15T00:00:00"/>
    <s v="Standard Class"/>
    <s v="KT-16465"/>
    <s v="Kean Takahito"/>
    <x v="0"/>
    <s v="United States"/>
    <s v="Houston"/>
    <s v="Texas"/>
    <n v="77036"/>
    <x v="2"/>
    <s v="FUR-CH-10004287"/>
    <s v="Furniture"/>
    <s v="Chairs"/>
    <s v="SAFCO Arco Folding Chair"/>
    <n v="966.69999999999982"/>
    <n v="5"/>
    <n v="0.3"/>
    <n v="-13.810000000000116"/>
  </r>
  <r>
    <n v="5292"/>
    <s v="CA-2011-146283"/>
    <x v="2"/>
    <d v="2011-09-08T00:00:00"/>
    <d v="2011-09-15T00:00:00"/>
    <s v="Standard Class"/>
    <s v="KT-16465"/>
    <s v="Kean Takahito"/>
    <x v="0"/>
    <s v="United States"/>
    <s v="Houston"/>
    <s v="Texas"/>
    <n v="77036"/>
    <x v="2"/>
    <s v="OFF-PA-10000482"/>
    <s v="Office Supplies"/>
    <s v="Paper"/>
    <s v="Snap-A-Way Black Print Carbonless Ruled Speed Letter, Triplicate"/>
    <n v="182.11199999999999"/>
    <n v="6"/>
    <n v="0.2"/>
    <n v="61.46279999999998"/>
  </r>
  <r>
    <n v="5293"/>
    <s v="CA-2014-151218"/>
    <x v="3"/>
    <d v="2014-06-21T00:00:00"/>
    <d v="2014-06-24T00:00:00"/>
    <s v="First Class"/>
    <s v="PJ-19015"/>
    <s v="Pauline Johnson"/>
    <x v="0"/>
    <s v="United States"/>
    <s v="Miami"/>
    <s v="Florida"/>
    <n v="33180"/>
    <x v="0"/>
    <s v="OFF-ST-10004835"/>
    <s v="Office Supplies"/>
    <s v="Storage"/>
    <s v="Plastic Stacking Crates &amp; Casters"/>
    <n v="4.4640000000000004"/>
    <n v="1"/>
    <n v="0.2"/>
    <n v="0.33479999999999999"/>
  </r>
  <r>
    <n v="5294"/>
    <s v="CA-2012-111073"/>
    <x v="1"/>
    <d v="2012-12-26T00:00:00"/>
    <d v="2012-12-30T00:00:00"/>
    <s v="Standard Class"/>
    <s v="MC-18100"/>
    <s v="Mick Crebagga"/>
    <x v="0"/>
    <s v="United States"/>
    <s v="Medina"/>
    <s v="Ohio"/>
    <n v="44256"/>
    <x v="3"/>
    <s v="FUR-TA-10004086"/>
    <s v="Furniture"/>
    <s v="Tables"/>
    <s v="KI Adjustable-Height Table"/>
    <n v="51.588000000000001"/>
    <n v="1"/>
    <n v="0.4"/>
    <n v="-15.476400000000005"/>
  </r>
  <r>
    <n v="5295"/>
    <s v="CA-2014-144883"/>
    <x v="3"/>
    <d v="2014-08-16T00:00:00"/>
    <d v="2014-08-20T00:00:00"/>
    <s v="Standard Class"/>
    <s v="BO-11350"/>
    <s v="Bill Overfelt"/>
    <x v="1"/>
    <s v="United States"/>
    <s v="Roseville"/>
    <s v="Minnesota"/>
    <n v="55113"/>
    <x v="2"/>
    <s v="OFF-LA-10000305"/>
    <s v="Office Supplies"/>
    <s v="Labels"/>
    <s v="Avery 495"/>
    <n v="50.4"/>
    <n v="8"/>
    <n v="0"/>
    <n v="23.183999999999997"/>
  </r>
  <r>
    <n v="5296"/>
    <s v="CA-2014-142174"/>
    <x v="3"/>
    <d v="2014-03-05T00:00:00"/>
    <d v="2014-03-10T00:00:00"/>
    <s v="Standard Class"/>
    <s v="DP-13000"/>
    <s v="Darren Powers"/>
    <x v="0"/>
    <s v="United States"/>
    <s v="Houston"/>
    <s v="Texas"/>
    <n v="77041"/>
    <x v="2"/>
    <s v="OFF-PA-10000806"/>
    <s v="Office Supplies"/>
    <s v="Paper"/>
    <s v="Xerox 1934"/>
    <n v="89.567999999999998"/>
    <n v="2"/>
    <n v="0.2"/>
    <n v="32.468400000000003"/>
  </r>
  <r>
    <n v="5297"/>
    <s v="CA-2014-108791"/>
    <x v="3"/>
    <d v="2014-07-28T00:00:00"/>
    <d v="2014-08-01T00:00:00"/>
    <s v="Standard Class"/>
    <s v="TM-21490"/>
    <s v="Tony Molinari"/>
    <x v="0"/>
    <s v="United States"/>
    <s v="Yonkers"/>
    <s v="New York"/>
    <n v="10701"/>
    <x v="3"/>
    <s v="FUR-FU-10004018"/>
    <s v="Furniture"/>
    <s v="Furnishings"/>
    <s v="Tensor Computer Mounted Lamp"/>
    <n v="14.89"/>
    <n v="1"/>
    <n v="0"/>
    <n v="4.0203000000000007"/>
  </r>
  <r>
    <n v="5298"/>
    <s v="CA-2014-108791"/>
    <x v="3"/>
    <d v="2014-07-28T00:00:00"/>
    <d v="2014-08-01T00:00:00"/>
    <s v="Standard Class"/>
    <s v="TM-21490"/>
    <s v="Tony Molinari"/>
    <x v="0"/>
    <s v="United States"/>
    <s v="Yonkers"/>
    <s v="New York"/>
    <n v="10701"/>
    <x v="3"/>
    <s v="TEC-PH-10002660"/>
    <s v="Technology"/>
    <s v="Phones"/>
    <s v="Nortel Networks T7316 E Nt8 B27"/>
    <n v="543.91999999999996"/>
    <n v="8"/>
    <n v="0"/>
    <n v="135.98000000000002"/>
  </r>
  <r>
    <n v="5299"/>
    <s v="CA-2013-106656"/>
    <x v="0"/>
    <d v="2013-09-24T00:00:00"/>
    <d v="2013-09-27T00:00:00"/>
    <s v="First Class"/>
    <s v="DV-13045"/>
    <s v="Darrin Van Huff"/>
    <x v="1"/>
    <s v="United States"/>
    <s v="San Diego"/>
    <s v="California"/>
    <n v="92037"/>
    <x v="1"/>
    <s v="OFF-EN-10001509"/>
    <s v="Office Supplies"/>
    <s v="Envelopes"/>
    <s v="Poly String Tie Envelopes"/>
    <n v="4.08"/>
    <n v="2"/>
    <n v="0"/>
    <n v="1.9175999999999997"/>
  </r>
  <r>
    <n v="5300"/>
    <s v="CA-2013-106656"/>
    <x v="0"/>
    <d v="2013-09-24T00:00:00"/>
    <d v="2013-09-27T00:00:00"/>
    <s v="First Class"/>
    <s v="DV-13045"/>
    <s v="Darrin Van Huff"/>
    <x v="1"/>
    <s v="United States"/>
    <s v="San Diego"/>
    <s v="California"/>
    <n v="92037"/>
    <x v="1"/>
    <s v="OFF-LA-10003148"/>
    <s v="Office Supplies"/>
    <s v="Labels"/>
    <s v="Avery 51"/>
    <n v="18.899999999999999"/>
    <n v="3"/>
    <n v="0"/>
    <n v="8.6939999999999991"/>
  </r>
  <r>
    <n v="5301"/>
    <s v="CA-2013-113831"/>
    <x v="0"/>
    <d v="2013-05-31T00:00:00"/>
    <d v="2013-06-04T00:00:00"/>
    <s v="Standard Class"/>
    <s v="AH-10690"/>
    <s v="Anna Häberlin"/>
    <x v="1"/>
    <s v="United States"/>
    <s v="Springfield"/>
    <s v="Virginia"/>
    <n v="22153"/>
    <x v="0"/>
    <s v="FUR-TA-10002645"/>
    <s v="Furniture"/>
    <s v="Tables"/>
    <s v="Hon Rectangular Conference Tables"/>
    <n v="2275.5"/>
    <n v="10"/>
    <n v="0"/>
    <n v="386.83499999999981"/>
  </r>
  <r>
    <n v="5302"/>
    <s v="CA-2013-113831"/>
    <x v="0"/>
    <d v="2013-05-31T00:00:00"/>
    <d v="2013-06-04T00:00:00"/>
    <s v="Standard Class"/>
    <s v="AH-10690"/>
    <s v="Anna Häberlin"/>
    <x v="1"/>
    <s v="United States"/>
    <s v="Springfield"/>
    <s v="Virginia"/>
    <n v="22153"/>
    <x v="0"/>
    <s v="TEC-AC-10003033"/>
    <s v="Technology"/>
    <s v="Accessories"/>
    <s v="Plantronics CS510 - Over-the-Head monaural Wireless Headset System"/>
    <n v="1979.6999999999998"/>
    <n v="6"/>
    <n v="0"/>
    <n v="653.30099999999982"/>
  </r>
  <r>
    <n v="5303"/>
    <s v="CA-2013-113831"/>
    <x v="0"/>
    <d v="2013-05-31T00:00:00"/>
    <d v="2013-06-04T00:00:00"/>
    <s v="Standard Class"/>
    <s v="AH-10690"/>
    <s v="Anna Häberlin"/>
    <x v="1"/>
    <s v="United States"/>
    <s v="Springfield"/>
    <s v="Virginia"/>
    <n v="22153"/>
    <x v="0"/>
    <s v="OFF-LA-10001297"/>
    <s v="Office Supplies"/>
    <s v="Labels"/>
    <s v="Avery 473"/>
    <n v="62.099999999999994"/>
    <n v="6"/>
    <n v="0"/>
    <n v="29.808"/>
  </r>
  <r>
    <n v="5304"/>
    <s v="US-2011-139500"/>
    <x v="2"/>
    <d v="2011-11-16T00:00:00"/>
    <d v="2011-11-20T00:00:00"/>
    <s v="Standard Class"/>
    <s v="AB-10165"/>
    <s v="Alan Barnes"/>
    <x v="0"/>
    <s v="United States"/>
    <s v="Decatur"/>
    <s v="Illinois"/>
    <n v="62521"/>
    <x v="2"/>
    <s v="FUR-CH-10002017"/>
    <s v="Furniture"/>
    <s v="Chairs"/>
    <s v="SAFCO Optional Arm Kit for Workspace Cribbage Stacking Chair"/>
    <n v="37.295999999999999"/>
    <n v="2"/>
    <n v="0.3"/>
    <n v="-1.0656000000000017"/>
  </r>
  <r>
    <n v="5305"/>
    <s v="US-2011-166310"/>
    <x v="2"/>
    <d v="2011-09-21T00:00:00"/>
    <d v="2011-09-23T00:00:00"/>
    <s v="First Class"/>
    <s v="JS-15940"/>
    <s v="Joni Sundaresam"/>
    <x v="2"/>
    <s v="United States"/>
    <s v="Garland"/>
    <s v="Texas"/>
    <n v="75043"/>
    <x v="2"/>
    <s v="FUR-FU-10001546"/>
    <s v="Furniture"/>
    <s v="Furnishings"/>
    <s v="Dana Swing-Arm Lamps"/>
    <n v="8.5440000000000005"/>
    <n v="2"/>
    <n v="0.6"/>
    <n v="-7.4759999999999991"/>
  </r>
  <r>
    <n v="5306"/>
    <s v="US-2013-168410"/>
    <x v="0"/>
    <d v="2013-02-21T00:00:00"/>
    <d v="2013-02-26T00:00:00"/>
    <s v="Standard Class"/>
    <s v="BV-11245"/>
    <s v="Benjamin Venier"/>
    <x v="1"/>
    <s v="United States"/>
    <s v="Oceanside"/>
    <s v="New York"/>
    <n v="11572"/>
    <x v="3"/>
    <s v="FUR-FU-10000629"/>
    <s v="Furniture"/>
    <s v="Furnishings"/>
    <s v="9-3/4 Diameter Round Wall Clock"/>
    <n v="68.949999999999989"/>
    <n v="5"/>
    <n v="0"/>
    <n v="28.959000000000003"/>
  </r>
  <r>
    <n v="5307"/>
    <s v="US-2013-168410"/>
    <x v="0"/>
    <d v="2013-02-21T00:00:00"/>
    <d v="2013-02-26T00:00:00"/>
    <s v="Standard Class"/>
    <s v="BV-11245"/>
    <s v="Benjamin Venier"/>
    <x v="1"/>
    <s v="United States"/>
    <s v="Oceanside"/>
    <s v="New York"/>
    <n v="11572"/>
    <x v="3"/>
    <s v="OFF-ST-10000036"/>
    <s v="Office Supplies"/>
    <s v="Storage"/>
    <s v="Recycled Data-Pak for Archival Bound Computer Printouts, 12-1/2 x 12-1/2 x 16"/>
    <n v="296.37"/>
    <n v="3"/>
    <n v="0"/>
    <n v="80.019899999999993"/>
  </r>
  <r>
    <n v="5308"/>
    <s v="US-2013-168410"/>
    <x v="0"/>
    <d v="2013-02-21T00:00:00"/>
    <d v="2013-02-26T00:00:00"/>
    <s v="Standard Class"/>
    <s v="BV-11245"/>
    <s v="Benjamin Venier"/>
    <x v="1"/>
    <s v="United States"/>
    <s v="Oceanside"/>
    <s v="New York"/>
    <n v="11572"/>
    <x v="3"/>
    <s v="TEC-PH-10002583"/>
    <s v="Technology"/>
    <s v="Phones"/>
    <s v="iOttie HLCRIO102 Car Mount"/>
    <n v="39.979999999999997"/>
    <n v="2"/>
    <n v="0"/>
    <n v="1.9989999999999952"/>
  </r>
  <r>
    <n v="5309"/>
    <s v="CA-2014-131254"/>
    <x v="3"/>
    <d v="2014-11-20T00:00:00"/>
    <d v="2014-11-22T00:00:00"/>
    <s v="First Class"/>
    <s v="NC-18415"/>
    <s v="Nathan Cano"/>
    <x v="0"/>
    <s v="United States"/>
    <s v="Houston"/>
    <s v="Texas"/>
    <n v="77095"/>
    <x v="2"/>
    <s v="FUR-CH-10003774"/>
    <s v="Furniture"/>
    <s v="Chairs"/>
    <s v="Global Wood Trimmed Manager's Task Chair, Khaki"/>
    <n v="191.05799999999999"/>
    <n v="3"/>
    <n v="0.3"/>
    <n v="-46.399800000000013"/>
  </r>
  <r>
    <n v="5310"/>
    <s v="CA-2014-131254"/>
    <x v="3"/>
    <d v="2014-11-20T00:00:00"/>
    <d v="2014-11-22T00:00:00"/>
    <s v="First Class"/>
    <s v="NC-18415"/>
    <s v="Nathan Cano"/>
    <x v="0"/>
    <s v="United States"/>
    <s v="Houston"/>
    <s v="Texas"/>
    <n v="77095"/>
    <x v="2"/>
    <s v="OFF-AR-10003876"/>
    <s v="Office Supplies"/>
    <s v="Art"/>
    <s v="Avery Hi-Liter GlideStik Fluorescent Highlighter, Yellow Ink"/>
    <n v="13.040000000000001"/>
    <n v="5"/>
    <n v="0.2"/>
    <n v="3.9120000000000004"/>
  </r>
  <r>
    <n v="5311"/>
    <s v="CA-2014-131254"/>
    <x v="3"/>
    <d v="2014-11-20T00:00:00"/>
    <d v="2014-11-22T00:00:00"/>
    <s v="First Class"/>
    <s v="NC-18415"/>
    <s v="Nathan Cano"/>
    <x v="0"/>
    <s v="United States"/>
    <s v="Houston"/>
    <s v="Texas"/>
    <n v="77095"/>
    <x v="2"/>
    <s v="OFF-BI-10003527"/>
    <s v="Office Supplies"/>
    <s v="Binders"/>
    <s v="Fellowes PB500 Electric Punch Plastic Comb Binding Machine with Manual Bind"/>
    <n v="1525.1879999999996"/>
    <n v="6"/>
    <n v="0.8"/>
    <n v="-2287.7820000000002"/>
  </r>
  <r>
    <n v="5312"/>
    <s v="CA-2013-123414"/>
    <x v="0"/>
    <d v="2013-08-22T00:00:00"/>
    <d v="2013-08-28T00:00:00"/>
    <s v="Standard Class"/>
    <s v="SU-20665"/>
    <s v="Stephanie Ulpright"/>
    <x v="2"/>
    <s v="United States"/>
    <s v="Greenville"/>
    <s v="North Carolina"/>
    <n v="27834"/>
    <x v="0"/>
    <s v="OFF-LA-10004559"/>
    <s v="Office Supplies"/>
    <s v="Labels"/>
    <s v="Avery 49"/>
    <n v="9.2159999999999993"/>
    <n v="4"/>
    <n v="0.2"/>
    <n v="3.3408000000000002"/>
  </r>
  <r>
    <n v="5313"/>
    <s v="CA-2013-123414"/>
    <x v="0"/>
    <d v="2013-08-22T00:00:00"/>
    <d v="2013-08-28T00:00:00"/>
    <s v="Standard Class"/>
    <s v="SU-20665"/>
    <s v="Stephanie Ulpright"/>
    <x v="2"/>
    <s v="United States"/>
    <s v="Greenville"/>
    <s v="North Carolina"/>
    <n v="27834"/>
    <x v="0"/>
    <s v="OFF-SU-10002573"/>
    <s v="Office Supplies"/>
    <s v="Supplies"/>
    <s v="Acme 10&quot; Easy Grip Assistive Scissors"/>
    <n v="28.048000000000002"/>
    <n v="2"/>
    <n v="0.2"/>
    <n v="3.5059999999999967"/>
  </r>
  <r>
    <n v="5314"/>
    <s v="CA-2014-137876"/>
    <x v="3"/>
    <d v="2014-05-01T00:00:00"/>
    <d v="2014-05-06T00:00:00"/>
    <s v="Standard Class"/>
    <s v="DJ-13510"/>
    <s v="Don Jones"/>
    <x v="1"/>
    <s v="United States"/>
    <s v="San Francisco"/>
    <s v="California"/>
    <n v="94110"/>
    <x v="1"/>
    <s v="FUR-FU-10000222"/>
    <s v="Furniture"/>
    <s v="Furnishings"/>
    <s v="Seth Thomas 16&quot; Steel Case Clock"/>
    <n v="64.959999999999994"/>
    <n v="2"/>
    <n v="0"/>
    <n v="21.436799999999998"/>
  </r>
  <r>
    <n v="5315"/>
    <s v="CA-2014-137876"/>
    <x v="3"/>
    <d v="2014-05-01T00:00:00"/>
    <d v="2014-05-06T00:00:00"/>
    <s v="Standard Class"/>
    <s v="DJ-13510"/>
    <s v="Don Jones"/>
    <x v="1"/>
    <s v="United States"/>
    <s v="San Francisco"/>
    <s v="California"/>
    <n v="94110"/>
    <x v="1"/>
    <s v="OFF-EN-10001219"/>
    <s v="Office Supplies"/>
    <s v="Envelopes"/>
    <s v="#10- 4 1/8&quot; x 9 1/2&quot; Security-Tint Envelopes"/>
    <n v="30.56"/>
    <n v="4"/>
    <n v="0"/>
    <n v="14.974399999999999"/>
  </r>
  <r>
    <n v="5316"/>
    <s v="CA-2013-154060"/>
    <x v="0"/>
    <d v="2013-05-03T00:00:00"/>
    <d v="2013-05-09T00:00:00"/>
    <s v="Standard Class"/>
    <s v="DL-12865"/>
    <s v="Dan Lawera"/>
    <x v="0"/>
    <s v="United States"/>
    <s v="Greensboro"/>
    <s v="North Carolina"/>
    <n v="27405"/>
    <x v="0"/>
    <s v="FUR-CH-10002304"/>
    <s v="Furniture"/>
    <s v="Chairs"/>
    <s v="Global Stack Chair without Arms, Black"/>
    <n v="187.05600000000001"/>
    <n v="9"/>
    <n v="0.2"/>
    <n v="11.69100000000001"/>
  </r>
  <r>
    <n v="5317"/>
    <s v="US-2014-162558"/>
    <x v="3"/>
    <d v="2014-10-03T00:00:00"/>
    <d v="2014-10-06T00:00:00"/>
    <s v="First Class"/>
    <s v="Dp-13240"/>
    <s v="Dean percer"/>
    <x v="2"/>
    <s v="United States"/>
    <s v="Knoxville"/>
    <s v="Tennessee"/>
    <n v="37918"/>
    <x v="0"/>
    <s v="FUR-FU-10002364"/>
    <s v="Furniture"/>
    <s v="Furnishings"/>
    <s v="Eldon Expressions Wood Desk Accessories, Oak"/>
    <n v="11.808"/>
    <n v="2"/>
    <n v="0.2"/>
    <n v="1.3283999999999985"/>
  </r>
  <r>
    <n v="5318"/>
    <s v="US-2014-162558"/>
    <x v="3"/>
    <d v="2014-10-03T00:00:00"/>
    <d v="2014-10-06T00:00:00"/>
    <s v="First Class"/>
    <s v="Dp-13240"/>
    <s v="Dean percer"/>
    <x v="2"/>
    <s v="United States"/>
    <s v="Knoxville"/>
    <s v="Tennessee"/>
    <n v="37918"/>
    <x v="0"/>
    <s v="FUR-FU-10004864"/>
    <s v="Furniture"/>
    <s v="Furnishings"/>
    <s v="Eldon 500 Class Desk Accessories"/>
    <n v="9.6560000000000006"/>
    <n v="1"/>
    <n v="0.2"/>
    <n v="1.5691000000000002"/>
  </r>
  <r>
    <n v="5319"/>
    <s v="US-2014-162558"/>
    <x v="3"/>
    <d v="2014-10-03T00:00:00"/>
    <d v="2014-10-06T00:00:00"/>
    <s v="First Class"/>
    <s v="Dp-13240"/>
    <s v="Dean percer"/>
    <x v="2"/>
    <s v="United States"/>
    <s v="Knoxville"/>
    <s v="Tennessee"/>
    <n v="37918"/>
    <x v="0"/>
    <s v="OFF-PA-10003172"/>
    <s v="Office Supplies"/>
    <s v="Paper"/>
    <s v="Xerox 1996"/>
    <n v="20.736000000000004"/>
    <n v="4"/>
    <n v="0.2"/>
    <n v="7.2576000000000001"/>
  </r>
  <r>
    <n v="5320"/>
    <s v="US-2014-162558"/>
    <x v="3"/>
    <d v="2014-10-03T00:00:00"/>
    <d v="2014-10-06T00:00:00"/>
    <s v="First Class"/>
    <s v="Dp-13240"/>
    <s v="Dean percer"/>
    <x v="2"/>
    <s v="United States"/>
    <s v="Knoxville"/>
    <s v="Tennessee"/>
    <n v="37918"/>
    <x v="0"/>
    <s v="OFF-BI-10000977"/>
    <s v="Office Supplies"/>
    <s v="Binders"/>
    <s v="Ibico Plastic Spiral Binding Combs"/>
    <n v="27.360000000000003"/>
    <n v="3"/>
    <n v="0.7"/>
    <n v="-21.887999999999991"/>
  </r>
  <r>
    <n v="5321"/>
    <s v="US-2014-162558"/>
    <x v="3"/>
    <d v="2014-10-03T00:00:00"/>
    <d v="2014-10-06T00:00:00"/>
    <s v="First Class"/>
    <s v="Dp-13240"/>
    <s v="Dean percer"/>
    <x v="2"/>
    <s v="United States"/>
    <s v="Knoxville"/>
    <s v="Tennessee"/>
    <n v="37918"/>
    <x v="0"/>
    <s v="FUR-TA-10000198"/>
    <s v="Furniture"/>
    <s v="Tables"/>
    <s v="Chromcraft Bull-Nose Wood Oval Conference Tables &amp; Bases"/>
    <n v="2314.116"/>
    <n v="7"/>
    <n v="0.4"/>
    <n v="-1002.7836000000001"/>
  </r>
  <r>
    <n v="5322"/>
    <s v="US-2014-162558"/>
    <x v="3"/>
    <d v="2014-10-03T00:00:00"/>
    <d v="2014-10-06T00:00:00"/>
    <s v="First Class"/>
    <s v="Dp-13240"/>
    <s v="Dean percer"/>
    <x v="2"/>
    <s v="United States"/>
    <s v="Knoxville"/>
    <s v="Tennessee"/>
    <n v="37918"/>
    <x v="0"/>
    <s v="OFF-BI-10003984"/>
    <s v="Office Supplies"/>
    <s v="Binders"/>
    <s v="Lock-Up Easel 'Spel-Binder'"/>
    <n v="34.236000000000004"/>
    <n v="4"/>
    <n v="0.7"/>
    <n v="-26.247599999999998"/>
  </r>
  <r>
    <n v="5323"/>
    <s v="US-2014-162558"/>
    <x v="3"/>
    <d v="2014-10-03T00:00:00"/>
    <d v="2014-10-06T00:00:00"/>
    <s v="First Class"/>
    <s v="Dp-13240"/>
    <s v="Dean percer"/>
    <x v="2"/>
    <s v="United States"/>
    <s v="Knoxville"/>
    <s v="Tennessee"/>
    <n v="37918"/>
    <x v="0"/>
    <s v="FUR-FU-10003691"/>
    <s v="Furniture"/>
    <s v="Furnishings"/>
    <s v="Eldon Image Series Desk Accessories, Ebony"/>
    <n v="19.760000000000002"/>
    <n v="2"/>
    <n v="0.2"/>
    <n v="5.9279999999999999"/>
  </r>
  <r>
    <n v="5324"/>
    <s v="CA-2014-134439"/>
    <x v="3"/>
    <d v="2014-09-19T00:00:00"/>
    <d v="2014-09-24T00:00:00"/>
    <s v="Second Class"/>
    <s v="TM-21010"/>
    <s v="Tamara Manning"/>
    <x v="0"/>
    <s v="United States"/>
    <s v="Grand Island"/>
    <s v="Nebraska"/>
    <n v="68801"/>
    <x v="2"/>
    <s v="OFF-PA-10004082"/>
    <s v="Office Supplies"/>
    <s v="Paper"/>
    <s v="Adams Telephone Message Book w/Frequently-Called Numbers Space, 400 Messages per Book"/>
    <n v="15.96"/>
    <n v="2"/>
    <n v="0"/>
    <n v="7.98"/>
  </r>
  <r>
    <n v="5325"/>
    <s v="CA-2012-119508"/>
    <x v="1"/>
    <d v="2012-12-04T00:00:00"/>
    <d v="2012-12-09T00:00:00"/>
    <s v="Standard Class"/>
    <s v="TZ-21580"/>
    <s v="Tracy Zic"/>
    <x v="0"/>
    <s v="United States"/>
    <s v="Lakewood"/>
    <s v="California"/>
    <n v="90712"/>
    <x v="1"/>
    <s v="OFF-AR-10003723"/>
    <s v="Office Supplies"/>
    <s v="Art"/>
    <s v="Avery Hi-Liter Fluorescent Desk Style Markers"/>
    <n v="16.899999999999999"/>
    <n v="5"/>
    <n v="0"/>
    <n v="6.2530000000000001"/>
  </r>
  <r>
    <n v="5326"/>
    <s v="CA-2012-119508"/>
    <x v="1"/>
    <d v="2012-12-04T00:00:00"/>
    <d v="2012-12-09T00:00:00"/>
    <s v="Standard Class"/>
    <s v="TZ-21580"/>
    <s v="Tracy Zic"/>
    <x v="0"/>
    <s v="United States"/>
    <s v="Lakewood"/>
    <s v="California"/>
    <n v="90712"/>
    <x v="1"/>
    <s v="FUR-FU-10004270"/>
    <s v="Furniture"/>
    <s v="Furnishings"/>
    <s v="Eldon Image Series Desk Accessories, Burgundy"/>
    <n v="25.08"/>
    <n v="6"/>
    <n v="0"/>
    <n v="9.0288000000000004"/>
  </r>
  <r>
    <n v="5327"/>
    <s v="CA-2012-152681"/>
    <x v="1"/>
    <d v="2012-01-17T00:00:00"/>
    <d v="2012-01-22T00:00:00"/>
    <s v="Standard Class"/>
    <s v="SC-20260"/>
    <s v="Scott Cohen"/>
    <x v="1"/>
    <s v="United States"/>
    <s v="Lawrence"/>
    <s v="Massachusetts"/>
    <n v="1841"/>
    <x v="3"/>
    <s v="OFF-AR-10003183"/>
    <s v="Office Supplies"/>
    <s v="Art"/>
    <s v="Avery Fluorescent Highlighter Four-Color Set"/>
    <n v="6.68"/>
    <n v="2"/>
    <n v="0"/>
    <n v="2.0039999999999996"/>
  </r>
  <r>
    <n v="5328"/>
    <s v="CA-2011-130813"/>
    <x v="2"/>
    <d v="2011-01-07T00:00:00"/>
    <d v="2011-01-09T00:00:00"/>
    <s v="Second Class"/>
    <s v="LS-17230"/>
    <s v="Lycoris Saunders"/>
    <x v="0"/>
    <s v="United States"/>
    <s v="Los Angeles"/>
    <s v="California"/>
    <n v="90049"/>
    <x v="1"/>
    <s v="OFF-PA-10002005"/>
    <s v="Office Supplies"/>
    <s v="Paper"/>
    <s v="Xerox 225"/>
    <n v="19.440000000000001"/>
    <n v="3"/>
    <n v="0"/>
    <n v="9.3312000000000008"/>
  </r>
  <r>
    <n v="5329"/>
    <s v="CA-2012-120320"/>
    <x v="1"/>
    <d v="2012-03-05T00:00:00"/>
    <d v="2012-03-09T00:00:00"/>
    <s v="Standard Class"/>
    <s v="MV-18190"/>
    <s v="Mike Vittorini"/>
    <x v="0"/>
    <s v="United States"/>
    <s v="Houston"/>
    <s v="Texas"/>
    <n v="77036"/>
    <x v="2"/>
    <s v="TEC-PH-10000149"/>
    <s v="Technology"/>
    <s v="Phones"/>
    <s v="Cisco SPA525G2 IP Phone - Wireless"/>
    <n v="31.92"/>
    <n v="2"/>
    <n v="0.2"/>
    <n v="2.3939999999999984"/>
  </r>
  <r>
    <n v="5330"/>
    <s v="CA-2013-111941"/>
    <x v="0"/>
    <d v="2013-12-26T00:00:00"/>
    <d v="2013-12-29T00:00:00"/>
    <s v="Second Class"/>
    <s v="BD-11620"/>
    <s v="Brian DeCherney"/>
    <x v="0"/>
    <s v="United States"/>
    <s v="New York City"/>
    <s v="New York"/>
    <n v="10035"/>
    <x v="3"/>
    <s v="OFF-BI-10001524"/>
    <s v="Office Supplies"/>
    <s v="Binders"/>
    <s v="GBC Premium Transparent Covers with Diagonal Lined Pattern"/>
    <n v="33.568000000000005"/>
    <n v="2"/>
    <n v="0.2"/>
    <n v="11.748799999999997"/>
  </r>
  <r>
    <n v="5331"/>
    <s v="CA-2013-123120"/>
    <x v="0"/>
    <d v="2013-09-05T00:00:00"/>
    <d v="2013-09-09T00:00:00"/>
    <s v="Standard Class"/>
    <s v="CV-12295"/>
    <s v="Christina VanderZanden"/>
    <x v="0"/>
    <s v="United States"/>
    <s v="New York City"/>
    <s v="New York"/>
    <n v="10011"/>
    <x v="3"/>
    <s v="FUR-FU-10004748"/>
    <s v="Furniture"/>
    <s v="Furnishings"/>
    <s v="Howard Miller 16&quot; Diameter Gallery Wall Clock"/>
    <n v="63.94"/>
    <n v="1"/>
    <n v="0"/>
    <n v="24.936599999999999"/>
  </r>
  <r>
    <n v="5332"/>
    <s v="CA-2013-123120"/>
    <x v="0"/>
    <d v="2013-09-05T00:00:00"/>
    <d v="2013-09-09T00:00:00"/>
    <s v="Standard Class"/>
    <s v="CV-12295"/>
    <s v="Christina VanderZanden"/>
    <x v="0"/>
    <s v="United States"/>
    <s v="New York City"/>
    <s v="New York"/>
    <n v="10011"/>
    <x v="3"/>
    <s v="OFF-BI-10001460"/>
    <s v="Office Supplies"/>
    <s v="Binders"/>
    <s v="Plastic Binding Combs"/>
    <n v="60.600000000000009"/>
    <n v="5"/>
    <n v="0.2"/>
    <n v="20.452499999999997"/>
  </r>
  <r>
    <n v="5333"/>
    <s v="CA-2013-123120"/>
    <x v="0"/>
    <d v="2013-09-05T00:00:00"/>
    <d v="2013-09-09T00:00:00"/>
    <s v="Standard Class"/>
    <s v="CV-12295"/>
    <s v="Christina VanderZanden"/>
    <x v="0"/>
    <s v="United States"/>
    <s v="New York City"/>
    <s v="New York"/>
    <n v="10011"/>
    <x v="3"/>
    <s v="OFF-SU-10002503"/>
    <s v="Office Supplies"/>
    <s v="Supplies"/>
    <s v="Acme Preferred Stainless Steel Scissors"/>
    <n v="22.72"/>
    <n v="4"/>
    <n v="0"/>
    <n v="6.5887999999999991"/>
  </r>
  <r>
    <n v="5334"/>
    <s v="CA-2011-103331"/>
    <x v="2"/>
    <d v="2011-08-26T00:00:00"/>
    <d v="2011-09-01T00:00:00"/>
    <s v="Standard Class"/>
    <s v="KB-16315"/>
    <s v="Karl Braun"/>
    <x v="0"/>
    <s v="United States"/>
    <s v="Newark"/>
    <s v="Delaware"/>
    <n v="19711"/>
    <x v="3"/>
    <s v="FUR-FU-10001731"/>
    <s v="Furniture"/>
    <s v="Furnishings"/>
    <s v="Acrylic Self-Standing Desk Frames"/>
    <n v="10.68"/>
    <n v="4"/>
    <n v="0"/>
    <n v="4.0583999999999998"/>
  </r>
  <r>
    <n v="5335"/>
    <s v="CA-2011-103331"/>
    <x v="2"/>
    <d v="2011-08-26T00:00:00"/>
    <d v="2011-09-01T00:00:00"/>
    <s v="Standard Class"/>
    <s v="KB-16315"/>
    <s v="Karl Braun"/>
    <x v="0"/>
    <s v="United States"/>
    <s v="Newark"/>
    <s v="Delaware"/>
    <n v="19711"/>
    <x v="3"/>
    <s v="OFF-PA-10002160"/>
    <s v="Office Supplies"/>
    <s v="Paper"/>
    <s v="Xerox 1978"/>
    <n v="17.34"/>
    <n v="3"/>
    <n v="0"/>
    <n v="8.4966000000000008"/>
  </r>
  <r>
    <n v="5336"/>
    <s v="CA-2011-103331"/>
    <x v="2"/>
    <d v="2011-08-26T00:00:00"/>
    <d v="2011-09-01T00:00:00"/>
    <s v="Standard Class"/>
    <s v="KB-16315"/>
    <s v="Karl Braun"/>
    <x v="0"/>
    <s v="United States"/>
    <s v="Newark"/>
    <s v="Delaware"/>
    <n v="19711"/>
    <x v="3"/>
    <s v="OFF-PA-10002659"/>
    <s v="Office Supplies"/>
    <s v="Paper"/>
    <s v="Avoid Verbal Orders Carbonless Minifold Book"/>
    <n v="3.38"/>
    <n v="1"/>
    <n v="0"/>
    <n v="1.5547999999999997"/>
  </r>
  <r>
    <n v="5337"/>
    <s v="CA-2012-169278"/>
    <x v="1"/>
    <d v="2012-05-21T00:00:00"/>
    <d v="2012-05-25T00:00:00"/>
    <s v="Standard Class"/>
    <s v="ME-18010"/>
    <s v="Michelle Ellison"/>
    <x v="1"/>
    <s v="United States"/>
    <s v="Seattle"/>
    <s v="Washington"/>
    <n v="98105"/>
    <x v="1"/>
    <s v="OFF-BI-10001636"/>
    <s v="Office Supplies"/>
    <s v="Binders"/>
    <s v="Ibico Plastic and Wire Spiral Binding Combs"/>
    <n v="26.975999999999999"/>
    <n v="4"/>
    <n v="0.2"/>
    <n v="8.767199999999999"/>
  </r>
  <r>
    <n v="5338"/>
    <s v="CA-2014-111577"/>
    <x v="3"/>
    <d v="2014-10-17T00:00:00"/>
    <d v="2014-10-22T00:00:00"/>
    <s v="Standard Class"/>
    <s v="AJ-10780"/>
    <s v="Anthony Jacobs"/>
    <x v="1"/>
    <s v="United States"/>
    <s v="Scottsdale"/>
    <s v="Arizona"/>
    <n v="85254"/>
    <x v="1"/>
    <s v="OFF-PA-10000062"/>
    <s v="Office Supplies"/>
    <s v="Paper"/>
    <s v="Green Bar Computer Printout Paper"/>
    <n v="307.77600000000001"/>
    <n v="7"/>
    <n v="0.2"/>
    <n v="111.5688"/>
  </r>
  <r>
    <n v="5339"/>
    <s v="CA-2012-146486"/>
    <x v="1"/>
    <d v="2012-11-09T00:00:00"/>
    <d v="2012-11-14T00:00:00"/>
    <s v="Second Class"/>
    <s v="DV-13465"/>
    <s v="Dianna Vittorini"/>
    <x v="0"/>
    <s v="United States"/>
    <s v="Oceanside"/>
    <s v="New York"/>
    <n v="11572"/>
    <x v="3"/>
    <s v="OFF-ST-10002554"/>
    <s v="Office Supplies"/>
    <s v="Storage"/>
    <s v="Tennsco Industrial Shelving"/>
    <n v="244.54999999999998"/>
    <n v="5"/>
    <n v="0"/>
    <n v="4.8910000000000053"/>
  </r>
  <r>
    <n v="5340"/>
    <s v="CA-2012-146486"/>
    <x v="1"/>
    <d v="2012-11-09T00:00:00"/>
    <d v="2012-11-14T00:00:00"/>
    <s v="Second Class"/>
    <s v="DV-13465"/>
    <s v="Dianna Vittorini"/>
    <x v="0"/>
    <s v="United States"/>
    <s v="Oceanside"/>
    <s v="New York"/>
    <n v="11572"/>
    <x v="3"/>
    <s v="OFF-EN-10001509"/>
    <s v="Office Supplies"/>
    <s v="Envelopes"/>
    <s v="Poly String Tie Envelopes"/>
    <n v="12.24"/>
    <n v="6"/>
    <n v="0"/>
    <n v="5.7527999999999988"/>
  </r>
  <r>
    <n v="5341"/>
    <s v="CA-2012-146486"/>
    <x v="1"/>
    <d v="2012-11-09T00:00:00"/>
    <d v="2012-11-14T00:00:00"/>
    <s v="Second Class"/>
    <s v="DV-13465"/>
    <s v="Dianna Vittorini"/>
    <x v="0"/>
    <s v="United States"/>
    <s v="Oceanside"/>
    <s v="New York"/>
    <n v="11572"/>
    <x v="3"/>
    <s v="TEC-AC-10002018"/>
    <s v="Technology"/>
    <s v="Accessories"/>
    <s v="AmazonBasics 3-Button USB Wired Mouse"/>
    <n v="13.98"/>
    <n v="2"/>
    <n v="0"/>
    <n v="6.011400000000001"/>
  </r>
  <r>
    <n v="5342"/>
    <s v="CA-2012-146486"/>
    <x v="1"/>
    <d v="2012-11-09T00:00:00"/>
    <d v="2012-11-14T00:00:00"/>
    <s v="Second Class"/>
    <s v="DV-13465"/>
    <s v="Dianna Vittorini"/>
    <x v="0"/>
    <s v="United States"/>
    <s v="Oceanside"/>
    <s v="New York"/>
    <n v="11572"/>
    <x v="3"/>
    <s v="TEC-AC-10002637"/>
    <s v="Technology"/>
    <s v="Accessories"/>
    <s v="Logitech VX Revolution Cordless Laser Mouse for Notebooks (Black)"/>
    <n v="899.95"/>
    <n v="5"/>
    <n v="0"/>
    <n v="53.996999999999957"/>
  </r>
  <r>
    <n v="5343"/>
    <s v="US-2011-168501"/>
    <x v="2"/>
    <d v="2011-11-21T00:00:00"/>
    <d v="2011-11-27T00:00:00"/>
    <s v="Standard Class"/>
    <s v="JK-15325"/>
    <s v="Jason Klamczynski"/>
    <x v="1"/>
    <s v="United States"/>
    <s v="Dallas"/>
    <s v="Texas"/>
    <n v="75220"/>
    <x v="2"/>
    <s v="OFF-EN-10001509"/>
    <s v="Office Supplies"/>
    <s v="Envelopes"/>
    <s v="Poly String Tie Envelopes"/>
    <n v="1.6320000000000001"/>
    <n v="1"/>
    <n v="0.2"/>
    <n v="0.55079999999999985"/>
  </r>
  <r>
    <n v="5344"/>
    <s v="US-2011-168501"/>
    <x v="2"/>
    <d v="2011-11-21T00:00:00"/>
    <d v="2011-11-27T00:00:00"/>
    <s v="Standard Class"/>
    <s v="JK-15325"/>
    <s v="Jason Klamczynski"/>
    <x v="1"/>
    <s v="United States"/>
    <s v="Dallas"/>
    <s v="Texas"/>
    <n v="75220"/>
    <x v="2"/>
    <s v="TEC-PH-10004922"/>
    <s v="Technology"/>
    <s v="Phones"/>
    <s v="RCA Visys Integrated PBX 8-Line Router"/>
    <n v="267.95999999999998"/>
    <n v="5"/>
    <n v="0.2"/>
    <n v="16.747500000000016"/>
  </r>
  <r>
    <n v="5345"/>
    <s v="CA-2012-112053"/>
    <x v="1"/>
    <d v="2012-10-11T00:00:00"/>
    <d v="2012-10-13T00:00:00"/>
    <s v="Second Class"/>
    <s v="SH-20395"/>
    <s v="Shahid Hopkins"/>
    <x v="0"/>
    <s v="United States"/>
    <s v="Rochester"/>
    <s v="New York"/>
    <n v="14609"/>
    <x v="3"/>
    <s v="TEC-AC-10002550"/>
    <s v="Technology"/>
    <s v="Accessories"/>
    <s v="Memorex 25GB 6X Branded Blu-Ray Recordable Disc, 30/Pack"/>
    <n v="31.95"/>
    <n v="1"/>
    <n v="0"/>
    <n v="2.2364999999999995"/>
  </r>
  <r>
    <n v="5346"/>
    <s v="CA-2014-108539"/>
    <x v="3"/>
    <d v="2014-03-22T00:00:00"/>
    <d v="2014-03-24T00:00:00"/>
    <s v="Second Class"/>
    <s v="SC-20725"/>
    <s v="Steven Cartwright"/>
    <x v="0"/>
    <s v="United States"/>
    <s v="Los Angeles"/>
    <s v="California"/>
    <n v="90045"/>
    <x v="1"/>
    <s v="OFF-ST-10003208"/>
    <s v="Office Supplies"/>
    <s v="Storage"/>
    <s v="Adjustable Depth Letter/Legal Cart"/>
    <n v="725.84"/>
    <n v="4"/>
    <n v="0"/>
    <n v="210.4935999999999"/>
  </r>
  <r>
    <n v="5347"/>
    <s v="CA-2014-108539"/>
    <x v="3"/>
    <d v="2014-03-22T00:00:00"/>
    <d v="2014-03-24T00:00:00"/>
    <s v="Second Class"/>
    <s v="SC-20725"/>
    <s v="Steven Cartwright"/>
    <x v="0"/>
    <s v="United States"/>
    <s v="Los Angeles"/>
    <s v="California"/>
    <n v="90045"/>
    <x v="1"/>
    <s v="OFF-BI-10003981"/>
    <s v="Office Supplies"/>
    <s v="Binders"/>
    <s v="Avery Durable Plastic 1&quot; Binders"/>
    <n v="10.896000000000001"/>
    <n v="3"/>
    <n v="0.2"/>
    <n v="3.9497999999999998"/>
  </r>
  <r>
    <n v="5348"/>
    <s v="CA-2014-108539"/>
    <x v="3"/>
    <d v="2014-03-22T00:00:00"/>
    <d v="2014-03-24T00:00:00"/>
    <s v="Second Class"/>
    <s v="SC-20725"/>
    <s v="Steven Cartwright"/>
    <x v="0"/>
    <s v="United States"/>
    <s v="Los Angeles"/>
    <s v="California"/>
    <n v="90045"/>
    <x v="1"/>
    <s v="OFF-BI-10001031"/>
    <s v="Office Supplies"/>
    <s v="Binders"/>
    <s v="Pressboard Data Binders by Wilson Jones"/>
    <n v="8.5440000000000005"/>
    <n v="2"/>
    <n v="0.2"/>
    <n v="2.8835999999999995"/>
  </r>
  <r>
    <n v="5349"/>
    <s v="CA-2012-149811"/>
    <x v="1"/>
    <d v="2012-01-04T00:00:00"/>
    <d v="2012-01-10T00:00:00"/>
    <s v="Standard Class"/>
    <s v="CS-12250"/>
    <s v="Chris Selesnick"/>
    <x v="1"/>
    <s v="United States"/>
    <s v="Woodbury"/>
    <s v="Minnesota"/>
    <n v="55125"/>
    <x v="2"/>
    <s v="OFF-BI-10003676"/>
    <s v="Office Supplies"/>
    <s v="Binders"/>
    <s v="GBC Standard Recycled Report Covers, Clear Plastic Sheets"/>
    <n v="32.339999999999996"/>
    <n v="3"/>
    <n v="0"/>
    <n v="15.523199999999999"/>
  </r>
  <r>
    <n v="5350"/>
    <s v="CA-2012-149811"/>
    <x v="1"/>
    <d v="2012-01-04T00:00:00"/>
    <d v="2012-01-10T00:00:00"/>
    <s v="Standard Class"/>
    <s v="CS-12250"/>
    <s v="Chris Selesnick"/>
    <x v="1"/>
    <s v="United States"/>
    <s v="Woodbury"/>
    <s v="Minnesota"/>
    <n v="55125"/>
    <x v="2"/>
    <s v="OFF-PA-10004082"/>
    <s v="Office Supplies"/>
    <s v="Paper"/>
    <s v="Adams Telephone Message Book w/Frequently-Called Numbers Space, 400 Messages per Book"/>
    <n v="39.900000000000006"/>
    <n v="5"/>
    <n v="0"/>
    <n v="19.950000000000003"/>
  </r>
  <r>
    <n v="5351"/>
    <s v="US-2014-103814"/>
    <x v="3"/>
    <d v="2014-12-10T00:00:00"/>
    <d v="2014-12-17T00:00:00"/>
    <s v="Standard Class"/>
    <s v="LH-16900"/>
    <s v="Lena Hernandez"/>
    <x v="0"/>
    <s v="United States"/>
    <s v="Park Ridge"/>
    <s v="Illinois"/>
    <n v="60068"/>
    <x v="2"/>
    <s v="OFF-PA-10001019"/>
    <s v="Office Supplies"/>
    <s v="Paper"/>
    <s v="Xerox 1884"/>
    <n v="143.85600000000002"/>
    <n v="9"/>
    <n v="0.2"/>
    <n v="48.551399999999994"/>
  </r>
  <r>
    <n v="5352"/>
    <s v="CA-2013-123932"/>
    <x v="0"/>
    <d v="2013-09-07T00:00:00"/>
    <d v="2013-09-13T00:00:00"/>
    <s v="Standard Class"/>
    <s v="YC-21895"/>
    <s v="Yoseph Carroll"/>
    <x v="1"/>
    <s v="United States"/>
    <s v="Dallas"/>
    <s v="Texas"/>
    <n v="75217"/>
    <x v="2"/>
    <s v="OFF-PA-10004665"/>
    <s v="Office Supplies"/>
    <s v="Paper"/>
    <s v="Advantus Motivational Note Cards"/>
    <n v="41.92"/>
    <n v="4"/>
    <n v="0.2"/>
    <n v="15.195999999999998"/>
  </r>
  <r>
    <n v="5353"/>
    <s v="CA-2013-123932"/>
    <x v="0"/>
    <d v="2013-09-07T00:00:00"/>
    <d v="2013-09-13T00:00:00"/>
    <s v="Standard Class"/>
    <s v="YC-21895"/>
    <s v="Yoseph Carroll"/>
    <x v="1"/>
    <s v="United States"/>
    <s v="Dallas"/>
    <s v="Texas"/>
    <n v="75217"/>
    <x v="2"/>
    <s v="TEC-PH-10002447"/>
    <s v="Technology"/>
    <s v="Phones"/>
    <s v="AT&amp;T CL83451 4-Handset Telephone"/>
    <n v="329.58400000000006"/>
    <n v="2"/>
    <n v="0.2"/>
    <n v="37.078199999999981"/>
  </r>
  <r>
    <n v="5354"/>
    <s v="US-2013-101616"/>
    <x v="0"/>
    <d v="2013-09-04T00:00:00"/>
    <d v="2013-09-07T00:00:00"/>
    <s v="First Class"/>
    <s v="CY-12745"/>
    <s v="Craig Yedwab"/>
    <x v="1"/>
    <s v="United States"/>
    <s v="Monroe"/>
    <s v="Louisiana"/>
    <n v="71203"/>
    <x v="0"/>
    <s v="OFF-BI-10000014"/>
    <s v="Office Supplies"/>
    <s v="Binders"/>
    <s v="Heavy-Duty E-Z-D Binders"/>
    <n v="87.28"/>
    <n v="8"/>
    <n v="0"/>
    <n v="41.021599999999999"/>
  </r>
  <r>
    <n v="5355"/>
    <s v="CA-2011-113768"/>
    <x v="2"/>
    <d v="2011-05-13T00:00:00"/>
    <d v="2011-05-19T00:00:00"/>
    <s v="Standard Class"/>
    <s v="AH-10030"/>
    <s v="Aaron Hawkins"/>
    <x v="1"/>
    <s v="United States"/>
    <s v="Los Angeles"/>
    <s v="California"/>
    <n v="90004"/>
    <x v="1"/>
    <s v="FUR-CH-10002439"/>
    <s v="Furniture"/>
    <s v="Chairs"/>
    <s v="Iceberg Nesting Folding Chair, 19w x 6d x 43h"/>
    <n v="279.45600000000002"/>
    <n v="6"/>
    <n v="0.2"/>
    <n v="20.959199999999996"/>
  </r>
  <r>
    <n v="5356"/>
    <s v="CA-2011-113768"/>
    <x v="2"/>
    <d v="2011-05-13T00:00:00"/>
    <d v="2011-05-19T00:00:00"/>
    <s v="Standard Class"/>
    <s v="AH-10030"/>
    <s v="Aaron Hawkins"/>
    <x v="1"/>
    <s v="United States"/>
    <s v="Los Angeles"/>
    <s v="California"/>
    <n v="90004"/>
    <x v="1"/>
    <s v="OFF-PA-10003063"/>
    <s v="Office Supplies"/>
    <s v="Paper"/>
    <s v="EcoTones Memo Sheets"/>
    <n v="8"/>
    <n v="2"/>
    <n v="0"/>
    <n v="3.84"/>
  </r>
  <r>
    <n v="5357"/>
    <s v="CA-2013-138037"/>
    <x v="0"/>
    <d v="2013-09-30T00:00:00"/>
    <d v="2013-10-04T00:00:00"/>
    <s v="Standard Class"/>
    <s v="AR-10540"/>
    <s v="Andy Reiter"/>
    <x v="0"/>
    <s v="United States"/>
    <s v="San Francisco"/>
    <s v="California"/>
    <n v="94109"/>
    <x v="1"/>
    <s v="OFF-BI-10002982"/>
    <s v="Office Supplies"/>
    <s v="Binders"/>
    <s v="Avery Self-Adhesive Photo Pockets for Polaroid Photos"/>
    <n v="27.240000000000002"/>
    <n v="5"/>
    <n v="0.2"/>
    <n v="9.5339999999999971"/>
  </r>
  <r>
    <n v="5358"/>
    <s v="CA-2011-150490"/>
    <x v="2"/>
    <d v="2011-08-05T00:00:00"/>
    <d v="2011-08-11T00:00:00"/>
    <s v="Standard Class"/>
    <s v="SS-20590"/>
    <s v="Sonia Sunley"/>
    <x v="0"/>
    <s v="United States"/>
    <s v="San Francisco"/>
    <s v="California"/>
    <n v="94122"/>
    <x v="1"/>
    <s v="TEC-AC-10004510"/>
    <s v="Technology"/>
    <s v="Accessories"/>
    <s v="Logitech Desktop MK120 Mouse and keyboard Combo"/>
    <n v="16.36"/>
    <n v="1"/>
    <n v="0"/>
    <n v="1.6359999999999992"/>
  </r>
  <r>
    <n v="5359"/>
    <s v="CA-2011-150490"/>
    <x v="2"/>
    <d v="2011-08-05T00:00:00"/>
    <d v="2011-08-11T00:00:00"/>
    <s v="Standard Class"/>
    <s v="SS-20590"/>
    <s v="Sonia Sunley"/>
    <x v="0"/>
    <s v="United States"/>
    <s v="San Francisco"/>
    <s v="California"/>
    <n v="94122"/>
    <x v="1"/>
    <s v="OFF-ST-10000321"/>
    <s v="Office Supplies"/>
    <s v="Storage"/>
    <s v="Akro Stacking Bins"/>
    <n v="15.78"/>
    <n v="2"/>
    <n v="0"/>
    <n v="0.63119999999999798"/>
  </r>
  <r>
    <n v="5360"/>
    <s v="CA-2011-150490"/>
    <x v="2"/>
    <d v="2011-08-05T00:00:00"/>
    <d v="2011-08-11T00:00:00"/>
    <s v="Standard Class"/>
    <s v="SS-20590"/>
    <s v="Sonia Sunley"/>
    <x v="0"/>
    <s v="United States"/>
    <s v="San Francisco"/>
    <s v="California"/>
    <n v="94122"/>
    <x v="1"/>
    <s v="OFF-AR-10004602"/>
    <s v="Office Supplies"/>
    <s v="Art"/>
    <s v="Boston KS Multi-Size Manual Pencil Sharpener"/>
    <n v="45.98"/>
    <n v="2"/>
    <n v="0"/>
    <n v="12.874400000000001"/>
  </r>
  <r>
    <n v="5361"/>
    <s v="US-2014-126060"/>
    <x v="3"/>
    <d v="2014-04-15T00:00:00"/>
    <d v="2014-04-19T00:00:00"/>
    <s v="Standard Class"/>
    <s v="DW-13585"/>
    <s v="Dorothy Wardle"/>
    <x v="1"/>
    <s v="United States"/>
    <s v="Fayetteville"/>
    <s v="North Carolina"/>
    <n v="28314"/>
    <x v="0"/>
    <s v="FUR-BO-10003433"/>
    <s v="Furniture"/>
    <s v="Bookcases"/>
    <s v="Sauder Cornerstone Collection Library"/>
    <n v="198.27200000000002"/>
    <n v="8"/>
    <n v="0.2"/>
    <n v="-32.219200000000022"/>
  </r>
  <r>
    <n v="5362"/>
    <s v="CA-2014-100951"/>
    <x v="3"/>
    <d v="2014-06-10T00:00:00"/>
    <d v="2014-06-11T00:00:00"/>
    <s v="First Class"/>
    <s v="NC-18625"/>
    <s v="Noah Childs"/>
    <x v="1"/>
    <s v="United States"/>
    <s v="Dallas"/>
    <s v="Texas"/>
    <n v="75217"/>
    <x v="2"/>
    <s v="OFF-ST-10001496"/>
    <s v="Office Supplies"/>
    <s v="Storage"/>
    <s v="Standard Rollaway File with Lock"/>
    <n v="720.7600000000001"/>
    <n v="5"/>
    <n v="0.2"/>
    <n v="54.056999999999988"/>
  </r>
  <r>
    <n v="5363"/>
    <s v="CA-2013-122014"/>
    <x v="0"/>
    <d v="2013-12-30T00:00:00"/>
    <d v="2014-01-03T00:00:00"/>
    <s v="Standard Class"/>
    <s v="CD-11920"/>
    <s v="Carlos Daly"/>
    <x v="0"/>
    <s v="United States"/>
    <s v="Wichita"/>
    <s v="Kansas"/>
    <n v="67212"/>
    <x v="2"/>
    <s v="FUR-FU-10000672"/>
    <s v="Furniture"/>
    <s v="Furnishings"/>
    <s v="Executive Impressions 10&quot; Spectator Wall Clock"/>
    <n v="70.56"/>
    <n v="6"/>
    <n v="0"/>
    <n v="23.990399999999994"/>
  </r>
  <r>
    <n v="5364"/>
    <s v="CA-2013-122014"/>
    <x v="0"/>
    <d v="2013-12-30T00:00:00"/>
    <d v="2014-01-03T00:00:00"/>
    <s v="Standard Class"/>
    <s v="CD-11920"/>
    <s v="Carlos Daly"/>
    <x v="0"/>
    <s v="United States"/>
    <s v="Wichita"/>
    <s v="Kansas"/>
    <n v="67212"/>
    <x v="2"/>
    <s v="OFF-AP-10001293"/>
    <s v="Office Supplies"/>
    <s v="Appliances"/>
    <s v="Belkin 8 Outlet Surge Protector"/>
    <n v="81.96"/>
    <n v="2"/>
    <n v="0"/>
    <n v="22.948799999999999"/>
  </r>
  <r>
    <n v="5365"/>
    <s v="CA-2011-123477"/>
    <x v="2"/>
    <d v="2011-01-19T00:00:00"/>
    <d v="2011-01-22T00:00:00"/>
    <s v="Second Class"/>
    <s v="DW-13195"/>
    <s v="David Wiener"/>
    <x v="1"/>
    <s v="United States"/>
    <s v="Springfield"/>
    <s v="Oregon"/>
    <n v="97477"/>
    <x v="1"/>
    <s v="OFF-AP-10000692"/>
    <s v="Office Supplies"/>
    <s v="Appliances"/>
    <s v="Fellowes Mighty 8 Compact Surge Protector"/>
    <n v="64.864000000000004"/>
    <n v="4"/>
    <n v="0.2"/>
    <n v="6.4864000000000033"/>
  </r>
  <r>
    <n v="5366"/>
    <s v="CA-2013-107790"/>
    <x v="0"/>
    <d v="2013-11-21T00:00:00"/>
    <d v="2013-11-25T00:00:00"/>
    <s v="Standard Class"/>
    <s v="EH-13990"/>
    <s v="Erica Hackney"/>
    <x v="0"/>
    <s v="United States"/>
    <s v="Houston"/>
    <s v="Texas"/>
    <n v="77041"/>
    <x v="2"/>
    <s v="TEC-PH-10004539"/>
    <s v="Technology"/>
    <s v="Phones"/>
    <s v="Wireless Extenders zBoost YX545 SOHO Signal Booster"/>
    <n v="151.19200000000001"/>
    <n v="1"/>
    <n v="0.2"/>
    <n v="13.229299999999995"/>
  </r>
  <r>
    <n v="5367"/>
    <s v="CA-2014-158071"/>
    <x v="3"/>
    <d v="2014-06-11T00:00:00"/>
    <d v="2014-06-16T00:00:00"/>
    <s v="Standard Class"/>
    <s v="BD-11320"/>
    <s v="Bill Donatelli"/>
    <x v="0"/>
    <s v="United States"/>
    <s v="Seattle"/>
    <s v="Washington"/>
    <n v="98103"/>
    <x v="1"/>
    <s v="TEC-PH-10002923"/>
    <s v="Technology"/>
    <s v="Phones"/>
    <s v="Logitech B530 USB Headset - headset - Full size, Binaural"/>
    <n v="88.77600000000001"/>
    <n v="3"/>
    <n v="0.2"/>
    <n v="7.7679000000000009"/>
  </r>
  <r>
    <n v="5368"/>
    <s v="CA-2014-158071"/>
    <x v="3"/>
    <d v="2014-06-11T00:00:00"/>
    <d v="2014-06-16T00:00:00"/>
    <s v="Standard Class"/>
    <s v="BD-11320"/>
    <s v="Bill Donatelli"/>
    <x v="0"/>
    <s v="United States"/>
    <s v="Seattle"/>
    <s v="Washington"/>
    <n v="98103"/>
    <x v="1"/>
    <s v="OFF-LA-10004689"/>
    <s v="Office Supplies"/>
    <s v="Labels"/>
    <s v="Avery 512"/>
    <n v="11.56"/>
    <n v="4"/>
    <n v="0"/>
    <n v="5.4332000000000003"/>
  </r>
  <r>
    <n v="5369"/>
    <s v="CA-2014-158071"/>
    <x v="3"/>
    <d v="2014-06-11T00:00:00"/>
    <d v="2014-06-16T00:00:00"/>
    <s v="Standard Class"/>
    <s v="BD-11320"/>
    <s v="Bill Donatelli"/>
    <x v="0"/>
    <s v="United States"/>
    <s v="Seattle"/>
    <s v="Washington"/>
    <n v="98103"/>
    <x v="1"/>
    <s v="OFF-ST-10001228"/>
    <s v="Office Supplies"/>
    <s v="Storage"/>
    <s v="Personal File Boxes with Fold-Down Carry Handle"/>
    <n v="15.58"/>
    <n v="1"/>
    <n v="0"/>
    <n v="3.8949999999999996"/>
  </r>
  <r>
    <n v="5370"/>
    <s v="CA-2014-147403"/>
    <x v="3"/>
    <d v="2014-09-11T00:00:00"/>
    <d v="2014-09-14T00:00:00"/>
    <s v="First Class"/>
    <s v="KH-16630"/>
    <s v="Ken Heidel"/>
    <x v="1"/>
    <s v="United States"/>
    <s v="Akron"/>
    <s v="Ohio"/>
    <n v="44312"/>
    <x v="3"/>
    <s v="OFF-PA-10003302"/>
    <s v="Office Supplies"/>
    <s v="Paper"/>
    <s v="Xerox 1906"/>
    <n v="85.055999999999997"/>
    <n v="3"/>
    <n v="0.2"/>
    <n v="28.706399999999991"/>
  </r>
  <r>
    <n v="5371"/>
    <s v="US-2014-136721"/>
    <x v="3"/>
    <d v="2014-04-09T00:00:00"/>
    <d v="2014-04-13T00:00:00"/>
    <s v="Standard Class"/>
    <s v="NH-18610"/>
    <s v="Nicole Hansen"/>
    <x v="1"/>
    <s v="United States"/>
    <s v="Oak Park"/>
    <s v="Michigan"/>
    <n v="48237"/>
    <x v="2"/>
    <s v="FUR-FU-10004665"/>
    <s v="Furniture"/>
    <s v="Furnishings"/>
    <s v="3M Polarizing Task Lamp with Clamp Arm, Light Gray"/>
    <n v="273.95999999999998"/>
    <n v="2"/>
    <n v="0"/>
    <n v="71.229600000000005"/>
  </r>
  <r>
    <n v="5372"/>
    <s v="US-2014-136721"/>
    <x v="3"/>
    <d v="2014-04-09T00:00:00"/>
    <d v="2014-04-13T00:00:00"/>
    <s v="Standard Class"/>
    <s v="NH-18610"/>
    <s v="Nicole Hansen"/>
    <x v="1"/>
    <s v="United States"/>
    <s v="Oak Park"/>
    <s v="Michigan"/>
    <n v="48237"/>
    <x v="2"/>
    <s v="FUR-FU-10004188"/>
    <s v="Furniture"/>
    <s v="Furnishings"/>
    <s v="Luxo Professional Combination Clamp-On Lamps"/>
    <n v="306.89999999999998"/>
    <n v="3"/>
    <n v="0"/>
    <n v="79.793999999999997"/>
  </r>
  <r>
    <n v="5373"/>
    <s v="CA-2012-118738"/>
    <x v="1"/>
    <d v="2012-10-24T00:00:00"/>
    <d v="2012-10-30T00:00:00"/>
    <s v="Standard Class"/>
    <s v="AG-10495"/>
    <s v="Andrew Gjertsen"/>
    <x v="1"/>
    <s v="United States"/>
    <s v="Houston"/>
    <s v="Texas"/>
    <n v="77041"/>
    <x v="2"/>
    <s v="OFF-PA-10003177"/>
    <s v="Office Supplies"/>
    <s v="Paper"/>
    <s v="Xerox 1999"/>
    <n v="15.552000000000003"/>
    <n v="3"/>
    <n v="0.2"/>
    <n v="5.4432"/>
  </r>
  <r>
    <n v="5374"/>
    <s v="CA-2012-118738"/>
    <x v="1"/>
    <d v="2012-10-24T00:00:00"/>
    <d v="2012-10-30T00:00:00"/>
    <s v="Standard Class"/>
    <s v="AG-10495"/>
    <s v="Andrew Gjertsen"/>
    <x v="1"/>
    <s v="United States"/>
    <s v="Houston"/>
    <s v="Texas"/>
    <n v="77041"/>
    <x v="2"/>
    <s v="FUR-TA-10002607"/>
    <s v="Furniture"/>
    <s v="Tables"/>
    <s v="KI Conference Tables"/>
    <n v="347.36099999999999"/>
    <n v="7"/>
    <n v="0.3"/>
    <n v="-69.472199999999958"/>
  </r>
  <r>
    <n v="5375"/>
    <s v="CA-2012-118738"/>
    <x v="1"/>
    <d v="2012-10-24T00:00:00"/>
    <d v="2012-10-30T00:00:00"/>
    <s v="Standard Class"/>
    <s v="AG-10495"/>
    <s v="Andrew Gjertsen"/>
    <x v="1"/>
    <s v="United States"/>
    <s v="Houston"/>
    <s v="Texas"/>
    <n v="77041"/>
    <x v="2"/>
    <s v="OFF-PA-10001166"/>
    <s v="Office Supplies"/>
    <s v="Paper"/>
    <s v="Xerox 2"/>
    <n v="10.368000000000002"/>
    <n v="2"/>
    <n v="0.2"/>
    <n v="3.6288"/>
  </r>
  <r>
    <n v="5376"/>
    <s v="CA-2014-134152"/>
    <x v="3"/>
    <d v="2014-05-28T00:00:00"/>
    <d v="2014-06-01T00:00:00"/>
    <s v="Standard Class"/>
    <s v="RP-19855"/>
    <s v="Roy Phan"/>
    <x v="1"/>
    <s v="United States"/>
    <s v="Seattle"/>
    <s v="Washington"/>
    <n v="98103"/>
    <x v="1"/>
    <s v="TEC-AC-10004510"/>
    <s v="Technology"/>
    <s v="Accessories"/>
    <s v="Logitech Desktop MK120 Mouse and keyboard Combo"/>
    <n v="98.16"/>
    <n v="6"/>
    <n v="0"/>
    <n v="9.8159999999999954"/>
  </r>
  <r>
    <n v="5377"/>
    <s v="CA-2014-134152"/>
    <x v="3"/>
    <d v="2014-05-28T00:00:00"/>
    <d v="2014-06-01T00:00:00"/>
    <s v="Standard Class"/>
    <s v="RP-19855"/>
    <s v="Roy Phan"/>
    <x v="1"/>
    <s v="United States"/>
    <s v="Seattle"/>
    <s v="Washington"/>
    <n v="98103"/>
    <x v="1"/>
    <s v="OFF-AR-10004062"/>
    <s v="Office Supplies"/>
    <s v="Art"/>
    <s v="Staples"/>
    <n v="31.44"/>
    <n v="3"/>
    <n v="0"/>
    <n v="7.86"/>
  </r>
  <r>
    <n v="5378"/>
    <s v="CA-2011-125542"/>
    <x v="2"/>
    <d v="2011-12-05T00:00:00"/>
    <d v="2011-12-07T00:00:00"/>
    <s v="First Class"/>
    <s v="NB-18655"/>
    <s v="Nona Balk"/>
    <x v="1"/>
    <s v="United States"/>
    <s v="Philadelphia"/>
    <s v="Pennsylvania"/>
    <n v="19134"/>
    <x v="3"/>
    <s v="OFF-EN-10000056"/>
    <s v="Office Supplies"/>
    <s v="Envelopes"/>
    <s v="Cameo Buff Policy Envelopes"/>
    <n v="348.488"/>
    <n v="7"/>
    <n v="0.2"/>
    <n v="117.61469999999996"/>
  </r>
  <r>
    <n v="5379"/>
    <s v="CA-2011-125542"/>
    <x v="2"/>
    <d v="2011-12-05T00:00:00"/>
    <d v="2011-12-07T00:00:00"/>
    <s v="First Class"/>
    <s v="NB-18655"/>
    <s v="Nona Balk"/>
    <x v="1"/>
    <s v="United States"/>
    <s v="Philadelphia"/>
    <s v="Pennsylvania"/>
    <n v="19134"/>
    <x v="3"/>
    <s v="OFF-ST-10001469"/>
    <s v="Office Supplies"/>
    <s v="Storage"/>
    <s v="Fellowes Bankers Box Recycled Super Stor/Drawer"/>
    <n v="172.73599999999999"/>
    <n v="4"/>
    <n v="0.2"/>
    <n v="-30.228800000000007"/>
  </r>
  <r>
    <n v="5380"/>
    <s v="CA-2013-136021"/>
    <x v="0"/>
    <d v="2013-08-15T00:00:00"/>
    <d v="2013-08-19T00:00:00"/>
    <s v="Standard Class"/>
    <s v="JM-15580"/>
    <s v="Jill Matthias"/>
    <x v="0"/>
    <s v="United States"/>
    <s v="Los Angeles"/>
    <s v="California"/>
    <n v="90045"/>
    <x v="1"/>
    <s v="OFF-PA-10000551"/>
    <s v="Office Supplies"/>
    <s v="Paper"/>
    <s v="Array Memo Cubes"/>
    <n v="15.54"/>
    <n v="3"/>
    <n v="0"/>
    <n v="7.6145999999999994"/>
  </r>
  <r>
    <n v="5381"/>
    <s v="CA-2013-136021"/>
    <x v="0"/>
    <d v="2013-08-15T00:00:00"/>
    <d v="2013-08-19T00:00:00"/>
    <s v="Standard Class"/>
    <s v="JM-15580"/>
    <s v="Jill Matthias"/>
    <x v="0"/>
    <s v="United States"/>
    <s v="Los Angeles"/>
    <s v="California"/>
    <n v="90045"/>
    <x v="1"/>
    <s v="TEC-MA-10000423"/>
    <s v="Technology"/>
    <s v="Machines"/>
    <s v="Texas Instruments TI-34 Scientific Calculator"/>
    <n v="105.55199999999999"/>
    <n v="6"/>
    <n v="0.2"/>
    <n v="35.623799999999996"/>
  </r>
  <r>
    <n v="5382"/>
    <s v="CA-2013-149195"/>
    <x v="0"/>
    <d v="2013-09-06T00:00:00"/>
    <d v="2013-09-08T00:00:00"/>
    <s v="Second Class"/>
    <s v="DM-13525"/>
    <s v="Don Miller"/>
    <x v="1"/>
    <s v="United States"/>
    <s v="Houston"/>
    <s v="Texas"/>
    <n v="77070"/>
    <x v="2"/>
    <s v="OFF-PA-10001870"/>
    <s v="Office Supplies"/>
    <s v="Paper"/>
    <s v="Xerox 202"/>
    <n v="25.920000000000005"/>
    <n v="5"/>
    <n v="0.2"/>
    <n v="9.0719999999999992"/>
  </r>
  <r>
    <n v="5383"/>
    <s v="CA-2013-149195"/>
    <x v="0"/>
    <d v="2013-09-06T00:00:00"/>
    <d v="2013-09-08T00:00:00"/>
    <s v="Second Class"/>
    <s v="DM-13525"/>
    <s v="Don Miller"/>
    <x v="1"/>
    <s v="United States"/>
    <s v="Houston"/>
    <s v="Texas"/>
    <n v="77070"/>
    <x v="2"/>
    <s v="OFF-FA-10001843"/>
    <s v="Office Supplies"/>
    <s v="Fasteners"/>
    <s v="Staples"/>
    <n v="15.808000000000002"/>
    <n v="8"/>
    <n v="0.2"/>
    <n v="5.3352000000000004"/>
  </r>
  <r>
    <n v="5384"/>
    <s v="CA-2013-149195"/>
    <x v="0"/>
    <d v="2013-09-06T00:00:00"/>
    <d v="2013-09-08T00:00:00"/>
    <s v="Second Class"/>
    <s v="DM-13525"/>
    <s v="Don Miller"/>
    <x v="1"/>
    <s v="United States"/>
    <s v="Houston"/>
    <s v="Texas"/>
    <n v="77070"/>
    <x v="2"/>
    <s v="OFF-PA-10002036"/>
    <s v="Office Supplies"/>
    <s v="Paper"/>
    <s v="Xerox 1930"/>
    <n v="10.368000000000002"/>
    <n v="2"/>
    <n v="0.2"/>
    <n v="3.7584"/>
  </r>
  <r>
    <n v="5385"/>
    <s v="CA-2014-161410"/>
    <x v="3"/>
    <d v="2014-06-27T00:00:00"/>
    <d v="2014-07-04T00:00:00"/>
    <s v="Standard Class"/>
    <s v="CC-12220"/>
    <s v="Chris Cortes"/>
    <x v="0"/>
    <s v="United States"/>
    <s v="Philadelphia"/>
    <s v="Pennsylvania"/>
    <n v="19143"/>
    <x v="3"/>
    <s v="TEC-PH-10001760"/>
    <s v="Technology"/>
    <s v="Phones"/>
    <s v="Bose SoundLink Bluetooth Speaker"/>
    <n v="358.2"/>
    <n v="3"/>
    <n v="0.4"/>
    <n v="41.79000000000002"/>
  </r>
  <r>
    <n v="5386"/>
    <s v="CA-2014-161410"/>
    <x v="3"/>
    <d v="2014-06-27T00:00:00"/>
    <d v="2014-07-04T00:00:00"/>
    <s v="Standard Class"/>
    <s v="CC-12220"/>
    <s v="Chris Cortes"/>
    <x v="0"/>
    <s v="United States"/>
    <s v="Philadelphia"/>
    <s v="Pennsylvania"/>
    <n v="19143"/>
    <x v="3"/>
    <s v="TEC-PH-10000673"/>
    <s v="Technology"/>
    <s v="Phones"/>
    <s v="Plantronics Voyager Pro HD - Bluetooth Headset"/>
    <n v="545.91599999999994"/>
    <n v="14"/>
    <n v="0.4"/>
    <n v="72.788800000000037"/>
  </r>
  <r>
    <n v="5387"/>
    <s v="CA-2014-152786"/>
    <x v="3"/>
    <d v="2014-03-13T00:00:00"/>
    <d v="2014-03-18T00:00:00"/>
    <s v="Standard Class"/>
    <s v="GA-14725"/>
    <s v="Guy Armstrong"/>
    <x v="0"/>
    <s v="United States"/>
    <s v="Rogers"/>
    <s v="Arkansas"/>
    <n v="72756"/>
    <x v="0"/>
    <s v="OFF-BI-10000829"/>
    <s v="Office Supplies"/>
    <s v="Binders"/>
    <s v="Avery Non-Stick Binders"/>
    <n v="40.410000000000004"/>
    <n v="9"/>
    <n v="0"/>
    <n v="18.5886"/>
  </r>
  <r>
    <n v="5388"/>
    <s v="CA-2014-164707"/>
    <x v="3"/>
    <d v="2014-02-19T00:00:00"/>
    <d v="2014-02-22T00:00:00"/>
    <s v="Second Class"/>
    <s v="CV-12805"/>
    <s v="Cynthia Voltz"/>
    <x v="1"/>
    <s v="United States"/>
    <s v="Los Angeles"/>
    <s v="California"/>
    <n v="90045"/>
    <x v="1"/>
    <s v="TEC-PH-10001924"/>
    <s v="Technology"/>
    <s v="Phones"/>
    <s v="iHome FM Clock Radio with Lightning Dock"/>
    <n v="167.976"/>
    <n v="3"/>
    <n v="0.2"/>
    <n v="10.498500000000007"/>
  </r>
  <r>
    <n v="5389"/>
    <s v="CA-2014-164707"/>
    <x v="3"/>
    <d v="2014-02-19T00:00:00"/>
    <d v="2014-02-22T00:00:00"/>
    <s v="Second Class"/>
    <s v="CV-12805"/>
    <s v="Cynthia Voltz"/>
    <x v="1"/>
    <s v="United States"/>
    <s v="Los Angeles"/>
    <s v="California"/>
    <n v="90045"/>
    <x v="1"/>
    <s v="TEC-AC-10004864"/>
    <s v="Technology"/>
    <s v="Accessories"/>
    <s v="Memorex Micro Travel Drive 32 GB"/>
    <n v="109.53"/>
    <n v="3"/>
    <n v="0"/>
    <n v="47.097900000000003"/>
  </r>
  <r>
    <n v="5390"/>
    <s v="CA-2014-164707"/>
    <x v="3"/>
    <d v="2014-02-19T00:00:00"/>
    <d v="2014-02-22T00:00:00"/>
    <s v="Second Class"/>
    <s v="CV-12805"/>
    <s v="Cynthia Voltz"/>
    <x v="1"/>
    <s v="United States"/>
    <s v="Los Angeles"/>
    <s v="California"/>
    <n v="90045"/>
    <x v="1"/>
    <s v="OFF-LA-10004345"/>
    <s v="Office Supplies"/>
    <s v="Labels"/>
    <s v="Avery 493"/>
    <n v="9.82"/>
    <n v="2"/>
    <n v="0"/>
    <n v="4.8117999999999999"/>
  </r>
  <r>
    <n v="5391"/>
    <s v="CA-2014-163874"/>
    <x v="3"/>
    <d v="2014-11-11T00:00:00"/>
    <d v="2014-11-13T00:00:00"/>
    <s v="Second Class"/>
    <s v="NC-18535"/>
    <s v="Nick Crebassa"/>
    <x v="1"/>
    <s v="United States"/>
    <s v="Seattle"/>
    <s v="Washington"/>
    <n v="98105"/>
    <x v="1"/>
    <s v="OFF-BI-10000088"/>
    <s v="Office Supplies"/>
    <s v="Binders"/>
    <s v="GBC Imprintable Covers"/>
    <n v="26.352000000000004"/>
    <n v="3"/>
    <n v="0.2"/>
    <n v="9.5525999999999982"/>
  </r>
  <r>
    <n v="5392"/>
    <s v="US-2011-123183"/>
    <x v="2"/>
    <d v="2011-11-19T00:00:00"/>
    <d v="2011-11-25T00:00:00"/>
    <s v="Standard Class"/>
    <s v="GR-14560"/>
    <s v="Georgia Rosenberg"/>
    <x v="1"/>
    <s v="United States"/>
    <s v="Wilmington"/>
    <s v="Delaware"/>
    <n v="19805"/>
    <x v="3"/>
    <s v="OFF-LA-10002787"/>
    <s v="Office Supplies"/>
    <s v="Labels"/>
    <s v="Avery 480"/>
    <n v="22.5"/>
    <n v="6"/>
    <n v="0"/>
    <n v="10.799999999999999"/>
  </r>
  <r>
    <n v="5393"/>
    <s v="US-2011-123183"/>
    <x v="2"/>
    <d v="2011-11-19T00:00:00"/>
    <d v="2011-11-25T00:00:00"/>
    <s v="Standard Class"/>
    <s v="GR-14560"/>
    <s v="Georgia Rosenberg"/>
    <x v="1"/>
    <s v="United States"/>
    <s v="Wilmington"/>
    <s v="Delaware"/>
    <n v="19805"/>
    <x v="3"/>
    <s v="OFF-LA-10001569"/>
    <s v="Office Supplies"/>
    <s v="Labels"/>
    <s v="Avery 499"/>
    <n v="9.9600000000000009"/>
    <n v="2"/>
    <n v="0"/>
    <n v="4.5815999999999999"/>
  </r>
  <r>
    <n v="5394"/>
    <s v="US-2011-123183"/>
    <x v="2"/>
    <d v="2011-11-19T00:00:00"/>
    <d v="2011-11-25T00:00:00"/>
    <s v="Standard Class"/>
    <s v="GR-14560"/>
    <s v="Georgia Rosenberg"/>
    <x v="1"/>
    <s v="United States"/>
    <s v="Wilmington"/>
    <s v="Delaware"/>
    <n v="19805"/>
    <x v="3"/>
    <s v="OFF-BI-10002429"/>
    <s v="Office Supplies"/>
    <s v="Binders"/>
    <s v="Premier Elliptical Ring Binder, Black"/>
    <n v="213.08"/>
    <n v="7"/>
    <n v="0"/>
    <n v="102.2784"/>
  </r>
  <r>
    <n v="5395"/>
    <s v="US-2011-123183"/>
    <x v="2"/>
    <d v="2011-11-19T00:00:00"/>
    <d v="2011-11-25T00:00:00"/>
    <s v="Standard Class"/>
    <s v="GR-14560"/>
    <s v="Georgia Rosenberg"/>
    <x v="1"/>
    <s v="United States"/>
    <s v="Wilmington"/>
    <s v="Delaware"/>
    <n v="19805"/>
    <x v="3"/>
    <s v="FUR-BO-10000362"/>
    <s v="Furniture"/>
    <s v="Bookcases"/>
    <s v="Sauder Inglewood Library Bookcases"/>
    <n v="1025.8799999999999"/>
    <n v="6"/>
    <n v="0"/>
    <n v="235.95240000000001"/>
  </r>
  <r>
    <n v="5396"/>
    <s v="CA-2011-104829"/>
    <x v="2"/>
    <d v="2011-11-18T00:00:00"/>
    <d v="2011-11-21T00:00:00"/>
    <s v="Second Class"/>
    <s v="JG-15805"/>
    <s v="John Grady"/>
    <x v="1"/>
    <s v="United States"/>
    <s v="Provo"/>
    <s v="Utah"/>
    <n v="84604"/>
    <x v="1"/>
    <s v="OFF-PA-10003016"/>
    <s v="Office Supplies"/>
    <s v="Paper"/>
    <s v="Adams &quot;While You Were Out&quot; Message Pads"/>
    <n v="21.98"/>
    <n v="7"/>
    <n v="0"/>
    <n v="9.8909999999999982"/>
  </r>
  <r>
    <n v="5397"/>
    <s v="US-2013-147340"/>
    <x v="0"/>
    <d v="2013-09-25T00:00:00"/>
    <d v="2013-09-25T00:00:00"/>
    <s v="Same Day"/>
    <s v="EB-13750"/>
    <s v="Edward Becker"/>
    <x v="1"/>
    <s v="United States"/>
    <s v="San Francisco"/>
    <s v="California"/>
    <n v="94110"/>
    <x v="1"/>
    <s v="FUR-FU-10002501"/>
    <s v="Furniture"/>
    <s v="Furnishings"/>
    <s v="Nu-Dell Executive Frame"/>
    <n v="63.2"/>
    <n v="5"/>
    <n v="0"/>
    <n v="23.384"/>
  </r>
  <r>
    <n v="5398"/>
    <s v="CA-2013-145492"/>
    <x v="0"/>
    <d v="2013-11-21T00:00:00"/>
    <d v="2013-11-28T00:00:00"/>
    <s v="Standard Class"/>
    <s v="MC-17605"/>
    <s v="Matt Connell"/>
    <x v="1"/>
    <s v="United States"/>
    <s v="Los Angeles"/>
    <s v="California"/>
    <n v="90004"/>
    <x v="1"/>
    <s v="OFF-AP-10003622"/>
    <s v="Office Supplies"/>
    <s v="Appliances"/>
    <s v="Bravo II Megaboss 12-Amp Hard Body Upright, Replacement Belts, 2 Belts per Pack"/>
    <n v="39"/>
    <n v="12"/>
    <n v="0"/>
    <n v="11.309999999999999"/>
  </r>
  <r>
    <n v="5399"/>
    <s v="CA-2013-163202"/>
    <x v="0"/>
    <d v="2013-09-28T00:00:00"/>
    <d v="2013-10-03T00:00:00"/>
    <s v="Standard Class"/>
    <s v="BM-11650"/>
    <s v="Brian Moss"/>
    <x v="1"/>
    <s v="United States"/>
    <s v="Lancaster"/>
    <s v="Ohio"/>
    <n v="43130"/>
    <x v="3"/>
    <s v="OFF-BI-10002764"/>
    <s v="Office Supplies"/>
    <s v="Binders"/>
    <s v="Recycled Pressboard Report Cover with Reinforced Top Hinge"/>
    <n v="2.907"/>
    <n v="3"/>
    <n v="0.7"/>
    <n v="-2.0348999999999995"/>
  </r>
  <r>
    <n v="5400"/>
    <s v="CA-2013-117681"/>
    <x v="0"/>
    <d v="2013-04-10T00:00:00"/>
    <d v="2013-04-15T00:00:00"/>
    <s v="Standard Class"/>
    <s v="HF-14995"/>
    <s v="Herbert Flentye"/>
    <x v="0"/>
    <s v="United States"/>
    <s v="Los Angeles"/>
    <s v="California"/>
    <n v="90004"/>
    <x v="1"/>
    <s v="FUR-BO-10001798"/>
    <s v="Furniture"/>
    <s v="Bookcases"/>
    <s v="Bush Somerset Collection Bookcase"/>
    <n v="556.66499999999996"/>
    <n v="5"/>
    <n v="0.15"/>
    <n v="6.5490000000000208"/>
  </r>
  <r>
    <n v="5401"/>
    <s v="CA-2014-132262"/>
    <x v="3"/>
    <d v="2014-09-22T00:00:00"/>
    <d v="2014-09-24T00:00:00"/>
    <s v="First Class"/>
    <s v="ML-18265"/>
    <s v="Muhammed Lee"/>
    <x v="0"/>
    <s v="United States"/>
    <s v="Seattle"/>
    <s v="Washington"/>
    <n v="98103"/>
    <x v="1"/>
    <s v="TEC-AC-10000158"/>
    <s v="Technology"/>
    <s v="Accessories"/>
    <s v="Sony 64GB Class 10 Micro SDHC R40 Memory Card"/>
    <n v="71.98"/>
    <n v="2"/>
    <n v="0"/>
    <n v="15.1158"/>
  </r>
  <r>
    <n v="5402"/>
    <s v="CA-2014-132262"/>
    <x v="3"/>
    <d v="2014-09-22T00:00:00"/>
    <d v="2014-09-24T00:00:00"/>
    <s v="First Class"/>
    <s v="ML-18265"/>
    <s v="Muhammed Lee"/>
    <x v="0"/>
    <s v="United States"/>
    <s v="Seattle"/>
    <s v="Washington"/>
    <n v="98103"/>
    <x v="1"/>
    <s v="TEC-AC-10000303"/>
    <s v="Technology"/>
    <s v="Accessories"/>
    <s v="Logitech M510 Wireless Mouse"/>
    <n v="79.98"/>
    <n v="2"/>
    <n v="0"/>
    <n v="26.3934"/>
  </r>
  <r>
    <n v="5403"/>
    <s v="CA-2014-123043"/>
    <x v="3"/>
    <d v="2014-08-25T00:00:00"/>
    <d v="2014-08-30T00:00:00"/>
    <s v="Standard Class"/>
    <s v="AH-10195"/>
    <s v="Alan Haines"/>
    <x v="1"/>
    <s v="United States"/>
    <s v="New York City"/>
    <s v="New York"/>
    <n v="10024"/>
    <x v="3"/>
    <s v="OFF-BI-10003910"/>
    <s v="Office Supplies"/>
    <s v="Binders"/>
    <s v="DXL Angle-View Binders with Locking Rings by Samsill"/>
    <n v="24.672000000000001"/>
    <n v="4"/>
    <n v="0.2"/>
    <n v="7.71"/>
  </r>
  <r>
    <n v="5404"/>
    <s v="CA-2014-123043"/>
    <x v="3"/>
    <d v="2014-08-25T00:00:00"/>
    <d v="2014-08-30T00:00:00"/>
    <s v="Standard Class"/>
    <s v="AH-10195"/>
    <s v="Alan Haines"/>
    <x v="1"/>
    <s v="United States"/>
    <s v="New York City"/>
    <s v="New York"/>
    <n v="10024"/>
    <x v="3"/>
    <s v="OFF-BI-10000138"/>
    <s v="Office Supplies"/>
    <s v="Binders"/>
    <s v="Acco Translucent Poly Ring Binders"/>
    <n v="3.7439999999999998"/>
    <n v="1"/>
    <n v="0.2"/>
    <n v="1.3104"/>
  </r>
  <r>
    <n v="5405"/>
    <s v="US-2013-143280"/>
    <x v="0"/>
    <d v="2013-02-22T00:00:00"/>
    <d v="2013-02-26T00:00:00"/>
    <s v="Standard Class"/>
    <s v="TZ-21580"/>
    <s v="Tracy Zic"/>
    <x v="0"/>
    <s v="United States"/>
    <s v="Los Angeles"/>
    <s v="California"/>
    <n v="90045"/>
    <x v="1"/>
    <s v="TEC-PH-10002398"/>
    <s v="Technology"/>
    <s v="Phones"/>
    <s v="AT&amp;T 1070 Corded Phone"/>
    <n v="445.96000000000004"/>
    <n v="5"/>
    <n v="0.2"/>
    <n v="55.744999999999948"/>
  </r>
  <r>
    <n v="5406"/>
    <s v="US-2013-143280"/>
    <x v="0"/>
    <d v="2013-02-22T00:00:00"/>
    <d v="2013-02-26T00:00:00"/>
    <s v="Standard Class"/>
    <s v="TZ-21580"/>
    <s v="Tracy Zic"/>
    <x v="0"/>
    <s v="United States"/>
    <s v="Los Angeles"/>
    <s v="California"/>
    <n v="90045"/>
    <x v="1"/>
    <s v="TEC-AC-10003399"/>
    <s v="Technology"/>
    <s v="Accessories"/>
    <s v="Memorex Mini Travel Drive 64 GB USB 2.0 Flash Drive"/>
    <n v="36.24"/>
    <n v="1"/>
    <n v="0"/>
    <n v="15.220800000000001"/>
  </r>
  <r>
    <n v="5407"/>
    <s v="US-2013-143280"/>
    <x v="0"/>
    <d v="2013-02-22T00:00:00"/>
    <d v="2013-02-26T00:00:00"/>
    <s v="Standard Class"/>
    <s v="TZ-21580"/>
    <s v="Tracy Zic"/>
    <x v="0"/>
    <s v="United States"/>
    <s v="Los Angeles"/>
    <s v="California"/>
    <n v="90045"/>
    <x v="1"/>
    <s v="OFF-FA-10000992"/>
    <s v="Office Supplies"/>
    <s v="Fasteners"/>
    <s v="Acco Clips to Go Binder Clips, 24 Clips in Two Sizes"/>
    <n v="10.649999999999999"/>
    <n v="3"/>
    <n v="0"/>
    <n v="5.0054999999999996"/>
  </r>
  <r>
    <n v="5408"/>
    <s v="CA-2014-108854"/>
    <x v="3"/>
    <d v="2014-12-09T00:00:00"/>
    <d v="2014-12-15T00:00:00"/>
    <s v="Standard Class"/>
    <s v="DM-13345"/>
    <s v="Denise Monton"/>
    <x v="1"/>
    <s v="United States"/>
    <s v="San Francisco"/>
    <s v="California"/>
    <n v="94109"/>
    <x v="1"/>
    <s v="OFF-PA-10003022"/>
    <s v="Office Supplies"/>
    <s v="Paper"/>
    <s v="Standard Line “While You Were Out” Hardbound Telephone Message Book"/>
    <n v="87.92"/>
    <n v="4"/>
    <n v="0"/>
    <n v="40.443199999999997"/>
  </r>
  <r>
    <n v="5409"/>
    <s v="CA-2014-108854"/>
    <x v="3"/>
    <d v="2014-12-09T00:00:00"/>
    <d v="2014-12-15T00:00:00"/>
    <s v="Standard Class"/>
    <s v="DM-13345"/>
    <s v="Denise Monton"/>
    <x v="1"/>
    <s v="United States"/>
    <s v="San Francisco"/>
    <s v="California"/>
    <n v="94109"/>
    <x v="1"/>
    <s v="OFF-BI-10002854"/>
    <s v="Office Supplies"/>
    <s v="Binders"/>
    <s v="Performers Binder/Pad Holder, Black"/>
    <n v="22.424000000000003"/>
    <n v="1"/>
    <n v="0.2"/>
    <n v="8.4089999999999989"/>
  </r>
  <r>
    <n v="5410"/>
    <s v="CA-2014-108854"/>
    <x v="3"/>
    <d v="2014-12-09T00:00:00"/>
    <d v="2014-12-15T00:00:00"/>
    <s v="Standard Class"/>
    <s v="DM-13345"/>
    <s v="Denise Monton"/>
    <x v="1"/>
    <s v="United States"/>
    <s v="San Francisco"/>
    <s v="California"/>
    <n v="94109"/>
    <x v="1"/>
    <s v="OFF-BI-10001670"/>
    <s v="Office Supplies"/>
    <s v="Binders"/>
    <s v="Vinyl Sectional Post Binders"/>
    <n v="90.480000000000018"/>
    <n v="3"/>
    <n v="0.2"/>
    <n v="33.93"/>
  </r>
  <r>
    <n v="5411"/>
    <s v="CA-2014-108854"/>
    <x v="3"/>
    <d v="2014-12-09T00:00:00"/>
    <d v="2014-12-15T00:00:00"/>
    <s v="Standard Class"/>
    <s v="DM-13345"/>
    <s v="Denise Monton"/>
    <x v="1"/>
    <s v="United States"/>
    <s v="San Francisco"/>
    <s v="California"/>
    <n v="94109"/>
    <x v="1"/>
    <s v="OFF-ST-10001837"/>
    <s v="Office Supplies"/>
    <s v="Storage"/>
    <s v="SAFCO Mobile Desk Side File, Wire Frame"/>
    <n v="42.76"/>
    <n v="1"/>
    <n v="0"/>
    <n v="11.117599999999999"/>
  </r>
  <r>
    <n v="5412"/>
    <s v="CA-2014-166856"/>
    <x v="3"/>
    <d v="2014-09-19T00:00:00"/>
    <d v="2014-09-23T00:00:00"/>
    <s v="Standard Class"/>
    <s v="TS-21505"/>
    <s v="Tony Sayre"/>
    <x v="0"/>
    <s v="United States"/>
    <s v="Clovis"/>
    <s v="New Mexico"/>
    <n v="88101"/>
    <x v="1"/>
    <s v="OFF-BI-10002012"/>
    <s v="Office Supplies"/>
    <s v="Binders"/>
    <s v="Wilson Jones Easy Flow II Sheet Lifters"/>
    <n v="10.080000000000002"/>
    <n v="7"/>
    <n v="0.2"/>
    <n v="3.5279999999999996"/>
  </r>
  <r>
    <n v="5413"/>
    <s v="CA-2014-166856"/>
    <x v="3"/>
    <d v="2014-09-19T00:00:00"/>
    <d v="2014-09-23T00:00:00"/>
    <s v="Standard Class"/>
    <s v="TS-21505"/>
    <s v="Tony Sayre"/>
    <x v="0"/>
    <s v="United States"/>
    <s v="Clovis"/>
    <s v="New Mexico"/>
    <n v="88101"/>
    <x v="1"/>
    <s v="TEC-AC-10004992"/>
    <s v="Technology"/>
    <s v="Accessories"/>
    <s v="Kingston Digital DataTraveler 64GB USB 2.0"/>
    <n v="101.34"/>
    <n v="3"/>
    <n v="0"/>
    <n v="8.1071999999999917"/>
  </r>
  <r>
    <n v="5414"/>
    <s v="CA-2013-153157"/>
    <x v="0"/>
    <d v="2013-09-12T00:00:00"/>
    <d v="2013-09-15T00:00:00"/>
    <s v="First Class"/>
    <s v="TB-21625"/>
    <s v="Trudy Brown"/>
    <x v="0"/>
    <s v="United States"/>
    <s v="Wichita"/>
    <s v="Kansas"/>
    <n v="67212"/>
    <x v="2"/>
    <s v="TEC-PH-10003171"/>
    <s v="Technology"/>
    <s v="Phones"/>
    <s v="Plantronics Encore H101 Dual Earpieces Headset"/>
    <n v="224.75"/>
    <n v="5"/>
    <n v="0"/>
    <n v="62.929999999999993"/>
  </r>
  <r>
    <n v="5415"/>
    <s v="US-2014-125647"/>
    <x v="3"/>
    <d v="2014-09-24T00:00:00"/>
    <d v="2014-09-29T00:00:00"/>
    <s v="Standard Class"/>
    <s v="LC-16870"/>
    <s v="Lena Cacioppo"/>
    <x v="0"/>
    <s v="United States"/>
    <s v="Chicago"/>
    <s v="Illinois"/>
    <n v="60653"/>
    <x v="2"/>
    <s v="OFF-AP-10000390"/>
    <s v="Office Supplies"/>
    <s v="Appliances"/>
    <s v="Euro Pro Shark Stick Mini Vacuum"/>
    <n v="73.175999999999974"/>
    <n v="6"/>
    <n v="0.8"/>
    <n v="-197.57520000000002"/>
  </r>
  <r>
    <n v="5416"/>
    <s v="US-2014-125647"/>
    <x v="3"/>
    <d v="2014-09-24T00:00:00"/>
    <d v="2014-09-29T00:00:00"/>
    <s v="Standard Class"/>
    <s v="LC-16870"/>
    <s v="Lena Cacioppo"/>
    <x v="0"/>
    <s v="United States"/>
    <s v="Chicago"/>
    <s v="Illinois"/>
    <n v="60653"/>
    <x v="2"/>
    <s v="OFF-PA-10004888"/>
    <s v="Office Supplies"/>
    <s v="Paper"/>
    <s v="Xerox 217"/>
    <n v="20.736000000000004"/>
    <n v="4"/>
    <n v="0.2"/>
    <n v="7.2576000000000001"/>
  </r>
  <r>
    <n v="5417"/>
    <s v="US-2014-125647"/>
    <x v="3"/>
    <d v="2014-09-24T00:00:00"/>
    <d v="2014-09-29T00:00:00"/>
    <s v="Standard Class"/>
    <s v="LC-16870"/>
    <s v="Lena Cacioppo"/>
    <x v="0"/>
    <s v="United States"/>
    <s v="Chicago"/>
    <s v="Illinois"/>
    <n v="60653"/>
    <x v="2"/>
    <s v="TEC-PH-10004188"/>
    <s v="Technology"/>
    <s v="Phones"/>
    <s v="OtterBox Commuter Series Case - Samsung Galaxy S4"/>
    <n v="39.984000000000002"/>
    <n v="2"/>
    <n v="0.2"/>
    <n v="-8.9963999999999995"/>
  </r>
  <r>
    <n v="5418"/>
    <s v="CA-2011-132542"/>
    <x v="2"/>
    <d v="2011-10-06T00:00:00"/>
    <d v="2011-10-08T00:00:00"/>
    <s v="Second Class"/>
    <s v="AM-10360"/>
    <s v="Alice McCarthy"/>
    <x v="1"/>
    <s v="United States"/>
    <s v="Omaha"/>
    <s v="Nebraska"/>
    <n v="68104"/>
    <x v="2"/>
    <s v="OFF-BI-10004099"/>
    <s v="Office Supplies"/>
    <s v="Binders"/>
    <s v="GBC VeloBinder Strips"/>
    <n v="15.36"/>
    <n v="2"/>
    <n v="0"/>
    <n v="7.68"/>
  </r>
  <r>
    <n v="5419"/>
    <s v="CA-2012-110877"/>
    <x v="1"/>
    <d v="2012-10-23T00:00:00"/>
    <d v="2012-10-26T00:00:00"/>
    <s v="First Class"/>
    <s v="JE-15715"/>
    <s v="Joe Elijah"/>
    <x v="0"/>
    <s v="United States"/>
    <s v="Houston"/>
    <s v="Texas"/>
    <n v="77041"/>
    <x v="2"/>
    <s v="OFF-PA-10004621"/>
    <s v="Office Supplies"/>
    <s v="Paper"/>
    <s v="Xerox 212"/>
    <n v="36.288000000000011"/>
    <n v="7"/>
    <n v="0.2"/>
    <n v="12.700800000000001"/>
  </r>
  <r>
    <n v="5420"/>
    <s v="CA-2012-110877"/>
    <x v="1"/>
    <d v="2012-10-23T00:00:00"/>
    <d v="2012-10-26T00:00:00"/>
    <s v="First Class"/>
    <s v="JE-15715"/>
    <s v="Joe Elijah"/>
    <x v="0"/>
    <s v="United States"/>
    <s v="Houston"/>
    <s v="Texas"/>
    <n v="77041"/>
    <x v="2"/>
    <s v="TEC-PH-10002103"/>
    <s v="Technology"/>
    <s v="Phones"/>
    <s v="Jabra SPEAK 410"/>
    <n v="150.38399999999999"/>
    <n v="2"/>
    <n v="0.2"/>
    <n v="15.038400000000003"/>
  </r>
  <r>
    <n v="5421"/>
    <s v="US-2013-151827"/>
    <x v="0"/>
    <d v="2013-04-01T00:00:00"/>
    <d v="2013-04-03T00:00:00"/>
    <s v="Second Class"/>
    <s v="CS-11950"/>
    <s v="Carlos Soltero"/>
    <x v="0"/>
    <s v="United States"/>
    <s v="Philadelphia"/>
    <s v="Pennsylvania"/>
    <n v="19134"/>
    <x v="3"/>
    <s v="TEC-PH-10002789"/>
    <s v="Technology"/>
    <s v="Phones"/>
    <s v="LG Exalt"/>
    <n v="280.78200000000004"/>
    <n v="3"/>
    <n v="0.4"/>
    <n v="-60.836100000000016"/>
  </r>
  <r>
    <n v="5422"/>
    <s v="US-2013-151827"/>
    <x v="0"/>
    <d v="2013-04-01T00:00:00"/>
    <d v="2013-04-03T00:00:00"/>
    <s v="Second Class"/>
    <s v="CS-11950"/>
    <s v="Carlos Soltero"/>
    <x v="0"/>
    <s v="United States"/>
    <s v="Philadelphia"/>
    <s v="Pennsylvania"/>
    <n v="19134"/>
    <x v="3"/>
    <s v="TEC-AC-10003289"/>
    <s v="Technology"/>
    <s v="Accessories"/>
    <s v="Anker Ultra-Slim Mini Bluetooth 3.0 Wireless Keyboard"/>
    <n v="31.983999999999998"/>
    <n v="2"/>
    <n v="0.2"/>
    <n v="1.1993999999999998"/>
  </r>
  <r>
    <n v="5423"/>
    <s v="US-2013-163258"/>
    <x v="0"/>
    <d v="2013-12-30T00:00:00"/>
    <d v="2014-01-03T00:00:00"/>
    <s v="Standard Class"/>
    <s v="PF-19225"/>
    <s v="Phillip Flathmann"/>
    <x v="0"/>
    <s v="United States"/>
    <s v="Los Angeles"/>
    <s v="California"/>
    <n v="90045"/>
    <x v="1"/>
    <s v="OFF-BI-10000138"/>
    <s v="Office Supplies"/>
    <s v="Binders"/>
    <s v="Acco Translucent Poly Ring Binders"/>
    <n v="11.231999999999999"/>
    <n v="3"/>
    <n v="0.2"/>
    <n v="3.9312000000000005"/>
  </r>
  <r>
    <n v="5424"/>
    <s v="CA-2014-103009"/>
    <x v="3"/>
    <d v="2014-11-04T00:00:00"/>
    <d v="2014-11-06T00:00:00"/>
    <s v="Second Class"/>
    <s v="PJ-18835"/>
    <s v="Patrick Jones"/>
    <x v="1"/>
    <s v="United States"/>
    <s v="Richmond"/>
    <s v="Kentucky"/>
    <n v="40475"/>
    <x v="0"/>
    <s v="OFF-PA-10001215"/>
    <s v="Office Supplies"/>
    <s v="Paper"/>
    <s v="Xerox 1963"/>
    <n v="26.400000000000002"/>
    <n v="5"/>
    <n v="0"/>
    <n v="11.879999999999999"/>
  </r>
  <r>
    <n v="5425"/>
    <s v="US-2014-120649"/>
    <x v="3"/>
    <d v="2014-01-21T00:00:00"/>
    <d v="2014-01-27T00:00:00"/>
    <s v="Standard Class"/>
    <s v="JF-15490"/>
    <s v="Jeremy Farry"/>
    <x v="0"/>
    <s v="United States"/>
    <s v="Waterbury"/>
    <s v="Connecticut"/>
    <n v="6708"/>
    <x v="3"/>
    <s v="OFF-AR-10001545"/>
    <s v="Office Supplies"/>
    <s v="Art"/>
    <s v="Newell 326"/>
    <n v="3.52"/>
    <n v="2"/>
    <n v="0"/>
    <n v="1.0207999999999999"/>
  </r>
  <r>
    <n v="5426"/>
    <s v="CA-2013-153598"/>
    <x v="0"/>
    <d v="2013-12-04T00:00:00"/>
    <d v="2013-12-07T00:00:00"/>
    <s v="First Class"/>
    <s v="NM-18520"/>
    <s v="Neoma Murray"/>
    <x v="0"/>
    <s v="United States"/>
    <s v="Los Angeles"/>
    <s v="California"/>
    <n v="90045"/>
    <x v="1"/>
    <s v="TEC-AC-10003870"/>
    <s v="Technology"/>
    <s v="Accessories"/>
    <s v="Logitech Z-906 Speaker sys - home theater - 5.1-CH"/>
    <n v="1649.95"/>
    <n v="5"/>
    <n v="0"/>
    <n v="659.98"/>
  </r>
  <r>
    <n v="5427"/>
    <s v="CA-2013-153598"/>
    <x v="0"/>
    <d v="2013-12-04T00:00:00"/>
    <d v="2013-12-07T00:00:00"/>
    <s v="First Class"/>
    <s v="NM-18520"/>
    <s v="Neoma Murray"/>
    <x v="0"/>
    <s v="United States"/>
    <s v="Los Angeles"/>
    <s v="California"/>
    <n v="90045"/>
    <x v="1"/>
    <s v="FUR-FU-10001085"/>
    <s v="Furniture"/>
    <s v="Furnishings"/>
    <s v="3M Polarizing Light Filter Sleeves"/>
    <n v="111.89999999999999"/>
    <n v="6"/>
    <n v="0"/>
    <n v="51.47399999999999"/>
  </r>
  <r>
    <n v="5428"/>
    <s v="US-2013-108497"/>
    <x v="0"/>
    <d v="2013-06-15T00:00:00"/>
    <d v="2013-06-15T00:00:00"/>
    <s v="Same Day"/>
    <s v="MH-17290"/>
    <s v="Marc Harrigan"/>
    <x v="2"/>
    <s v="United States"/>
    <s v="Los Angeles"/>
    <s v="California"/>
    <n v="90036"/>
    <x v="1"/>
    <s v="FUR-BO-10004218"/>
    <s v="Furniture"/>
    <s v="Bookcases"/>
    <s v="Bush Heritage Pine Collection 5-Shelf Bookcase, Albany Pine Finish, *Special Order"/>
    <n v="599.16499999999996"/>
    <n v="5"/>
    <n v="0.15"/>
    <n v="35.245000000000005"/>
  </r>
  <r>
    <n v="5429"/>
    <s v="CA-2013-113096"/>
    <x v="0"/>
    <d v="2013-09-03T00:00:00"/>
    <d v="2013-09-05T00:00:00"/>
    <s v="First Class"/>
    <s v="SZ-20035"/>
    <s v="Sam Zeldin"/>
    <x v="2"/>
    <s v="United States"/>
    <s v="San Francisco"/>
    <s v="California"/>
    <n v="94122"/>
    <x v="1"/>
    <s v="OFF-ST-10003455"/>
    <s v="Office Supplies"/>
    <s v="Storage"/>
    <s v="Tenex File Box, Personal Filing Tote with Lid, Black"/>
    <n v="46.53"/>
    <n v="3"/>
    <n v="0"/>
    <n v="12.097800000000001"/>
  </r>
  <r>
    <n v="5430"/>
    <s v="CA-2011-136861"/>
    <x v="2"/>
    <d v="2011-09-05T00:00:00"/>
    <d v="2011-09-07T00:00:00"/>
    <s v="First Class"/>
    <s v="PR-18880"/>
    <s v="Patrick Ryan"/>
    <x v="0"/>
    <s v="United States"/>
    <s v="Saint Petersburg"/>
    <s v="Florida"/>
    <n v="33710"/>
    <x v="0"/>
    <s v="FUR-FU-10001967"/>
    <s v="Furniture"/>
    <s v="Furnishings"/>
    <s v="Telescoping Adjustable Floor Lamp"/>
    <n v="31.983999999999998"/>
    <n v="2"/>
    <n v="0.2"/>
    <n v="1.9989999999999979"/>
  </r>
  <r>
    <n v="5431"/>
    <s v="CA-2014-117422"/>
    <x v="3"/>
    <d v="2014-10-22T00:00:00"/>
    <d v="2014-10-26T00:00:00"/>
    <s v="Standard Class"/>
    <s v="FC-14245"/>
    <s v="Frank Carlisle"/>
    <x v="2"/>
    <s v="United States"/>
    <s v="Lakewood"/>
    <s v="Ohio"/>
    <n v="44107"/>
    <x v="3"/>
    <s v="OFF-AP-10000938"/>
    <s v="Office Supplies"/>
    <s v="Appliances"/>
    <s v="Avanti 1.7 Cu. Ft. Refrigerator"/>
    <n v="161.56800000000001"/>
    <n v="2"/>
    <n v="0.2"/>
    <n v="16.156799999999997"/>
  </r>
  <r>
    <n v="5432"/>
    <s v="CA-2014-117422"/>
    <x v="3"/>
    <d v="2014-10-22T00:00:00"/>
    <d v="2014-10-26T00:00:00"/>
    <s v="Standard Class"/>
    <s v="FC-14245"/>
    <s v="Frank Carlisle"/>
    <x v="2"/>
    <s v="United States"/>
    <s v="Lakewood"/>
    <s v="Ohio"/>
    <n v="44107"/>
    <x v="3"/>
    <s v="OFF-PA-10002195"/>
    <s v="Office Supplies"/>
    <s v="Paper"/>
    <s v="RSVP Cards &amp; Envelopes, Blank White, 8-1/2&quot; X 11&quot;, 24 Cards/25 Envelopes/Set"/>
    <n v="4.0640000000000001"/>
    <n v="1"/>
    <n v="0.2"/>
    <n v="1.3715999999999999"/>
  </r>
  <r>
    <n v="5433"/>
    <s v="CA-2014-117422"/>
    <x v="3"/>
    <d v="2014-10-22T00:00:00"/>
    <d v="2014-10-26T00:00:00"/>
    <s v="Standard Class"/>
    <s v="FC-14245"/>
    <s v="Frank Carlisle"/>
    <x v="2"/>
    <s v="United States"/>
    <s v="Lakewood"/>
    <s v="Ohio"/>
    <n v="44107"/>
    <x v="3"/>
    <s v="OFF-BI-10002799"/>
    <s v="Office Supplies"/>
    <s v="Binders"/>
    <s v="SlimView Poly Binder, 3/8&quot;"/>
    <n v="6.2160000000000002"/>
    <n v="4"/>
    <n v="0.7"/>
    <n v="-4.9727999999999994"/>
  </r>
  <r>
    <n v="5434"/>
    <s v="CA-2014-129707"/>
    <x v="3"/>
    <d v="2014-04-26T00:00:00"/>
    <d v="2014-04-30T00:00:00"/>
    <s v="Standard Class"/>
    <s v="LH-16750"/>
    <s v="Larry Hughes"/>
    <x v="0"/>
    <s v="United States"/>
    <s v="Chandler"/>
    <s v="Arizona"/>
    <n v="85224"/>
    <x v="1"/>
    <s v="OFF-AR-10000246"/>
    <s v="Office Supplies"/>
    <s v="Art"/>
    <s v="Newell 318"/>
    <n v="8.895999999999999"/>
    <n v="4"/>
    <n v="0.2"/>
    <n v="0.66719999999999979"/>
  </r>
  <r>
    <n v="5435"/>
    <s v="CA-2012-160171"/>
    <x v="1"/>
    <d v="2012-10-19T00:00:00"/>
    <d v="2012-10-24T00:00:00"/>
    <s v="Standard Class"/>
    <s v="RM-19675"/>
    <s v="Robert Marley"/>
    <x v="2"/>
    <s v="United States"/>
    <s v="Los Angeles"/>
    <s v="California"/>
    <n v="90008"/>
    <x v="1"/>
    <s v="OFF-AP-10000275"/>
    <s v="Office Supplies"/>
    <s v="Appliances"/>
    <s v="Sanyo Counter Height Refrigerator with Crisper, 3.6 Cubic Foot, Stainless Steel/Black"/>
    <n v="1640.6999999999998"/>
    <n v="5"/>
    <n v="0"/>
    <n v="459.39599999999996"/>
  </r>
  <r>
    <n v="5436"/>
    <s v="CA-2012-160171"/>
    <x v="1"/>
    <d v="2012-10-19T00:00:00"/>
    <d v="2012-10-24T00:00:00"/>
    <s v="Standard Class"/>
    <s v="RM-19675"/>
    <s v="Robert Marley"/>
    <x v="2"/>
    <s v="United States"/>
    <s v="Los Angeles"/>
    <s v="California"/>
    <n v="90008"/>
    <x v="1"/>
    <s v="TEC-AC-10000892"/>
    <s v="Technology"/>
    <s v="Accessories"/>
    <s v="NETGEAR N750 Dual Band Wi-Fi Gigabit Router"/>
    <n v="270"/>
    <n v="3"/>
    <n v="0"/>
    <n v="97.199999999999989"/>
  </r>
  <r>
    <n v="5437"/>
    <s v="CA-2011-103317"/>
    <x v="2"/>
    <d v="2011-07-05T00:00:00"/>
    <d v="2011-07-08T00:00:00"/>
    <s v="First Class"/>
    <s v="DM-13525"/>
    <s v="Don Miller"/>
    <x v="1"/>
    <s v="United States"/>
    <s v="Palm Coast"/>
    <s v="Florida"/>
    <n v="32137"/>
    <x v="0"/>
    <s v="FUR-FU-10001591"/>
    <s v="Furniture"/>
    <s v="Furnishings"/>
    <s v="Advantus Panel Wall Certificate Holder - 8.5x11"/>
    <n v="19.52"/>
    <n v="2"/>
    <n v="0.2"/>
    <n v="5.3680000000000012"/>
  </r>
  <r>
    <n v="5438"/>
    <s v="CA-2011-103317"/>
    <x v="2"/>
    <d v="2011-07-05T00:00:00"/>
    <d v="2011-07-08T00:00:00"/>
    <s v="First Class"/>
    <s v="DM-13525"/>
    <s v="Don Miller"/>
    <x v="1"/>
    <s v="United States"/>
    <s v="Palm Coast"/>
    <s v="Florida"/>
    <n v="32137"/>
    <x v="0"/>
    <s v="OFF-BI-10001787"/>
    <s v="Office Supplies"/>
    <s v="Binders"/>
    <s v="Wilson Jones Four-Pocket Poly Binders"/>
    <n v="9.8100000000000023"/>
    <n v="5"/>
    <n v="0.7"/>
    <n v="-6.8669999999999973"/>
  </r>
  <r>
    <n v="5439"/>
    <s v="CA-2011-103317"/>
    <x v="2"/>
    <d v="2011-07-05T00:00:00"/>
    <d v="2011-07-08T00:00:00"/>
    <s v="First Class"/>
    <s v="DM-13525"/>
    <s v="Don Miller"/>
    <x v="1"/>
    <s v="United States"/>
    <s v="Palm Coast"/>
    <s v="Florida"/>
    <n v="32137"/>
    <x v="0"/>
    <s v="FUR-FU-10003192"/>
    <s v="Furniture"/>
    <s v="Furnishings"/>
    <s v="Luxo Adjustable Task Clamp Lamp"/>
    <n v="213.21600000000001"/>
    <n v="3"/>
    <n v="0.2"/>
    <n v="15.991199999999992"/>
  </r>
  <r>
    <n v="5440"/>
    <s v="CA-2013-167115"/>
    <x v="0"/>
    <d v="2013-04-05T00:00:00"/>
    <d v="2013-04-10T00:00:00"/>
    <s v="Standard Class"/>
    <s v="EH-14185"/>
    <s v="Evan Henry"/>
    <x v="0"/>
    <s v="United States"/>
    <s v="New York City"/>
    <s v="New York"/>
    <n v="10035"/>
    <x v="3"/>
    <s v="OFF-BI-10004600"/>
    <s v="Office Supplies"/>
    <s v="Binders"/>
    <s v="Ibico Ibimaster 300 Manual Binding System"/>
    <n v="588.78399999999999"/>
    <n v="2"/>
    <n v="0.2"/>
    <n v="183.99499999999998"/>
  </r>
  <r>
    <n v="5441"/>
    <s v="US-2014-153633"/>
    <x v="3"/>
    <d v="2014-11-14T00:00:00"/>
    <d v="2014-11-19T00:00:00"/>
    <s v="Second Class"/>
    <s v="TC-21295"/>
    <s v="Toby Carlisle"/>
    <x v="0"/>
    <s v="United States"/>
    <s v="Jupiter"/>
    <s v="Florida"/>
    <n v="33458"/>
    <x v="0"/>
    <s v="OFF-AR-10002335"/>
    <s v="Office Supplies"/>
    <s v="Art"/>
    <s v="DIXON Oriole Pencils"/>
    <n v="2.0640000000000001"/>
    <n v="1"/>
    <n v="0.2"/>
    <n v="0.15480000000000005"/>
  </r>
  <r>
    <n v="5442"/>
    <s v="CA-2014-155929"/>
    <x v="3"/>
    <d v="2014-09-10T00:00:00"/>
    <d v="2014-09-14T00:00:00"/>
    <s v="Standard Class"/>
    <s v="AI-10855"/>
    <s v="Arianne Irving"/>
    <x v="0"/>
    <s v="United States"/>
    <s v="Glendale"/>
    <s v="Arizona"/>
    <n v="85301"/>
    <x v="1"/>
    <s v="OFF-PA-10000859"/>
    <s v="Office Supplies"/>
    <s v="Paper"/>
    <s v="Unpadded Memo Slips"/>
    <n v="6.3680000000000003"/>
    <n v="2"/>
    <n v="0.2"/>
    <n v="2.3879999999999999"/>
  </r>
  <r>
    <n v="5443"/>
    <s v="CA-2012-148712"/>
    <x v="1"/>
    <d v="2012-04-17T00:00:00"/>
    <d v="2012-04-23T00:00:00"/>
    <s v="Standard Class"/>
    <s v="JM-15535"/>
    <s v="Jessica Myrick"/>
    <x v="0"/>
    <s v="United States"/>
    <s v="New York City"/>
    <s v="New York"/>
    <n v="10035"/>
    <x v="3"/>
    <s v="TEC-AC-10003198"/>
    <s v="Technology"/>
    <s v="Accessories"/>
    <s v="Enermax Acrylux Wireless Keyboard"/>
    <n v="99.6"/>
    <n v="1"/>
    <n v="0"/>
    <n v="36.851999999999997"/>
  </r>
  <r>
    <n v="5444"/>
    <s v="CA-2012-148712"/>
    <x v="1"/>
    <d v="2012-04-17T00:00:00"/>
    <d v="2012-04-23T00:00:00"/>
    <s v="Standard Class"/>
    <s v="JM-15535"/>
    <s v="Jessica Myrick"/>
    <x v="0"/>
    <s v="United States"/>
    <s v="New York City"/>
    <s v="New York"/>
    <n v="10035"/>
    <x v="3"/>
    <s v="OFF-BI-10001900"/>
    <s v="Office Supplies"/>
    <s v="Binders"/>
    <s v="DXL Angle-View Binders with Locking Rings, Black"/>
    <n v="62.296000000000006"/>
    <n v="13"/>
    <n v="0.2"/>
    <n v="21.024899999999999"/>
  </r>
  <r>
    <n v="5445"/>
    <s v="CA-2012-148712"/>
    <x v="1"/>
    <d v="2012-04-17T00:00:00"/>
    <d v="2012-04-23T00:00:00"/>
    <s v="Standard Class"/>
    <s v="JM-15535"/>
    <s v="Jessica Myrick"/>
    <x v="0"/>
    <s v="United States"/>
    <s v="New York City"/>
    <s v="New York"/>
    <n v="10035"/>
    <x v="3"/>
    <s v="OFF-AR-10000614"/>
    <s v="Office Supplies"/>
    <s v="Art"/>
    <s v="Barrel Sharpener"/>
    <n v="10.709999999999999"/>
    <n v="3"/>
    <n v="0"/>
    <n v="2.7845999999999997"/>
  </r>
  <r>
    <n v="5446"/>
    <s v="CA-2013-128307"/>
    <x v="0"/>
    <d v="2013-07-26T00:00:00"/>
    <d v="2013-07-30T00:00:00"/>
    <s v="Standard Class"/>
    <s v="BE-11335"/>
    <s v="Bill Eplett"/>
    <x v="2"/>
    <s v="United States"/>
    <s v="Houston"/>
    <s v="Texas"/>
    <n v="77041"/>
    <x v="2"/>
    <s v="OFF-EN-10003040"/>
    <s v="Office Supplies"/>
    <s v="Envelopes"/>
    <s v="Quality Park Security Envelopes"/>
    <n v="20.936000000000003"/>
    <n v="1"/>
    <n v="0.2"/>
    <n v="7.0659000000000001"/>
  </r>
  <r>
    <n v="5447"/>
    <s v="US-2013-127425"/>
    <x v="0"/>
    <d v="2013-08-27T00:00:00"/>
    <d v="2013-09-01T00:00:00"/>
    <s v="Standard Class"/>
    <s v="DR-12880"/>
    <s v="Dan Reichenbach"/>
    <x v="1"/>
    <s v="United States"/>
    <s v="New York City"/>
    <s v="New York"/>
    <n v="10035"/>
    <x v="3"/>
    <s v="TEC-PH-10003442"/>
    <s v="Technology"/>
    <s v="Phones"/>
    <s v="Samsung Replacement EH64AVFWE Premium Headset"/>
    <n v="33"/>
    <n v="6"/>
    <n v="0"/>
    <n v="8.25"/>
  </r>
  <r>
    <n v="5448"/>
    <s v="US-2013-127425"/>
    <x v="0"/>
    <d v="2013-08-27T00:00:00"/>
    <d v="2013-09-01T00:00:00"/>
    <s v="Standard Class"/>
    <s v="DR-12880"/>
    <s v="Dan Reichenbach"/>
    <x v="1"/>
    <s v="United States"/>
    <s v="New York City"/>
    <s v="New York"/>
    <n v="10035"/>
    <x v="3"/>
    <s v="TEC-AC-10002800"/>
    <s v="Technology"/>
    <s v="Accessories"/>
    <s v="Plantronics Audio 478 Stereo USB Headset"/>
    <n v="249.95000000000002"/>
    <n v="5"/>
    <n v="0"/>
    <n v="87.482499999999987"/>
  </r>
  <r>
    <n v="5449"/>
    <s v="US-2011-119081"/>
    <x v="2"/>
    <d v="2011-09-12T00:00:00"/>
    <d v="2011-09-19T00:00:00"/>
    <s v="Standard Class"/>
    <s v="TA-21385"/>
    <s v="Tom Ashbrook"/>
    <x v="2"/>
    <s v="United States"/>
    <s v="Olathe"/>
    <s v="Kansas"/>
    <n v="66062"/>
    <x v="2"/>
    <s v="OFF-SU-10000157"/>
    <s v="Office Supplies"/>
    <s v="Supplies"/>
    <s v="Compact Automatic Electric Letter Opener"/>
    <n v="357.93"/>
    <n v="3"/>
    <n v="0"/>
    <n v="7.158600000000007"/>
  </r>
  <r>
    <n v="5450"/>
    <s v="US-2011-119081"/>
    <x v="2"/>
    <d v="2011-09-12T00:00:00"/>
    <d v="2011-09-19T00:00:00"/>
    <s v="Standard Class"/>
    <s v="TA-21385"/>
    <s v="Tom Ashbrook"/>
    <x v="2"/>
    <s v="United States"/>
    <s v="Olathe"/>
    <s v="Kansas"/>
    <n v="66062"/>
    <x v="2"/>
    <s v="TEC-AC-10001542"/>
    <s v="Technology"/>
    <s v="Accessories"/>
    <s v="SanDisk Cruzer 16 GB USB Flash Drive"/>
    <n v="57.400000000000006"/>
    <n v="5"/>
    <n v="0"/>
    <n v="10.905999999999993"/>
  </r>
  <r>
    <n v="5451"/>
    <s v="US-2011-119081"/>
    <x v="2"/>
    <d v="2011-09-12T00:00:00"/>
    <d v="2011-09-19T00:00:00"/>
    <s v="Standard Class"/>
    <s v="TA-21385"/>
    <s v="Tom Ashbrook"/>
    <x v="2"/>
    <s v="United States"/>
    <s v="Olathe"/>
    <s v="Kansas"/>
    <n v="66062"/>
    <x v="2"/>
    <s v="OFF-BI-10004519"/>
    <s v="Office Supplies"/>
    <s v="Binders"/>
    <s v="GBC DocuBind P100 Manual Binding Machine"/>
    <n v="331.96"/>
    <n v="2"/>
    <n v="0"/>
    <n v="149.38199999999998"/>
  </r>
  <r>
    <n v="5452"/>
    <s v="US-2011-119081"/>
    <x v="2"/>
    <d v="2011-09-12T00:00:00"/>
    <d v="2011-09-19T00:00:00"/>
    <s v="Standard Class"/>
    <s v="TA-21385"/>
    <s v="Tom Ashbrook"/>
    <x v="2"/>
    <s v="United States"/>
    <s v="Olathe"/>
    <s v="Kansas"/>
    <n v="66062"/>
    <x v="2"/>
    <s v="FUR-FU-10003464"/>
    <s v="Furniture"/>
    <s v="Furnishings"/>
    <s v="Seth Thomas 8 1/2&quot; Cubicle Clock"/>
    <n v="40.56"/>
    <n v="2"/>
    <n v="0"/>
    <n v="12.979199999999999"/>
  </r>
  <r>
    <n v="5453"/>
    <s v="CA-2013-140613"/>
    <x v="0"/>
    <d v="2013-07-23T00:00:00"/>
    <d v="2013-07-30T00:00:00"/>
    <s v="Standard Class"/>
    <s v="KN-16705"/>
    <s v="Kristina Nunn"/>
    <x v="2"/>
    <s v="United States"/>
    <s v="Sparks"/>
    <s v="Nevada"/>
    <n v="89431"/>
    <x v="1"/>
    <s v="OFF-SU-10004261"/>
    <s v="Office Supplies"/>
    <s v="Supplies"/>
    <s v="Fiskars 8&quot; Scissors, 2/Pack"/>
    <n v="86.199999999999989"/>
    <n v="5"/>
    <n v="0"/>
    <n v="24.997999999999987"/>
  </r>
  <r>
    <n v="5454"/>
    <s v="US-2014-108700"/>
    <x v="3"/>
    <d v="2014-05-20T00:00:00"/>
    <d v="2014-05-24T00:00:00"/>
    <s v="Standard Class"/>
    <s v="PJ-18835"/>
    <s v="Patrick Jones"/>
    <x v="1"/>
    <s v="United States"/>
    <s v="Rockford"/>
    <s v="Illinois"/>
    <n v="61107"/>
    <x v="2"/>
    <s v="OFF-PA-10004733"/>
    <s v="Office Supplies"/>
    <s v="Paper"/>
    <s v="Things To Do Today Spiral Book"/>
    <n v="38.016000000000005"/>
    <n v="6"/>
    <n v="0.2"/>
    <n v="13.780799999999996"/>
  </r>
  <r>
    <n v="5455"/>
    <s v="CA-2014-160962"/>
    <x v="3"/>
    <d v="2014-04-29T00:00:00"/>
    <d v="2014-05-03T00:00:00"/>
    <s v="Standard Class"/>
    <s v="MC-17605"/>
    <s v="Matt Connell"/>
    <x v="1"/>
    <s v="United States"/>
    <s v="Philadelphia"/>
    <s v="Pennsylvania"/>
    <n v="19143"/>
    <x v="3"/>
    <s v="OFF-ST-10001325"/>
    <s v="Office Supplies"/>
    <s v="Storage"/>
    <s v="Sterilite Officeware Hinged File Box"/>
    <n v="8.3840000000000003"/>
    <n v="1"/>
    <n v="0.2"/>
    <n v="0.73360000000000003"/>
  </r>
  <r>
    <n v="5456"/>
    <s v="CA-2014-160962"/>
    <x v="3"/>
    <d v="2014-04-29T00:00:00"/>
    <d v="2014-05-03T00:00:00"/>
    <s v="Standard Class"/>
    <s v="MC-17605"/>
    <s v="Matt Connell"/>
    <x v="1"/>
    <s v="United States"/>
    <s v="Philadelphia"/>
    <s v="Pennsylvania"/>
    <n v="19143"/>
    <x v="3"/>
    <s v="OFF-AR-10003056"/>
    <s v="Office Supplies"/>
    <s v="Art"/>
    <s v="Newell 341"/>
    <n v="6.8480000000000008"/>
    <n v="2"/>
    <n v="0.2"/>
    <n v="0.77039999999999909"/>
  </r>
  <r>
    <n v="5457"/>
    <s v="CA-2014-130631"/>
    <x v="3"/>
    <d v="2014-12-30T00:00:00"/>
    <d v="2015-01-03T00:00:00"/>
    <s v="Standard Class"/>
    <s v="BS-11755"/>
    <s v="Bruce Stewart"/>
    <x v="0"/>
    <s v="United States"/>
    <s v="Edmonds"/>
    <s v="Washington"/>
    <n v="98026"/>
    <x v="1"/>
    <s v="OFF-FA-10000089"/>
    <s v="Office Supplies"/>
    <s v="Fasteners"/>
    <s v="Acco Glide Clips"/>
    <n v="19.600000000000001"/>
    <n v="5"/>
    <n v="0"/>
    <n v="9.6039999999999992"/>
  </r>
  <r>
    <n v="5458"/>
    <s v="CA-2014-130631"/>
    <x v="3"/>
    <d v="2014-12-30T00:00:00"/>
    <d v="2015-01-03T00:00:00"/>
    <s v="Standard Class"/>
    <s v="BS-11755"/>
    <s v="Bruce Stewart"/>
    <x v="0"/>
    <s v="United States"/>
    <s v="Edmonds"/>
    <s v="Washington"/>
    <n v="98026"/>
    <x v="1"/>
    <s v="FUR-FU-10004093"/>
    <s v="Furniture"/>
    <s v="Furnishings"/>
    <s v="Hand-Finished Solid Wood Document Frame"/>
    <n v="68.459999999999994"/>
    <n v="2"/>
    <n v="0"/>
    <n v="20.537999999999997"/>
  </r>
  <r>
    <n v="5459"/>
    <s v="CA-2014-116680"/>
    <x v="3"/>
    <d v="2014-09-05T00:00:00"/>
    <d v="2014-09-07T00:00:00"/>
    <s v="Second Class"/>
    <s v="PK-19075"/>
    <s v="Pete Kriz"/>
    <x v="0"/>
    <s v="United States"/>
    <s v="San Francisco"/>
    <s v="California"/>
    <n v="94122"/>
    <x v="1"/>
    <s v="OFF-BI-10004022"/>
    <s v="Office Supplies"/>
    <s v="Binders"/>
    <s v="Acco Suede Grain Vinyl Round Ring Binder"/>
    <n v="13.343999999999998"/>
    <n v="6"/>
    <n v="0.2"/>
    <n v="4.3367999999999993"/>
  </r>
  <r>
    <n v="5460"/>
    <s v="CA-2014-116680"/>
    <x v="3"/>
    <d v="2014-09-05T00:00:00"/>
    <d v="2014-09-07T00:00:00"/>
    <s v="Second Class"/>
    <s v="PK-19075"/>
    <s v="Pete Kriz"/>
    <x v="0"/>
    <s v="United States"/>
    <s v="San Francisco"/>
    <s v="California"/>
    <n v="94122"/>
    <x v="1"/>
    <s v="FUR-TA-10001771"/>
    <s v="Furniture"/>
    <s v="Tables"/>
    <s v="Bush Cubix Conference Tables, Fully Assembled"/>
    <n v="1478.2719999999999"/>
    <n v="8"/>
    <n v="0.2"/>
    <n v="92.392000000000053"/>
  </r>
  <r>
    <n v="5461"/>
    <s v="US-2011-107405"/>
    <x v="2"/>
    <d v="2011-03-21T00:00:00"/>
    <d v="2011-03-25T00:00:00"/>
    <s v="Standard Class"/>
    <s v="TS-21205"/>
    <s v="Thomas Seio"/>
    <x v="1"/>
    <s v="United States"/>
    <s v="Asheville"/>
    <s v="North Carolina"/>
    <n v="28806"/>
    <x v="0"/>
    <s v="OFF-ST-10002301"/>
    <s v="Office Supplies"/>
    <s v="Storage"/>
    <s v="Tennsco Commercial Shelving"/>
    <n v="16.272000000000002"/>
    <n v="1"/>
    <n v="0.2"/>
    <n v="-3.864600000000002"/>
  </r>
  <r>
    <n v="5462"/>
    <s v="CA-2014-101574"/>
    <x v="3"/>
    <d v="2014-09-29T00:00:00"/>
    <d v="2014-10-05T00:00:00"/>
    <s v="Standard Class"/>
    <s v="BD-11725"/>
    <s v="Bruce Degenhardt"/>
    <x v="0"/>
    <s v="United States"/>
    <s v="Los Angeles"/>
    <s v="California"/>
    <n v="90032"/>
    <x v="1"/>
    <s v="FUR-FU-10001706"/>
    <s v="Furniture"/>
    <s v="Furnishings"/>
    <s v="Longer-Life Soft White Bulbs"/>
    <n v="9.24"/>
    <n v="3"/>
    <n v="0"/>
    <n v="4.4352"/>
  </r>
  <r>
    <n v="5463"/>
    <s v="CA-2011-146591"/>
    <x v="2"/>
    <d v="2011-01-20T00:00:00"/>
    <d v="2011-01-21T00:00:00"/>
    <s v="First Class"/>
    <s v="TS-21340"/>
    <s v="Toby Swindell"/>
    <x v="0"/>
    <s v="United States"/>
    <s v="Scottsdale"/>
    <s v="Arizona"/>
    <n v="85254"/>
    <x v="1"/>
    <s v="OFF-BI-10003676"/>
    <s v="Office Supplies"/>
    <s v="Binders"/>
    <s v="GBC Standard Recycled Report Covers, Clear Plastic Sheets"/>
    <n v="32.340000000000003"/>
    <n v="10"/>
    <n v="0.7"/>
    <n v="-23.716000000000001"/>
  </r>
  <r>
    <n v="5464"/>
    <s v="CA-2011-146591"/>
    <x v="2"/>
    <d v="2011-01-20T00:00:00"/>
    <d v="2011-01-21T00:00:00"/>
    <s v="First Class"/>
    <s v="TS-21340"/>
    <s v="Toby Swindell"/>
    <x v="0"/>
    <s v="United States"/>
    <s v="Scottsdale"/>
    <s v="Arizona"/>
    <n v="85254"/>
    <x v="1"/>
    <s v="OFF-PA-10000659"/>
    <s v="Office Supplies"/>
    <s v="Paper"/>
    <s v="TOPS Carbonless Receipt Book, Four 2-3/4 x 7-1/4 Money Receipts per Page"/>
    <n v="56.064"/>
    <n v="4"/>
    <n v="0.2"/>
    <n v="19.622399999999999"/>
  </r>
  <r>
    <n v="5465"/>
    <s v="CA-2011-146591"/>
    <x v="2"/>
    <d v="2011-01-20T00:00:00"/>
    <d v="2011-01-21T00:00:00"/>
    <s v="First Class"/>
    <s v="TS-21340"/>
    <s v="Toby Swindell"/>
    <x v="0"/>
    <s v="United States"/>
    <s v="Scottsdale"/>
    <s v="Arizona"/>
    <n v="85254"/>
    <x v="1"/>
    <s v="OFF-EN-10002504"/>
    <s v="Office Supplies"/>
    <s v="Envelopes"/>
    <s v="Tyvek  Top-Opening Peel &amp; Seel Envelopes, Plain White"/>
    <n v="108.72"/>
    <n v="5"/>
    <n v="0.2"/>
    <n v="36.692999999999998"/>
  </r>
  <r>
    <n v="5466"/>
    <s v="CA-2011-146591"/>
    <x v="2"/>
    <d v="2011-01-20T00:00:00"/>
    <d v="2011-01-21T00:00:00"/>
    <s v="First Class"/>
    <s v="TS-21340"/>
    <s v="Toby Swindell"/>
    <x v="0"/>
    <s v="United States"/>
    <s v="Scottsdale"/>
    <s v="Arizona"/>
    <n v="85254"/>
    <x v="1"/>
    <s v="FUR-BO-10001972"/>
    <s v="Furniture"/>
    <s v="Bookcases"/>
    <s v="O'Sullivan 4-Shelf Bookcase in Odessa Pine"/>
    <n v="181.47000000000003"/>
    <n v="5"/>
    <n v="0.7"/>
    <n v="-320.59699999999998"/>
  </r>
  <r>
    <n v="5467"/>
    <s v="CA-2011-107706"/>
    <x v="2"/>
    <d v="2011-02-15T00:00:00"/>
    <d v="2011-02-20T00:00:00"/>
    <s v="Second Class"/>
    <s v="ST-20530"/>
    <s v="Shui Tom"/>
    <x v="0"/>
    <s v="United States"/>
    <s v="Houston"/>
    <s v="Texas"/>
    <n v="77095"/>
    <x v="2"/>
    <s v="OFF-PA-10000466"/>
    <s v="Office Supplies"/>
    <s v="Paper"/>
    <s v="Memo Book, 100 Message Capacity, 5 3/8” x 11”"/>
    <n v="16.176000000000002"/>
    <n v="3"/>
    <n v="0.2"/>
    <n v="6.0659999999999989"/>
  </r>
  <r>
    <n v="5468"/>
    <s v="CA-2013-122448"/>
    <x v="0"/>
    <d v="2013-06-10T00:00:00"/>
    <d v="2013-06-15T00:00:00"/>
    <s v="Standard Class"/>
    <s v="DB-13210"/>
    <s v="Dean Braden"/>
    <x v="0"/>
    <s v="United States"/>
    <s v="San Francisco"/>
    <s v="California"/>
    <n v="94109"/>
    <x v="1"/>
    <s v="FUR-CH-10002774"/>
    <s v="Furniture"/>
    <s v="Chairs"/>
    <s v="Global Deluxe Stacking Chair, Gray"/>
    <n v="122.352"/>
    <n v="3"/>
    <n v="0.2"/>
    <n v="13.764599999999994"/>
  </r>
  <r>
    <n v="5469"/>
    <s v="CA-2011-132451"/>
    <x v="2"/>
    <d v="2011-09-26T00:00:00"/>
    <d v="2011-09-27T00:00:00"/>
    <s v="First Class"/>
    <s v="KF-16285"/>
    <s v="Karen Ferguson"/>
    <x v="2"/>
    <s v="United States"/>
    <s v="San Diego"/>
    <s v="California"/>
    <n v="92105"/>
    <x v="1"/>
    <s v="FUR-CH-10000454"/>
    <s v="Furniture"/>
    <s v="Chairs"/>
    <s v="Hon Deluxe Fabric Upholstered Stacking Chairs, Rounded Back"/>
    <n v="585.55200000000002"/>
    <n v="3"/>
    <n v="0.2"/>
    <n v="73.19399999999996"/>
  </r>
  <r>
    <n v="5470"/>
    <s v="CA-2011-132451"/>
    <x v="2"/>
    <d v="2011-09-26T00:00:00"/>
    <d v="2011-09-27T00:00:00"/>
    <s v="First Class"/>
    <s v="KF-16285"/>
    <s v="Karen Ferguson"/>
    <x v="2"/>
    <s v="United States"/>
    <s v="San Diego"/>
    <s v="California"/>
    <n v="92105"/>
    <x v="1"/>
    <s v="OFF-PA-10004888"/>
    <s v="Office Supplies"/>
    <s v="Paper"/>
    <s v="Xerox 217"/>
    <n v="19.440000000000001"/>
    <n v="3"/>
    <n v="0"/>
    <n v="9.3312000000000008"/>
  </r>
  <r>
    <n v="5471"/>
    <s v="CA-2013-158547"/>
    <x v="0"/>
    <d v="2013-05-31T00:00:00"/>
    <d v="2013-06-05T00:00:00"/>
    <s v="Standard Class"/>
    <s v="JM-16195"/>
    <s v="Justin MacKendrick"/>
    <x v="0"/>
    <s v="United States"/>
    <s v="Hamilton"/>
    <s v="Ohio"/>
    <n v="45011"/>
    <x v="3"/>
    <s v="OFF-AP-10003842"/>
    <s v="Office Supplies"/>
    <s v="Appliances"/>
    <s v="Euro-Pro Shark Turbo Vacuum"/>
    <n v="123.92000000000002"/>
    <n v="5"/>
    <n v="0.2"/>
    <n v="9.2939999999999969"/>
  </r>
  <r>
    <n v="5472"/>
    <s v="CA-2014-116946"/>
    <x v="3"/>
    <d v="2014-12-20T00:00:00"/>
    <d v="2014-12-24T00:00:00"/>
    <s v="Standard Class"/>
    <s v="TS-21505"/>
    <s v="Tony Sayre"/>
    <x v="0"/>
    <s v="United States"/>
    <s v="Parker"/>
    <s v="Colorado"/>
    <n v="80134"/>
    <x v="1"/>
    <s v="FUR-FU-10000320"/>
    <s v="Furniture"/>
    <s v="Furnishings"/>
    <s v="OIC Stacking Trays"/>
    <n v="13.360000000000001"/>
    <n v="5"/>
    <n v="0.2"/>
    <n v="4.0080000000000009"/>
  </r>
  <r>
    <n v="5473"/>
    <s v="CA-2014-116946"/>
    <x v="3"/>
    <d v="2014-12-20T00:00:00"/>
    <d v="2014-12-24T00:00:00"/>
    <s v="Standard Class"/>
    <s v="TS-21505"/>
    <s v="Tony Sayre"/>
    <x v="0"/>
    <s v="United States"/>
    <s v="Parker"/>
    <s v="Colorado"/>
    <n v="80134"/>
    <x v="1"/>
    <s v="OFF-ST-10002554"/>
    <s v="Office Supplies"/>
    <s v="Storage"/>
    <s v="Tennsco Industrial Shelving"/>
    <n v="78.256"/>
    <n v="2"/>
    <n v="0.2"/>
    <n v="-17.607599999999998"/>
  </r>
  <r>
    <n v="5474"/>
    <s v="CA-2014-116946"/>
    <x v="3"/>
    <d v="2014-12-20T00:00:00"/>
    <d v="2014-12-24T00:00:00"/>
    <s v="Standard Class"/>
    <s v="TS-21505"/>
    <s v="Tony Sayre"/>
    <x v="0"/>
    <s v="United States"/>
    <s v="Parker"/>
    <s v="Colorado"/>
    <n v="80134"/>
    <x v="1"/>
    <s v="FUR-BO-10000468"/>
    <s v="Furniture"/>
    <s v="Bookcases"/>
    <s v="O'Sullivan 2-Shelf Heavy-Duty Bookcases"/>
    <n v="102.01800000000001"/>
    <n v="7"/>
    <n v="0.7"/>
    <n v="-183.6323999999999"/>
  </r>
  <r>
    <n v="5475"/>
    <s v="CA-2014-121741"/>
    <x v="3"/>
    <d v="2014-12-27T00:00:00"/>
    <d v="2014-12-27T00:00:00"/>
    <s v="Same Day"/>
    <s v="YC-21895"/>
    <s v="Yoseph Carroll"/>
    <x v="1"/>
    <s v="United States"/>
    <s v="Fremont"/>
    <s v="Nebraska"/>
    <n v="68025"/>
    <x v="2"/>
    <s v="OFF-ST-10004459"/>
    <s v="Office Supplies"/>
    <s v="Storage"/>
    <s v="Tennsco Single-Tier Lockers"/>
    <n v="750.68"/>
    <n v="2"/>
    <n v="0"/>
    <n v="37.533999999999992"/>
  </r>
  <r>
    <n v="5476"/>
    <s v="CA-2014-169691"/>
    <x v="3"/>
    <d v="2014-06-16T00:00:00"/>
    <d v="2014-06-19T00:00:00"/>
    <s v="First Class"/>
    <s v="Dp-13240"/>
    <s v="Dean percer"/>
    <x v="2"/>
    <s v="United States"/>
    <s v="Maple Grove"/>
    <s v="Minnesota"/>
    <n v="55369"/>
    <x v="2"/>
    <s v="OFF-LA-10002312"/>
    <s v="Office Supplies"/>
    <s v="Labels"/>
    <s v="Avery 490"/>
    <n v="44.400000000000006"/>
    <n v="3"/>
    <n v="0"/>
    <n v="22.200000000000003"/>
  </r>
  <r>
    <n v="5477"/>
    <s v="CA-2014-169691"/>
    <x v="3"/>
    <d v="2014-06-16T00:00:00"/>
    <d v="2014-06-19T00:00:00"/>
    <s v="First Class"/>
    <s v="Dp-13240"/>
    <s v="Dean percer"/>
    <x v="2"/>
    <s v="United States"/>
    <s v="Maple Grove"/>
    <s v="Minnesota"/>
    <n v="55369"/>
    <x v="2"/>
    <s v="OFF-ST-10001291"/>
    <s v="Office Supplies"/>
    <s v="Storage"/>
    <s v="Tenex Personal Self-Stacking Standard File Box, Black/Gray"/>
    <n v="84.55"/>
    <n v="5"/>
    <n v="0"/>
    <n v="22.828499999999998"/>
  </r>
  <r>
    <n v="5478"/>
    <s v="CA-2014-169691"/>
    <x v="3"/>
    <d v="2014-06-16T00:00:00"/>
    <d v="2014-06-19T00:00:00"/>
    <s v="First Class"/>
    <s v="Dp-13240"/>
    <s v="Dean percer"/>
    <x v="2"/>
    <s v="United States"/>
    <s v="Maple Grove"/>
    <s v="Minnesota"/>
    <n v="55369"/>
    <x v="2"/>
    <s v="OFF-PA-10003022"/>
    <s v="Office Supplies"/>
    <s v="Paper"/>
    <s v="Xerox 1992"/>
    <n v="17.940000000000001"/>
    <n v="3"/>
    <n v="0"/>
    <n v="8.7906000000000013"/>
  </r>
  <r>
    <n v="5479"/>
    <s v="CA-2013-121356"/>
    <x v="0"/>
    <d v="2013-11-21T00:00:00"/>
    <d v="2013-11-25T00:00:00"/>
    <s v="Standard Class"/>
    <s v="SJ-20500"/>
    <s v="Shirley Jackson"/>
    <x v="0"/>
    <s v="United States"/>
    <s v="Newark"/>
    <s v="Delaware"/>
    <n v="19711"/>
    <x v="3"/>
    <s v="OFF-BI-10002133"/>
    <s v="Office Supplies"/>
    <s v="Binders"/>
    <s v="Wilson Jones Elliptical Ring 3 1/2&quot; Capacity Binders, 800 sheets"/>
    <n v="128.39999999999998"/>
    <n v="3"/>
    <n v="0"/>
    <n v="62.915999999999997"/>
  </r>
  <r>
    <n v="5480"/>
    <s v="CA-2011-101770"/>
    <x v="2"/>
    <d v="2011-03-31T00:00:00"/>
    <d v="2011-04-04T00:00:00"/>
    <s v="Standard Class"/>
    <s v="KB-16240"/>
    <s v="Karen Bern"/>
    <x v="1"/>
    <s v="United States"/>
    <s v="Miami"/>
    <s v="Florida"/>
    <n v="33180"/>
    <x v="0"/>
    <s v="OFF-BI-10001097"/>
    <s v="Office Supplies"/>
    <s v="Binders"/>
    <s v="Avery Hole Reinforcements"/>
    <n v="1.8690000000000004"/>
    <n v="1"/>
    <n v="0.7"/>
    <n v="-1.3082999999999996"/>
  </r>
  <r>
    <n v="5481"/>
    <s v="CA-2014-105487"/>
    <x v="3"/>
    <d v="2014-10-09T00:00:00"/>
    <d v="2014-10-15T00:00:00"/>
    <s v="Standard Class"/>
    <s v="CS-12250"/>
    <s v="Chris Selesnick"/>
    <x v="1"/>
    <s v="United States"/>
    <s v="San Diego"/>
    <s v="California"/>
    <n v="92105"/>
    <x v="1"/>
    <s v="TEC-PH-10001336"/>
    <s v="Technology"/>
    <s v="Phones"/>
    <s v="Digium D40 VoIP phone"/>
    <n v="103.19200000000001"/>
    <n v="1"/>
    <n v="0.2"/>
    <n v="11.609099999999998"/>
  </r>
  <r>
    <n v="5482"/>
    <s v="CA-2014-105487"/>
    <x v="3"/>
    <d v="2014-10-09T00:00:00"/>
    <d v="2014-10-15T00:00:00"/>
    <s v="Standard Class"/>
    <s v="CS-12250"/>
    <s v="Chris Selesnick"/>
    <x v="1"/>
    <s v="United States"/>
    <s v="San Diego"/>
    <s v="California"/>
    <n v="92105"/>
    <x v="1"/>
    <s v="TEC-AC-10002305"/>
    <s v="Technology"/>
    <s v="Accessories"/>
    <s v="KeyTronic E03601U1 - Keyboard - Beige"/>
    <n v="36"/>
    <n v="2"/>
    <n v="0"/>
    <n v="6.4799999999999969"/>
  </r>
  <r>
    <n v="5483"/>
    <s v="CA-2014-105487"/>
    <x v="3"/>
    <d v="2014-10-09T00:00:00"/>
    <d v="2014-10-15T00:00:00"/>
    <s v="Standard Class"/>
    <s v="CS-12250"/>
    <s v="Chris Selesnick"/>
    <x v="1"/>
    <s v="United States"/>
    <s v="San Diego"/>
    <s v="California"/>
    <n v="92105"/>
    <x v="1"/>
    <s v="TEC-AC-10003610"/>
    <s v="Technology"/>
    <s v="Accessories"/>
    <s v="Logitech Illuminated - Keyboard"/>
    <n v="239.96"/>
    <n v="4"/>
    <n v="0"/>
    <n v="115.1808"/>
  </r>
  <r>
    <n v="5484"/>
    <s v="CA-2014-105487"/>
    <x v="3"/>
    <d v="2014-10-09T00:00:00"/>
    <d v="2014-10-15T00:00:00"/>
    <s v="Standard Class"/>
    <s v="CS-12250"/>
    <s v="Chris Selesnick"/>
    <x v="1"/>
    <s v="United States"/>
    <s v="San Diego"/>
    <s v="California"/>
    <n v="92105"/>
    <x v="1"/>
    <s v="OFF-ST-10002301"/>
    <s v="Office Supplies"/>
    <s v="Storage"/>
    <s v="Tennsco Commercial Shelving"/>
    <n v="40.68"/>
    <n v="2"/>
    <n v="0"/>
    <n v="0.40679999999999694"/>
  </r>
  <r>
    <n v="5485"/>
    <s v="CA-2014-148999"/>
    <x v="3"/>
    <d v="2014-01-31T00:00:00"/>
    <d v="2014-02-05T00:00:00"/>
    <s v="Standard Class"/>
    <s v="EB-13870"/>
    <s v="Emily Burns"/>
    <x v="0"/>
    <s v="United States"/>
    <s v="Miami"/>
    <s v="Florida"/>
    <n v="33142"/>
    <x v="0"/>
    <s v="FUR-CH-10002044"/>
    <s v="Furniture"/>
    <s v="Chairs"/>
    <s v="Office Star - Contemporary Task Swivel chair with 2-way adjustable arms, Plum"/>
    <n v="419.13599999999997"/>
    <n v="4"/>
    <n v="0.2"/>
    <n v="-68.1096"/>
  </r>
  <r>
    <n v="5486"/>
    <s v="CA-2011-107573"/>
    <x v="2"/>
    <d v="2011-12-12T00:00:00"/>
    <d v="2011-12-17T00:00:00"/>
    <s v="Standard Class"/>
    <s v="PB-19150"/>
    <s v="Philip Brown"/>
    <x v="0"/>
    <s v="United States"/>
    <s v="Miami"/>
    <s v="Florida"/>
    <n v="33178"/>
    <x v="0"/>
    <s v="OFF-EN-10001099"/>
    <s v="Office Supplies"/>
    <s v="Envelopes"/>
    <s v="Staples"/>
    <n v="23.472000000000001"/>
    <n v="3"/>
    <n v="0.2"/>
    <n v="7.6283999999999974"/>
  </r>
  <r>
    <n v="5487"/>
    <s v="CA-2012-156608"/>
    <x v="1"/>
    <d v="2012-10-24T00:00:00"/>
    <d v="2012-10-29T00:00:00"/>
    <s v="Standard Class"/>
    <s v="MT-18070"/>
    <s v="Michelle Tran"/>
    <x v="2"/>
    <s v="United States"/>
    <s v="San Antonio"/>
    <s v="Texas"/>
    <n v="78207"/>
    <x v="2"/>
    <s v="OFF-BI-10004140"/>
    <s v="Office Supplies"/>
    <s v="Binders"/>
    <s v="Avery Non-Stick Binders"/>
    <n v="3.5919999999999992"/>
    <n v="4"/>
    <n v="0.8"/>
    <n v="-6.2860000000000031"/>
  </r>
  <r>
    <n v="5488"/>
    <s v="CA-2014-134495"/>
    <x v="3"/>
    <d v="2014-04-02T00:00:00"/>
    <d v="2014-04-05T00:00:00"/>
    <s v="Second Class"/>
    <s v="BF-11020"/>
    <s v="Barry Französisch"/>
    <x v="1"/>
    <s v="United States"/>
    <s v="Jacksonville"/>
    <s v="Florida"/>
    <n v="32216"/>
    <x v="0"/>
    <s v="TEC-PH-10004897"/>
    <s v="Technology"/>
    <s v="Phones"/>
    <s v="Mediabridge Sport Armband iPhone 5s"/>
    <n v="23.976000000000003"/>
    <n v="3"/>
    <n v="0.2"/>
    <n v="-5.694300000000001"/>
  </r>
  <r>
    <n v="5489"/>
    <s v="CA-2014-134495"/>
    <x v="3"/>
    <d v="2014-04-02T00:00:00"/>
    <d v="2014-04-05T00:00:00"/>
    <s v="Second Class"/>
    <s v="BF-11020"/>
    <s v="Barry Französisch"/>
    <x v="1"/>
    <s v="United States"/>
    <s v="Jacksonville"/>
    <s v="Florida"/>
    <n v="32216"/>
    <x v="0"/>
    <s v="OFF-LA-10000262"/>
    <s v="Office Supplies"/>
    <s v="Labels"/>
    <s v="Avery 494"/>
    <n v="6.2640000000000002"/>
    <n v="3"/>
    <n v="0.2"/>
    <n v="2.0358000000000001"/>
  </r>
  <r>
    <n v="5490"/>
    <s v="CA-2014-134495"/>
    <x v="3"/>
    <d v="2014-04-02T00:00:00"/>
    <d v="2014-04-05T00:00:00"/>
    <s v="Second Class"/>
    <s v="BF-11020"/>
    <s v="Barry Französisch"/>
    <x v="1"/>
    <s v="United States"/>
    <s v="Jacksonville"/>
    <s v="Florida"/>
    <n v="32216"/>
    <x v="0"/>
    <s v="OFF-AP-10002222"/>
    <s v="Office Supplies"/>
    <s v="Appliances"/>
    <s v="Staples"/>
    <n v="20.808"/>
    <n v="3"/>
    <n v="0.2"/>
    <n v="1.8207000000000013"/>
  </r>
  <r>
    <n v="5491"/>
    <s v="CA-2014-134495"/>
    <x v="3"/>
    <d v="2014-04-02T00:00:00"/>
    <d v="2014-04-05T00:00:00"/>
    <s v="Second Class"/>
    <s v="BF-11020"/>
    <s v="Barry Französisch"/>
    <x v="1"/>
    <s v="United States"/>
    <s v="Jacksonville"/>
    <s v="Florida"/>
    <n v="32216"/>
    <x v="0"/>
    <s v="FUR-CH-10003774"/>
    <s v="Furniture"/>
    <s v="Chairs"/>
    <s v="Global Wood Trimmed Manager's Task Chair, Khaki"/>
    <n v="218.35200000000003"/>
    <n v="3"/>
    <n v="0.2"/>
    <n v="-19.105800000000016"/>
  </r>
  <r>
    <n v="5492"/>
    <s v="CA-2014-164098"/>
    <x v="3"/>
    <d v="2014-01-27T00:00:00"/>
    <d v="2014-01-28T00:00:00"/>
    <s v="First Class"/>
    <s v="CG-12520"/>
    <s v="Claire Gute"/>
    <x v="0"/>
    <s v="United States"/>
    <s v="Houston"/>
    <s v="Texas"/>
    <n v="77070"/>
    <x v="2"/>
    <s v="OFF-ST-10000615"/>
    <s v="Office Supplies"/>
    <s v="Storage"/>
    <s v="SimpliFile Personal File, Black Granite, 15w x 6-15/16d x 11-1/4h"/>
    <n v="18.16"/>
    <n v="2"/>
    <n v="0.2"/>
    <n v="1.8160000000000016"/>
  </r>
  <r>
    <n v="5493"/>
    <s v="CA-2011-105249"/>
    <x v="2"/>
    <d v="2011-11-28T00:00:00"/>
    <d v="2011-11-28T00:00:00"/>
    <s v="Same Day"/>
    <s v="DH-13675"/>
    <s v="Duane Huffman"/>
    <x v="2"/>
    <s v="United States"/>
    <s v="San Francisco"/>
    <s v="California"/>
    <n v="94122"/>
    <x v="1"/>
    <s v="OFF-SU-10001225"/>
    <s v="Office Supplies"/>
    <s v="Supplies"/>
    <s v="Staples"/>
    <n v="7.36"/>
    <n v="2"/>
    <n v="0"/>
    <n v="0.14719999999999978"/>
  </r>
  <r>
    <n v="5494"/>
    <s v="CA-2011-105249"/>
    <x v="2"/>
    <d v="2011-11-28T00:00:00"/>
    <d v="2011-11-28T00:00:00"/>
    <s v="Same Day"/>
    <s v="DH-13675"/>
    <s v="Duane Huffman"/>
    <x v="2"/>
    <s v="United States"/>
    <s v="San Francisco"/>
    <s v="California"/>
    <n v="94122"/>
    <x v="1"/>
    <s v="OFF-LA-10002043"/>
    <s v="Office Supplies"/>
    <s v="Labels"/>
    <s v="Avery 489"/>
    <n v="41.4"/>
    <n v="4"/>
    <n v="0"/>
    <n v="19.872"/>
  </r>
  <r>
    <n v="5495"/>
    <s v="CA-2011-105249"/>
    <x v="2"/>
    <d v="2011-11-28T00:00:00"/>
    <d v="2011-11-28T00:00:00"/>
    <s v="Same Day"/>
    <s v="DH-13675"/>
    <s v="Duane Huffman"/>
    <x v="2"/>
    <s v="United States"/>
    <s v="San Francisco"/>
    <s v="California"/>
    <n v="94122"/>
    <x v="1"/>
    <s v="FUR-BO-10000330"/>
    <s v="Furniture"/>
    <s v="Bookcases"/>
    <s v="Sauder Camden County Barrister Bookcase, Planked Cherry Finish"/>
    <n v="411.33199999999999"/>
    <n v="4"/>
    <n v="0.15"/>
    <n v="-4.8391999999999769"/>
  </r>
  <r>
    <n v="5496"/>
    <s v="CA-2012-113523"/>
    <x v="1"/>
    <d v="2012-09-04T00:00:00"/>
    <d v="2012-09-08T00:00:00"/>
    <s v="Standard Class"/>
    <s v="SC-20440"/>
    <s v="Shaun Chance"/>
    <x v="1"/>
    <s v="United States"/>
    <s v="Philadelphia"/>
    <s v="Pennsylvania"/>
    <n v="19140"/>
    <x v="3"/>
    <s v="OFF-BI-10001249"/>
    <s v="Office Supplies"/>
    <s v="Binders"/>
    <s v="Avery Heavy-Duty EZD View Binder with Locking Rings"/>
    <n v="7.6560000000000006"/>
    <n v="4"/>
    <n v="0.7"/>
    <n v="-6.1247999999999987"/>
  </r>
  <r>
    <n v="5497"/>
    <s v="CA-2014-117821"/>
    <x v="3"/>
    <d v="2014-06-13T00:00:00"/>
    <d v="2014-06-17T00:00:00"/>
    <s v="Standard Class"/>
    <s v="HG-15025"/>
    <s v="Hunter Glantz"/>
    <x v="0"/>
    <s v="United States"/>
    <s v="Marion"/>
    <s v="Ohio"/>
    <n v="43302"/>
    <x v="3"/>
    <s v="TEC-AC-10004469"/>
    <s v="Technology"/>
    <s v="Accessories"/>
    <s v="Microsoft Sculpt Comfort Mouse"/>
    <n v="63.920000000000009"/>
    <n v="2"/>
    <n v="0.2"/>
    <n v="19.176000000000002"/>
  </r>
  <r>
    <n v="5498"/>
    <s v="CA-2014-164378"/>
    <x v="3"/>
    <d v="2014-07-16T00:00:00"/>
    <d v="2014-07-19T00:00:00"/>
    <s v="Second Class"/>
    <s v="MM-18055"/>
    <s v="Michelle Moray"/>
    <x v="0"/>
    <s v="United States"/>
    <s v="New York City"/>
    <s v="New York"/>
    <n v="10024"/>
    <x v="3"/>
    <s v="OFF-AR-10001177"/>
    <s v="Office Supplies"/>
    <s v="Art"/>
    <s v="Newell 349"/>
    <n v="6.56"/>
    <n v="2"/>
    <n v="0"/>
    <n v="1.9023999999999992"/>
  </r>
  <r>
    <n v="5499"/>
    <s v="CA-2014-164378"/>
    <x v="3"/>
    <d v="2014-07-16T00:00:00"/>
    <d v="2014-07-19T00:00:00"/>
    <s v="Second Class"/>
    <s v="MM-18055"/>
    <s v="Michelle Moray"/>
    <x v="0"/>
    <s v="United States"/>
    <s v="New York City"/>
    <s v="New York"/>
    <n v="10024"/>
    <x v="3"/>
    <s v="OFF-LA-10000634"/>
    <s v="Office Supplies"/>
    <s v="Labels"/>
    <s v="Avery 509"/>
    <n v="7.83"/>
    <n v="3"/>
    <n v="0"/>
    <n v="3.6017999999999999"/>
  </r>
  <r>
    <n v="5500"/>
    <s v="CA-2014-164378"/>
    <x v="3"/>
    <d v="2014-07-16T00:00:00"/>
    <d v="2014-07-19T00:00:00"/>
    <s v="Second Class"/>
    <s v="MM-18055"/>
    <s v="Michelle Moray"/>
    <x v="0"/>
    <s v="United States"/>
    <s v="New York City"/>
    <s v="New York"/>
    <n v="10024"/>
    <x v="3"/>
    <s v="TEC-AC-10004708"/>
    <s v="Technology"/>
    <s v="Accessories"/>
    <s v="Sony 32GB Class 10 Micro SDHC R40 Memory Card"/>
    <n v="41.9"/>
    <n v="2"/>
    <n v="0"/>
    <n v="8.7989999999999995"/>
  </r>
  <r>
    <n v="5501"/>
    <s v="CA-2014-164378"/>
    <x v="3"/>
    <d v="2014-07-16T00:00:00"/>
    <d v="2014-07-19T00:00:00"/>
    <s v="Second Class"/>
    <s v="MM-18055"/>
    <s v="Michelle Moray"/>
    <x v="0"/>
    <s v="United States"/>
    <s v="New York City"/>
    <s v="New York"/>
    <n v="10024"/>
    <x v="3"/>
    <s v="FUR-CH-10002084"/>
    <s v="Furniture"/>
    <s v="Chairs"/>
    <s v="Hon Mobius Operator's Chair"/>
    <n v="664.14599999999996"/>
    <n v="6"/>
    <n v="0.1"/>
    <n v="88.552800000000005"/>
  </r>
  <r>
    <n v="5502"/>
    <s v="CA-2014-164378"/>
    <x v="3"/>
    <d v="2014-07-16T00:00:00"/>
    <d v="2014-07-19T00:00:00"/>
    <s v="Second Class"/>
    <s v="MM-18055"/>
    <s v="Michelle Moray"/>
    <x v="0"/>
    <s v="United States"/>
    <s v="New York City"/>
    <s v="New York"/>
    <n v="10024"/>
    <x v="3"/>
    <s v="OFF-PA-10004519"/>
    <s v="Office Supplies"/>
    <s v="Paper"/>
    <s v="Spiral Phone Message Books with Labels by Adams"/>
    <n v="8.9600000000000009"/>
    <n v="2"/>
    <n v="0"/>
    <n v="4.3904000000000005"/>
  </r>
  <r>
    <n v="5503"/>
    <s v="CA-2014-127782"/>
    <x v="3"/>
    <d v="2014-11-03T00:00:00"/>
    <d v="2014-11-07T00:00:00"/>
    <s v="Standard Class"/>
    <s v="TH-21115"/>
    <s v="Thea Hudgings"/>
    <x v="1"/>
    <s v="United States"/>
    <s v="Philadelphia"/>
    <s v="Pennsylvania"/>
    <n v="19140"/>
    <x v="3"/>
    <s v="FUR-FU-10001847"/>
    <s v="Furniture"/>
    <s v="Furnishings"/>
    <s v="Eldon Image Series Black Desk Accessories"/>
    <n v="3.3119999999999998"/>
    <n v="1"/>
    <n v="0.2"/>
    <n v="0.66239999999999977"/>
  </r>
  <r>
    <n v="5504"/>
    <s v="CA-2014-127782"/>
    <x v="3"/>
    <d v="2014-11-03T00:00:00"/>
    <d v="2014-11-07T00:00:00"/>
    <s v="Standard Class"/>
    <s v="TH-21115"/>
    <s v="Thea Hudgings"/>
    <x v="1"/>
    <s v="United States"/>
    <s v="Philadelphia"/>
    <s v="Pennsylvania"/>
    <n v="19140"/>
    <x v="3"/>
    <s v="OFF-AP-10001962"/>
    <s v="Office Supplies"/>
    <s v="Appliances"/>
    <s v="Black &amp; Decker Filter for Double Action Dustbuster Cordless Vac BLDV7210"/>
    <n v="20.136000000000003"/>
    <n v="3"/>
    <n v="0.2"/>
    <n v="1.2584999999999997"/>
  </r>
  <r>
    <n v="5505"/>
    <s v="CA-2014-127782"/>
    <x v="3"/>
    <d v="2014-11-03T00:00:00"/>
    <d v="2014-11-07T00:00:00"/>
    <s v="Standard Class"/>
    <s v="TH-21115"/>
    <s v="Thea Hudgings"/>
    <x v="1"/>
    <s v="United States"/>
    <s v="Philadelphia"/>
    <s v="Pennsylvania"/>
    <n v="19140"/>
    <x v="3"/>
    <s v="OFF-EN-10003845"/>
    <s v="Office Supplies"/>
    <s v="Envelopes"/>
    <s v="Colored Envelopes"/>
    <n v="8.8559999999999999"/>
    <n v="3"/>
    <n v="0.2"/>
    <n v="2.8781999999999992"/>
  </r>
  <r>
    <n v="5506"/>
    <s v="CA-2014-127782"/>
    <x v="3"/>
    <d v="2014-11-03T00:00:00"/>
    <d v="2014-11-07T00:00:00"/>
    <s v="Standard Class"/>
    <s v="TH-21115"/>
    <s v="Thea Hudgings"/>
    <x v="1"/>
    <s v="United States"/>
    <s v="Philadelphia"/>
    <s v="Pennsylvania"/>
    <n v="19140"/>
    <x v="3"/>
    <s v="TEC-PH-10001817"/>
    <s v="Technology"/>
    <s v="Phones"/>
    <s v="Wilson Electronics DB Pro Signal Booster"/>
    <n v="859.19999999999993"/>
    <n v="4"/>
    <n v="0.4"/>
    <n v="-186.15999999999997"/>
  </r>
  <r>
    <n v="5507"/>
    <s v="US-2013-162026"/>
    <x v="0"/>
    <d v="2013-10-09T00:00:00"/>
    <d v="2013-10-09T00:00:00"/>
    <s v="Same Day"/>
    <s v="JE-15745"/>
    <s v="Joel Eaton"/>
    <x v="0"/>
    <s v="United States"/>
    <s v="Los Angeles"/>
    <s v="California"/>
    <n v="90036"/>
    <x v="1"/>
    <s v="OFF-PA-10000167"/>
    <s v="Office Supplies"/>
    <s v="Paper"/>
    <s v="Xerox 1925"/>
    <n v="61.96"/>
    <n v="2"/>
    <n v="0"/>
    <n v="27.881999999999998"/>
  </r>
  <r>
    <n v="5508"/>
    <s v="CA-2013-150000"/>
    <x v="0"/>
    <d v="2013-04-09T00:00:00"/>
    <d v="2013-04-15T00:00:00"/>
    <s v="Standard Class"/>
    <s v="PG-18820"/>
    <s v="Patrick Gardner"/>
    <x v="0"/>
    <s v="United States"/>
    <s v="Smyrna"/>
    <s v="Georgia"/>
    <n v="30080"/>
    <x v="0"/>
    <s v="OFF-EN-10002973"/>
    <s v="Office Supplies"/>
    <s v="Envelopes"/>
    <s v="Ampad #10 Peel &amp; Seel Holiday Envelopes"/>
    <n v="17.920000000000002"/>
    <n v="4"/>
    <n v="0"/>
    <n v="8.6016000000000012"/>
  </r>
  <r>
    <n v="5509"/>
    <s v="CA-2012-168529"/>
    <x v="1"/>
    <d v="2012-10-08T00:00:00"/>
    <d v="2012-10-12T00:00:00"/>
    <s v="Standard Class"/>
    <s v="MB-17305"/>
    <s v="Maria Bertelson"/>
    <x v="0"/>
    <s v="United States"/>
    <s v="San Francisco"/>
    <s v="California"/>
    <n v="94122"/>
    <x v="1"/>
    <s v="FUR-FU-10001588"/>
    <s v="Furniture"/>
    <s v="Furnishings"/>
    <s v="Deflect-o SuperTray Unbreakable Stackable Tray, Letter, Black"/>
    <n v="145.9"/>
    <n v="5"/>
    <n v="0"/>
    <n v="62.736999999999995"/>
  </r>
  <r>
    <n v="5510"/>
    <s v="US-2014-152569"/>
    <x v="3"/>
    <d v="2014-05-16T00:00:00"/>
    <d v="2014-05-21T00:00:00"/>
    <s v="Standard Class"/>
    <s v="JD-16015"/>
    <s v="Joy Daniels"/>
    <x v="0"/>
    <s v="United States"/>
    <s v="Chicago"/>
    <s v="Illinois"/>
    <n v="60653"/>
    <x v="2"/>
    <s v="OFF-PA-10001736"/>
    <s v="Office Supplies"/>
    <s v="Paper"/>
    <s v="Xerox 1880"/>
    <n v="56.704000000000001"/>
    <n v="2"/>
    <n v="0.2"/>
    <n v="19.137599999999992"/>
  </r>
  <r>
    <n v="5511"/>
    <s v="US-2014-152569"/>
    <x v="3"/>
    <d v="2014-05-16T00:00:00"/>
    <d v="2014-05-21T00:00:00"/>
    <s v="Standard Class"/>
    <s v="JD-16015"/>
    <s v="Joy Daniels"/>
    <x v="0"/>
    <s v="United States"/>
    <s v="Chicago"/>
    <s v="Illinois"/>
    <n v="60653"/>
    <x v="2"/>
    <s v="TEC-PH-10002185"/>
    <s v="Technology"/>
    <s v="Phones"/>
    <s v="QVS USB Car Charger 2-Port 2.1Amp for iPod/iPhone/iPad/iPad 2/iPad 3"/>
    <n v="11.120000000000001"/>
    <n v="2"/>
    <n v="0.2"/>
    <n v="3.4749999999999996"/>
  </r>
  <r>
    <n v="5512"/>
    <s v="US-2011-137680"/>
    <x v="2"/>
    <d v="2011-02-25T00:00:00"/>
    <d v="2011-03-02T00:00:00"/>
    <s v="Standard Class"/>
    <s v="JH-15430"/>
    <s v="Jennifer Halladay"/>
    <x v="0"/>
    <s v="United States"/>
    <s v="Medford"/>
    <s v="Oregon"/>
    <n v="97504"/>
    <x v="1"/>
    <s v="OFF-PA-10000174"/>
    <s v="Office Supplies"/>
    <s v="Paper"/>
    <s v="Message Book, Wirebound, Four 5 1/2&quot; X 4&quot; Forms/Pg., 200 Dupl. Sets/Book"/>
    <n v="32.896000000000001"/>
    <n v="4"/>
    <n v="0.2"/>
    <n v="11.102399999999996"/>
  </r>
  <r>
    <n v="5513"/>
    <s v="US-2011-137680"/>
    <x v="2"/>
    <d v="2011-02-25T00:00:00"/>
    <d v="2011-03-02T00:00:00"/>
    <s v="Standard Class"/>
    <s v="JH-15430"/>
    <s v="Jennifer Halladay"/>
    <x v="0"/>
    <s v="United States"/>
    <s v="Medford"/>
    <s v="Oregon"/>
    <n v="97504"/>
    <x v="1"/>
    <s v="OFF-PA-10000069"/>
    <s v="Office Supplies"/>
    <s v="Paper"/>
    <s v="TOPS 4 x 6 Fluorescent Color Memo Sheets, 500 Sheets per Pack"/>
    <n v="22.776000000000003"/>
    <n v="3"/>
    <n v="0.2"/>
    <n v="7.6868999999999996"/>
  </r>
  <r>
    <n v="5514"/>
    <s v="CA-2012-103177"/>
    <x v="1"/>
    <d v="2012-05-30T00:00:00"/>
    <d v="2012-06-01T00:00:00"/>
    <s v="First Class"/>
    <s v="EN-13780"/>
    <s v="Edward Nazzal"/>
    <x v="0"/>
    <s v="United States"/>
    <s v="New York City"/>
    <s v="New York"/>
    <n v="10009"/>
    <x v="3"/>
    <s v="TEC-PH-10001795"/>
    <s v="Technology"/>
    <s v="Phones"/>
    <s v="RCA H5401RE1 DECT 6.0 4-Line Cordless Handset With Caller ID/Call Waiting"/>
    <n v="239.96999999999997"/>
    <n v="3"/>
    <n v="0"/>
    <n v="2.3996999999999815"/>
  </r>
  <r>
    <n v="5515"/>
    <s v="CA-2012-103177"/>
    <x v="1"/>
    <d v="2012-05-30T00:00:00"/>
    <d v="2012-06-01T00:00:00"/>
    <s v="First Class"/>
    <s v="EN-13780"/>
    <s v="Edward Nazzal"/>
    <x v="0"/>
    <s v="United States"/>
    <s v="New York City"/>
    <s v="New York"/>
    <n v="10009"/>
    <x v="3"/>
    <s v="OFF-AP-10004540"/>
    <s v="Office Supplies"/>
    <s v="Appliances"/>
    <s v="Eureka The Boss Lite 10-Amp Upright Vacuum, Blue"/>
    <n v="160.32"/>
    <n v="2"/>
    <n v="0"/>
    <n v="44.889600000000002"/>
  </r>
  <r>
    <n v="5516"/>
    <s v="CA-2012-103177"/>
    <x v="1"/>
    <d v="2012-05-30T00:00:00"/>
    <d v="2012-06-01T00:00:00"/>
    <s v="First Class"/>
    <s v="EN-13780"/>
    <s v="Edward Nazzal"/>
    <x v="0"/>
    <s v="United States"/>
    <s v="New York City"/>
    <s v="New York"/>
    <n v="10009"/>
    <x v="3"/>
    <s v="TEC-PH-10001527"/>
    <s v="Technology"/>
    <s v="Phones"/>
    <s v="Plantronics MX500i Earset"/>
    <n v="128.85000000000002"/>
    <n v="3"/>
    <n v="0"/>
    <n v="3.8654999999999973"/>
  </r>
  <r>
    <n v="5517"/>
    <s v="US-2013-138408"/>
    <x v="0"/>
    <d v="2013-11-19T00:00:00"/>
    <d v="2013-11-22T00:00:00"/>
    <s v="Second Class"/>
    <s v="KC-16255"/>
    <s v="Karen Carlisle"/>
    <x v="1"/>
    <s v="United States"/>
    <s v="Huntsville"/>
    <s v="Alabama"/>
    <n v="35810"/>
    <x v="0"/>
    <s v="TEC-AC-10003870"/>
    <s v="Technology"/>
    <s v="Accessories"/>
    <s v="Logitech Z-906 Speaker sys - home theater - 5.1-CH"/>
    <n v="1319.96"/>
    <n v="4"/>
    <n v="0"/>
    <n v="527.98400000000004"/>
  </r>
  <r>
    <n v="5518"/>
    <s v="CA-2014-117667"/>
    <x v="3"/>
    <d v="2014-12-05T00:00:00"/>
    <d v="2014-12-10T00:00:00"/>
    <s v="Standard Class"/>
    <s v="MS-17980"/>
    <s v="Michael Stewart"/>
    <x v="1"/>
    <s v="United States"/>
    <s v="Philadelphia"/>
    <s v="Pennsylvania"/>
    <n v="19134"/>
    <x v="3"/>
    <s v="FUR-CH-10004540"/>
    <s v="Furniture"/>
    <s v="Chairs"/>
    <s v="Global Chrome Stack Chair"/>
    <n v="239.95999999999998"/>
    <n v="10"/>
    <n v="0.3"/>
    <n v="-10.283999999999992"/>
  </r>
  <r>
    <n v="5519"/>
    <s v="CA-2014-117667"/>
    <x v="3"/>
    <d v="2014-12-05T00:00:00"/>
    <d v="2014-12-10T00:00:00"/>
    <s v="Standard Class"/>
    <s v="MS-17980"/>
    <s v="Michael Stewart"/>
    <x v="1"/>
    <s v="United States"/>
    <s v="Philadelphia"/>
    <s v="Pennsylvania"/>
    <n v="19134"/>
    <x v="3"/>
    <s v="FUR-FU-10004093"/>
    <s v="Furniture"/>
    <s v="Furnishings"/>
    <s v="Hand-Finished Solid Wood Document Frame"/>
    <n v="54.768000000000001"/>
    <n v="2"/>
    <n v="0.2"/>
    <n v="6.8459999999999965"/>
  </r>
  <r>
    <n v="5520"/>
    <s v="CA-2014-117667"/>
    <x v="3"/>
    <d v="2014-12-05T00:00:00"/>
    <d v="2014-12-10T00:00:00"/>
    <s v="Standard Class"/>
    <s v="MS-17980"/>
    <s v="Michael Stewart"/>
    <x v="1"/>
    <s v="United States"/>
    <s v="Philadelphia"/>
    <s v="Pennsylvania"/>
    <n v="19134"/>
    <x v="3"/>
    <s v="OFF-AR-10000716"/>
    <s v="Office Supplies"/>
    <s v="Art"/>
    <s v="DIXON Ticonderoga Erasable Checking Pencils"/>
    <n v="13.392000000000001"/>
    <n v="3"/>
    <n v="0.2"/>
    <n v="3.1806000000000005"/>
  </r>
  <r>
    <n v="5521"/>
    <s v="CA-2014-117667"/>
    <x v="3"/>
    <d v="2014-12-05T00:00:00"/>
    <d v="2014-12-10T00:00:00"/>
    <s v="Standard Class"/>
    <s v="MS-17980"/>
    <s v="Michael Stewart"/>
    <x v="1"/>
    <s v="United States"/>
    <s v="Philadelphia"/>
    <s v="Pennsylvania"/>
    <n v="19134"/>
    <x v="3"/>
    <s v="OFF-PA-10002709"/>
    <s v="Office Supplies"/>
    <s v="Paper"/>
    <s v="Xerox 1956"/>
    <n v="23.92"/>
    <n v="5"/>
    <n v="0.2"/>
    <n v="8.6709999999999994"/>
  </r>
  <r>
    <n v="5522"/>
    <s v="CA-2014-117667"/>
    <x v="3"/>
    <d v="2014-12-05T00:00:00"/>
    <d v="2014-12-10T00:00:00"/>
    <s v="Standard Class"/>
    <s v="MS-17980"/>
    <s v="Michael Stewart"/>
    <x v="1"/>
    <s v="United States"/>
    <s v="Philadelphia"/>
    <s v="Pennsylvania"/>
    <n v="19134"/>
    <x v="3"/>
    <s v="TEC-AC-10000580"/>
    <s v="Technology"/>
    <s v="Accessories"/>
    <s v="Logitech G13 Programmable Gameboard with LCD Display"/>
    <n v="255.96799999999999"/>
    <n v="4"/>
    <n v="0.2"/>
    <n v="-28.796399999999984"/>
  </r>
  <r>
    <n v="5523"/>
    <s v="CA-2013-110982"/>
    <x v="0"/>
    <d v="2013-06-06T00:00:00"/>
    <d v="2013-06-08T00:00:00"/>
    <s v="First Class"/>
    <s v="CK-12205"/>
    <s v="Chloris Kastensmidt"/>
    <x v="0"/>
    <s v="United States"/>
    <s v="Santa Clara"/>
    <s v="California"/>
    <n v="95051"/>
    <x v="1"/>
    <s v="OFF-BI-10000829"/>
    <s v="Office Supplies"/>
    <s v="Binders"/>
    <s v="Avery Non-Stick Binders"/>
    <n v="21.552000000000003"/>
    <n v="6"/>
    <n v="0.2"/>
    <n v="7.0043999999999977"/>
  </r>
  <r>
    <n v="5524"/>
    <s v="CA-2013-110982"/>
    <x v="0"/>
    <d v="2013-06-06T00:00:00"/>
    <d v="2013-06-08T00:00:00"/>
    <s v="First Class"/>
    <s v="CK-12205"/>
    <s v="Chloris Kastensmidt"/>
    <x v="0"/>
    <s v="United States"/>
    <s v="Santa Clara"/>
    <s v="California"/>
    <n v="95051"/>
    <x v="1"/>
    <s v="OFF-AP-10004859"/>
    <s v="Office Supplies"/>
    <s v="Appliances"/>
    <s v="Acco 6 Outlet Guardian Premium Surge Suppressor"/>
    <n v="58.24"/>
    <n v="4"/>
    <n v="0"/>
    <n v="15.724800000000002"/>
  </r>
  <r>
    <n v="5525"/>
    <s v="CA-2013-147123"/>
    <x v="0"/>
    <d v="2013-12-11T00:00:00"/>
    <d v="2013-12-13T00:00:00"/>
    <s v="First Class"/>
    <s v="SJ-20125"/>
    <s v="Sanjit Jacobs"/>
    <x v="2"/>
    <s v="United States"/>
    <s v="Long Beach"/>
    <s v="California"/>
    <n v="90805"/>
    <x v="1"/>
    <s v="OFF-PA-10000575"/>
    <s v="Office Supplies"/>
    <s v="Paper"/>
    <s v="Wirebound Message Books, Four 2 3/4 x 5 White Forms per Page"/>
    <n v="80.28"/>
    <n v="12"/>
    <n v="0"/>
    <n v="36.928799999999995"/>
  </r>
  <r>
    <n v="5526"/>
    <s v="CA-2014-154501"/>
    <x v="3"/>
    <d v="2014-05-01T00:00:00"/>
    <d v="2014-05-06T00:00:00"/>
    <s v="Standard Class"/>
    <s v="EA-14035"/>
    <s v="Erin Ashbrook"/>
    <x v="1"/>
    <s v="United States"/>
    <s v="Los Angeles"/>
    <s v="California"/>
    <n v="90008"/>
    <x v="1"/>
    <s v="OFF-AR-10002804"/>
    <s v="Office Supplies"/>
    <s v="Art"/>
    <s v="Faber Castell Col-Erase Pencils"/>
    <n v="9.7799999999999994"/>
    <n v="2"/>
    <n v="0"/>
    <n v="4.0098000000000003"/>
  </r>
  <r>
    <n v="5527"/>
    <s v="CA-2014-166933"/>
    <x v="3"/>
    <d v="2014-04-25T00:00:00"/>
    <d v="2014-04-29T00:00:00"/>
    <s v="Standard Class"/>
    <s v="MG-17890"/>
    <s v="Michael Granlund"/>
    <x v="2"/>
    <s v="United States"/>
    <s v="Santa Barbara"/>
    <s v="California"/>
    <n v="93101"/>
    <x v="1"/>
    <s v="OFF-FA-10002676"/>
    <s v="Office Supplies"/>
    <s v="Fasteners"/>
    <s v="Colored Push Pins"/>
    <n v="1.81"/>
    <n v="1"/>
    <n v="0"/>
    <n v="0.65159999999999996"/>
  </r>
  <r>
    <n v="5528"/>
    <s v="CA-2012-142055"/>
    <x v="1"/>
    <d v="2012-05-08T00:00:00"/>
    <d v="2012-05-10T00:00:00"/>
    <s v="First Class"/>
    <s v="AB-10255"/>
    <s v="Alejandro Ballentine"/>
    <x v="2"/>
    <s v="United States"/>
    <s v="New York City"/>
    <s v="New York"/>
    <n v="10009"/>
    <x v="3"/>
    <s v="OFF-PA-10003465"/>
    <s v="Office Supplies"/>
    <s v="Paper"/>
    <s v="Xerox 1912"/>
    <n v="37.94"/>
    <n v="2"/>
    <n v="0"/>
    <n v="18.211199999999998"/>
  </r>
  <r>
    <n v="5529"/>
    <s v="CA-2012-137106"/>
    <x v="1"/>
    <d v="2012-03-31T00:00:00"/>
    <d v="2012-04-04T00:00:00"/>
    <s v="Standard Class"/>
    <s v="SC-20260"/>
    <s v="Scott Cohen"/>
    <x v="1"/>
    <s v="United States"/>
    <s v="Jacksonville"/>
    <s v="Florida"/>
    <n v="32216"/>
    <x v="0"/>
    <s v="TEC-PH-10000011"/>
    <s v="Technology"/>
    <s v="Phones"/>
    <s v="PureGear Roll-On Screen Protector"/>
    <n v="79.959999999999994"/>
    <n v="5"/>
    <n v="0.2"/>
    <n v="27.985999999999994"/>
  </r>
  <r>
    <n v="5530"/>
    <s v="CA-2014-136609"/>
    <x v="3"/>
    <d v="2014-08-07T00:00:00"/>
    <d v="2014-08-12T00:00:00"/>
    <s v="Standard Class"/>
    <s v="TB-21355"/>
    <s v="Todd Boyes"/>
    <x v="1"/>
    <s v="United States"/>
    <s v="Cedar Hill"/>
    <s v="Texas"/>
    <n v="75104"/>
    <x v="2"/>
    <s v="OFF-PA-10004381"/>
    <s v="Office Supplies"/>
    <s v="Paper"/>
    <s v="14-7/8 x 11 Blue Bar Computer Printout Paper"/>
    <n v="115.29600000000001"/>
    <n v="3"/>
    <n v="0.2"/>
    <n v="40.353599999999986"/>
  </r>
  <r>
    <n v="5531"/>
    <s v="CA-2014-160885"/>
    <x v="3"/>
    <d v="2014-12-03T00:00:00"/>
    <d v="2014-12-07T00:00:00"/>
    <s v="Standard Class"/>
    <s v="JK-16090"/>
    <s v="Juliana Krohn"/>
    <x v="0"/>
    <s v="United States"/>
    <s v="Omaha"/>
    <s v="Nebraska"/>
    <n v="68104"/>
    <x v="2"/>
    <s v="TEC-PH-10001795"/>
    <s v="Technology"/>
    <s v="Phones"/>
    <s v="ClearOne CHATAttach 160 - speaker phone"/>
    <n v="2479.96"/>
    <n v="4"/>
    <n v="0"/>
    <n v="743.98799999999983"/>
  </r>
  <r>
    <n v="5532"/>
    <s v="US-2013-167472"/>
    <x v="0"/>
    <d v="2013-06-07T00:00:00"/>
    <d v="2013-06-08T00:00:00"/>
    <s v="First Class"/>
    <s v="CK-12595"/>
    <s v="Clytie Kelty"/>
    <x v="0"/>
    <s v="United States"/>
    <s v="Little Rock"/>
    <s v="Arkansas"/>
    <n v="72209"/>
    <x v="0"/>
    <s v="TEC-AC-10001109"/>
    <s v="Technology"/>
    <s v="Accessories"/>
    <s v="Logitech Trackman Marble Mouse"/>
    <n v="179.94"/>
    <n v="6"/>
    <n v="0"/>
    <n v="75.57480000000001"/>
  </r>
  <r>
    <n v="5533"/>
    <s v="US-2013-167472"/>
    <x v="0"/>
    <d v="2013-06-07T00:00:00"/>
    <d v="2013-06-08T00:00:00"/>
    <s v="First Class"/>
    <s v="CK-12595"/>
    <s v="Clytie Kelty"/>
    <x v="0"/>
    <s v="United States"/>
    <s v="Little Rock"/>
    <s v="Arkansas"/>
    <n v="72209"/>
    <x v="0"/>
    <s v="TEC-AC-10003038"/>
    <s v="Technology"/>
    <s v="Accessories"/>
    <s v="Kingston Digital DataTraveler 16GB USB 2.0"/>
    <n v="26.849999999999998"/>
    <n v="3"/>
    <n v="0"/>
    <n v="5.101499999999997"/>
  </r>
  <r>
    <n v="5534"/>
    <s v="US-2013-167472"/>
    <x v="0"/>
    <d v="2013-06-07T00:00:00"/>
    <d v="2013-06-08T00:00:00"/>
    <s v="First Class"/>
    <s v="CK-12595"/>
    <s v="Clytie Kelty"/>
    <x v="0"/>
    <s v="United States"/>
    <s v="Little Rock"/>
    <s v="Arkansas"/>
    <n v="72209"/>
    <x v="0"/>
    <s v="TEC-AC-10003174"/>
    <s v="Technology"/>
    <s v="Accessories"/>
    <s v="Plantronics S12 Corded Telephone Headset System"/>
    <n v="323.37"/>
    <n v="3"/>
    <n v="0"/>
    <n v="129.34800000000001"/>
  </r>
  <r>
    <n v="5535"/>
    <s v="US-2013-167472"/>
    <x v="0"/>
    <d v="2013-06-07T00:00:00"/>
    <d v="2013-06-08T00:00:00"/>
    <s v="First Class"/>
    <s v="CK-12595"/>
    <s v="Clytie Kelty"/>
    <x v="0"/>
    <s v="United States"/>
    <s v="Little Rock"/>
    <s v="Arkansas"/>
    <n v="72209"/>
    <x v="0"/>
    <s v="OFF-PA-10000157"/>
    <s v="Office Supplies"/>
    <s v="Paper"/>
    <s v="Xerox 191"/>
    <n v="59.94"/>
    <n v="3"/>
    <n v="0"/>
    <n v="28.171799999999998"/>
  </r>
  <r>
    <n v="5536"/>
    <s v="US-2013-167472"/>
    <x v="0"/>
    <d v="2013-06-07T00:00:00"/>
    <d v="2013-06-08T00:00:00"/>
    <s v="First Class"/>
    <s v="CK-12595"/>
    <s v="Clytie Kelty"/>
    <x v="0"/>
    <s v="United States"/>
    <s v="Little Rock"/>
    <s v="Arkansas"/>
    <n v="72209"/>
    <x v="0"/>
    <s v="OFF-BI-10001721"/>
    <s v="Office Supplies"/>
    <s v="Binders"/>
    <s v="Trimflex Flexible Post Binders"/>
    <n v="64.14"/>
    <n v="3"/>
    <n v="0"/>
    <n v="30.787199999999999"/>
  </r>
  <r>
    <n v="5537"/>
    <s v="US-2013-167472"/>
    <x v="0"/>
    <d v="2013-06-07T00:00:00"/>
    <d v="2013-06-08T00:00:00"/>
    <s v="First Class"/>
    <s v="CK-12595"/>
    <s v="Clytie Kelty"/>
    <x v="0"/>
    <s v="United States"/>
    <s v="Little Rock"/>
    <s v="Arkansas"/>
    <n v="72209"/>
    <x v="0"/>
    <s v="OFF-BI-10000591"/>
    <s v="Office Supplies"/>
    <s v="Binders"/>
    <s v="Avery Binder Labels"/>
    <n v="11.67"/>
    <n v="3"/>
    <n v="0"/>
    <n v="5.6015999999999995"/>
  </r>
  <r>
    <n v="5538"/>
    <s v="US-2013-167472"/>
    <x v="0"/>
    <d v="2013-06-07T00:00:00"/>
    <d v="2013-06-08T00:00:00"/>
    <s v="First Class"/>
    <s v="CK-12595"/>
    <s v="Clytie Kelty"/>
    <x v="0"/>
    <s v="United States"/>
    <s v="Little Rock"/>
    <s v="Arkansas"/>
    <n v="72209"/>
    <x v="0"/>
    <s v="OFF-PA-10001534"/>
    <s v="Office Supplies"/>
    <s v="Paper"/>
    <s v="Xerox 230"/>
    <n v="12.96"/>
    <n v="2"/>
    <n v="0"/>
    <n v="6.2208000000000006"/>
  </r>
  <r>
    <n v="5539"/>
    <s v="CA-2012-120551"/>
    <x v="1"/>
    <d v="2012-04-13T00:00:00"/>
    <d v="2012-04-20T00:00:00"/>
    <s v="Standard Class"/>
    <s v="SS-20590"/>
    <s v="Sonia Sunley"/>
    <x v="0"/>
    <s v="United States"/>
    <s v="Norfolk"/>
    <s v="Nebraska"/>
    <n v="68701"/>
    <x v="2"/>
    <s v="OFF-BI-10002071"/>
    <s v="Office Supplies"/>
    <s v="Binders"/>
    <s v="Fellowes Black Plastic Comb Bindings"/>
    <n v="17.43"/>
    <n v="3"/>
    <n v="0"/>
    <n v="8.0177999999999994"/>
  </r>
  <r>
    <n v="5540"/>
    <s v="US-2014-150595"/>
    <x v="3"/>
    <d v="2014-05-23T00:00:00"/>
    <d v="2014-05-27T00:00:00"/>
    <s v="Standard Class"/>
    <s v="LE-16810"/>
    <s v="Laurel Elliston"/>
    <x v="0"/>
    <s v="United States"/>
    <s v="Chicago"/>
    <s v="Illinois"/>
    <n v="60653"/>
    <x v="2"/>
    <s v="FUR-CH-10000513"/>
    <s v="Furniture"/>
    <s v="Chairs"/>
    <s v="High-Back Leather Manager's Chair"/>
    <n v="181.98599999999999"/>
    <n v="2"/>
    <n v="0.3"/>
    <n v="-54.595799999999997"/>
  </r>
  <r>
    <n v="5541"/>
    <s v="US-2014-150595"/>
    <x v="3"/>
    <d v="2014-05-23T00:00:00"/>
    <d v="2014-05-27T00:00:00"/>
    <s v="Standard Class"/>
    <s v="LE-16810"/>
    <s v="Laurel Elliston"/>
    <x v="0"/>
    <s v="United States"/>
    <s v="Chicago"/>
    <s v="Illinois"/>
    <n v="60653"/>
    <x v="2"/>
    <s v="OFF-BI-10003274"/>
    <s v="Office Supplies"/>
    <s v="Binders"/>
    <s v="Avery Durable Slant Ring Binders, No Labels"/>
    <n v="1.5919999999999996"/>
    <n v="2"/>
    <n v="0.8"/>
    <n v="-2.6268000000000002"/>
  </r>
  <r>
    <n v="5542"/>
    <s v="US-2014-150595"/>
    <x v="3"/>
    <d v="2014-05-23T00:00:00"/>
    <d v="2014-05-27T00:00:00"/>
    <s v="Standard Class"/>
    <s v="LE-16810"/>
    <s v="Laurel Elliston"/>
    <x v="0"/>
    <s v="United States"/>
    <s v="Chicago"/>
    <s v="Illinois"/>
    <n v="60653"/>
    <x v="2"/>
    <s v="OFF-SU-10000381"/>
    <s v="Office Supplies"/>
    <s v="Supplies"/>
    <s v="Acme Forged Steel Scissors with Black Enamel Handles"/>
    <n v="22.344000000000001"/>
    <n v="3"/>
    <n v="0.2"/>
    <n v="2.5136999999999983"/>
  </r>
  <r>
    <n v="5543"/>
    <s v="CA-2013-134936"/>
    <x v="0"/>
    <d v="2013-12-20T00:00:00"/>
    <d v="2013-12-26T00:00:00"/>
    <s v="Standard Class"/>
    <s v="ES-14080"/>
    <s v="Erin Smith"/>
    <x v="1"/>
    <s v="United States"/>
    <s v="Tucson"/>
    <s v="Arizona"/>
    <n v="85705"/>
    <x v="1"/>
    <s v="FUR-TA-10001086"/>
    <s v="Furniture"/>
    <s v="Tables"/>
    <s v="SAFCO PlanMaster Boards, 60w x 37-1/2d, White Melamine"/>
    <n v="455.97"/>
    <n v="6"/>
    <n v="0.5"/>
    <n v="-218.86559999999997"/>
  </r>
  <r>
    <n v="5544"/>
    <s v="CA-2013-134936"/>
    <x v="0"/>
    <d v="2013-12-20T00:00:00"/>
    <d v="2013-12-26T00:00:00"/>
    <s v="Standard Class"/>
    <s v="ES-14080"/>
    <s v="Erin Smith"/>
    <x v="1"/>
    <s v="United States"/>
    <s v="Tucson"/>
    <s v="Arizona"/>
    <n v="85705"/>
    <x v="1"/>
    <s v="OFF-BI-10000174"/>
    <s v="Office Supplies"/>
    <s v="Binders"/>
    <s v="Wilson Jones Clip &amp; Carry Folder Binder Tool for Ring Binders, Clear"/>
    <n v="10.440000000000001"/>
    <n v="6"/>
    <n v="0.7"/>
    <n v="-7.6559999999999988"/>
  </r>
  <r>
    <n v="5545"/>
    <s v="CA-2013-134936"/>
    <x v="0"/>
    <d v="2013-12-20T00:00:00"/>
    <d v="2013-12-26T00:00:00"/>
    <s v="Standard Class"/>
    <s v="ES-14080"/>
    <s v="Erin Smith"/>
    <x v="1"/>
    <s v="United States"/>
    <s v="Tucson"/>
    <s v="Arizona"/>
    <n v="85705"/>
    <x v="1"/>
    <s v="OFF-BI-10002103"/>
    <s v="Office Supplies"/>
    <s v="Binders"/>
    <s v="Cardinal Slant-D Ring Binder, Heavy Gauge Vinyl"/>
    <n v="5.2140000000000004"/>
    <n v="2"/>
    <n v="0.7"/>
    <n v="-4.1711999999999989"/>
  </r>
  <r>
    <n v="5546"/>
    <s v="CA-2014-102967"/>
    <x v="3"/>
    <d v="2014-09-23T00:00:00"/>
    <d v="2014-09-27T00:00:00"/>
    <s v="Standard Class"/>
    <s v="MG-17890"/>
    <s v="Michael Granlund"/>
    <x v="2"/>
    <s v="United States"/>
    <s v="Concord"/>
    <s v="New Hampshire"/>
    <n v="3301"/>
    <x v="3"/>
    <s v="OFF-ST-10001590"/>
    <s v="Office Supplies"/>
    <s v="Storage"/>
    <s v="Tenex Personal Project File with Scoop Front Design, Black"/>
    <n v="67.400000000000006"/>
    <n v="5"/>
    <n v="0"/>
    <n v="17.523999999999997"/>
  </r>
  <r>
    <n v="5547"/>
    <s v="CA-2014-151008"/>
    <x v="3"/>
    <d v="2014-09-08T00:00:00"/>
    <d v="2014-09-09T00:00:00"/>
    <s v="First Class"/>
    <s v="JM-16195"/>
    <s v="Justin MacKendrick"/>
    <x v="0"/>
    <s v="United States"/>
    <s v="Draper"/>
    <s v="Utah"/>
    <n v="84020"/>
    <x v="1"/>
    <s v="FUR-FU-10002396"/>
    <s v="Furniture"/>
    <s v="Furnishings"/>
    <s v="DAX Copper Panel Document Frame, 5 x 7 Size"/>
    <n v="25.16"/>
    <n v="2"/>
    <n v="0"/>
    <n v="10.567200000000001"/>
  </r>
  <r>
    <n v="5548"/>
    <s v="CA-2014-151008"/>
    <x v="3"/>
    <d v="2014-09-08T00:00:00"/>
    <d v="2014-09-09T00:00:00"/>
    <s v="First Class"/>
    <s v="JM-16195"/>
    <s v="Justin MacKendrick"/>
    <x v="0"/>
    <s v="United States"/>
    <s v="Draper"/>
    <s v="Utah"/>
    <n v="84020"/>
    <x v="1"/>
    <s v="TEC-PH-10002807"/>
    <s v="Technology"/>
    <s v="Phones"/>
    <s v="Motorla HX550 Universal Bluetooth Headset"/>
    <n v="126.56"/>
    <n v="4"/>
    <n v="0.2"/>
    <n v="47.459999999999994"/>
  </r>
  <r>
    <n v="5549"/>
    <s v="CA-2011-159800"/>
    <x v="2"/>
    <d v="2011-11-28T00:00:00"/>
    <d v="2011-12-01T00:00:00"/>
    <s v="First Class"/>
    <s v="SG-20470"/>
    <s v="Sheri Gordon"/>
    <x v="0"/>
    <s v="United States"/>
    <s v="San Francisco"/>
    <s v="California"/>
    <n v="94109"/>
    <x v="1"/>
    <s v="OFF-AP-10004859"/>
    <s v="Office Supplies"/>
    <s v="Appliances"/>
    <s v="Acco 6 Outlet Guardian Premium Surge Suppressor"/>
    <n v="43.68"/>
    <n v="3"/>
    <n v="0"/>
    <n v="11.793600000000001"/>
  </r>
  <r>
    <n v="5550"/>
    <s v="CA-2011-159800"/>
    <x v="2"/>
    <d v="2011-11-28T00:00:00"/>
    <d v="2011-12-01T00:00:00"/>
    <s v="First Class"/>
    <s v="SG-20470"/>
    <s v="Sheri Gordon"/>
    <x v="0"/>
    <s v="United States"/>
    <s v="San Francisco"/>
    <s v="California"/>
    <n v="94109"/>
    <x v="1"/>
    <s v="TEC-AC-10003447"/>
    <s v="Technology"/>
    <s v="Accessories"/>
    <s v="Micropad Numeric Keypads"/>
    <n v="139.92999999999998"/>
    <n v="7"/>
    <n v="0"/>
    <n v="34.982499999999987"/>
  </r>
  <r>
    <n v="5551"/>
    <s v="US-2011-159618"/>
    <x v="2"/>
    <d v="2011-11-12T00:00:00"/>
    <d v="2011-11-16T00:00:00"/>
    <s v="Standard Class"/>
    <s v="DB-12970"/>
    <s v="Darren Budd"/>
    <x v="1"/>
    <s v="United States"/>
    <s v="Houston"/>
    <s v="Texas"/>
    <n v="77036"/>
    <x v="2"/>
    <s v="OFF-AR-10003183"/>
    <s v="Office Supplies"/>
    <s v="Art"/>
    <s v="Avery Fluorescent Highlighter Four-Color Set"/>
    <n v="2.6720000000000002"/>
    <n v="1"/>
    <n v="0.2"/>
    <n v="0.33399999999999974"/>
  </r>
  <r>
    <n v="5552"/>
    <s v="US-2011-159618"/>
    <x v="2"/>
    <d v="2011-11-12T00:00:00"/>
    <d v="2011-11-16T00:00:00"/>
    <s v="Standard Class"/>
    <s v="DB-12970"/>
    <s v="Darren Budd"/>
    <x v="1"/>
    <s v="United States"/>
    <s v="Houston"/>
    <s v="Texas"/>
    <n v="77036"/>
    <x v="2"/>
    <s v="OFF-SU-10000432"/>
    <s v="Office Supplies"/>
    <s v="Supplies"/>
    <s v="Acco Side-Punched Conventional Columnar Pads"/>
    <n v="16.656000000000002"/>
    <n v="6"/>
    <n v="0.2"/>
    <n v="-3.123000000000002"/>
  </r>
  <r>
    <n v="5553"/>
    <s v="US-2011-159618"/>
    <x v="2"/>
    <d v="2011-11-12T00:00:00"/>
    <d v="2011-11-16T00:00:00"/>
    <s v="Standard Class"/>
    <s v="DB-12970"/>
    <s v="Darren Budd"/>
    <x v="1"/>
    <s v="United States"/>
    <s v="Houston"/>
    <s v="Texas"/>
    <n v="77036"/>
    <x v="2"/>
    <s v="TEC-AC-10003832"/>
    <s v="Technology"/>
    <s v="Accessories"/>
    <s v="Imation 16GB Mini TravelDrive USB 2.0 Flash Drive"/>
    <n v="79.512000000000015"/>
    <n v="3"/>
    <n v="0.2"/>
    <n v="20.8719"/>
  </r>
  <r>
    <n v="5554"/>
    <s v="US-2011-159618"/>
    <x v="2"/>
    <d v="2011-11-12T00:00:00"/>
    <d v="2011-11-16T00:00:00"/>
    <s v="Standard Class"/>
    <s v="DB-12970"/>
    <s v="Darren Budd"/>
    <x v="1"/>
    <s v="United States"/>
    <s v="Houston"/>
    <s v="Texas"/>
    <n v="77036"/>
    <x v="2"/>
    <s v="OFF-PA-10004100"/>
    <s v="Office Supplies"/>
    <s v="Paper"/>
    <s v="Xerox 216"/>
    <n v="36.288000000000011"/>
    <n v="7"/>
    <n v="0.2"/>
    <n v="12.700800000000001"/>
  </r>
  <r>
    <n v="5555"/>
    <s v="US-2011-159618"/>
    <x v="2"/>
    <d v="2011-11-12T00:00:00"/>
    <d v="2011-11-16T00:00:00"/>
    <s v="Standard Class"/>
    <s v="DB-12970"/>
    <s v="Darren Budd"/>
    <x v="1"/>
    <s v="United States"/>
    <s v="Houston"/>
    <s v="Texas"/>
    <n v="77036"/>
    <x v="2"/>
    <s v="FUR-BO-10004467"/>
    <s v="Furniture"/>
    <s v="Bookcases"/>
    <s v="Bestar Classic Bookcase"/>
    <n v="67.993199999999987"/>
    <n v="1"/>
    <n v="0.32"/>
    <n v="-12.998700000000007"/>
  </r>
  <r>
    <n v="5556"/>
    <s v="CA-2014-116113"/>
    <x v="3"/>
    <d v="2014-10-03T00:00:00"/>
    <d v="2014-10-07T00:00:00"/>
    <s v="Second Class"/>
    <s v="JW-15220"/>
    <s v="Jane Waco"/>
    <x v="1"/>
    <s v="United States"/>
    <s v="Montgomery"/>
    <s v="Alabama"/>
    <n v="36116"/>
    <x v="0"/>
    <s v="FUR-FU-10002963"/>
    <s v="Furniture"/>
    <s v="Furnishings"/>
    <s v="Master Caster Door Stop, Gray"/>
    <n v="10.16"/>
    <n v="2"/>
    <n v="0"/>
    <n v="3.4543999999999997"/>
  </r>
  <r>
    <n v="5557"/>
    <s v="CA-2012-125066"/>
    <x v="1"/>
    <d v="2012-12-14T00:00:00"/>
    <d v="2012-12-18T00:00:00"/>
    <s v="Standard Class"/>
    <s v="KD-16495"/>
    <s v="Keith Dawkins"/>
    <x v="1"/>
    <s v="United States"/>
    <s v="Jackson"/>
    <s v="Mississippi"/>
    <n v="39212"/>
    <x v="0"/>
    <s v="FUR-FU-10003829"/>
    <s v="Furniture"/>
    <s v="Furnishings"/>
    <s v="Stackable Trays"/>
    <n v="6.16"/>
    <n v="2"/>
    <n v="0"/>
    <n v="1.9711999999999996"/>
  </r>
  <r>
    <n v="5558"/>
    <s v="CA-2012-125066"/>
    <x v="1"/>
    <d v="2012-12-14T00:00:00"/>
    <d v="2012-12-18T00:00:00"/>
    <s v="Standard Class"/>
    <s v="KD-16495"/>
    <s v="Keith Dawkins"/>
    <x v="1"/>
    <s v="United States"/>
    <s v="Jackson"/>
    <s v="Mississippi"/>
    <n v="39212"/>
    <x v="0"/>
    <s v="OFF-AR-10003582"/>
    <s v="Office Supplies"/>
    <s v="Art"/>
    <s v="Boston Electric Pencil Sharpener, Model 1818, Charcoal Black"/>
    <n v="56.3"/>
    <n v="2"/>
    <n v="0"/>
    <n v="15.764000000000003"/>
  </r>
  <r>
    <n v="5559"/>
    <s v="US-2012-114741"/>
    <x v="1"/>
    <d v="2012-12-06T00:00:00"/>
    <d v="2012-12-10T00:00:00"/>
    <s v="Standard Class"/>
    <s v="IL-15100"/>
    <s v="Ivan Liston"/>
    <x v="0"/>
    <s v="United States"/>
    <s v="North Las Vegas"/>
    <s v="Nevada"/>
    <n v="89031"/>
    <x v="1"/>
    <s v="OFF-PA-10000048"/>
    <s v="Office Supplies"/>
    <s v="Paper"/>
    <s v="Xerox 20"/>
    <n v="6.48"/>
    <n v="1"/>
    <n v="0"/>
    <n v="3.1104000000000003"/>
  </r>
  <r>
    <n v="5560"/>
    <s v="US-2012-114741"/>
    <x v="1"/>
    <d v="2012-12-06T00:00:00"/>
    <d v="2012-12-10T00:00:00"/>
    <s v="Standard Class"/>
    <s v="IL-15100"/>
    <s v="Ivan Liston"/>
    <x v="0"/>
    <s v="United States"/>
    <s v="North Las Vegas"/>
    <s v="Nevada"/>
    <n v="89031"/>
    <x v="1"/>
    <s v="OFF-ST-10000078"/>
    <s v="Office Supplies"/>
    <s v="Storage"/>
    <s v="Tennsco 6- and 18-Compartment Lockers"/>
    <n v="1325.8500000000001"/>
    <n v="5"/>
    <n v="0"/>
    <n v="238.65299999999991"/>
  </r>
  <r>
    <n v="5561"/>
    <s v="US-2012-114741"/>
    <x v="1"/>
    <d v="2012-12-06T00:00:00"/>
    <d v="2012-12-10T00:00:00"/>
    <s v="Standard Class"/>
    <s v="IL-15100"/>
    <s v="Ivan Liston"/>
    <x v="0"/>
    <s v="United States"/>
    <s v="North Las Vegas"/>
    <s v="Nevada"/>
    <n v="89031"/>
    <x v="1"/>
    <s v="OFF-LA-10004853"/>
    <s v="Office Supplies"/>
    <s v="Labels"/>
    <s v="Avery 483"/>
    <n v="14.940000000000001"/>
    <n v="3"/>
    <n v="0"/>
    <n v="6.8723999999999998"/>
  </r>
  <r>
    <n v="5562"/>
    <s v="CA-2014-133263"/>
    <x v="3"/>
    <d v="2014-04-01T00:00:00"/>
    <d v="2014-04-03T00:00:00"/>
    <s v="Second Class"/>
    <s v="JE-15610"/>
    <s v="Jim Epp"/>
    <x v="1"/>
    <s v="United States"/>
    <s v="Atlanta"/>
    <s v="Georgia"/>
    <n v="30318"/>
    <x v="0"/>
    <s v="OFF-BI-10001153"/>
    <s v="Office Supplies"/>
    <s v="Binders"/>
    <s v="Ibico Recycled Grain-Textured Covers"/>
    <n v="34.54"/>
    <n v="1"/>
    <n v="0"/>
    <n v="17.27"/>
  </r>
  <r>
    <n v="5563"/>
    <s v="CA-2014-133263"/>
    <x v="3"/>
    <d v="2014-04-01T00:00:00"/>
    <d v="2014-04-03T00:00:00"/>
    <s v="Second Class"/>
    <s v="JE-15610"/>
    <s v="Jim Epp"/>
    <x v="1"/>
    <s v="United States"/>
    <s v="Atlanta"/>
    <s v="Georgia"/>
    <n v="30318"/>
    <x v="0"/>
    <s v="TEC-CO-10001449"/>
    <s v="Technology"/>
    <s v="Copiers"/>
    <s v="Hewlett Packard LaserJet 3310 Copier"/>
    <n v="2999.95"/>
    <n v="5"/>
    <n v="0"/>
    <n v="1439.9760000000001"/>
  </r>
  <r>
    <n v="5564"/>
    <s v="CA-2014-133263"/>
    <x v="3"/>
    <d v="2014-04-01T00:00:00"/>
    <d v="2014-04-03T00:00:00"/>
    <s v="Second Class"/>
    <s v="JE-15610"/>
    <s v="Jim Epp"/>
    <x v="1"/>
    <s v="United States"/>
    <s v="Atlanta"/>
    <s v="Georgia"/>
    <n v="30318"/>
    <x v="0"/>
    <s v="OFF-BI-10000474"/>
    <s v="Office Supplies"/>
    <s v="Binders"/>
    <s v="Avery Recycled Flexi-View Covers for Binding Systems"/>
    <n v="64.12"/>
    <n v="4"/>
    <n v="0"/>
    <n v="30.7776"/>
  </r>
  <r>
    <n v="5565"/>
    <s v="CA-2014-157966"/>
    <x v="3"/>
    <d v="2014-03-14T00:00:00"/>
    <d v="2014-03-14T00:00:00"/>
    <s v="Same Day"/>
    <s v="SU-20665"/>
    <s v="Stephanie Ulpright"/>
    <x v="2"/>
    <s v="United States"/>
    <s v="Chicago"/>
    <s v="Illinois"/>
    <n v="60610"/>
    <x v="2"/>
    <s v="OFF-AR-10000799"/>
    <s v="Office Supplies"/>
    <s v="Art"/>
    <s v="Col-Erase Pencils with Erasers"/>
    <n v="19.456000000000003"/>
    <n v="4"/>
    <n v="0.2"/>
    <n v="2.188799999999997"/>
  </r>
  <r>
    <n v="5566"/>
    <s v="CA-2014-157966"/>
    <x v="3"/>
    <d v="2014-03-14T00:00:00"/>
    <d v="2014-03-14T00:00:00"/>
    <s v="Same Day"/>
    <s v="SU-20665"/>
    <s v="Stephanie Ulpright"/>
    <x v="2"/>
    <s v="United States"/>
    <s v="Chicago"/>
    <s v="Illinois"/>
    <n v="60610"/>
    <x v="2"/>
    <s v="TEC-MA-10002109"/>
    <s v="Technology"/>
    <s v="Machines"/>
    <s v="HP Officejet Pro 8600 e-All-In-One Printer, Copier, Scanner, Fax"/>
    <n v="209.98599999999999"/>
    <n v="2"/>
    <n v="0.3"/>
    <n v="8.9993999999999801"/>
  </r>
  <r>
    <n v="5567"/>
    <s v="CA-2014-157966"/>
    <x v="3"/>
    <d v="2014-03-14T00:00:00"/>
    <d v="2014-03-14T00:00:00"/>
    <s v="Same Day"/>
    <s v="SU-20665"/>
    <s v="Stephanie Ulpright"/>
    <x v="2"/>
    <s v="United States"/>
    <s v="Chicago"/>
    <s v="Illinois"/>
    <n v="60610"/>
    <x v="2"/>
    <s v="OFF-AR-10003338"/>
    <s v="Office Supplies"/>
    <s v="Art"/>
    <s v="Eberhard Faber 3 1/2&quot; Golf Pencils"/>
    <n v="29.760000000000005"/>
    <n v="5"/>
    <n v="0.2"/>
    <n v="1.8599999999999994"/>
  </r>
  <r>
    <n v="5568"/>
    <s v="CA-2014-157966"/>
    <x v="3"/>
    <d v="2014-03-14T00:00:00"/>
    <d v="2014-03-14T00:00:00"/>
    <s v="Same Day"/>
    <s v="SU-20665"/>
    <s v="Stephanie Ulpright"/>
    <x v="2"/>
    <s v="United States"/>
    <s v="Chicago"/>
    <s v="Illinois"/>
    <n v="60610"/>
    <x v="2"/>
    <s v="FUR-CH-10003606"/>
    <s v="Furniture"/>
    <s v="Chairs"/>
    <s v="SAFCO Folding Chair Trolley"/>
    <n v="89.768000000000001"/>
    <n v="1"/>
    <n v="0.3"/>
    <n v="-2.5647999999999982"/>
  </r>
  <r>
    <n v="5569"/>
    <s v="CA-2014-157966"/>
    <x v="3"/>
    <d v="2014-03-14T00:00:00"/>
    <d v="2014-03-14T00:00:00"/>
    <s v="Same Day"/>
    <s v="SU-20665"/>
    <s v="Stephanie Ulpright"/>
    <x v="2"/>
    <s v="United States"/>
    <s v="Chicago"/>
    <s v="Illinois"/>
    <n v="60610"/>
    <x v="2"/>
    <s v="TEC-CO-10001449"/>
    <s v="Technology"/>
    <s v="Copiers"/>
    <s v="Hewlett Packard LaserJet 3310 Copier"/>
    <n v="959.98400000000004"/>
    <n v="2"/>
    <n v="0.2"/>
    <n v="335.99440000000004"/>
  </r>
  <r>
    <n v="5570"/>
    <s v="CA-2014-157966"/>
    <x v="3"/>
    <d v="2014-03-14T00:00:00"/>
    <d v="2014-03-14T00:00:00"/>
    <s v="Same Day"/>
    <s v="SU-20665"/>
    <s v="Stephanie Ulpright"/>
    <x v="2"/>
    <s v="United States"/>
    <s v="Chicago"/>
    <s v="Illinois"/>
    <n v="60610"/>
    <x v="2"/>
    <s v="OFF-PA-10001934"/>
    <s v="Office Supplies"/>
    <s v="Paper"/>
    <s v="Xerox 1993"/>
    <n v="15.552000000000003"/>
    <n v="3"/>
    <n v="0.2"/>
    <n v="5.6375999999999999"/>
  </r>
  <r>
    <n v="5571"/>
    <s v="CA-2014-157966"/>
    <x v="3"/>
    <d v="2014-03-14T00:00:00"/>
    <d v="2014-03-14T00:00:00"/>
    <s v="Same Day"/>
    <s v="SU-20665"/>
    <s v="Stephanie Ulpright"/>
    <x v="2"/>
    <s v="United States"/>
    <s v="Chicago"/>
    <s v="Illinois"/>
    <n v="60610"/>
    <x v="2"/>
    <s v="TEC-PH-10001527"/>
    <s v="Technology"/>
    <s v="Phones"/>
    <s v="Plantronics MX500i Earset"/>
    <n v="34.360000000000007"/>
    <n v="1"/>
    <n v="0.2"/>
    <n v="-7.3015000000000025"/>
  </r>
  <r>
    <n v="5572"/>
    <s v="CA-2011-151162"/>
    <x v="2"/>
    <d v="2011-12-05T00:00:00"/>
    <d v="2011-12-09T00:00:00"/>
    <s v="Standard Class"/>
    <s v="EA-14035"/>
    <s v="Erin Ashbrook"/>
    <x v="1"/>
    <s v="United States"/>
    <s v="Columbus"/>
    <s v="Ohio"/>
    <n v="43229"/>
    <x v="3"/>
    <s v="OFF-PA-10001033"/>
    <s v="Office Supplies"/>
    <s v="Paper"/>
    <s v="Xerox 1893"/>
    <n v="98.376000000000005"/>
    <n v="3"/>
    <n v="0.2"/>
    <n v="35.661300000000004"/>
  </r>
  <r>
    <n v="5573"/>
    <s v="CA-2011-151162"/>
    <x v="2"/>
    <d v="2011-12-05T00:00:00"/>
    <d v="2011-12-09T00:00:00"/>
    <s v="Standard Class"/>
    <s v="EA-14035"/>
    <s v="Erin Ashbrook"/>
    <x v="1"/>
    <s v="United States"/>
    <s v="Columbus"/>
    <s v="Ohio"/>
    <n v="43229"/>
    <x v="3"/>
    <s v="OFF-BI-10003719"/>
    <s v="Office Supplies"/>
    <s v="Binders"/>
    <s v="Large Capacity Hanging Post Binders"/>
    <n v="29.940000000000005"/>
    <n v="4"/>
    <n v="0.7"/>
    <n v="-23.952000000000005"/>
  </r>
  <r>
    <n v="5574"/>
    <s v="CA-2011-151162"/>
    <x v="2"/>
    <d v="2011-12-05T00:00:00"/>
    <d v="2011-12-09T00:00:00"/>
    <s v="Standard Class"/>
    <s v="EA-14035"/>
    <s v="Erin Ashbrook"/>
    <x v="1"/>
    <s v="United States"/>
    <s v="Columbus"/>
    <s v="Ohio"/>
    <n v="43229"/>
    <x v="3"/>
    <s v="OFF-PA-10003036"/>
    <s v="Office Supplies"/>
    <s v="Paper"/>
    <s v="Black Print Carbonless 8 1/2&quot; x 8 1/4&quot; Rapid Memo Book"/>
    <n v="17.472000000000001"/>
    <n v="3"/>
    <n v="0.2"/>
    <n v="5.6783999999999981"/>
  </r>
  <r>
    <n v="5575"/>
    <s v="CA-2011-151162"/>
    <x v="2"/>
    <d v="2011-12-05T00:00:00"/>
    <d v="2011-12-09T00:00:00"/>
    <s v="Standard Class"/>
    <s v="EA-14035"/>
    <s v="Erin Ashbrook"/>
    <x v="1"/>
    <s v="United States"/>
    <s v="Columbus"/>
    <s v="Ohio"/>
    <n v="43229"/>
    <x v="3"/>
    <s v="TEC-PH-10001870"/>
    <s v="Technology"/>
    <s v="Phones"/>
    <s v="Lunatik TT5L-002 Taktik Strike Impact Protection System for iPhone 5"/>
    <n v="36.738"/>
    <n v="1"/>
    <n v="0.4"/>
    <n v="-9.1845000000000034"/>
  </r>
  <r>
    <n v="5576"/>
    <s v="CA-2011-151162"/>
    <x v="2"/>
    <d v="2011-12-05T00:00:00"/>
    <d v="2011-12-09T00:00:00"/>
    <s v="Standard Class"/>
    <s v="EA-14035"/>
    <s v="Erin Ashbrook"/>
    <x v="1"/>
    <s v="United States"/>
    <s v="Columbus"/>
    <s v="Ohio"/>
    <n v="43229"/>
    <x v="3"/>
    <s v="TEC-PH-10001809"/>
    <s v="Technology"/>
    <s v="Phones"/>
    <s v="Panasonic KX T7736-B Digital phone"/>
    <n v="179.93999999999997"/>
    <n v="2"/>
    <n v="0.4"/>
    <n v="-44.984999999999999"/>
  </r>
  <r>
    <n v="5577"/>
    <s v="CA-2013-136686"/>
    <x v="0"/>
    <d v="2013-12-13T00:00:00"/>
    <d v="2013-12-17T00:00:00"/>
    <s v="Standard Class"/>
    <s v="RF-19840"/>
    <s v="Roy Französisch"/>
    <x v="0"/>
    <s v="United States"/>
    <s v="Pasadena"/>
    <s v="California"/>
    <n v="91104"/>
    <x v="1"/>
    <s v="FUR-FU-10004864"/>
    <s v="Furniture"/>
    <s v="Furnishings"/>
    <s v="Howard Miller 14-1/2&quot; Diameter Chrome Round Wall Clock"/>
    <n v="383.64"/>
    <n v="6"/>
    <n v="0"/>
    <n v="122.76479999999999"/>
  </r>
  <r>
    <n v="5578"/>
    <s v="CA-2013-136686"/>
    <x v="0"/>
    <d v="2013-12-13T00:00:00"/>
    <d v="2013-12-17T00:00:00"/>
    <s v="Standard Class"/>
    <s v="RF-19840"/>
    <s v="Roy Französisch"/>
    <x v="0"/>
    <s v="United States"/>
    <s v="Pasadena"/>
    <s v="California"/>
    <n v="91104"/>
    <x v="1"/>
    <s v="OFF-AP-10002350"/>
    <s v="Office Supplies"/>
    <s v="Appliances"/>
    <s v="Belkin F9H710-06 7 Outlet SurgeMaster Surge Protector"/>
    <n v="56.519999999999996"/>
    <n v="3"/>
    <n v="0"/>
    <n v="15.8256"/>
  </r>
  <r>
    <n v="5579"/>
    <s v="CA-2014-137498"/>
    <x v="3"/>
    <d v="2014-09-10T00:00:00"/>
    <d v="2014-09-15T00:00:00"/>
    <s v="Second Class"/>
    <s v="LC-17050"/>
    <s v="Liz Carlisle"/>
    <x v="0"/>
    <s v="United States"/>
    <s v="Los Angeles"/>
    <s v="California"/>
    <n v="90004"/>
    <x v="1"/>
    <s v="OFF-AR-10003829"/>
    <s v="Office Supplies"/>
    <s v="Art"/>
    <s v="Newell 35"/>
    <n v="6.56"/>
    <n v="2"/>
    <n v="0"/>
    <n v="1.9023999999999992"/>
  </r>
  <r>
    <n v="5580"/>
    <s v="CA-2014-137498"/>
    <x v="3"/>
    <d v="2014-09-10T00:00:00"/>
    <d v="2014-09-15T00:00:00"/>
    <s v="Second Class"/>
    <s v="LC-17050"/>
    <s v="Liz Carlisle"/>
    <x v="0"/>
    <s v="United States"/>
    <s v="Los Angeles"/>
    <s v="California"/>
    <n v="90004"/>
    <x v="1"/>
    <s v="FUR-CH-10003833"/>
    <s v="Furniture"/>
    <s v="Chairs"/>
    <s v="Novimex Fabric Task Chair"/>
    <n v="243.92"/>
    <n v="5"/>
    <n v="0.2"/>
    <n v="-15.245000000000005"/>
  </r>
  <r>
    <n v="5581"/>
    <s v="CA-2014-137498"/>
    <x v="3"/>
    <d v="2014-09-10T00:00:00"/>
    <d v="2014-09-15T00:00:00"/>
    <s v="Second Class"/>
    <s v="LC-17050"/>
    <s v="Liz Carlisle"/>
    <x v="0"/>
    <s v="United States"/>
    <s v="Los Angeles"/>
    <s v="California"/>
    <n v="90004"/>
    <x v="1"/>
    <s v="OFF-PA-10000143"/>
    <s v="Office Supplies"/>
    <s v="Paper"/>
    <s v="Astroparche Fine Business Paper"/>
    <n v="47.52"/>
    <n v="9"/>
    <n v="0"/>
    <n v="22.809600000000003"/>
  </r>
  <r>
    <n v="5582"/>
    <s v="CA-2014-163818"/>
    <x v="3"/>
    <d v="2014-10-05T00:00:00"/>
    <d v="2014-10-09T00:00:00"/>
    <s v="Standard Class"/>
    <s v="PS-18970"/>
    <s v="Paul Stevenson"/>
    <x v="2"/>
    <s v="United States"/>
    <s v="Clinton"/>
    <s v="Maryland"/>
    <n v="20735"/>
    <x v="3"/>
    <s v="FUR-FU-10000076"/>
    <s v="Furniture"/>
    <s v="Furnishings"/>
    <s v="24-Hour Round Wall Clock"/>
    <n v="19.98"/>
    <n v="1"/>
    <n v="0"/>
    <n v="8.5914000000000019"/>
  </r>
  <r>
    <n v="5583"/>
    <s v="CA-2013-161158"/>
    <x v="0"/>
    <d v="2013-05-10T00:00:00"/>
    <d v="2013-05-14T00:00:00"/>
    <s v="Standard Class"/>
    <s v="PS-18970"/>
    <s v="Paul Stevenson"/>
    <x v="2"/>
    <s v="United States"/>
    <s v="New York City"/>
    <s v="New York"/>
    <n v="10024"/>
    <x v="3"/>
    <s v="OFF-AR-10000462"/>
    <s v="Office Supplies"/>
    <s v="Art"/>
    <s v="Sanford Pocket Accent Highlighters"/>
    <n v="8"/>
    <n v="5"/>
    <n v="0"/>
    <n v="3.4400000000000008"/>
  </r>
  <r>
    <n v="5584"/>
    <s v="CA-2011-116673"/>
    <x v="2"/>
    <d v="2011-12-15T00:00:00"/>
    <d v="2011-12-19T00:00:00"/>
    <s v="Second Class"/>
    <s v="JO-15280"/>
    <s v="Jas O'Carroll"/>
    <x v="0"/>
    <s v="United States"/>
    <s v="San Diego"/>
    <s v="California"/>
    <n v="92037"/>
    <x v="1"/>
    <s v="FUR-FU-10003829"/>
    <s v="Furniture"/>
    <s v="Furnishings"/>
    <s v="Stackable Trays"/>
    <n v="6.16"/>
    <n v="2"/>
    <n v="0"/>
    <n v="1.9711999999999996"/>
  </r>
  <r>
    <n v="5585"/>
    <s v="CA-2014-105333"/>
    <x v="3"/>
    <d v="2014-12-01T00:00:00"/>
    <d v="2014-12-05T00:00:00"/>
    <s v="Standard Class"/>
    <s v="VP-21730"/>
    <s v="Victor Preis"/>
    <x v="2"/>
    <s v="United States"/>
    <s v="New York City"/>
    <s v="New York"/>
    <n v="10011"/>
    <x v="3"/>
    <s v="OFF-ST-10002182"/>
    <s v="Office Supplies"/>
    <s v="Storage"/>
    <s v="Iris 3-Drawer Stacking Bin, Black"/>
    <n v="83.56"/>
    <n v="4"/>
    <n v="0"/>
    <n v="1.6711999999999989"/>
  </r>
  <r>
    <n v="5586"/>
    <s v="CA-2014-105333"/>
    <x v="3"/>
    <d v="2014-12-01T00:00:00"/>
    <d v="2014-12-05T00:00:00"/>
    <s v="Standard Class"/>
    <s v="VP-21730"/>
    <s v="Victor Preis"/>
    <x v="2"/>
    <s v="United States"/>
    <s v="New York City"/>
    <s v="New York"/>
    <n v="10011"/>
    <x v="3"/>
    <s v="TEC-PH-10001468"/>
    <s v="Technology"/>
    <s v="Phones"/>
    <s v="Panasonic Business Telephones KX-T7736"/>
    <n v="546.06000000000006"/>
    <n v="3"/>
    <n v="0"/>
    <n v="163.81799999999998"/>
  </r>
  <r>
    <n v="5587"/>
    <s v="CA-2014-105333"/>
    <x v="3"/>
    <d v="2014-12-01T00:00:00"/>
    <d v="2014-12-05T00:00:00"/>
    <s v="Standard Class"/>
    <s v="VP-21730"/>
    <s v="Victor Preis"/>
    <x v="2"/>
    <s v="United States"/>
    <s v="New York City"/>
    <s v="New York"/>
    <n v="10011"/>
    <x v="3"/>
    <s v="OFF-ST-10001809"/>
    <s v="Office Supplies"/>
    <s v="Storage"/>
    <s v="Fellowes Officeware Wire Shelving"/>
    <n v="269.49"/>
    <n v="3"/>
    <n v="0"/>
    <n v="5.3897999999999939"/>
  </r>
  <r>
    <n v="5588"/>
    <s v="CA-2012-149993"/>
    <x v="1"/>
    <d v="2012-03-19T00:00:00"/>
    <d v="2012-03-20T00:00:00"/>
    <s v="First Class"/>
    <s v="GA-14725"/>
    <s v="Guy Armstrong"/>
    <x v="0"/>
    <s v="United States"/>
    <s v="Lancaster"/>
    <s v="California"/>
    <n v="93534"/>
    <x v="1"/>
    <s v="OFF-FA-10001561"/>
    <s v="Office Supplies"/>
    <s v="Fasteners"/>
    <s v="Stockwell Push Pins"/>
    <n v="10.9"/>
    <n v="5"/>
    <n v="0"/>
    <n v="3.5970000000000004"/>
  </r>
  <r>
    <n v="5589"/>
    <s v="CA-2011-168158"/>
    <x v="2"/>
    <d v="2011-07-19T00:00:00"/>
    <d v="2011-07-24T00:00:00"/>
    <s v="Standard Class"/>
    <s v="EM-14140"/>
    <s v="Eugene Moren"/>
    <x v="2"/>
    <s v="United States"/>
    <s v="Great Falls"/>
    <s v="Montana"/>
    <n v="59405"/>
    <x v="1"/>
    <s v="OFF-BI-10001759"/>
    <s v="Office Supplies"/>
    <s v="Binders"/>
    <s v="Acco Pressboard Covers with Storage Hooks, 14 7/8&quot; x 11&quot;, Dark Blue"/>
    <n v="6.0960000000000001"/>
    <n v="2"/>
    <n v="0.2"/>
    <n v="2.2098"/>
  </r>
  <r>
    <n v="5590"/>
    <s v="CA-2013-115224"/>
    <x v="0"/>
    <d v="2013-12-09T00:00:00"/>
    <d v="2013-12-12T00:00:00"/>
    <s v="Second Class"/>
    <s v="DB-13615"/>
    <s v="Doug Bickford"/>
    <x v="0"/>
    <s v="United States"/>
    <s v="San Francisco"/>
    <s v="California"/>
    <n v="94110"/>
    <x v="1"/>
    <s v="OFF-ST-10000615"/>
    <s v="Office Supplies"/>
    <s v="Storage"/>
    <s v="SimpliFile Personal File, Black Granite, 15w x 6-15/16d x 11-1/4h"/>
    <n v="34.049999999999997"/>
    <n v="3"/>
    <n v="0"/>
    <n v="9.5340000000000025"/>
  </r>
  <r>
    <n v="5591"/>
    <s v="CA-2013-115224"/>
    <x v="0"/>
    <d v="2013-12-09T00:00:00"/>
    <d v="2013-12-12T00:00:00"/>
    <s v="Second Class"/>
    <s v="DB-13615"/>
    <s v="Doug Bickford"/>
    <x v="0"/>
    <s v="United States"/>
    <s v="San Francisco"/>
    <s v="California"/>
    <n v="94110"/>
    <x v="1"/>
    <s v="OFF-ST-10003816"/>
    <s v="Office Supplies"/>
    <s v="Storage"/>
    <s v="Fellowes High-Stak Drawer Files"/>
    <n v="352.38"/>
    <n v="2"/>
    <n v="0"/>
    <n v="81.047399999999982"/>
  </r>
  <r>
    <n v="5592"/>
    <s v="CA-2011-164742"/>
    <x v="2"/>
    <d v="2011-10-13T00:00:00"/>
    <d v="2011-10-18T00:00:00"/>
    <s v="Second Class"/>
    <s v="ML-17395"/>
    <s v="Marina Lichtenstein"/>
    <x v="1"/>
    <s v="United States"/>
    <s v="Lakewood"/>
    <s v="New Jersey"/>
    <n v="8701"/>
    <x v="3"/>
    <s v="FUR-CH-10002880"/>
    <s v="Furniture"/>
    <s v="Chairs"/>
    <s v="Global High-Back Leather Tilter, Burgundy"/>
    <n v="245.98"/>
    <n v="2"/>
    <n v="0"/>
    <n v="27.057799999999986"/>
  </r>
  <r>
    <n v="5593"/>
    <s v="CA-2011-164742"/>
    <x v="2"/>
    <d v="2011-10-13T00:00:00"/>
    <d v="2011-10-18T00:00:00"/>
    <s v="Second Class"/>
    <s v="ML-17395"/>
    <s v="Marina Lichtenstein"/>
    <x v="1"/>
    <s v="United States"/>
    <s v="Lakewood"/>
    <s v="New Jersey"/>
    <n v="8701"/>
    <x v="3"/>
    <s v="OFF-BI-10004738"/>
    <s v="Office Supplies"/>
    <s v="Binders"/>
    <s v="Flexible Leather- Look Classic Collection Ring Binder"/>
    <n v="18.940000000000001"/>
    <n v="1"/>
    <n v="0"/>
    <n v="9.4700000000000006"/>
  </r>
  <r>
    <n v="5594"/>
    <s v="US-2014-108014"/>
    <x v="3"/>
    <d v="2014-11-20T00:00:00"/>
    <d v="2014-11-26T00:00:00"/>
    <s v="Standard Class"/>
    <s v="JH-15430"/>
    <s v="Jennifer Halladay"/>
    <x v="0"/>
    <s v="United States"/>
    <s v="Cleveland"/>
    <s v="Ohio"/>
    <n v="44105"/>
    <x v="3"/>
    <s v="OFF-BI-10003984"/>
    <s v="Office Supplies"/>
    <s v="Binders"/>
    <s v="Lock-Up Easel 'Spel-Binder'"/>
    <n v="59.913000000000011"/>
    <n v="7"/>
    <n v="0.7"/>
    <n v="-45.933299999999988"/>
  </r>
  <r>
    <n v="5595"/>
    <s v="CA-2014-160325"/>
    <x v="3"/>
    <d v="2014-09-25T00:00:00"/>
    <d v="2014-09-25T00:00:00"/>
    <s v="Same Day"/>
    <s v="BP-11095"/>
    <s v="Bart Pistole"/>
    <x v="1"/>
    <s v="United States"/>
    <s v="Lawrence"/>
    <s v="Massachusetts"/>
    <n v="1841"/>
    <x v="3"/>
    <s v="TEC-PH-10000984"/>
    <s v="Technology"/>
    <s v="Phones"/>
    <s v="Panasonic KX-TG9471B"/>
    <n v="391.98"/>
    <n v="2"/>
    <n v="0"/>
    <n v="109.75440000000003"/>
  </r>
  <r>
    <n v="5596"/>
    <s v="CA-2014-160325"/>
    <x v="3"/>
    <d v="2014-09-25T00:00:00"/>
    <d v="2014-09-25T00:00:00"/>
    <s v="Same Day"/>
    <s v="BP-11095"/>
    <s v="Bart Pistole"/>
    <x v="1"/>
    <s v="United States"/>
    <s v="Lawrence"/>
    <s v="Massachusetts"/>
    <n v="1841"/>
    <x v="3"/>
    <s v="TEC-PH-10001944"/>
    <s v="Technology"/>
    <s v="Phones"/>
    <s v="Wi-Ex zBoost YX540 Cellular Phone Signal Booster"/>
    <n v="437.84999999999997"/>
    <n v="3"/>
    <n v="0"/>
    <n v="131.35499999999996"/>
  </r>
  <r>
    <n v="5597"/>
    <s v="CA-2012-159779"/>
    <x v="1"/>
    <d v="2012-09-25T00:00:00"/>
    <d v="2012-09-29T00:00:00"/>
    <s v="Standard Class"/>
    <s v="SB-20185"/>
    <s v="Sarah Brown"/>
    <x v="0"/>
    <s v="United States"/>
    <s v="Concord"/>
    <s v="New Hampshire"/>
    <n v="3301"/>
    <x v="3"/>
    <s v="OFF-BI-10002735"/>
    <s v="Office Supplies"/>
    <s v="Binders"/>
    <s v="GBC Prestige Therm-A-Bind Covers"/>
    <n v="68.62"/>
    <n v="2"/>
    <n v="0"/>
    <n v="32.251400000000004"/>
  </r>
  <r>
    <n v="5598"/>
    <s v="CA-2014-151176"/>
    <x v="3"/>
    <d v="2014-02-14T00:00:00"/>
    <d v="2014-02-21T00:00:00"/>
    <s v="Standard Class"/>
    <s v="SV-20785"/>
    <s v="Stewart Visinsky"/>
    <x v="0"/>
    <s v="United States"/>
    <s v="Baltimore"/>
    <s v="Maryland"/>
    <n v="21215"/>
    <x v="3"/>
    <s v="OFF-SU-10001165"/>
    <s v="Office Supplies"/>
    <s v="Supplies"/>
    <s v="Acme Elite Stainless Steel Scissors"/>
    <n v="25.02"/>
    <n v="3"/>
    <n v="0"/>
    <n v="6.5052000000000003"/>
  </r>
  <r>
    <n v="5599"/>
    <s v="CA-2014-151176"/>
    <x v="3"/>
    <d v="2014-02-14T00:00:00"/>
    <d v="2014-02-21T00:00:00"/>
    <s v="Standard Class"/>
    <s v="SV-20785"/>
    <s v="Stewart Visinsky"/>
    <x v="0"/>
    <s v="United States"/>
    <s v="Baltimore"/>
    <s v="Maryland"/>
    <n v="21215"/>
    <x v="3"/>
    <s v="OFF-AR-10000614"/>
    <s v="Office Supplies"/>
    <s v="Art"/>
    <s v="Barrel Sharpener"/>
    <n v="10.709999999999999"/>
    <n v="3"/>
    <n v="0"/>
    <n v="2.7845999999999997"/>
  </r>
  <r>
    <n v="5600"/>
    <s v="CA-2011-108903"/>
    <x v="2"/>
    <d v="2011-10-03T00:00:00"/>
    <d v="2011-10-03T00:00:00"/>
    <s v="Same Day"/>
    <s v="DO-13435"/>
    <s v="Denny Ordway"/>
    <x v="0"/>
    <s v="United States"/>
    <s v="Columbus"/>
    <s v="Ohio"/>
    <n v="43229"/>
    <x v="3"/>
    <s v="OFF-AR-10004010"/>
    <s v="Office Supplies"/>
    <s v="Art"/>
    <s v="Hunt Boston Vacuum Mount KS Pencil Sharpener"/>
    <n v="55.984000000000009"/>
    <n v="2"/>
    <n v="0.2"/>
    <n v="4.1987999999999985"/>
  </r>
  <r>
    <n v="5601"/>
    <s v="CA-2011-108903"/>
    <x v="2"/>
    <d v="2011-10-03T00:00:00"/>
    <d v="2011-10-03T00:00:00"/>
    <s v="Same Day"/>
    <s v="DO-13435"/>
    <s v="Denny Ordway"/>
    <x v="0"/>
    <s v="United States"/>
    <s v="Columbus"/>
    <s v="Ohio"/>
    <n v="43229"/>
    <x v="3"/>
    <s v="OFF-EN-10004030"/>
    <s v="Office Supplies"/>
    <s v="Envelopes"/>
    <s v="Convenience Packs of Business Envelopes"/>
    <n v="14.480000000000002"/>
    <n v="5"/>
    <n v="0.2"/>
    <n v="4.8869999999999987"/>
  </r>
  <r>
    <n v="5602"/>
    <s v="CA-2011-108903"/>
    <x v="2"/>
    <d v="2011-10-03T00:00:00"/>
    <d v="2011-10-03T00:00:00"/>
    <s v="Same Day"/>
    <s v="DO-13435"/>
    <s v="Denny Ordway"/>
    <x v="0"/>
    <s v="United States"/>
    <s v="Columbus"/>
    <s v="Ohio"/>
    <n v="43229"/>
    <x v="3"/>
    <s v="TEC-AC-10003023"/>
    <s v="Technology"/>
    <s v="Accessories"/>
    <s v="Logitech G105 Gaming Keyboard"/>
    <n v="142.488"/>
    <n v="3"/>
    <n v="0.2"/>
    <n v="-3.5622000000000043"/>
  </r>
  <r>
    <n v="5603"/>
    <s v="CA-2013-117919"/>
    <x v="0"/>
    <d v="2013-08-28T00:00:00"/>
    <d v="2013-08-30T00:00:00"/>
    <s v="Second Class"/>
    <s v="TB-21355"/>
    <s v="Todd Boyes"/>
    <x v="1"/>
    <s v="United States"/>
    <s v="Houston"/>
    <s v="Texas"/>
    <n v="77041"/>
    <x v="2"/>
    <s v="OFF-ST-10003572"/>
    <s v="Office Supplies"/>
    <s v="Storage"/>
    <s v="Portfile Personal File Boxes"/>
    <n v="14.16"/>
    <n v="1"/>
    <n v="0.2"/>
    <n v="1.0620000000000003"/>
  </r>
  <r>
    <n v="5604"/>
    <s v="CA-2013-117919"/>
    <x v="0"/>
    <d v="2013-08-28T00:00:00"/>
    <d v="2013-08-30T00:00:00"/>
    <s v="Second Class"/>
    <s v="TB-21355"/>
    <s v="Todd Boyes"/>
    <x v="1"/>
    <s v="United States"/>
    <s v="Houston"/>
    <s v="Texas"/>
    <n v="77041"/>
    <x v="2"/>
    <s v="OFF-PA-10004353"/>
    <s v="Office Supplies"/>
    <s v="Paper"/>
    <s v="Southworth 25% Cotton Premium Laser Paper and Envelopes"/>
    <n v="79.920000000000016"/>
    <n v="5"/>
    <n v="0.2"/>
    <n v="27.972000000000001"/>
  </r>
  <r>
    <n v="5605"/>
    <s v="CA-2012-142475"/>
    <x v="1"/>
    <d v="2012-12-03T00:00:00"/>
    <d v="2012-12-07T00:00:00"/>
    <s v="Standard Class"/>
    <s v="BS-11380"/>
    <s v="Bill Stewart"/>
    <x v="1"/>
    <s v="United States"/>
    <s v="New York City"/>
    <s v="New York"/>
    <n v="10011"/>
    <x v="3"/>
    <s v="OFF-BI-10003718"/>
    <s v="Office Supplies"/>
    <s v="Binders"/>
    <s v="GBC Therma-A-Bind 250T Electric Binding System"/>
    <n v="590.35199999999998"/>
    <n v="6"/>
    <n v="0.2"/>
    <n v="206.62319999999997"/>
  </r>
  <r>
    <n v="5606"/>
    <s v="CA-2013-134516"/>
    <x v="0"/>
    <d v="2013-09-21T00:00:00"/>
    <d v="2013-09-26T00:00:00"/>
    <s v="Standard Class"/>
    <s v="FM-14215"/>
    <s v="Filia McAdams"/>
    <x v="1"/>
    <s v="United States"/>
    <s v="Greensboro"/>
    <s v="North Carolina"/>
    <n v="27405"/>
    <x v="0"/>
    <s v="FUR-FU-10001546"/>
    <s v="Furniture"/>
    <s v="Furnishings"/>
    <s v="Dana Swing-Arm Lamps"/>
    <n v="17.088000000000001"/>
    <n v="2"/>
    <n v="0.2"/>
    <n v="1.0679999999999996"/>
  </r>
  <r>
    <n v="5607"/>
    <s v="CA-2013-134516"/>
    <x v="0"/>
    <d v="2013-09-21T00:00:00"/>
    <d v="2013-09-26T00:00:00"/>
    <s v="Standard Class"/>
    <s v="FM-14215"/>
    <s v="Filia McAdams"/>
    <x v="1"/>
    <s v="United States"/>
    <s v="Greensboro"/>
    <s v="North Carolina"/>
    <n v="27405"/>
    <x v="0"/>
    <s v="FUR-CH-10002880"/>
    <s v="Furniture"/>
    <s v="Chairs"/>
    <s v="Global High-Back Leather Tilter, Burgundy"/>
    <n v="98.391999999999996"/>
    <n v="1"/>
    <n v="0.2"/>
    <n v="-11.069100000000006"/>
  </r>
  <r>
    <n v="5608"/>
    <s v="CA-2014-105193"/>
    <x v="3"/>
    <d v="2014-03-26T00:00:00"/>
    <d v="2014-04-01T00:00:00"/>
    <s v="Standard Class"/>
    <s v="JL-15835"/>
    <s v="John Lee"/>
    <x v="0"/>
    <s v="United States"/>
    <s v="New York City"/>
    <s v="New York"/>
    <n v="10024"/>
    <x v="3"/>
    <s v="OFF-AR-10001547"/>
    <s v="Office Supplies"/>
    <s v="Art"/>
    <s v="Newell 311"/>
    <n v="11.05"/>
    <n v="5"/>
    <n v="0"/>
    <n v="2.9835000000000003"/>
  </r>
  <r>
    <n v="5609"/>
    <s v="CA-2012-168634"/>
    <x v="1"/>
    <d v="2012-12-06T00:00:00"/>
    <d v="2012-12-11T00:00:00"/>
    <s v="Standard Class"/>
    <s v="AF-10870"/>
    <s v="Art Ferguson"/>
    <x v="0"/>
    <s v="United States"/>
    <s v="San Francisco"/>
    <s v="California"/>
    <n v="94109"/>
    <x v="1"/>
    <s v="OFF-AP-10001626"/>
    <s v="Office Supplies"/>
    <s v="Appliances"/>
    <s v="Commercial WindTunnel Clean Air Upright Vacuum, Replacement Belts, Filtration Bags"/>
    <n v="7.78"/>
    <n v="2"/>
    <n v="0"/>
    <n v="2.0228000000000002"/>
  </r>
  <r>
    <n v="5610"/>
    <s v="CA-2014-117198"/>
    <x v="3"/>
    <d v="2014-09-01T00:00:00"/>
    <d v="2014-09-06T00:00:00"/>
    <s v="Standard Class"/>
    <s v="BG-11035"/>
    <s v="Barry Gonzalez"/>
    <x v="0"/>
    <s v="United States"/>
    <s v="Monroe"/>
    <s v="Louisiana"/>
    <n v="71203"/>
    <x v="0"/>
    <s v="TEC-AC-10003033"/>
    <s v="Technology"/>
    <s v="Accessories"/>
    <s v="Plantronics CS510 - Over-the-Head monaural Wireless Headset System"/>
    <n v="659.9"/>
    <n v="2"/>
    <n v="0"/>
    <n v="217.76699999999994"/>
  </r>
  <r>
    <n v="5611"/>
    <s v="CA-2012-145828"/>
    <x v="1"/>
    <d v="2012-10-05T00:00:00"/>
    <d v="2012-10-07T00:00:00"/>
    <s v="First Class"/>
    <s v="MB-17305"/>
    <s v="Maria Bertelson"/>
    <x v="0"/>
    <s v="United States"/>
    <s v="Cincinnati"/>
    <s v="Ohio"/>
    <n v="45231"/>
    <x v="3"/>
    <s v="TEC-AC-10002323"/>
    <s v="Technology"/>
    <s v="Accessories"/>
    <s v="SanDisk Ultra 32 GB MicroSDHC Class 10 Memory Card"/>
    <n v="53.040000000000006"/>
    <n v="3"/>
    <n v="0.2"/>
    <n v="-4.6409999999999982"/>
  </r>
  <r>
    <n v="5612"/>
    <s v="CA-2014-121027"/>
    <x v="3"/>
    <d v="2014-08-19T00:00:00"/>
    <d v="2014-08-23T00:00:00"/>
    <s v="Standard Class"/>
    <s v="HW-14935"/>
    <s v="Helen Wasserman"/>
    <x v="1"/>
    <s v="United States"/>
    <s v="Seattle"/>
    <s v="Washington"/>
    <n v="98105"/>
    <x v="1"/>
    <s v="TEC-AC-10002049"/>
    <s v="Technology"/>
    <s v="Accessories"/>
    <s v="Plantronics Savi W720 Multi-Device Wireless Headset System"/>
    <n v="843.9"/>
    <n v="2"/>
    <n v="0"/>
    <n v="371.31600000000003"/>
  </r>
  <r>
    <n v="5613"/>
    <s v="CA-2014-121027"/>
    <x v="3"/>
    <d v="2014-08-19T00:00:00"/>
    <d v="2014-08-23T00:00:00"/>
    <s v="Standard Class"/>
    <s v="HW-14935"/>
    <s v="Helen Wasserman"/>
    <x v="1"/>
    <s v="United States"/>
    <s v="Seattle"/>
    <s v="Washington"/>
    <n v="98105"/>
    <x v="1"/>
    <s v="TEC-AC-10002253"/>
    <s v="Technology"/>
    <s v="Accessories"/>
    <s v="Imation Bio 8GB USB Flash Drive Imation Corp"/>
    <n v="1496.16"/>
    <n v="9"/>
    <n v="0"/>
    <n v="224.42400000000006"/>
  </r>
  <r>
    <n v="5614"/>
    <s v="CA-2013-147431"/>
    <x v="0"/>
    <d v="2013-02-02T00:00:00"/>
    <d v="2013-02-07T00:00:00"/>
    <s v="Standard Class"/>
    <s v="AB-10105"/>
    <s v="Adrian Barton"/>
    <x v="0"/>
    <s v="United States"/>
    <s v="New York City"/>
    <s v="New York"/>
    <n v="10011"/>
    <x v="3"/>
    <s v="OFF-ST-10003994"/>
    <s v="Office Supplies"/>
    <s v="Storage"/>
    <s v="Belkin 19&quot; Center-Weighted Shelf, Gray"/>
    <n v="117.96"/>
    <n v="2"/>
    <n v="0"/>
    <n v="5.8979999999999961"/>
  </r>
  <r>
    <n v="5615"/>
    <s v="CA-2013-158001"/>
    <x v="0"/>
    <d v="2013-08-24T00:00:00"/>
    <d v="2013-08-28T00:00:00"/>
    <s v="Standard Class"/>
    <s v="JP-15460"/>
    <s v="Jennifer Patt"/>
    <x v="1"/>
    <s v="United States"/>
    <s v="New York City"/>
    <s v="New York"/>
    <n v="10035"/>
    <x v="3"/>
    <s v="OFF-AR-10002399"/>
    <s v="Office Supplies"/>
    <s v="Art"/>
    <s v="Dixon Prang Watercolor Pencils, 10-Color Set with Brush"/>
    <n v="21.299999999999997"/>
    <n v="5"/>
    <n v="0"/>
    <n v="8.7330000000000005"/>
  </r>
  <r>
    <n v="5616"/>
    <s v="CA-2013-158001"/>
    <x v="0"/>
    <d v="2013-08-24T00:00:00"/>
    <d v="2013-08-28T00:00:00"/>
    <s v="Standard Class"/>
    <s v="JP-15460"/>
    <s v="Jennifer Patt"/>
    <x v="1"/>
    <s v="United States"/>
    <s v="New York City"/>
    <s v="New York"/>
    <n v="10035"/>
    <x v="3"/>
    <s v="OFF-AP-10002118"/>
    <s v="Office Supplies"/>
    <s v="Appliances"/>
    <s v="1.7 Cubic Foot Compact &quot;Cube&quot; Office Refrigerators"/>
    <n v="1040.8"/>
    <n v="5"/>
    <n v="0"/>
    <n v="281.01600000000008"/>
  </r>
  <r>
    <n v="5617"/>
    <s v="CA-2013-158001"/>
    <x v="0"/>
    <d v="2013-08-24T00:00:00"/>
    <d v="2013-08-28T00:00:00"/>
    <s v="Standard Class"/>
    <s v="JP-15460"/>
    <s v="Jennifer Patt"/>
    <x v="1"/>
    <s v="United States"/>
    <s v="New York City"/>
    <s v="New York"/>
    <n v="10035"/>
    <x v="3"/>
    <s v="OFF-AR-10001954"/>
    <s v="Office Supplies"/>
    <s v="Art"/>
    <s v="Newell 331"/>
    <n v="29.339999999999996"/>
    <n v="6"/>
    <n v="0"/>
    <n v="7.9218000000000002"/>
  </r>
  <r>
    <n v="5618"/>
    <s v="CA-2014-125745"/>
    <x v="3"/>
    <d v="2014-07-01T00:00:00"/>
    <d v="2014-07-05T00:00:00"/>
    <s v="Standard Class"/>
    <s v="DV-13045"/>
    <s v="Darrin Van Huff"/>
    <x v="1"/>
    <s v="United States"/>
    <s v="Memphis"/>
    <s v="Tennessee"/>
    <n v="38109"/>
    <x v="0"/>
    <s v="FUR-FU-10001591"/>
    <s v="Furniture"/>
    <s v="Furnishings"/>
    <s v="Advantus Panel Wall Certificate Holder - 8.5x11"/>
    <n v="19.52"/>
    <n v="2"/>
    <n v="0.2"/>
    <n v="5.3680000000000012"/>
  </r>
  <r>
    <n v="5619"/>
    <s v="CA-2012-101154"/>
    <x v="1"/>
    <d v="2012-09-18T00:00:00"/>
    <d v="2012-09-21T00:00:00"/>
    <s v="First Class"/>
    <s v="CM-12190"/>
    <s v="Charlotte Melton"/>
    <x v="0"/>
    <s v="United States"/>
    <s v="San Diego"/>
    <s v="California"/>
    <n v="92105"/>
    <x v="1"/>
    <s v="OFF-ST-10004186"/>
    <s v="Office Supplies"/>
    <s v="Storage"/>
    <s v="Stur-D-Stor Shelving, Vertical 5-Shelf: 72&quot;H x 36&quot;W x 18 1/2&quot;D"/>
    <n v="443.92"/>
    <n v="4"/>
    <n v="0"/>
    <n v="8.8783999999999992"/>
  </r>
  <r>
    <n v="5620"/>
    <s v="US-2013-124163"/>
    <x v="0"/>
    <d v="2013-09-26T00:00:00"/>
    <d v="2013-10-01T00:00:00"/>
    <s v="Standard Class"/>
    <s v="SC-20695"/>
    <s v="Steve Chapman"/>
    <x v="1"/>
    <s v="United States"/>
    <s v="La Crosse"/>
    <s v="Wisconsin"/>
    <n v="54601"/>
    <x v="2"/>
    <s v="TEC-AC-10001908"/>
    <s v="Technology"/>
    <s v="Accessories"/>
    <s v="Logitech Wireless Headset h800"/>
    <n v="499.95"/>
    <n v="5"/>
    <n v="0"/>
    <n v="174.98249999999999"/>
  </r>
  <r>
    <n v="5621"/>
    <s v="US-2013-124163"/>
    <x v="0"/>
    <d v="2013-09-26T00:00:00"/>
    <d v="2013-10-01T00:00:00"/>
    <s v="Standard Class"/>
    <s v="SC-20695"/>
    <s v="Steve Chapman"/>
    <x v="1"/>
    <s v="United States"/>
    <s v="La Crosse"/>
    <s v="Wisconsin"/>
    <n v="54601"/>
    <x v="2"/>
    <s v="OFF-AR-10000817"/>
    <s v="Office Supplies"/>
    <s v="Art"/>
    <s v="Manco Dry-Lighter Erasable Highlighter"/>
    <n v="3.04"/>
    <n v="1"/>
    <n v="0"/>
    <n v="1.0335999999999999"/>
  </r>
  <r>
    <n v="5622"/>
    <s v="US-2013-124163"/>
    <x v="0"/>
    <d v="2013-09-26T00:00:00"/>
    <d v="2013-10-01T00:00:00"/>
    <s v="Standard Class"/>
    <s v="SC-20695"/>
    <s v="Steve Chapman"/>
    <x v="1"/>
    <s v="United States"/>
    <s v="La Crosse"/>
    <s v="Wisconsin"/>
    <n v="54601"/>
    <x v="2"/>
    <s v="FUR-CH-10004218"/>
    <s v="Furniture"/>
    <s v="Chairs"/>
    <s v="Global Fabric Manager's Chair, Dark Gray"/>
    <n v="201.96"/>
    <n v="2"/>
    <n v="0"/>
    <n v="50.490000000000009"/>
  </r>
  <r>
    <n v="5623"/>
    <s v="US-2013-124163"/>
    <x v="0"/>
    <d v="2013-09-26T00:00:00"/>
    <d v="2013-10-01T00:00:00"/>
    <s v="Standard Class"/>
    <s v="SC-20695"/>
    <s v="Steve Chapman"/>
    <x v="1"/>
    <s v="United States"/>
    <s v="La Crosse"/>
    <s v="Wisconsin"/>
    <n v="54601"/>
    <x v="2"/>
    <s v="FUR-FU-10000755"/>
    <s v="Furniture"/>
    <s v="Furnishings"/>
    <s v="Eldon Expressions Mahogany Wood Desk Collection"/>
    <n v="68.64"/>
    <n v="11"/>
    <n v="0"/>
    <n v="17.160000000000004"/>
  </r>
  <r>
    <n v="5624"/>
    <s v="CA-2013-121748"/>
    <x v="0"/>
    <d v="2013-10-25T00:00:00"/>
    <d v="2013-10-29T00:00:00"/>
    <s v="Second Class"/>
    <s v="VW-21775"/>
    <s v="Victoria Wilson"/>
    <x v="1"/>
    <s v="United States"/>
    <s v="Los Angeles"/>
    <s v="California"/>
    <n v="90032"/>
    <x v="1"/>
    <s v="TEC-AC-10003063"/>
    <s v="Technology"/>
    <s v="Accessories"/>
    <s v="Micro Innovations USB RF Wireless Keyboard with Mouse"/>
    <n v="100"/>
    <n v="4"/>
    <n v="0"/>
    <n v="21"/>
  </r>
  <r>
    <n v="5625"/>
    <s v="CA-2013-121748"/>
    <x v="0"/>
    <d v="2013-10-25T00:00:00"/>
    <d v="2013-10-29T00:00:00"/>
    <s v="Second Class"/>
    <s v="VW-21775"/>
    <s v="Victoria Wilson"/>
    <x v="1"/>
    <s v="United States"/>
    <s v="Los Angeles"/>
    <s v="California"/>
    <n v="90032"/>
    <x v="1"/>
    <s v="TEC-AC-10002637"/>
    <s v="Technology"/>
    <s v="Accessories"/>
    <s v="Logitech VX Revolution Cordless Laser Mouse for Notebooks (Black)"/>
    <n v="359.98"/>
    <n v="2"/>
    <n v="0"/>
    <n v="21.598799999999983"/>
  </r>
  <r>
    <n v="5626"/>
    <s v="CA-2011-126683"/>
    <x v="2"/>
    <d v="2011-09-29T00:00:00"/>
    <d v="2011-10-01T00:00:00"/>
    <s v="Second Class"/>
    <s v="PP-18955"/>
    <s v="Paul Prost"/>
    <x v="2"/>
    <s v="United States"/>
    <s v="Seattle"/>
    <s v="Washington"/>
    <n v="98115"/>
    <x v="1"/>
    <s v="FUR-FU-10001706"/>
    <s v="Furniture"/>
    <s v="Furnishings"/>
    <s v="Longer-Life Soft White Bulbs"/>
    <n v="6.16"/>
    <n v="2"/>
    <n v="0"/>
    <n v="2.9567999999999999"/>
  </r>
  <r>
    <n v="5627"/>
    <s v="CA-2011-126683"/>
    <x v="2"/>
    <d v="2011-09-29T00:00:00"/>
    <d v="2011-10-01T00:00:00"/>
    <s v="Second Class"/>
    <s v="PP-18955"/>
    <s v="Paul Prost"/>
    <x v="2"/>
    <s v="United States"/>
    <s v="Seattle"/>
    <s v="Washington"/>
    <n v="98115"/>
    <x v="1"/>
    <s v="FUR-TA-10002958"/>
    <s v="Furniture"/>
    <s v="Tables"/>
    <s v="Bevis Oval Conference Table, Walnut"/>
    <n v="2348.8200000000002"/>
    <n v="9"/>
    <n v="0"/>
    <n v="399.29939999999976"/>
  </r>
  <r>
    <n v="5628"/>
    <s v="CA-2014-148810"/>
    <x v="3"/>
    <d v="2014-06-27T00:00:00"/>
    <d v="2014-07-02T00:00:00"/>
    <s v="Standard Class"/>
    <s v="DR-12880"/>
    <s v="Dan Reichenbach"/>
    <x v="1"/>
    <s v="United States"/>
    <s v="Miami"/>
    <s v="Florida"/>
    <n v="33180"/>
    <x v="0"/>
    <s v="OFF-LA-10004689"/>
    <s v="Office Supplies"/>
    <s v="Labels"/>
    <s v="Avery 512"/>
    <n v="13.872000000000002"/>
    <n v="6"/>
    <n v="0.2"/>
    <n v="4.6818000000000008"/>
  </r>
  <r>
    <n v="5629"/>
    <s v="CA-2014-148810"/>
    <x v="3"/>
    <d v="2014-06-27T00:00:00"/>
    <d v="2014-07-02T00:00:00"/>
    <s v="Standard Class"/>
    <s v="DR-12880"/>
    <s v="Dan Reichenbach"/>
    <x v="1"/>
    <s v="United States"/>
    <s v="Miami"/>
    <s v="Florida"/>
    <n v="33180"/>
    <x v="0"/>
    <s v="FUR-CH-10001545"/>
    <s v="Furniture"/>
    <s v="Chairs"/>
    <s v="Hon Comfortask Task/Swivel Chairs"/>
    <n v="273.55200000000002"/>
    <n v="3"/>
    <n v="0.2"/>
    <n v="-13.677599999999998"/>
  </r>
  <r>
    <n v="5630"/>
    <s v="US-2013-146066"/>
    <x v="0"/>
    <d v="2013-08-22T00:00:00"/>
    <d v="2013-08-24T00:00:00"/>
    <s v="Second Class"/>
    <s v="RB-19465"/>
    <s v="Rick Bensley"/>
    <x v="2"/>
    <s v="United States"/>
    <s v="Philadelphia"/>
    <s v="Pennsylvania"/>
    <n v="19143"/>
    <x v="3"/>
    <s v="FUR-TA-10002530"/>
    <s v="Furniture"/>
    <s v="Tables"/>
    <s v="Iceberg OfficeWorks 42&quot; Round Tables"/>
    <n v="815.29199999999992"/>
    <n v="9"/>
    <n v="0.4"/>
    <n v="-339.7050000000001"/>
  </r>
  <r>
    <n v="5631"/>
    <s v="CA-2011-127614"/>
    <x v="2"/>
    <d v="2011-02-12T00:00:00"/>
    <d v="2011-02-16T00:00:00"/>
    <s v="Standard Class"/>
    <s v="NF-18385"/>
    <s v="Natalie Fritzler"/>
    <x v="0"/>
    <s v="United States"/>
    <s v="Chesapeake"/>
    <s v="Virginia"/>
    <n v="23320"/>
    <x v="0"/>
    <s v="TEC-AC-10001432"/>
    <s v="Technology"/>
    <s v="Accessories"/>
    <s v="Enermax Aurora Lite Keyboard"/>
    <n v="234.45000000000002"/>
    <n v="3"/>
    <n v="0"/>
    <n v="103.15800000000003"/>
  </r>
  <r>
    <n v="5632"/>
    <s v="CA-2011-127614"/>
    <x v="2"/>
    <d v="2011-02-12T00:00:00"/>
    <d v="2011-02-16T00:00:00"/>
    <s v="Standard Class"/>
    <s v="NF-18385"/>
    <s v="Natalie Fritzler"/>
    <x v="0"/>
    <s v="United States"/>
    <s v="Chesapeake"/>
    <s v="Virginia"/>
    <n v="23320"/>
    <x v="0"/>
    <s v="FUR-TA-10003715"/>
    <s v="Furniture"/>
    <s v="Tables"/>
    <s v="Hon 2111 Invitation Series Corner Table"/>
    <n v="1256.22"/>
    <n v="6"/>
    <n v="0"/>
    <n v="75.37319999999994"/>
  </r>
  <r>
    <n v="5633"/>
    <s v="CA-2011-127614"/>
    <x v="2"/>
    <d v="2011-02-12T00:00:00"/>
    <d v="2011-02-16T00:00:00"/>
    <s v="Standard Class"/>
    <s v="NF-18385"/>
    <s v="Natalie Fritzler"/>
    <x v="0"/>
    <s v="United States"/>
    <s v="Chesapeake"/>
    <s v="Virginia"/>
    <n v="23320"/>
    <x v="0"/>
    <s v="OFF-BI-10003291"/>
    <s v="Office Supplies"/>
    <s v="Binders"/>
    <s v="Wilson Jones Leather-Like Binders with DublLock Round Rings"/>
    <n v="17.46"/>
    <n v="2"/>
    <n v="0"/>
    <n v="8.2061999999999991"/>
  </r>
  <r>
    <n v="5634"/>
    <s v="CA-2013-101742"/>
    <x v="0"/>
    <d v="2013-09-24T00:00:00"/>
    <d v="2013-09-29T00:00:00"/>
    <s v="Second Class"/>
    <s v="CR-12580"/>
    <s v="Clay Rozendal"/>
    <x v="2"/>
    <s v="United States"/>
    <s v="New York City"/>
    <s v="New York"/>
    <n v="10009"/>
    <x v="3"/>
    <s v="OFF-BI-10004187"/>
    <s v="Office Supplies"/>
    <s v="Binders"/>
    <s v="Staples"/>
    <n v="10.528"/>
    <n v="7"/>
    <n v="0.2"/>
    <n v="3.6847999999999987"/>
  </r>
  <r>
    <n v="5635"/>
    <s v="CA-2012-134943"/>
    <x v="1"/>
    <d v="2012-12-05T00:00:00"/>
    <d v="2012-12-06T00:00:00"/>
    <s v="First Class"/>
    <s v="SU-20665"/>
    <s v="Stephanie Ulpright"/>
    <x v="2"/>
    <s v="United States"/>
    <s v="Ann Arbor"/>
    <s v="Michigan"/>
    <n v="48104"/>
    <x v="2"/>
    <s v="OFF-BI-10000666"/>
    <s v="Office Supplies"/>
    <s v="Binders"/>
    <s v="Surelock Post Binders"/>
    <n v="152.79999999999998"/>
    <n v="5"/>
    <n v="0"/>
    <n v="76.399999999999991"/>
  </r>
  <r>
    <n v="5636"/>
    <s v="CA-2014-123022"/>
    <x v="3"/>
    <d v="2014-09-04T00:00:00"/>
    <d v="2014-09-09T00:00:00"/>
    <s v="Standard Class"/>
    <s v="SC-20050"/>
    <s v="Sample Company A"/>
    <x v="2"/>
    <s v="United States"/>
    <s v="La Mesa"/>
    <s v="California"/>
    <n v="91941"/>
    <x v="1"/>
    <s v="OFF-BI-10002225"/>
    <s v="Office Supplies"/>
    <s v="Binders"/>
    <s v="Square Ring Data Binders, Rigid 75 Pt. Covers, 11&quot; x 14-7/8&quot;"/>
    <n v="82.56"/>
    <n v="5"/>
    <n v="0.2"/>
    <n v="28.896000000000001"/>
  </r>
  <r>
    <n v="5637"/>
    <s v="CA-2014-123022"/>
    <x v="3"/>
    <d v="2014-09-04T00:00:00"/>
    <d v="2014-09-09T00:00:00"/>
    <s v="Standard Class"/>
    <s v="SC-20050"/>
    <s v="Sample Company A"/>
    <x v="2"/>
    <s v="United States"/>
    <s v="La Mesa"/>
    <s v="California"/>
    <n v="91941"/>
    <x v="1"/>
    <s v="TEC-AC-10000474"/>
    <s v="Technology"/>
    <s v="Accessories"/>
    <s v="Kensington Expert Mouse Optical USB Trackball for PC or Mac"/>
    <n v="284.96999999999997"/>
    <n v="3"/>
    <n v="0"/>
    <n v="85.490999999999957"/>
  </r>
  <r>
    <n v="5638"/>
    <s v="CA-2014-113208"/>
    <x v="3"/>
    <d v="2014-03-27T00:00:00"/>
    <d v="2014-04-03T00:00:00"/>
    <s v="Standard Class"/>
    <s v="ML-18040"/>
    <s v="Michelle Lonsdale"/>
    <x v="1"/>
    <s v="United States"/>
    <s v="Dearborn"/>
    <s v="Michigan"/>
    <n v="48126"/>
    <x v="2"/>
    <s v="FUR-FU-10004245"/>
    <s v="Furniture"/>
    <s v="Furnishings"/>
    <s v="Career Cubicle Clock, 8 1/4&quot;, Black"/>
    <n v="60.84"/>
    <n v="3"/>
    <n v="0"/>
    <n v="23.119199999999999"/>
  </r>
  <r>
    <n v="5639"/>
    <s v="CA-2011-154893"/>
    <x v="2"/>
    <d v="2011-12-21T00:00:00"/>
    <d v="2011-12-27T00:00:00"/>
    <s v="Standard Class"/>
    <s v="GM-14440"/>
    <s v="Gary McGarr"/>
    <x v="0"/>
    <s v="United States"/>
    <s v="San Diego"/>
    <s v="California"/>
    <n v="92024"/>
    <x v="1"/>
    <s v="FUR-CH-10004287"/>
    <s v="Furniture"/>
    <s v="Chairs"/>
    <s v="SAFCO Arco Folding Chair"/>
    <n v="1325.76"/>
    <n v="6"/>
    <n v="0.2"/>
    <n v="149.14799999999991"/>
  </r>
  <r>
    <n v="5640"/>
    <s v="CA-2011-154893"/>
    <x v="2"/>
    <d v="2011-12-21T00:00:00"/>
    <d v="2011-12-27T00:00:00"/>
    <s v="Standard Class"/>
    <s v="GM-14440"/>
    <s v="Gary McGarr"/>
    <x v="0"/>
    <s v="United States"/>
    <s v="San Diego"/>
    <s v="California"/>
    <n v="92024"/>
    <x v="1"/>
    <s v="FUR-CH-10000595"/>
    <s v="Furniture"/>
    <s v="Chairs"/>
    <s v="Safco Contoured Stacking Chairs"/>
    <n v="572.16000000000008"/>
    <n v="3"/>
    <n v="0.2"/>
    <n v="35.759999999999962"/>
  </r>
  <r>
    <n v="5641"/>
    <s v="CA-2011-147900"/>
    <x v="2"/>
    <d v="2011-09-23T00:00:00"/>
    <d v="2011-09-28T00:00:00"/>
    <s v="Standard Class"/>
    <s v="JK-15640"/>
    <s v="Jim Kriz"/>
    <x v="2"/>
    <s v="United States"/>
    <s v="Lakewood"/>
    <s v="Ohio"/>
    <n v="44107"/>
    <x v="3"/>
    <s v="OFF-PA-10003063"/>
    <s v="Office Supplies"/>
    <s v="Paper"/>
    <s v="EcoTones Memo Sheets"/>
    <n v="28.8"/>
    <n v="9"/>
    <n v="0.2"/>
    <n v="10.080000000000002"/>
  </r>
  <r>
    <n v="5642"/>
    <s v="CA-2014-106355"/>
    <x v="3"/>
    <d v="2014-04-03T00:00:00"/>
    <d v="2014-04-06T00:00:00"/>
    <s v="First Class"/>
    <s v="AT-10435"/>
    <s v="Alyssa Tate"/>
    <x v="2"/>
    <s v="United States"/>
    <s v="Meriden"/>
    <s v="Connecticut"/>
    <n v="6450"/>
    <x v="3"/>
    <s v="OFF-AR-10000246"/>
    <s v="Office Supplies"/>
    <s v="Art"/>
    <s v="Newell 318"/>
    <n v="11.12"/>
    <n v="4"/>
    <n v="0"/>
    <n v="2.8911999999999995"/>
  </r>
  <r>
    <n v="5643"/>
    <s v="CA-2013-127985"/>
    <x v="0"/>
    <d v="2013-04-02T00:00:00"/>
    <d v="2013-04-06T00:00:00"/>
    <s v="Second Class"/>
    <s v="DB-12910"/>
    <s v="Daniel Byrd"/>
    <x v="2"/>
    <s v="United States"/>
    <s v="Columbus"/>
    <s v="Georgia"/>
    <n v="31907"/>
    <x v="0"/>
    <s v="FUR-FU-10003274"/>
    <s v="Furniture"/>
    <s v="Furnishings"/>
    <s v="Regeneration Desk Collection"/>
    <n v="7.04"/>
    <n v="4"/>
    <n v="0"/>
    <n v="3.0976000000000004"/>
  </r>
  <r>
    <n v="5644"/>
    <s v="CA-2012-166604"/>
    <x v="1"/>
    <d v="2012-05-15T00:00:00"/>
    <d v="2012-05-20T00:00:00"/>
    <s v="Second Class"/>
    <s v="AH-10690"/>
    <s v="Anna Häberlin"/>
    <x v="1"/>
    <s v="United States"/>
    <s v="Roswell"/>
    <s v="Georgia"/>
    <n v="30076"/>
    <x v="0"/>
    <s v="OFF-EN-10004147"/>
    <s v="Office Supplies"/>
    <s v="Envelopes"/>
    <s v="Wausau Papers Astrobrights Colored Envelopes"/>
    <n v="17.940000000000001"/>
    <n v="3"/>
    <n v="0"/>
    <n v="8.7906000000000013"/>
  </r>
  <r>
    <n v="5645"/>
    <s v="CA-2014-120719"/>
    <x v="3"/>
    <d v="2014-03-24T00:00:00"/>
    <d v="2014-03-27T00:00:00"/>
    <s v="First Class"/>
    <s v="SJ-20125"/>
    <s v="Sanjit Jacobs"/>
    <x v="2"/>
    <s v="United States"/>
    <s v="Seattle"/>
    <s v="Washington"/>
    <n v="98105"/>
    <x v="1"/>
    <s v="OFF-BI-10002103"/>
    <s v="Office Supplies"/>
    <s v="Binders"/>
    <s v="Cardinal Slant-D Ring Binder, Heavy Gauge Vinyl"/>
    <n v="34.76"/>
    <n v="5"/>
    <n v="0.2"/>
    <n v="11.296999999999999"/>
  </r>
  <r>
    <n v="5646"/>
    <s v="CA-2014-127117"/>
    <x v="3"/>
    <d v="2014-04-15T00:00:00"/>
    <d v="2014-04-20T00:00:00"/>
    <s v="Standard Class"/>
    <s v="HM-14860"/>
    <s v="Harry Marie"/>
    <x v="1"/>
    <s v="United States"/>
    <s v="Morristown"/>
    <s v="New Jersey"/>
    <n v="7960"/>
    <x v="3"/>
    <s v="FUR-FU-10004018"/>
    <s v="Furniture"/>
    <s v="Furnishings"/>
    <s v="Tensor Computer Mounted Lamp"/>
    <n v="74.45"/>
    <n v="5"/>
    <n v="0"/>
    <n v="20.101500000000001"/>
  </r>
  <r>
    <n v="5647"/>
    <s v="CA-2012-104241"/>
    <x v="1"/>
    <d v="2012-01-04T00:00:00"/>
    <d v="2012-01-09T00:00:00"/>
    <s v="Standard Class"/>
    <s v="AG-10495"/>
    <s v="Andrew Gjertsen"/>
    <x v="1"/>
    <s v="United States"/>
    <s v="Alexandria"/>
    <s v="Virginia"/>
    <n v="22304"/>
    <x v="0"/>
    <s v="FUR-FU-10001473"/>
    <s v="Furniture"/>
    <s v="Furnishings"/>
    <s v="DAX Wood Document Frame"/>
    <n v="192.22"/>
    <n v="14"/>
    <n v="0"/>
    <n v="69.199200000000005"/>
  </r>
  <r>
    <n v="5648"/>
    <s v="CA-2014-168179"/>
    <x v="3"/>
    <d v="2014-11-03T00:00:00"/>
    <d v="2014-11-08T00:00:00"/>
    <s v="Standard Class"/>
    <s v="JB-16000"/>
    <s v="Joy Bell-"/>
    <x v="0"/>
    <s v="United States"/>
    <s v="Salt Lake City"/>
    <s v="Utah"/>
    <n v="84106"/>
    <x v="1"/>
    <s v="OFF-PA-10001800"/>
    <s v="Office Supplies"/>
    <s v="Paper"/>
    <s v="Xerox 220"/>
    <n v="19.440000000000001"/>
    <n v="3"/>
    <n v="0"/>
    <n v="9.3312000000000008"/>
  </r>
  <r>
    <n v="5649"/>
    <s v="CA-2014-142342"/>
    <x v="3"/>
    <d v="2014-07-18T00:00:00"/>
    <d v="2014-07-20T00:00:00"/>
    <s v="Second Class"/>
    <s v="AJ-10795"/>
    <s v="Anthony Johnson"/>
    <x v="1"/>
    <s v="United States"/>
    <s v="Apple Valley"/>
    <s v="California"/>
    <n v="92307"/>
    <x v="1"/>
    <s v="OFF-PA-10004609"/>
    <s v="Office Supplies"/>
    <s v="Paper"/>
    <s v="Xerox 221"/>
    <n v="32.400000000000006"/>
    <n v="5"/>
    <n v="0"/>
    <n v="15.552000000000001"/>
  </r>
  <r>
    <n v="5650"/>
    <s v="CA-2014-142342"/>
    <x v="3"/>
    <d v="2014-07-18T00:00:00"/>
    <d v="2014-07-20T00:00:00"/>
    <s v="Second Class"/>
    <s v="AJ-10795"/>
    <s v="Anthony Johnson"/>
    <x v="1"/>
    <s v="United States"/>
    <s v="Apple Valley"/>
    <s v="California"/>
    <n v="92307"/>
    <x v="1"/>
    <s v="OFF-EN-10002592"/>
    <s v="Office Supplies"/>
    <s v="Envelopes"/>
    <s v="Peel &amp; Seel Recycled Catalog Envelopes, Brown"/>
    <n v="57.9"/>
    <n v="5"/>
    <n v="0"/>
    <n v="28.95"/>
  </r>
  <r>
    <n v="5651"/>
    <s v="CA-2014-142342"/>
    <x v="3"/>
    <d v="2014-07-18T00:00:00"/>
    <d v="2014-07-20T00:00:00"/>
    <s v="Second Class"/>
    <s v="AJ-10795"/>
    <s v="Anthony Johnson"/>
    <x v="1"/>
    <s v="United States"/>
    <s v="Apple Valley"/>
    <s v="California"/>
    <n v="92307"/>
    <x v="1"/>
    <s v="OFF-ST-10002957"/>
    <s v="Office Supplies"/>
    <s v="Storage"/>
    <s v="Sterilite Show Offs Storage Containers"/>
    <n v="10.56"/>
    <n v="2"/>
    <n v="0"/>
    <n v="0"/>
  </r>
  <r>
    <n v="5652"/>
    <s v="CA-2014-142342"/>
    <x v="3"/>
    <d v="2014-07-18T00:00:00"/>
    <d v="2014-07-20T00:00:00"/>
    <s v="Second Class"/>
    <s v="AJ-10795"/>
    <s v="Anthony Johnson"/>
    <x v="1"/>
    <s v="United States"/>
    <s v="Apple Valley"/>
    <s v="California"/>
    <n v="92307"/>
    <x v="1"/>
    <s v="FUR-BO-10002613"/>
    <s v="Furniture"/>
    <s v="Bookcases"/>
    <s v="Atlantic Metals Mobile 4-Shelf Bookcases, Custom Colors"/>
    <n v="1194.165"/>
    <n v="5"/>
    <n v="0.15"/>
    <n v="210.73499999999993"/>
  </r>
  <r>
    <n v="5653"/>
    <s v="CA-2014-109099"/>
    <x v="3"/>
    <d v="2014-10-07T00:00:00"/>
    <d v="2014-10-12T00:00:00"/>
    <s v="Standard Class"/>
    <s v="MM-18280"/>
    <s v="Muhammed MacIntyre"/>
    <x v="1"/>
    <s v="United States"/>
    <s v="New York City"/>
    <s v="New York"/>
    <n v="10009"/>
    <x v="3"/>
    <s v="OFF-PA-10001033"/>
    <s v="Office Supplies"/>
    <s v="Paper"/>
    <s v="Xerox 1893"/>
    <n v="40.99"/>
    <n v="1"/>
    <n v="0"/>
    <n v="20.085100000000001"/>
  </r>
  <r>
    <n v="5654"/>
    <s v="US-2011-134187"/>
    <x v="2"/>
    <d v="2011-11-04T00:00:00"/>
    <d v="2011-11-11T00:00:00"/>
    <s v="Standard Class"/>
    <s v="TH-21235"/>
    <s v="Tiffany House"/>
    <x v="1"/>
    <s v="United States"/>
    <s v="Long Beach"/>
    <s v="California"/>
    <n v="90805"/>
    <x v="1"/>
    <s v="OFF-AR-10000940"/>
    <s v="Office Supplies"/>
    <s v="Art"/>
    <s v="Newell 343"/>
    <n v="2.94"/>
    <n v="1"/>
    <n v="0"/>
    <n v="0.79380000000000006"/>
  </r>
  <r>
    <n v="5655"/>
    <s v="CA-2013-145261"/>
    <x v="0"/>
    <d v="2013-12-19T00:00:00"/>
    <d v="2013-12-22T00:00:00"/>
    <s v="First Class"/>
    <s v="AH-10120"/>
    <s v="Adrian Hane"/>
    <x v="2"/>
    <s v="United States"/>
    <s v="Salem"/>
    <s v="Oregon"/>
    <n v="97301"/>
    <x v="1"/>
    <s v="OFF-BI-10001670"/>
    <s v="Office Supplies"/>
    <s v="Binders"/>
    <s v="Vinyl Sectional Post Binders"/>
    <n v="45.240000000000009"/>
    <n v="4"/>
    <n v="0.7"/>
    <n v="-30.159999999999997"/>
  </r>
  <r>
    <n v="5656"/>
    <s v="CA-2013-145261"/>
    <x v="0"/>
    <d v="2013-12-19T00:00:00"/>
    <d v="2013-12-22T00:00:00"/>
    <s v="First Class"/>
    <s v="AH-10120"/>
    <s v="Adrian Hane"/>
    <x v="2"/>
    <s v="United States"/>
    <s v="Salem"/>
    <s v="Oregon"/>
    <n v="97301"/>
    <x v="1"/>
    <s v="OFF-AR-10004078"/>
    <s v="Office Supplies"/>
    <s v="Art"/>
    <s v="Newell 312"/>
    <n v="18.687999999999999"/>
    <n v="4"/>
    <n v="0.2"/>
    <n v="2.3359999999999994"/>
  </r>
  <r>
    <n v="5657"/>
    <s v="CA-2013-145261"/>
    <x v="0"/>
    <d v="2013-12-19T00:00:00"/>
    <d v="2013-12-22T00:00:00"/>
    <s v="First Class"/>
    <s v="AH-10120"/>
    <s v="Adrian Hane"/>
    <x v="2"/>
    <s v="United States"/>
    <s v="Salem"/>
    <s v="Oregon"/>
    <n v="97301"/>
    <x v="1"/>
    <s v="OFF-PA-10003036"/>
    <s v="Office Supplies"/>
    <s v="Paper"/>
    <s v="Black Print Carbonless 8 1/2&quot; x 8 1/4&quot; Rapid Memo Book"/>
    <n v="11.648000000000001"/>
    <n v="2"/>
    <n v="0.2"/>
    <n v="3.7855999999999992"/>
  </r>
  <r>
    <n v="5658"/>
    <s v="CA-2013-145261"/>
    <x v="0"/>
    <d v="2013-12-19T00:00:00"/>
    <d v="2013-12-22T00:00:00"/>
    <s v="First Class"/>
    <s v="AH-10120"/>
    <s v="Adrian Hane"/>
    <x v="2"/>
    <s v="United States"/>
    <s v="Salem"/>
    <s v="Oregon"/>
    <n v="97301"/>
    <x v="1"/>
    <s v="TEC-AC-10000991"/>
    <s v="Technology"/>
    <s v="Accessories"/>
    <s v="Sony Micro Vault Click 8 GB USB 2.0 Flash Drive"/>
    <n v="112.77600000000001"/>
    <n v="3"/>
    <n v="0.2"/>
    <n v="-8.4581999999999979"/>
  </r>
  <r>
    <n v="5659"/>
    <s v="CA-2013-145261"/>
    <x v="0"/>
    <d v="2013-12-19T00:00:00"/>
    <d v="2013-12-22T00:00:00"/>
    <s v="First Class"/>
    <s v="AH-10120"/>
    <s v="Adrian Hane"/>
    <x v="2"/>
    <s v="United States"/>
    <s v="Salem"/>
    <s v="Oregon"/>
    <n v="97301"/>
    <x v="1"/>
    <s v="FUR-TA-10002530"/>
    <s v="Furniture"/>
    <s v="Tables"/>
    <s v="Iceberg OfficeWorks 42&quot; Round Tables"/>
    <n v="377.45"/>
    <n v="5"/>
    <n v="0.5"/>
    <n v="-264.21500000000003"/>
  </r>
  <r>
    <n v="5660"/>
    <s v="CA-2013-145261"/>
    <x v="0"/>
    <d v="2013-12-19T00:00:00"/>
    <d v="2013-12-22T00:00:00"/>
    <s v="First Class"/>
    <s v="AH-10120"/>
    <s v="Adrian Hane"/>
    <x v="2"/>
    <s v="United States"/>
    <s v="Salem"/>
    <s v="Oregon"/>
    <n v="97301"/>
    <x v="1"/>
    <s v="OFF-LA-10000407"/>
    <s v="Office Supplies"/>
    <s v="Labels"/>
    <s v="Avery White Multi-Purpose Labels"/>
    <n v="15.936000000000002"/>
    <n v="4"/>
    <n v="0.2"/>
    <n v="5.1791999999999998"/>
  </r>
  <r>
    <n v="5661"/>
    <s v="CA-2013-145261"/>
    <x v="0"/>
    <d v="2013-12-19T00:00:00"/>
    <d v="2013-12-22T00:00:00"/>
    <s v="First Class"/>
    <s v="AH-10120"/>
    <s v="Adrian Hane"/>
    <x v="2"/>
    <s v="United States"/>
    <s v="Salem"/>
    <s v="Oregon"/>
    <n v="97301"/>
    <x v="1"/>
    <s v="TEC-PH-10004833"/>
    <s v="Technology"/>
    <s v="Phones"/>
    <s v="Macally Suction Cup Mount"/>
    <n v="28.68"/>
    <n v="3"/>
    <n v="0.2"/>
    <n v="-7.17"/>
  </r>
  <r>
    <n v="5662"/>
    <s v="CA-2013-108875"/>
    <x v="0"/>
    <d v="2013-09-25T00:00:00"/>
    <d v="2013-10-02T00:00:00"/>
    <s v="Standard Class"/>
    <s v="CL-12700"/>
    <s v="Craig Leslie"/>
    <x v="2"/>
    <s v="United States"/>
    <s v="Aurora"/>
    <s v="Colorado"/>
    <n v="80013"/>
    <x v="1"/>
    <s v="FUR-FU-10002671"/>
    <s v="Furniture"/>
    <s v="Furnishings"/>
    <s v="Electrix 20W Halogen Replacement Bulb for Zoom-In Desk Lamp"/>
    <n v="21.44"/>
    <n v="2"/>
    <n v="0.2"/>
    <n v="7.5039999999999987"/>
  </r>
  <r>
    <n v="5663"/>
    <s v="CA-2013-108875"/>
    <x v="0"/>
    <d v="2013-09-25T00:00:00"/>
    <d v="2013-10-02T00:00:00"/>
    <s v="Standard Class"/>
    <s v="CL-12700"/>
    <s v="Craig Leslie"/>
    <x v="2"/>
    <s v="United States"/>
    <s v="Aurora"/>
    <s v="Colorado"/>
    <n v="80013"/>
    <x v="1"/>
    <s v="OFF-ST-10001370"/>
    <s v="Office Supplies"/>
    <s v="Storage"/>
    <s v="Sensible Storage WireTech Storage Systems"/>
    <n v="511.05600000000004"/>
    <n v="9"/>
    <n v="0.2"/>
    <n v="-95.823000000000079"/>
  </r>
  <r>
    <n v="5664"/>
    <s v="CA-2013-141957"/>
    <x v="0"/>
    <d v="2013-07-22T00:00:00"/>
    <d v="2013-07-22T00:00:00"/>
    <s v="Same Day"/>
    <s v="JG-15310"/>
    <s v="Jason Gross"/>
    <x v="1"/>
    <s v="United States"/>
    <s v="Newark"/>
    <s v="Ohio"/>
    <n v="43055"/>
    <x v="3"/>
    <s v="OFF-AR-10000914"/>
    <s v="Office Supplies"/>
    <s v="Art"/>
    <s v="Boston 16765 Mini Stand Up Battery Pencil Sharpener"/>
    <n v="18.656000000000002"/>
    <n v="2"/>
    <n v="0.2"/>
    <n v="1.3992000000000013"/>
  </r>
  <r>
    <n v="5665"/>
    <s v="CA-2013-141957"/>
    <x v="0"/>
    <d v="2013-07-22T00:00:00"/>
    <d v="2013-07-22T00:00:00"/>
    <s v="Same Day"/>
    <s v="JG-15310"/>
    <s v="Jason Gross"/>
    <x v="1"/>
    <s v="United States"/>
    <s v="Newark"/>
    <s v="Ohio"/>
    <n v="43055"/>
    <x v="3"/>
    <s v="OFF-BI-10001116"/>
    <s v="Office Supplies"/>
    <s v="Binders"/>
    <s v="Wilson Jones 1&quot; Hanging DublLock Ring Binders"/>
    <n v="11.088000000000003"/>
    <n v="7"/>
    <n v="0.7"/>
    <n v="-8.1311999999999998"/>
  </r>
  <r>
    <n v="5666"/>
    <s v="CA-2013-141957"/>
    <x v="0"/>
    <d v="2013-07-22T00:00:00"/>
    <d v="2013-07-22T00:00:00"/>
    <s v="Same Day"/>
    <s v="JG-15310"/>
    <s v="Jason Gross"/>
    <x v="1"/>
    <s v="United States"/>
    <s v="Newark"/>
    <s v="Ohio"/>
    <n v="43055"/>
    <x v="3"/>
    <s v="OFF-ST-10002276"/>
    <s v="Office Supplies"/>
    <s v="Storage"/>
    <s v="Safco Steel Mobile File Cart"/>
    <n v="66.688000000000002"/>
    <n v="1"/>
    <n v="0.2"/>
    <n v="4.1680000000000028"/>
  </r>
  <r>
    <n v="5667"/>
    <s v="CA-2013-141957"/>
    <x v="0"/>
    <d v="2013-07-22T00:00:00"/>
    <d v="2013-07-22T00:00:00"/>
    <s v="Same Day"/>
    <s v="JG-15310"/>
    <s v="Jason Gross"/>
    <x v="1"/>
    <s v="United States"/>
    <s v="Newark"/>
    <s v="Ohio"/>
    <n v="43055"/>
    <x v="3"/>
    <s v="OFF-ST-10004340"/>
    <s v="Office Supplies"/>
    <s v="Storage"/>
    <s v="Fellowes Mobile File Cart, Black"/>
    <n v="99.488"/>
    <n v="2"/>
    <n v="0.2"/>
    <n v="8.7052000000000049"/>
  </r>
  <r>
    <n v="5668"/>
    <s v="CA-2013-142405"/>
    <x v="0"/>
    <d v="2013-06-12T00:00:00"/>
    <d v="2013-06-16T00:00:00"/>
    <s v="Standard Class"/>
    <s v="SE-20110"/>
    <s v="Sanjit Engle"/>
    <x v="0"/>
    <s v="United States"/>
    <s v="Seattle"/>
    <s v="Washington"/>
    <n v="98103"/>
    <x v="1"/>
    <s v="OFF-LA-10004093"/>
    <s v="Office Supplies"/>
    <s v="Labels"/>
    <s v="Avery 486"/>
    <n v="14.62"/>
    <n v="2"/>
    <n v="0"/>
    <n v="6.8713999999999995"/>
  </r>
  <r>
    <n v="5669"/>
    <s v="CA-2013-142405"/>
    <x v="0"/>
    <d v="2013-06-12T00:00:00"/>
    <d v="2013-06-16T00:00:00"/>
    <s v="Standard Class"/>
    <s v="SE-20110"/>
    <s v="Sanjit Engle"/>
    <x v="0"/>
    <s v="United States"/>
    <s v="Seattle"/>
    <s v="Washington"/>
    <n v="98103"/>
    <x v="1"/>
    <s v="OFF-BI-10004728"/>
    <s v="Office Supplies"/>
    <s v="Binders"/>
    <s v="Wilson Jones Turn Tabs Binder Tool for Ring Binders"/>
    <n v="53.984000000000002"/>
    <n v="14"/>
    <n v="0.2"/>
    <n v="17.544800000000002"/>
  </r>
  <r>
    <n v="5670"/>
    <s v="CA-2013-142405"/>
    <x v="0"/>
    <d v="2013-06-12T00:00:00"/>
    <d v="2013-06-16T00:00:00"/>
    <s v="Standard Class"/>
    <s v="SE-20110"/>
    <s v="Sanjit Engle"/>
    <x v="0"/>
    <s v="United States"/>
    <s v="Seattle"/>
    <s v="Washington"/>
    <n v="98103"/>
    <x v="1"/>
    <s v="TEC-AC-10003095"/>
    <s v="Technology"/>
    <s v="Accessories"/>
    <s v="Logitech G35 7.1-Channel Surround Sound Headset"/>
    <n v="389.97"/>
    <n v="3"/>
    <n v="0"/>
    <n v="132.58980000000003"/>
  </r>
  <r>
    <n v="5671"/>
    <s v="CA-2012-141012"/>
    <x v="1"/>
    <d v="2012-06-09T00:00:00"/>
    <d v="2012-06-11T00:00:00"/>
    <s v="Second Class"/>
    <s v="TG-21640"/>
    <s v="Trudy Glocke"/>
    <x v="0"/>
    <s v="United States"/>
    <s v="Pocatello"/>
    <s v="Idaho"/>
    <n v="83201"/>
    <x v="1"/>
    <s v="FUR-FU-10003192"/>
    <s v="Furniture"/>
    <s v="Furnishings"/>
    <s v="Luxo Adjustable Task Clamp Lamp"/>
    <n v="355.36"/>
    <n v="4"/>
    <n v="0"/>
    <n v="92.393599999999992"/>
  </r>
  <r>
    <n v="5672"/>
    <s v="CA-2012-141012"/>
    <x v="1"/>
    <d v="2012-06-09T00:00:00"/>
    <d v="2012-06-11T00:00:00"/>
    <s v="Second Class"/>
    <s v="TG-21640"/>
    <s v="Trudy Glocke"/>
    <x v="0"/>
    <s v="United States"/>
    <s v="Pocatello"/>
    <s v="Idaho"/>
    <n v="83201"/>
    <x v="1"/>
    <s v="TEC-PH-10004522"/>
    <s v="Technology"/>
    <s v="Phones"/>
    <s v="Dexim XPower Skin Super-Thin Power Case for iPhone 5 - Black"/>
    <n v="140.376"/>
    <n v="3"/>
    <n v="0.2"/>
    <n v="8.7735000000000056"/>
  </r>
  <r>
    <n v="5673"/>
    <s v="CA-2014-127922"/>
    <x v="3"/>
    <d v="2014-10-28T00:00:00"/>
    <d v="2014-11-04T00:00:00"/>
    <s v="Standard Class"/>
    <s v="SH-19975"/>
    <s v="Sally Hughsby"/>
    <x v="1"/>
    <s v="United States"/>
    <s v="Dallas"/>
    <s v="Texas"/>
    <n v="75081"/>
    <x v="2"/>
    <s v="OFF-EN-10003068"/>
    <s v="Office Supplies"/>
    <s v="Envelopes"/>
    <s v="#6 3/4 Gummed Flap White Envelopes"/>
    <n v="15.840000000000002"/>
    <n v="2"/>
    <n v="0.2"/>
    <n v="5.5439999999999987"/>
  </r>
  <r>
    <n v="5674"/>
    <s v="CA-2014-127922"/>
    <x v="3"/>
    <d v="2014-10-28T00:00:00"/>
    <d v="2014-11-04T00:00:00"/>
    <s v="Standard Class"/>
    <s v="SH-19975"/>
    <s v="Sally Hughsby"/>
    <x v="1"/>
    <s v="United States"/>
    <s v="Dallas"/>
    <s v="Texas"/>
    <n v="75081"/>
    <x v="2"/>
    <s v="OFF-PA-10001204"/>
    <s v="Office Supplies"/>
    <s v="Paper"/>
    <s v="Xerox 1972"/>
    <n v="8.4480000000000004"/>
    <n v="2"/>
    <n v="0.2"/>
    <n v="2.6399999999999997"/>
  </r>
  <r>
    <n v="5675"/>
    <s v="CA-2013-146318"/>
    <x v="0"/>
    <d v="2013-01-22T00:00:00"/>
    <d v="2013-01-27T00:00:00"/>
    <s v="Standard Class"/>
    <s v="MC-17275"/>
    <s v="Marc Crier"/>
    <x v="0"/>
    <s v="United States"/>
    <s v="Seattle"/>
    <s v="Washington"/>
    <n v="98105"/>
    <x v="1"/>
    <s v="OFF-PA-10003953"/>
    <s v="Office Supplies"/>
    <s v="Paper"/>
    <s v="Xerox 218"/>
    <n v="12.96"/>
    <n v="2"/>
    <n v="0"/>
    <n v="6.2208000000000006"/>
  </r>
  <r>
    <n v="5676"/>
    <s v="CA-2011-135993"/>
    <x v="2"/>
    <d v="2011-05-28T00:00:00"/>
    <d v="2011-06-02T00:00:00"/>
    <s v="Standard Class"/>
    <s v="PJ-18835"/>
    <s v="Patrick Jones"/>
    <x v="1"/>
    <s v="United States"/>
    <s v="Seattle"/>
    <s v="Washington"/>
    <n v="98115"/>
    <x v="1"/>
    <s v="TEC-PH-10001552"/>
    <s v="Technology"/>
    <s v="Phones"/>
    <s v="I Need's 3d Hello Kitty Hybrid Silicone Case Cover for HTC One X 4g with 3d Hello Kitty Stylus Pen Green/pink"/>
    <n v="57.408000000000008"/>
    <n v="6"/>
    <n v="0.2"/>
    <n v="5.7408000000000019"/>
  </r>
  <r>
    <n v="5677"/>
    <s v="CA-2011-135993"/>
    <x v="2"/>
    <d v="2011-05-28T00:00:00"/>
    <d v="2011-06-02T00:00:00"/>
    <s v="Standard Class"/>
    <s v="PJ-18835"/>
    <s v="Patrick Jones"/>
    <x v="1"/>
    <s v="United States"/>
    <s v="Seattle"/>
    <s v="Washington"/>
    <n v="98115"/>
    <x v="1"/>
    <s v="TEC-AC-10004877"/>
    <s v="Technology"/>
    <s v="Accessories"/>
    <s v="Imation 30456 USB Flash Drive 8GB"/>
    <n v="27.6"/>
    <n v="4"/>
    <n v="0"/>
    <n v="2.2079999999999984"/>
  </r>
  <r>
    <n v="5678"/>
    <s v="CA-2011-126802"/>
    <x v="2"/>
    <d v="2011-12-29T00:00:00"/>
    <d v="2012-01-05T00:00:00"/>
    <s v="Standard Class"/>
    <s v="ZC-21910"/>
    <s v="Zuschuss Carroll"/>
    <x v="0"/>
    <s v="United States"/>
    <s v="Chicago"/>
    <s v="Illinois"/>
    <n v="60610"/>
    <x v="2"/>
    <s v="FUR-FU-10000193"/>
    <s v="Furniture"/>
    <s v="Furnishings"/>
    <s v="Tenex Chairmats For Use with Hard Floors"/>
    <n v="38.975999999999999"/>
    <n v="3"/>
    <n v="0.6"/>
    <n v="-50.66879999999999"/>
  </r>
  <r>
    <n v="5679"/>
    <s v="CA-2013-143924"/>
    <x v="0"/>
    <d v="2013-07-29T00:00:00"/>
    <d v="2013-08-04T00:00:00"/>
    <s v="Standard Class"/>
    <s v="SC-20680"/>
    <s v="Steve Carroll"/>
    <x v="2"/>
    <s v="United States"/>
    <s v="Holland"/>
    <s v="Michigan"/>
    <n v="49423"/>
    <x v="2"/>
    <s v="OFF-FA-10000735"/>
    <s v="Office Supplies"/>
    <s v="Fasteners"/>
    <s v="Staples"/>
    <n v="20.439999999999998"/>
    <n v="7"/>
    <n v="0"/>
    <n v="9.1979999999999986"/>
  </r>
  <r>
    <n v="5680"/>
    <s v="CA-2013-143924"/>
    <x v="0"/>
    <d v="2013-07-29T00:00:00"/>
    <d v="2013-08-04T00:00:00"/>
    <s v="Standard Class"/>
    <s v="SC-20680"/>
    <s v="Steve Carroll"/>
    <x v="2"/>
    <s v="United States"/>
    <s v="Holland"/>
    <s v="Michigan"/>
    <n v="49423"/>
    <x v="2"/>
    <s v="OFF-PA-10002120"/>
    <s v="Office Supplies"/>
    <s v="Paper"/>
    <s v="Xerox 1889"/>
    <n v="109.92"/>
    <n v="2"/>
    <n v="0"/>
    <n v="53.860799999999998"/>
  </r>
  <r>
    <n v="5681"/>
    <s v="CA-2013-141551"/>
    <x v="0"/>
    <d v="2013-09-25T00:00:00"/>
    <d v="2013-10-01T00:00:00"/>
    <s v="Standard Class"/>
    <s v="BP-11230"/>
    <s v="Benjamin Patterson"/>
    <x v="0"/>
    <s v="United States"/>
    <s v="Broken Arrow"/>
    <s v="Oklahoma"/>
    <n v="74012"/>
    <x v="2"/>
    <s v="OFF-BI-10001249"/>
    <s v="Office Supplies"/>
    <s v="Binders"/>
    <s v="Avery Heavy-Duty EZD View Binder with Locking Rings"/>
    <n v="6.38"/>
    <n v="1"/>
    <n v="0"/>
    <n v="2.9347999999999996"/>
  </r>
  <r>
    <n v="5682"/>
    <s v="CA-2013-141551"/>
    <x v="0"/>
    <d v="2013-09-25T00:00:00"/>
    <d v="2013-10-01T00:00:00"/>
    <s v="Standard Class"/>
    <s v="BP-11230"/>
    <s v="Benjamin Patterson"/>
    <x v="0"/>
    <s v="United States"/>
    <s v="Broken Arrow"/>
    <s v="Oklahoma"/>
    <n v="74012"/>
    <x v="2"/>
    <s v="OFF-PA-10001569"/>
    <s v="Office Supplies"/>
    <s v="Paper"/>
    <s v="Xerox 232"/>
    <n v="6.48"/>
    <n v="1"/>
    <n v="0"/>
    <n v="3.1104000000000003"/>
  </r>
  <r>
    <n v="5683"/>
    <s v="CA-2011-164315"/>
    <x v="2"/>
    <d v="2011-04-02T00:00:00"/>
    <d v="2011-04-08T00:00:00"/>
    <s v="Standard Class"/>
    <s v="RD-19585"/>
    <s v="Rob Dowd"/>
    <x v="0"/>
    <s v="United States"/>
    <s v="Athens"/>
    <s v="Georgia"/>
    <n v="30605"/>
    <x v="0"/>
    <s v="OFF-PA-10004248"/>
    <s v="Office Supplies"/>
    <s v="Paper"/>
    <s v="Xerox 1990"/>
    <n v="15.84"/>
    <n v="3"/>
    <n v="0"/>
    <n v="7.1280000000000001"/>
  </r>
  <r>
    <n v="5684"/>
    <s v="CA-2011-164315"/>
    <x v="2"/>
    <d v="2011-04-02T00:00:00"/>
    <d v="2011-04-08T00:00:00"/>
    <s v="Standard Class"/>
    <s v="RD-19585"/>
    <s v="Rob Dowd"/>
    <x v="0"/>
    <s v="United States"/>
    <s v="Athens"/>
    <s v="Georgia"/>
    <n v="30605"/>
    <x v="0"/>
    <s v="TEC-PH-10001128"/>
    <s v="Technology"/>
    <s v="Phones"/>
    <s v="Motorola Droid Maxx"/>
    <n v="1049.93"/>
    <n v="7"/>
    <n v="0"/>
    <n v="293.98040000000003"/>
  </r>
  <r>
    <n v="5685"/>
    <s v="CA-2011-164315"/>
    <x v="2"/>
    <d v="2011-04-02T00:00:00"/>
    <d v="2011-04-08T00:00:00"/>
    <s v="Standard Class"/>
    <s v="RD-19585"/>
    <s v="Rob Dowd"/>
    <x v="0"/>
    <s v="United States"/>
    <s v="Athens"/>
    <s v="Georgia"/>
    <n v="30605"/>
    <x v="0"/>
    <s v="OFF-AP-10003842"/>
    <s v="Office Supplies"/>
    <s v="Appliances"/>
    <s v="Euro-Pro Shark Turbo Vacuum"/>
    <n v="154.9"/>
    <n v="5"/>
    <n v="0"/>
    <n v="40.274000000000001"/>
  </r>
  <r>
    <n v="5686"/>
    <s v="CA-2012-131072"/>
    <x v="1"/>
    <d v="2012-11-05T00:00:00"/>
    <d v="2012-11-05T00:00:00"/>
    <s v="Same Day"/>
    <s v="KL-16645"/>
    <s v="Ken Lonsdale"/>
    <x v="0"/>
    <s v="United States"/>
    <s v="Seattle"/>
    <s v="Washington"/>
    <n v="98105"/>
    <x v="1"/>
    <s v="OFF-BI-10002794"/>
    <s v="Office Supplies"/>
    <s v="Binders"/>
    <s v="Avery Trapezoid Ring Binder, 3&quot; Capacity, Black, 1040 sheets"/>
    <n v="98.352000000000004"/>
    <n v="3"/>
    <n v="0.2"/>
    <n v="35.652599999999993"/>
  </r>
  <r>
    <n v="5687"/>
    <s v="CA-2011-131541"/>
    <x v="2"/>
    <d v="2011-07-28T00:00:00"/>
    <d v="2011-07-28T00:00:00"/>
    <s v="Same Day"/>
    <s v="CK-12205"/>
    <s v="Chloris Kastensmidt"/>
    <x v="0"/>
    <s v="United States"/>
    <s v="Apopka"/>
    <s v="Florida"/>
    <n v="32712"/>
    <x v="0"/>
    <s v="OFF-FA-10000621"/>
    <s v="Office Supplies"/>
    <s v="Fasteners"/>
    <s v="OIC Colored Binder Clips, Assorted Sizes"/>
    <n v="14.320000000000002"/>
    <n v="5"/>
    <n v="0.2"/>
    <n v="5.1910000000000007"/>
  </r>
  <r>
    <n v="5688"/>
    <s v="CA-2011-131541"/>
    <x v="2"/>
    <d v="2011-07-28T00:00:00"/>
    <d v="2011-07-28T00:00:00"/>
    <s v="Same Day"/>
    <s v="CK-12205"/>
    <s v="Chloris Kastensmidt"/>
    <x v="0"/>
    <s v="United States"/>
    <s v="Apopka"/>
    <s v="Florida"/>
    <n v="32712"/>
    <x v="0"/>
    <s v="FUR-FU-10003623"/>
    <s v="Furniture"/>
    <s v="Furnishings"/>
    <s v="DataProducts Ampli Magnifier Task Lamp, Black,"/>
    <n v="129.88800000000001"/>
    <n v="6"/>
    <n v="0.2"/>
    <n v="12.988799999999991"/>
  </r>
  <r>
    <n v="5689"/>
    <s v="CA-2011-131541"/>
    <x v="2"/>
    <d v="2011-07-28T00:00:00"/>
    <d v="2011-07-28T00:00:00"/>
    <s v="Same Day"/>
    <s v="CK-12205"/>
    <s v="Chloris Kastensmidt"/>
    <x v="0"/>
    <s v="United States"/>
    <s v="Apopka"/>
    <s v="Florida"/>
    <n v="32712"/>
    <x v="0"/>
    <s v="OFF-EN-10000781"/>
    <s v="Office Supplies"/>
    <s v="Envelopes"/>
    <s v="#10- 4 1/8&quot; x 9 1/2&quot; Recycled Envelopes"/>
    <n v="48.944000000000003"/>
    <n v="7"/>
    <n v="0.2"/>
    <n v="16.518599999999999"/>
  </r>
  <r>
    <n v="5690"/>
    <s v="CA-2012-119550"/>
    <x v="1"/>
    <d v="2012-12-26T00:00:00"/>
    <d v="2012-12-31T00:00:00"/>
    <s v="Standard Class"/>
    <s v="RB-19705"/>
    <s v="Roger Barcio"/>
    <x v="2"/>
    <s v="United States"/>
    <s v="Houston"/>
    <s v="Texas"/>
    <n v="77070"/>
    <x v="2"/>
    <s v="FUR-CH-10002044"/>
    <s v="Furniture"/>
    <s v="Chairs"/>
    <s v="Office Star - Contemporary Task Swivel chair with 2-way adjustable arms, Plum"/>
    <n v="275.05799999999999"/>
    <n v="3"/>
    <n v="0.3"/>
    <n v="-90.376199999999997"/>
  </r>
  <r>
    <n v="5691"/>
    <s v="US-2012-138093"/>
    <x v="1"/>
    <d v="2012-12-10T00:00:00"/>
    <d v="2012-12-16T00:00:00"/>
    <s v="Standard Class"/>
    <s v="KM-16225"/>
    <s v="Kalyca Meade"/>
    <x v="1"/>
    <s v="United States"/>
    <s v="Baltimore"/>
    <s v="Maryland"/>
    <n v="21215"/>
    <x v="3"/>
    <s v="OFF-AR-10000817"/>
    <s v="Office Supplies"/>
    <s v="Art"/>
    <s v="Manco Dry-Lighter Erasable Highlighter"/>
    <n v="27.36"/>
    <n v="9"/>
    <n v="0"/>
    <n v="9.3023999999999987"/>
  </r>
  <r>
    <n v="5692"/>
    <s v="US-2012-138093"/>
    <x v="1"/>
    <d v="2012-12-10T00:00:00"/>
    <d v="2012-12-16T00:00:00"/>
    <s v="Standard Class"/>
    <s v="KM-16225"/>
    <s v="Kalyca Meade"/>
    <x v="1"/>
    <s v="United States"/>
    <s v="Baltimore"/>
    <s v="Maryland"/>
    <n v="21215"/>
    <x v="3"/>
    <s v="OFF-PA-10001509"/>
    <s v="Office Supplies"/>
    <s v="Paper"/>
    <s v="Recycled Desk Saver Line &quot;While You Were Out&quot; Book, 5 1/2&quot; X 4&quot;"/>
    <n v="44.75"/>
    <n v="5"/>
    <n v="0"/>
    <n v="20.584999999999994"/>
  </r>
  <r>
    <n v="5693"/>
    <s v="US-2012-138093"/>
    <x v="1"/>
    <d v="2012-12-10T00:00:00"/>
    <d v="2012-12-16T00:00:00"/>
    <s v="Standard Class"/>
    <s v="KM-16225"/>
    <s v="Kalyca Meade"/>
    <x v="1"/>
    <s v="United States"/>
    <s v="Baltimore"/>
    <s v="Maryland"/>
    <n v="21215"/>
    <x v="3"/>
    <s v="TEC-PH-10004667"/>
    <s v="Technology"/>
    <s v="Phones"/>
    <s v="Cisco 8x8 Inc. 6753i IP Business Phone System"/>
    <n v="134.99"/>
    <n v="1"/>
    <n v="0"/>
    <n v="36.447299999999998"/>
  </r>
  <r>
    <n v="5694"/>
    <s v="US-2012-138093"/>
    <x v="1"/>
    <d v="2012-12-10T00:00:00"/>
    <d v="2012-12-16T00:00:00"/>
    <s v="Standard Class"/>
    <s v="KM-16225"/>
    <s v="Kalyca Meade"/>
    <x v="1"/>
    <s v="United States"/>
    <s v="Baltimore"/>
    <s v="Maryland"/>
    <n v="21215"/>
    <x v="3"/>
    <s v="OFF-PA-10000143"/>
    <s v="Office Supplies"/>
    <s v="Paper"/>
    <s v="Astroparche Fine Business Paper"/>
    <n v="26.400000000000002"/>
    <n v="5"/>
    <n v="0"/>
    <n v="12.672000000000001"/>
  </r>
  <r>
    <n v="5695"/>
    <s v="US-2012-138093"/>
    <x v="1"/>
    <d v="2012-12-10T00:00:00"/>
    <d v="2012-12-16T00:00:00"/>
    <s v="Standard Class"/>
    <s v="KM-16225"/>
    <s v="Kalyca Meade"/>
    <x v="1"/>
    <s v="United States"/>
    <s v="Baltimore"/>
    <s v="Maryland"/>
    <n v="21215"/>
    <x v="3"/>
    <s v="FUR-CH-10000785"/>
    <s v="Furniture"/>
    <s v="Chairs"/>
    <s v="Global Ergonomic Managers Chair"/>
    <n v="542.93999999999994"/>
    <n v="3"/>
    <n v="0"/>
    <n v="141.1644"/>
  </r>
  <r>
    <n v="5696"/>
    <s v="CA-2013-126165"/>
    <x v="0"/>
    <d v="2013-05-06T00:00:00"/>
    <d v="2013-05-08T00:00:00"/>
    <s v="Second Class"/>
    <s v="AH-10465"/>
    <s v="Amy Hunt"/>
    <x v="0"/>
    <s v="United States"/>
    <s v="San Francisco"/>
    <s v="California"/>
    <n v="94109"/>
    <x v="1"/>
    <s v="FUR-TA-10001676"/>
    <s v="Furniture"/>
    <s v="Tables"/>
    <s v="Hon 61000 Series Interactive Training Tables"/>
    <n v="71.088000000000008"/>
    <n v="2"/>
    <n v="0.2"/>
    <n v="-1.7772000000000041"/>
  </r>
  <r>
    <n v="5697"/>
    <s v="CA-2014-126123"/>
    <x v="3"/>
    <d v="2014-10-15T00:00:00"/>
    <d v="2014-10-19T00:00:00"/>
    <s v="Standard Class"/>
    <s v="AG-10765"/>
    <s v="Anthony Garverick"/>
    <x v="2"/>
    <s v="United States"/>
    <s v="Chicago"/>
    <s v="Illinois"/>
    <n v="60623"/>
    <x v="2"/>
    <s v="OFF-BI-10000309"/>
    <s v="Office Supplies"/>
    <s v="Binders"/>
    <s v="GBC Twin Loop Wire Binding Elements, 9/16&quot; Spine, Black"/>
    <n v="27.395999999999997"/>
    <n v="9"/>
    <n v="0.8"/>
    <n v="-42.46380000000002"/>
  </r>
  <r>
    <n v="5698"/>
    <s v="CA-2014-126123"/>
    <x v="3"/>
    <d v="2014-10-15T00:00:00"/>
    <d v="2014-10-19T00:00:00"/>
    <s v="Standard Class"/>
    <s v="AG-10765"/>
    <s v="Anthony Garverick"/>
    <x v="2"/>
    <s v="United States"/>
    <s v="Chicago"/>
    <s v="Illinois"/>
    <n v="60623"/>
    <x v="2"/>
    <s v="OFF-BI-10004224"/>
    <s v="Office Supplies"/>
    <s v="Binders"/>
    <s v="Catalog Binders with Expanding Posts"/>
    <n v="13.455999999999998"/>
    <n v="1"/>
    <n v="0.8"/>
    <n v="-23.548000000000009"/>
  </r>
  <r>
    <n v="5699"/>
    <s v="CA-2013-143441"/>
    <x v="0"/>
    <d v="2013-11-06T00:00:00"/>
    <d v="2013-11-06T00:00:00"/>
    <s v="Same Day"/>
    <s v="EB-14170"/>
    <s v="Evan Bailliet"/>
    <x v="0"/>
    <s v="United States"/>
    <s v="Laredo"/>
    <s v="Texas"/>
    <n v="78041"/>
    <x v="2"/>
    <s v="OFF-LA-10002312"/>
    <s v="Office Supplies"/>
    <s v="Labels"/>
    <s v="Avery 490"/>
    <n v="11.840000000000002"/>
    <n v="1"/>
    <n v="0.2"/>
    <n v="4.4399999999999995"/>
  </r>
  <r>
    <n v="5700"/>
    <s v="CA-2014-148320"/>
    <x v="3"/>
    <d v="2014-11-04T00:00:00"/>
    <d v="2014-11-09T00:00:00"/>
    <s v="Standard Class"/>
    <s v="PG-18895"/>
    <s v="Paul Gonzalez"/>
    <x v="0"/>
    <s v="United States"/>
    <s v="San Francisco"/>
    <s v="California"/>
    <n v="94109"/>
    <x v="1"/>
    <s v="OFF-PA-10003022"/>
    <s v="Office Supplies"/>
    <s v="Paper"/>
    <s v="Xerox 1992"/>
    <n v="35.880000000000003"/>
    <n v="6"/>
    <n v="0"/>
    <n v="17.581200000000003"/>
  </r>
  <r>
    <n v="5701"/>
    <s v="CA-2013-125661"/>
    <x v="0"/>
    <d v="2013-11-25T00:00:00"/>
    <d v="2013-11-27T00:00:00"/>
    <s v="First Class"/>
    <s v="CA-12055"/>
    <s v="Cathy Armstrong"/>
    <x v="2"/>
    <s v="United States"/>
    <s v="Cleveland"/>
    <s v="Ohio"/>
    <n v="44105"/>
    <x v="3"/>
    <s v="OFF-EN-10001532"/>
    <s v="Office Supplies"/>
    <s v="Envelopes"/>
    <s v="Brown Kraft Recycled Envelopes"/>
    <n v="40.752000000000002"/>
    <n v="3"/>
    <n v="0.2"/>
    <n v="15.281999999999998"/>
  </r>
  <r>
    <n v="5702"/>
    <s v="CA-2013-125661"/>
    <x v="0"/>
    <d v="2013-11-25T00:00:00"/>
    <d v="2013-11-27T00:00:00"/>
    <s v="First Class"/>
    <s v="CA-12055"/>
    <s v="Cathy Armstrong"/>
    <x v="2"/>
    <s v="United States"/>
    <s v="Cleveland"/>
    <s v="Ohio"/>
    <n v="44105"/>
    <x v="3"/>
    <s v="TEC-AC-10004855"/>
    <s v="Technology"/>
    <s v="Accessories"/>
    <s v="V7 USB Numeric Keypad"/>
    <n v="139.96000000000004"/>
    <n v="5"/>
    <n v="0.2"/>
    <n v="-22.743500000000004"/>
  </r>
  <r>
    <n v="5703"/>
    <s v="US-2011-123519"/>
    <x v="2"/>
    <d v="2011-12-14T00:00:00"/>
    <d v="2011-12-21T00:00:00"/>
    <s v="Standard Class"/>
    <s v="SS-20875"/>
    <s v="Sung Shariari"/>
    <x v="0"/>
    <s v="United States"/>
    <s v="Marion"/>
    <s v="Ohio"/>
    <n v="43302"/>
    <x v="3"/>
    <s v="OFF-AR-10003829"/>
    <s v="Office Supplies"/>
    <s v="Art"/>
    <s v="Newell 35"/>
    <n v="2.6240000000000001"/>
    <n v="1"/>
    <n v="0.2"/>
    <n v="0.29519999999999957"/>
  </r>
  <r>
    <n v="5704"/>
    <s v="US-2011-123519"/>
    <x v="2"/>
    <d v="2011-12-14T00:00:00"/>
    <d v="2011-12-21T00:00:00"/>
    <s v="Standard Class"/>
    <s v="SS-20875"/>
    <s v="Sung Shariari"/>
    <x v="0"/>
    <s v="United States"/>
    <s v="Marion"/>
    <s v="Ohio"/>
    <n v="43302"/>
    <x v="3"/>
    <s v="FUR-TA-10002645"/>
    <s v="Furniture"/>
    <s v="Tables"/>
    <s v="Hon Rectangular Conference Tables"/>
    <n v="136.53"/>
    <n v="1"/>
    <n v="0.4"/>
    <n v="-52.336500000000029"/>
  </r>
  <r>
    <n v="5705"/>
    <s v="US-2011-123519"/>
    <x v="2"/>
    <d v="2011-12-14T00:00:00"/>
    <d v="2011-12-21T00:00:00"/>
    <s v="Standard Class"/>
    <s v="SS-20875"/>
    <s v="Sung Shariari"/>
    <x v="0"/>
    <s v="United States"/>
    <s v="Marion"/>
    <s v="Ohio"/>
    <n v="43302"/>
    <x v="3"/>
    <s v="TEC-AC-10003033"/>
    <s v="Technology"/>
    <s v="Accessories"/>
    <s v="Plantronics CS510 - Over-the-Head monaural Wireless Headset System"/>
    <n v="263.95999999999998"/>
    <n v="1"/>
    <n v="0.2"/>
    <n v="42.893499999999975"/>
  </r>
  <r>
    <n v="5706"/>
    <s v="CA-2011-155593"/>
    <x v="2"/>
    <d v="2011-11-03T00:00:00"/>
    <d v="2011-11-08T00:00:00"/>
    <s v="Standard Class"/>
    <s v="RP-19390"/>
    <s v="Resi Pölking"/>
    <x v="0"/>
    <s v="United States"/>
    <s v="Fairfield"/>
    <s v="Connecticut"/>
    <n v="6824"/>
    <x v="3"/>
    <s v="OFF-SU-10002522"/>
    <s v="Office Supplies"/>
    <s v="Supplies"/>
    <s v="Acme Kleen Earth Office Shears"/>
    <n v="11.64"/>
    <n v="3"/>
    <n v="0"/>
    <n v="3.3755999999999986"/>
  </r>
  <r>
    <n v="5707"/>
    <s v="CA-2014-136000"/>
    <x v="3"/>
    <d v="2014-09-23T00:00:00"/>
    <d v="2014-09-26T00:00:00"/>
    <s v="Second Class"/>
    <s v="SC-20440"/>
    <s v="Shaun Chance"/>
    <x v="1"/>
    <s v="United States"/>
    <s v="New York City"/>
    <s v="New York"/>
    <n v="10009"/>
    <x v="3"/>
    <s v="OFF-BI-10004828"/>
    <s v="Office Supplies"/>
    <s v="Binders"/>
    <s v="GBC Poly Designer Binding Covers"/>
    <n v="40.176000000000002"/>
    <n v="3"/>
    <n v="0.2"/>
    <n v="14.563799999999997"/>
  </r>
  <r>
    <n v="5708"/>
    <s v="US-2012-160857"/>
    <x v="1"/>
    <d v="2012-05-08T00:00:00"/>
    <d v="2012-05-15T00:00:00"/>
    <s v="Standard Class"/>
    <s v="NW-18400"/>
    <s v="Natalie Webber"/>
    <x v="0"/>
    <s v="United States"/>
    <s v="New York City"/>
    <s v="New York"/>
    <n v="10024"/>
    <x v="3"/>
    <s v="FUR-FU-10001095"/>
    <s v="Furniture"/>
    <s v="Furnishings"/>
    <s v="DAX Black Cherry Wood-Tone Poster Frame"/>
    <n v="79.44"/>
    <n v="3"/>
    <n v="0"/>
    <n v="30.187200000000001"/>
  </r>
  <r>
    <n v="5709"/>
    <s v="US-2012-160857"/>
    <x v="1"/>
    <d v="2012-05-08T00:00:00"/>
    <d v="2012-05-15T00:00:00"/>
    <s v="Standard Class"/>
    <s v="NW-18400"/>
    <s v="Natalie Webber"/>
    <x v="0"/>
    <s v="United States"/>
    <s v="New York City"/>
    <s v="New York"/>
    <n v="10024"/>
    <x v="3"/>
    <s v="OFF-SU-10000157"/>
    <s v="Office Supplies"/>
    <s v="Supplies"/>
    <s v="Compact Automatic Electric Letter Opener"/>
    <n v="357.93"/>
    <n v="3"/>
    <n v="0"/>
    <n v="7.158600000000007"/>
  </r>
  <r>
    <n v="5710"/>
    <s v="US-2012-160857"/>
    <x v="1"/>
    <d v="2012-05-08T00:00:00"/>
    <d v="2012-05-15T00:00:00"/>
    <s v="Standard Class"/>
    <s v="NW-18400"/>
    <s v="Natalie Webber"/>
    <x v="0"/>
    <s v="United States"/>
    <s v="New York City"/>
    <s v="New York"/>
    <n v="10024"/>
    <x v="3"/>
    <s v="FUR-CH-10002647"/>
    <s v="Furniture"/>
    <s v="Chairs"/>
    <s v="Situations Contoured Folding Chairs, 4/Set"/>
    <n v="127.76400000000001"/>
    <n v="2"/>
    <n v="0.1"/>
    <n v="21.294000000000008"/>
  </r>
  <r>
    <n v="5711"/>
    <s v="US-2012-160857"/>
    <x v="1"/>
    <d v="2012-05-08T00:00:00"/>
    <d v="2012-05-15T00:00:00"/>
    <s v="Standard Class"/>
    <s v="NW-18400"/>
    <s v="Natalie Webber"/>
    <x v="0"/>
    <s v="United States"/>
    <s v="New York City"/>
    <s v="New York"/>
    <n v="10024"/>
    <x v="3"/>
    <s v="TEC-CO-10004115"/>
    <s v="Technology"/>
    <s v="Copiers"/>
    <s v="Sharp AL-1530CS Digital Copier"/>
    <n v="2799.944"/>
    <n v="7"/>
    <n v="0.2"/>
    <n v="1014.9797"/>
  </r>
  <r>
    <n v="5712"/>
    <s v="US-2012-160857"/>
    <x v="1"/>
    <d v="2012-05-08T00:00:00"/>
    <d v="2012-05-15T00:00:00"/>
    <s v="Standard Class"/>
    <s v="NW-18400"/>
    <s v="Natalie Webber"/>
    <x v="0"/>
    <s v="United States"/>
    <s v="New York City"/>
    <s v="New York"/>
    <n v="10024"/>
    <x v="3"/>
    <s v="OFF-PA-10003363"/>
    <s v="Office Supplies"/>
    <s v="Paper"/>
    <s v="Xerox 204"/>
    <n v="19.440000000000001"/>
    <n v="3"/>
    <n v="0"/>
    <n v="9.3312000000000008"/>
  </r>
  <r>
    <n v="5713"/>
    <s v="CA-2014-115805"/>
    <x v="3"/>
    <d v="2014-08-01T00:00:00"/>
    <d v="2014-08-01T00:00:00"/>
    <s v="Same Day"/>
    <s v="KW-16435"/>
    <s v="Katrina Willman"/>
    <x v="0"/>
    <s v="United States"/>
    <s v="Chicago"/>
    <s v="Illinois"/>
    <n v="60653"/>
    <x v="2"/>
    <s v="TEC-PH-10003092"/>
    <s v="Technology"/>
    <s v="Phones"/>
    <s v="Motorola L804"/>
    <n v="36.792000000000002"/>
    <n v="1"/>
    <n v="0.2"/>
    <n v="4.1390999999999991"/>
  </r>
  <r>
    <n v="5714"/>
    <s v="US-2011-143707"/>
    <x v="2"/>
    <d v="2011-03-01T00:00:00"/>
    <d v="2011-03-05T00:00:00"/>
    <s v="Standard Class"/>
    <s v="HR-14770"/>
    <s v="Hallie Redmond"/>
    <x v="2"/>
    <s v="United States"/>
    <s v="New York City"/>
    <s v="New York"/>
    <n v="10035"/>
    <x v="3"/>
    <s v="TEC-PH-10003655"/>
    <s v="Technology"/>
    <s v="Phones"/>
    <s v="Sannysis Cute Owl Design Soft Skin Case Cover for Samsung Galaxy S4"/>
    <n v="5.9399999999999995"/>
    <n v="3"/>
    <n v="0"/>
    <n v="1.6037999999999999"/>
  </r>
  <r>
    <n v="5715"/>
    <s v="CA-2014-116939"/>
    <x v="3"/>
    <d v="2014-09-26T00:00:00"/>
    <d v="2014-09-30T00:00:00"/>
    <s v="Standard Class"/>
    <s v="AG-10900"/>
    <s v="Arthur Gainer"/>
    <x v="0"/>
    <s v="United States"/>
    <s v="Richmond"/>
    <s v="Virginia"/>
    <n v="23223"/>
    <x v="0"/>
    <s v="OFF-ST-10001476"/>
    <s v="Office Supplies"/>
    <s v="Storage"/>
    <s v="Steel Personal Filing/Posting Tote"/>
    <n v="177.54999999999998"/>
    <n v="5"/>
    <n v="0"/>
    <n v="47.938500000000005"/>
  </r>
  <r>
    <n v="5716"/>
    <s v="CA-2012-124107"/>
    <x v="1"/>
    <d v="2012-10-09T00:00:00"/>
    <d v="2012-10-12T00:00:00"/>
    <s v="Second Class"/>
    <s v="BM-11650"/>
    <s v="Brian Moss"/>
    <x v="1"/>
    <s v="United States"/>
    <s v="Ann Arbor"/>
    <s v="Michigan"/>
    <n v="48104"/>
    <x v="2"/>
    <s v="TEC-AC-10002049"/>
    <s v="Technology"/>
    <s v="Accessories"/>
    <s v="Logitech G19 Programmable Gaming Keyboard"/>
    <n v="619.94999999999993"/>
    <n v="5"/>
    <n v="0"/>
    <n v="111.59099999999995"/>
  </r>
  <r>
    <n v="5717"/>
    <s v="CA-2012-124107"/>
    <x v="1"/>
    <d v="2012-10-09T00:00:00"/>
    <d v="2012-10-12T00:00:00"/>
    <s v="Second Class"/>
    <s v="BM-11650"/>
    <s v="Brian Moss"/>
    <x v="1"/>
    <s v="United States"/>
    <s v="Ann Arbor"/>
    <s v="Michigan"/>
    <n v="48104"/>
    <x v="2"/>
    <s v="TEC-PH-10003875"/>
    <s v="Technology"/>
    <s v="Phones"/>
    <s v="KLD Oscar II Style Snap-on Ultra Thin Side Flip Synthetic Leather Cover Case for HTC One HTC M7"/>
    <n v="29.160000000000004"/>
    <n v="3"/>
    <n v="0"/>
    <n v="8.4563999999999986"/>
  </r>
  <r>
    <n v="5718"/>
    <s v="CA-2012-124107"/>
    <x v="1"/>
    <d v="2012-10-09T00:00:00"/>
    <d v="2012-10-12T00:00:00"/>
    <s v="Second Class"/>
    <s v="BM-11650"/>
    <s v="Brian Moss"/>
    <x v="1"/>
    <s v="United States"/>
    <s v="Ann Arbor"/>
    <s v="Michigan"/>
    <n v="48104"/>
    <x v="2"/>
    <s v="OFF-EN-10003286"/>
    <s v="Office Supplies"/>
    <s v="Envelopes"/>
    <s v="Staples"/>
    <n v="57.959999999999994"/>
    <n v="7"/>
    <n v="0"/>
    <n v="27.241199999999996"/>
  </r>
  <r>
    <n v="5719"/>
    <s v="CA-2012-124107"/>
    <x v="1"/>
    <d v="2012-10-09T00:00:00"/>
    <d v="2012-10-12T00:00:00"/>
    <s v="Second Class"/>
    <s v="BM-11650"/>
    <s v="Brian Moss"/>
    <x v="1"/>
    <s v="United States"/>
    <s v="Ann Arbor"/>
    <s v="Michigan"/>
    <n v="48104"/>
    <x v="2"/>
    <s v="OFF-AP-10003971"/>
    <s v="Office Supplies"/>
    <s v="Appliances"/>
    <s v="Belkin 6 Outlet Metallic Surge Strip"/>
    <n v="29.402999999999999"/>
    <n v="3"/>
    <n v="0.1"/>
    <n v="5.2272000000000007"/>
  </r>
  <r>
    <n v="5720"/>
    <s v="CA-2014-126550"/>
    <x v="3"/>
    <d v="2014-03-30T00:00:00"/>
    <d v="2014-04-03T00:00:00"/>
    <s v="Second Class"/>
    <s v="RD-19720"/>
    <s v="Roger Demir"/>
    <x v="0"/>
    <s v="United States"/>
    <s v="Lafayette"/>
    <s v="Indiana"/>
    <n v="47905"/>
    <x v="2"/>
    <s v="OFF-ST-10001031"/>
    <s v="Office Supplies"/>
    <s v="Storage"/>
    <s v="Adjustable Personal File Tote"/>
    <n v="81.400000000000006"/>
    <n v="5"/>
    <n v="0"/>
    <n v="21.164000000000005"/>
  </r>
  <r>
    <n v="5721"/>
    <s v="CA-2012-138674"/>
    <x v="1"/>
    <d v="2012-11-14T00:00:00"/>
    <d v="2012-11-17T00:00:00"/>
    <s v="First Class"/>
    <s v="KB-16585"/>
    <s v="Ken Black"/>
    <x v="1"/>
    <s v="United States"/>
    <s v="Springfield"/>
    <s v="Oregon"/>
    <n v="97477"/>
    <x v="1"/>
    <s v="OFF-FA-10000304"/>
    <s v="Office Supplies"/>
    <s v="Fasteners"/>
    <s v="Advantus Push Pins"/>
    <n v="8.7200000000000006"/>
    <n v="5"/>
    <n v="0.2"/>
    <n v="2.289000000000001"/>
  </r>
  <r>
    <n v="5722"/>
    <s v="CA-2012-138674"/>
    <x v="1"/>
    <d v="2012-11-14T00:00:00"/>
    <d v="2012-11-17T00:00:00"/>
    <s v="First Class"/>
    <s v="KB-16585"/>
    <s v="Ken Black"/>
    <x v="1"/>
    <s v="United States"/>
    <s v="Springfield"/>
    <s v="Oregon"/>
    <n v="97477"/>
    <x v="1"/>
    <s v="TEC-AC-10000358"/>
    <s v="Technology"/>
    <s v="Accessories"/>
    <s v="Imation Secure Drive + Hardware Encrypted USB flash drive - 16 GB"/>
    <n v="91.176000000000016"/>
    <n v="3"/>
    <n v="0.2"/>
    <n v="4.5587999999999944"/>
  </r>
  <r>
    <n v="5723"/>
    <s v="CA-2012-138674"/>
    <x v="1"/>
    <d v="2012-11-14T00:00:00"/>
    <d v="2012-11-17T00:00:00"/>
    <s v="First Class"/>
    <s v="KB-16585"/>
    <s v="Ken Black"/>
    <x v="1"/>
    <s v="United States"/>
    <s v="Springfield"/>
    <s v="Oregon"/>
    <n v="97477"/>
    <x v="1"/>
    <s v="TEC-AC-10002800"/>
    <s v="Technology"/>
    <s v="Accessories"/>
    <s v="Plantronics Audio 478 Stereo USB Headset"/>
    <n v="159.96800000000002"/>
    <n v="4"/>
    <n v="0.2"/>
    <n v="29.993999999999986"/>
  </r>
  <r>
    <n v="5724"/>
    <s v="CA-2013-165820"/>
    <x v="0"/>
    <d v="2013-09-27T00:00:00"/>
    <d v="2013-10-01T00:00:00"/>
    <s v="Standard Class"/>
    <s v="DW-13585"/>
    <s v="Dorothy Wardle"/>
    <x v="1"/>
    <s v="United States"/>
    <s v="San Francisco"/>
    <s v="California"/>
    <n v="94109"/>
    <x v="1"/>
    <s v="OFF-PA-10004735"/>
    <s v="Office Supplies"/>
    <s v="Paper"/>
    <s v="Xerox 1905"/>
    <n v="12.96"/>
    <n v="2"/>
    <n v="0"/>
    <n v="6.2208000000000006"/>
  </r>
  <r>
    <n v="5725"/>
    <s v="CA-2011-103191"/>
    <x v="2"/>
    <d v="2011-09-22T00:00:00"/>
    <d v="2011-09-27T00:00:00"/>
    <s v="Standard Class"/>
    <s v="VG-21805"/>
    <s v="Vivek Grady"/>
    <x v="1"/>
    <s v="United States"/>
    <s v="Chicago"/>
    <s v="Illinois"/>
    <n v="60653"/>
    <x v="2"/>
    <s v="OFF-ST-10002574"/>
    <s v="Office Supplies"/>
    <s v="Storage"/>
    <s v="SAFCO Commercial Wire Shelving, Black"/>
    <n v="331.536"/>
    <n v="3"/>
    <n v="0.2"/>
    <n v="-82.884"/>
  </r>
  <r>
    <n v="5726"/>
    <s v="CA-2012-103933"/>
    <x v="1"/>
    <d v="2012-09-25T00:00:00"/>
    <d v="2012-09-27T00:00:00"/>
    <s v="First Class"/>
    <s v="DR-12880"/>
    <s v="Dan Reichenbach"/>
    <x v="1"/>
    <s v="United States"/>
    <s v="New York City"/>
    <s v="New York"/>
    <n v="10011"/>
    <x v="3"/>
    <s v="TEC-AC-10004171"/>
    <s v="Technology"/>
    <s v="Accessories"/>
    <s v="Razer Kraken 7.1 Surround Sound Over Ear USB Gaming Headset"/>
    <n v="899.91"/>
    <n v="9"/>
    <n v="0"/>
    <n v="395.96040000000005"/>
  </r>
  <r>
    <n v="5727"/>
    <s v="CA-2012-110548"/>
    <x v="1"/>
    <d v="2012-05-04T00:00:00"/>
    <d v="2012-05-08T00:00:00"/>
    <s v="Standard Class"/>
    <s v="AH-10690"/>
    <s v="Anna Häberlin"/>
    <x v="1"/>
    <s v="United States"/>
    <s v="Houston"/>
    <s v="Texas"/>
    <n v="77095"/>
    <x v="2"/>
    <s v="TEC-PH-10002922"/>
    <s v="Technology"/>
    <s v="Phones"/>
    <s v="ShoreTel ShorePhone IP 230 VoIP phone"/>
    <n v="946.34400000000005"/>
    <n v="7"/>
    <n v="0.2"/>
    <n v="118.29299999999989"/>
  </r>
  <r>
    <n v="5728"/>
    <s v="CA-2014-117324"/>
    <x v="3"/>
    <d v="2014-12-09T00:00:00"/>
    <d v="2014-12-14T00:00:00"/>
    <s v="Standard Class"/>
    <s v="JP-15520"/>
    <s v="Jeremy Pistek"/>
    <x v="0"/>
    <s v="United States"/>
    <s v="Madison"/>
    <s v="Wisconsin"/>
    <n v="53711"/>
    <x v="2"/>
    <s v="TEC-AC-10003023"/>
    <s v="Technology"/>
    <s v="Accessories"/>
    <s v="Logitech G105 Gaming Keyboard"/>
    <n v="178.10999999999999"/>
    <n v="3"/>
    <n v="0"/>
    <n v="32.059799999999996"/>
  </r>
  <r>
    <n v="5729"/>
    <s v="CA-2014-117324"/>
    <x v="3"/>
    <d v="2014-12-09T00:00:00"/>
    <d v="2014-12-14T00:00:00"/>
    <s v="Standard Class"/>
    <s v="JP-15520"/>
    <s v="Jeremy Pistek"/>
    <x v="0"/>
    <s v="United States"/>
    <s v="Madison"/>
    <s v="Wisconsin"/>
    <n v="53711"/>
    <x v="2"/>
    <s v="OFF-AP-10003590"/>
    <s v="Office Supplies"/>
    <s v="Appliances"/>
    <s v="Hoover WindTunnel Plus Canister Vacuum"/>
    <n v="1089.75"/>
    <n v="3"/>
    <n v="0"/>
    <n v="305.13000000000011"/>
  </r>
  <r>
    <n v="5730"/>
    <s v="CA-2014-117324"/>
    <x v="3"/>
    <d v="2014-12-09T00:00:00"/>
    <d v="2014-12-14T00:00:00"/>
    <s v="Standard Class"/>
    <s v="JP-15520"/>
    <s v="Jeremy Pistek"/>
    <x v="0"/>
    <s v="United States"/>
    <s v="Madison"/>
    <s v="Wisconsin"/>
    <n v="53711"/>
    <x v="2"/>
    <s v="OFF-LA-10003510"/>
    <s v="Office Supplies"/>
    <s v="Labels"/>
    <s v="Avery 4027 File Folder Labels for Dot Matrix Printers, 5000 Labels per Box, White"/>
    <n v="61.06"/>
    <n v="2"/>
    <n v="0"/>
    <n v="28.087600000000002"/>
  </r>
  <r>
    <n v="5731"/>
    <s v="CA-2014-117324"/>
    <x v="3"/>
    <d v="2014-12-09T00:00:00"/>
    <d v="2014-12-14T00:00:00"/>
    <s v="Standard Class"/>
    <s v="JP-15520"/>
    <s v="Jeremy Pistek"/>
    <x v="0"/>
    <s v="United States"/>
    <s v="Madison"/>
    <s v="Wisconsin"/>
    <n v="53711"/>
    <x v="2"/>
    <s v="FUR-BO-10003159"/>
    <s v="Furniture"/>
    <s v="Bookcases"/>
    <s v="Sauder Camden County Collection Libraries, Planked Cherry Finish"/>
    <n v="459.92"/>
    <n v="4"/>
    <n v="0"/>
    <n v="41.392799999999966"/>
  </r>
  <r>
    <n v="5732"/>
    <s v="CA-2014-117324"/>
    <x v="3"/>
    <d v="2014-12-09T00:00:00"/>
    <d v="2014-12-14T00:00:00"/>
    <s v="Standard Class"/>
    <s v="JP-15520"/>
    <s v="Jeremy Pistek"/>
    <x v="0"/>
    <s v="United States"/>
    <s v="Madison"/>
    <s v="Wisconsin"/>
    <n v="53711"/>
    <x v="2"/>
    <s v="OFF-PA-10002713"/>
    <s v="Office Supplies"/>
    <s v="Paper"/>
    <s v="Adams Phone Message Book, 200 Message Capacity, 8 1/16” x 11”"/>
    <n v="27.52"/>
    <n v="4"/>
    <n v="0"/>
    <n v="12.659199999999998"/>
  </r>
  <r>
    <n v="5733"/>
    <s v="CA-2014-143574"/>
    <x v="3"/>
    <d v="2014-06-30T00:00:00"/>
    <d v="2014-07-03T00:00:00"/>
    <s v="First Class"/>
    <s v="DR-12880"/>
    <s v="Dan Reichenbach"/>
    <x v="1"/>
    <s v="United States"/>
    <s v="Milford"/>
    <s v="Connecticut"/>
    <n v="6460"/>
    <x v="3"/>
    <s v="FUR-BO-10002598"/>
    <s v="Furniture"/>
    <s v="Bookcases"/>
    <s v="Hon Metal Bookcases, Putty"/>
    <n v="638.82000000000005"/>
    <n v="9"/>
    <n v="0"/>
    <n v="185.25779999999997"/>
  </r>
  <r>
    <n v="5734"/>
    <s v="CA-2014-143574"/>
    <x v="3"/>
    <d v="2014-06-30T00:00:00"/>
    <d v="2014-07-03T00:00:00"/>
    <s v="First Class"/>
    <s v="DR-12880"/>
    <s v="Dan Reichenbach"/>
    <x v="1"/>
    <s v="United States"/>
    <s v="Milford"/>
    <s v="Connecticut"/>
    <n v="6460"/>
    <x v="3"/>
    <s v="OFF-SU-10002537"/>
    <s v="Office Supplies"/>
    <s v="Supplies"/>
    <s v="Acme Box Cutter Scissors"/>
    <n v="30.69"/>
    <n v="3"/>
    <n v="0"/>
    <n v="7.9794000000000018"/>
  </r>
  <r>
    <n v="5735"/>
    <s v="CA-2014-143574"/>
    <x v="3"/>
    <d v="2014-06-30T00:00:00"/>
    <d v="2014-07-03T00:00:00"/>
    <s v="First Class"/>
    <s v="DR-12880"/>
    <s v="Dan Reichenbach"/>
    <x v="1"/>
    <s v="United States"/>
    <s v="Milford"/>
    <s v="Connecticut"/>
    <n v="6460"/>
    <x v="3"/>
    <s v="FUR-FU-10003976"/>
    <s v="Furniture"/>
    <s v="Furnishings"/>
    <s v="DAX Executive Solid Wood Document Frame, Desktop or Hang, Mahogany, 5 x 7"/>
    <n v="25.16"/>
    <n v="2"/>
    <n v="0"/>
    <n v="8.5543999999999976"/>
  </r>
  <r>
    <n v="5736"/>
    <s v="CA-2011-111773"/>
    <x v="2"/>
    <d v="2011-06-29T00:00:00"/>
    <d v="2011-07-03T00:00:00"/>
    <s v="Standard Class"/>
    <s v="JK-15625"/>
    <s v="Jim Karlsson"/>
    <x v="0"/>
    <s v="United States"/>
    <s v="New York City"/>
    <s v="New York"/>
    <n v="10024"/>
    <x v="3"/>
    <s v="OFF-BI-10000174"/>
    <s v="Office Supplies"/>
    <s v="Binders"/>
    <s v="Wilson Jones Clip &amp; Carry Folder Binder Tool for Ring Binders, Clear"/>
    <n v="13.919999999999998"/>
    <n v="3"/>
    <n v="0.2"/>
    <n v="4.8720000000000008"/>
  </r>
  <r>
    <n v="5737"/>
    <s v="CA-2011-148614"/>
    <x v="2"/>
    <d v="2011-01-21T00:00:00"/>
    <d v="2011-01-26T00:00:00"/>
    <s v="Standard Class"/>
    <s v="MV-17485"/>
    <s v="Mark Van Huff"/>
    <x v="0"/>
    <s v="United States"/>
    <s v="Los Angeles"/>
    <s v="California"/>
    <n v="90049"/>
    <x v="1"/>
    <s v="OFF-PA-10002893"/>
    <s v="Office Supplies"/>
    <s v="Paper"/>
    <s v="Wirebound Service Call Books, 5 1/2&quot; x 4&quot;"/>
    <n v="19.36"/>
    <n v="2"/>
    <n v="0"/>
    <n v="9.2927999999999997"/>
  </r>
  <r>
    <n v="5738"/>
    <s v="CA-2011-148614"/>
    <x v="2"/>
    <d v="2011-01-21T00:00:00"/>
    <d v="2011-01-26T00:00:00"/>
    <s v="Standard Class"/>
    <s v="MV-17485"/>
    <s v="Mark Van Huff"/>
    <x v="0"/>
    <s v="United States"/>
    <s v="Los Angeles"/>
    <s v="California"/>
    <n v="90049"/>
    <x v="1"/>
    <s v="FUR-FU-10003194"/>
    <s v="Furniture"/>
    <s v="Furnishings"/>
    <s v="Eldon Expressions Desk Accessory, Wood Pencil Holder, Oak"/>
    <n v="19.3"/>
    <n v="2"/>
    <n v="0"/>
    <n v="5.7899999999999991"/>
  </r>
  <r>
    <n v="5739"/>
    <s v="CA-2014-156139"/>
    <x v="3"/>
    <d v="2014-01-01T00:00:00"/>
    <d v="2014-01-07T00:00:00"/>
    <s v="Standard Class"/>
    <s v="BP-11155"/>
    <s v="Becky Pak"/>
    <x v="0"/>
    <s v="United States"/>
    <s v="San Francisco"/>
    <s v="California"/>
    <n v="94109"/>
    <x v="1"/>
    <s v="OFF-BI-10004233"/>
    <s v="Office Supplies"/>
    <s v="Binders"/>
    <s v="GBC Pre-Punched Binding Paper, Plastic, White, 8-1/2&quot; x 11&quot;"/>
    <n v="38.376000000000005"/>
    <n v="3"/>
    <n v="0.2"/>
    <n v="13.4316"/>
  </r>
  <r>
    <n v="5740"/>
    <s v="US-2014-147886"/>
    <x v="3"/>
    <d v="2014-03-29T00:00:00"/>
    <d v="2014-04-01T00:00:00"/>
    <s v="First Class"/>
    <s v="DH-13075"/>
    <s v="Dave Hallsten"/>
    <x v="1"/>
    <s v="United States"/>
    <s v="Fairfield"/>
    <s v="California"/>
    <n v="94533"/>
    <x v="1"/>
    <s v="OFF-PA-10000232"/>
    <s v="Office Supplies"/>
    <s v="Paper"/>
    <s v="Xerox 1975"/>
    <n v="12.96"/>
    <n v="2"/>
    <n v="0"/>
    <n v="6.3504000000000005"/>
  </r>
  <r>
    <n v="5741"/>
    <s v="US-2014-147886"/>
    <x v="3"/>
    <d v="2014-03-29T00:00:00"/>
    <d v="2014-04-01T00:00:00"/>
    <s v="First Class"/>
    <s v="DH-13075"/>
    <s v="Dave Hallsten"/>
    <x v="1"/>
    <s v="United States"/>
    <s v="Fairfield"/>
    <s v="California"/>
    <n v="94533"/>
    <x v="1"/>
    <s v="FUR-FU-10001095"/>
    <s v="Furniture"/>
    <s v="Furnishings"/>
    <s v="DAX Black Cherry Wood-Tone Poster Frame"/>
    <n v="26.48"/>
    <n v="1"/>
    <n v="0"/>
    <n v="10.0624"/>
  </r>
  <r>
    <n v="5742"/>
    <s v="US-2014-147886"/>
    <x v="3"/>
    <d v="2014-03-29T00:00:00"/>
    <d v="2014-04-01T00:00:00"/>
    <s v="First Class"/>
    <s v="DH-13075"/>
    <s v="Dave Hallsten"/>
    <x v="1"/>
    <s v="United States"/>
    <s v="Fairfield"/>
    <s v="California"/>
    <n v="94533"/>
    <x v="1"/>
    <s v="TEC-MA-10004679"/>
    <s v="Technology"/>
    <s v="Machines"/>
    <s v="StarTech.com 10/100 VDSL2 Ethernet Extender Kit"/>
    <n v="532.72"/>
    <n v="2"/>
    <n v="0.2"/>
    <n v="53.271999999999991"/>
  </r>
  <r>
    <n v="5743"/>
    <s v="US-2014-147886"/>
    <x v="3"/>
    <d v="2014-03-29T00:00:00"/>
    <d v="2014-04-01T00:00:00"/>
    <s v="First Class"/>
    <s v="DH-13075"/>
    <s v="Dave Hallsten"/>
    <x v="1"/>
    <s v="United States"/>
    <s v="Fairfield"/>
    <s v="California"/>
    <n v="94533"/>
    <x v="1"/>
    <s v="OFF-PA-10003651"/>
    <s v="Office Supplies"/>
    <s v="Paper"/>
    <s v="Xerox 1968"/>
    <n v="26.72"/>
    <n v="4"/>
    <n v="0"/>
    <n v="12.8256"/>
  </r>
  <r>
    <n v="5744"/>
    <s v="US-2014-147886"/>
    <x v="3"/>
    <d v="2014-03-29T00:00:00"/>
    <d v="2014-04-01T00:00:00"/>
    <s v="First Class"/>
    <s v="DH-13075"/>
    <s v="Dave Hallsten"/>
    <x v="1"/>
    <s v="United States"/>
    <s v="Fairfield"/>
    <s v="California"/>
    <n v="94533"/>
    <x v="1"/>
    <s v="OFF-PA-10000743"/>
    <s v="Office Supplies"/>
    <s v="Paper"/>
    <s v="Xerox 1977"/>
    <n v="20.04"/>
    <n v="3"/>
    <n v="0"/>
    <n v="9.6191999999999993"/>
  </r>
  <r>
    <n v="5745"/>
    <s v="US-2014-147886"/>
    <x v="3"/>
    <d v="2014-03-29T00:00:00"/>
    <d v="2014-04-01T00:00:00"/>
    <s v="First Class"/>
    <s v="DH-13075"/>
    <s v="Dave Hallsten"/>
    <x v="1"/>
    <s v="United States"/>
    <s v="Fairfield"/>
    <s v="California"/>
    <n v="94533"/>
    <x v="1"/>
    <s v="OFF-ST-10002743"/>
    <s v="Office Supplies"/>
    <s v="Storage"/>
    <s v="SAFCO Boltless Steel Shelving"/>
    <n v="795.48"/>
    <n v="7"/>
    <n v="0"/>
    <n v="7.9547999999999632"/>
  </r>
  <r>
    <n v="5746"/>
    <s v="US-2014-147886"/>
    <x v="3"/>
    <d v="2014-03-29T00:00:00"/>
    <d v="2014-04-01T00:00:00"/>
    <s v="First Class"/>
    <s v="DH-13075"/>
    <s v="Dave Hallsten"/>
    <x v="1"/>
    <s v="United States"/>
    <s v="Fairfield"/>
    <s v="California"/>
    <n v="94533"/>
    <x v="1"/>
    <s v="FUR-FU-10003829"/>
    <s v="Furniture"/>
    <s v="Furnishings"/>
    <s v="Stackable Trays"/>
    <n v="21.560000000000002"/>
    <n v="7"/>
    <n v="0"/>
    <n v="6.8991999999999987"/>
  </r>
  <r>
    <n v="5747"/>
    <s v="CA-2013-113733"/>
    <x v="0"/>
    <d v="2013-12-09T00:00:00"/>
    <d v="2013-12-13T00:00:00"/>
    <s v="Standard Class"/>
    <s v="LH-16900"/>
    <s v="Lena Hernandez"/>
    <x v="0"/>
    <s v="United States"/>
    <s v="Greenville"/>
    <s v="North Carolina"/>
    <n v="27834"/>
    <x v="0"/>
    <s v="TEC-PH-10002496"/>
    <s v="Technology"/>
    <s v="Phones"/>
    <s v="Cisco SPA301"/>
    <n v="249.58400000000003"/>
    <n v="2"/>
    <n v="0.2"/>
    <n v="31.197999999999986"/>
  </r>
  <r>
    <n v="5748"/>
    <s v="CA-2013-113733"/>
    <x v="0"/>
    <d v="2013-12-09T00:00:00"/>
    <d v="2013-12-13T00:00:00"/>
    <s v="Standard Class"/>
    <s v="LH-16900"/>
    <s v="Lena Hernandez"/>
    <x v="0"/>
    <s v="United States"/>
    <s v="Greenville"/>
    <s v="North Carolina"/>
    <n v="27834"/>
    <x v="0"/>
    <s v="TEC-AC-10002473"/>
    <s v="Technology"/>
    <s v="Accessories"/>
    <s v="Maxell 4.7GB DVD-R"/>
    <n v="68.111999999999995"/>
    <n v="3"/>
    <n v="0.2"/>
    <n v="17.879399999999997"/>
  </r>
  <r>
    <n v="5749"/>
    <s v="CA-2013-113733"/>
    <x v="0"/>
    <d v="2013-12-09T00:00:00"/>
    <d v="2013-12-13T00:00:00"/>
    <s v="Standard Class"/>
    <s v="LH-16900"/>
    <s v="Lena Hernandez"/>
    <x v="0"/>
    <s v="United States"/>
    <s v="Greenville"/>
    <s v="North Carolina"/>
    <n v="27834"/>
    <x v="0"/>
    <s v="TEC-AC-10004877"/>
    <s v="Technology"/>
    <s v="Accessories"/>
    <s v="Imation 30456 USB Flash Drive 8GB"/>
    <n v="16.560000000000002"/>
    <n v="3"/>
    <n v="0.2"/>
    <n v="-2.4840000000000018"/>
  </r>
  <r>
    <n v="5750"/>
    <s v="CA-2014-104913"/>
    <x v="3"/>
    <d v="2014-11-19T00:00:00"/>
    <d v="2014-11-23T00:00:00"/>
    <s v="Standard Class"/>
    <s v="DK-13090"/>
    <s v="Dave Kipp"/>
    <x v="0"/>
    <s v="United States"/>
    <s v="Long Beach"/>
    <s v="New York"/>
    <n v="11561"/>
    <x v="3"/>
    <s v="TEC-PH-10000923"/>
    <s v="Technology"/>
    <s v="Phones"/>
    <s v="Belkin SportFit Armband For iPhone 5s/5c, Fuchsia"/>
    <n v="74.95"/>
    <n v="5"/>
    <n v="0"/>
    <n v="36.725500000000004"/>
  </r>
  <r>
    <n v="5751"/>
    <s v="CA-2011-145800"/>
    <x v="2"/>
    <d v="2011-05-30T00:00:00"/>
    <d v="2011-06-05T00:00:00"/>
    <s v="Standard Class"/>
    <s v="SS-20410"/>
    <s v="Shahid Shariari"/>
    <x v="0"/>
    <s v="United States"/>
    <s v="Buffalo Grove"/>
    <s v="Illinois"/>
    <n v="60089"/>
    <x v="2"/>
    <s v="FUR-TA-10001539"/>
    <s v="Furniture"/>
    <s v="Tables"/>
    <s v="Chromcraft Rectangular Conference Tables"/>
    <n v="355.45499999999998"/>
    <n v="3"/>
    <n v="0.5"/>
    <n v="-184.83660000000003"/>
  </r>
  <r>
    <n v="5752"/>
    <s v="CA-2013-125850"/>
    <x v="0"/>
    <d v="2013-01-22T00:00:00"/>
    <d v="2013-01-28T00:00:00"/>
    <s v="Standard Class"/>
    <s v="FP-14320"/>
    <s v="Frank Preis"/>
    <x v="0"/>
    <s v="United States"/>
    <s v="San Diego"/>
    <s v="California"/>
    <n v="92037"/>
    <x v="1"/>
    <s v="OFF-LA-10003498"/>
    <s v="Office Supplies"/>
    <s v="Labels"/>
    <s v="Avery 475"/>
    <n v="44.400000000000006"/>
    <n v="3"/>
    <n v="0"/>
    <n v="22.200000000000003"/>
  </r>
  <r>
    <n v="5753"/>
    <s v="CA-2013-125850"/>
    <x v="0"/>
    <d v="2013-01-22T00:00:00"/>
    <d v="2013-01-28T00:00:00"/>
    <s v="Standard Class"/>
    <s v="FP-14320"/>
    <s v="Frank Preis"/>
    <x v="0"/>
    <s v="United States"/>
    <s v="San Diego"/>
    <s v="California"/>
    <n v="92037"/>
    <x v="1"/>
    <s v="OFF-LA-10004484"/>
    <s v="Office Supplies"/>
    <s v="Labels"/>
    <s v="Avery 476"/>
    <n v="20.65"/>
    <n v="5"/>
    <n v="0"/>
    <n v="9.4989999999999988"/>
  </r>
  <r>
    <n v="5754"/>
    <s v="CA-2013-118514"/>
    <x v="0"/>
    <d v="2013-02-03T00:00:00"/>
    <d v="2013-02-10T00:00:00"/>
    <s v="Standard Class"/>
    <s v="LC-17050"/>
    <s v="Liz Carlisle"/>
    <x v="0"/>
    <s v="United States"/>
    <s v="Richmond"/>
    <s v="Kentucky"/>
    <n v="40475"/>
    <x v="0"/>
    <s v="FUR-CH-10000015"/>
    <s v="Furniture"/>
    <s v="Chairs"/>
    <s v="Hon Multipurpose Stacking Arm Chairs"/>
    <n v="866.4"/>
    <n v="4"/>
    <n v="0"/>
    <n v="225.26400000000001"/>
  </r>
  <r>
    <n v="5755"/>
    <s v="CA-2012-150749"/>
    <x v="1"/>
    <d v="2012-03-29T00:00:00"/>
    <d v="2012-04-03T00:00:00"/>
    <s v="Second Class"/>
    <s v="AS-10240"/>
    <s v="Alan Shonely"/>
    <x v="0"/>
    <s v="United States"/>
    <s v="Springfield"/>
    <s v="Virginia"/>
    <n v="22153"/>
    <x v="0"/>
    <s v="OFF-AR-10003732"/>
    <s v="Office Supplies"/>
    <s v="Art"/>
    <s v="Newell 333"/>
    <n v="5.56"/>
    <n v="2"/>
    <n v="0"/>
    <n v="1.4455999999999998"/>
  </r>
  <r>
    <n v="5756"/>
    <s v="CA-2011-163748"/>
    <x v="2"/>
    <d v="2011-10-14T00:00:00"/>
    <d v="2011-10-18T00:00:00"/>
    <s v="Standard Class"/>
    <s v="HG-15025"/>
    <s v="Hunter Glantz"/>
    <x v="0"/>
    <s v="United States"/>
    <s v="Fort Worth"/>
    <s v="Texas"/>
    <n v="76106"/>
    <x v="2"/>
    <s v="OFF-AP-10004052"/>
    <s v="Office Supplies"/>
    <s v="Appliances"/>
    <s v="Hoover Replacement Belts For Soft Guard &amp; Commercial Ltweight Upright Vacs, 2/Pk"/>
    <n v="3.1599999999999993"/>
    <n v="4"/>
    <n v="0.8"/>
    <n v="-8.532"/>
  </r>
  <r>
    <n v="5757"/>
    <s v="CA-2011-163748"/>
    <x v="2"/>
    <d v="2011-10-14T00:00:00"/>
    <d v="2011-10-18T00:00:00"/>
    <s v="Standard Class"/>
    <s v="HG-15025"/>
    <s v="Hunter Glantz"/>
    <x v="0"/>
    <s v="United States"/>
    <s v="Fort Worth"/>
    <s v="Texas"/>
    <n v="76106"/>
    <x v="2"/>
    <s v="TEC-CO-10002095"/>
    <s v="Technology"/>
    <s v="Copiers"/>
    <s v="Hewlett Packard 610 Color Digital Copier / Printer"/>
    <n v="1999.96"/>
    <n v="5"/>
    <n v="0.2"/>
    <n v="624.98749999999995"/>
  </r>
  <r>
    <n v="5758"/>
    <s v="CA-2012-119634"/>
    <x v="1"/>
    <d v="2012-08-11T00:00:00"/>
    <d v="2012-08-16T00:00:00"/>
    <s v="Standard Class"/>
    <s v="BW-11065"/>
    <s v="Barry Weirich"/>
    <x v="0"/>
    <s v="United States"/>
    <s v="Raleigh"/>
    <s v="North Carolina"/>
    <n v="27604"/>
    <x v="0"/>
    <s v="FUR-FU-10004270"/>
    <s v="Furniture"/>
    <s v="Furnishings"/>
    <s v="Executive Impressions 13&quot; Clairmont Wall Clock"/>
    <n v="46.152000000000001"/>
    <n v="3"/>
    <n v="0.2"/>
    <n v="12.114900000000002"/>
  </r>
  <r>
    <n v="5759"/>
    <s v="CA-2012-149300"/>
    <x v="1"/>
    <d v="2012-11-22T00:00:00"/>
    <d v="2012-11-23T00:00:00"/>
    <s v="First Class"/>
    <s v="BH-11710"/>
    <s v="Brosina Hoffman"/>
    <x v="0"/>
    <s v="United States"/>
    <s v="Hialeah"/>
    <s v="Florida"/>
    <n v="33012"/>
    <x v="0"/>
    <s v="TEC-MA-10000423"/>
    <s v="Technology"/>
    <s v="Machines"/>
    <s v="Texas Instruments TI-34 Scientific Calculator"/>
    <n v="32.984999999999999"/>
    <n v="3"/>
    <n v="0.5"/>
    <n v="-1.9791000000000025"/>
  </r>
  <r>
    <n v="5760"/>
    <s v="US-2013-111528"/>
    <x v="0"/>
    <d v="2013-12-31T00:00:00"/>
    <d v="2013-12-31T00:00:00"/>
    <s v="Same Day"/>
    <s v="JP-16135"/>
    <s v="Julie Prescott"/>
    <x v="2"/>
    <s v="United States"/>
    <s v="Los Angeles"/>
    <s v="California"/>
    <n v="90032"/>
    <x v="1"/>
    <s v="OFF-ST-10001526"/>
    <s v="Office Supplies"/>
    <s v="Storage"/>
    <s v="Iceberg Mobile Mega Data/Printer Cart "/>
    <n v="481.32"/>
    <n v="4"/>
    <n v="0"/>
    <n v="125.14319999999998"/>
  </r>
  <r>
    <n v="5761"/>
    <s v="US-2013-111528"/>
    <x v="0"/>
    <d v="2013-12-31T00:00:00"/>
    <d v="2013-12-31T00:00:00"/>
    <s v="Same Day"/>
    <s v="JP-16135"/>
    <s v="Julie Prescott"/>
    <x v="2"/>
    <s v="United States"/>
    <s v="Los Angeles"/>
    <s v="California"/>
    <n v="90032"/>
    <x v="1"/>
    <s v="OFF-BI-10002194"/>
    <s v="Office Supplies"/>
    <s v="Binders"/>
    <s v="Cardinal Hold-It CD Pocket"/>
    <n v="6.3840000000000003"/>
    <n v="1"/>
    <n v="0.2"/>
    <n v="2.1546000000000003"/>
  </r>
  <r>
    <n v="5762"/>
    <s v="CA-2014-158169"/>
    <x v="3"/>
    <d v="2014-08-13T00:00:00"/>
    <d v="2014-08-16T00:00:00"/>
    <s v="First Class"/>
    <s v="JM-16195"/>
    <s v="Justin MacKendrick"/>
    <x v="0"/>
    <s v="United States"/>
    <s v="Lake Forest"/>
    <s v="California"/>
    <n v="92630"/>
    <x v="1"/>
    <s v="OFF-AP-10000828"/>
    <s v="Office Supplies"/>
    <s v="Appliances"/>
    <s v="Avanti 4.4 Cu. Ft. Refrigerator"/>
    <n v="542.93999999999994"/>
    <n v="3"/>
    <n v="0"/>
    <n v="152.02319999999997"/>
  </r>
  <r>
    <n v="5763"/>
    <s v="CA-2014-158169"/>
    <x v="3"/>
    <d v="2014-08-13T00:00:00"/>
    <d v="2014-08-16T00:00:00"/>
    <s v="First Class"/>
    <s v="JM-16195"/>
    <s v="Justin MacKendrick"/>
    <x v="0"/>
    <s v="United States"/>
    <s v="Lake Forest"/>
    <s v="California"/>
    <n v="92630"/>
    <x v="1"/>
    <s v="FUR-FU-10001473"/>
    <s v="Furniture"/>
    <s v="Furnishings"/>
    <s v="DAX Wood Document Frame"/>
    <n v="54.92"/>
    <n v="4"/>
    <n v="0"/>
    <n v="19.7712"/>
  </r>
  <r>
    <n v="5764"/>
    <s v="CA-2012-162047"/>
    <x v="1"/>
    <d v="2012-11-03T00:00:00"/>
    <d v="2012-11-05T00:00:00"/>
    <s v="First Class"/>
    <s v="FH-14365"/>
    <s v="Fred Hopkins"/>
    <x v="1"/>
    <s v="United States"/>
    <s v="Long Beach"/>
    <s v="New York"/>
    <n v="11561"/>
    <x v="3"/>
    <s v="FUR-CH-10004983"/>
    <s v="Furniture"/>
    <s v="Chairs"/>
    <s v="Office Star - Mid Back Dual function Ergonomic High Back Chair with 2-Way Adjustable Arms"/>
    <n v="1448.8200000000002"/>
    <n v="10"/>
    <n v="0.1"/>
    <n v="209.27399999999992"/>
  </r>
  <r>
    <n v="5765"/>
    <s v="CA-2012-117772"/>
    <x v="1"/>
    <d v="2012-09-10T00:00:00"/>
    <d v="2012-09-12T00:00:00"/>
    <s v="Second Class"/>
    <s v="MC-17575"/>
    <s v="Matt Collins"/>
    <x v="0"/>
    <s v="United States"/>
    <s v="Seattle"/>
    <s v="Washington"/>
    <n v="98103"/>
    <x v="1"/>
    <s v="OFF-ST-10003994"/>
    <s v="Office Supplies"/>
    <s v="Storage"/>
    <s v="Belkin 19&quot; Center-Weighted Shelf, Gray"/>
    <n v="353.88"/>
    <n v="6"/>
    <n v="0"/>
    <n v="17.693999999999988"/>
  </r>
  <r>
    <n v="5766"/>
    <s v="US-2011-126340"/>
    <x v="2"/>
    <d v="2011-11-08T00:00:00"/>
    <d v="2011-11-14T00:00:00"/>
    <s v="Standard Class"/>
    <s v="EB-13870"/>
    <s v="Emily Burns"/>
    <x v="0"/>
    <s v="United States"/>
    <s v="Redding"/>
    <s v="California"/>
    <n v="96003"/>
    <x v="1"/>
    <s v="TEC-PH-10004447"/>
    <s v="Technology"/>
    <s v="Phones"/>
    <s v="Toshiba IPT2010-SD IP Telephone"/>
    <n v="333.57600000000002"/>
    <n v="3"/>
    <n v="0.2"/>
    <n v="25.018199999999993"/>
  </r>
  <r>
    <n v="5767"/>
    <s v="CA-2013-149685"/>
    <x v="0"/>
    <d v="2013-10-09T00:00:00"/>
    <d v="2013-10-16T00:00:00"/>
    <s v="Standard Class"/>
    <s v="PM-19135"/>
    <s v="Peter McVee"/>
    <x v="2"/>
    <s v="United States"/>
    <s v="San Antonio"/>
    <s v="Texas"/>
    <n v="78207"/>
    <x v="2"/>
    <s v="OFF-LA-10004545"/>
    <s v="Office Supplies"/>
    <s v="Labels"/>
    <s v="Avery 50"/>
    <n v="60.144000000000005"/>
    <n v="6"/>
    <n v="0.2"/>
    <n v="20.298599999999993"/>
  </r>
  <r>
    <n v="5768"/>
    <s v="CA-2014-126396"/>
    <x v="3"/>
    <d v="2014-09-09T00:00:00"/>
    <d v="2014-09-13T00:00:00"/>
    <s v="Second Class"/>
    <s v="AR-10345"/>
    <s v="Alex Russell"/>
    <x v="1"/>
    <s v="United States"/>
    <s v="Houston"/>
    <s v="Texas"/>
    <n v="77070"/>
    <x v="2"/>
    <s v="TEC-AC-10003116"/>
    <s v="Technology"/>
    <s v="Accessories"/>
    <s v="Memorex Froggy Flash Drive 8 GB"/>
    <n v="85.2"/>
    <n v="6"/>
    <n v="0.2"/>
    <n v="20.234999999999996"/>
  </r>
  <r>
    <n v="5769"/>
    <s v="CA-2012-154900"/>
    <x v="1"/>
    <d v="2012-02-25T00:00:00"/>
    <d v="2012-03-01T00:00:00"/>
    <s v="Standard Class"/>
    <s v="SS-20875"/>
    <s v="Sung Shariari"/>
    <x v="0"/>
    <s v="United States"/>
    <s v="Leominster"/>
    <s v="Massachusetts"/>
    <n v="1453"/>
    <x v="3"/>
    <s v="OFF-LA-10001641"/>
    <s v="Office Supplies"/>
    <s v="Labels"/>
    <s v="Avery 518"/>
    <n v="3.15"/>
    <n v="1"/>
    <n v="0"/>
    <n v="1.512"/>
  </r>
  <r>
    <n v="5770"/>
    <s v="CA-2012-154900"/>
    <x v="1"/>
    <d v="2012-02-25T00:00:00"/>
    <d v="2012-03-01T00:00:00"/>
    <s v="Standard Class"/>
    <s v="SS-20875"/>
    <s v="Sung Shariari"/>
    <x v="0"/>
    <s v="United States"/>
    <s v="Leominster"/>
    <s v="Massachusetts"/>
    <n v="1453"/>
    <x v="3"/>
    <s v="OFF-PA-10002377"/>
    <s v="Office Supplies"/>
    <s v="Paper"/>
    <s v="Adams Telephone Message Book W/Dividers/Space For Phone Numbers, 5 1/4&quot;X8 1/2&quot;, 200/Messages"/>
    <n v="22.72"/>
    <n v="4"/>
    <n v="0"/>
    <n v="10.223999999999998"/>
  </r>
  <r>
    <n v="5771"/>
    <s v="CA-2012-103835"/>
    <x v="1"/>
    <d v="2012-09-24T00:00:00"/>
    <d v="2012-09-28T00:00:00"/>
    <s v="Standard Class"/>
    <s v="SC-20440"/>
    <s v="Shaun Chance"/>
    <x v="1"/>
    <s v="United States"/>
    <s v="Los Angeles"/>
    <s v="California"/>
    <n v="90032"/>
    <x v="1"/>
    <s v="FUR-FU-10000010"/>
    <s v="Furniture"/>
    <s v="Furnishings"/>
    <s v="DAX Value U-Channel Document Frames, Easel Back"/>
    <n v="14.91"/>
    <n v="3"/>
    <n v="0"/>
    <n v="4.6220999999999997"/>
  </r>
  <r>
    <n v="5772"/>
    <s v="CA-2012-103835"/>
    <x v="1"/>
    <d v="2012-09-24T00:00:00"/>
    <d v="2012-09-28T00:00:00"/>
    <s v="Standard Class"/>
    <s v="SC-20440"/>
    <s v="Shaun Chance"/>
    <x v="1"/>
    <s v="United States"/>
    <s v="Los Angeles"/>
    <s v="California"/>
    <n v="90032"/>
    <x v="1"/>
    <s v="OFF-AP-10002651"/>
    <s v="Office Supplies"/>
    <s v="Appliances"/>
    <s v="Hoover Upright Vacuum With Dirt Cup"/>
    <n v="1158.1199999999999"/>
    <n v="4"/>
    <n v="0"/>
    <n v="335.85479999999984"/>
  </r>
  <r>
    <n v="5773"/>
    <s v="CA-2012-158939"/>
    <x v="1"/>
    <d v="2012-11-26T00:00:00"/>
    <d v="2012-12-01T00:00:00"/>
    <s v="Standard Class"/>
    <s v="EA-14035"/>
    <s v="Erin Ashbrook"/>
    <x v="1"/>
    <s v="United States"/>
    <s v="Springfield"/>
    <s v="Missouri"/>
    <n v="65807"/>
    <x v="2"/>
    <s v="TEC-CO-10002313"/>
    <s v="Technology"/>
    <s v="Copiers"/>
    <s v="Canon PC1080F Personal Copier"/>
    <n v="599.99"/>
    <n v="1"/>
    <n v="0"/>
    <n v="233.99610000000001"/>
  </r>
  <r>
    <n v="5774"/>
    <s v="CA-2013-117408"/>
    <x v="0"/>
    <d v="2013-09-01T00:00:00"/>
    <d v="2013-09-07T00:00:00"/>
    <s v="Standard Class"/>
    <s v="TP-21130"/>
    <s v="Theone Pippenger"/>
    <x v="0"/>
    <s v="United States"/>
    <s v="Waco"/>
    <s v="Texas"/>
    <n v="76706"/>
    <x v="2"/>
    <s v="OFF-ST-10001580"/>
    <s v="Office Supplies"/>
    <s v="Storage"/>
    <s v="Super Decoflex Portable Personal File"/>
    <n v="23.968000000000004"/>
    <n v="2"/>
    <n v="0.2"/>
    <n v="2.3967999999999989"/>
  </r>
  <r>
    <n v="5775"/>
    <s v="CA-2013-142398"/>
    <x v="0"/>
    <d v="2013-04-13T00:00:00"/>
    <d v="2013-04-17T00:00:00"/>
    <s v="Standard Class"/>
    <s v="BP-11290"/>
    <s v="Beth Paige"/>
    <x v="0"/>
    <s v="United States"/>
    <s v="Los Angeles"/>
    <s v="California"/>
    <n v="90036"/>
    <x v="1"/>
    <s v="FUR-CH-10001545"/>
    <s v="Furniture"/>
    <s v="Chairs"/>
    <s v="Hon Comfortask Task/Swivel Chairs"/>
    <n v="638.28800000000012"/>
    <n v="7"/>
    <n v="0.2"/>
    <n v="-31.914400000000015"/>
  </r>
  <r>
    <n v="5776"/>
    <s v="CA-2013-142398"/>
    <x v="0"/>
    <d v="2013-04-13T00:00:00"/>
    <d v="2013-04-17T00:00:00"/>
    <s v="Standard Class"/>
    <s v="BP-11290"/>
    <s v="Beth Paige"/>
    <x v="0"/>
    <s v="United States"/>
    <s v="Los Angeles"/>
    <s v="California"/>
    <n v="90036"/>
    <x v="1"/>
    <s v="OFF-BI-10004826"/>
    <s v="Office Supplies"/>
    <s v="Binders"/>
    <s v="JM Magazine Binder"/>
    <n v="13.208000000000002"/>
    <n v="1"/>
    <n v="0.2"/>
    <n v="4.6228000000000007"/>
  </r>
  <r>
    <n v="5777"/>
    <s v="CA-2013-105277"/>
    <x v="0"/>
    <d v="2013-12-05T00:00:00"/>
    <d v="2013-12-09T00:00:00"/>
    <s v="Standard Class"/>
    <s v="LM-17065"/>
    <s v="Liz MacKendrick"/>
    <x v="0"/>
    <s v="United States"/>
    <s v="Auburn"/>
    <s v="New York"/>
    <n v="13021"/>
    <x v="3"/>
    <s v="OFF-BI-10000301"/>
    <s v="Office Supplies"/>
    <s v="Binders"/>
    <s v="GBC Instant Report Kit"/>
    <n v="15.528"/>
    <n v="3"/>
    <n v="0.2"/>
    <n v="5.8230000000000004"/>
  </r>
  <r>
    <n v="5778"/>
    <s v="CA-2013-112060"/>
    <x v="0"/>
    <d v="2013-12-05T00:00:00"/>
    <d v="2013-12-10T00:00:00"/>
    <s v="Standard Class"/>
    <s v="KT-16465"/>
    <s v="Kean Takahito"/>
    <x v="0"/>
    <s v="United States"/>
    <s v="San Francisco"/>
    <s v="California"/>
    <n v="94109"/>
    <x v="1"/>
    <s v="OFF-PA-10000994"/>
    <s v="Office Supplies"/>
    <s v="Paper"/>
    <s v="Xerox 1915"/>
    <n v="104.85"/>
    <n v="1"/>
    <n v="0"/>
    <n v="50.327999999999996"/>
  </r>
  <r>
    <n v="5779"/>
    <s v="CA-2011-105270"/>
    <x v="2"/>
    <d v="2011-11-11T00:00:00"/>
    <d v="2011-11-18T00:00:00"/>
    <s v="Standard Class"/>
    <s v="AP-10915"/>
    <s v="Arthur Prichep"/>
    <x v="0"/>
    <s v="United States"/>
    <s v="Los Angeles"/>
    <s v="California"/>
    <n v="90008"/>
    <x v="1"/>
    <s v="OFF-AR-10003156"/>
    <s v="Office Supplies"/>
    <s v="Art"/>
    <s v="50 Colored Long Pencils"/>
    <n v="30.48"/>
    <n v="3"/>
    <n v="0"/>
    <n v="7.9248000000000012"/>
  </r>
  <r>
    <n v="5780"/>
    <s v="CA-2011-105270"/>
    <x v="2"/>
    <d v="2011-11-11T00:00:00"/>
    <d v="2011-11-18T00:00:00"/>
    <s v="Standard Class"/>
    <s v="AP-10915"/>
    <s v="Arthur Prichep"/>
    <x v="0"/>
    <s v="United States"/>
    <s v="Los Angeles"/>
    <s v="California"/>
    <n v="90008"/>
    <x v="1"/>
    <s v="FUR-CH-10000988"/>
    <s v="Furniture"/>
    <s v="Chairs"/>
    <s v="Hon Olson Stacker Stools"/>
    <n v="112.64800000000001"/>
    <n v="1"/>
    <n v="0.2"/>
    <n v="11.264799999999997"/>
  </r>
  <r>
    <n v="5781"/>
    <s v="US-2012-159513"/>
    <x v="1"/>
    <d v="2012-04-02T00:00:00"/>
    <d v="2012-04-09T00:00:00"/>
    <s v="Standard Class"/>
    <s v="JD-15790"/>
    <s v="John Dryer"/>
    <x v="0"/>
    <s v="United States"/>
    <s v="Los Angeles"/>
    <s v="California"/>
    <n v="90049"/>
    <x v="1"/>
    <s v="TEC-MA-10003329"/>
    <s v="Technology"/>
    <s v="Machines"/>
    <s v="Vtech AT&amp;T CL2940 Corded Speakerphone, Black"/>
    <n v="71.975999999999999"/>
    <n v="3"/>
    <n v="0.2"/>
    <n v="24.291899999999998"/>
  </r>
  <r>
    <n v="5782"/>
    <s v="CA-2012-155586"/>
    <x v="1"/>
    <d v="2012-12-12T00:00:00"/>
    <d v="2012-12-16T00:00:00"/>
    <s v="Second Class"/>
    <s v="XP-21865"/>
    <s v="Xylona Preis"/>
    <x v="0"/>
    <s v="United States"/>
    <s v="Chico"/>
    <s v="California"/>
    <n v="95928"/>
    <x v="1"/>
    <s v="OFF-AR-10001547"/>
    <s v="Office Supplies"/>
    <s v="Art"/>
    <s v="Newell 311"/>
    <n v="2.21"/>
    <n v="1"/>
    <n v="0"/>
    <n v="0.59670000000000001"/>
  </r>
  <r>
    <n v="5783"/>
    <s v="CA-2012-155586"/>
    <x v="1"/>
    <d v="2012-12-12T00:00:00"/>
    <d v="2012-12-16T00:00:00"/>
    <s v="Second Class"/>
    <s v="XP-21865"/>
    <s v="Xylona Preis"/>
    <x v="0"/>
    <s v="United States"/>
    <s v="Chico"/>
    <s v="California"/>
    <n v="95928"/>
    <x v="1"/>
    <s v="OFF-EN-10003072"/>
    <s v="Office Supplies"/>
    <s v="Envelopes"/>
    <s v="Peel &amp; Seel Envelopes"/>
    <n v="15.52"/>
    <n v="4"/>
    <n v="0"/>
    <n v="7.4496000000000002"/>
  </r>
  <r>
    <n v="5784"/>
    <s v="CA-2012-155586"/>
    <x v="1"/>
    <d v="2012-12-12T00:00:00"/>
    <d v="2012-12-16T00:00:00"/>
    <s v="Second Class"/>
    <s v="XP-21865"/>
    <s v="Xylona Preis"/>
    <x v="0"/>
    <s v="United States"/>
    <s v="Chico"/>
    <s v="California"/>
    <n v="95928"/>
    <x v="1"/>
    <s v="OFF-PA-10000726"/>
    <s v="Office Supplies"/>
    <s v="Paper"/>
    <s v="Black Print Carbonless Snap-Off Rapid Letter, 8 1/2&quot; x 7&quot;"/>
    <n v="36.44"/>
    <n v="4"/>
    <n v="0"/>
    <n v="16.397999999999996"/>
  </r>
  <r>
    <n v="5785"/>
    <s v="CA-2014-141117"/>
    <x v="3"/>
    <d v="2014-10-03T00:00:00"/>
    <d v="2014-10-09T00:00:00"/>
    <s v="Standard Class"/>
    <s v="JK-16090"/>
    <s v="Juliana Krohn"/>
    <x v="0"/>
    <s v="United States"/>
    <s v="Springfield"/>
    <s v="Oregon"/>
    <n v="97477"/>
    <x v="1"/>
    <s v="FUR-BO-10001972"/>
    <s v="Furniture"/>
    <s v="Bookcases"/>
    <s v="O'Sullivan 4-Shelf Bookcase in Odessa Pine"/>
    <n v="217.76400000000001"/>
    <n v="6"/>
    <n v="0.7"/>
    <n v="-384.71640000000002"/>
  </r>
  <r>
    <n v="5786"/>
    <s v="CA-2014-141117"/>
    <x v="3"/>
    <d v="2014-10-03T00:00:00"/>
    <d v="2014-10-09T00:00:00"/>
    <s v="Standard Class"/>
    <s v="JK-16090"/>
    <s v="Juliana Krohn"/>
    <x v="0"/>
    <s v="United States"/>
    <s v="Springfield"/>
    <s v="Oregon"/>
    <n v="97477"/>
    <x v="1"/>
    <s v="OFF-SU-10004664"/>
    <s v="Office Supplies"/>
    <s v="Supplies"/>
    <s v="Acme Softgrip Scissors"/>
    <n v="39.072000000000003"/>
    <n v="6"/>
    <n v="0.2"/>
    <n v="4.3955999999999982"/>
  </r>
  <r>
    <n v="5787"/>
    <s v="CA-2014-141117"/>
    <x v="3"/>
    <d v="2014-10-03T00:00:00"/>
    <d v="2014-10-09T00:00:00"/>
    <s v="Standard Class"/>
    <s v="JK-16090"/>
    <s v="Juliana Krohn"/>
    <x v="0"/>
    <s v="United States"/>
    <s v="Springfield"/>
    <s v="Oregon"/>
    <n v="97477"/>
    <x v="1"/>
    <s v="OFF-BI-10003676"/>
    <s v="Office Supplies"/>
    <s v="Binders"/>
    <s v="GBC Standard Recycled Report Covers, Clear Plastic Sheets"/>
    <n v="22.638000000000002"/>
    <n v="7"/>
    <n v="0.7"/>
    <n v="-16.601199999999999"/>
  </r>
  <r>
    <n v="5788"/>
    <s v="CA-2014-141117"/>
    <x v="3"/>
    <d v="2014-10-03T00:00:00"/>
    <d v="2014-10-09T00:00:00"/>
    <s v="Standard Class"/>
    <s v="JK-16090"/>
    <s v="Juliana Krohn"/>
    <x v="0"/>
    <s v="United States"/>
    <s v="Springfield"/>
    <s v="Oregon"/>
    <n v="97477"/>
    <x v="1"/>
    <s v="OFF-AR-10003727"/>
    <s v="Office Supplies"/>
    <s v="Art"/>
    <s v="Berol Giant Pencil Sharpener"/>
    <n v="95.143999999999991"/>
    <n v="7"/>
    <n v="0.2"/>
    <n v="10.703699999999987"/>
  </r>
  <r>
    <n v="5789"/>
    <s v="CA-2014-115070"/>
    <x v="3"/>
    <d v="2014-04-11T00:00:00"/>
    <d v="2014-04-15T00:00:00"/>
    <s v="Second Class"/>
    <s v="MG-18205"/>
    <s v="Mitch Gastineau"/>
    <x v="1"/>
    <s v="United States"/>
    <s v="Jacksonville"/>
    <s v="Florida"/>
    <n v="32216"/>
    <x v="0"/>
    <s v="FUR-FU-10003829"/>
    <s v="Furniture"/>
    <s v="Furnishings"/>
    <s v="Stackable Trays"/>
    <n v="12.320000000000002"/>
    <n v="5"/>
    <n v="0.2"/>
    <n v="1.8479999999999985"/>
  </r>
  <r>
    <n v="5790"/>
    <s v="CA-2014-115070"/>
    <x v="3"/>
    <d v="2014-04-11T00:00:00"/>
    <d v="2014-04-15T00:00:00"/>
    <s v="Second Class"/>
    <s v="MG-18205"/>
    <s v="Mitch Gastineau"/>
    <x v="1"/>
    <s v="United States"/>
    <s v="Jacksonville"/>
    <s v="Florida"/>
    <n v="32216"/>
    <x v="0"/>
    <s v="OFF-BI-10003712"/>
    <s v="Office Supplies"/>
    <s v="Binders"/>
    <s v="Acco Pressboard Covers with Storage Hooks, 14 7/8&quot; x 11&quot;, Light Blue"/>
    <n v="4.4190000000000005"/>
    <n v="3"/>
    <n v="0.7"/>
    <n v="-3.0933000000000002"/>
  </r>
  <r>
    <n v="5791"/>
    <s v="CA-2014-140186"/>
    <x v="3"/>
    <d v="2014-09-30T00:00:00"/>
    <d v="2014-10-03T00:00:00"/>
    <s v="First Class"/>
    <s v="PG-18820"/>
    <s v="Patrick Gardner"/>
    <x v="0"/>
    <s v="United States"/>
    <s v="Bakersfield"/>
    <s v="California"/>
    <n v="93309"/>
    <x v="1"/>
    <s v="OFF-FA-10002280"/>
    <s v="Office Supplies"/>
    <s v="Fasteners"/>
    <s v="Advantus Plastic Paper Clips"/>
    <n v="35"/>
    <n v="7"/>
    <n v="0"/>
    <n v="16.8"/>
  </r>
  <r>
    <n v="5792"/>
    <s v="CA-2014-140186"/>
    <x v="3"/>
    <d v="2014-09-30T00:00:00"/>
    <d v="2014-10-03T00:00:00"/>
    <s v="First Class"/>
    <s v="PG-18820"/>
    <s v="Patrick Gardner"/>
    <x v="0"/>
    <s v="United States"/>
    <s v="Bakersfield"/>
    <s v="California"/>
    <n v="93309"/>
    <x v="1"/>
    <s v="FUR-CH-10002961"/>
    <s v="Furniture"/>
    <s v="Chairs"/>
    <s v="Leather Task Chair, Black"/>
    <n v="72.784000000000006"/>
    <n v="1"/>
    <n v="0.2"/>
    <n v="0"/>
  </r>
  <r>
    <n v="5793"/>
    <s v="CA-2014-140186"/>
    <x v="3"/>
    <d v="2014-09-30T00:00:00"/>
    <d v="2014-10-03T00:00:00"/>
    <s v="First Class"/>
    <s v="PG-18820"/>
    <s v="Patrick Gardner"/>
    <x v="0"/>
    <s v="United States"/>
    <s v="Bakersfield"/>
    <s v="California"/>
    <n v="93309"/>
    <x v="1"/>
    <s v="OFF-AP-10002578"/>
    <s v="Office Supplies"/>
    <s v="Appliances"/>
    <s v="Fellowes Premier Superior Surge Suppressor, 10-Outlet, With Phone and Remote"/>
    <n v="97.84"/>
    <n v="2"/>
    <n v="0"/>
    <n v="25.438400000000001"/>
  </r>
  <r>
    <n v="5794"/>
    <s v="CA-2014-140186"/>
    <x v="3"/>
    <d v="2014-09-30T00:00:00"/>
    <d v="2014-10-03T00:00:00"/>
    <s v="First Class"/>
    <s v="PG-18820"/>
    <s v="Patrick Gardner"/>
    <x v="0"/>
    <s v="United States"/>
    <s v="Bakersfield"/>
    <s v="California"/>
    <n v="93309"/>
    <x v="1"/>
    <s v="FUR-FU-10004848"/>
    <s v="Furniture"/>
    <s v="Furnishings"/>
    <s v="Howard Miller 13-3/4&quot; Diameter Brushed Chrome Round Wall Clock"/>
    <n v="51.75"/>
    <n v="1"/>
    <n v="0"/>
    <n v="15.524999999999999"/>
  </r>
  <r>
    <n v="5795"/>
    <s v="CA-2014-140186"/>
    <x v="3"/>
    <d v="2014-09-30T00:00:00"/>
    <d v="2014-10-03T00:00:00"/>
    <s v="First Class"/>
    <s v="PG-18820"/>
    <s v="Patrick Gardner"/>
    <x v="0"/>
    <s v="United States"/>
    <s v="Bakersfield"/>
    <s v="California"/>
    <n v="93309"/>
    <x v="1"/>
    <s v="OFF-BI-10003364"/>
    <s v="Office Supplies"/>
    <s v="Binders"/>
    <s v="Binding Machine Supplies"/>
    <n v="46.672000000000004"/>
    <n v="2"/>
    <n v="0.2"/>
    <n v="16.3352"/>
  </r>
  <r>
    <n v="5796"/>
    <s v="CA-2011-124856"/>
    <x v="2"/>
    <d v="2011-09-29T00:00:00"/>
    <d v="2011-10-03T00:00:00"/>
    <s v="Second Class"/>
    <s v="LD-17005"/>
    <s v="Lisa DeCherney"/>
    <x v="0"/>
    <s v="United States"/>
    <s v="New York City"/>
    <s v="New York"/>
    <n v="10011"/>
    <x v="3"/>
    <s v="OFF-ST-10002615"/>
    <s v="Office Supplies"/>
    <s v="Storage"/>
    <s v="Dual Level, Single-Width Filing Carts"/>
    <n v="1395.54"/>
    <n v="9"/>
    <n v="0"/>
    <n v="362.84040000000005"/>
  </r>
  <r>
    <n v="5797"/>
    <s v="CA-2011-124856"/>
    <x v="2"/>
    <d v="2011-09-29T00:00:00"/>
    <d v="2011-10-03T00:00:00"/>
    <s v="Second Class"/>
    <s v="LD-17005"/>
    <s v="Lisa DeCherney"/>
    <x v="0"/>
    <s v="United States"/>
    <s v="New York City"/>
    <s v="New York"/>
    <n v="10011"/>
    <x v="3"/>
    <s v="FUR-FU-10000521"/>
    <s v="Furniture"/>
    <s v="Furnishings"/>
    <s v="Seth Thomas 14&quot; Putty-Colored Wall Clock"/>
    <n v="117.36"/>
    <n v="4"/>
    <n v="0"/>
    <n v="36.381599999999992"/>
  </r>
  <r>
    <n v="5798"/>
    <s v="CA-2011-124856"/>
    <x v="2"/>
    <d v="2011-09-29T00:00:00"/>
    <d v="2011-10-03T00:00:00"/>
    <s v="Second Class"/>
    <s v="LD-17005"/>
    <s v="Lisa DeCherney"/>
    <x v="0"/>
    <s v="United States"/>
    <s v="New York City"/>
    <s v="New York"/>
    <n v="10011"/>
    <x v="3"/>
    <s v="OFF-LA-10000121"/>
    <s v="Office Supplies"/>
    <s v="Labels"/>
    <s v="Avery 48"/>
    <n v="18.899999999999999"/>
    <n v="3"/>
    <n v="0"/>
    <n v="8.6939999999999991"/>
  </r>
  <r>
    <n v="5799"/>
    <s v="CA-2011-124856"/>
    <x v="2"/>
    <d v="2011-09-29T00:00:00"/>
    <d v="2011-10-03T00:00:00"/>
    <s v="Second Class"/>
    <s v="LD-17005"/>
    <s v="Lisa DeCherney"/>
    <x v="0"/>
    <s v="United States"/>
    <s v="New York City"/>
    <s v="New York"/>
    <n v="10011"/>
    <x v="3"/>
    <s v="OFF-PA-10001289"/>
    <s v="Office Supplies"/>
    <s v="Paper"/>
    <s v="White Computer Printout Paper by Universal"/>
    <n v="77.52"/>
    <n v="2"/>
    <n v="0"/>
    <n v="37.9848"/>
  </r>
  <r>
    <n v="5800"/>
    <s v="CA-2011-166716"/>
    <x v="2"/>
    <d v="2011-08-20T00:00:00"/>
    <d v="2011-08-25T00:00:00"/>
    <s v="Second Class"/>
    <s v="CR-12730"/>
    <s v="Craig Reiter"/>
    <x v="0"/>
    <s v="United States"/>
    <s v="Chicago"/>
    <s v="Illinois"/>
    <n v="60610"/>
    <x v="2"/>
    <s v="FUR-CH-10004495"/>
    <s v="Furniture"/>
    <s v="Chairs"/>
    <s v="Global Leather and Oak Executive Chair, Black"/>
    <n v="421.37200000000001"/>
    <n v="2"/>
    <n v="0.3"/>
    <n v="-6.0196000000000538"/>
  </r>
  <r>
    <n v="5801"/>
    <s v="CA-2011-123225"/>
    <x v="2"/>
    <d v="2011-07-11T00:00:00"/>
    <d v="2011-07-14T00:00:00"/>
    <s v="First Class"/>
    <s v="MN-17935"/>
    <s v="Michael Nguyen"/>
    <x v="0"/>
    <s v="United States"/>
    <s v="El Paso"/>
    <s v="Texas"/>
    <n v="79907"/>
    <x v="2"/>
    <s v="TEC-PH-10000895"/>
    <s v="Technology"/>
    <s v="Phones"/>
    <s v="Polycom VVX 310 VoIP phone"/>
    <n v="575.96800000000007"/>
    <n v="4"/>
    <n v="0.2"/>
    <n v="43.197600000000023"/>
  </r>
  <r>
    <n v="5802"/>
    <s v="CA-2011-123225"/>
    <x v="2"/>
    <d v="2011-07-11T00:00:00"/>
    <d v="2011-07-14T00:00:00"/>
    <s v="First Class"/>
    <s v="MN-17935"/>
    <s v="Michael Nguyen"/>
    <x v="0"/>
    <s v="United States"/>
    <s v="El Paso"/>
    <s v="Texas"/>
    <n v="79907"/>
    <x v="2"/>
    <s v="OFF-PA-10000552"/>
    <s v="Office Supplies"/>
    <s v="Paper"/>
    <s v="Xerox 200"/>
    <n v="10.368000000000002"/>
    <n v="2"/>
    <n v="0.2"/>
    <n v="3.6288"/>
  </r>
  <r>
    <n v="5803"/>
    <s v="CA-2012-163440"/>
    <x v="1"/>
    <d v="2012-03-22T00:00:00"/>
    <d v="2012-03-24T00:00:00"/>
    <s v="First Class"/>
    <s v="RD-19900"/>
    <s v="Ruben Dartt"/>
    <x v="0"/>
    <s v="United States"/>
    <s v="Thousand Oaks"/>
    <s v="California"/>
    <n v="91360"/>
    <x v="1"/>
    <s v="TEC-PH-10000376"/>
    <s v="Technology"/>
    <s v="Phones"/>
    <s v="Square Credit Card Reader"/>
    <n v="15.984000000000002"/>
    <n v="2"/>
    <n v="0.2"/>
    <n v="1.1988000000000003"/>
  </r>
  <r>
    <n v="5804"/>
    <s v="US-2014-106796"/>
    <x v="3"/>
    <d v="2014-05-13T00:00:00"/>
    <d v="2014-05-20T00:00:00"/>
    <s v="Standard Class"/>
    <s v="JP-16135"/>
    <s v="Julie Prescott"/>
    <x v="2"/>
    <s v="United States"/>
    <s v="Springfield"/>
    <s v="Ohio"/>
    <n v="45503"/>
    <x v="3"/>
    <s v="OFF-AR-10003504"/>
    <s v="Office Supplies"/>
    <s v="Art"/>
    <s v="Newell 347"/>
    <n v="10.272000000000002"/>
    <n v="3"/>
    <n v="0.2"/>
    <n v="1.1555999999999984"/>
  </r>
  <r>
    <n v="5805"/>
    <s v="CA-2014-113873"/>
    <x v="3"/>
    <d v="2014-11-14T00:00:00"/>
    <d v="2014-11-20T00:00:00"/>
    <s v="Standard Class"/>
    <s v="KE-16420"/>
    <s v="Katrina Edelman"/>
    <x v="1"/>
    <s v="United States"/>
    <s v="Dallas"/>
    <s v="Texas"/>
    <n v="75220"/>
    <x v="2"/>
    <s v="OFF-ST-10000943"/>
    <s v="Office Supplies"/>
    <s v="Storage"/>
    <s v="Eldon ProFile File 'N Store Portable File Tub Letter/Legal Size Black"/>
    <n v="61.792000000000002"/>
    <n v="4"/>
    <n v="0.2"/>
    <n v="6.1792000000000016"/>
  </r>
  <r>
    <n v="5806"/>
    <s v="CA-2014-113873"/>
    <x v="3"/>
    <d v="2014-11-14T00:00:00"/>
    <d v="2014-11-20T00:00:00"/>
    <s v="Standard Class"/>
    <s v="KE-16420"/>
    <s v="Katrina Edelman"/>
    <x v="1"/>
    <s v="United States"/>
    <s v="Dallas"/>
    <s v="Texas"/>
    <n v="75220"/>
    <x v="2"/>
    <s v="FUR-BO-10003441"/>
    <s v="Furniture"/>
    <s v="Bookcases"/>
    <s v="Bush Westfield Collection Bookcases, Fully Assembled"/>
    <n v="205.99919999999997"/>
    <n v="3"/>
    <n v="0.32"/>
    <n v="-27.264600000000016"/>
  </r>
  <r>
    <n v="5807"/>
    <s v="CA-2013-149783"/>
    <x v="0"/>
    <d v="2013-09-05T00:00:00"/>
    <d v="2013-09-08T00:00:00"/>
    <s v="Second Class"/>
    <s v="DL-13315"/>
    <s v="Delfina Latchford"/>
    <x v="0"/>
    <s v="United States"/>
    <s v="Knoxville"/>
    <s v="Tennessee"/>
    <n v="37918"/>
    <x v="0"/>
    <s v="OFF-PA-10002195"/>
    <s v="Office Supplies"/>
    <s v="Paper"/>
    <s v="RSVP Cards &amp; Envelopes, Blank White, 8-1/2&quot; X 11&quot;, 24 Cards/25 Envelopes/Set"/>
    <n v="12.192"/>
    <n v="3"/>
    <n v="0.2"/>
    <n v="4.1147999999999998"/>
  </r>
  <r>
    <n v="5808"/>
    <s v="CA-2013-149783"/>
    <x v="0"/>
    <d v="2013-09-05T00:00:00"/>
    <d v="2013-09-08T00:00:00"/>
    <s v="Second Class"/>
    <s v="DL-13315"/>
    <s v="Delfina Latchford"/>
    <x v="0"/>
    <s v="United States"/>
    <s v="Knoxville"/>
    <s v="Tennessee"/>
    <n v="37918"/>
    <x v="0"/>
    <s v="OFF-AP-10001205"/>
    <s v="Office Supplies"/>
    <s v="Appliances"/>
    <s v="Belkin 5 Outlet SurgeMaster Power Centers"/>
    <n v="87.168000000000006"/>
    <n v="2"/>
    <n v="0.2"/>
    <n v="8.7168000000000063"/>
  </r>
  <r>
    <n v="5809"/>
    <s v="CA-2013-149783"/>
    <x v="0"/>
    <d v="2013-09-05T00:00:00"/>
    <d v="2013-09-08T00:00:00"/>
    <s v="Second Class"/>
    <s v="DL-13315"/>
    <s v="Delfina Latchford"/>
    <x v="0"/>
    <s v="United States"/>
    <s v="Knoxville"/>
    <s v="Tennessee"/>
    <n v="37918"/>
    <x v="0"/>
    <s v="OFF-AR-10002987"/>
    <s v="Office Supplies"/>
    <s v="Art"/>
    <s v="Prismacolor Color Pencil Set"/>
    <n v="31.744"/>
    <n v="2"/>
    <n v="0.2"/>
    <n v="8.3328000000000024"/>
  </r>
  <r>
    <n v="5810"/>
    <s v="CA-2013-125017"/>
    <x v="0"/>
    <d v="2013-02-06T00:00:00"/>
    <d v="2013-02-11T00:00:00"/>
    <s v="Standard Class"/>
    <s v="KB-16240"/>
    <s v="Karen Bern"/>
    <x v="1"/>
    <s v="United States"/>
    <s v="Chattanooga"/>
    <s v="Tennessee"/>
    <n v="37421"/>
    <x v="0"/>
    <s v="FUR-FU-10000723"/>
    <s v="Furniture"/>
    <s v="Furnishings"/>
    <s v="Deflect-o EconoMat Studded, No Bevel Mat for Low Pile Carpeting"/>
    <n v="132.22400000000002"/>
    <n v="4"/>
    <n v="0.2"/>
    <n v="-18.180799999999998"/>
  </r>
  <r>
    <n v="5811"/>
    <s v="US-2012-163279"/>
    <x v="1"/>
    <d v="2012-03-22T00:00:00"/>
    <d v="2012-03-26T00:00:00"/>
    <s v="Standard Class"/>
    <s v="JD-16150"/>
    <s v="Justin Deggeller"/>
    <x v="1"/>
    <s v="United States"/>
    <s v="San Diego"/>
    <s v="California"/>
    <n v="92037"/>
    <x v="1"/>
    <s v="OFF-PA-10003127"/>
    <s v="Office Supplies"/>
    <s v="Paper"/>
    <s v="Staples"/>
    <n v="105.52"/>
    <n v="4"/>
    <n v="0"/>
    <n v="48.539199999999994"/>
  </r>
  <r>
    <n v="5812"/>
    <s v="US-2012-163279"/>
    <x v="1"/>
    <d v="2012-03-22T00:00:00"/>
    <d v="2012-03-26T00:00:00"/>
    <s v="Standard Class"/>
    <s v="JD-16150"/>
    <s v="Justin Deggeller"/>
    <x v="1"/>
    <s v="United States"/>
    <s v="San Diego"/>
    <s v="California"/>
    <n v="92037"/>
    <x v="1"/>
    <s v="FUR-FU-10000747"/>
    <s v="Furniture"/>
    <s v="Furnishings"/>
    <s v="Tenex B1-RE Series Chair Mats for Low Pile Carpets"/>
    <n v="91.96"/>
    <n v="2"/>
    <n v="0"/>
    <n v="15.633199999999988"/>
  </r>
  <r>
    <n v="5813"/>
    <s v="US-2012-163279"/>
    <x v="1"/>
    <d v="2012-03-22T00:00:00"/>
    <d v="2012-03-26T00:00:00"/>
    <s v="Standard Class"/>
    <s v="JD-16150"/>
    <s v="Justin Deggeller"/>
    <x v="1"/>
    <s v="United States"/>
    <s v="San Diego"/>
    <s v="California"/>
    <n v="92037"/>
    <x v="1"/>
    <s v="TEC-PH-10001795"/>
    <s v="Technology"/>
    <s v="Phones"/>
    <s v="ClearOne CHATAttach 160 - speaker phone"/>
    <n v="1487.9760000000001"/>
    <n v="3"/>
    <n v="0.2"/>
    <n v="185.99699999999984"/>
  </r>
  <r>
    <n v="5814"/>
    <s v="CA-2012-150196"/>
    <x v="1"/>
    <d v="2012-07-02T00:00:00"/>
    <d v="2012-07-03T00:00:00"/>
    <s v="First Class"/>
    <s v="SR-20740"/>
    <s v="Steven Roelle"/>
    <x v="2"/>
    <s v="United States"/>
    <s v="New York City"/>
    <s v="New York"/>
    <n v="10024"/>
    <x v="3"/>
    <s v="OFF-PA-10003797"/>
    <s v="Office Supplies"/>
    <s v="Paper"/>
    <s v="Xerox 209"/>
    <n v="19.440000000000001"/>
    <n v="3"/>
    <n v="0"/>
    <n v="9.3312000000000008"/>
  </r>
  <r>
    <n v="5815"/>
    <s v="US-2012-106495"/>
    <x v="1"/>
    <d v="2012-06-15T00:00:00"/>
    <d v="2012-06-17T00:00:00"/>
    <s v="First Class"/>
    <s v="AC-10450"/>
    <s v="Amy Cox"/>
    <x v="0"/>
    <s v="United States"/>
    <s v="Tampa"/>
    <s v="Florida"/>
    <n v="33614"/>
    <x v="0"/>
    <s v="TEC-AC-10002718"/>
    <s v="Technology"/>
    <s v="Accessories"/>
    <s v="Belkin Standard 104 key USB Keyboard"/>
    <n v="11.672000000000001"/>
    <n v="1"/>
    <n v="0.2"/>
    <n v="-0.7295000000000007"/>
  </r>
  <r>
    <n v="5816"/>
    <s v="CA-2011-124730"/>
    <x v="2"/>
    <d v="2011-11-26T00:00:00"/>
    <d v="2011-11-26T00:00:00"/>
    <s v="Same Day"/>
    <s v="LS-17245"/>
    <s v="Lynn Smith"/>
    <x v="0"/>
    <s v="United States"/>
    <s v="Utica"/>
    <s v="New York"/>
    <n v="13501"/>
    <x v="3"/>
    <s v="TEC-PH-10002170"/>
    <s v="Technology"/>
    <s v="Phones"/>
    <s v="ClearSounds CSC500 Amplified Spirit Phone Corded phone"/>
    <n v="279.95999999999998"/>
    <n v="4"/>
    <n v="0"/>
    <n v="78.388800000000003"/>
  </r>
  <r>
    <n v="5817"/>
    <s v="CA-2011-124730"/>
    <x v="2"/>
    <d v="2011-11-26T00:00:00"/>
    <d v="2011-11-26T00:00:00"/>
    <s v="Same Day"/>
    <s v="LS-17245"/>
    <s v="Lynn Smith"/>
    <x v="0"/>
    <s v="United States"/>
    <s v="Utica"/>
    <s v="New York"/>
    <n v="13501"/>
    <x v="3"/>
    <s v="OFF-BI-10001078"/>
    <s v="Office Supplies"/>
    <s v="Binders"/>
    <s v="Acco PRESSTEX Data Binder with Storage Hooks, Dark Blue, 14 7/8&quot; X 11&quot;"/>
    <n v="12.912000000000001"/>
    <n v="3"/>
    <n v="0.2"/>
    <n v="4.6806000000000001"/>
  </r>
  <r>
    <n v="5818"/>
    <s v="CA-2011-124730"/>
    <x v="2"/>
    <d v="2011-11-26T00:00:00"/>
    <d v="2011-11-26T00:00:00"/>
    <s v="Same Day"/>
    <s v="LS-17245"/>
    <s v="Lynn Smith"/>
    <x v="0"/>
    <s v="United States"/>
    <s v="Utica"/>
    <s v="New York"/>
    <n v="13501"/>
    <x v="3"/>
    <s v="OFF-BI-10001031"/>
    <s v="Office Supplies"/>
    <s v="Binders"/>
    <s v="Pressboard Data Binders by Wilson Jones"/>
    <n v="17.088000000000001"/>
    <n v="4"/>
    <n v="0.2"/>
    <n v="5.767199999999999"/>
  </r>
  <r>
    <n v="5819"/>
    <s v="CA-2011-124730"/>
    <x v="2"/>
    <d v="2011-11-26T00:00:00"/>
    <d v="2011-11-26T00:00:00"/>
    <s v="Same Day"/>
    <s v="LS-17245"/>
    <s v="Lynn Smith"/>
    <x v="0"/>
    <s v="United States"/>
    <s v="Utica"/>
    <s v="New York"/>
    <n v="13501"/>
    <x v="3"/>
    <s v="OFF-LA-10001158"/>
    <s v="Office Supplies"/>
    <s v="Labels"/>
    <s v="Avery Address/Shipping Labels for Typewriters, 4&quot; x 2&quot;"/>
    <n v="93.149999999999991"/>
    <n v="9"/>
    <n v="0"/>
    <n v="44.712000000000003"/>
  </r>
  <r>
    <n v="5820"/>
    <s v="CA-2011-124730"/>
    <x v="2"/>
    <d v="2011-11-26T00:00:00"/>
    <d v="2011-11-26T00:00:00"/>
    <s v="Same Day"/>
    <s v="LS-17245"/>
    <s v="Lynn Smith"/>
    <x v="0"/>
    <s v="United States"/>
    <s v="Utica"/>
    <s v="New York"/>
    <n v="13501"/>
    <x v="3"/>
    <s v="OFF-LA-10001613"/>
    <s v="Office Supplies"/>
    <s v="Labels"/>
    <s v="Avery File Folder Labels"/>
    <n v="11.52"/>
    <n v="4"/>
    <n v="0"/>
    <n v="5.6448"/>
  </r>
  <r>
    <n v="5821"/>
    <s v="CA-2014-117632"/>
    <x v="3"/>
    <d v="2014-05-13T00:00:00"/>
    <d v="2014-05-19T00:00:00"/>
    <s v="Standard Class"/>
    <s v="CS-12175"/>
    <s v="Charles Sheldon"/>
    <x v="1"/>
    <s v="United States"/>
    <s v="San Francisco"/>
    <s v="California"/>
    <n v="94122"/>
    <x v="1"/>
    <s v="OFF-SU-10000157"/>
    <s v="Office Supplies"/>
    <s v="Supplies"/>
    <s v="Compact Automatic Electric Letter Opener"/>
    <n v="238.62"/>
    <n v="2"/>
    <n v="0"/>
    <n v="4.7724000000000046"/>
  </r>
  <r>
    <n v="5822"/>
    <s v="CA-2014-117632"/>
    <x v="3"/>
    <d v="2014-05-13T00:00:00"/>
    <d v="2014-05-19T00:00:00"/>
    <s v="Standard Class"/>
    <s v="CS-12175"/>
    <s v="Charles Sheldon"/>
    <x v="1"/>
    <s v="United States"/>
    <s v="San Francisco"/>
    <s v="California"/>
    <n v="94122"/>
    <x v="1"/>
    <s v="OFF-AP-10004868"/>
    <s v="Office Supplies"/>
    <s v="Appliances"/>
    <s v="Hoover Commercial Soft Guard Upright Vacuum And Disposable Filtration Bags"/>
    <n v="7.77"/>
    <n v="1"/>
    <n v="0"/>
    <n v="2.0979000000000001"/>
  </r>
  <r>
    <n v="5823"/>
    <s v="CA-2014-117632"/>
    <x v="3"/>
    <d v="2014-05-13T00:00:00"/>
    <d v="2014-05-19T00:00:00"/>
    <s v="Standard Class"/>
    <s v="CS-12175"/>
    <s v="Charles Sheldon"/>
    <x v="1"/>
    <s v="United States"/>
    <s v="San Francisco"/>
    <s v="California"/>
    <n v="94122"/>
    <x v="1"/>
    <s v="FUR-TA-10001520"/>
    <s v="Furniture"/>
    <s v="Tables"/>
    <s v="Lesro Sheffield Collection Coffee Table, End Table, Center Table, Corner Table"/>
    <n v="285.48"/>
    <n v="5"/>
    <n v="0.2"/>
    <n v="-10.705500000000043"/>
  </r>
  <r>
    <n v="5824"/>
    <s v="CA-2014-117632"/>
    <x v="3"/>
    <d v="2014-05-13T00:00:00"/>
    <d v="2014-05-19T00:00:00"/>
    <s v="Standard Class"/>
    <s v="CS-12175"/>
    <s v="Charles Sheldon"/>
    <x v="1"/>
    <s v="United States"/>
    <s v="San Francisco"/>
    <s v="California"/>
    <n v="94122"/>
    <x v="1"/>
    <s v="OFF-BI-10001900"/>
    <s v="Office Supplies"/>
    <s v="Binders"/>
    <s v="DXL Angle-View Binders with Locking Rings, Black"/>
    <n v="19.168000000000003"/>
    <n v="4"/>
    <n v="0.2"/>
    <n v="6.4691999999999998"/>
  </r>
  <r>
    <n v="5825"/>
    <s v="CA-2011-115056"/>
    <x v="2"/>
    <d v="2011-05-02T00:00:00"/>
    <d v="2011-05-02T00:00:00"/>
    <s v="Same Day"/>
    <s v="AR-10510"/>
    <s v="Andrew Roberts"/>
    <x v="0"/>
    <s v="United States"/>
    <s v="Columbus"/>
    <s v="Ohio"/>
    <n v="43229"/>
    <x v="3"/>
    <s v="OFF-AP-10003971"/>
    <s v="Office Supplies"/>
    <s v="Appliances"/>
    <s v="Belkin 6 Outlet Metallic Surge Strip"/>
    <n v="26.136000000000003"/>
    <n v="3"/>
    <n v="0.2"/>
    <n v="1.9602000000000004"/>
  </r>
  <r>
    <n v="5826"/>
    <s v="CA-2014-161067"/>
    <x v="3"/>
    <d v="2014-09-04T00:00:00"/>
    <d v="2014-09-07T00:00:00"/>
    <s v="Second Class"/>
    <s v="KB-16405"/>
    <s v="Katrina Bavinger"/>
    <x v="2"/>
    <s v="United States"/>
    <s v="New York City"/>
    <s v="New York"/>
    <n v="10035"/>
    <x v="3"/>
    <s v="OFF-PA-10000418"/>
    <s v="Office Supplies"/>
    <s v="Paper"/>
    <s v="Xerox 189"/>
    <n v="419.4"/>
    <n v="4"/>
    <n v="0"/>
    <n v="201.31199999999998"/>
  </r>
  <r>
    <n v="5827"/>
    <s v="CA-2014-161067"/>
    <x v="3"/>
    <d v="2014-09-04T00:00:00"/>
    <d v="2014-09-07T00:00:00"/>
    <s v="Second Class"/>
    <s v="KB-16405"/>
    <s v="Katrina Bavinger"/>
    <x v="2"/>
    <s v="United States"/>
    <s v="New York City"/>
    <s v="New York"/>
    <n v="10035"/>
    <x v="3"/>
    <s v="FUR-CH-10004626"/>
    <s v="Furniture"/>
    <s v="Chairs"/>
    <s v="Office Star Flex Back Scooter Chair with Aluminum Finish Frame"/>
    <n v="90.801000000000002"/>
    <n v="1"/>
    <n v="0.1"/>
    <n v="14.124599999999999"/>
  </r>
  <r>
    <n v="5828"/>
    <s v="CA-2014-161067"/>
    <x v="3"/>
    <d v="2014-09-04T00:00:00"/>
    <d v="2014-09-07T00:00:00"/>
    <s v="Second Class"/>
    <s v="KB-16405"/>
    <s v="Katrina Bavinger"/>
    <x v="2"/>
    <s v="United States"/>
    <s v="New York City"/>
    <s v="New York"/>
    <n v="10035"/>
    <x v="3"/>
    <s v="FUR-CH-10004860"/>
    <s v="Furniture"/>
    <s v="Chairs"/>
    <s v="Global Low Back Tilter Chair"/>
    <n v="181.76400000000001"/>
    <n v="2"/>
    <n v="0.1"/>
    <n v="-8.0784000000000198"/>
  </r>
  <r>
    <n v="5829"/>
    <s v="CA-2014-161067"/>
    <x v="3"/>
    <d v="2014-09-04T00:00:00"/>
    <d v="2014-09-07T00:00:00"/>
    <s v="Second Class"/>
    <s v="KB-16405"/>
    <s v="Katrina Bavinger"/>
    <x v="2"/>
    <s v="United States"/>
    <s v="New York City"/>
    <s v="New York"/>
    <n v="10035"/>
    <x v="3"/>
    <s v="OFF-AR-10003251"/>
    <s v="Office Supplies"/>
    <s v="Art"/>
    <s v="Prang Drawing Pencil Set"/>
    <n v="5.56"/>
    <n v="2"/>
    <n v="0"/>
    <n v="2.2239999999999998"/>
  </r>
  <r>
    <n v="5830"/>
    <s v="CA-2013-122063"/>
    <x v="0"/>
    <d v="2013-12-04T00:00:00"/>
    <d v="2013-12-08T00:00:00"/>
    <s v="Standard Class"/>
    <s v="MM-17920"/>
    <s v="Michael Moore"/>
    <x v="0"/>
    <s v="United States"/>
    <s v="Richmond"/>
    <s v="Indiana"/>
    <n v="47374"/>
    <x v="2"/>
    <s v="FUR-TA-10004575"/>
    <s v="Furniture"/>
    <s v="Tables"/>
    <s v="Hon 5100 Series Wood Tables"/>
    <n v="581.96"/>
    <n v="2"/>
    <n v="0"/>
    <n v="104.75279999999998"/>
  </r>
  <r>
    <n v="5831"/>
    <s v="CA-2013-122063"/>
    <x v="0"/>
    <d v="2013-12-04T00:00:00"/>
    <d v="2013-12-08T00:00:00"/>
    <s v="Standard Class"/>
    <s v="MM-17920"/>
    <s v="Michael Moore"/>
    <x v="0"/>
    <s v="United States"/>
    <s v="Richmond"/>
    <s v="Indiana"/>
    <n v="47374"/>
    <x v="2"/>
    <s v="FUR-CH-10004754"/>
    <s v="Furniture"/>
    <s v="Chairs"/>
    <s v="Global Stack Chair with Arms, Black"/>
    <n v="29.98"/>
    <n v="1"/>
    <n v="0"/>
    <n v="8.0945999999999998"/>
  </r>
  <r>
    <n v="5832"/>
    <s v="CA-2012-111206"/>
    <x v="1"/>
    <d v="2012-07-18T00:00:00"/>
    <d v="2012-07-22T00:00:00"/>
    <s v="Standard Class"/>
    <s v="RF-19735"/>
    <s v="Roland Fjeld"/>
    <x v="0"/>
    <s v="United States"/>
    <s v="San Diego"/>
    <s v="California"/>
    <n v="92105"/>
    <x v="1"/>
    <s v="TEC-AC-10003095"/>
    <s v="Technology"/>
    <s v="Accessories"/>
    <s v="Logitech G35 7.1-Channel Surround Sound Headset"/>
    <n v="519.96"/>
    <n v="4"/>
    <n v="0"/>
    <n v="176.78640000000001"/>
  </r>
  <r>
    <n v="5833"/>
    <s v="CA-2013-142895"/>
    <x v="0"/>
    <d v="2013-07-22T00:00:00"/>
    <d v="2013-07-27T00:00:00"/>
    <s v="Standard Class"/>
    <s v="BP-11290"/>
    <s v="Beth Paige"/>
    <x v="0"/>
    <s v="United States"/>
    <s v="Concord"/>
    <s v="North Carolina"/>
    <n v="28027"/>
    <x v="0"/>
    <s v="OFF-LA-10000262"/>
    <s v="Office Supplies"/>
    <s v="Labels"/>
    <s v="Avery 494"/>
    <n v="6.2640000000000002"/>
    <n v="3"/>
    <n v="0.2"/>
    <n v="2.0358000000000001"/>
  </r>
  <r>
    <n v="5834"/>
    <s v="CA-2013-142895"/>
    <x v="0"/>
    <d v="2013-07-22T00:00:00"/>
    <d v="2013-07-27T00:00:00"/>
    <s v="Standard Class"/>
    <s v="BP-11290"/>
    <s v="Beth Paige"/>
    <x v="0"/>
    <s v="United States"/>
    <s v="Concord"/>
    <s v="North Carolina"/>
    <n v="28027"/>
    <x v="0"/>
    <s v="FUR-CH-10002961"/>
    <s v="Furniture"/>
    <s v="Chairs"/>
    <s v="Leather Task Chair, Black"/>
    <n v="363.92"/>
    <n v="5"/>
    <n v="0.2"/>
    <n v="0"/>
  </r>
  <r>
    <n v="5835"/>
    <s v="CA-2012-101868"/>
    <x v="1"/>
    <d v="2012-06-09T00:00:00"/>
    <d v="2012-06-16T00:00:00"/>
    <s v="Standard Class"/>
    <s v="MJ-17740"/>
    <s v="Max Jones"/>
    <x v="0"/>
    <s v="United States"/>
    <s v="Miami"/>
    <s v="Florida"/>
    <n v="33178"/>
    <x v="0"/>
    <s v="OFF-BI-10003876"/>
    <s v="Office Supplies"/>
    <s v="Binders"/>
    <s v="Green Canvas Binder for 8-1/2&quot; x 14&quot; Sheets"/>
    <n v="64.2"/>
    <n v="5"/>
    <n v="0.7"/>
    <n v="-42.799999999999983"/>
  </r>
  <r>
    <n v="5836"/>
    <s v="CA-2012-101868"/>
    <x v="1"/>
    <d v="2012-06-09T00:00:00"/>
    <d v="2012-06-16T00:00:00"/>
    <s v="Standard Class"/>
    <s v="MJ-17740"/>
    <s v="Max Jones"/>
    <x v="0"/>
    <s v="United States"/>
    <s v="Miami"/>
    <s v="Florida"/>
    <n v="33178"/>
    <x v="0"/>
    <s v="OFF-BI-10002133"/>
    <s v="Office Supplies"/>
    <s v="Binders"/>
    <s v="Wilson Jones Elliptical Ring 3 1/2&quot; Capacity Binders, 800 sheets"/>
    <n v="38.520000000000003"/>
    <n v="3"/>
    <n v="0.7"/>
    <n v="-26.963999999999999"/>
  </r>
  <r>
    <n v="5837"/>
    <s v="CA-2012-101868"/>
    <x v="1"/>
    <d v="2012-06-09T00:00:00"/>
    <d v="2012-06-16T00:00:00"/>
    <s v="Standard Class"/>
    <s v="MJ-17740"/>
    <s v="Max Jones"/>
    <x v="0"/>
    <s v="United States"/>
    <s v="Miami"/>
    <s v="Florida"/>
    <n v="33178"/>
    <x v="0"/>
    <s v="TEC-AC-10004396"/>
    <s v="Technology"/>
    <s v="Accessories"/>
    <s v="Logitech Keyboard K120"/>
    <n v="72.599999999999994"/>
    <n v="5"/>
    <n v="0.2"/>
    <n v="-8.1674999999999933"/>
  </r>
  <r>
    <n v="5838"/>
    <s v="CA-2014-133207"/>
    <x v="3"/>
    <d v="2014-11-28T00:00:00"/>
    <d v="2014-12-04T00:00:00"/>
    <s v="Standard Class"/>
    <s v="DO-13645"/>
    <s v="Doug O'Connell"/>
    <x v="0"/>
    <s v="United States"/>
    <s v="Los Angeles"/>
    <s v="California"/>
    <n v="90036"/>
    <x v="1"/>
    <s v="TEC-PH-10004100"/>
    <s v="Technology"/>
    <s v="Phones"/>
    <s v="Griffin GC17055 Auxiliary Audio Cable"/>
    <n v="57.567999999999998"/>
    <n v="4"/>
    <n v="0.2"/>
    <n v="5.7568000000000019"/>
  </r>
  <r>
    <n v="5839"/>
    <s v="CA-2012-132948"/>
    <x v="1"/>
    <d v="2012-03-27T00:00:00"/>
    <d v="2012-04-03T00:00:00"/>
    <s v="Standard Class"/>
    <s v="MV-17485"/>
    <s v="Mark Van Huff"/>
    <x v="0"/>
    <s v="United States"/>
    <s v="Seattle"/>
    <s v="Washington"/>
    <n v="98115"/>
    <x v="1"/>
    <s v="OFF-ST-10000636"/>
    <s v="Office Supplies"/>
    <s v="Storage"/>
    <s v="Rogers Profile Extra Capacity Storage Tub"/>
    <n v="83.699999999999989"/>
    <n v="5"/>
    <n v="0"/>
    <n v="3.3479999999999954"/>
  </r>
  <r>
    <n v="5840"/>
    <s v="CA-2012-134992"/>
    <x v="1"/>
    <d v="2012-09-22T00:00:00"/>
    <d v="2012-09-26T00:00:00"/>
    <s v="Second Class"/>
    <s v="MG-17875"/>
    <s v="Michael Grace"/>
    <x v="2"/>
    <s v="United States"/>
    <s v="Arlington"/>
    <s v="Virginia"/>
    <n v="22204"/>
    <x v="0"/>
    <s v="OFF-PA-10001972"/>
    <s v="Office Supplies"/>
    <s v="Paper"/>
    <s v="Xerox 214"/>
    <n v="32.400000000000006"/>
    <n v="5"/>
    <n v="0"/>
    <n v="15.552000000000001"/>
  </r>
  <r>
    <n v="5841"/>
    <s v="CA-2012-134992"/>
    <x v="1"/>
    <d v="2012-09-22T00:00:00"/>
    <d v="2012-09-26T00:00:00"/>
    <s v="Second Class"/>
    <s v="MG-17875"/>
    <s v="Michael Grace"/>
    <x v="2"/>
    <s v="United States"/>
    <s v="Arlington"/>
    <s v="Virginia"/>
    <n v="22204"/>
    <x v="0"/>
    <s v="FUR-FU-10002554"/>
    <s v="Furniture"/>
    <s v="Furnishings"/>
    <s v="Westinghouse Floor Lamp with Metal Mesh Shade, Black"/>
    <n v="47.98"/>
    <n v="2"/>
    <n v="0"/>
    <n v="11.035399999999996"/>
  </r>
  <r>
    <n v="5842"/>
    <s v="CA-2012-126725"/>
    <x v="1"/>
    <d v="2012-11-17T00:00:00"/>
    <d v="2012-11-21T00:00:00"/>
    <s v="Standard Class"/>
    <s v="BS-11665"/>
    <s v="Brian Stugart"/>
    <x v="0"/>
    <s v="United States"/>
    <s v="San Diego"/>
    <s v="California"/>
    <n v="92105"/>
    <x v="1"/>
    <s v="TEC-PH-10003174"/>
    <s v="Technology"/>
    <s v="Phones"/>
    <s v="RCA ViSYS 25825 Wireless digital phone"/>
    <n v="415.96800000000007"/>
    <n v="4"/>
    <n v="0.2"/>
    <n v="51.995999999999981"/>
  </r>
  <r>
    <n v="5843"/>
    <s v="CA-2012-126725"/>
    <x v="1"/>
    <d v="2012-11-17T00:00:00"/>
    <d v="2012-11-21T00:00:00"/>
    <s v="Standard Class"/>
    <s v="BS-11665"/>
    <s v="Brian Stugart"/>
    <x v="0"/>
    <s v="United States"/>
    <s v="San Diego"/>
    <s v="California"/>
    <n v="92105"/>
    <x v="1"/>
    <s v="OFF-ST-10001418"/>
    <s v="Office Supplies"/>
    <s v="Storage"/>
    <s v="Carina Media Storage Towers in Natural &amp; Black"/>
    <n v="304.89999999999998"/>
    <n v="5"/>
    <n v="0"/>
    <n v="6.097999999999999"/>
  </r>
  <r>
    <n v="5844"/>
    <s v="CA-2012-126725"/>
    <x v="1"/>
    <d v="2012-11-17T00:00:00"/>
    <d v="2012-11-21T00:00:00"/>
    <s v="Standard Class"/>
    <s v="BS-11665"/>
    <s v="Brian Stugart"/>
    <x v="0"/>
    <s v="United States"/>
    <s v="San Diego"/>
    <s v="California"/>
    <n v="92105"/>
    <x v="1"/>
    <s v="FUR-FU-10002813"/>
    <s v="Furniture"/>
    <s v="Furnishings"/>
    <s v="DAX Contemporary Wood Frame with Silver Metal Mat, Desktop, 11 x 14 Size"/>
    <n v="80.959999999999994"/>
    <n v="4"/>
    <n v="0"/>
    <n v="29.145599999999995"/>
  </r>
  <r>
    <n v="5845"/>
    <s v="CA-2012-126725"/>
    <x v="1"/>
    <d v="2012-11-17T00:00:00"/>
    <d v="2012-11-21T00:00:00"/>
    <s v="Standard Class"/>
    <s v="BS-11665"/>
    <s v="Brian Stugart"/>
    <x v="0"/>
    <s v="United States"/>
    <s v="San Diego"/>
    <s v="California"/>
    <n v="92105"/>
    <x v="1"/>
    <s v="OFF-ST-10000129"/>
    <s v="Office Supplies"/>
    <s v="Storage"/>
    <s v="Fellowes Recycled Storage Drawers"/>
    <n v="777.21"/>
    <n v="7"/>
    <n v="0"/>
    <n v="54.404699999999963"/>
  </r>
  <r>
    <n v="5846"/>
    <s v="CA-2012-126725"/>
    <x v="1"/>
    <d v="2012-11-17T00:00:00"/>
    <d v="2012-11-21T00:00:00"/>
    <s v="Standard Class"/>
    <s v="BS-11665"/>
    <s v="Brian Stugart"/>
    <x v="0"/>
    <s v="United States"/>
    <s v="San Diego"/>
    <s v="California"/>
    <n v="92105"/>
    <x v="1"/>
    <s v="OFF-PA-10001639"/>
    <s v="Office Supplies"/>
    <s v="Paper"/>
    <s v="Xerox 203"/>
    <n v="32.400000000000006"/>
    <n v="5"/>
    <n v="0"/>
    <n v="15.552000000000001"/>
  </r>
  <r>
    <n v="5847"/>
    <s v="CA-2012-126725"/>
    <x v="1"/>
    <d v="2012-11-17T00:00:00"/>
    <d v="2012-11-21T00:00:00"/>
    <s v="Standard Class"/>
    <s v="BS-11665"/>
    <s v="Brian Stugart"/>
    <x v="0"/>
    <s v="United States"/>
    <s v="San Diego"/>
    <s v="California"/>
    <n v="92105"/>
    <x v="1"/>
    <s v="FUR-CH-10001708"/>
    <s v="Furniture"/>
    <s v="Chairs"/>
    <s v="Office Star - Contemporary Swivel Chair with Padded Adjustable Arms and Flex Back"/>
    <n v="225.56799999999998"/>
    <n v="2"/>
    <n v="0.2"/>
    <n v="2.8195999999999799"/>
  </r>
  <r>
    <n v="5848"/>
    <s v="CA-2012-126725"/>
    <x v="1"/>
    <d v="2012-11-17T00:00:00"/>
    <d v="2012-11-21T00:00:00"/>
    <s v="Standard Class"/>
    <s v="BS-11665"/>
    <s v="Brian Stugart"/>
    <x v="0"/>
    <s v="United States"/>
    <s v="San Diego"/>
    <s v="California"/>
    <n v="92105"/>
    <x v="1"/>
    <s v="FUR-FU-10001591"/>
    <s v="Furniture"/>
    <s v="Furnishings"/>
    <s v="Advantus Panel Wall Certificate Holder - 8.5x11"/>
    <n v="36.599999999999994"/>
    <n v="3"/>
    <n v="0"/>
    <n v="15.372000000000002"/>
  </r>
  <r>
    <n v="5849"/>
    <s v="CA-2012-121783"/>
    <x v="1"/>
    <d v="2012-11-10T00:00:00"/>
    <d v="2012-11-14T00:00:00"/>
    <s v="Standard Class"/>
    <s v="PO-19180"/>
    <s v="Philisse Overcash"/>
    <x v="2"/>
    <s v="United States"/>
    <s v="Roseville"/>
    <s v="Minnesota"/>
    <n v="55113"/>
    <x v="2"/>
    <s v="OFF-AP-10003849"/>
    <s v="Office Supplies"/>
    <s v="Appliances"/>
    <s v="Hoover Shoulder Vac Commercial Portable Vacuum"/>
    <n v="715.64"/>
    <n v="2"/>
    <n v="0"/>
    <n v="178.90999999999997"/>
  </r>
  <r>
    <n v="5850"/>
    <s v="CA-2012-121783"/>
    <x v="1"/>
    <d v="2012-11-10T00:00:00"/>
    <d v="2012-11-14T00:00:00"/>
    <s v="Standard Class"/>
    <s v="PO-19180"/>
    <s v="Philisse Overcash"/>
    <x v="2"/>
    <s v="United States"/>
    <s v="Roseville"/>
    <s v="Minnesota"/>
    <n v="55113"/>
    <x v="2"/>
    <s v="OFF-ST-10000078"/>
    <s v="Office Supplies"/>
    <s v="Storage"/>
    <s v="Tennsco 6- and 18-Compartment Lockers"/>
    <n v="795.51"/>
    <n v="3"/>
    <n v="0"/>
    <n v="143.19179999999994"/>
  </r>
  <r>
    <n v="5851"/>
    <s v="CA-2012-121783"/>
    <x v="1"/>
    <d v="2012-11-10T00:00:00"/>
    <d v="2012-11-14T00:00:00"/>
    <s v="Standard Class"/>
    <s v="PO-19180"/>
    <s v="Philisse Overcash"/>
    <x v="2"/>
    <s v="United States"/>
    <s v="Roseville"/>
    <s v="Minnesota"/>
    <n v="55113"/>
    <x v="2"/>
    <s v="TEC-CO-10001571"/>
    <s v="Technology"/>
    <s v="Copiers"/>
    <s v="Sharp 1540cs Digital Laser Copier"/>
    <n v="549.99"/>
    <n v="1"/>
    <n v="0"/>
    <n v="274.995"/>
  </r>
  <r>
    <n v="5852"/>
    <s v="CA-2012-121783"/>
    <x v="1"/>
    <d v="2012-11-10T00:00:00"/>
    <d v="2012-11-14T00:00:00"/>
    <s v="Standard Class"/>
    <s v="PO-19180"/>
    <s v="Philisse Overcash"/>
    <x v="2"/>
    <s v="United States"/>
    <s v="Roseville"/>
    <s v="Minnesota"/>
    <n v="55113"/>
    <x v="2"/>
    <s v="OFF-BI-10001658"/>
    <s v="Office Supplies"/>
    <s v="Binders"/>
    <s v="GBC Standard Therm-A-Bind Covers"/>
    <n v="74.760000000000005"/>
    <n v="3"/>
    <n v="0"/>
    <n v="34.389600000000002"/>
  </r>
  <r>
    <n v="5853"/>
    <s v="CA-2012-121783"/>
    <x v="1"/>
    <d v="2012-11-10T00:00:00"/>
    <d v="2012-11-14T00:00:00"/>
    <s v="Standard Class"/>
    <s v="PO-19180"/>
    <s v="Philisse Overcash"/>
    <x v="2"/>
    <s v="United States"/>
    <s v="Roseville"/>
    <s v="Minnesota"/>
    <n v="55113"/>
    <x v="2"/>
    <s v="FUR-FU-10004351"/>
    <s v="Furniture"/>
    <s v="Furnishings"/>
    <s v="Staples"/>
    <n v="29.22"/>
    <n v="3"/>
    <n v="0"/>
    <n v="12.856800000000002"/>
  </r>
  <r>
    <n v="5854"/>
    <s v="US-2011-138835"/>
    <x v="2"/>
    <d v="2011-09-10T00:00:00"/>
    <d v="2011-09-14T00:00:00"/>
    <s v="Standard Class"/>
    <s v="DA-13450"/>
    <s v="Dianna Arnett"/>
    <x v="2"/>
    <s v="United States"/>
    <s v="Virginia Beach"/>
    <s v="Virginia"/>
    <n v="23464"/>
    <x v="0"/>
    <s v="OFF-BI-10003314"/>
    <s v="Office Supplies"/>
    <s v="Binders"/>
    <s v="Tuff Stuff Recycled Round Ring Binders"/>
    <n v="9.64"/>
    <n v="2"/>
    <n v="0"/>
    <n v="4.7236000000000002"/>
  </r>
  <r>
    <n v="5855"/>
    <s v="CA-2012-112214"/>
    <x v="1"/>
    <d v="2012-08-05T00:00:00"/>
    <d v="2012-08-11T00:00:00"/>
    <s v="Standard Class"/>
    <s v="AH-10690"/>
    <s v="Anna Häberlin"/>
    <x v="1"/>
    <s v="United States"/>
    <s v="Dallas"/>
    <s v="Texas"/>
    <n v="75220"/>
    <x v="2"/>
    <s v="OFF-ST-10001505"/>
    <s v="Office Supplies"/>
    <s v="Storage"/>
    <s v="Perma STOR-ALL Hanging File Box, 13 1/8&quot;W x 12 1/4&quot;D x 10 1/2&quot;H"/>
    <n v="33.488000000000007"/>
    <n v="7"/>
    <n v="0.2"/>
    <n v="-1.2558000000000051"/>
  </r>
  <r>
    <n v="5856"/>
    <s v="CA-2012-112214"/>
    <x v="1"/>
    <d v="2012-08-05T00:00:00"/>
    <d v="2012-08-11T00:00:00"/>
    <s v="Standard Class"/>
    <s v="AH-10690"/>
    <s v="Anna Häberlin"/>
    <x v="1"/>
    <s v="United States"/>
    <s v="Dallas"/>
    <s v="Texas"/>
    <n v="75220"/>
    <x v="2"/>
    <s v="OFF-SU-10003567"/>
    <s v="Office Supplies"/>
    <s v="Supplies"/>
    <s v="Stiletto Hand Letter Openers"/>
    <n v="23.04"/>
    <n v="3"/>
    <n v="0.2"/>
    <n v="-4.895999999999999"/>
  </r>
  <r>
    <n v="5857"/>
    <s v="CA-2012-112214"/>
    <x v="1"/>
    <d v="2012-08-05T00:00:00"/>
    <d v="2012-08-11T00:00:00"/>
    <s v="Standard Class"/>
    <s v="AH-10690"/>
    <s v="Anna Häberlin"/>
    <x v="1"/>
    <s v="United States"/>
    <s v="Dallas"/>
    <s v="Texas"/>
    <n v="75220"/>
    <x v="2"/>
    <s v="OFF-BI-10002982"/>
    <s v="Office Supplies"/>
    <s v="Binders"/>
    <s v="Avery Self-Adhesive Photo Pockets for Polaroid Photos"/>
    <n v="1.3619999999999997"/>
    <n v="1"/>
    <n v="0.8"/>
    <n v="-2.1792000000000007"/>
  </r>
  <r>
    <n v="5858"/>
    <s v="CA-2012-112214"/>
    <x v="1"/>
    <d v="2012-08-05T00:00:00"/>
    <d v="2012-08-11T00:00:00"/>
    <s v="Standard Class"/>
    <s v="AH-10690"/>
    <s v="Anna Häberlin"/>
    <x v="1"/>
    <s v="United States"/>
    <s v="Dallas"/>
    <s v="Texas"/>
    <n v="75220"/>
    <x v="2"/>
    <s v="FUR-FU-10002364"/>
    <s v="Furniture"/>
    <s v="Furnishings"/>
    <s v="Eldon Expressions Wood Desk Accessories, Oak"/>
    <n v="14.76"/>
    <n v="5"/>
    <n v="0.6"/>
    <n v="-11.439000000000004"/>
  </r>
  <r>
    <n v="5859"/>
    <s v="US-2014-153255"/>
    <x v="3"/>
    <d v="2014-09-04T00:00:00"/>
    <d v="2014-09-08T00:00:00"/>
    <s v="Second Class"/>
    <s v="JK-15730"/>
    <s v="Joe Kamberova"/>
    <x v="0"/>
    <s v="United States"/>
    <s v="Concord"/>
    <s v="California"/>
    <n v="94521"/>
    <x v="1"/>
    <s v="FUR-BO-10004218"/>
    <s v="Furniture"/>
    <s v="Bookcases"/>
    <s v="Bush Heritage Pine Collection 5-Shelf Bookcase, Albany Pine Finish, *Special Order"/>
    <n v="239.66599999999997"/>
    <n v="2"/>
    <n v="0.15"/>
    <n v="14.097999999999999"/>
  </r>
  <r>
    <n v="5860"/>
    <s v="CA-2012-108119"/>
    <x v="1"/>
    <d v="2012-11-01T00:00:00"/>
    <d v="2012-11-08T00:00:00"/>
    <s v="Standard Class"/>
    <s v="MS-17530"/>
    <s v="MaryBeth Skach"/>
    <x v="0"/>
    <s v="United States"/>
    <s v="Conway"/>
    <s v="Arkansas"/>
    <n v="72032"/>
    <x v="0"/>
    <s v="FUR-TA-10002530"/>
    <s v="Furniture"/>
    <s v="Tables"/>
    <s v="Iceberg OfficeWorks 42&quot; Round Tables"/>
    <n v="301.95999999999998"/>
    <n v="2"/>
    <n v="0"/>
    <n v="45.293999999999983"/>
  </r>
  <r>
    <n v="5861"/>
    <s v="CA-2012-157434"/>
    <x v="1"/>
    <d v="2012-04-29T00:00:00"/>
    <d v="2012-05-04T00:00:00"/>
    <s v="Second Class"/>
    <s v="JK-15640"/>
    <s v="Jim Kriz"/>
    <x v="2"/>
    <s v="United States"/>
    <s v="Philadelphia"/>
    <s v="Pennsylvania"/>
    <n v="19120"/>
    <x v="3"/>
    <s v="OFF-PA-10001526"/>
    <s v="Office Supplies"/>
    <s v="Paper"/>
    <s v="Xerox 1949"/>
    <n v="7.9680000000000009"/>
    <n v="2"/>
    <n v="0.2"/>
    <n v="2.8884000000000007"/>
  </r>
  <r>
    <n v="5862"/>
    <s v="CA-2013-101525"/>
    <x v="0"/>
    <d v="2013-05-02T00:00:00"/>
    <d v="2013-05-05T00:00:00"/>
    <s v="Second Class"/>
    <s v="CM-12235"/>
    <s v="Chris McAfee"/>
    <x v="0"/>
    <s v="United States"/>
    <s v="Little Rock"/>
    <s v="Arkansas"/>
    <n v="72209"/>
    <x v="0"/>
    <s v="OFF-PA-10001497"/>
    <s v="Office Supplies"/>
    <s v="Paper"/>
    <s v="Xerox 1914"/>
    <n v="109.92"/>
    <n v="2"/>
    <n v="0"/>
    <n v="53.860799999999998"/>
  </r>
  <r>
    <n v="5863"/>
    <s v="CA-2013-101525"/>
    <x v="0"/>
    <d v="2013-05-02T00:00:00"/>
    <d v="2013-05-05T00:00:00"/>
    <s v="Second Class"/>
    <s v="CM-12235"/>
    <s v="Chris McAfee"/>
    <x v="0"/>
    <s v="United States"/>
    <s v="Little Rock"/>
    <s v="Arkansas"/>
    <n v="72209"/>
    <x v="0"/>
    <s v="OFF-PA-10003936"/>
    <s v="Office Supplies"/>
    <s v="Paper"/>
    <s v="Xerox 1994"/>
    <n v="19.440000000000001"/>
    <n v="3"/>
    <n v="0"/>
    <n v="9.3312000000000008"/>
  </r>
  <r>
    <n v="5864"/>
    <s v="CA-2013-101525"/>
    <x v="0"/>
    <d v="2013-05-02T00:00:00"/>
    <d v="2013-05-05T00:00:00"/>
    <s v="Second Class"/>
    <s v="CM-12235"/>
    <s v="Chris McAfee"/>
    <x v="0"/>
    <s v="United States"/>
    <s v="Little Rock"/>
    <s v="Arkansas"/>
    <n v="72209"/>
    <x v="0"/>
    <s v="OFF-AR-10000716"/>
    <s v="Office Supplies"/>
    <s v="Art"/>
    <s v="DIXON Ticonderoga Erasable Checking Pencils"/>
    <n v="11.16"/>
    <n v="2"/>
    <n v="0"/>
    <n v="4.3524000000000003"/>
  </r>
  <r>
    <n v="5865"/>
    <s v="US-2011-117968"/>
    <x v="2"/>
    <d v="2011-08-05T00:00:00"/>
    <d v="2011-08-07T00:00:00"/>
    <s v="Second Class"/>
    <s v="RS-19420"/>
    <s v="Ricardo Sperren"/>
    <x v="1"/>
    <s v="United States"/>
    <s v="Meriden"/>
    <s v="Connecticut"/>
    <n v="6450"/>
    <x v="3"/>
    <s v="OFF-AP-10002765"/>
    <s v="Office Supplies"/>
    <s v="Appliances"/>
    <s v="Fellowes Advanced Computer Series Surge Protectors"/>
    <n v="79.47"/>
    <n v="3"/>
    <n v="0"/>
    <n v="22.251600000000003"/>
  </r>
  <r>
    <n v="5866"/>
    <s v="US-2011-117968"/>
    <x v="2"/>
    <d v="2011-08-05T00:00:00"/>
    <d v="2011-08-07T00:00:00"/>
    <s v="Second Class"/>
    <s v="RS-19420"/>
    <s v="Ricardo Sperren"/>
    <x v="1"/>
    <s v="United States"/>
    <s v="Meriden"/>
    <s v="Connecticut"/>
    <n v="6450"/>
    <x v="3"/>
    <s v="OFF-AR-10004165"/>
    <s v="Office Supplies"/>
    <s v="Art"/>
    <s v="Binney &amp; Smith inkTank Erasable Pocket Highlighter, Chisel Tip, Yellow"/>
    <n v="4.5599999999999996"/>
    <n v="2"/>
    <n v="0"/>
    <n v="2.0064000000000002"/>
  </r>
  <r>
    <n v="5867"/>
    <s v="US-2011-117968"/>
    <x v="2"/>
    <d v="2011-08-05T00:00:00"/>
    <d v="2011-08-07T00:00:00"/>
    <s v="Second Class"/>
    <s v="RS-19420"/>
    <s v="Ricardo Sperren"/>
    <x v="1"/>
    <s v="United States"/>
    <s v="Meriden"/>
    <s v="Connecticut"/>
    <n v="6450"/>
    <x v="3"/>
    <s v="FUR-CH-10002335"/>
    <s v="Furniture"/>
    <s v="Chairs"/>
    <s v="Hon GuestStacker Chair"/>
    <n v="1133.3499999999999"/>
    <n v="5"/>
    <n v="0"/>
    <n v="294.67100000000005"/>
  </r>
  <r>
    <n v="5868"/>
    <s v="CA-2013-158211"/>
    <x v="0"/>
    <d v="2013-01-04T00:00:00"/>
    <d v="2013-01-08T00:00:00"/>
    <s v="Standard Class"/>
    <s v="BP-11185"/>
    <s v="Ben Peterman"/>
    <x v="1"/>
    <s v="United States"/>
    <s v="Philadelphia"/>
    <s v="Pennsylvania"/>
    <n v="19143"/>
    <x v="3"/>
    <s v="OFF-AR-10004078"/>
    <s v="Office Supplies"/>
    <s v="Art"/>
    <s v="Newell 312"/>
    <n v="4.6719999999999997"/>
    <n v="1"/>
    <n v="0.2"/>
    <n v="0.58399999999999985"/>
  </r>
  <r>
    <n v="5869"/>
    <s v="CA-2013-158211"/>
    <x v="0"/>
    <d v="2013-01-04T00:00:00"/>
    <d v="2013-01-08T00:00:00"/>
    <s v="Standard Class"/>
    <s v="BP-11185"/>
    <s v="Ben Peterman"/>
    <x v="1"/>
    <s v="United States"/>
    <s v="Philadelphia"/>
    <s v="Pennsylvania"/>
    <n v="19143"/>
    <x v="3"/>
    <s v="OFF-BI-10002026"/>
    <s v="Office Supplies"/>
    <s v="Binders"/>
    <s v="Avery Arch Ring Binders"/>
    <n v="104.58000000000001"/>
    <n v="6"/>
    <n v="0.7"/>
    <n v="-80.178000000000026"/>
  </r>
  <r>
    <n v="5870"/>
    <s v="CA-2013-152247"/>
    <x v="0"/>
    <d v="2013-11-08T00:00:00"/>
    <d v="2013-11-13T00:00:00"/>
    <s v="Standard Class"/>
    <s v="MA-17995"/>
    <s v="Michelle Arnett"/>
    <x v="2"/>
    <s v="United States"/>
    <s v="Cheyenne"/>
    <s v="Wyoming"/>
    <n v="82001"/>
    <x v="1"/>
    <s v="FUR-CH-10001215"/>
    <s v="Furniture"/>
    <s v="Chairs"/>
    <s v="Global Troy Executive Leather Low-Back Tilter"/>
    <n v="1603.1360000000002"/>
    <n v="4"/>
    <n v="0.2"/>
    <n v="100.19599999999997"/>
  </r>
  <r>
    <n v="5871"/>
    <s v="CA-2013-128223"/>
    <x v="0"/>
    <d v="2013-06-15T00:00:00"/>
    <d v="2013-06-15T00:00:00"/>
    <s v="Same Day"/>
    <s v="EB-13705"/>
    <s v="Ed Braxton"/>
    <x v="1"/>
    <s v="United States"/>
    <s v="Anaheim"/>
    <s v="California"/>
    <n v="92804"/>
    <x v="1"/>
    <s v="FUR-TA-10001771"/>
    <s v="Furniture"/>
    <s v="Tables"/>
    <s v="Bush Cubix Conference Tables, Fully Assembled"/>
    <n v="1293.4879999999998"/>
    <n v="7"/>
    <n v="0.2"/>
    <n v="80.843000000000075"/>
  </r>
  <r>
    <n v="5872"/>
    <s v="CA-2013-154235"/>
    <x v="0"/>
    <d v="2013-09-25T00:00:00"/>
    <d v="2013-09-29T00:00:00"/>
    <s v="Standard Class"/>
    <s v="RD-19900"/>
    <s v="Ruben Dartt"/>
    <x v="0"/>
    <s v="United States"/>
    <s v="Bloomington"/>
    <s v="Indiana"/>
    <n v="47401"/>
    <x v="2"/>
    <s v="FUR-FU-10004006"/>
    <s v="Furniture"/>
    <s v="Furnishings"/>
    <s v="Deflect-o DuraMat Lighweight, Studded, Beveled Mat for Low Pile Carpeting"/>
    <n v="127.94999999999999"/>
    <n v="3"/>
    <n v="0"/>
    <n v="21.751499999999986"/>
  </r>
  <r>
    <n v="5873"/>
    <s v="CA-2014-129910"/>
    <x v="3"/>
    <d v="2014-03-31T00:00:00"/>
    <d v="2014-04-04T00:00:00"/>
    <s v="Standard Class"/>
    <s v="ME-17320"/>
    <s v="Maria Etezadi"/>
    <x v="2"/>
    <s v="United States"/>
    <s v="Columbus"/>
    <s v="Georgia"/>
    <n v="31907"/>
    <x v="0"/>
    <s v="OFF-ST-10003282"/>
    <s v="Office Supplies"/>
    <s v="Storage"/>
    <s v="Advantus 10-Drawer Portable Organizer, Chrome Metal Frame, Smoke Drawers"/>
    <n v="59.76"/>
    <n v="1"/>
    <n v="0"/>
    <n v="16.732800000000005"/>
  </r>
  <r>
    <n v="5874"/>
    <s v="CA-2014-133095"/>
    <x v="3"/>
    <d v="2014-06-05T00:00:00"/>
    <d v="2014-06-05T00:00:00"/>
    <s v="Same Day"/>
    <s v="EH-14005"/>
    <s v="Erica Hernandez"/>
    <x v="2"/>
    <s v="United States"/>
    <s v="Jonesboro"/>
    <s v="Arkansas"/>
    <n v="72401"/>
    <x v="0"/>
    <s v="OFF-BI-10002353"/>
    <s v="Office Supplies"/>
    <s v="Binders"/>
    <s v="GBC VeloBind Cover Sets"/>
    <n v="108.08"/>
    <n v="7"/>
    <n v="0"/>
    <n v="54.04"/>
  </r>
  <r>
    <n v="5875"/>
    <s v="CA-2014-133095"/>
    <x v="3"/>
    <d v="2014-06-05T00:00:00"/>
    <d v="2014-06-05T00:00:00"/>
    <s v="Same Day"/>
    <s v="EH-14005"/>
    <s v="Erica Hernandez"/>
    <x v="2"/>
    <s v="United States"/>
    <s v="Jonesboro"/>
    <s v="Arkansas"/>
    <n v="72401"/>
    <x v="0"/>
    <s v="OFF-BI-10004141"/>
    <s v="Office Supplies"/>
    <s v="Binders"/>
    <s v="Insertable Tab Indexes For Data Binders"/>
    <n v="9.5400000000000009"/>
    <n v="3"/>
    <n v="0"/>
    <n v="4.3883999999999999"/>
  </r>
  <r>
    <n v="5876"/>
    <s v="CA-2012-130554"/>
    <x v="1"/>
    <d v="2012-04-07T00:00:00"/>
    <d v="2012-04-09T00:00:00"/>
    <s v="First Class"/>
    <s v="FM-14290"/>
    <s v="Frank Merwin"/>
    <x v="2"/>
    <s v="United States"/>
    <s v="Philadelphia"/>
    <s v="Pennsylvania"/>
    <n v="19140"/>
    <x v="3"/>
    <s v="OFF-AR-10001954"/>
    <s v="Office Supplies"/>
    <s v="Art"/>
    <s v="Newell 331"/>
    <n v="11.736000000000001"/>
    <n v="3"/>
    <n v="0.2"/>
    <n v="1.0268999999999999"/>
  </r>
  <r>
    <n v="5877"/>
    <s v="CA-2011-152443"/>
    <x v="2"/>
    <d v="2011-05-21T00:00:00"/>
    <d v="2011-05-26T00:00:00"/>
    <s v="Standard Class"/>
    <s v="FG-14260"/>
    <s v="Frank Gastineau"/>
    <x v="2"/>
    <s v="United States"/>
    <s v="Lawrence"/>
    <s v="Massachusetts"/>
    <n v="1841"/>
    <x v="3"/>
    <s v="OFF-BI-10001071"/>
    <s v="Office Supplies"/>
    <s v="Binders"/>
    <s v="GBC ProClick Punch Binding System"/>
    <n v="447.85999999999996"/>
    <n v="7"/>
    <n v="0"/>
    <n v="219.45140000000001"/>
  </r>
  <r>
    <n v="5878"/>
    <s v="CA-2011-152443"/>
    <x v="2"/>
    <d v="2011-05-21T00:00:00"/>
    <d v="2011-05-26T00:00:00"/>
    <s v="Standard Class"/>
    <s v="FG-14260"/>
    <s v="Frank Gastineau"/>
    <x v="2"/>
    <s v="United States"/>
    <s v="Lawrence"/>
    <s v="Massachusetts"/>
    <n v="1841"/>
    <x v="3"/>
    <s v="OFF-PA-10003022"/>
    <s v="Office Supplies"/>
    <s v="Paper"/>
    <s v="Xerox 1992"/>
    <n v="17.940000000000001"/>
    <n v="3"/>
    <n v="0"/>
    <n v="8.7906000000000013"/>
  </r>
  <r>
    <n v="5879"/>
    <s v="CA-2011-152443"/>
    <x v="2"/>
    <d v="2011-05-21T00:00:00"/>
    <d v="2011-05-26T00:00:00"/>
    <s v="Standard Class"/>
    <s v="FG-14260"/>
    <s v="Frank Gastineau"/>
    <x v="2"/>
    <s v="United States"/>
    <s v="Lawrence"/>
    <s v="Massachusetts"/>
    <n v="1841"/>
    <x v="3"/>
    <s v="OFF-AP-10001293"/>
    <s v="Office Supplies"/>
    <s v="Appliances"/>
    <s v="Belkin 8 Outlet Surge Protector"/>
    <n v="245.88"/>
    <n v="6"/>
    <n v="0"/>
    <n v="68.846399999999988"/>
  </r>
  <r>
    <n v="5880"/>
    <s v="CA-2013-133319"/>
    <x v="0"/>
    <d v="2013-09-06T00:00:00"/>
    <d v="2013-09-12T00:00:00"/>
    <s v="Standard Class"/>
    <s v="MV-17485"/>
    <s v="Mark Van Huff"/>
    <x v="0"/>
    <s v="United States"/>
    <s v="New York City"/>
    <s v="New York"/>
    <n v="10011"/>
    <x v="3"/>
    <s v="OFF-PA-10001815"/>
    <s v="Office Supplies"/>
    <s v="Paper"/>
    <s v="Xerox 1885"/>
    <n v="192.16"/>
    <n v="4"/>
    <n v="0"/>
    <n v="92.236799999999988"/>
  </r>
  <r>
    <n v="5881"/>
    <s v="CA-2013-133935"/>
    <x v="0"/>
    <d v="2013-09-19T00:00:00"/>
    <d v="2013-09-23T00:00:00"/>
    <s v="Standard Class"/>
    <s v="JW-15220"/>
    <s v="Jane Waco"/>
    <x v="1"/>
    <s v="United States"/>
    <s v="San Diego"/>
    <s v="California"/>
    <n v="92105"/>
    <x v="1"/>
    <s v="FUR-CH-10001215"/>
    <s v="Furniture"/>
    <s v="Chairs"/>
    <s v="Global Troy Executive Leather Low-Back Tilter"/>
    <n v="801.5680000000001"/>
    <n v="2"/>
    <n v="0.2"/>
    <n v="50.097999999999985"/>
  </r>
  <r>
    <n v="5882"/>
    <s v="CA-2013-133935"/>
    <x v="0"/>
    <d v="2013-09-19T00:00:00"/>
    <d v="2013-09-23T00:00:00"/>
    <s v="Standard Class"/>
    <s v="JW-15220"/>
    <s v="Jane Waco"/>
    <x v="1"/>
    <s v="United States"/>
    <s v="San Diego"/>
    <s v="California"/>
    <n v="92105"/>
    <x v="1"/>
    <s v="OFF-PA-10000100"/>
    <s v="Office Supplies"/>
    <s v="Paper"/>
    <s v="Xerox 1945"/>
    <n v="368.91"/>
    <n v="9"/>
    <n v="0"/>
    <n v="180.76590000000002"/>
  </r>
  <r>
    <n v="5883"/>
    <s v="CA-2013-133935"/>
    <x v="0"/>
    <d v="2013-09-19T00:00:00"/>
    <d v="2013-09-23T00:00:00"/>
    <s v="Standard Class"/>
    <s v="JW-15220"/>
    <s v="Jane Waco"/>
    <x v="1"/>
    <s v="United States"/>
    <s v="San Diego"/>
    <s v="California"/>
    <n v="92105"/>
    <x v="1"/>
    <s v="FUR-CH-10002880"/>
    <s v="Furniture"/>
    <s v="Chairs"/>
    <s v="Global High-Back Leather Tilter, Burgundy"/>
    <n v="885.52800000000002"/>
    <n v="9"/>
    <n v="0.2"/>
    <n v="-99.621900000000068"/>
  </r>
  <r>
    <n v="5884"/>
    <s v="CA-2013-136301"/>
    <x v="0"/>
    <d v="2013-03-14T00:00:00"/>
    <d v="2013-03-16T00:00:00"/>
    <s v="Second Class"/>
    <s v="EH-13765"/>
    <s v="Edward Hooks"/>
    <x v="1"/>
    <s v="United States"/>
    <s v="San Francisco"/>
    <s v="California"/>
    <n v="94109"/>
    <x v="1"/>
    <s v="FUR-FU-10004712"/>
    <s v="Furniture"/>
    <s v="Furnishings"/>
    <s v="Westinghouse Mesh Shade Clip-On Gooseneck Lamp, Black"/>
    <n v="28.28"/>
    <n v="2"/>
    <n v="0"/>
    <n v="7.352800000000002"/>
  </r>
  <r>
    <n v="5885"/>
    <s v="CA-2013-136301"/>
    <x v="0"/>
    <d v="2013-03-14T00:00:00"/>
    <d v="2013-03-16T00:00:00"/>
    <s v="Second Class"/>
    <s v="EH-13765"/>
    <s v="Edward Hooks"/>
    <x v="1"/>
    <s v="United States"/>
    <s v="San Francisco"/>
    <s v="California"/>
    <n v="94109"/>
    <x v="1"/>
    <s v="OFF-SU-10000151"/>
    <s v="Office Supplies"/>
    <s v="Supplies"/>
    <s v="High Speed Automatic Electric Letter Opener"/>
    <n v="4912.59"/>
    <n v="3"/>
    <n v="0"/>
    <n v="196.50359999999978"/>
  </r>
  <r>
    <n v="5886"/>
    <s v="US-2011-109456"/>
    <x v="2"/>
    <d v="2011-10-16T00:00:00"/>
    <d v="2011-10-17T00:00:00"/>
    <s v="Same Day"/>
    <s v="LS-17245"/>
    <s v="Lynn Smith"/>
    <x v="0"/>
    <s v="United States"/>
    <s v="San Francisco"/>
    <s v="California"/>
    <n v="94110"/>
    <x v="1"/>
    <s v="OFF-BI-10000136"/>
    <s v="Office Supplies"/>
    <s v="Binders"/>
    <s v="Avery Non-Stick Heavy Duty View Round Locking Ring Binders"/>
    <n v="14.352000000000002"/>
    <n v="3"/>
    <n v="0.2"/>
    <n v="5.0231999999999992"/>
  </r>
  <r>
    <n v="5887"/>
    <s v="US-2011-109456"/>
    <x v="2"/>
    <d v="2011-10-16T00:00:00"/>
    <d v="2011-10-17T00:00:00"/>
    <s v="Same Day"/>
    <s v="LS-17245"/>
    <s v="Lynn Smith"/>
    <x v="0"/>
    <s v="United States"/>
    <s v="San Francisco"/>
    <s v="California"/>
    <n v="94110"/>
    <x v="1"/>
    <s v="TEC-AC-10003610"/>
    <s v="Technology"/>
    <s v="Accessories"/>
    <s v="Logitech Illuminated - Keyboard"/>
    <n v="179.97"/>
    <n v="3"/>
    <n v="0"/>
    <n v="86.385600000000011"/>
  </r>
  <r>
    <n v="5888"/>
    <s v="CA-2014-151596"/>
    <x v="3"/>
    <d v="2014-10-09T00:00:00"/>
    <d v="2014-10-12T00:00:00"/>
    <s v="First Class"/>
    <s v="BP-11050"/>
    <s v="Barry Pond"/>
    <x v="1"/>
    <s v="United States"/>
    <s v="Cranston"/>
    <s v="Rhode Island"/>
    <n v="2920"/>
    <x v="3"/>
    <s v="OFF-ST-10001837"/>
    <s v="Office Supplies"/>
    <s v="Storage"/>
    <s v="SAFCO Mobile Desk Side File, Wire Frame"/>
    <n v="42.76"/>
    <n v="1"/>
    <n v="0"/>
    <n v="11.117599999999999"/>
  </r>
  <r>
    <n v="5889"/>
    <s v="CA-2012-147879"/>
    <x v="1"/>
    <d v="2012-05-07T00:00:00"/>
    <d v="2012-05-12T00:00:00"/>
    <s v="Standard Class"/>
    <s v="CC-12220"/>
    <s v="Chris Cortes"/>
    <x v="0"/>
    <s v="United States"/>
    <s v="Owensboro"/>
    <s v="Kentucky"/>
    <n v="42301"/>
    <x v="0"/>
    <s v="OFF-PA-10001952"/>
    <s v="Office Supplies"/>
    <s v="Paper"/>
    <s v="Xerox 1902"/>
    <n v="45.68"/>
    <n v="2"/>
    <n v="0"/>
    <n v="21.012799999999999"/>
  </r>
  <r>
    <n v="5890"/>
    <s v="CA-2013-166625"/>
    <x v="0"/>
    <d v="2013-04-15T00:00:00"/>
    <d v="2013-04-18T00:00:00"/>
    <s v="First Class"/>
    <s v="JM-15580"/>
    <s v="Jill Matthias"/>
    <x v="0"/>
    <s v="United States"/>
    <s v="Baltimore"/>
    <s v="Maryland"/>
    <n v="21215"/>
    <x v="3"/>
    <s v="OFF-BI-10002414"/>
    <s v="Office Supplies"/>
    <s v="Binders"/>
    <s v="GBC ProClick Spines for 32-Hole Punch"/>
    <n v="25.06"/>
    <n v="2"/>
    <n v="0"/>
    <n v="11.778199999999998"/>
  </r>
  <r>
    <n v="5891"/>
    <s v="CA-2013-146157"/>
    <x v="0"/>
    <d v="2013-11-22T00:00:00"/>
    <d v="2013-11-27T00:00:00"/>
    <s v="Standard Class"/>
    <s v="RD-19720"/>
    <s v="Roger Demir"/>
    <x v="0"/>
    <s v="United States"/>
    <s v="Chicago"/>
    <s v="Illinois"/>
    <n v="60610"/>
    <x v="2"/>
    <s v="OFF-PA-10001790"/>
    <s v="Office Supplies"/>
    <s v="Paper"/>
    <s v="Xerox 1910"/>
    <n v="38.432000000000002"/>
    <n v="1"/>
    <n v="0.2"/>
    <n v="13.451199999999996"/>
  </r>
  <r>
    <n v="5892"/>
    <s v="CA-2013-146157"/>
    <x v="0"/>
    <d v="2013-11-22T00:00:00"/>
    <d v="2013-11-27T00:00:00"/>
    <s v="Standard Class"/>
    <s v="RD-19720"/>
    <s v="Roger Demir"/>
    <x v="0"/>
    <s v="United States"/>
    <s v="Chicago"/>
    <s v="Illinois"/>
    <n v="60610"/>
    <x v="2"/>
    <s v="OFF-ST-10001590"/>
    <s v="Office Supplies"/>
    <s v="Storage"/>
    <s v="Tenex Personal Project File with Scoop Front Design, Black"/>
    <n v="21.568000000000001"/>
    <n v="2"/>
    <n v="0.2"/>
    <n v="1.6175999999999986"/>
  </r>
  <r>
    <n v="5893"/>
    <s v="CA-2013-146157"/>
    <x v="0"/>
    <d v="2013-11-22T00:00:00"/>
    <d v="2013-11-27T00:00:00"/>
    <s v="Standard Class"/>
    <s v="RD-19720"/>
    <s v="Roger Demir"/>
    <x v="0"/>
    <s v="United States"/>
    <s v="Chicago"/>
    <s v="Illinois"/>
    <n v="60610"/>
    <x v="2"/>
    <s v="TEC-AC-10003657"/>
    <s v="Technology"/>
    <s v="Accessories"/>
    <s v="Lenovo 17-Key USB Numeric Keypad"/>
    <n v="81.576000000000008"/>
    <n v="3"/>
    <n v="0.2"/>
    <n v="2.0393999999999934"/>
  </r>
  <r>
    <n v="5894"/>
    <s v="CA-2014-159954"/>
    <x v="3"/>
    <d v="2014-09-11T00:00:00"/>
    <d v="2014-09-15T00:00:00"/>
    <s v="Standard Class"/>
    <s v="SS-20410"/>
    <s v="Shahid Shariari"/>
    <x v="0"/>
    <s v="United States"/>
    <s v="Atlanta"/>
    <s v="Georgia"/>
    <n v="30318"/>
    <x v="0"/>
    <s v="OFF-BI-10004876"/>
    <s v="Office Supplies"/>
    <s v="Binders"/>
    <s v="Wilson Jones Suede Grain Vinyl Binders"/>
    <n v="2.78"/>
    <n v="1"/>
    <n v="0"/>
    <n v="1.3621999999999999"/>
  </r>
  <r>
    <n v="5895"/>
    <s v="CA-2014-100825"/>
    <x v="3"/>
    <d v="2014-09-10T00:00:00"/>
    <d v="2014-09-15T00:00:00"/>
    <s v="Standard Class"/>
    <s v="KD-16495"/>
    <s v="Keith Dawkins"/>
    <x v="1"/>
    <s v="United States"/>
    <s v="Los Angeles"/>
    <s v="California"/>
    <n v="90036"/>
    <x v="1"/>
    <s v="OFF-ST-10003123"/>
    <s v="Office Supplies"/>
    <s v="Storage"/>
    <s v="Fellowes Bases and Tops For Staxonsteel/High-Stak Systems"/>
    <n v="99.87"/>
    <n v="3"/>
    <n v="0"/>
    <n v="23.968799999999998"/>
  </r>
  <r>
    <n v="5896"/>
    <s v="CA-2011-168305"/>
    <x v="2"/>
    <d v="2011-11-01T00:00:00"/>
    <d v="2011-11-08T00:00:00"/>
    <s v="Standard Class"/>
    <s v="PL-18925"/>
    <s v="Paul Lucas"/>
    <x v="2"/>
    <s v="United States"/>
    <s v="Los Angeles"/>
    <s v="California"/>
    <n v="90049"/>
    <x v="1"/>
    <s v="OFF-LA-10003498"/>
    <s v="Office Supplies"/>
    <s v="Labels"/>
    <s v="Avery 475"/>
    <n v="44.400000000000006"/>
    <n v="3"/>
    <n v="0"/>
    <n v="22.200000000000003"/>
  </r>
  <r>
    <n v="5897"/>
    <s v="CA-2011-168305"/>
    <x v="2"/>
    <d v="2011-11-01T00:00:00"/>
    <d v="2011-11-08T00:00:00"/>
    <s v="Standard Class"/>
    <s v="PL-18925"/>
    <s v="Paul Lucas"/>
    <x v="2"/>
    <s v="United States"/>
    <s v="Los Angeles"/>
    <s v="California"/>
    <n v="90049"/>
    <x v="1"/>
    <s v="OFF-PA-10004947"/>
    <s v="Office Supplies"/>
    <s v="Paper"/>
    <s v="Staples"/>
    <n v="21.400000000000002"/>
    <n v="5"/>
    <n v="0"/>
    <n v="9.629999999999999"/>
  </r>
  <r>
    <n v="5898"/>
    <s v="CA-2013-167682"/>
    <x v="0"/>
    <d v="2013-04-04T00:00:00"/>
    <d v="2013-04-10T00:00:00"/>
    <s v="Standard Class"/>
    <s v="ZD-21925"/>
    <s v="Zuschuss Donatelli"/>
    <x v="0"/>
    <s v="United States"/>
    <s v="Richmond"/>
    <s v="Indiana"/>
    <n v="47374"/>
    <x v="2"/>
    <s v="FUR-FU-10003799"/>
    <s v="Furniture"/>
    <s v="Furnishings"/>
    <s v="Seth Thomas 13 1/2&quot; Wall Clock"/>
    <n v="71.12"/>
    <n v="4"/>
    <n v="0"/>
    <n v="22.047199999999997"/>
  </r>
  <r>
    <n v="5899"/>
    <s v="CA-2013-167682"/>
    <x v="0"/>
    <d v="2013-04-04T00:00:00"/>
    <d v="2013-04-10T00:00:00"/>
    <s v="Standard Class"/>
    <s v="ZD-21925"/>
    <s v="Zuschuss Donatelli"/>
    <x v="0"/>
    <s v="United States"/>
    <s v="Richmond"/>
    <s v="Indiana"/>
    <n v="47374"/>
    <x v="2"/>
    <s v="TEC-PH-10000673"/>
    <s v="Technology"/>
    <s v="Phones"/>
    <s v="Plantronics Voyager Pro HD - Bluetooth Headset"/>
    <n v="259.95999999999998"/>
    <n v="4"/>
    <n v="0"/>
    <n v="124.7808"/>
  </r>
  <r>
    <n v="5900"/>
    <s v="CA-2014-108000"/>
    <x v="3"/>
    <d v="2014-01-13T00:00:00"/>
    <d v="2014-01-17T00:00:00"/>
    <s v="Standard Class"/>
    <s v="LS-16945"/>
    <s v="Linda Southworth"/>
    <x v="1"/>
    <s v="United States"/>
    <s v="San Francisco"/>
    <s v="California"/>
    <n v="94110"/>
    <x v="1"/>
    <s v="OFF-EN-10002621"/>
    <s v="Office Supplies"/>
    <s v="Envelopes"/>
    <s v="Staples"/>
    <n v="9.7799999999999994"/>
    <n v="1"/>
    <n v="0"/>
    <n v="4.8899999999999997"/>
  </r>
  <r>
    <n v="5901"/>
    <s v="CA-2012-146465"/>
    <x v="1"/>
    <d v="2012-11-20T00:00:00"/>
    <d v="2012-11-24T00:00:00"/>
    <s v="Standard Class"/>
    <s v="PB-18805"/>
    <s v="Patrick Bzostek"/>
    <x v="2"/>
    <s v="United States"/>
    <s v="San Francisco"/>
    <s v="California"/>
    <n v="94122"/>
    <x v="1"/>
    <s v="OFF-BI-10004528"/>
    <s v="Office Supplies"/>
    <s v="Binders"/>
    <s v="Cardinal Poly Pocket Divider Pockets for Ring Binders"/>
    <n v="24.192"/>
    <n v="9"/>
    <n v="0.2"/>
    <n v="7.5599999999999987"/>
  </r>
  <r>
    <n v="5902"/>
    <s v="CA-2013-159639"/>
    <x v="0"/>
    <d v="2013-11-28T00:00:00"/>
    <d v="2013-12-03T00:00:00"/>
    <s v="Standard Class"/>
    <s v="PC-18745"/>
    <s v="Pamela Coakley"/>
    <x v="1"/>
    <s v="United States"/>
    <s v="Westfield"/>
    <s v="New Jersey"/>
    <n v="7090"/>
    <x v="3"/>
    <s v="FUR-FU-10001889"/>
    <s v="Furniture"/>
    <s v="Furnishings"/>
    <s v="Ultra Door Pull Handle"/>
    <n v="31.56"/>
    <n v="3"/>
    <n v="0"/>
    <n v="10.4148"/>
  </r>
  <r>
    <n v="5903"/>
    <s v="US-2014-153948"/>
    <x v="3"/>
    <d v="2014-11-07T00:00:00"/>
    <d v="2014-11-07T00:00:00"/>
    <s v="Same Day"/>
    <s v="FM-14290"/>
    <s v="Frank Merwin"/>
    <x v="2"/>
    <s v="United States"/>
    <s v="San Francisco"/>
    <s v="California"/>
    <n v="94122"/>
    <x v="1"/>
    <s v="OFF-PA-10000157"/>
    <s v="Office Supplies"/>
    <s v="Paper"/>
    <s v="Xerox 191"/>
    <n v="59.94"/>
    <n v="3"/>
    <n v="0"/>
    <n v="28.171799999999998"/>
  </r>
  <r>
    <n v="5904"/>
    <s v="US-2014-153948"/>
    <x v="3"/>
    <d v="2014-11-07T00:00:00"/>
    <d v="2014-11-07T00:00:00"/>
    <s v="Same Day"/>
    <s v="FM-14290"/>
    <s v="Frank Merwin"/>
    <x v="2"/>
    <s v="United States"/>
    <s v="San Francisco"/>
    <s v="California"/>
    <n v="94122"/>
    <x v="1"/>
    <s v="OFF-PA-10002764"/>
    <s v="Office Supplies"/>
    <s v="Paper"/>
    <s v="Staples"/>
    <n v="45.36"/>
    <n v="4"/>
    <n v="0"/>
    <n v="22.226399999999998"/>
  </r>
  <r>
    <n v="5905"/>
    <s v="US-2014-153948"/>
    <x v="3"/>
    <d v="2014-11-07T00:00:00"/>
    <d v="2014-11-07T00:00:00"/>
    <s v="Same Day"/>
    <s v="FM-14290"/>
    <s v="Frank Merwin"/>
    <x v="2"/>
    <s v="United States"/>
    <s v="San Francisco"/>
    <s v="California"/>
    <n v="94122"/>
    <x v="1"/>
    <s v="OFF-PA-10000143"/>
    <s v="Office Supplies"/>
    <s v="Paper"/>
    <s v="Astroparche Fine Business Paper"/>
    <n v="26.400000000000002"/>
    <n v="5"/>
    <n v="0"/>
    <n v="12.672000000000001"/>
  </r>
  <r>
    <n v="5906"/>
    <s v="US-2014-153948"/>
    <x v="3"/>
    <d v="2014-11-07T00:00:00"/>
    <d v="2014-11-07T00:00:00"/>
    <s v="Same Day"/>
    <s v="FM-14290"/>
    <s v="Frank Merwin"/>
    <x v="2"/>
    <s v="United States"/>
    <s v="San Francisco"/>
    <s v="California"/>
    <n v="94122"/>
    <x v="1"/>
    <s v="OFF-LA-10000414"/>
    <s v="Office Supplies"/>
    <s v="Labels"/>
    <s v="Avery 503"/>
    <n v="41.4"/>
    <n v="4"/>
    <n v="0"/>
    <n v="19.872"/>
  </r>
  <r>
    <n v="5907"/>
    <s v="US-2014-153948"/>
    <x v="3"/>
    <d v="2014-11-07T00:00:00"/>
    <d v="2014-11-07T00:00:00"/>
    <s v="Same Day"/>
    <s v="FM-14290"/>
    <s v="Frank Merwin"/>
    <x v="2"/>
    <s v="United States"/>
    <s v="San Francisco"/>
    <s v="California"/>
    <n v="94122"/>
    <x v="1"/>
    <s v="TEC-AC-10003441"/>
    <s v="Technology"/>
    <s v="Accessories"/>
    <s v="Kingston Digital DataTraveler 32GB USB 2.0"/>
    <n v="16.95"/>
    <n v="1"/>
    <n v="0"/>
    <n v="1.0169999999999995"/>
  </r>
  <r>
    <n v="5908"/>
    <s v="US-2013-113985"/>
    <x v="0"/>
    <d v="2013-12-03T00:00:00"/>
    <d v="2013-12-08T00:00:00"/>
    <s v="Standard Class"/>
    <s v="KD-16495"/>
    <s v="Keith Dawkins"/>
    <x v="1"/>
    <s v="United States"/>
    <s v="San Jose"/>
    <s v="California"/>
    <n v="95123"/>
    <x v="1"/>
    <s v="OFF-BI-10002353"/>
    <s v="Office Supplies"/>
    <s v="Binders"/>
    <s v="GBC VeloBind Cover Sets"/>
    <n v="24.704000000000001"/>
    <n v="2"/>
    <n v="0.2"/>
    <n v="9.2639999999999993"/>
  </r>
  <r>
    <n v="5909"/>
    <s v="US-2013-113985"/>
    <x v="0"/>
    <d v="2013-12-03T00:00:00"/>
    <d v="2013-12-08T00:00:00"/>
    <s v="Standard Class"/>
    <s v="KD-16495"/>
    <s v="Keith Dawkins"/>
    <x v="1"/>
    <s v="United States"/>
    <s v="San Jose"/>
    <s v="California"/>
    <n v="95123"/>
    <x v="1"/>
    <s v="OFF-AP-10001303"/>
    <s v="Office Supplies"/>
    <s v="Appliances"/>
    <s v="Holmes Cool Mist Humidifier for the Whole House with 8-Gallon Output per Day, Extended Life Filter"/>
    <n v="59.699999999999996"/>
    <n v="3"/>
    <n v="0"/>
    <n v="26.864999999999995"/>
  </r>
  <r>
    <n v="5910"/>
    <s v="US-2013-113985"/>
    <x v="0"/>
    <d v="2013-12-03T00:00:00"/>
    <d v="2013-12-08T00:00:00"/>
    <s v="Standard Class"/>
    <s v="KD-16495"/>
    <s v="Keith Dawkins"/>
    <x v="1"/>
    <s v="United States"/>
    <s v="San Jose"/>
    <s v="California"/>
    <n v="95123"/>
    <x v="1"/>
    <s v="FUR-FU-10003026"/>
    <s v="Furniture"/>
    <s v="Furnishings"/>
    <s v="Eldon Regeneration Recycled Desk Accessories, Black"/>
    <n v="14.52"/>
    <n v="3"/>
    <n v="0"/>
    <n v="5.6627999999999998"/>
  </r>
  <r>
    <n v="5911"/>
    <s v="US-2013-113985"/>
    <x v="0"/>
    <d v="2013-12-03T00:00:00"/>
    <d v="2013-12-08T00:00:00"/>
    <s v="Standard Class"/>
    <s v="KD-16495"/>
    <s v="Keith Dawkins"/>
    <x v="1"/>
    <s v="United States"/>
    <s v="San Jose"/>
    <s v="California"/>
    <n v="95123"/>
    <x v="1"/>
    <s v="OFF-BI-10000632"/>
    <s v="Office Supplies"/>
    <s v="Binders"/>
    <s v="Satellite Sectional Post Binders"/>
    <n v="104.184"/>
    <n v="3"/>
    <n v="0.2"/>
    <n v="33.8598"/>
  </r>
  <r>
    <n v="5912"/>
    <s v="CA-2013-155383"/>
    <x v="0"/>
    <d v="2013-12-18T00:00:00"/>
    <d v="2013-12-23T00:00:00"/>
    <s v="Standard Class"/>
    <s v="SC-20680"/>
    <s v="Steve Carroll"/>
    <x v="2"/>
    <s v="United States"/>
    <s v="Seattle"/>
    <s v="Washington"/>
    <n v="98115"/>
    <x v="1"/>
    <s v="OFF-ST-10001328"/>
    <s v="Office Supplies"/>
    <s v="Storage"/>
    <s v="Personal Filing Tote with Lid, Black/Gray"/>
    <n v="46.53"/>
    <n v="3"/>
    <n v="0"/>
    <n v="13.028400000000001"/>
  </r>
  <r>
    <n v="5913"/>
    <s v="CA-2011-120432"/>
    <x v="2"/>
    <d v="2011-08-24T00:00:00"/>
    <d v="2011-08-26T00:00:00"/>
    <s v="Second Class"/>
    <s v="DW-13585"/>
    <s v="Dorothy Wardle"/>
    <x v="1"/>
    <s v="United States"/>
    <s v="Owensboro"/>
    <s v="Kentucky"/>
    <n v="42301"/>
    <x v="0"/>
    <s v="OFF-SU-10004661"/>
    <s v="Office Supplies"/>
    <s v="Supplies"/>
    <s v="Acme Titanium Bonded Scissors"/>
    <n v="25.5"/>
    <n v="3"/>
    <n v="0"/>
    <n v="6.63"/>
  </r>
  <r>
    <n v="5914"/>
    <s v="US-2012-126977"/>
    <x v="1"/>
    <d v="2012-09-17T00:00:00"/>
    <d v="2012-09-23T00:00:00"/>
    <s v="Standard Class"/>
    <s v="PF-19120"/>
    <s v="Peter Fuller"/>
    <x v="0"/>
    <s v="United States"/>
    <s v="New York City"/>
    <s v="New York"/>
    <n v="10035"/>
    <x v="3"/>
    <s v="OFF-ST-10000617"/>
    <s v="Office Supplies"/>
    <s v="Storage"/>
    <s v="Woodgrain Magazine Files by Perma"/>
    <n v="14.9"/>
    <n v="5"/>
    <n v="0"/>
    <n v="1.0429999999999984"/>
  </r>
  <r>
    <n v="5915"/>
    <s v="US-2012-126977"/>
    <x v="1"/>
    <d v="2012-09-17T00:00:00"/>
    <d v="2012-09-23T00:00:00"/>
    <s v="Standard Class"/>
    <s v="PF-19120"/>
    <s v="Peter Fuller"/>
    <x v="0"/>
    <s v="United States"/>
    <s v="New York City"/>
    <s v="New York"/>
    <n v="10035"/>
    <x v="3"/>
    <s v="OFF-LA-10002762"/>
    <s v="Office Supplies"/>
    <s v="Labels"/>
    <s v="Avery 485"/>
    <n v="87.71"/>
    <n v="7"/>
    <n v="0"/>
    <n v="41.223699999999994"/>
  </r>
  <r>
    <n v="5916"/>
    <s v="US-2012-126977"/>
    <x v="1"/>
    <d v="2012-09-17T00:00:00"/>
    <d v="2012-09-23T00:00:00"/>
    <s v="Standard Class"/>
    <s v="PF-19120"/>
    <s v="Peter Fuller"/>
    <x v="0"/>
    <s v="United States"/>
    <s v="New York City"/>
    <s v="New York"/>
    <n v="10035"/>
    <x v="3"/>
    <s v="FUR-CH-10001973"/>
    <s v="Furniture"/>
    <s v="Chairs"/>
    <s v="Office Star Flex Back Scooter Chair with White Frame"/>
    <n v="199.76400000000001"/>
    <n v="2"/>
    <n v="0.1"/>
    <n v="8.8783999999999956"/>
  </r>
  <r>
    <n v="5917"/>
    <s v="US-2012-126977"/>
    <x v="1"/>
    <d v="2012-09-17T00:00:00"/>
    <d v="2012-09-23T00:00:00"/>
    <s v="Standard Class"/>
    <s v="PF-19120"/>
    <s v="Peter Fuller"/>
    <x v="0"/>
    <s v="United States"/>
    <s v="New York City"/>
    <s v="New York"/>
    <n v="10035"/>
    <x v="3"/>
    <s v="OFF-ST-10003058"/>
    <s v="Office Supplies"/>
    <s v="Storage"/>
    <s v="Eldon Mobile Mega Data Cart  Mega Stackable  Add-On Trays"/>
    <n v="94.6"/>
    <n v="4"/>
    <n v="0"/>
    <n v="27.433999999999997"/>
  </r>
  <r>
    <n v="5918"/>
    <s v="US-2012-126977"/>
    <x v="1"/>
    <d v="2012-09-17T00:00:00"/>
    <d v="2012-09-23T00:00:00"/>
    <s v="Standard Class"/>
    <s v="PF-19120"/>
    <s v="Peter Fuller"/>
    <x v="0"/>
    <s v="United States"/>
    <s v="New York City"/>
    <s v="New York"/>
    <n v="10035"/>
    <x v="3"/>
    <s v="FUR-BO-10004834"/>
    <s v="Furniture"/>
    <s v="Bookcases"/>
    <s v="Riverside Palais Royal Lawyers Bookcase, Royale Cherry Finish"/>
    <n v="4228.7040000000006"/>
    <n v="6"/>
    <n v="0.2"/>
    <n v="158.57639999999992"/>
  </r>
  <r>
    <n v="5919"/>
    <s v="US-2012-126977"/>
    <x v="1"/>
    <d v="2012-09-17T00:00:00"/>
    <d v="2012-09-23T00:00:00"/>
    <s v="Standard Class"/>
    <s v="PF-19120"/>
    <s v="Peter Fuller"/>
    <x v="0"/>
    <s v="United States"/>
    <s v="New York City"/>
    <s v="New York"/>
    <n v="10035"/>
    <x v="3"/>
    <s v="FUR-BO-10002213"/>
    <s v="Furniture"/>
    <s v="Bookcases"/>
    <s v="DMI Eclipse Executive Suite Bookcases"/>
    <n v="2003.9200000000003"/>
    <n v="5"/>
    <n v="0.2"/>
    <n v="-25.049000000000149"/>
  </r>
  <r>
    <n v="5920"/>
    <s v="US-2012-126977"/>
    <x v="1"/>
    <d v="2012-09-17T00:00:00"/>
    <d v="2012-09-23T00:00:00"/>
    <s v="Standard Class"/>
    <s v="PF-19120"/>
    <s v="Peter Fuller"/>
    <x v="0"/>
    <s v="United States"/>
    <s v="New York City"/>
    <s v="New York"/>
    <n v="10035"/>
    <x v="3"/>
    <s v="TEC-PH-10002170"/>
    <s v="Technology"/>
    <s v="Phones"/>
    <s v="ClearSounds CSC500 Amplified Spirit Phone Corded phone"/>
    <n v="209.96999999999997"/>
    <n v="3"/>
    <n v="0"/>
    <n v="58.791600000000003"/>
  </r>
  <r>
    <n v="5921"/>
    <s v="US-2012-126977"/>
    <x v="1"/>
    <d v="2012-09-17T00:00:00"/>
    <d v="2012-09-23T00:00:00"/>
    <s v="Standard Class"/>
    <s v="PF-19120"/>
    <s v="Peter Fuller"/>
    <x v="0"/>
    <s v="United States"/>
    <s v="New York City"/>
    <s v="New York"/>
    <n v="10035"/>
    <x v="3"/>
    <s v="TEC-AC-10003033"/>
    <s v="Technology"/>
    <s v="Accessories"/>
    <s v="Plantronics CS510 - Over-the-Head monaural Wireless Headset System"/>
    <n v="659.9"/>
    <n v="2"/>
    <n v="0"/>
    <n v="217.76699999999994"/>
  </r>
  <r>
    <n v="5922"/>
    <s v="US-2012-126977"/>
    <x v="1"/>
    <d v="2012-09-17T00:00:00"/>
    <d v="2012-09-23T00:00:00"/>
    <s v="Standard Class"/>
    <s v="PF-19120"/>
    <s v="Peter Fuller"/>
    <x v="0"/>
    <s v="United States"/>
    <s v="New York City"/>
    <s v="New York"/>
    <n v="10035"/>
    <x v="3"/>
    <s v="OFF-PA-10004071"/>
    <s v="Office Supplies"/>
    <s v="Paper"/>
    <s v="Eaton Premium Continuous-Feed Paper, 25% Cotton, Letter Size, White, 1000 Shts/Box"/>
    <n v="110.96"/>
    <n v="2"/>
    <n v="0"/>
    <n v="53.260799999999996"/>
  </r>
  <r>
    <n v="5923"/>
    <s v="US-2012-126977"/>
    <x v="1"/>
    <d v="2012-09-17T00:00:00"/>
    <d v="2012-09-23T00:00:00"/>
    <s v="Standard Class"/>
    <s v="PF-19120"/>
    <s v="Peter Fuller"/>
    <x v="0"/>
    <s v="United States"/>
    <s v="New York City"/>
    <s v="New York"/>
    <n v="10035"/>
    <x v="3"/>
    <s v="TEC-PH-10000169"/>
    <s v="Technology"/>
    <s v="Phones"/>
    <s v="ARKON Windshield Dashboard Air Vent Car Mount Holder"/>
    <n v="67.8"/>
    <n v="4"/>
    <n v="0"/>
    <n v="1.3559999999999945"/>
  </r>
  <r>
    <n v="5924"/>
    <s v="CA-2013-130288"/>
    <x v="0"/>
    <d v="2013-11-27T00:00:00"/>
    <d v="2013-12-01T00:00:00"/>
    <s v="Second Class"/>
    <s v="DK-13225"/>
    <s v="Dean Katz"/>
    <x v="1"/>
    <s v="United States"/>
    <s v="New York City"/>
    <s v="New York"/>
    <n v="10011"/>
    <x v="3"/>
    <s v="FUR-TA-10002958"/>
    <s v="Furniture"/>
    <s v="Tables"/>
    <s v="Bevis Oval Conference Table, Walnut"/>
    <n v="313.17599999999999"/>
    <n v="2"/>
    <n v="0.4"/>
    <n v="-120.05080000000007"/>
  </r>
  <r>
    <n v="5925"/>
    <s v="CA-2014-146458"/>
    <x v="3"/>
    <d v="2014-11-20T00:00:00"/>
    <d v="2014-11-23T00:00:00"/>
    <s v="Second Class"/>
    <s v="RB-19435"/>
    <s v="Richard Bierner"/>
    <x v="0"/>
    <s v="United States"/>
    <s v="Springfield"/>
    <s v="Virginia"/>
    <n v="22153"/>
    <x v="0"/>
    <s v="OFF-AR-10001177"/>
    <s v="Office Supplies"/>
    <s v="Art"/>
    <s v="Newell 349"/>
    <n v="22.959999999999997"/>
    <n v="7"/>
    <n v="0"/>
    <n v="6.6583999999999968"/>
  </r>
  <r>
    <n v="5926"/>
    <s v="CA-2014-150420"/>
    <x v="3"/>
    <d v="2014-06-04T00:00:00"/>
    <d v="2014-06-09T00:00:00"/>
    <s v="Standard Class"/>
    <s v="GD-14590"/>
    <s v="Giulietta Dortch"/>
    <x v="1"/>
    <s v="United States"/>
    <s v="Bellingham"/>
    <s v="Washington"/>
    <n v="98226"/>
    <x v="1"/>
    <s v="TEC-AC-10004975"/>
    <s v="Technology"/>
    <s v="Accessories"/>
    <s v="Plantronics Audio 995 Wireless Stereo Headset"/>
    <n v="1099.5"/>
    <n v="10"/>
    <n v="0"/>
    <n v="362.83500000000004"/>
  </r>
  <r>
    <n v="5927"/>
    <s v="US-2011-118997"/>
    <x v="2"/>
    <d v="2011-04-08T00:00:00"/>
    <d v="2011-04-12T00:00:00"/>
    <s v="Standard Class"/>
    <s v="RA-19885"/>
    <s v="Ruben Ausman"/>
    <x v="1"/>
    <s v="United States"/>
    <s v="Decatur"/>
    <s v="Alabama"/>
    <n v="35601"/>
    <x v="0"/>
    <s v="FUR-TA-10001086"/>
    <s v="Furniture"/>
    <s v="Tables"/>
    <s v="SAFCO PlanMaster Boards, 60w x 37-1/2d, White Melamine"/>
    <n v="1215.92"/>
    <n v="8"/>
    <n v="0"/>
    <n v="316.13920000000007"/>
  </r>
  <r>
    <n v="5928"/>
    <s v="CA-2011-114314"/>
    <x v="2"/>
    <d v="2011-10-11T00:00:00"/>
    <d v="2011-10-15T00:00:00"/>
    <s v="Standard Class"/>
    <s v="DB-13555"/>
    <s v="Dorothy Badders"/>
    <x v="1"/>
    <s v="United States"/>
    <s v="Fayetteville"/>
    <s v="Arkansas"/>
    <n v="72701"/>
    <x v="0"/>
    <s v="OFF-LA-10000240"/>
    <s v="Office Supplies"/>
    <s v="Labels"/>
    <s v="Self-Adhesive Address Labels for Typewriters by Universal"/>
    <n v="7.31"/>
    <n v="1"/>
    <n v="0"/>
    <n v="3.4356999999999998"/>
  </r>
  <r>
    <n v="5929"/>
    <s v="CA-2011-114314"/>
    <x v="2"/>
    <d v="2011-10-11T00:00:00"/>
    <d v="2011-10-15T00:00:00"/>
    <s v="Standard Class"/>
    <s v="DB-13555"/>
    <s v="Dorothy Badders"/>
    <x v="1"/>
    <s v="United States"/>
    <s v="Fayetteville"/>
    <s v="Arkansas"/>
    <n v="72701"/>
    <x v="0"/>
    <s v="FUR-FU-10002107"/>
    <s v="Furniture"/>
    <s v="Furnishings"/>
    <s v="Eldon Pizzaz Desk Accessories"/>
    <n v="8.92"/>
    <n v="4"/>
    <n v="0"/>
    <n v="3.9248000000000003"/>
  </r>
  <r>
    <n v="5930"/>
    <s v="US-2014-169551"/>
    <x v="3"/>
    <d v="2014-07-08T00:00:00"/>
    <d v="2014-07-10T00:00:00"/>
    <s v="First Class"/>
    <s v="RL-19615"/>
    <s v="Rob Lucas"/>
    <x v="0"/>
    <s v="United States"/>
    <s v="Philadelphia"/>
    <s v="Pennsylvania"/>
    <n v="19120"/>
    <x v="3"/>
    <s v="FUR-BO-10001519"/>
    <s v="Furniture"/>
    <s v="Bookcases"/>
    <s v="O'Sullivan 3-Shelf Heavy-Duty Bookcases"/>
    <n v="87.210000000000008"/>
    <n v="3"/>
    <n v="0.5"/>
    <n v="-45.349200000000003"/>
  </r>
  <r>
    <n v="5931"/>
    <s v="US-2014-169551"/>
    <x v="3"/>
    <d v="2014-07-08T00:00:00"/>
    <d v="2014-07-10T00:00:00"/>
    <s v="First Class"/>
    <s v="RL-19615"/>
    <s v="Rob Lucas"/>
    <x v="0"/>
    <s v="United States"/>
    <s v="Philadelphia"/>
    <s v="Pennsylvania"/>
    <n v="19120"/>
    <x v="3"/>
    <s v="OFF-PA-10004100"/>
    <s v="Office Supplies"/>
    <s v="Paper"/>
    <s v="Xerox 216"/>
    <n v="15.552000000000003"/>
    <n v="3"/>
    <n v="0.2"/>
    <n v="5.4432"/>
  </r>
  <r>
    <n v="5932"/>
    <s v="US-2014-169551"/>
    <x v="3"/>
    <d v="2014-07-08T00:00:00"/>
    <d v="2014-07-10T00:00:00"/>
    <s v="First Class"/>
    <s v="RL-19615"/>
    <s v="Rob Lucas"/>
    <x v="0"/>
    <s v="United States"/>
    <s v="Philadelphia"/>
    <s v="Pennsylvania"/>
    <n v="19120"/>
    <x v="3"/>
    <s v="TEC-PH-10001363"/>
    <s v="Technology"/>
    <s v="Phones"/>
    <s v="Apple iPhone 5S"/>
    <n v="683.98799999999994"/>
    <n v="2"/>
    <n v="0.4"/>
    <n v="-113.9980000000001"/>
  </r>
  <r>
    <n v="5933"/>
    <s v="US-2014-169551"/>
    <x v="3"/>
    <d v="2014-07-08T00:00:00"/>
    <d v="2014-07-10T00:00:00"/>
    <s v="First Class"/>
    <s v="RL-19615"/>
    <s v="Rob Lucas"/>
    <x v="0"/>
    <s v="United States"/>
    <s v="Philadelphia"/>
    <s v="Pennsylvania"/>
    <n v="19120"/>
    <x v="3"/>
    <s v="OFF-ST-10004835"/>
    <s v="Office Supplies"/>
    <s v="Storage"/>
    <s v="Plastic Stacking Crates &amp; Casters"/>
    <n v="13.392000000000001"/>
    <n v="3"/>
    <n v="0.2"/>
    <n v="1.0044"/>
  </r>
  <r>
    <n v="5934"/>
    <s v="US-2014-169551"/>
    <x v="3"/>
    <d v="2014-07-08T00:00:00"/>
    <d v="2014-07-10T00:00:00"/>
    <s v="First Class"/>
    <s v="RL-19615"/>
    <s v="Rob Lucas"/>
    <x v="0"/>
    <s v="United States"/>
    <s v="Philadelphia"/>
    <s v="Pennsylvania"/>
    <n v="19120"/>
    <x v="3"/>
    <s v="TEC-AC-10002018"/>
    <s v="Technology"/>
    <s v="Accessories"/>
    <s v="AmazonBasics 3-Button USB Wired Mouse"/>
    <n v="16.776000000000003"/>
    <n v="3"/>
    <n v="0.2"/>
    <n v="4.8231000000000002"/>
  </r>
  <r>
    <n v="5935"/>
    <s v="US-2014-169551"/>
    <x v="3"/>
    <d v="2014-07-08T00:00:00"/>
    <d v="2014-07-10T00:00:00"/>
    <s v="First Class"/>
    <s v="RL-19615"/>
    <s v="Rob Lucas"/>
    <x v="0"/>
    <s v="United States"/>
    <s v="Philadelphia"/>
    <s v="Pennsylvania"/>
    <n v="19120"/>
    <x v="3"/>
    <s v="TEC-AC-10003033"/>
    <s v="Technology"/>
    <s v="Accessories"/>
    <s v="Plantronics CS510 - Over-the-Head monaural Wireless Headset System"/>
    <n v="527.91999999999996"/>
    <n v="2"/>
    <n v="0.2"/>
    <n v="85.786999999999949"/>
  </r>
  <r>
    <n v="5936"/>
    <s v="CA-2013-103107"/>
    <x v="0"/>
    <d v="2013-07-05T00:00:00"/>
    <d v="2013-07-05T00:00:00"/>
    <s v="Same Day"/>
    <s v="RB-19465"/>
    <s v="Rick Bensley"/>
    <x v="2"/>
    <s v="United States"/>
    <s v="Seattle"/>
    <s v="Washington"/>
    <n v="98103"/>
    <x v="1"/>
    <s v="FUR-FU-10000221"/>
    <s v="Furniture"/>
    <s v="Furnishings"/>
    <s v="Master Caster Door Stop, Brown"/>
    <n v="25.4"/>
    <n v="5"/>
    <n v="0"/>
    <n v="8.6359999999999992"/>
  </r>
  <r>
    <n v="5937"/>
    <s v="CA-2013-103107"/>
    <x v="0"/>
    <d v="2013-07-05T00:00:00"/>
    <d v="2013-07-05T00:00:00"/>
    <s v="Same Day"/>
    <s v="RB-19465"/>
    <s v="Rick Bensley"/>
    <x v="2"/>
    <s v="United States"/>
    <s v="Seattle"/>
    <s v="Washington"/>
    <n v="98103"/>
    <x v="1"/>
    <s v="TEC-PH-10001198"/>
    <s v="Technology"/>
    <s v="Phones"/>
    <s v="Avaya 4621SW VoIP phone"/>
    <n v="177.48000000000002"/>
    <n v="3"/>
    <n v="0.2"/>
    <n v="19.966499999999982"/>
  </r>
  <r>
    <n v="5938"/>
    <s v="CA-2013-103107"/>
    <x v="0"/>
    <d v="2013-07-05T00:00:00"/>
    <d v="2013-07-05T00:00:00"/>
    <s v="Same Day"/>
    <s v="RB-19465"/>
    <s v="Rick Bensley"/>
    <x v="2"/>
    <s v="United States"/>
    <s v="Seattle"/>
    <s v="Washington"/>
    <n v="98103"/>
    <x v="1"/>
    <s v="TEC-PH-10002564"/>
    <s v="Technology"/>
    <s v="Phones"/>
    <s v="OtterBox Defender Series Case - Samsung Galaxy S4"/>
    <n v="71.975999999999999"/>
    <n v="3"/>
    <n v="0.2"/>
    <n v="8.9969999999999892"/>
  </r>
  <r>
    <n v="5939"/>
    <s v="CA-2014-122077"/>
    <x v="3"/>
    <d v="2014-05-20T00:00:00"/>
    <d v="2014-05-26T00:00:00"/>
    <s v="Standard Class"/>
    <s v="JF-15295"/>
    <s v="Jason Fortune-"/>
    <x v="0"/>
    <s v="United States"/>
    <s v="Plano"/>
    <s v="Texas"/>
    <n v="75023"/>
    <x v="2"/>
    <s v="TEC-PH-10003811"/>
    <s v="Technology"/>
    <s v="Phones"/>
    <s v="Jabra Supreme Plus Driver Edition Headset"/>
    <n v="95.992000000000004"/>
    <n v="1"/>
    <n v="0.2"/>
    <n v="9.5991999999999997"/>
  </r>
  <r>
    <n v="5940"/>
    <s v="CA-2014-122077"/>
    <x v="3"/>
    <d v="2014-05-20T00:00:00"/>
    <d v="2014-05-26T00:00:00"/>
    <s v="Standard Class"/>
    <s v="JF-15295"/>
    <s v="Jason Fortune-"/>
    <x v="0"/>
    <s v="United States"/>
    <s v="Plano"/>
    <s v="Texas"/>
    <n v="75023"/>
    <x v="2"/>
    <s v="OFF-LA-10004178"/>
    <s v="Office Supplies"/>
    <s v="Labels"/>
    <s v="Avery 491"/>
    <n v="13.216000000000001"/>
    <n v="4"/>
    <n v="0.2"/>
    <n v="4.2951999999999995"/>
  </r>
  <r>
    <n v="5941"/>
    <s v="CA-2014-112431"/>
    <x v="3"/>
    <d v="2014-10-13T00:00:00"/>
    <d v="2014-10-15T00:00:00"/>
    <s v="Second Class"/>
    <s v="RW-19690"/>
    <s v="Robert Waldorf"/>
    <x v="0"/>
    <s v="United States"/>
    <s v="Los Angeles"/>
    <s v="California"/>
    <n v="90049"/>
    <x v="1"/>
    <s v="TEC-AC-10001465"/>
    <s v="Technology"/>
    <s v="Accessories"/>
    <s v="SanDisk Cruzer 64 GB USB Flash Drive"/>
    <n v="435.84000000000003"/>
    <n v="12"/>
    <n v="0"/>
    <n v="130.75199999999995"/>
  </r>
  <r>
    <n v="5942"/>
    <s v="CA-2014-112431"/>
    <x v="3"/>
    <d v="2014-10-13T00:00:00"/>
    <d v="2014-10-15T00:00:00"/>
    <s v="Second Class"/>
    <s v="RW-19690"/>
    <s v="Robert Waldorf"/>
    <x v="0"/>
    <s v="United States"/>
    <s v="Los Angeles"/>
    <s v="California"/>
    <n v="90049"/>
    <x v="1"/>
    <s v="OFF-AR-10000940"/>
    <s v="Office Supplies"/>
    <s v="Art"/>
    <s v="Newell 343"/>
    <n v="5.88"/>
    <n v="2"/>
    <n v="0"/>
    <n v="1.5876000000000001"/>
  </r>
  <r>
    <n v="5943"/>
    <s v="CA-2013-151092"/>
    <x v="0"/>
    <d v="2013-08-07T00:00:00"/>
    <d v="2013-08-14T00:00:00"/>
    <s v="Standard Class"/>
    <s v="VG-21790"/>
    <s v="Vivek Gonzalez"/>
    <x v="0"/>
    <s v="United States"/>
    <s v="Los Angeles"/>
    <s v="California"/>
    <n v="90032"/>
    <x v="1"/>
    <s v="TEC-PH-10001700"/>
    <s v="Technology"/>
    <s v="Phones"/>
    <s v="Panasonic KX-TG6844B Expandable Digital Cordless Telephone"/>
    <n v="211.16800000000001"/>
    <n v="4"/>
    <n v="0.2"/>
    <n v="18.477200000000011"/>
  </r>
  <r>
    <n v="5944"/>
    <s v="CA-2011-104178"/>
    <x v="2"/>
    <d v="2011-08-25T00:00:00"/>
    <d v="2011-08-29T00:00:00"/>
    <s v="Standard Class"/>
    <s v="JM-15265"/>
    <s v="Janet Molinari"/>
    <x v="1"/>
    <s v="United States"/>
    <s v="Los Angeles"/>
    <s v="California"/>
    <n v="90036"/>
    <x v="1"/>
    <s v="FUR-FU-10000771"/>
    <s v="Furniture"/>
    <s v="Furnishings"/>
    <s v="Eldon 200 Class Desk Accessories, Smoke"/>
    <n v="6.28"/>
    <n v="1"/>
    <n v="0"/>
    <n v="2.6376000000000004"/>
  </r>
  <r>
    <n v="5945"/>
    <s v="CA-2011-104178"/>
    <x v="2"/>
    <d v="2011-08-25T00:00:00"/>
    <d v="2011-08-29T00:00:00"/>
    <s v="Standard Class"/>
    <s v="JM-15265"/>
    <s v="Janet Molinari"/>
    <x v="1"/>
    <s v="United States"/>
    <s v="Los Angeles"/>
    <s v="California"/>
    <n v="90036"/>
    <x v="1"/>
    <s v="TEC-AC-10002399"/>
    <s v="Technology"/>
    <s v="Accessories"/>
    <s v="SanDisk Cruzer 32 GB USB Flash Drive"/>
    <n v="95.1"/>
    <n v="5"/>
    <n v="0"/>
    <n v="30.431999999999995"/>
  </r>
  <r>
    <n v="5946"/>
    <s v="CA-2011-104178"/>
    <x v="2"/>
    <d v="2011-08-25T00:00:00"/>
    <d v="2011-08-29T00:00:00"/>
    <s v="Standard Class"/>
    <s v="JM-15265"/>
    <s v="Janet Molinari"/>
    <x v="1"/>
    <s v="United States"/>
    <s v="Los Angeles"/>
    <s v="California"/>
    <n v="90036"/>
    <x v="1"/>
    <s v="OFF-PA-10004983"/>
    <s v="Office Supplies"/>
    <s v="Paper"/>
    <s v="Xerox 23"/>
    <n v="25.92"/>
    <n v="4"/>
    <n v="0"/>
    <n v="12.441600000000001"/>
  </r>
  <r>
    <n v="5947"/>
    <s v="CA-2011-104178"/>
    <x v="2"/>
    <d v="2011-08-25T00:00:00"/>
    <d v="2011-08-29T00:00:00"/>
    <s v="Standard Class"/>
    <s v="JM-15265"/>
    <s v="Janet Molinari"/>
    <x v="1"/>
    <s v="United States"/>
    <s v="Los Angeles"/>
    <s v="California"/>
    <n v="90036"/>
    <x v="1"/>
    <s v="OFF-ST-10004258"/>
    <s v="Office Supplies"/>
    <s v="Storage"/>
    <s v="Portable Personal File Box"/>
    <n v="48.84"/>
    <n v="4"/>
    <n v="0"/>
    <n v="13.186800000000005"/>
  </r>
  <r>
    <n v="5948"/>
    <s v="CA-2012-115924"/>
    <x v="1"/>
    <d v="2012-09-14T00:00:00"/>
    <d v="2012-09-18T00:00:00"/>
    <s v="Second Class"/>
    <s v="BE-11455"/>
    <s v="Brad Eason"/>
    <x v="2"/>
    <s v="United States"/>
    <s v="Des Moines"/>
    <s v="Iowa"/>
    <n v="50315"/>
    <x v="2"/>
    <s v="OFF-BI-10004040"/>
    <s v="Office Supplies"/>
    <s v="Binders"/>
    <s v="Wilson Jones Impact Binders"/>
    <n v="25.9"/>
    <n v="5"/>
    <n v="0"/>
    <n v="12.690999999999999"/>
  </r>
  <r>
    <n v="5949"/>
    <s v="CA-2014-161046"/>
    <x v="3"/>
    <d v="2014-03-06T00:00:00"/>
    <d v="2014-03-06T00:00:00"/>
    <s v="Same Day"/>
    <s v="CB-12535"/>
    <s v="Claudia Bergmann"/>
    <x v="1"/>
    <s v="United States"/>
    <s v="Southaven"/>
    <s v="Mississippi"/>
    <n v="38671"/>
    <x v="0"/>
    <s v="OFF-EN-10003862"/>
    <s v="Office Supplies"/>
    <s v="Envelopes"/>
    <s v="Laser &amp; Ink Jet Business Envelopes"/>
    <n v="42.68"/>
    <n v="4"/>
    <n v="0"/>
    <n v="19.6328"/>
  </r>
  <r>
    <n v="5950"/>
    <s v="CA-2014-161046"/>
    <x v="3"/>
    <d v="2014-03-06T00:00:00"/>
    <d v="2014-03-06T00:00:00"/>
    <s v="Same Day"/>
    <s v="CB-12535"/>
    <s v="Claudia Bergmann"/>
    <x v="1"/>
    <s v="United States"/>
    <s v="Southaven"/>
    <s v="Mississippi"/>
    <n v="38671"/>
    <x v="0"/>
    <s v="TEC-AC-10004571"/>
    <s v="Technology"/>
    <s v="Accessories"/>
    <s v="Logitech G700s Rechargeable Gaming Mouse"/>
    <n v="299.96999999999997"/>
    <n v="3"/>
    <n v="0"/>
    <n v="125.98740000000001"/>
  </r>
  <r>
    <n v="5951"/>
    <s v="CA-2014-161046"/>
    <x v="3"/>
    <d v="2014-03-06T00:00:00"/>
    <d v="2014-03-06T00:00:00"/>
    <s v="Same Day"/>
    <s v="CB-12535"/>
    <s v="Claudia Bergmann"/>
    <x v="1"/>
    <s v="United States"/>
    <s v="Southaven"/>
    <s v="Mississippi"/>
    <n v="38671"/>
    <x v="0"/>
    <s v="OFF-AP-10000891"/>
    <s v="Office Supplies"/>
    <s v="Appliances"/>
    <s v="Kensington 7 Outlet MasterPiece HOMEOFFICE Power Control Center"/>
    <n v="262.24"/>
    <n v="2"/>
    <n v="0"/>
    <n v="78.671999999999997"/>
  </r>
  <r>
    <n v="5952"/>
    <s v="CA-2014-161046"/>
    <x v="3"/>
    <d v="2014-03-06T00:00:00"/>
    <d v="2014-03-06T00:00:00"/>
    <s v="Same Day"/>
    <s v="CB-12535"/>
    <s v="Claudia Bergmann"/>
    <x v="1"/>
    <s v="United States"/>
    <s v="Southaven"/>
    <s v="Mississippi"/>
    <n v="38671"/>
    <x v="0"/>
    <s v="OFF-BI-10002026"/>
    <s v="Office Supplies"/>
    <s v="Binders"/>
    <s v="Ibico Recycled Linen-Style Covers"/>
    <n v="234.36"/>
    <n v="6"/>
    <n v="0"/>
    <n v="112.49279999999999"/>
  </r>
  <r>
    <n v="5953"/>
    <s v="US-2014-141698"/>
    <x v="3"/>
    <d v="2014-04-16T00:00:00"/>
    <d v="2014-04-22T00:00:00"/>
    <s v="Standard Class"/>
    <s v="SD-20485"/>
    <s v="Shirley Daniels"/>
    <x v="2"/>
    <s v="United States"/>
    <s v="Houston"/>
    <s v="Texas"/>
    <n v="77041"/>
    <x v="2"/>
    <s v="OFF-PA-10001826"/>
    <s v="Office Supplies"/>
    <s v="Paper"/>
    <s v="Xerox 207"/>
    <n v="20.736000000000004"/>
    <n v="4"/>
    <n v="0.2"/>
    <n v="7.2576000000000001"/>
  </r>
  <r>
    <n v="5954"/>
    <s v="US-2011-105151"/>
    <x v="2"/>
    <d v="2011-03-30T00:00:00"/>
    <d v="2011-03-31T00:00:00"/>
    <s v="First Class"/>
    <s v="SG-20890"/>
    <s v="Susan Gilcrest"/>
    <x v="1"/>
    <s v="United States"/>
    <s v="New York City"/>
    <s v="New York"/>
    <n v="10009"/>
    <x v="3"/>
    <s v="OFF-AR-10001231"/>
    <s v="Office Supplies"/>
    <s v="Art"/>
    <s v="Sanford EarthWrite Recycled Pencils, Medium Soft, #2"/>
    <n v="10.5"/>
    <n v="5"/>
    <n v="0"/>
    <n v="2.9400000000000004"/>
  </r>
  <r>
    <n v="5955"/>
    <s v="CA-2011-155796"/>
    <x v="2"/>
    <d v="2011-11-11T00:00:00"/>
    <d v="2011-11-15T00:00:00"/>
    <s v="Second Class"/>
    <s v="TS-21430"/>
    <s v="Tom Stivers"/>
    <x v="1"/>
    <s v="United States"/>
    <s v="Reading"/>
    <s v="Pennsylvania"/>
    <n v="19601"/>
    <x v="3"/>
    <s v="FUR-FU-10000409"/>
    <s v="Furniture"/>
    <s v="Furnishings"/>
    <s v="GE 4 Foot Flourescent Tube, 40 Watt"/>
    <n v="23.968000000000004"/>
    <n v="2"/>
    <n v="0.2"/>
    <n v="7.7896000000000001"/>
  </r>
  <r>
    <n v="5956"/>
    <s v="CA-2011-155796"/>
    <x v="2"/>
    <d v="2011-11-11T00:00:00"/>
    <d v="2011-11-15T00:00:00"/>
    <s v="Second Class"/>
    <s v="TS-21430"/>
    <s v="Tom Stivers"/>
    <x v="1"/>
    <s v="United States"/>
    <s v="Reading"/>
    <s v="Pennsylvania"/>
    <n v="19601"/>
    <x v="3"/>
    <s v="FUR-BO-10002545"/>
    <s v="Furniture"/>
    <s v="Bookcases"/>
    <s v="Atlantic Metals Mobile 3-Shelf Bookcases, Custom Colors"/>
    <n v="521.96"/>
    <n v="4"/>
    <n v="0.5"/>
    <n v="-250.54079999999999"/>
  </r>
  <r>
    <n v="5957"/>
    <s v="CA-2013-127138"/>
    <x v="0"/>
    <d v="2013-03-13T00:00:00"/>
    <d v="2013-03-16T00:00:00"/>
    <s v="Second Class"/>
    <s v="DK-13225"/>
    <s v="Dean Katz"/>
    <x v="1"/>
    <s v="United States"/>
    <s v="San Francisco"/>
    <s v="California"/>
    <n v="94109"/>
    <x v="1"/>
    <s v="OFF-ST-10002756"/>
    <s v="Office Supplies"/>
    <s v="Storage"/>
    <s v="Tennsco Stur-D-Stor Boltless Shelving, 5 Shelves, 24&quot; Deep, Sand"/>
    <n v="676.55"/>
    <n v="5"/>
    <n v="0"/>
    <n v="6.7655000000000598"/>
  </r>
  <r>
    <n v="5958"/>
    <s v="CA-2013-127138"/>
    <x v="0"/>
    <d v="2013-03-13T00:00:00"/>
    <d v="2013-03-16T00:00:00"/>
    <s v="Second Class"/>
    <s v="DK-13225"/>
    <s v="Dean Katz"/>
    <x v="1"/>
    <s v="United States"/>
    <s v="San Francisco"/>
    <s v="California"/>
    <n v="94109"/>
    <x v="1"/>
    <s v="OFF-AP-10003842"/>
    <s v="Office Supplies"/>
    <s v="Appliances"/>
    <s v="Euro-Pro Shark Turbo Vacuum"/>
    <n v="154.9"/>
    <n v="5"/>
    <n v="0"/>
    <n v="40.274000000000001"/>
  </r>
  <r>
    <n v="5959"/>
    <s v="CA-2013-127138"/>
    <x v="0"/>
    <d v="2013-03-13T00:00:00"/>
    <d v="2013-03-16T00:00:00"/>
    <s v="Second Class"/>
    <s v="DK-13225"/>
    <s v="Dean Katz"/>
    <x v="1"/>
    <s v="United States"/>
    <s v="San Francisco"/>
    <s v="California"/>
    <n v="94109"/>
    <x v="1"/>
    <s v="OFF-EN-10004459"/>
    <s v="Office Supplies"/>
    <s v="Envelopes"/>
    <s v="Security-Tint Envelopes"/>
    <n v="30.56"/>
    <n v="4"/>
    <n v="0"/>
    <n v="14.974399999999999"/>
  </r>
  <r>
    <n v="5960"/>
    <s v="CA-2013-127138"/>
    <x v="0"/>
    <d v="2013-03-13T00:00:00"/>
    <d v="2013-03-16T00:00:00"/>
    <s v="Second Class"/>
    <s v="DK-13225"/>
    <s v="Dean Katz"/>
    <x v="1"/>
    <s v="United States"/>
    <s v="San Francisco"/>
    <s v="California"/>
    <n v="94109"/>
    <x v="1"/>
    <s v="FUR-CH-10003746"/>
    <s v="Furniture"/>
    <s v="Chairs"/>
    <s v="Hon 4070 Series Pagoda Round Back Stacking Chairs"/>
    <n v="770.35200000000009"/>
    <n v="3"/>
    <n v="0.2"/>
    <n v="77.035199999999975"/>
  </r>
  <r>
    <n v="5961"/>
    <s v="CA-2014-150602"/>
    <x v="3"/>
    <d v="2014-02-10T00:00:00"/>
    <d v="2014-02-15T00:00:00"/>
    <s v="Second Class"/>
    <s v="ML-17395"/>
    <s v="Marina Lichtenstein"/>
    <x v="1"/>
    <s v="United States"/>
    <s v="Los Angeles"/>
    <s v="California"/>
    <n v="90045"/>
    <x v="1"/>
    <s v="FUR-FU-10003142"/>
    <s v="Furniture"/>
    <s v="Furnishings"/>
    <s v="Master Big Foot Doorstop, Beige"/>
    <n v="21.12"/>
    <n v="4"/>
    <n v="0"/>
    <n v="6.5471999999999984"/>
  </r>
  <r>
    <n v="5962"/>
    <s v="CA-2011-140732"/>
    <x v="2"/>
    <d v="2011-11-11T00:00:00"/>
    <d v="2011-11-13T00:00:00"/>
    <s v="Second Class"/>
    <s v="MA-17560"/>
    <s v="Matt Abelman"/>
    <x v="2"/>
    <s v="United States"/>
    <s v="Los Angeles"/>
    <s v="California"/>
    <n v="90004"/>
    <x v="1"/>
    <s v="TEC-PH-10001425"/>
    <s v="Technology"/>
    <s v="Phones"/>
    <s v="Mophie Juice Pack Helium for iPhone"/>
    <n v="575.928"/>
    <n v="9"/>
    <n v="0.2"/>
    <n v="57.592799999999983"/>
  </r>
  <r>
    <n v="5963"/>
    <s v="CA-2011-140732"/>
    <x v="2"/>
    <d v="2011-11-11T00:00:00"/>
    <d v="2011-11-13T00:00:00"/>
    <s v="Second Class"/>
    <s v="MA-17560"/>
    <s v="Matt Abelman"/>
    <x v="2"/>
    <s v="United States"/>
    <s v="Los Angeles"/>
    <s v="California"/>
    <n v="90004"/>
    <x v="1"/>
    <s v="OFF-AP-10001626"/>
    <s v="Office Supplies"/>
    <s v="Appliances"/>
    <s v="Commercial WindTunnel Clean Air Upright Vacuum, Replacement Belts, Filtration Bags"/>
    <n v="7.78"/>
    <n v="2"/>
    <n v="0"/>
    <n v="2.0228000000000002"/>
  </r>
  <r>
    <n v="5964"/>
    <s v="CA-2011-140732"/>
    <x v="2"/>
    <d v="2011-11-11T00:00:00"/>
    <d v="2011-11-13T00:00:00"/>
    <s v="Second Class"/>
    <s v="MA-17560"/>
    <s v="Matt Abelman"/>
    <x v="2"/>
    <s v="United States"/>
    <s v="Los Angeles"/>
    <s v="California"/>
    <n v="90004"/>
    <x v="1"/>
    <s v="OFF-PA-10003625"/>
    <s v="Office Supplies"/>
    <s v="Paper"/>
    <s v="Xerox 1979"/>
    <n v="123.92"/>
    <n v="4"/>
    <n v="0"/>
    <n v="55.763999999999996"/>
  </r>
  <r>
    <n v="5965"/>
    <s v="CA-2014-119011"/>
    <x v="3"/>
    <d v="2014-08-21T00:00:00"/>
    <d v="2014-08-26T00:00:00"/>
    <s v="Standard Class"/>
    <s v="LR-17035"/>
    <s v="Lisa Ryan"/>
    <x v="1"/>
    <s v="United States"/>
    <s v="San Francisco"/>
    <s v="California"/>
    <n v="94109"/>
    <x v="1"/>
    <s v="OFF-SU-10004768"/>
    <s v="Office Supplies"/>
    <s v="Supplies"/>
    <s v="Acme Kleencut Forged Steel Scissors"/>
    <n v="17.22"/>
    <n v="3"/>
    <n v="0"/>
    <n v="5.1659999999999986"/>
  </r>
  <r>
    <n v="5966"/>
    <s v="CA-2014-119011"/>
    <x v="3"/>
    <d v="2014-08-21T00:00:00"/>
    <d v="2014-08-26T00:00:00"/>
    <s v="Standard Class"/>
    <s v="LR-17035"/>
    <s v="Lisa Ryan"/>
    <x v="1"/>
    <s v="United States"/>
    <s v="San Francisco"/>
    <s v="California"/>
    <n v="94109"/>
    <x v="1"/>
    <s v="OFF-ST-10000777"/>
    <s v="Office Supplies"/>
    <s v="Storage"/>
    <s v="Companion Letter/Legal File, Black"/>
    <n v="226.56"/>
    <n v="6"/>
    <n v="0"/>
    <n v="63.436800000000005"/>
  </r>
  <r>
    <n v="5967"/>
    <s v="CA-2014-119011"/>
    <x v="3"/>
    <d v="2014-08-21T00:00:00"/>
    <d v="2014-08-26T00:00:00"/>
    <s v="Standard Class"/>
    <s v="LR-17035"/>
    <s v="Lisa Ryan"/>
    <x v="1"/>
    <s v="United States"/>
    <s v="San Francisco"/>
    <s v="California"/>
    <n v="94109"/>
    <x v="1"/>
    <s v="TEC-PH-10003171"/>
    <s v="Technology"/>
    <s v="Phones"/>
    <s v="Plantronics Encore H101 Dual Earpieces Headset"/>
    <n v="107.88"/>
    <n v="3"/>
    <n v="0.2"/>
    <n v="10.787999999999997"/>
  </r>
  <r>
    <n v="5968"/>
    <s v="CA-2013-166912"/>
    <x v="0"/>
    <d v="2013-01-15T00:00:00"/>
    <d v="2013-01-17T00:00:00"/>
    <s v="First Class"/>
    <s v="BE-11335"/>
    <s v="Bill Eplett"/>
    <x v="2"/>
    <s v="United States"/>
    <s v="New York City"/>
    <s v="New York"/>
    <n v="10009"/>
    <x v="3"/>
    <s v="OFF-PA-10001033"/>
    <s v="Office Supplies"/>
    <s v="Paper"/>
    <s v="Xerox 1893"/>
    <n v="81.98"/>
    <n v="2"/>
    <n v="0"/>
    <n v="40.170200000000001"/>
  </r>
  <r>
    <n v="5969"/>
    <s v="CA-2011-141726"/>
    <x v="2"/>
    <d v="2011-07-20T00:00:00"/>
    <d v="2011-07-22T00:00:00"/>
    <s v="First Class"/>
    <s v="CC-12145"/>
    <s v="Charles Crestani"/>
    <x v="0"/>
    <s v="United States"/>
    <s v="San Diego"/>
    <s v="California"/>
    <n v="92105"/>
    <x v="1"/>
    <s v="OFF-PA-10000418"/>
    <s v="Office Supplies"/>
    <s v="Paper"/>
    <s v="Xerox 189"/>
    <n v="104.85"/>
    <n v="1"/>
    <n v="0"/>
    <n v="50.327999999999996"/>
  </r>
  <r>
    <n v="5970"/>
    <s v="CA-2011-141726"/>
    <x v="2"/>
    <d v="2011-07-20T00:00:00"/>
    <d v="2011-07-22T00:00:00"/>
    <s v="First Class"/>
    <s v="CC-12145"/>
    <s v="Charles Crestani"/>
    <x v="0"/>
    <s v="United States"/>
    <s v="San Diego"/>
    <s v="California"/>
    <n v="92105"/>
    <x v="1"/>
    <s v="OFF-BI-10001982"/>
    <s v="Office Supplies"/>
    <s v="Binders"/>
    <s v="Wilson Jones Custom Binder Spines &amp; Labels"/>
    <n v="8.7040000000000006"/>
    <n v="2"/>
    <n v="0.2"/>
    <n v="3.1551999999999998"/>
  </r>
  <r>
    <n v="5971"/>
    <s v="CA-2011-141726"/>
    <x v="2"/>
    <d v="2011-07-20T00:00:00"/>
    <d v="2011-07-22T00:00:00"/>
    <s v="First Class"/>
    <s v="CC-12145"/>
    <s v="Charles Crestani"/>
    <x v="0"/>
    <s v="United States"/>
    <s v="San Diego"/>
    <s v="California"/>
    <n v="92105"/>
    <x v="1"/>
    <s v="OFF-PA-10002230"/>
    <s v="Office Supplies"/>
    <s v="Paper"/>
    <s v="Xerox 1897"/>
    <n v="19.920000000000002"/>
    <n v="4"/>
    <n v="0"/>
    <n v="9.7608000000000015"/>
  </r>
  <r>
    <n v="5972"/>
    <s v="CA-2011-141726"/>
    <x v="2"/>
    <d v="2011-07-20T00:00:00"/>
    <d v="2011-07-22T00:00:00"/>
    <s v="First Class"/>
    <s v="CC-12145"/>
    <s v="Charles Crestani"/>
    <x v="0"/>
    <s v="United States"/>
    <s v="San Diego"/>
    <s v="California"/>
    <n v="92105"/>
    <x v="1"/>
    <s v="FUR-FU-10003577"/>
    <s v="Furniture"/>
    <s v="Furnishings"/>
    <s v="Nu-Dell Leatherette Frames"/>
    <n v="43.019999999999996"/>
    <n v="3"/>
    <n v="0"/>
    <n v="15.4872"/>
  </r>
  <r>
    <n v="5973"/>
    <s v="CA-2014-115105"/>
    <x v="3"/>
    <d v="2014-02-07T00:00:00"/>
    <d v="2014-02-12T00:00:00"/>
    <s v="Standard Class"/>
    <s v="BD-11770"/>
    <s v="Bryan Davis"/>
    <x v="0"/>
    <s v="United States"/>
    <s v="New York City"/>
    <s v="New York"/>
    <n v="10024"/>
    <x v="3"/>
    <s v="FUR-BO-10001811"/>
    <s v="Furniture"/>
    <s v="Bookcases"/>
    <s v="Atlantic Metals Mobile 5-Shelf Bookcases, Custom Colors"/>
    <n v="240.78400000000002"/>
    <n v="1"/>
    <n v="0.2"/>
    <n v="30.097999999999978"/>
  </r>
  <r>
    <n v="5974"/>
    <s v="CA-2012-143980"/>
    <x v="1"/>
    <d v="2012-12-25T00:00:00"/>
    <d v="2012-12-29T00:00:00"/>
    <s v="Standard Class"/>
    <s v="JK-15640"/>
    <s v="Jim Kriz"/>
    <x v="2"/>
    <s v="United States"/>
    <s v="New York City"/>
    <s v="New York"/>
    <n v="10011"/>
    <x v="3"/>
    <s v="OFF-AP-10003779"/>
    <s v="Office Supplies"/>
    <s v="Appliances"/>
    <s v="Kensington 7 Outlet MasterPiece Power Center with Fax/Phone Line Protection"/>
    <n v="414.96"/>
    <n v="2"/>
    <n v="0"/>
    <n v="124.48799999999994"/>
  </r>
  <r>
    <n v="5975"/>
    <s v="CA-2013-135636"/>
    <x v="0"/>
    <d v="2013-10-09T00:00:00"/>
    <d v="2013-10-14T00:00:00"/>
    <s v="Standard Class"/>
    <s v="DB-13615"/>
    <s v="Doug Bickford"/>
    <x v="0"/>
    <s v="United States"/>
    <s v="Charlotte"/>
    <s v="North Carolina"/>
    <n v="28205"/>
    <x v="0"/>
    <s v="OFF-ST-10000676"/>
    <s v="Office Supplies"/>
    <s v="Storage"/>
    <s v="Fellowes Econo/Stor Drawers"/>
    <n v="387.72"/>
    <n v="5"/>
    <n v="0.2"/>
    <n v="-67.851000000000028"/>
  </r>
  <r>
    <n v="5976"/>
    <s v="CA-2014-102155"/>
    <x v="3"/>
    <d v="2014-07-14T00:00:00"/>
    <d v="2014-07-18T00:00:00"/>
    <s v="Standard Class"/>
    <s v="RR-19525"/>
    <s v="Rick Reed"/>
    <x v="1"/>
    <s v="United States"/>
    <s v="Overland Park"/>
    <s v="Kansas"/>
    <n v="66212"/>
    <x v="2"/>
    <s v="OFF-ST-10001496"/>
    <s v="Office Supplies"/>
    <s v="Storage"/>
    <s v="Standard Rollaway File with Lock"/>
    <n v="360.38"/>
    <n v="2"/>
    <n v="0"/>
    <n v="93.698800000000006"/>
  </r>
  <r>
    <n v="5977"/>
    <s v="CA-2014-102155"/>
    <x v="3"/>
    <d v="2014-07-14T00:00:00"/>
    <d v="2014-07-18T00:00:00"/>
    <s v="Standard Class"/>
    <s v="RR-19525"/>
    <s v="Rick Reed"/>
    <x v="1"/>
    <s v="United States"/>
    <s v="Overland Park"/>
    <s v="Kansas"/>
    <n v="66212"/>
    <x v="2"/>
    <s v="OFF-PA-10003673"/>
    <s v="Office Supplies"/>
    <s v="Paper"/>
    <s v="Strathmore Photo Mount Cards"/>
    <n v="13.56"/>
    <n v="2"/>
    <n v="0"/>
    <n v="6.2375999999999996"/>
  </r>
  <r>
    <n v="5978"/>
    <s v="CA-2014-116953"/>
    <x v="3"/>
    <d v="2014-04-25T00:00:00"/>
    <d v="2014-04-26T00:00:00"/>
    <s v="First Class"/>
    <s v="SV-20935"/>
    <s v="Susan Vittorini"/>
    <x v="0"/>
    <s v="United States"/>
    <s v="Mesa"/>
    <s v="Arizona"/>
    <n v="85204"/>
    <x v="1"/>
    <s v="TEC-PH-10004614"/>
    <s v="Technology"/>
    <s v="Phones"/>
    <s v="AT&amp;T 841000 Phone"/>
    <n v="552"/>
    <n v="10"/>
    <n v="0.2"/>
    <n v="34.5"/>
  </r>
  <r>
    <n v="5979"/>
    <s v="CA-2011-117765"/>
    <x v="2"/>
    <d v="2011-09-07T00:00:00"/>
    <d v="2011-09-13T00:00:00"/>
    <s v="Standard Class"/>
    <s v="RB-19465"/>
    <s v="Rick Bensley"/>
    <x v="2"/>
    <s v="United States"/>
    <s v="Tulsa"/>
    <s v="Oklahoma"/>
    <n v="74133"/>
    <x v="2"/>
    <s v="FUR-TA-10001039"/>
    <s v="Furniture"/>
    <s v="Tables"/>
    <s v="KI Adjustable-Height Table"/>
    <n v="429.90000000000003"/>
    <n v="5"/>
    <n v="0"/>
    <n v="111.77400000000003"/>
  </r>
  <r>
    <n v="5980"/>
    <s v="CA-2011-117765"/>
    <x v="2"/>
    <d v="2011-09-07T00:00:00"/>
    <d v="2011-09-13T00:00:00"/>
    <s v="Standard Class"/>
    <s v="RB-19465"/>
    <s v="Rick Bensley"/>
    <x v="2"/>
    <s v="United States"/>
    <s v="Tulsa"/>
    <s v="Oklahoma"/>
    <n v="74133"/>
    <x v="2"/>
    <s v="OFF-BI-10000474"/>
    <s v="Office Supplies"/>
    <s v="Binders"/>
    <s v="Avery Recycled Flexi-View Covers for Binding Systems"/>
    <n v="32.06"/>
    <n v="2"/>
    <n v="0"/>
    <n v="15.3888"/>
  </r>
  <r>
    <n v="5981"/>
    <s v="CA-2011-117765"/>
    <x v="2"/>
    <d v="2011-09-07T00:00:00"/>
    <d v="2011-09-13T00:00:00"/>
    <s v="Standard Class"/>
    <s v="RB-19465"/>
    <s v="Rick Bensley"/>
    <x v="2"/>
    <s v="United States"/>
    <s v="Tulsa"/>
    <s v="Oklahoma"/>
    <n v="74133"/>
    <x v="2"/>
    <s v="FUR-CH-10004698"/>
    <s v="Furniture"/>
    <s v="Chairs"/>
    <s v="Padded Folding Chairs, Black, 4/Carton"/>
    <n v="161.96"/>
    <n v="2"/>
    <n v="0"/>
    <n v="45.348800000000011"/>
  </r>
  <r>
    <n v="5982"/>
    <s v="CA-2011-117765"/>
    <x v="2"/>
    <d v="2011-09-07T00:00:00"/>
    <d v="2011-09-13T00:00:00"/>
    <s v="Standard Class"/>
    <s v="RB-19465"/>
    <s v="Rick Bensley"/>
    <x v="2"/>
    <s v="United States"/>
    <s v="Tulsa"/>
    <s v="Oklahoma"/>
    <n v="74133"/>
    <x v="2"/>
    <s v="OFF-ST-10003327"/>
    <s v="Office Supplies"/>
    <s v="Storage"/>
    <s v="Akro-Mils 12-Gallon Tote"/>
    <n v="19.86"/>
    <n v="2"/>
    <n v="0"/>
    <n v="5.7593999999999976"/>
  </r>
  <r>
    <n v="5983"/>
    <s v="CA-2013-114895"/>
    <x v="0"/>
    <d v="2013-11-22T00:00:00"/>
    <d v="2013-11-29T00:00:00"/>
    <s v="Standard Class"/>
    <s v="MV-18190"/>
    <s v="Mike Vittorini"/>
    <x v="0"/>
    <s v="United States"/>
    <s v="New York City"/>
    <s v="New York"/>
    <n v="10035"/>
    <x v="3"/>
    <s v="OFF-PA-10000232"/>
    <s v="Office Supplies"/>
    <s v="Paper"/>
    <s v="Xerox 1975"/>
    <n v="12.96"/>
    <n v="2"/>
    <n v="0"/>
    <n v="6.3504000000000005"/>
  </r>
  <r>
    <n v="5984"/>
    <s v="CA-2014-112984"/>
    <x v="3"/>
    <d v="2014-09-17T00:00:00"/>
    <d v="2014-09-19T00:00:00"/>
    <s v="Second Class"/>
    <s v="EH-14185"/>
    <s v="Evan Henry"/>
    <x v="0"/>
    <s v="United States"/>
    <s v="Philadelphia"/>
    <s v="Pennsylvania"/>
    <n v="19143"/>
    <x v="3"/>
    <s v="OFF-PA-10003657"/>
    <s v="Office Supplies"/>
    <s v="Paper"/>
    <s v="Xerox 1927"/>
    <n v="20.544000000000004"/>
    <n v="6"/>
    <n v="0.2"/>
    <n v="6.4199999999999964"/>
  </r>
  <r>
    <n v="5985"/>
    <s v="CA-2013-163776"/>
    <x v="0"/>
    <d v="2013-07-20T00:00:00"/>
    <d v="2013-07-26T00:00:00"/>
    <s v="Standard Class"/>
    <s v="JS-16030"/>
    <s v="Joy Smith"/>
    <x v="0"/>
    <s v="United States"/>
    <s v="Hattiesburg"/>
    <s v="Mississippi"/>
    <n v="39401"/>
    <x v="0"/>
    <s v="FUR-FU-10001185"/>
    <s v="Furniture"/>
    <s v="Furnishings"/>
    <s v="Advantus Employee of the Month Certificate Frame, 11 x 13-1/2"/>
    <n v="185.57999999999998"/>
    <n v="6"/>
    <n v="0"/>
    <n v="76.087800000000001"/>
  </r>
  <r>
    <n v="5986"/>
    <s v="CA-2013-163776"/>
    <x v="0"/>
    <d v="2013-07-20T00:00:00"/>
    <d v="2013-07-26T00:00:00"/>
    <s v="Standard Class"/>
    <s v="JS-16030"/>
    <s v="Joy Smith"/>
    <x v="0"/>
    <s v="United States"/>
    <s v="Hattiesburg"/>
    <s v="Mississippi"/>
    <n v="39401"/>
    <x v="0"/>
    <s v="OFF-BI-10003007"/>
    <s v="Office Supplies"/>
    <s v="Binders"/>
    <s v="Premium Transparent Presentation Covers, No Pattern/Clear, 8 1/2&quot; x 11&quot;"/>
    <n v="77.56"/>
    <n v="2"/>
    <n v="0"/>
    <n v="35.677599999999998"/>
  </r>
  <r>
    <n v="5987"/>
    <s v="CA-2013-163776"/>
    <x v="0"/>
    <d v="2013-07-20T00:00:00"/>
    <d v="2013-07-26T00:00:00"/>
    <s v="Standard Class"/>
    <s v="JS-16030"/>
    <s v="Joy Smith"/>
    <x v="0"/>
    <s v="United States"/>
    <s v="Hattiesburg"/>
    <s v="Mississippi"/>
    <n v="39401"/>
    <x v="0"/>
    <s v="OFF-ST-10002485"/>
    <s v="Office Supplies"/>
    <s v="Storage"/>
    <s v="Rogers Deluxe File Chest"/>
    <n v="87.92"/>
    <n v="4"/>
    <n v="0"/>
    <n v="0.87919999999999732"/>
  </r>
  <r>
    <n v="5988"/>
    <s v="CA-2013-163776"/>
    <x v="0"/>
    <d v="2013-07-20T00:00:00"/>
    <d v="2013-07-26T00:00:00"/>
    <s v="Standard Class"/>
    <s v="JS-16030"/>
    <s v="Joy Smith"/>
    <x v="0"/>
    <s v="United States"/>
    <s v="Hattiesburg"/>
    <s v="Mississippi"/>
    <n v="39401"/>
    <x v="0"/>
    <s v="OFF-PA-10001033"/>
    <s v="Office Supplies"/>
    <s v="Paper"/>
    <s v="Xerox 1893"/>
    <n v="245.94"/>
    <n v="6"/>
    <n v="0"/>
    <n v="120.51060000000001"/>
  </r>
  <r>
    <n v="5989"/>
    <s v="CA-2013-163776"/>
    <x v="0"/>
    <d v="2013-07-20T00:00:00"/>
    <d v="2013-07-26T00:00:00"/>
    <s v="Standard Class"/>
    <s v="JS-16030"/>
    <s v="Joy Smith"/>
    <x v="0"/>
    <s v="United States"/>
    <s v="Hattiesburg"/>
    <s v="Mississippi"/>
    <n v="39401"/>
    <x v="0"/>
    <s v="OFF-BI-10000404"/>
    <s v="Office Supplies"/>
    <s v="Binders"/>
    <s v="Avery Printable Repositionable Plastic Tabs"/>
    <n v="8.6"/>
    <n v="1"/>
    <n v="0"/>
    <n v="4.0419999999999998"/>
  </r>
  <r>
    <n v="5990"/>
    <s v="CA-2013-163776"/>
    <x v="0"/>
    <d v="2013-07-20T00:00:00"/>
    <d v="2013-07-26T00:00:00"/>
    <s v="Standard Class"/>
    <s v="JS-16030"/>
    <s v="Joy Smith"/>
    <x v="0"/>
    <s v="United States"/>
    <s v="Hattiesburg"/>
    <s v="Mississippi"/>
    <n v="39401"/>
    <x v="0"/>
    <s v="FUR-BO-10003546"/>
    <s v="Furniture"/>
    <s v="Bookcases"/>
    <s v="Hon 4-Shelf Metal Bookcases"/>
    <n v="504.90000000000003"/>
    <n v="5"/>
    <n v="0"/>
    <n v="126.22500000000002"/>
  </r>
  <r>
    <n v="5991"/>
    <s v="US-2014-163300"/>
    <x v="3"/>
    <d v="2014-09-16T00:00:00"/>
    <d v="2014-09-22T00:00:00"/>
    <s v="Standard Class"/>
    <s v="ES-14020"/>
    <s v="Erica Smith"/>
    <x v="0"/>
    <s v="United States"/>
    <s v="Los Angeles"/>
    <s v="California"/>
    <n v="90049"/>
    <x v="1"/>
    <s v="OFF-BI-10004390"/>
    <s v="Office Supplies"/>
    <s v="Binders"/>
    <s v="GBC DocuBind 200 Manual Binding Machine"/>
    <n v="2357.4880000000003"/>
    <n v="7"/>
    <n v="0.2"/>
    <n v="884.05799999999999"/>
  </r>
  <r>
    <n v="5992"/>
    <s v="US-2014-163300"/>
    <x v="3"/>
    <d v="2014-09-16T00:00:00"/>
    <d v="2014-09-22T00:00:00"/>
    <s v="Standard Class"/>
    <s v="ES-14020"/>
    <s v="Erica Smith"/>
    <x v="0"/>
    <s v="United States"/>
    <s v="Los Angeles"/>
    <s v="California"/>
    <n v="90049"/>
    <x v="1"/>
    <s v="TEC-PH-10001700"/>
    <s v="Technology"/>
    <s v="Phones"/>
    <s v="Panasonic KX-TG6844B Expandable Digital Cordless Telephone"/>
    <n v="369.54399999999998"/>
    <n v="7"/>
    <n v="0.2"/>
    <n v="32.335100000000025"/>
  </r>
  <r>
    <n v="5993"/>
    <s v="US-2014-163300"/>
    <x v="3"/>
    <d v="2014-09-16T00:00:00"/>
    <d v="2014-09-22T00:00:00"/>
    <s v="Standard Class"/>
    <s v="ES-14020"/>
    <s v="Erica Smith"/>
    <x v="0"/>
    <s v="United States"/>
    <s v="Los Angeles"/>
    <s v="California"/>
    <n v="90049"/>
    <x v="1"/>
    <s v="FUR-CH-10003396"/>
    <s v="Furniture"/>
    <s v="Chairs"/>
    <s v="Global Deluxe Steno Chair"/>
    <n v="184.75200000000001"/>
    <n v="3"/>
    <n v="0.2"/>
    <n v="-20.784600000000012"/>
  </r>
  <r>
    <n v="5994"/>
    <s v="CA-2013-162187"/>
    <x v="0"/>
    <d v="2013-12-12T00:00:00"/>
    <d v="2013-12-12T00:00:00"/>
    <s v="Same Day"/>
    <s v="NS-18640"/>
    <s v="Noel Staavos"/>
    <x v="1"/>
    <s v="United States"/>
    <s v="Columbus"/>
    <s v="Ohio"/>
    <n v="43229"/>
    <x v="3"/>
    <s v="OFF-ST-10001558"/>
    <s v="Office Supplies"/>
    <s v="Storage"/>
    <s v="Acco Perma 4000 Stacking Storage Drawers"/>
    <n v="64.959999999999994"/>
    <n v="5"/>
    <n v="0.2"/>
    <n v="-4.0599999999999987"/>
  </r>
  <r>
    <n v="5995"/>
    <s v="CA-2013-162187"/>
    <x v="0"/>
    <d v="2013-12-12T00:00:00"/>
    <d v="2013-12-12T00:00:00"/>
    <s v="Same Day"/>
    <s v="NS-18640"/>
    <s v="Noel Staavos"/>
    <x v="1"/>
    <s v="United States"/>
    <s v="Columbus"/>
    <s v="Ohio"/>
    <n v="43229"/>
    <x v="3"/>
    <s v="OFF-SU-10004782"/>
    <s v="Office Supplies"/>
    <s v="Supplies"/>
    <s v="Elite 5&quot; Scissors"/>
    <n v="13.52"/>
    <n v="2"/>
    <n v="0.2"/>
    <n v="1.6899999999999986"/>
  </r>
  <r>
    <n v="5996"/>
    <s v="CA-2013-162187"/>
    <x v="0"/>
    <d v="2013-12-12T00:00:00"/>
    <d v="2013-12-12T00:00:00"/>
    <s v="Same Day"/>
    <s v="NS-18640"/>
    <s v="Noel Staavos"/>
    <x v="1"/>
    <s v="United States"/>
    <s v="Columbus"/>
    <s v="Ohio"/>
    <n v="43229"/>
    <x v="3"/>
    <s v="FUR-CH-10003298"/>
    <s v="Furniture"/>
    <s v="Chairs"/>
    <s v="Office Star - Contemporary Task Swivel chair with Loop Arms, Charcoal"/>
    <n v="458.42999999999995"/>
    <n v="5"/>
    <n v="0.3"/>
    <n v="-137.52900000000002"/>
  </r>
  <r>
    <n v="5997"/>
    <s v="CA-2013-162187"/>
    <x v="0"/>
    <d v="2013-12-12T00:00:00"/>
    <d v="2013-12-12T00:00:00"/>
    <s v="Same Day"/>
    <s v="NS-18640"/>
    <s v="Noel Staavos"/>
    <x v="1"/>
    <s v="United States"/>
    <s v="Columbus"/>
    <s v="Ohio"/>
    <n v="43229"/>
    <x v="3"/>
    <s v="OFF-AP-10000576"/>
    <s v="Office Supplies"/>
    <s v="Appliances"/>
    <s v="Belkin 325VA UPS Surge Protector, 6'"/>
    <n v="387.13600000000002"/>
    <n v="4"/>
    <n v="0.2"/>
    <n v="24.196000000000012"/>
  </r>
  <r>
    <n v="5998"/>
    <s v="CA-2013-162187"/>
    <x v="0"/>
    <d v="2013-12-12T00:00:00"/>
    <d v="2013-12-12T00:00:00"/>
    <s v="Same Day"/>
    <s v="NS-18640"/>
    <s v="Noel Staavos"/>
    <x v="1"/>
    <s v="United States"/>
    <s v="Columbus"/>
    <s v="Ohio"/>
    <n v="43229"/>
    <x v="3"/>
    <s v="FUR-TA-10003008"/>
    <s v="Furniture"/>
    <s v="Tables"/>
    <s v="Lesro Round Back Collection Coffee Table, End Table"/>
    <n v="328.59000000000003"/>
    <n v="3"/>
    <n v="0.4"/>
    <n v="-147.8655"/>
  </r>
  <r>
    <n v="5999"/>
    <s v="US-2011-112991"/>
    <x v="2"/>
    <d v="2011-12-10T00:00:00"/>
    <d v="2011-12-14T00:00:00"/>
    <s v="Standard Class"/>
    <s v="SH-19975"/>
    <s v="Sally Hughsby"/>
    <x v="1"/>
    <s v="United States"/>
    <s v="Caldwell"/>
    <s v="Idaho"/>
    <n v="83605"/>
    <x v="1"/>
    <s v="FUR-CH-10001708"/>
    <s v="Furniture"/>
    <s v="Chairs"/>
    <s v="Office Star - Contemporary Swivel Chair with Padded Adjustable Arms and Flex Back"/>
    <n v="338.35199999999998"/>
    <n v="3"/>
    <n v="0.2"/>
    <n v="4.2293999999999699"/>
  </r>
  <r>
    <n v="6000"/>
    <s v="US-2011-112991"/>
    <x v="2"/>
    <d v="2011-12-10T00:00:00"/>
    <d v="2011-12-14T00:00:00"/>
    <s v="Standard Class"/>
    <s v="SH-19975"/>
    <s v="Sally Hughsby"/>
    <x v="1"/>
    <s v="United States"/>
    <s v="Caldwell"/>
    <s v="Idaho"/>
    <n v="83605"/>
    <x v="1"/>
    <s v="OFF-PA-10000019"/>
    <s v="Office Supplies"/>
    <s v="Paper"/>
    <s v="Xerox 1931"/>
    <n v="25.92"/>
    <n v="4"/>
    <n v="0"/>
    <n v="12.441600000000001"/>
  </r>
  <r>
    <n v="6001"/>
    <s v="US-2011-112991"/>
    <x v="2"/>
    <d v="2011-12-10T00:00:00"/>
    <d v="2011-12-14T00:00:00"/>
    <s v="Standard Class"/>
    <s v="SH-19975"/>
    <s v="Sally Hughsby"/>
    <x v="1"/>
    <s v="United States"/>
    <s v="Caldwell"/>
    <s v="Idaho"/>
    <n v="83605"/>
    <x v="1"/>
    <s v="OFF-PA-10002222"/>
    <s v="Office Supplies"/>
    <s v="Paper"/>
    <s v="Xerox Color Copier Paper, 11&quot; x 17&quot;, Ream"/>
    <n v="91.36"/>
    <n v="4"/>
    <n v="0"/>
    <n v="42.025599999999997"/>
  </r>
  <r>
    <n v="6002"/>
    <s v="CA-2011-124079"/>
    <x v="2"/>
    <d v="2011-12-13T00:00:00"/>
    <d v="2011-12-17T00:00:00"/>
    <s v="Standard Class"/>
    <s v="RF-19345"/>
    <s v="Randy Ferguson"/>
    <x v="1"/>
    <s v="United States"/>
    <s v="Phoenix"/>
    <s v="Arizona"/>
    <n v="85023"/>
    <x v="1"/>
    <s v="FUR-FU-10002553"/>
    <s v="Furniture"/>
    <s v="Furnishings"/>
    <s v="Electrix Incandescent Magnifying Lamp, Black"/>
    <n v="87.960000000000008"/>
    <n v="3"/>
    <n v="0.2"/>
    <n v="7.6965000000000039"/>
  </r>
  <r>
    <n v="6003"/>
    <s v="CA-2011-124079"/>
    <x v="2"/>
    <d v="2011-12-13T00:00:00"/>
    <d v="2011-12-17T00:00:00"/>
    <s v="Standard Class"/>
    <s v="RF-19345"/>
    <s v="Randy Ferguson"/>
    <x v="1"/>
    <s v="United States"/>
    <s v="Phoenix"/>
    <s v="Arizona"/>
    <n v="85023"/>
    <x v="1"/>
    <s v="OFF-BI-10002103"/>
    <s v="Office Supplies"/>
    <s v="Binders"/>
    <s v="Cardinal Slant-D Ring Binder, Heavy Gauge Vinyl"/>
    <n v="5.2140000000000004"/>
    <n v="2"/>
    <n v="0.7"/>
    <n v="-4.1711999999999989"/>
  </r>
  <r>
    <n v="6004"/>
    <s v="US-2014-146878"/>
    <x v="3"/>
    <d v="2014-09-22T00:00:00"/>
    <d v="2014-09-28T00:00:00"/>
    <s v="Standard Class"/>
    <s v="DL-12865"/>
    <s v="Dan Lawera"/>
    <x v="0"/>
    <s v="United States"/>
    <s v="Miami"/>
    <s v="Florida"/>
    <n v="33142"/>
    <x v="0"/>
    <s v="OFF-BI-10002794"/>
    <s v="Office Supplies"/>
    <s v="Binders"/>
    <s v="Avery Trapezoid Ring Binder, 3&quot; Capacity, Black, 1040 sheets"/>
    <n v="12.294"/>
    <n v="1"/>
    <n v="0.7"/>
    <n v="-8.6057999999999986"/>
  </r>
  <r>
    <n v="6005"/>
    <s v="CA-2014-107244"/>
    <x v="3"/>
    <d v="2014-09-08T00:00:00"/>
    <d v="2014-09-12T00:00:00"/>
    <s v="Standard Class"/>
    <s v="AG-10390"/>
    <s v="Allen Goldenen"/>
    <x v="0"/>
    <s v="United States"/>
    <s v="Los Angeles"/>
    <s v="California"/>
    <n v="90004"/>
    <x v="1"/>
    <s v="FUR-FU-10002597"/>
    <s v="Furniture"/>
    <s v="Furnishings"/>
    <s v="C-Line Magnetic Cubicle Keepers, Clear Polypropylene"/>
    <n v="19.760000000000002"/>
    <n v="4"/>
    <n v="0"/>
    <n v="8.2992000000000008"/>
  </r>
  <r>
    <n v="6006"/>
    <s v="CA-2012-100657"/>
    <x v="1"/>
    <d v="2012-11-02T00:00:00"/>
    <d v="2012-11-07T00:00:00"/>
    <s v="Standard Class"/>
    <s v="SW-20245"/>
    <s v="Scot Wooten"/>
    <x v="0"/>
    <s v="United States"/>
    <s v="Troy"/>
    <s v="New York"/>
    <n v="12180"/>
    <x v="3"/>
    <s v="FUR-CH-10003535"/>
    <s v="Furniture"/>
    <s v="Chairs"/>
    <s v="Global Armless Task Chair, Royal Blue"/>
    <n v="109.764"/>
    <n v="2"/>
    <n v="0.1"/>
    <n v="8.5371999999999968"/>
  </r>
  <r>
    <n v="6007"/>
    <s v="CA-2014-129581"/>
    <x v="3"/>
    <d v="2014-12-12T00:00:00"/>
    <d v="2014-12-19T00:00:00"/>
    <s v="Standard Class"/>
    <s v="KN-16390"/>
    <s v="Katherine Nockton"/>
    <x v="1"/>
    <s v="United States"/>
    <s v="New Bedford"/>
    <s v="Massachusetts"/>
    <n v="2740"/>
    <x v="3"/>
    <s v="TEC-PH-10001527"/>
    <s v="Technology"/>
    <s v="Phones"/>
    <s v="Plantronics MX500i Earset"/>
    <n v="128.85000000000002"/>
    <n v="3"/>
    <n v="0"/>
    <n v="3.8654999999999973"/>
  </r>
  <r>
    <n v="6008"/>
    <s v="CA-2014-129028"/>
    <x v="3"/>
    <d v="2014-04-02T00:00:00"/>
    <d v="2014-04-04T00:00:00"/>
    <s v="First Class"/>
    <s v="GB-14530"/>
    <s v="George Bell"/>
    <x v="1"/>
    <s v="United States"/>
    <s v="Florence"/>
    <s v="South Carolina"/>
    <n v="29501"/>
    <x v="0"/>
    <s v="FUR-FU-10004006"/>
    <s v="Furniture"/>
    <s v="Furnishings"/>
    <s v="Deflect-o DuraMat Lighweight, Studded, Beveled Mat for Low Pile Carpeting"/>
    <n v="127.94999999999999"/>
    <n v="3"/>
    <n v="0"/>
    <n v="21.751499999999986"/>
  </r>
  <r>
    <n v="6009"/>
    <s v="CA-2012-135580"/>
    <x v="1"/>
    <d v="2012-12-30T00:00:00"/>
    <d v="2013-01-03T00:00:00"/>
    <s v="Standard Class"/>
    <s v="CL-12565"/>
    <s v="Clay Ludtke"/>
    <x v="0"/>
    <s v="United States"/>
    <s v="Los Angeles"/>
    <s v="California"/>
    <n v="90049"/>
    <x v="1"/>
    <s v="OFF-PA-10000595"/>
    <s v="Office Supplies"/>
    <s v="Paper"/>
    <s v="Xerox 1929"/>
    <n v="68.52"/>
    <n v="3"/>
    <n v="0"/>
    <n v="31.519199999999998"/>
  </r>
  <r>
    <n v="6010"/>
    <s v="CA-2012-135580"/>
    <x v="1"/>
    <d v="2012-12-30T00:00:00"/>
    <d v="2013-01-03T00:00:00"/>
    <s v="Standard Class"/>
    <s v="CL-12565"/>
    <s v="Clay Ludtke"/>
    <x v="0"/>
    <s v="United States"/>
    <s v="Los Angeles"/>
    <s v="California"/>
    <n v="90049"/>
    <x v="1"/>
    <s v="OFF-ST-10000798"/>
    <s v="Office Supplies"/>
    <s v="Storage"/>
    <s v="2300 Heavy-Duty Transfer File Systems by Perma"/>
    <n v="74.94"/>
    <n v="3"/>
    <n v="0"/>
    <n v="14.238599999999995"/>
  </r>
  <r>
    <n v="6011"/>
    <s v="CA-2012-135580"/>
    <x v="1"/>
    <d v="2012-12-30T00:00:00"/>
    <d v="2013-01-03T00:00:00"/>
    <s v="Standard Class"/>
    <s v="CL-12565"/>
    <s v="Clay Ludtke"/>
    <x v="0"/>
    <s v="United States"/>
    <s v="Los Angeles"/>
    <s v="California"/>
    <n v="90049"/>
    <x v="1"/>
    <s v="TEC-MA-10004002"/>
    <s v="Technology"/>
    <s v="Machines"/>
    <s v="Zebra GX420t Direct Thermal/Thermal Transfer Printer"/>
    <n v="2548.5600000000004"/>
    <n v="6"/>
    <n v="0.2"/>
    <n v="286.71299999999962"/>
  </r>
  <r>
    <n v="6012"/>
    <s v="CA-2012-135580"/>
    <x v="1"/>
    <d v="2012-12-30T00:00:00"/>
    <d v="2013-01-03T00:00:00"/>
    <s v="Standard Class"/>
    <s v="CL-12565"/>
    <s v="Clay Ludtke"/>
    <x v="0"/>
    <s v="United States"/>
    <s v="Los Angeles"/>
    <s v="California"/>
    <n v="90049"/>
    <x v="1"/>
    <s v="OFF-EN-10003296"/>
    <s v="Office Supplies"/>
    <s v="Envelopes"/>
    <s v="Tyvek Side-Opening Peel &amp; Seel Expanding Envelopes"/>
    <n v="271.44"/>
    <n v="3"/>
    <n v="0"/>
    <n v="122.148"/>
  </r>
  <r>
    <n v="6013"/>
    <s v="CA-2012-135580"/>
    <x v="1"/>
    <d v="2012-12-30T00:00:00"/>
    <d v="2013-01-03T00:00:00"/>
    <s v="Standard Class"/>
    <s v="CL-12565"/>
    <s v="Clay Ludtke"/>
    <x v="0"/>
    <s v="United States"/>
    <s v="Los Angeles"/>
    <s v="California"/>
    <n v="90049"/>
    <x v="1"/>
    <s v="TEC-PH-10004345"/>
    <s v="Technology"/>
    <s v="Phones"/>
    <s v="Cisco SPA 502G IP Phone"/>
    <n v="287.88"/>
    <n v="3"/>
    <n v="0.2"/>
    <n v="35.984999999999999"/>
  </r>
  <r>
    <n v="6014"/>
    <s v="CA-2013-159016"/>
    <x v="0"/>
    <d v="2013-03-11T00:00:00"/>
    <d v="2013-03-12T00:00:00"/>
    <s v="First Class"/>
    <s v="KF-16285"/>
    <s v="Karen Ferguson"/>
    <x v="2"/>
    <s v="United States"/>
    <s v="Los Angeles"/>
    <s v="California"/>
    <n v="90008"/>
    <x v="1"/>
    <s v="OFF-PA-10004405"/>
    <s v="Office Supplies"/>
    <s v="Paper"/>
    <s v="Rediform Voice Mail Log Books"/>
    <n v="14.9"/>
    <n v="5"/>
    <n v="0"/>
    <n v="7.1519999999999992"/>
  </r>
  <r>
    <n v="6015"/>
    <s v="CA-2013-159016"/>
    <x v="0"/>
    <d v="2013-03-11T00:00:00"/>
    <d v="2013-03-12T00:00:00"/>
    <s v="First Class"/>
    <s v="KF-16285"/>
    <s v="Karen Ferguson"/>
    <x v="2"/>
    <s v="United States"/>
    <s v="Los Angeles"/>
    <s v="California"/>
    <n v="90008"/>
    <x v="1"/>
    <s v="TEC-PH-10002885"/>
    <s v="Technology"/>
    <s v="Phones"/>
    <s v="Apple iPhone 5"/>
    <n v="4158.9120000000003"/>
    <n v="8"/>
    <n v="0.2"/>
    <n v="363.90480000000025"/>
  </r>
  <r>
    <n v="6016"/>
    <s v="CA-2011-102652"/>
    <x v="2"/>
    <d v="2011-04-06T00:00:00"/>
    <d v="2011-04-12T00:00:00"/>
    <s v="Standard Class"/>
    <s v="AY-10555"/>
    <s v="Andy Yotov"/>
    <x v="1"/>
    <s v="United States"/>
    <s v="Los Angeles"/>
    <s v="California"/>
    <n v="90049"/>
    <x v="1"/>
    <s v="FUR-FU-10000747"/>
    <s v="Furniture"/>
    <s v="Furnishings"/>
    <s v="Tenex B1-RE Series Chair Mats for Low Pile Carpets"/>
    <n v="91.96"/>
    <n v="2"/>
    <n v="0"/>
    <n v="15.633199999999988"/>
  </r>
  <r>
    <n v="6017"/>
    <s v="CA-2011-102652"/>
    <x v="2"/>
    <d v="2011-04-06T00:00:00"/>
    <d v="2011-04-12T00:00:00"/>
    <s v="Standard Class"/>
    <s v="AY-10555"/>
    <s v="Andy Yotov"/>
    <x v="1"/>
    <s v="United States"/>
    <s v="Los Angeles"/>
    <s v="California"/>
    <n v="90049"/>
    <x v="1"/>
    <s v="FUR-FU-10001918"/>
    <s v="Furniture"/>
    <s v="Furnishings"/>
    <s v="C-Line Cubicle Keepers Polyproplyene Holder With Velcro Backings"/>
    <n v="33.11"/>
    <n v="7"/>
    <n v="0"/>
    <n v="12.912900000000004"/>
  </r>
  <r>
    <n v="6018"/>
    <s v="CA-2011-102652"/>
    <x v="2"/>
    <d v="2011-04-06T00:00:00"/>
    <d v="2011-04-12T00:00:00"/>
    <s v="Standard Class"/>
    <s v="AY-10555"/>
    <s v="Andy Yotov"/>
    <x v="1"/>
    <s v="United States"/>
    <s v="Los Angeles"/>
    <s v="California"/>
    <n v="90049"/>
    <x v="1"/>
    <s v="OFF-PA-10003309"/>
    <s v="Office Supplies"/>
    <s v="Paper"/>
    <s v="Xerox 211"/>
    <n v="19.440000000000001"/>
    <n v="3"/>
    <n v="0"/>
    <n v="9.3312000000000008"/>
  </r>
  <r>
    <n v="6019"/>
    <s v="CA-2011-102652"/>
    <x v="2"/>
    <d v="2011-04-06T00:00:00"/>
    <d v="2011-04-12T00:00:00"/>
    <s v="Standard Class"/>
    <s v="AY-10555"/>
    <s v="Andy Yotov"/>
    <x v="1"/>
    <s v="United States"/>
    <s v="Los Angeles"/>
    <s v="California"/>
    <n v="90049"/>
    <x v="1"/>
    <s v="OFF-PA-10001977"/>
    <s v="Office Supplies"/>
    <s v="Paper"/>
    <s v="Xerox 194"/>
    <n v="55.48"/>
    <n v="1"/>
    <n v="0"/>
    <n v="26.630399999999998"/>
  </r>
  <r>
    <n v="6020"/>
    <s v="CA-2011-152422"/>
    <x v="2"/>
    <d v="2011-10-05T00:00:00"/>
    <d v="2011-10-10T00:00:00"/>
    <s v="Second Class"/>
    <s v="BD-11635"/>
    <s v="Brian Derr"/>
    <x v="0"/>
    <s v="United States"/>
    <s v="Columbus"/>
    <s v="Ohio"/>
    <n v="43229"/>
    <x v="3"/>
    <s v="OFF-AP-10002892"/>
    <s v="Office Supplies"/>
    <s v="Appliances"/>
    <s v="Belkin F5C206VTEL 6 Outlet Surge"/>
    <n v="91.92"/>
    <n v="5"/>
    <n v="0.2"/>
    <n v="11.489999999999991"/>
  </r>
  <r>
    <n v="6021"/>
    <s v="US-2013-156692"/>
    <x v="0"/>
    <d v="2013-08-14T00:00:00"/>
    <d v="2013-08-14T00:00:00"/>
    <s v="Same Day"/>
    <s v="HG-15025"/>
    <s v="Hunter Glantz"/>
    <x v="0"/>
    <s v="United States"/>
    <s v="Kenner"/>
    <s v="Louisiana"/>
    <n v="70065"/>
    <x v="0"/>
    <s v="OFF-AP-10002222"/>
    <s v="Office Supplies"/>
    <s v="Appliances"/>
    <s v="Staples"/>
    <n v="17.34"/>
    <n v="2"/>
    <n v="0"/>
    <n v="4.6818000000000008"/>
  </r>
  <r>
    <n v="6022"/>
    <s v="US-2013-156692"/>
    <x v="0"/>
    <d v="2013-08-14T00:00:00"/>
    <d v="2013-08-14T00:00:00"/>
    <s v="Same Day"/>
    <s v="HG-15025"/>
    <s v="Hunter Glantz"/>
    <x v="0"/>
    <s v="United States"/>
    <s v="Kenner"/>
    <s v="Louisiana"/>
    <n v="70065"/>
    <x v="0"/>
    <s v="TEC-AC-10000158"/>
    <s v="Technology"/>
    <s v="Accessories"/>
    <s v="Sony 64GB Class 10 Micro SDHC R40 Memory Card"/>
    <n v="71.98"/>
    <n v="2"/>
    <n v="0"/>
    <n v="15.1158"/>
  </r>
  <r>
    <n v="6023"/>
    <s v="CA-2011-130869"/>
    <x v="2"/>
    <d v="2011-11-17T00:00:00"/>
    <d v="2011-11-21T00:00:00"/>
    <s v="Standard Class"/>
    <s v="CB-12025"/>
    <s v="Cassandra Brandow"/>
    <x v="0"/>
    <s v="United States"/>
    <s v="Cedar Hill"/>
    <s v="Texas"/>
    <n v="75104"/>
    <x v="2"/>
    <s v="OFF-EN-10002600"/>
    <s v="Office Supplies"/>
    <s v="Envelopes"/>
    <s v="Redi-Strip #10 Envelopes, 4 1/8 x 9 1/2"/>
    <n v="7.080000000000001"/>
    <n v="3"/>
    <n v="0.2"/>
    <n v="2.4779999999999989"/>
  </r>
  <r>
    <n v="6024"/>
    <s v="US-2014-128832"/>
    <x v="3"/>
    <d v="2014-04-25T00:00:00"/>
    <d v="2014-04-28T00:00:00"/>
    <s v="First Class"/>
    <s v="LS-16945"/>
    <s v="Linda Southworth"/>
    <x v="1"/>
    <s v="United States"/>
    <s v="Providence"/>
    <s v="Rhode Island"/>
    <n v="2908"/>
    <x v="3"/>
    <s v="TEC-AC-10004855"/>
    <s v="Technology"/>
    <s v="Accessories"/>
    <s v="V7 USB Numeric Keypad"/>
    <n v="69.98"/>
    <n v="2"/>
    <n v="0"/>
    <n v="4.8986000000000018"/>
  </r>
  <r>
    <n v="6025"/>
    <s v="CA-2014-139717"/>
    <x v="3"/>
    <d v="2014-08-25T00:00:00"/>
    <d v="2014-08-27T00:00:00"/>
    <s v="Second Class"/>
    <s v="DM-13015"/>
    <s v="Darrin Martin"/>
    <x v="0"/>
    <s v="United States"/>
    <s v="Lancaster"/>
    <s v="Ohio"/>
    <n v="43130"/>
    <x v="3"/>
    <s v="OFF-AP-10000938"/>
    <s v="Office Supplies"/>
    <s v="Appliances"/>
    <s v="Avanti 1.7 Cu. Ft. Refrigerator"/>
    <n v="646.27200000000005"/>
    <n v="8"/>
    <n v="0.2"/>
    <n v="64.627199999999988"/>
  </r>
  <r>
    <n v="6026"/>
    <s v="CA-2014-139717"/>
    <x v="3"/>
    <d v="2014-08-25T00:00:00"/>
    <d v="2014-08-27T00:00:00"/>
    <s v="Second Class"/>
    <s v="DM-13015"/>
    <s v="Darrin Martin"/>
    <x v="0"/>
    <s v="United States"/>
    <s v="Lancaster"/>
    <s v="Ohio"/>
    <n v="43130"/>
    <x v="3"/>
    <s v="OFF-PA-10002195"/>
    <s v="Office Supplies"/>
    <s v="Paper"/>
    <s v="Xerox 1966"/>
    <n v="10.368000000000002"/>
    <n v="2"/>
    <n v="0.2"/>
    <n v="3.7584"/>
  </r>
  <r>
    <n v="6027"/>
    <s v="CA-2014-136007"/>
    <x v="3"/>
    <d v="2014-02-24T00:00:00"/>
    <d v="2014-03-03T00:00:00"/>
    <s v="Standard Class"/>
    <s v="AC-10615"/>
    <s v="Ann Chong"/>
    <x v="1"/>
    <s v="United States"/>
    <s v="Seattle"/>
    <s v="Washington"/>
    <n v="98115"/>
    <x v="1"/>
    <s v="OFF-FA-10002701"/>
    <s v="Office Supplies"/>
    <s v="Fasteners"/>
    <s v="Alliance Rubber Bands"/>
    <n v="8.4"/>
    <n v="5"/>
    <n v="0"/>
    <n v="0.33599999999999963"/>
  </r>
  <r>
    <n v="6028"/>
    <s v="CA-2014-136007"/>
    <x v="3"/>
    <d v="2014-02-24T00:00:00"/>
    <d v="2014-03-03T00:00:00"/>
    <s v="Standard Class"/>
    <s v="AC-10615"/>
    <s v="Ann Chong"/>
    <x v="1"/>
    <s v="United States"/>
    <s v="Seattle"/>
    <s v="Washington"/>
    <n v="98115"/>
    <x v="1"/>
    <s v="TEC-PH-10003589"/>
    <s v="Technology"/>
    <s v="Phones"/>
    <s v="invisibleSHIELD by ZAGG Smudge-Free Screen Protector"/>
    <n v="71.959999999999994"/>
    <n v="5"/>
    <n v="0.2"/>
    <n v="25.185999999999996"/>
  </r>
  <r>
    <n v="6029"/>
    <s v="CA-2013-157364"/>
    <x v="0"/>
    <d v="2013-11-20T00:00:00"/>
    <d v="2013-11-22T00:00:00"/>
    <s v="First Class"/>
    <s v="LT-17110"/>
    <s v="Liz Thompson"/>
    <x v="0"/>
    <s v="United States"/>
    <s v="Jacksonville"/>
    <s v="North Carolina"/>
    <n v="28540"/>
    <x v="0"/>
    <s v="OFF-AR-10003752"/>
    <s v="Office Supplies"/>
    <s v="Art"/>
    <s v="Deluxe Chalkboard Eraser Cleaner"/>
    <n v="18.48"/>
    <n v="2"/>
    <n v="0.2"/>
    <n v="6.0059999999999993"/>
  </r>
  <r>
    <n v="6030"/>
    <s v="US-2013-112970"/>
    <x v="0"/>
    <d v="2013-11-15T00:00:00"/>
    <d v="2013-11-16T00:00:00"/>
    <s v="First Class"/>
    <s v="TB-21250"/>
    <s v="Tim Brockman"/>
    <x v="0"/>
    <s v="United States"/>
    <s v="Los Angeles"/>
    <s v="California"/>
    <n v="90049"/>
    <x v="1"/>
    <s v="OFF-AR-10003829"/>
    <s v="Office Supplies"/>
    <s v="Art"/>
    <s v="Newell 35"/>
    <n v="9.84"/>
    <n v="3"/>
    <n v="0"/>
    <n v="2.8535999999999988"/>
  </r>
  <r>
    <n v="6031"/>
    <s v="US-2014-152492"/>
    <x v="3"/>
    <d v="2014-07-07T00:00:00"/>
    <d v="2014-07-07T00:00:00"/>
    <s v="Same Day"/>
    <s v="AH-10585"/>
    <s v="Angele Hood"/>
    <x v="0"/>
    <s v="United States"/>
    <s v="Miami"/>
    <s v="Florida"/>
    <n v="33142"/>
    <x v="0"/>
    <s v="FUR-CH-10000155"/>
    <s v="Furniture"/>
    <s v="Chairs"/>
    <s v="Global Comet Stacking Armless Chair"/>
    <n v="239.24"/>
    <n v="1"/>
    <n v="0.2"/>
    <n v="23.924000000000007"/>
  </r>
  <r>
    <n v="6032"/>
    <s v="CA-2013-101168"/>
    <x v="0"/>
    <d v="2013-12-26T00:00:00"/>
    <d v="2014-01-02T00:00:00"/>
    <s v="Standard Class"/>
    <s v="SS-20140"/>
    <s v="Saphhira Shifley"/>
    <x v="1"/>
    <s v="United States"/>
    <s v="Nashua"/>
    <s v="New Hampshire"/>
    <n v="3060"/>
    <x v="3"/>
    <s v="FUR-FU-10003142"/>
    <s v="Furniture"/>
    <s v="Furnishings"/>
    <s v="Master Big Foot Doorstop, Beige"/>
    <n v="21.12"/>
    <n v="4"/>
    <n v="0"/>
    <n v="6.5471999999999984"/>
  </r>
  <r>
    <n v="6033"/>
    <s v="CA-2014-104010"/>
    <x v="3"/>
    <d v="2014-04-24T00:00:00"/>
    <d v="2014-04-26T00:00:00"/>
    <s v="First Class"/>
    <s v="TD-20995"/>
    <s v="Tamara Dahlen"/>
    <x v="0"/>
    <s v="United States"/>
    <s v="New York City"/>
    <s v="New York"/>
    <n v="10011"/>
    <x v="3"/>
    <s v="OFF-SU-10001218"/>
    <s v="Office Supplies"/>
    <s v="Supplies"/>
    <s v="Fiskars Softgrip Scissors"/>
    <n v="54.900000000000006"/>
    <n v="5"/>
    <n v="0"/>
    <n v="15.372000000000003"/>
  </r>
  <r>
    <n v="6034"/>
    <s v="CA-2012-130253"/>
    <x v="1"/>
    <d v="2012-12-14T00:00:00"/>
    <d v="2012-12-18T00:00:00"/>
    <s v="Standard Class"/>
    <s v="PP-18955"/>
    <s v="Paul Prost"/>
    <x v="2"/>
    <s v="United States"/>
    <s v="Los Angeles"/>
    <s v="California"/>
    <n v="90036"/>
    <x v="1"/>
    <s v="FUR-FU-10002963"/>
    <s v="Furniture"/>
    <s v="Furnishings"/>
    <s v="Master Caster Door Stop, Gray"/>
    <n v="15.24"/>
    <n v="3"/>
    <n v="0"/>
    <n v="5.1815999999999995"/>
  </r>
  <r>
    <n v="6035"/>
    <s v="US-2012-155369"/>
    <x v="1"/>
    <d v="2012-04-19T00:00:00"/>
    <d v="2012-04-25T00:00:00"/>
    <s v="Standard Class"/>
    <s v="PG-18820"/>
    <s v="Patrick Gardner"/>
    <x v="0"/>
    <s v="United States"/>
    <s v="Carrollton"/>
    <s v="Texas"/>
    <n v="75007"/>
    <x v="2"/>
    <s v="OFF-AP-10002578"/>
    <s v="Office Supplies"/>
    <s v="Appliances"/>
    <s v="Fellowes Premier Superior Surge Suppressor, 10-Outlet, With Phone and Remote"/>
    <n v="19.567999999999998"/>
    <n v="2"/>
    <n v="0.8"/>
    <n v="-52.833600000000004"/>
  </r>
  <r>
    <n v="6036"/>
    <s v="US-2012-155369"/>
    <x v="1"/>
    <d v="2012-04-19T00:00:00"/>
    <d v="2012-04-25T00:00:00"/>
    <s v="Standard Class"/>
    <s v="PG-18820"/>
    <s v="Patrick Gardner"/>
    <x v="0"/>
    <s v="United States"/>
    <s v="Carrollton"/>
    <s v="Texas"/>
    <n v="75007"/>
    <x v="2"/>
    <s v="OFF-BI-10003925"/>
    <s v="Office Supplies"/>
    <s v="Binders"/>
    <s v="Fellowes PB300 Plastic Comb Binding Machine"/>
    <n v="310.39199999999994"/>
    <n v="4"/>
    <n v="0.8"/>
    <n v="-512.14680000000021"/>
  </r>
  <r>
    <n v="6037"/>
    <s v="CA-2013-131205"/>
    <x v="0"/>
    <d v="2013-09-05T00:00:00"/>
    <d v="2013-09-09T00:00:00"/>
    <s v="Standard Class"/>
    <s v="AA-10645"/>
    <s v="Anna Andreadi"/>
    <x v="0"/>
    <s v="United States"/>
    <s v="Georgetown"/>
    <s v="Kentucky"/>
    <n v="40324"/>
    <x v="0"/>
    <s v="FUR-FU-10003347"/>
    <s v="Furniture"/>
    <s v="Furnishings"/>
    <s v="Coloredge Poster Frame"/>
    <n v="42.599999999999994"/>
    <n v="3"/>
    <n v="0"/>
    <n v="16.614000000000001"/>
  </r>
  <r>
    <n v="6038"/>
    <s v="CA-2013-131205"/>
    <x v="0"/>
    <d v="2013-09-05T00:00:00"/>
    <d v="2013-09-09T00:00:00"/>
    <s v="Standard Class"/>
    <s v="AA-10645"/>
    <s v="Anna Andreadi"/>
    <x v="0"/>
    <s v="United States"/>
    <s v="Georgetown"/>
    <s v="Kentucky"/>
    <n v="40324"/>
    <x v="0"/>
    <s v="OFF-BI-10000315"/>
    <s v="Office Supplies"/>
    <s v="Binders"/>
    <s v="Poly Designer Cover &amp; Back"/>
    <n v="113.94"/>
    <n v="6"/>
    <n v="0"/>
    <n v="54.691199999999995"/>
  </r>
  <r>
    <n v="6039"/>
    <s v="CA-2013-131205"/>
    <x v="0"/>
    <d v="2013-09-05T00:00:00"/>
    <d v="2013-09-09T00:00:00"/>
    <s v="Standard Class"/>
    <s v="AA-10645"/>
    <s v="Anna Andreadi"/>
    <x v="0"/>
    <s v="United States"/>
    <s v="Georgetown"/>
    <s v="Kentucky"/>
    <n v="40324"/>
    <x v="0"/>
    <s v="OFF-ST-10002583"/>
    <s v="Office Supplies"/>
    <s v="Storage"/>
    <s v="Fellowes Neat Ideas Storage Cubes"/>
    <n v="129.91999999999999"/>
    <n v="4"/>
    <n v="0"/>
    <n v="5.1967999999999961"/>
  </r>
  <r>
    <n v="6040"/>
    <s v="CA-2013-131205"/>
    <x v="0"/>
    <d v="2013-09-05T00:00:00"/>
    <d v="2013-09-09T00:00:00"/>
    <s v="Standard Class"/>
    <s v="AA-10645"/>
    <s v="Anna Andreadi"/>
    <x v="0"/>
    <s v="United States"/>
    <s v="Georgetown"/>
    <s v="Kentucky"/>
    <n v="40324"/>
    <x v="0"/>
    <s v="OFF-AR-10003469"/>
    <s v="Office Supplies"/>
    <s v="Art"/>
    <s v="Nontoxic Chalk"/>
    <n v="5.28"/>
    <n v="3"/>
    <n v="0"/>
    <n v="2.5343999999999998"/>
  </r>
  <r>
    <n v="6041"/>
    <s v="CA-2014-122364"/>
    <x v="3"/>
    <d v="2014-09-25T00:00:00"/>
    <d v="2014-09-30T00:00:00"/>
    <s v="Standard Class"/>
    <s v="FA-14230"/>
    <s v="Frank Atkinson"/>
    <x v="1"/>
    <s v="United States"/>
    <s v="Los Angeles"/>
    <s v="California"/>
    <n v="90008"/>
    <x v="1"/>
    <s v="TEC-PH-10001817"/>
    <s v="Technology"/>
    <s v="Phones"/>
    <s v="Wilson Electronics DB Pro Signal Booster"/>
    <n v="859.2"/>
    <n v="3"/>
    <n v="0.2"/>
    <n v="75.180000000000064"/>
  </r>
  <r>
    <n v="6042"/>
    <s v="CA-2014-122364"/>
    <x v="3"/>
    <d v="2014-09-25T00:00:00"/>
    <d v="2014-09-30T00:00:00"/>
    <s v="Standard Class"/>
    <s v="FA-14230"/>
    <s v="Frank Atkinson"/>
    <x v="1"/>
    <s v="United States"/>
    <s v="Los Angeles"/>
    <s v="California"/>
    <n v="90008"/>
    <x v="1"/>
    <s v="TEC-MA-10001031"/>
    <s v="Technology"/>
    <s v="Machines"/>
    <s v="Socket Bluetooth Cordless Hand Scanner (CHS)"/>
    <n v="506.28"/>
    <n v="3"/>
    <n v="0.2"/>
    <n v="177.19799999999998"/>
  </r>
  <r>
    <n v="6043"/>
    <s v="CA-2013-117912"/>
    <x v="0"/>
    <d v="2013-02-04T00:00:00"/>
    <d v="2013-02-08T00:00:00"/>
    <s v="Standard Class"/>
    <s v="TB-21520"/>
    <s v="Tracy Blumstein"/>
    <x v="0"/>
    <s v="United States"/>
    <s v="Sierra Vista"/>
    <s v="Arizona"/>
    <n v="85635"/>
    <x v="1"/>
    <s v="FUR-FU-10002088"/>
    <s v="Furniture"/>
    <s v="Furnishings"/>
    <s v="Nu-Dell Float Frame 11 x 14 1/2"/>
    <n v="14.368000000000002"/>
    <n v="2"/>
    <n v="0.2"/>
    <n v="3.9512"/>
  </r>
  <r>
    <n v="6044"/>
    <s v="CA-2014-145702"/>
    <x v="3"/>
    <d v="2014-05-20T00:00:00"/>
    <d v="2014-05-25T00:00:00"/>
    <s v="Second Class"/>
    <s v="AH-10075"/>
    <s v="Adam Hart"/>
    <x v="1"/>
    <s v="United States"/>
    <s v="Knoxville"/>
    <s v="Tennessee"/>
    <n v="37918"/>
    <x v="0"/>
    <s v="FUR-CH-10001482"/>
    <s v="Furniture"/>
    <s v="Chairs"/>
    <s v="Office Star - Mesh Screen back chair with Vinyl seat"/>
    <n v="314.35199999999998"/>
    <n v="3"/>
    <n v="0.2"/>
    <n v="-35.36460000000001"/>
  </r>
  <r>
    <n v="6045"/>
    <s v="CA-2014-145702"/>
    <x v="3"/>
    <d v="2014-05-20T00:00:00"/>
    <d v="2014-05-25T00:00:00"/>
    <s v="Second Class"/>
    <s v="AH-10075"/>
    <s v="Adam Hart"/>
    <x v="1"/>
    <s v="United States"/>
    <s v="Knoxville"/>
    <s v="Tennessee"/>
    <n v="37918"/>
    <x v="0"/>
    <s v="OFF-PA-10001526"/>
    <s v="Office Supplies"/>
    <s v="Paper"/>
    <s v="Xerox 1949"/>
    <n v="27.888000000000002"/>
    <n v="7"/>
    <n v="0.2"/>
    <n v="10.109400000000001"/>
  </r>
  <r>
    <n v="6046"/>
    <s v="CA-2012-113215"/>
    <x v="1"/>
    <d v="2012-09-03T00:00:00"/>
    <d v="2012-09-08T00:00:00"/>
    <s v="Standard Class"/>
    <s v="CP-12085"/>
    <s v="Cathy Prescott"/>
    <x v="1"/>
    <s v="United States"/>
    <s v="Tucson"/>
    <s v="Arizona"/>
    <n v="85705"/>
    <x v="1"/>
    <s v="FUR-FU-10002937"/>
    <s v="Furniture"/>
    <s v="Furnishings"/>
    <s v="GE 48&quot; Fluorescent Tube, Cool White Energy Saver, 34 Watts, 30/Box"/>
    <n v="238.15200000000004"/>
    <n v="3"/>
    <n v="0.2"/>
    <n v="89.306999999999988"/>
  </r>
  <r>
    <n v="6047"/>
    <s v="CA-2013-154662"/>
    <x v="0"/>
    <d v="2013-06-10T00:00:00"/>
    <d v="2013-06-17T00:00:00"/>
    <s v="Standard Class"/>
    <s v="BF-11215"/>
    <s v="Benjamin Farhat"/>
    <x v="2"/>
    <s v="United States"/>
    <s v="Minneapolis"/>
    <s v="Minnesota"/>
    <n v="55407"/>
    <x v="2"/>
    <s v="FUR-TA-10001771"/>
    <s v="Furniture"/>
    <s v="Tables"/>
    <s v="Bush Cubix Conference Tables, Fully Assembled"/>
    <n v="692.93999999999994"/>
    <n v="3"/>
    <n v="0"/>
    <n v="173.23500000000001"/>
  </r>
  <r>
    <n v="6048"/>
    <s v="CA-2012-105571"/>
    <x v="1"/>
    <d v="2012-11-07T00:00:00"/>
    <d v="2012-11-11T00:00:00"/>
    <s v="Standard Class"/>
    <s v="CP-12340"/>
    <s v="Christine Phan"/>
    <x v="1"/>
    <s v="United States"/>
    <s v="Miami"/>
    <s v="Florida"/>
    <n v="33142"/>
    <x v="0"/>
    <s v="OFF-BI-10003305"/>
    <s v="Office Supplies"/>
    <s v="Binders"/>
    <s v="Avery Hanging File Binders"/>
    <n v="16.146000000000004"/>
    <n v="9"/>
    <n v="0.7"/>
    <n v="-12.916800000000002"/>
  </r>
  <r>
    <n v="6049"/>
    <s v="CA-2012-105571"/>
    <x v="1"/>
    <d v="2012-11-07T00:00:00"/>
    <d v="2012-11-11T00:00:00"/>
    <s v="Standard Class"/>
    <s v="CP-12340"/>
    <s v="Christine Phan"/>
    <x v="1"/>
    <s v="United States"/>
    <s v="Miami"/>
    <s v="Florida"/>
    <n v="33142"/>
    <x v="0"/>
    <s v="OFF-BI-10001359"/>
    <s v="Office Supplies"/>
    <s v="Binders"/>
    <s v="GBC DocuBind TL300 Electric Binding System"/>
    <n v="1345.4850000000001"/>
    <n v="5"/>
    <n v="0.7"/>
    <n v="-1031.5385000000001"/>
  </r>
  <r>
    <n v="6050"/>
    <s v="CA-2013-152765"/>
    <x v="0"/>
    <d v="2013-06-16T00:00:00"/>
    <d v="2013-06-19T00:00:00"/>
    <s v="First Class"/>
    <s v="LS-17245"/>
    <s v="Lynn Smith"/>
    <x v="0"/>
    <s v="United States"/>
    <s v="Houston"/>
    <s v="Texas"/>
    <n v="77036"/>
    <x v="2"/>
    <s v="OFF-PA-10000483"/>
    <s v="Office Supplies"/>
    <s v="Paper"/>
    <s v="Xerox 19"/>
    <n v="173.48800000000003"/>
    <n v="7"/>
    <n v="0.2"/>
    <n v="54.214999999999982"/>
  </r>
  <r>
    <n v="6051"/>
    <s v="CA-2012-153878"/>
    <x v="1"/>
    <d v="2012-04-25T00:00:00"/>
    <d v="2012-04-30T00:00:00"/>
    <s v="Standard Class"/>
    <s v="TS-21655"/>
    <s v="Trudy Schmidt"/>
    <x v="0"/>
    <s v="United States"/>
    <s v="Milwaukee"/>
    <s v="Wisconsin"/>
    <n v="53209"/>
    <x v="2"/>
    <s v="OFF-AR-10000658"/>
    <s v="Office Supplies"/>
    <s v="Art"/>
    <s v="Newell 324"/>
    <n v="57.75"/>
    <n v="5"/>
    <n v="0"/>
    <n v="16.170000000000002"/>
  </r>
  <r>
    <n v="6052"/>
    <s v="CA-2012-153878"/>
    <x v="1"/>
    <d v="2012-04-25T00:00:00"/>
    <d v="2012-04-30T00:00:00"/>
    <s v="Standard Class"/>
    <s v="TS-21655"/>
    <s v="Trudy Schmidt"/>
    <x v="0"/>
    <s v="United States"/>
    <s v="Milwaukee"/>
    <s v="Wisconsin"/>
    <n v="53209"/>
    <x v="2"/>
    <s v="OFF-AP-10001205"/>
    <s v="Office Supplies"/>
    <s v="Appliances"/>
    <s v="Belkin 5 Outlet SurgeMaster Power Centers"/>
    <n v="272.39999999999998"/>
    <n v="5"/>
    <n v="0"/>
    <n v="76.27200000000002"/>
  </r>
  <r>
    <n v="6053"/>
    <s v="CA-2013-124016"/>
    <x v="0"/>
    <d v="2013-09-24T00:00:00"/>
    <d v="2013-09-27T00:00:00"/>
    <s v="Second Class"/>
    <s v="JS-15940"/>
    <s v="Joni Sundaresam"/>
    <x v="2"/>
    <s v="United States"/>
    <s v="Lancaster"/>
    <s v="Ohio"/>
    <n v="43130"/>
    <x v="3"/>
    <s v="OFF-PA-10002586"/>
    <s v="Office Supplies"/>
    <s v="Paper"/>
    <s v="Xerox 1970"/>
    <n v="11.952000000000002"/>
    <n v="3"/>
    <n v="0.2"/>
    <n v="4.0338000000000003"/>
  </r>
  <r>
    <n v="6054"/>
    <s v="CA-2013-124016"/>
    <x v="0"/>
    <d v="2013-09-24T00:00:00"/>
    <d v="2013-09-27T00:00:00"/>
    <s v="Second Class"/>
    <s v="JS-15940"/>
    <s v="Joni Sundaresam"/>
    <x v="2"/>
    <s v="United States"/>
    <s v="Lancaster"/>
    <s v="Ohio"/>
    <n v="43130"/>
    <x v="3"/>
    <s v="FUR-FU-10004963"/>
    <s v="Furniture"/>
    <s v="Furnishings"/>
    <s v="Eldon 400 Class Desk Accessories, Black Carbon"/>
    <n v="28"/>
    <n v="4"/>
    <n v="0.2"/>
    <n v="7.7000000000000028"/>
  </r>
  <r>
    <n v="6055"/>
    <s v="CA-2013-124016"/>
    <x v="0"/>
    <d v="2013-09-24T00:00:00"/>
    <d v="2013-09-27T00:00:00"/>
    <s v="Second Class"/>
    <s v="JS-15940"/>
    <s v="Joni Sundaresam"/>
    <x v="2"/>
    <s v="United States"/>
    <s v="Lancaster"/>
    <s v="Ohio"/>
    <n v="43130"/>
    <x v="3"/>
    <s v="OFF-BI-10002071"/>
    <s v="Office Supplies"/>
    <s v="Binders"/>
    <s v="Fellowes Black Plastic Comb Bindings"/>
    <n v="12.201000000000001"/>
    <n v="7"/>
    <n v="0.7"/>
    <n v="-9.7607999999999961"/>
  </r>
  <r>
    <n v="6056"/>
    <s v="CA-2013-113551"/>
    <x v="0"/>
    <d v="2013-08-19T00:00:00"/>
    <d v="2013-08-21T00:00:00"/>
    <s v="First Class"/>
    <s v="NF-18385"/>
    <s v="Natalie Fritzler"/>
    <x v="0"/>
    <s v="United States"/>
    <s v="Edinburg"/>
    <s v="Texas"/>
    <n v="78539"/>
    <x v="2"/>
    <s v="OFF-BI-10001617"/>
    <s v="Office Supplies"/>
    <s v="Binders"/>
    <s v="GBC Wire Binding Combs"/>
    <n v="2.0679999999999996"/>
    <n v="1"/>
    <n v="0.8"/>
    <n v="-3.4122000000000003"/>
  </r>
  <r>
    <n v="6057"/>
    <s v="CA-2013-113551"/>
    <x v="0"/>
    <d v="2013-08-19T00:00:00"/>
    <d v="2013-08-21T00:00:00"/>
    <s v="First Class"/>
    <s v="NF-18385"/>
    <s v="Natalie Fritzler"/>
    <x v="0"/>
    <s v="United States"/>
    <s v="Edinburg"/>
    <s v="Texas"/>
    <n v="78539"/>
    <x v="2"/>
    <s v="OFF-PA-10004665"/>
    <s v="Office Supplies"/>
    <s v="Paper"/>
    <s v="Advantus Motivational Note Cards"/>
    <n v="83.84"/>
    <n v="8"/>
    <n v="0.2"/>
    <n v="30.391999999999996"/>
  </r>
  <r>
    <n v="6058"/>
    <s v="CA-2011-107524"/>
    <x v="2"/>
    <d v="2011-03-02T00:00:00"/>
    <d v="2011-03-08T00:00:00"/>
    <s v="Standard Class"/>
    <s v="KN-16705"/>
    <s v="Kristina Nunn"/>
    <x v="2"/>
    <s v="United States"/>
    <s v="New York City"/>
    <s v="New York"/>
    <n v="10009"/>
    <x v="3"/>
    <s v="OFF-EN-10001990"/>
    <s v="Office Supplies"/>
    <s v="Envelopes"/>
    <s v="Staples"/>
    <n v="11.36"/>
    <n v="2"/>
    <n v="0"/>
    <n v="5.3391999999999991"/>
  </r>
  <r>
    <n v="6059"/>
    <s v="CA-2011-107524"/>
    <x v="2"/>
    <d v="2011-03-02T00:00:00"/>
    <d v="2011-03-08T00:00:00"/>
    <s v="Standard Class"/>
    <s v="KN-16705"/>
    <s v="Kristina Nunn"/>
    <x v="2"/>
    <s v="United States"/>
    <s v="New York City"/>
    <s v="New York"/>
    <n v="10009"/>
    <x v="3"/>
    <s v="OFF-PA-10000587"/>
    <s v="Office Supplies"/>
    <s v="Paper"/>
    <s v="Array Parchment Paper, Assorted Colors"/>
    <n v="36.4"/>
    <n v="5"/>
    <n v="0"/>
    <n v="17.472000000000001"/>
  </r>
  <r>
    <n v="6060"/>
    <s v="CA-2011-138072"/>
    <x v="2"/>
    <d v="2011-12-30T00:00:00"/>
    <d v="2012-01-03T00:00:00"/>
    <s v="Standard Class"/>
    <s v="GA-14725"/>
    <s v="Guy Armstrong"/>
    <x v="0"/>
    <s v="United States"/>
    <s v="Philadelphia"/>
    <s v="Pennsylvania"/>
    <n v="19120"/>
    <x v="3"/>
    <s v="TEC-AC-10004859"/>
    <s v="Technology"/>
    <s v="Accessories"/>
    <s v="Maxell Pro 80 Minute CD-R, 10/Pack"/>
    <n v="27.968000000000004"/>
    <n v="2"/>
    <n v="0.2"/>
    <n v="6.9920000000000009"/>
  </r>
  <r>
    <n v="6061"/>
    <s v="CA-2012-134201"/>
    <x v="1"/>
    <d v="2012-04-10T00:00:00"/>
    <d v="2012-04-16T00:00:00"/>
    <s v="Standard Class"/>
    <s v="EH-14125"/>
    <s v="Eugene Hildebrand"/>
    <x v="2"/>
    <s v="United States"/>
    <s v="Rochester"/>
    <s v="New York"/>
    <n v="14609"/>
    <x v="3"/>
    <s v="OFF-ST-10001476"/>
    <s v="Office Supplies"/>
    <s v="Storage"/>
    <s v="Steel Personal Filing/Posting Tote"/>
    <n v="142.04"/>
    <n v="4"/>
    <n v="0"/>
    <n v="38.350800000000007"/>
  </r>
  <r>
    <n v="6062"/>
    <s v="CA-2012-134201"/>
    <x v="1"/>
    <d v="2012-04-10T00:00:00"/>
    <d v="2012-04-16T00:00:00"/>
    <s v="Standard Class"/>
    <s v="EH-14125"/>
    <s v="Eugene Hildebrand"/>
    <x v="2"/>
    <s v="United States"/>
    <s v="Rochester"/>
    <s v="New York"/>
    <n v="14609"/>
    <x v="3"/>
    <s v="OFF-AR-10002804"/>
    <s v="Office Supplies"/>
    <s v="Art"/>
    <s v="Faber Castell Col-Erase Pencils"/>
    <n v="14.669999999999998"/>
    <n v="3"/>
    <n v="0"/>
    <n v="6.0147000000000004"/>
  </r>
  <r>
    <n v="6063"/>
    <s v="CA-2012-111780"/>
    <x v="1"/>
    <d v="2012-12-25T00:00:00"/>
    <d v="2012-12-30T00:00:00"/>
    <s v="Second Class"/>
    <s v="RA-19285"/>
    <s v="Ralph Arnett"/>
    <x v="0"/>
    <s v="United States"/>
    <s v="San Diego"/>
    <s v="California"/>
    <n v="92037"/>
    <x v="1"/>
    <s v="TEC-CO-10004202"/>
    <s v="Technology"/>
    <s v="Copiers"/>
    <s v="Brother DCP1000 Digital 3 in 1 Multifunction Machine"/>
    <n v="1199.96"/>
    <n v="5"/>
    <n v="0.2"/>
    <n v="224.99249999999995"/>
  </r>
  <r>
    <n v="6064"/>
    <s v="CA-2012-111780"/>
    <x v="1"/>
    <d v="2012-12-25T00:00:00"/>
    <d v="2012-12-30T00:00:00"/>
    <s v="Second Class"/>
    <s v="RA-19285"/>
    <s v="Ralph Arnett"/>
    <x v="0"/>
    <s v="United States"/>
    <s v="San Diego"/>
    <s v="California"/>
    <n v="92037"/>
    <x v="1"/>
    <s v="OFF-PA-10001307"/>
    <s v="Office Supplies"/>
    <s v="Paper"/>
    <s v="Important Message Pads, 50 4-1/4 x 5-1/2 Forms per Pad"/>
    <n v="12.600000000000001"/>
    <n v="3"/>
    <n v="0"/>
    <n v="6.1739999999999995"/>
  </r>
  <r>
    <n v="6065"/>
    <s v="CA-2012-111780"/>
    <x v="1"/>
    <d v="2012-12-25T00:00:00"/>
    <d v="2012-12-30T00:00:00"/>
    <s v="Second Class"/>
    <s v="RA-19285"/>
    <s v="Ralph Arnett"/>
    <x v="0"/>
    <s v="United States"/>
    <s v="San Diego"/>
    <s v="California"/>
    <n v="92037"/>
    <x v="1"/>
    <s v="OFF-PA-10001667"/>
    <s v="Office Supplies"/>
    <s v="Paper"/>
    <s v="Great White Multi-Use Recycled Paper (20Lb. and 84 Bright)"/>
    <n v="17.940000000000001"/>
    <n v="3"/>
    <n v="0"/>
    <n v="8.0730000000000004"/>
  </r>
  <r>
    <n v="6066"/>
    <s v="CA-2012-119942"/>
    <x v="1"/>
    <d v="2012-04-05T00:00:00"/>
    <d v="2012-04-07T00:00:00"/>
    <s v="First Class"/>
    <s v="TT-21070"/>
    <s v="Ted Trevino"/>
    <x v="0"/>
    <s v="United States"/>
    <s v="Philadelphia"/>
    <s v="Pennsylvania"/>
    <n v="19120"/>
    <x v="3"/>
    <s v="OFF-LA-10001569"/>
    <s v="Office Supplies"/>
    <s v="Labels"/>
    <s v="Avery 499"/>
    <n v="23.904000000000003"/>
    <n v="6"/>
    <n v="0.2"/>
    <n v="7.7687999999999988"/>
  </r>
  <r>
    <n v="6067"/>
    <s v="CA-2012-151547"/>
    <x v="1"/>
    <d v="2012-01-17T00:00:00"/>
    <d v="2012-01-23T00:00:00"/>
    <s v="Standard Class"/>
    <s v="AH-10465"/>
    <s v="Amy Hunt"/>
    <x v="0"/>
    <s v="United States"/>
    <s v="Bartlett"/>
    <s v="Tennessee"/>
    <n v="38134"/>
    <x v="0"/>
    <s v="OFF-SU-10000898"/>
    <s v="Office Supplies"/>
    <s v="Supplies"/>
    <s v="Acme Hot Forged Carbon Steel Scissors with Nickel-Plated Handles, 3 7/8&quot; Cut, 8&quot;L"/>
    <n v="88.960000000000008"/>
    <n v="8"/>
    <n v="0.2"/>
    <n v="10.007999999999988"/>
  </r>
  <r>
    <n v="6068"/>
    <s v="CA-2014-166695"/>
    <x v="3"/>
    <d v="2014-05-21T00:00:00"/>
    <d v="2014-05-25T00:00:00"/>
    <s v="Standard Class"/>
    <s v="CC-12430"/>
    <s v="Chuck Clark"/>
    <x v="2"/>
    <s v="United States"/>
    <s v="Lakewood"/>
    <s v="California"/>
    <n v="90712"/>
    <x v="1"/>
    <s v="FUR-CH-10000225"/>
    <s v="Furniture"/>
    <s v="Chairs"/>
    <s v="Global Geo Office Task Chair, Gray"/>
    <n v="518.27200000000005"/>
    <n v="8"/>
    <n v="0.2"/>
    <n v="-97.176000000000073"/>
  </r>
  <r>
    <n v="6069"/>
    <s v="CA-2014-166695"/>
    <x v="3"/>
    <d v="2014-05-21T00:00:00"/>
    <d v="2014-05-25T00:00:00"/>
    <s v="Standard Class"/>
    <s v="CC-12430"/>
    <s v="Chuck Clark"/>
    <x v="2"/>
    <s v="United States"/>
    <s v="Lakewood"/>
    <s v="California"/>
    <n v="90712"/>
    <x v="1"/>
    <s v="FUR-FU-10002191"/>
    <s v="Furniture"/>
    <s v="Furnishings"/>
    <s v="G.E. Halogen Desk Lamp Bulbs"/>
    <n v="6.98"/>
    <n v="1"/>
    <n v="0"/>
    <n v="3.3504"/>
  </r>
  <r>
    <n v="6070"/>
    <s v="CA-2014-166695"/>
    <x v="3"/>
    <d v="2014-05-21T00:00:00"/>
    <d v="2014-05-25T00:00:00"/>
    <s v="Standard Class"/>
    <s v="CC-12430"/>
    <s v="Chuck Clark"/>
    <x v="2"/>
    <s v="United States"/>
    <s v="Lakewood"/>
    <s v="California"/>
    <n v="90712"/>
    <x v="1"/>
    <s v="TEC-MA-10003176"/>
    <s v="Technology"/>
    <s v="Machines"/>
    <s v="Okidata B400 Printer"/>
    <n v="343.20000000000005"/>
    <n v="1"/>
    <n v="0.2"/>
    <n v="38.609999999999957"/>
  </r>
  <r>
    <n v="6071"/>
    <s v="CA-2014-167542"/>
    <x v="3"/>
    <d v="2014-08-14T00:00:00"/>
    <d v="2014-08-21T00:00:00"/>
    <s v="Standard Class"/>
    <s v="KD-16495"/>
    <s v="Keith Dawkins"/>
    <x v="1"/>
    <s v="United States"/>
    <s v="Philadelphia"/>
    <s v="Pennsylvania"/>
    <n v="19120"/>
    <x v="3"/>
    <s v="OFF-LA-10004093"/>
    <s v="Office Supplies"/>
    <s v="Labels"/>
    <s v="Avery 486"/>
    <n v="17.544"/>
    <n v="3"/>
    <n v="0.2"/>
    <n v="5.9210999999999983"/>
  </r>
  <r>
    <n v="6072"/>
    <s v="CA-2012-120901"/>
    <x v="1"/>
    <d v="2012-12-31T00:00:00"/>
    <d v="2013-01-04T00:00:00"/>
    <s v="Standard Class"/>
    <s v="BG-11035"/>
    <s v="Barry Gonzalez"/>
    <x v="0"/>
    <s v="United States"/>
    <s v="Austin"/>
    <s v="Texas"/>
    <n v="78745"/>
    <x v="2"/>
    <s v="OFF-ST-10000025"/>
    <s v="Office Supplies"/>
    <s v="Storage"/>
    <s v="Fellowes Stor/Drawer Steel Plus Storage Drawers"/>
    <n v="152.68800000000002"/>
    <n v="2"/>
    <n v="0.2"/>
    <n v="-26.720400000000019"/>
  </r>
  <r>
    <n v="6073"/>
    <s v="CA-2012-120901"/>
    <x v="1"/>
    <d v="2012-12-31T00:00:00"/>
    <d v="2013-01-04T00:00:00"/>
    <s v="Standard Class"/>
    <s v="BG-11035"/>
    <s v="Barry Gonzalez"/>
    <x v="0"/>
    <s v="United States"/>
    <s v="Austin"/>
    <s v="Texas"/>
    <n v="78745"/>
    <x v="2"/>
    <s v="OFF-FA-10001561"/>
    <s v="Office Supplies"/>
    <s v="Fasteners"/>
    <s v="Stockwell Push Pins"/>
    <n v="3.4880000000000004"/>
    <n v="2"/>
    <n v="0.2"/>
    <n v="0.56679999999999997"/>
  </r>
  <r>
    <n v="6074"/>
    <s v="CA-2012-120901"/>
    <x v="1"/>
    <d v="2012-12-31T00:00:00"/>
    <d v="2013-01-04T00:00:00"/>
    <s v="Standard Class"/>
    <s v="BG-11035"/>
    <s v="Barry Gonzalez"/>
    <x v="0"/>
    <s v="United States"/>
    <s v="Austin"/>
    <s v="Texas"/>
    <n v="78745"/>
    <x v="2"/>
    <s v="OFF-SU-10001225"/>
    <s v="Office Supplies"/>
    <s v="Supplies"/>
    <s v="Staples"/>
    <n v="5.8880000000000008"/>
    <n v="2"/>
    <n v="0.2"/>
    <n v="-1.3248000000000004"/>
  </r>
  <r>
    <n v="6075"/>
    <s v="CA-2014-121398"/>
    <x v="3"/>
    <d v="2014-12-26T00:00:00"/>
    <d v="2014-12-30T00:00:00"/>
    <s v="Standard Class"/>
    <s v="FH-14365"/>
    <s v="Fred Hopkins"/>
    <x v="1"/>
    <s v="United States"/>
    <s v="Los Angeles"/>
    <s v="California"/>
    <n v="90008"/>
    <x v="1"/>
    <s v="OFF-BI-10001718"/>
    <s v="Office Supplies"/>
    <s v="Binders"/>
    <s v="GBC DocuBind P50 Personal Binding Machine"/>
    <n v="153.55199999999999"/>
    <n v="3"/>
    <n v="0.2"/>
    <n v="51.823799999999999"/>
  </r>
  <r>
    <n v="6076"/>
    <s v="CA-2014-121398"/>
    <x v="3"/>
    <d v="2014-12-26T00:00:00"/>
    <d v="2014-12-30T00:00:00"/>
    <s v="Standard Class"/>
    <s v="FH-14365"/>
    <s v="Fred Hopkins"/>
    <x v="1"/>
    <s v="United States"/>
    <s v="Los Angeles"/>
    <s v="California"/>
    <n v="90008"/>
    <x v="1"/>
    <s v="OFF-ST-10002756"/>
    <s v="Office Supplies"/>
    <s v="Storage"/>
    <s v="Tennsco Stur-D-Stor Boltless Shelving, 5 Shelves, 24&quot; Deep, Sand"/>
    <n v="270.62"/>
    <n v="2"/>
    <n v="0"/>
    <n v="2.7062000000000239"/>
  </r>
  <r>
    <n v="6077"/>
    <s v="CA-2013-151561"/>
    <x v="0"/>
    <d v="2013-09-02T00:00:00"/>
    <d v="2013-09-08T00:00:00"/>
    <s v="Standard Class"/>
    <s v="PG-18820"/>
    <s v="Patrick Gardner"/>
    <x v="0"/>
    <s v="United States"/>
    <s v="New York City"/>
    <s v="New York"/>
    <n v="10011"/>
    <x v="3"/>
    <s v="TEC-AC-10001432"/>
    <s v="Technology"/>
    <s v="Accessories"/>
    <s v="Enermax Aurora Lite Keyboard"/>
    <n v="468.90000000000003"/>
    <n v="6"/>
    <n v="0"/>
    <n v="206.31600000000006"/>
  </r>
  <r>
    <n v="6078"/>
    <s v="CA-2013-151561"/>
    <x v="0"/>
    <d v="2013-09-02T00:00:00"/>
    <d v="2013-09-08T00:00:00"/>
    <s v="Standard Class"/>
    <s v="PG-18820"/>
    <s v="Patrick Gardner"/>
    <x v="0"/>
    <s v="United States"/>
    <s v="New York City"/>
    <s v="New York"/>
    <n v="10011"/>
    <x v="3"/>
    <s v="TEC-AC-10003399"/>
    <s v="Technology"/>
    <s v="Accessories"/>
    <s v="Memorex Mini Travel Drive 64 GB USB 2.0 Flash Drive"/>
    <n v="72.48"/>
    <n v="2"/>
    <n v="0"/>
    <n v="30.441600000000001"/>
  </r>
  <r>
    <n v="6079"/>
    <s v="CA-2013-151561"/>
    <x v="0"/>
    <d v="2013-09-02T00:00:00"/>
    <d v="2013-09-08T00:00:00"/>
    <s v="Standard Class"/>
    <s v="PG-18820"/>
    <s v="Patrick Gardner"/>
    <x v="0"/>
    <s v="United States"/>
    <s v="New York City"/>
    <s v="New York"/>
    <n v="10011"/>
    <x v="3"/>
    <s v="OFF-SU-10001574"/>
    <s v="Office Supplies"/>
    <s v="Supplies"/>
    <s v="Acme Value Line Scissors"/>
    <n v="10.95"/>
    <n v="3"/>
    <n v="0"/>
    <n v="3.2849999999999993"/>
  </r>
  <r>
    <n v="6080"/>
    <s v="CA-2013-151561"/>
    <x v="0"/>
    <d v="2013-09-02T00:00:00"/>
    <d v="2013-09-08T00:00:00"/>
    <s v="Standard Class"/>
    <s v="PG-18820"/>
    <s v="Patrick Gardner"/>
    <x v="0"/>
    <s v="United States"/>
    <s v="New York City"/>
    <s v="New York"/>
    <n v="10011"/>
    <x v="3"/>
    <s v="FUR-FU-10004864"/>
    <s v="Furniture"/>
    <s v="Furnishings"/>
    <s v="Howard Miller 14-1/2&quot; Diameter Chrome Round Wall Clock"/>
    <n v="191.82"/>
    <n v="3"/>
    <n v="0"/>
    <n v="61.382399999999997"/>
  </r>
  <r>
    <n v="6081"/>
    <s v="CA-2014-154676"/>
    <x v="3"/>
    <d v="2014-08-06T00:00:00"/>
    <d v="2014-08-09T00:00:00"/>
    <s v="First Class"/>
    <s v="NZ-18565"/>
    <s v="Nick Zandusky"/>
    <x v="2"/>
    <s v="United States"/>
    <s v="Houston"/>
    <s v="Texas"/>
    <n v="77070"/>
    <x v="2"/>
    <s v="OFF-ST-10001172"/>
    <s v="Office Supplies"/>
    <s v="Storage"/>
    <s v="Tennsco Lockers, Sand"/>
    <n v="151.05600000000001"/>
    <n v="9"/>
    <n v="0.2"/>
    <n v="7.5527999999999977"/>
  </r>
  <r>
    <n v="6082"/>
    <s v="US-2011-165589"/>
    <x v="2"/>
    <d v="2011-02-19T00:00:00"/>
    <d v="2011-02-19T00:00:00"/>
    <s v="Same Day"/>
    <s v="TB-21595"/>
    <s v="Troy Blackwell"/>
    <x v="0"/>
    <s v="United States"/>
    <s v="Lubbock"/>
    <s v="Texas"/>
    <n v="79424"/>
    <x v="2"/>
    <s v="FUR-FU-10002396"/>
    <s v="Furniture"/>
    <s v="Furnishings"/>
    <s v="DAX Copper Panel Document Frame, 5 x 7 Size"/>
    <n v="25.16"/>
    <n v="5"/>
    <n v="0.6"/>
    <n v="-11.321999999999999"/>
  </r>
  <r>
    <n v="6083"/>
    <s v="US-2013-132577"/>
    <x v="0"/>
    <d v="2013-11-23T00:00:00"/>
    <d v="2013-11-28T00:00:00"/>
    <s v="Standard Class"/>
    <s v="JE-15475"/>
    <s v="Jeremy Ellison"/>
    <x v="0"/>
    <s v="United States"/>
    <s v="Houston"/>
    <s v="Texas"/>
    <n v="77095"/>
    <x v="2"/>
    <s v="OFF-BI-10004040"/>
    <s v="Office Supplies"/>
    <s v="Binders"/>
    <s v="Wilson Jones Impact Binders"/>
    <n v="6.2159999999999993"/>
    <n v="6"/>
    <n v="0.8"/>
    <n v="-9.634800000000002"/>
  </r>
  <r>
    <n v="6084"/>
    <s v="US-2013-132577"/>
    <x v="0"/>
    <d v="2013-11-23T00:00:00"/>
    <d v="2013-11-28T00:00:00"/>
    <s v="Standard Class"/>
    <s v="JE-15475"/>
    <s v="Jeremy Ellison"/>
    <x v="0"/>
    <s v="United States"/>
    <s v="Houston"/>
    <s v="Texas"/>
    <n v="77095"/>
    <x v="2"/>
    <s v="OFF-AR-10003481"/>
    <s v="Office Supplies"/>
    <s v="Art"/>
    <s v="Newell 348"/>
    <n v="23.616"/>
    <n v="9"/>
    <n v="0.2"/>
    <n v="2.6567999999999969"/>
  </r>
  <r>
    <n v="6085"/>
    <s v="US-2013-132577"/>
    <x v="0"/>
    <d v="2013-11-23T00:00:00"/>
    <d v="2013-11-28T00:00:00"/>
    <s v="Standard Class"/>
    <s v="JE-15475"/>
    <s v="Jeremy Ellison"/>
    <x v="0"/>
    <s v="United States"/>
    <s v="Houston"/>
    <s v="Texas"/>
    <n v="77095"/>
    <x v="2"/>
    <s v="TEC-AC-10000387"/>
    <s v="Technology"/>
    <s v="Accessories"/>
    <s v="KeyTronic KT800P2 - Keyboard - Black"/>
    <n v="24.032"/>
    <n v="2"/>
    <n v="0.2"/>
    <n v="-0.60080000000000044"/>
  </r>
  <r>
    <n v="6086"/>
    <s v="US-2013-132577"/>
    <x v="0"/>
    <d v="2013-11-23T00:00:00"/>
    <d v="2013-11-28T00:00:00"/>
    <s v="Standard Class"/>
    <s v="JE-15475"/>
    <s v="Jeremy Ellison"/>
    <x v="0"/>
    <s v="United States"/>
    <s v="Houston"/>
    <s v="Texas"/>
    <n v="77095"/>
    <x v="2"/>
    <s v="OFF-LA-10000262"/>
    <s v="Office Supplies"/>
    <s v="Labels"/>
    <s v="Avery 494"/>
    <n v="2.0880000000000001"/>
    <n v="1"/>
    <n v="0.2"/>
    <n v="0.67859999999999987"/>
  </r>
  <r>
    <n v="6087"/>
    <s v="US-2013-132577"/>
    <x v="0"/>
    <d v="2013-11-23T00:00:00"/>
    <d v="2013-11-28T00:00:00"/>
    <s v="Standard Class"/>
    <s v="JE-15475"/>
    <s v="Jeremy Ellison"/>
    <x v="0"/>
    <s v="United States"/>
    <s v="Houston"/>
    <s v="Texas"/>
    <n v="77095"/>
    <x v="2"/>
    <s v="OFF-BI-10003196"/>
    <s v="Office Supplies"/>
    <s v="Binders"/>
    <s v="Accohide Poly Flexible Ring Binders"/>
    <n v="4.4879999999999995"/>
    <n v="6"/>
    <n v="0.8"/>
    <n v="-6.7320000000000011"/>
  </r>
  <r>
    <n v="6088"/>
    <s v="CA-2012-114048"/>
    <x v="1"/>
    <d v="2012-12-14T00:00:00"/>
    <d v="2012-12-18T00:00:00"/>
    <s v="Standard Class"/>
    <s v="EH-13945"/>
    <s v="Eric Hoffmann"/>
    <x v="0"/>
    <s v="United States"/>
    <s v="Costa Mesa"/>
    <s v="California"/>
    <n v="92627"/>
    <x v="1"/>
    <s v="FUR-FU-10004351"/>
    <s v="Furniture"/>
    <s v="Furnishings"/>
    <s v="Staples"/>
    <n v="29.22"/>
    <n v="3"/>
    <n v="0"/>
    <n v="12.856800000000002"/>
  </r>
  <r>
    <n v="6089"/>
    <s v="CA-2012-137281"/>
    <x v="1"/>
    <d v="2012-06-13T00:00:00"/>
    <d v="2012-06-17T00:00:00"/>
    <s v="Standard Class"/>
    <s v="BF-10975"/>
    <s v="Barbara Fisher"/>
    <x v="1"/>
    <s v="United States"/>
    <s v="Roswell"/>
    <s v="Georgia"/>
    <n v="30076"/>
    <x v="0"/>
    <s v="OFF-PA-10001870"/>
    <s v="Office Supplies"/>
    <s v="Paper"/>
    <s v="Xerox 202"/>
    <n v="6.48"/>
    <n v="1"/>
    <n v="0"/>
    <n v="3.1104000000000003"/>
  </r>
  <r>
    <n v="6090"/>
    <s v="US-2014-162068"/>
    <x v="3"/>
    <d v="2014-12-29T00:00:00"/>
    <d v="2015-01-01T00:00:00"/>
    <s v="Second Class"/>
    <s v="PC-18745"/>
    <s v="Pamela Coakley"/>
    <x v="1"/>
    <s v="United States"/>
    <s v="Loveland"/>
    <s v="Colorado"/>
    <n v="80538"/>
    <x v="1"/>
    <s v="OFF-BI-10002813"/>
    <s v="Office Supplies"/>
    <s v="Binders"/>
    <s v="Avery Reinforcements for Hole-Punch Pages"/>
    <n v="1.1880000000000002"/>
    <n v="2"/>
    <n v="0.7"/>
    <n v="-0.98999999999999977"/>
  </r>
  <r>
    <n v="6091"/>
    <s v="CA-2014-100111"/>
    <x v="3"/>
    <d v="2014-09-21T00:00:00"/>
    <d v="2014-09-27T00:00:00"/>
    <s v="Standard Class"/>
    <s v="SV-20365"/>
    <s v="Seth Vernon"/>
    <x v="0"/>
    <s v="United States"/>
    <s v="New York City"/>
    <s v="New York"/>
    <n v="10035"/>
    <x v="3"/>
    <s v="FUR-CH-10003846"/>
    <s v="Furniture"/>
    <s v="Chairs"/>
    <s v="Hon Valutask Swivel Chairs"/>
    <n v="272.64600000000002"/>
    <n v="3"/>
    <n v="0.1"/>
    <n v="18.176400000000008"/>
  </r>
  <r>
    <n v="6092"/>
    <s v="CA-2014-100111"/>
    <x v="3"/>
    <d v="2014-09-21T00:00:00"/>
    <d v="2014-09-27T00:00:00"/>
    <s v="Standard Class"/>
    <s v="SV-20365"/>
    <s v="Seth Vernon"/>
    <x v="0"/>
    <s v="United States"/>
    <s v="New York City"/>
    <s v="New York"/>
    <n v="10035"/>
    <x v="3"/>
    <s v="TEC-AC-10002647"/>
    <s v="Technology"/>
    <s v="Accessories"/>
    <s v="Logitech Wireless Boombox Speaker - portable - wireless, wired"/>
    <n v="212.8"/>
    <n v="2"/>
    <n v="0"/>
    <n v="95.759999999999991"/>
  </r>
  <r>
    <n v="6093"/>
    <s v="CA-2014-100111"/>
    <x v="3"/>
    <d v="2014-09-21T00:00:00"/>
    <d v="2014-09-27T00:00:00"/>
    <s v="Standard Class"/>
    <s v="SV-20365"/>
    <s v="Seth Vernon"/>
    <x v="0"/>
    <s v="United States"/>
    <s v="New York City"/>
    <s v="New York"/>
    <n v="10035"/>
    <x v="3"/>
    <s v="OFF-PA-10000807"/>
    <s v="Office Supplies"/>
    <s v="Paper"/>
    <s v="TOPS &quot;Important Message&quot; Pads, Canary, 4-1/4 x 5-1/2, 50 Sheets per Pad"/>
    <n v="38.520000000000003"/>
    <n v="9"/>
    <n v="0"/>
    <n v="18.104400000000002"/>
  </r>
  <r>
    <n v="6094"/>
    <s v="CA-2014-100111"/>
    <x v="3"/>
    <d v="2014-09-21T00:00:00"/>
    <d v="2014-09-27T00:00:00"/>
    <s v="Standard Class"/>
    <s v="SV-20365"/>
    <s v="Seth Vernon"/>
    <x v="0"/>
    <s v="United States"/>
    <s v="New York City"/>
    <s v="New York"/>
    <n v="10035"/>
    <x v="3"/>
    <s v="TEC-AC-10001465"/>
    <s v="Technology"/>
    <s v="Accessories"/>
    <s v="SanDisk Cruzer 64 GB USB Flash Drive"/>
    <n v="72.64"/>
    <n v="2"/>
    <n v="0"/>
    <n v="21.791999999999994"/>
  </r>
  <r>
    <n v="6095"/>
    <s v="CA-2014-100111"/>
    <x v="3"/>
    <d v="2014-09-21T00:00:00"/>
    <d v="2014-09-27T00:00:00"/>
    <s v="Standard Class"/>
    <s v="SV-20365"/>
    <s v="Seth Vernon"/>
    <x v="0"/>
    <s v="United States"/>
    <s v="New York City"/>
    <s v="New York"/>
    <n v="10035"/>
    <x v="3"/>
    <s v="OFF-ST-10000615"/>
    <s v="Office Supplies"/>
    <s v="Storage"/>
    <s v="SimpliFile Personal File, Black Granite, 15w x 6-15/16d x 11-1/4h"/>
    <n v="45.4"/>
    <n v="4"/>
    <n v="0"/>
    <n v="12.712000000000003"/>
  </r>
  <r>
    <n v="6096"/>
    <s v="CA-2014-100111"/>
    <x v="3"/>
    <d v="2014-09-21T00:00:00"/>
    <d v="2014-09-27T00:00:00"/>
    <s v="Standard Class"/>
    <s v="SV-20365"/>
    <s v="Seth Vernon"/>
    <x v="0"/>
    <s v="United States"/>
    <s v="New York City"/>
    <s v="New York"/>
    <n v="10035"/>
    <x v="3"/>
    <s v="OFF-PA-10002713"/>
    <s v="Office Supplies"/>
    <s v="Paper"/>
    <s v="Adams Phone Message Book, 200 Message Capacity, 8 1/16” x 11”"/>
    <n v="13.76"/>
    <n v="2"/>
    <n v="0"/>
    <n v="6.3295999999999992"/>
  </r>
  <r>
    <n v="6097"/>
    <s v="CA-2014-100111"/>
    <x v="3"/>
    <d v="2014-09-21T00:00:00"/>
    <d v="2014-09-27T00:00:00"/>
    <s v="Standard Class"/>
    <s v="SV-20365"/>
    <s v="Seth Vernon"/>
    <x v="0"/>
    <s v="United States"/>
    <s v="New York City"/>
    <s v="New York"/>
    <n v="10035"/>
    <x v="3"/>
    <s v="FUR-CH-10003061"/>
    <s v="Furniture"/>
    <s v="Chairs"/>
    <s v="Global Leather Task Chair, Black"/>
    <n v="80.991"/>
    <n v="1"/>
    <n v="0.1"/>
    <n v="8.0990999999999875"/>
  </r>
  <r>
    <n v="6098"/>
    <s v="CA-2014-100111"/>
    <x v="3"/>
    <d v="2014-09-21T00:00:00"/>
    <d v="2014-09-27T00:00:00"/>
    <s v="Standard Class"/>
    <s v="SV-20365"/>
    <s v="Seth Vernon"/>
    <x v="0"/>
    <s v="United States"/>
    <s v="New York City"/>
    <s v="New York"/>
    <n v="10035"/>
    <x v="3"/>
    <s v="OFF-BI-10000343"/>
    <s v="Office Supplies"/>
    <s v="Binders"/>
    <s v="Pressboard Covers with Storage Hooks, 9 1/2&quot; x 11&quot;, Light Blue"/>
    <n v="11.784000000000001"/>
    <n v="3"/>
    <n v="0.2"/>
    <n v="3.9770999999999996"/>
  </r>
  <r>
    <n v="6099"/>
    <s v="CA-2014-100111"/>
    <x v="3"/>
    <d v="2014-09-21T00:00:00"/>
    <d v="2014-09-27T00:00:00"/>
    <s v="Standard Class"/>
    <s v="SV-20365"/>
    <s v="Seth Vernon"/>
    <x v="0"/>
    <s v="United States"/>
    <s v="New York City"/>
    <s v="New York"/>
    <n v="10035"/>
    <x v="3"/>
    <s v="OFF-FA-10000304"/>
    <s v="Office Supplies"/>
    <s v="Fasteners"/>
    <s v="Advantus Push Pins"/>
    <n v="4.3600000000000003"/>
    <n v="2"/>
    <n v="0"/>
    <n v="1.7876000000000003"/>
  </r>
  <r>
    <n v="6100"/>
    <s v="CA-2014-100111"/>
    <x v="3"/>
    <d v="2014-09-21T00:00:00"/>
    <d v="2014-09-27T00:00:00"/>
    <s v="Standard Class"/>
    <s v="SV-20365"/>
    <s v="Seth Vernon"/>
    <x v="0"/>
    <s v="United States"/>
    <s v="New York City"/>
    <s v="New York"/>
    <n v="10035"/>
    <x v="3"/>
    <s v="FUR-CH-10004086"/>
    <s v="Furniture"/>
    <s v="Chairs"/>
    <s v="Hon 4070 Series Pagoda Armless Upholstered Stacking Chairs"/>
    <n v="2888.1270000000004"/>
    <n v="11"/>
    <n v="0.1"/>
    <n v="609.71569999999997"/>
  </r>
  <r>
    <n v="6101"/>
    <s v="CA-2014-100111"/>
    <x v="3"/>
    <d v="2014-09-21T00:00:00"/>
    <d v="2014-09-27T00:00:00"/>
    <s v="Standard Class"/>
    <s v="SV-20365"/>
    <s v="Seth Vernon"/>
    <x v="0"/>
    <s v="United States"/>
    <s v="New York City"/>
    <s v="New York"/>
    <n v="10035"/>
    <x v="3"/>
    <s v="TEC-PH-10002885"/>
    <s v="Technology"/>
    <s v="Phones"/>
    <s v="Apple iPhone 5"/>
    <n v="1299.6600000000001"/>
    <n v="2"/>
    <n v="0"/>
    <n v="350.90820000000008"/>
  </r>
  <r>
    <n v="6102"/>
    <s v="CA-2014-100111"/>
    <x v="3"/>
    <d v="2014-09-21T00:00:00"/>
    <d v="2014-09-27T00:00:00"/>
    <s v="Standard Class"/>
    <s v="SV-20365"/>
    <s v="Seth Vernon"/>
    <x v="0"/>
    <s v="United States"/>
    <s v="New York City"/>
    <s v="New York"/>
    <n v="10035"/>
    <x v="3"/>
    <s v="FUR-CH-10001215"/>
    <s v="Furniture"/>
    <s v="Chairs"/>
    <s v="Global Troy Executive Leather Low-Back Tilter"/>
    <n v="2254.41"/>
    <n v="5"/>
    <n v="0.1"/>
    <n v="375.73500000000001"/>
  </r>
  <r>
    <n v="6103"/>
    <s v="CA-2014-100111"/>
    <x v="3"/>
    <d v="2014-09-21T00:00:00"/>
    <d v="2014-09-27T00:00:00"/>
    <s v="Standard Class"/>
    <s v="SV-20365"/>
    <s v="Seth Vernon"/>
    <x v="0"/>
    <s v="United States"/>
    <s v="New York City"/>
    <s v="New York"/>
    <n v="10035"/>
    <x v="3"/>
    <s v="TEC-PH-10000215"/>
    <s v="Technology"/>
    <s v="Phones"/>
    <s v="Plantronics Cordless Phone Headset with In-line Volume - M214C"/>
    <n v="104.85000000000001"/>
    <n v="3"/>
    <n v="0"/>
    <n v="28.309500000000007"/>
  </r>
  <r>
    <n v="6104"/>
    <s v="CA-2014-100111"/>
    <x v="3"/>
    <d v="2014-09-21T00:00:00"/>
    <d v="2014-09-27T00:00:00"/>
    <s v="Standard Class"/>
    <s v="SV-20365"/>
    <s v="Seth Vernon"/>
    <x v="0"/>
    <s v="United States"/>
    <s v="New York City"/>
    <s v="New York"/>
    <n v="10035"/>
    <x v="3"/>
    <s v="TEC-AC-10001998"/>
    <s v="Technology"/>
    <s v="Accessories"/>
    <s v="Logitech LS21 Speaker System - PC Multimedia - 2.1-CH - Wired"/>
    <n v="59.97"/>
    <n v="3"/>
    <n v="0"/>
    <n v="20.389799999999994"/>
  </r>
  <r>
    <n v="6105"/>
    <s v="US-2014-132381"/>
    <x v="3"/>
    <d v="2014-08-23T00:00:00"/>
    <d v="2014-08-25T00:00:00"/>
    <s v="First Class"/>
    <s v="Dp-13240"/>
    <s v="Dean percer"/>
    <x v="2"/>
    <s v="United States"/>
    <s v="Philadelphia"/>
    <s v="Pennsylvania"/>
    <n v="19143"/>
    <x v="3"/>
    <s v="FUR-TA-10002356"/>
    <s v="Furniture"/>
    <s v="Tables"/>
    <s v="Bevis Boat-Shaped Conference Table"/>
    <n v="314.53199999999998"/>
    <n v="2"/>
    <n v="0.4"/>
    <n v="-83.875200000000035"/>
  </r>
  <r>
    <n v="6106"/>
    <s v="CA-2012-147011"/>
    <x v="1"/>
    <d v="2012-06-18T00:00:00"/>
    <d v="2012-06-22T00:00:00"/>
    <s v="Standard Class"/>
    <s v="HR-14830"/>
    <s v="Harold Ryan"/>
    <x v="1"/>
    <s v="United States"/>
    <s v="Miami"/>
    <s v="Florida"/>
    <n v="33178"/>
    <x v="0"/>
    <s v="OFF-AR-10002399"/>
    <s v="Office Supplies"/>
    <s v="Art"/>
    <s v="Dixon Prang Watercolor Pencils, 10-Color Set with Brush"/>
    <n v="13.632"/>
    <n v="4"/>
    <n v="0.2"/>
    <n v="3.5783999999999998"/>
  </r>
  <r>
    <n v="6107"/>
    <s v="CA-2011-120852"/>
    <x v="2"/>
    <d v="2011-12-20T00:00:00"/>
    <d v="2011-12-25T00:00:00"/>
    <s v="Standard Class"/>
    <s v="WB-21850"/>
    <s v="William Brown"/>
    <x v="0"/>
    <s v="United States"/>
    <s v="Grand Prairie"/>
    <s v="Texas"/>
    <n v="75051"/>
    <x v="2"/>
    <s v="OFF-AP-10001563"/>
    <s v="Office Supplies"/>
    <s v="Appliances"/>
    <s v="Belkin Premiere Surge Master II 8-outlet surge protector"/>
    <n v="19.431999999999995"/>
    <n v="2"/>
    <n v="0.8"/>
    <n v="-49.551600000000022"/>
  </r>
  <r>
    <n v="6108"/>
    <s v="CA-2011-120852"/>
    <x v="2"/>
    <d v="2011-12-20T00:00:00"/>
    <d v="2011-12-25T00:00:00"/>
    <s v="Standard Class"/>
    <s v="WB-21850"/>
    <s v="William Brown"/>
    <x v="0"/>
    <s v="United States"/>
    <s v="Grand Prairie"/>
    <s v="Texas"/>
    <n v="75051"/>
    <x v="2"/>
    <s v="TEC-AC-10004510"/>
    <s v="Technology"/>
    <s v="Accessories"/>
    <s v="Logitech Desktop MK120 Mouse and keyboard Combo"/>
    <n v="65.44"/>
    <n v="5"/>
    <n v="0.2"/>
    <n v="-8.1800000000000033"/>
  </r>
  <r>
    <n v="6109"/>
    <s v="CA-2013-150007"/>
    <x v="0"/>
    <d v="2013-09-12T00:00:00"/>
    <d v="2013-09-17T00:00:00"/>
    <s v="Standard Class"/>
    <s v="AS-10090"/>
    <s v="Adam Shillingsburg"/>
    <x v="0"/>
    <s v="United States"/>
    <s v="Chicago"/>
    <s v="Illinois"/>
    <n v="60653"/>
    <x v="2"/>
    <s v="OFF-LA-10001982"/>
    <s v="Office Supplies"/>
    <s v="Labels"/>
    <s v="Smead Alpha-Z Color-Coded Name Labels First Letter Starter Set"/>
    <n v="6"/>
    <n v="2"/>
    <n v="0.2"/>
    <n v="2.0999999999999996"/>
  </r>
  <r>
    <n v="6110"/>
    <s v="CA-2013-150007"/>
    <x v="0"/>
    <d v="2013-09-12T00:00:00"/>
    <d v="2013-09-17T00:00:00"/>
    <s v="Standard Class"/>
    <s v="AS-10090"/>
    <s v="Adam Shillingsburg"/>
    <x v="0"/>
    <s v="United States"/>
    <s v="Chicago"/>
    <s v="Illinois"/>
    <n v="60653"/>
    <x v="2"/>
    <s v="OFF-BI-10004141"/>
    <s v="Office Supplies"/>
    <s v="Binders"/>
    <s v="Insertable Tab Indexes For Data Binders"/>
    <n v="1.9079999999999997"/>
    <n v="3"/>
    <n v="0.8"/>
    <n v="-3.2436000000000016"/>
  </r>
  <r>
    <n v="6111"/>
    <s v="CA-2013-124590"/>
    <x v="0"/>
    <d v="2013-11-13T00:00:00"/>
    <d v="2013-11-17T00:00:00"/>
    <s v="Standard Class"/>
    <s v="SP-20920"/>
    <s v="Susan Pistek"/>
    <x v="0"/>
    <s v="United States"/>
    <s v="Parma"/>
    <s v="Ohio"/>
    <n v="44134"/>
    <x v="3"/>
    <s v="FUR-CH-10004495"/>
    <s v="Furniture"/>
    <s v="Chairs"/>
    <s v="Global Leather and Oak Executive Chair, Black"/>
    <n v="1474.8020000000001"/>
    <n v="7"/>
    <n v="0.3"/>
    <n v="-21.068600000000174"/>
  </r>
  <r>
    <n v="6112"/>
    <s v="CA-2013-124590"/>
    <x v="0"/>
    <d v="2013-11-13T00:00:00"/>
    <d v="2013-11-17T00:00:00"/>
    <s v="Standard Class"/>
    <s v="SP-20920"/>
    <s v="Susan Pistek"/>
    <x v="0"/>
    <s v="United States"/>
    <s v="Parma"/>
    <s v="Ohio"/>
    <n v="44134"/>
    <x v="3"/>
    <s v="OFF-AP-10002311"/>
    <s v="Office Supplies"/>
    <s v="Appliances"/>
    <s v="Holmes Replacement Filter for HEPA Air Cleaner, Very Large Room, HEPA Filter"/>
    <n v="110.096"/>
    <n v="2"/>
    <n v="0.2"/>
    <n v="33.028800000000004"/>
  </r>
  <r>
    <n v="6113"/>
    <s v="CA-2013-124590"/>
    <x v="0"/>
    <d v="2013-11-13T00:00:00"/>
    <d v="2013-11-17T00:00:00"/>
    <s v="Standard Class"/>
    <s v="SP-20920"/>
    <s v="Susan Pistek"/>
    <x v="0"/>
    <s v="United States"/>
    <s v="Parma"/>
    <s v="Ohio"/>
    <n v="44134"/>
    <x v="3"/>
    <s v="OFF-FA-10000585"/>
    <s v="Office Supplies"/>
    <s v="Fasteners"/>
    <s v="OIC Bulk Pack Metal Binder Clips"/>
    <n v="16.752000000000002"/>
    <n v="6"/>
    <n v="0.2"/>
    <n v="5.4443999999999999"/>
  </r>
  <r>
    <n v="6114"/>
    <s v="CA-2013-124590"/>
    <x v="0"/>
    <d v="2013-11-13T00:00:00"/>
    <d v="2013-11-17T00:00:00"/>
    <s v="Standard Class"/>
    <s v="SP-20920"/>
    <s v="Susan Pistek"/>
    <x v="0"/>
    <s v="United States"/>
    <s v="Parma"/>
    <s v="Ohio"/>
    <n v="44134"/>
    <x v="3"/>
    <s v="FUR-CH-10000454"/>
    <s v="Furniture"/>
    <s v="Chairs"/>
    <s v="Hon Deluxe Fabric Upholstered Stacking Chairs, Rounded Back"/>
    <n v="1537.0739999999998"/>
    <n v="9"/>
    <n v="0.3"/>
    <n v="0"/>
  </r>
  <r>
    <n v="6115"/>
    <s v="CA-2013-124590"/>
    <x v="0"/>
    <d v="2013-11-13T00:00:00"/>
    <d v="2013-11-17T00:00:00"/>
    <s v="Standard Class"/>
    <s v="SP-20920"/>
    <s v="Susan Pistek"/>
    <x v="0"/>
    <s v="United States"/>
    <s v="Parma"/>
    <s v="Ohio"/>
    <n v="44134"/>
    <x v="3"/>
    <s v="FUR-CH-10003746"/>
    <s v="Furniture"/>
    <s v="Chairs"/>
    <s v="Hon 4070 Series Pagoda Round Back Stacking Chairs"/>
    <n v="449.37200000000001"/>
    <n v="2"/>
    <n v="0.3"/>
    <n v="-12.839199999999977"/>
  </r>
  <r>
    <n v="6116"/>
    <s v="CA-2013-133802"/>
    <x v="0"/>
    <d v="2013-03-15T00:00:00"/>
    <d v="2013-03-21T00:00:00"/>
    <s v="Standard Class"/>
    <s v="SP-20650"/>
    <s v="Stephanie Phelps"/>
    <x v="1"/>
    <s v="United States"/>
    <s v="Redwood City"/>
    <s v="California"/>
    <n v="94061"/>
    <x v="1"/>
    <s v="OFF-BI-10003291"/>
    <s v="Office Supplies"/>
    <s v="Binders"/>
    <s v="Wilson Jones Leather-Like Binders with DublLock Round Rings"/>
    <n v="41.904000000000003"/>
    <n v="6"/>
    <n v="0.2"/>
    <n v="14.142599999999996"/>
  </r>
  <r>
    <n v="6117"/>
    <s v="US-2013-113677"/>
    <x v="0"/>
    <d v="2013-11-14T00:00:00"/>
    <d v="2013-11-20T00:00:00"/>
    <s v="Standard Class"/>
    <s v="CM-12655"/>
    <s v="Corinna Mitchell"/>
    <x v="2"/>
    <s v="United States"/>
    <s v="New York City"/>
    <s v="New York"/>
    <n v="10011"/>
    <x v="3"/>
    <s v="TEC-PH-10002114"/>
    <s v="Technology"/>
    <s v="Phones"/>
    <s v="Xiaomi Mi3"/>
    <n v="2279.96"/>
    <n v="4"/>
    <n v="0"/>
    <n v="592.78960000000006"/>
  </r>
  <r>
    <n v="6118"/>
    <s v="US-2013-113677"/>
    <x v="0"/>
    <d v="2013-11-14T00:00:00"/>
    <d v="2013-11-20T00:00:00"/>
    <s v="Standard Class"/>
    <s v="CM-12655"/>
    <s v="Corinna Mitchell"/>
    <x v="2"/>
    <s v="United States"/>
    <s v="New York City"/>
    <s v="New York"/>
    <n v="10011"/>
    <x v="3"/>
    <s v="OFF-LA-10001569"/>
    <s v="Office Supplies"/>
    <s v="Labels"/>
    <s v="Avery 499"/>
    <n v="14.940000000000001"/>
    <n v="3"/>
    <n v="0"/>
    <n v="6.8723999999999998"/>
  </r>
  <r>
    <n v="6119"/>
    <s v="CA-2014-143378"/>
    <x v="3"/>
    <d v="2014-09-20T00:00:00"/>
    <d v="2014-09-26T00:00:00"/>
    <s v="Standard Class"/>
    <s v="JR-16210"/>
    <s v="Justin Ritter"/>
    <x v="1"/>
    <s v="United States"/>
    <s v="Springfield"/>
    <s v="Oregon"/>
    <n v="97477"/>
    <x v="1"/>
    <s v="TEC-PH-10001425"/>
    <s v="Technology"/>
    <s v="Phones"/>
    <s v="Mophie Juice Pack Helium for iPhone"/>
    <n v="191.976"/>
    <n v="3"/>
    <n v="0.2"/>
    <n v="19.197599999999994"/>
  </r>
  <r>
    <n v="6120"/>
    <s v="CA-2014-143378"/>
    <x v="3"/>
    <d v="2014-09-20T00:00:00"/>
    <d v="2014-09-26T00:00:00"/>
    <s v="Standard Class"/>
    <s v="JR-16210"/>
    <s v="Justin Ritter"/>
    <x v="1"/>
    <s v="United States"/>
    <s v="Springfield"/>
    <s v="Oregon"/>
    <n v="97477"/>
    <x v="1"/>
    <s v="OFF-AR-10001915"/>
    <s v="Office Supplies"/>
    <s v="Art"/>
    <s v="Peel-Off China Markers"/>
    <n v="23.832000000000001"/>
    <n v="3"/>
    <n v="0.2"/>
    <n v="6.5538000000000007"/>
  </r>
  <r>
    <n v="6121"/>
    <s v="CA-2014-143378"/>
    <x v="3"/>
    <d v="2014-09-20T00:00:00"/>
    <d v="2014-09-26T00:00:00"/>
    <s v="Standard Class"/>
    <s v="JR-16210"/>
    <s v="Justin Ritter"/>
    <x v="1"/>
    <s v="United States"/>
    <s v="Springfield"/>
    <s v="Oregon"/>
    <n v="97477"/>
    <x v="1"/>
    <s v="FUR-FU-10004864"/>
    <s v="Furniture"/>
    <s v="Furnishings"/>
    <s v="Howard Miller 14-1/2&quot; Diameter Chrome Round Wall Clock"/>
    <n v="409.21600000000001"/>
    <n v="8"/>
    <n v="0.2"/>
    <n v="61.38239999999999"/>
  </r>
  <r>
    <n v="6122"/>
    <s v="CA-2014-143378"/>
    <x v="3"/>
    <d v="2014-09-20T00:00:00"/>
    <d v="2014-09-26T00:00:00"/>
    <s v="Standard Class"/>
    <s v="JR-16210"/>
    <s v="Justin Ritter"/>
    <x v="1"/>
    <s v="United States"/>
    <s v="Springfield"/>
    <s v="Oregon"/>
    <n v="97477"/>
    <x v="1"/>
    <s v="FUR-BO-10001972"/>
    <s v="Furniture"/>
    <s v="Bookcases"/>
    <s v="O'Sullivan 4-Shelf Bookcase in Odessa Pine"/>
    <n v="72.588000000000008"/>
    <n v="2"/>
    <n v="0.7"/>
    <n v="-128.2388"/>
  </r>
  <r>
    <n v="6123"/>
    <s v="CA-2014-152660"/>
    <x v="3"/>
    <d v="2014-12-05T00:00:00"/>
    <d v="2014-12-10T00:00:00"/>
    <s v="Standard Class"/>
    <s v="CB-12415"/>
    <s v="Christy Brittain"/>
    <x v="0"/>
    <s v="United States"/>
    <s v="Chicago"/>
    <s v="Illinois"/>
    <n v="60610"/>
    <x v="2"/>
    <s v="OFF-ST-10000532"/>
    <s v="Office Supplies"/>
    <s v="Storage"/>
    <s v="Advantus Rolling Drawer Organizers"/>
    <n v="61.567999999999998"/>
    <n v="2"/>
    <n v="0.2"/>
    <n v="4.6175999999999995"/>
  </r>
  <r>
    <n v="6124"/>
    <s v="CA-2012-142139"/>
    <x v="1"/>
    <d v="2012-08-31T00:00:00"/>
    <d v="2012-09-05T00:00:00"/>
    <s v="Standard Class"/>
    <s v="SD-20485"/>
    <s v="Shirley Daniels"/>
    <x v="2"/>
    <s v="United States"/>
    <s v="Bedford"/>
    <s v="Texas"/>
    <n v="76021"/>
    <x v="2"/>
    <s v="OFF-PA-10003883"/>
    <s v="Office Supplies"/>
    <s v="Paper"/>
    <s v="Message Book, Phone, Wirebound Standard Line Memo, 2 3/4&quot; X 5&quot;"/>
    <n v="20.96"/>
    <n v="4"/>
    <n v="0.2"/>
    <n v="6.8119999999999994"/>
  </r>
  <r>
    <n v="6125"/>
    <s v="CA-2014-145772"/>
    <x v="3"/>
    <d v="2014-06-04T00:00:00"/>
    <d v="2014-06-08T00:00:00"/>
    <s v="Standard Class"/>
    <s v="SS-20140"/>
    <s v="Saphhira Shifley"/>
    <x v="1"/>
    <s v="United States"/>
    <s v="Los Angeles"/>
    <s v="California"/>
    <n v="90036"/>
    <x v="1"/>
    <s v="TEC-AC-10003038"/>
    <s v="Technology"/>
    <s v="Accessories"/>
    <s v="Kingston Digital DataTraveler 16GB USB 2.0"/>
    <n v="44.75"/>
    <n v="5"/>
    <n v="0"/>
    <n v="8.5024999999999942"/>
  </r>
  <r>
    <n v="6126"/>
    <s v="CA-2014-145772"/>
    <x v="3"/>
    <d v="2014-06-04T00:00:00"/>
    <d v="2014-06-08T00:00:00"/>
    <s v="Standard Class"/>
    <s v="SS-20140"/>
    <s v="Saphhira Shifley"/>
    <x v="1"/>
    <s v="United States"/>
    <s v="Los Angeles"/>
    <s v="California"/>
    <n v="90036"/>
    <x v="1"/>
    <s v="OFF-PA-10001593"/>
    <s v="Office Supplies"/>
    <s v="Paper"/>
    <s v="Xerox 1947"/>
    <n v="11.96"/>
    <n v="2"/>
    <n v="0"/>
    <n v="5.3819999999999997"/>
  </r>
  <r>
    <n v="6127"/>
    <s v="CA-2014-145772"/>
    <x v="3"/>
    <d v="2014-06-04T00:00:00"/>
    <d v="2014-06-08T00:00:00"/>
    <s v="Standard Class"/>
    <s v="SS-20140"/>
    <s v="Saphhira Shifley"/>
    <x v="1"/>
    <s v="United States"/>
    <s v="Los Angeles"/>
    <s v="California"/>
    <n v="90036"/>
    <x v="1"/>
    <s v="OFF-BI-10002049"/>
    <s v="Office Supplies"/>
    <s v="Binders"/>
    <s v="UniKeep View Case Binders"/>
    <n v="3.9119999999999999"/>
    <n v="1"/>
    <n v="0.2"/>
    <n v="1.2713999999999996"/>
  </r>
  <r>
    <n v="6128"/>
    <s v="CA-2013-124100"/>
    <x v="0"/>
    <d v="2013-04-01T00:00:00"/>
    <d v="2013-04-07T00:00:00"/>
    <s v="Standard Class"/>
    <s v="EH-13990"/>
    <s v="Erica Hackney"/>
    <x v="0"/>
    <s v="United States"/>
    <s v="New York City"/>
    <s v="New York"/>
    <n v="10009"/>
    <x v="3"/>
    <s v="FUR-CH-10003817"/>
    <s v="Furniture"/>
    <s v="Chairs"/>
    <s v="Global Value Steno Chair, Gray"/>
    <n v="327.99600000000004"/>
    <n v="6"/>
    <n v="0.1"/>
    <n v="54.666000000000011"/>
  </r>
  <r>
    <n v="6129"/>
    <s v="US-2011-158400"/>
    <x v="2"/>
    <d v="2011-10-25T00:00:00"/>
    <d v="2011-10-28T00:00:00"/>
    <s v="First Class"/>
    <s v="AH-10030"/>
    <s v="Aaron Hawkins"/>
    <x v="1"/>
    <s v="United States"/>
    <s v="San Francisco"/>
    <s v="California"/>
    <n v="94109"/>
    <x v="1"/>
    <s v="OFF-BI-10002353"/>
    <s v="Office Supplies"/>
    <s v="Binders"/>
    <s v="GBC VeloBind Cover Sets"/>
    <n v="49.408000000000001"/>
    <n v="4"/>
    <n v="0.2"/>
    <n v="18.527999999999999"/>
  </r>
  <r>
    <n v="6130"/>
    <s v="CA-2014-162033"/>
    <x v="3"/>
    <d v="2014-03-27T00:00:00"/>
    <d v="2014-04-03T00:00:00"/>
    <s v="Standard Class"/>
    <s v="EM-14200"/>
    <s v="Evan Minnotte"/>
    <x v="2"/>
    <s v="United States"/>
    <s v="Virginia Beach"/>
    <s v="Virginia"/>
    <n v="23464"/>
    <x v="0"/>
    <s v="TEC-AC-10003116"/>
    <s v="Technology"/>
    <s v="Accessories"/>
    <s v="Memorex Froggy Flash Drive 8 GB"/>
    <n v="53.25"/>
    <n v="3"/>
    <n v="0"/>
    <n v="20.767499999999998"/>
  </r>
  <r>
    <n v="6131"/>
    <s v="CA-2014-162033"/>
    <x v="3"/>
    <d v="2014-03-27T00:00:00"/>
    <d v="2014-04-03T00:00:00"/>
    <s v="Standard Class"/>
    <s v="EM-14200"/>
    <s v="Evan Minnotte"/>
    <x v="2"/>
    <s v="United States"/>
    <s v="Virginia Beach"/>
    <s v="Virginia"/>
    <n v="23464"/>
    <x v="0"/>
    <s v="OFF-FA-10003021"/>
    <s v="Office Supplies"/>
    <s v="Fasteners"/>
    <s v="Staples"/>
    <n v="3.76"/>
    <n v="2"/>
    <n v="0"/>
    <n v="1.3159999999999998"/>
  </r>
  <r>
    <n v="6132"/>
    <s v="CA-2011-163447"/>
    <x v="2"/>
    <d v="2011-12-27T00:00:00"/>
    <d v="2011-12-31T00:00:00"/>
    <s v="Standard Class"/>
    <s v="TB-21190"/>
    <s v="Thomas Brumley"/>
    <x v="2"/>
    <s v="United States"/>
    <s v="New York City"/>
    <s v="New York"/>
    <n v="10011"/>
    <x v="3"/>
    <s v="FUR-CH-10004477"/>
    <s v="Furniture"/>
    <s v="Chairs"/>
    <s v="Global Push Button Manager's Chair, Indigo"/>
    <n v="767.21400000000006"/>
    <n v="14"/>
    <n v="0.1"/>
    <n v="161.96739999999997"/>
  </r>
  <r>
    <n v="6133"/>
    <s v="CA-2014-145737"/>
    <x v="3"/>
    <d v="2014-09-16T00:00:00"/>
    <d v="2014-09-21T00:00:00"/>
    <s v="Standard Class"/>
    <s v="AB-10165"/>
    <s v="Alan Barnes"/>
    <x v="0"/>
    <s v="United States"/>
    <s v="Lebanon"/>
    <s v="Tennessee"/>
    <n v="37087"/>
    <x v="0"/>
    <s v="OFF-PA-10001033"/>
    <s v="Office Supplies"/>
    <s v="Paper"/>
    <s v="Xerox 1893"/>
    <n v="163.96"/>
    <n v="5"/>
    <n v="0.2"/>
    <n v="59.435499999999998"/>
  </r>
  <r>
    <n v="6134"/>
    <s v="CA-2013-148096"/>
    <x v="0"/>
    <d v="2013-08-17T00:00:00"/>
    <d v="2013-08-20T00:00:00"/>
    <s v="First Class"/>
    <s v="AO-10810"/>
    <s v="Anthony O'Donnell"/>
    <x v="1"/>
    <s v="United States"/>
    <s v="Los Angeles"/>
    <s v="California"/>
    <n v="90045"/>
    <x v="1"/>
    <s v="FUR-TA-10004152"/>
    <s v="Furniture"/>
    <s v="Tables"/>
    <s v="Barricks 18&quot; x 48&quot; Non-Folding Utility Table with Bottom Storage Shelf"/>
    <n v="161.28"/>
    <n v="2"/>
    <n v="0.2"/>
    <n v="12.095999999999997"/>
  </r>
  <r>
    <n v="6135"/>
    <s v="CA-2013-146766"/>
    <x v="0"/>
    <d v="2013-11-05T00:00:00"/>
    <d v="2013-11-05T00:00:00"/>
    <s v="Same Day"/>
    <s v="TT-21220"/>
    <s v="Thomas Thornton"/>
    <x v="0"/>
    <s v="United States"/>
    <s v="Chula Vista"/>
    <s v="California"/>
    <n v="91911"/>
    <x v="1"/>
    <s v="OFF-AR-10002135"/>
    <s v="Office Supplies"/>
    <s v="Art"/>
    <s v="Boston Heavy-Duty Trimline Electric Pencil Sharpeners"/>
    <n v="192.8"/>
    <n v="4"/>
    <n v="0"/>
    <n v="55.911999999999978"/>
  </r>
  <r>
    <n v="6136"/>
    <s v="CA-2012-105613"/>
    <x v="1"/>
    <d v="2012-10-18T00:00:00"/>
    <d v="2012-10-22T00:00:00"/>
    <s v="Standard Class"/>
    <s v="KN-16705"/>
    <s v="Kristina Nunn"/>
    <x v="2"/>
    <s v="United States"/>
    <s v="Mcallen"/>
    <s v="Texas"/>
    <n v="78501"/>
    <x v="2"/>
    <s v="TEC-AC-10000521"/>
    <s v="Technology"/>
    <s v="Accessories"/>
    <s v="Verbatim Slim CD and DVD Storage Cases, 50/Pack"/>
    <n v="27.695999999999998"/>
    <n v="3"/>
    <n v="0.2"/>
    <n v="3.4619999999999997"/>
  </r>
  <r>
    <n v="6137"/>
    <s v="CA-2012-105613"/>
    <x v="1"/>
    <d v="2012-10-18T00:00:00"/>
    <d v="2012-10-22T00:00:00"/>
    <s v="Standard Class"/>
    <s v="KN-16705"/>
    <s v="Kristina Nunn"/>
    <x v="2"/>
    <s v="United States"/>
    <s v="Mcallen"/>
    <s v="Texas"/>
    <n v="78501"/>
    <x v="2"/>
    <s v="OFF-AP-10000026"/>
    <s v="Office Supplies"/>
    <s v="Appliances"/>
    <s v="Tripp Lite Isotel 6 Outlet Surge Protector with Fax/Modem Protection"/>
    <n v="73.163999999999987"/>
    <n v="6"/>
    <n v="0.8"/>
    <n v="-186.56820000000005"/>
  </r>
  <r>
    <n v="6138"/>
    <s v="US-2013-142251"/>
    <x v="0"/>
    <d v="2013-11-01T00:00:00"/>
    <d v="2013-11-05T00:00:00"/>
    <s v="Second Class"/>
    <s v="FO-14305"/>
    <s v="Frank Olsen"/>
    <x v="0"/>
    <s v="United States"/>
    <s v="Hollywood"/>
    <s v="Florida"/>
    <n v="33021"/>
    <x v="0"/>
    <s v="OFF-PA-10002986"/>
    <s v="Office Supplies"/>
    <s v="Paper"/>
    <s v="Xerox 1898"/>
    <n v="32.064"/>
    <n v="6"/>
    <n v="0.2"/>
    <n v="11.222399999999999"/>
  </r>
  <r>
    <n v="6139"/>
    <s v="CA-2011-131247"/>
    <x v="2"/>
    <d v="2011-03-30T00:00:00"/>
    <d v="2011-04-04T00:00:00"/>
    <s v="Standard Class"/>
    <s v="GA-14725"/>
    <s v="Guy Armstrong"/>
    <x v="0"/>
    <s v="United States"/>
    <s v="San Francisco"/>
    <s v="California"/>
    <n v="94110"/>
    <x v="1"/>
    <s v="FUR-BO-10001337"/>
    <s v="Furniture"/>
    <s v="Bookcases"/>
    <s v="O'Sullivan Living Dimensions 2-Shelf Bookcases"/>
    <n v="205.666"/>
    <n v="2"/>
    <n v="0.15"/>
    <n v="-12.097999999999999"/>
  </r>
  <r>
    <n v="6140"/>
    <s v="US-2012-113593"/>
    <x v="1"/>
    <d v="2012-04-18T00:00:00"/>
    <d v="2012-04-20T00:00:00"/>
    <s v="First Class"/>
    <s v="NC-18415"/>
    <s v="Nathan Cano"/>
    <x v="0"/>
    <s v="United States"/>
    <s v="Santa Maria"/>
    <s v="California"/>
    <n v="93454"/>
    <x v="1"/>
    <s v="OFF-ST-10000532"/>
    <s v="Office Supplies"/>
    <s v="Storage"/>
    <s v="Advantus Rolling Drawer Organizers"/>
    <n v="115.44"/>
    <n v="3"/>
    <n v="0"/>
    <n v="30.014399999999998"/>
  </r>
  <r>
    <n v="6141"/>
    <s v="CA-2014-121083"/>
    <x v="3"/>
    <d v="2014-07-10T00:00:00"/>
    <d v="2014-07-16T00:00:00"/>
    <s v="Standard Class"/>
    <s v="JF-15190"/>
    <s v="Jamie Frazer"/>
    <x v="0"/>
    <s v="United States"/>
    <s v="Manchester"/>
    <s v="Connecticut"/>
    <n v="6040"/>
    <x v="3"/>
    <s v="OFF-PA-10001497"/>
    <s v="Office Supplies"/>
    <s v="Paper"/>
    <s v="Xerox 1914"/>
    <n v="274.8"/>
    <n v="5"/>
    <n v="0"/>
    <n v="134.65199999999999"/>
  </r>
  <r>
    <n v="6142"/>
    <s v="CA-2014-121083"/>
    <x v="3"/>
    <d v="2014-07-10T00:00:00"/>
    <d v="2014-07-16T00:00:00"/>
    <s v="Standard Class"/>
    <s v="JF-15190"/>
    <s v="Jamie Frazer"/>
    <x v="0"/>
    <s v="United States"/>
    <s v="Manchester"/>
    <s v="Connecticut"/>
    <n v="6040"/>
    <x v="3"/>
    <s v="OFF-ST-10002554"/>
    <s v="Office Supplies"/>
    <s v="Storage"/>
    <s v="Tennsco Industrial Shelving"/>
    <n v="195.64"/>
    <n v="4"/>
    <n v="0"/>
    <n v="3.9128000000000043"/>
  </r>
  <r>
    <n v="6143"/>
    <s v="CA-2014-121083"/>
    <x v="3"/>
    <d v="2014-07-10T00:00:00"/>
    <d v="2014-07-16T00:00:00"/>
    <s v="Standard Class"/>
    <s v="JF-15190"/>
    <s v="Jamie Frazer"/>
    <x v="0"/>
    <s v="United States"/>
    <s v="Manchester"/>
    <s v="Connecticut"/>
    <n v="6040"/>
    <x v="3"/>
    <s v="TEC-PH-10001336"/>
    <s v="Technology"/>
    <s v="Phones"/>
    <s v="Digium D40 VoIP phone"/>
    <n v="257.98"/>
    <n v="2"/>
    <n v="0"/>
    <n v="74.8142"/>
  </r>
  <r>
    <n v="6144"/>
    <s v="CA-2014-121083"/>
    <x v="3"/>
    <d v="2014-07-10T00:00:00"/>
    <d v="2014-07-16T00:00:00"/>
    <s v="Standard Class"/>
    <s v="JF-15190"/>
    <s v="Jamie Frazer"/>
    <x v="0"/>
    <s v="United States"/>
    <s v="Manchester"/>
    <s v="Connecticut"/>
    <n v="6040"/>
    <x v="3"/>
    <s v="OFF-AR-10002987"/>
    <s v="Office Supplies"/>
    <s v="Art"/>
    <s v="Prismacolor Color Pencil Set"/>
    <n v="119.03999999999999"/>
    <n v="6"/>
    <n v="0"/>
    <n v="48.806400000000011"/>
  </r>
  <r>
    <n v="6145"/>
    <s v="CA-2014-151190"/>
    <x v="3"/>
    <d v="2014-06-28T00:00:00"/>
    <d v="2014-07-02T00:00:00"/>
    <s v="Standard Class"/>
    <s v="GT-14710"/>
    <s v="Greg Tran"/>
    <x v="0"/>
    <s v="United States"/>
    <s v="Omaha"/>
    <s v="Nebraska"/>
    <n v="68104"/>
    <x v="2"/>
    <s v="OFF-PA-10000575"/>
    <s v="Office Supplies"/>
    <s v="Paper"/>
    <s v="Wirebound Message Books, Four 2 3/4 x 5 White Forms per Page"/>
    <n v="20.07"/>
    <n v="3"/>
    <n v="0"/>
    <n v="9.2321999999999989"/>
  </r>
  <r>
    <n v="6146"/>
    <s v="CA-2011-133543"/>
    <x v="2"/>
    <d v="2011-12-22T00:00:00"/>
    <d v="2011-12-26T00:00:00"/>
    <s v="Standard Class"/>
    <s v="KM-16660"/>
    <s v="Khloe Miller"/>
    <x v="0"/>
    <s v="United States"/>
    <s v="San Jose"/>
    <s v="California"/>
    <n v="95123"/>
    <x v="1"/>
    <s v="OFF-AR-10003394"/>
    <s v="Office Supplies"/>
    <s v="Art"/>
    <s v="Newell 332"/>
    <n v="11.76"/>
    <n v="4"/>
    <n v="0"/>
    <n v="3.1752000000000002"/>
  </r>
  <r>
    <n v="6147"/>
    <s v="CA-2014-105130"/>
    <x v="3"/>
    <d v="2014-11-22T00:00:00"/>
    <d v="2014-11-26T00:00:00"/>
    <s v="Standard Class"/>
    <s v="PJ-18835"/>
    <s v="Patrick Jones"/>
    <x v="1"/>
    <s v="United States"/>
    <s v="San Francisco"/>
    <s v="California"/>
    <n v="94122"/>
    <x v="1"/>
    <s v="OFF-AR-10003394"/>
    <s v="Office Supplies"/>
    <s v="Art"/>
    <s v="Newell 332"/>
    <n v="11.76"/>
    <n v="4"/>
    <n v="0"/>
    <n v="3.1752000000000002"/>
  </r>
  <r>
    <n v="6148"/>
    <s v="CA-2014-105130"/>
    <x v="3"/>
    <d v="2014-11-22T00:00:00"/>
    <d v="2014-11-26T00:00:00"/>
    <s v="Standard Class"/>
    <s v="PJ-18835"/>
    <s v="Patrick Jones"/>
    <x v="1"/>
    <s v="United States"/>
    <s v="San Francisco"/>
    <s v="California"/>
    <n v="94122"/>
    <x v="1"/>
    <s v="OFF-BI-10001191"/>
    <s v="Office Supplies"/>
    <s v="Binders"/>
    <s v="Canvas Sectional Post Binders"/>
    <n v="40.736000000000004"/>
    <n v="2"/>
    <n v="0.2"/>
    <n v="14.7668"/>
  </r>
  <r>
    <n v="6149"/>
    <s v="CA-2013-161928"/>
    <x v="0"/>
    <d v="2013-06-28T00:00:00"/>
    <d v="2013-06-30T00:00:00"/>
    <s v="Second Class"/>
    <s v="AC-10660"/>
    <s v="Anna Chung"/>
    <x v="0"/>
    <s v="United States"/>
    <s v="San Francisco"/>
    <s v="California"/>
    <n v="94109"/>
    <x v="1"/>
    <s v="TEC-PH-10003484"/>
    <s v="Technology"/>
    <s v="Phones"/>
    <s v="Ooma Telo VoIP Home Phone System"/>
    <n v="201.584"/>
    <n v="2"/>
    <n v="0.2"/>
    <n v="12.599000000000004"/>
  </r>
  <r>
    <n v="6150"/>
    <s v="CA-2014-101322"/>
    <x v="3"/>
    <d v="2014-12-29T00:00:00"/>
    <d v="2015-01-01T00:00:00"/>
    <s v="First Class"/>
    <s v="JG-15310"/>
    <s v="Jason Gross"/>
    <x v="1"/>
    <s v="United States"/>
    <s v="Long Beach"/>
    <s v="California"/>
    <n v="90805"/>
    <x v="1"/>
    <s v="FUR-CH-10003968"/>
    <s v="Furniture"/>
    <s v="Chairs"/>
    <s v="Novimex Turbo Task Chair"/>
    <n v="340.70400000000006"/>
    <n v="6"/>
    <n v="0.2"/>
    <n v="-34.070400000000006"/>
  </r>
  <r>
    <n v="6151"/>
    <s v="US-2013-106600"/>
    <x v="0"/>
    <d v="2013-04-09T00:00:00"/>
    <d v="2013-04-12T00:00:00"/>
    <s v="First Class"/>
    <s v="RM-19375"/>
    <s v="Raymond Messe"/>
    <x v="0"/>
    <s v="United States"/>
    <s v="Columbus"/>
    <s v="Georgia"/>
    <n v="31907"/>
    <x v="0"/>
    <s v="FUR-BO-10001608"/>
    <s v="Furniture"/>
    <s v="Bookcases"/>
    <s v="Hon Metal Bookcases, Black"/>
    <n v="354.90000000000003"/>
    <n v="5"/>
    <n v="0"/>
    <n v="88.725000000000023"/>
  </r>
  <r>
    <n v="6152"/>
    <s v="CA-2011-111871"/>
    <x v="2"/>
    <d v="2011-03-18T00:00:00"/>
    <d v="2011-03-21T00:00:00"/>
    <s v="Second Class"/>
    <s v="EK-13795"/>
    <s v="Eileen Kiefer"/>
    <x v="2"/>
    <s v="United States"/>
    <s v="San Francisco"/>
    <s v="California"/>
    <n v="94110"/>
    <x v="1"/>
    <s v="FUR-BO-10004218"/>
    <s v="Furniture"/>
    <s v="Bookcases"/>
    <s v="Bush Heritage Pine Collection 5-Shelf Bookcase, Albany Pine Finish, *Special Order"/>
    <n v="1198.33"/>
    <n v="10"/>
    <n v="0.15"/>
    <n v="70.490000000000009"/>
  </r>
  <r>
    <n v="6153"/>
    <s v="CA-2014-139437"/>
    <x v="3"/>
    <d v="2014-07-04T00:00:00"/>
    <d v="2014-07-09T00:00:00"/>
    <s v="Standard Class"/>
    <s v="RD-19585"/>
    <s v="Rob Dowd"/>
    <x v="0"/>
    <s v="United States"/>
    <s v="Los Angeles"/>
    <s v="California"/>
    <n v="90004"/>
    <x v="1"/>
    <s v="OFF-ST-10002485"/>
    <s v="Office Supplies"/>
    <s v="Storage"/>
    <s v="Rogers Deluxe File Chest"/>
    <n v="87.92"/>
    <n v="4"/>
    <n v="0"/>
    <n v="0.87919999999999732"/>
  </r>
  <r>
    <n v="6154"/>
    <s v="CA-2014-151484"/>
    <x v="3"/>
    <d v="2014-04-21T00:00:00"/>
    <d v="2014-04-24T00:00:00"/>
    <s v="First Class"/>
    <s v="CV-12805"/>
    <s v="Cynthia Voltz"/>
    <x v="1"/>
    <s v="United States"/>
    <s v="Philadelphia"/>
    <s v="Pennsylvania"/>
    <n v="19120"/>
    <x v="3"/>
    <s v="FUR-FU-10001876"/>
    <s v="Furniture"/>
    <s v="Furnishings"/>
    <s v="Computer Room Manger, 14&quot;"/>
    <n v="51.967999999999996"/>
    <n v="2"/>
    <n v="0.2"/>
    <n v="10.393599999999998"/>
  </r>
  <r>
    <n v="6155"/>
    <s v="CA-2014-151484"/>
    <x v="3"/>
    <d v="2014-04-21T00:00:00"/>
    <d v="2014-04-24T00:00:00"/>
    <s v="First Class"/>
    <s v="CV-12805"/>
    <s v="Cynthia Voltz"/>
    <x v="1"/>
    <s v="United States"/>
    <s v="Philadelphia"/>
    <s v="Pennsylvania"/>
    <n v="19120"/>
    <x v="3"/>
    <s v="OFF-ST-10002370"/>
    <s v="Office Supplies"/>
    <s v="Storage"/>
    <s v="Sortfiler Multipurpose Personal File Organizer, Black"/>
    <n v="51.336000000000006"/>
    <n v="3"/>
    <n v="0.2"/>
    <n v="5.7752999999999961"/>
  </r>
  <r>
    <n v="6156"/>
    <s v="CA-2014-151484"/>
    <x v="3"/>
    <d v="2014-04-21T00:00:00"/>
    <d v="2014-04-24T00:00:00"/>
    <s v="First Class"/>
    <s v="CV-12805"/>
    <s v="Cynthia Voltz"/>
    <x v="1"/>
    <s v="United States"/>
    <s v="Philadelphia"/>
    <s v="Pennsylvania"/>
    <n v="19120"/>
    <x v="3"/>
    <s v="OFF-ST-10000142"/>
    <s v="Office Supplies"/>
    <s v="Storage"/>
    <s v="Deluxe Rollaway Locking File with Drawer"/>
    <n v="332.70400000000001"/>
    <n v="1"/>
    <n v="0.2"/>
    <n v="33.270399999999981"/>
  </r>
  <r>
    <n v="6157"/>
    <s v="CA-2014-151484"/>
    <x v="3"/>
    <d v="2014-04-21T00:00:00"/>
    <d v="2014-04-24T00:00:00"/>
    <s v="First Class"/>
    <s v="CV-12805"/>
    <s v="Cynthia Voltz"/>
    <x v="1"/>
    <s v="United States"/>
    <s v="Philadelphia"/>
    <s v="Pennsylvania"/>
    <n v="19120"/>
    <x v="3"/>
    <s v="FUR-FU-10004671"/>
    <s v="Furniture"/>
    <s v="Furnishings"/>
    <s v="Executive Impressions 12&quot; Wall Clock"/>
    <n v="42.408000000000008"/>
    <n v="3"/>
    <n v="0.2"/>
    <n v="9.5418000000000003"/>
  </r>
  <r>
    <n v="6158"/>
    <s v="CA-2013-104150"/>
    <x v="0"/>
    <d v="2013-08-04T00:00:00"/>
    <d v="2013-08-06T00:00:00"/>
    <s v="Second Class"/>
    <s v="AG-10330"/>
    <s v="Alex Grayson"/>
    <x v="0"/>
    <s v="United States"/>
    <s v="Tulsa"/>
    <s v="Oklahoma"/>
    <n v="74133"/>
    <x v="2"/>
    <s v="OFF-EN-10002504"/>
    <s v="Office Supplies"/>
    <s v="Envelopes"/>
    <s v="Tyvek  Top-Opening Peel &amp; Seel Envelopes, Plain White"/>
    <n v="81.539999999999992"/>
    <n v="3"/>
    <n v="0"/>
    <n v="38.323799999999999"/>
  </r>
  <r>
    <n v="6159"/>
    <s v="CA-2013-104150"/>
    <x v="0"/>
    <d v="2013-08-04T00:00:00"/>
    <d v="2013-08-06T00:00:00"/>
    <s v="Second Class"/>
    <s v="AG-10330"/>
    <s v="Alex Grayson"/>
    <x v="0"/>
    <s v="United States"/>
    <s v="Tulsa"/>
    <s v="Oklahoma"/>
    <n v="74133"/>
    <x v="2"/>
    <s v="TEC-AC-10004803"/>
    <s v="Technology"/>
    <s v="Accessories"/>
    <s v="Sony Micro Vault Click 4 GB USB 2.0 Flash Drive"/>
    <n v="167.28"/>
    <n v="12"/>
    <n v="0"/>
    <n v="23.419200000000011"/>
  </r>
  <r>
    <n v="6160"/>
    <s v="CA-2013-161025"/>
    <x v="0"/>
    <d v="2013-12-04T00:00:00"/>
    <d v="2013-12-10T00:00:00"/>
    <s v="Standard Class"/>
    <s v="GM-14440"/>
    <s v="Gary McGarr"/>
    <x v="0"/>
    <s v="United States"/>
    <s v="Los Angeles"/>
    <s v="California"/>
    <n v="90049"/>
    <x v="1"/>
    <s v="OFF-ST-10001932"/>
    <s v="Office Supplies"/>
    <s v="Storage"/>
    <s v="Fellowes Staxonsteel Drawer Files"/>
    <n v="772.68"/>
    <n v="4"/>
    <n v="0"/>
    <n v="108.17520000000002"/>
  </r>
  <r>
    <n v="6161"/>
    <s v="CA-2011-103989"/>
    <x v="2"/>
    <d v="2011-03-19T00:00:00"/>
    <d v="2011-03-21T00:00:00"/>
    <s v="First Class"/>
    <s v="MC-17605"/>
    <s v="Matt Connell"/>
    <x v="1"/>
    <s v="United States"/>
    <s v="Lakeland"/>
    <s v="Florida"/>
    <n v="33801"/>
    <x v="0"/>
    <s v="TEC-PH-10004667"/>
    <s v="Technology"/>
    <s v="Phones"/>
    <s v="Cisco 8x8 Inc. 6753i IP Business Phone System"/>
    <n v="323.97600000000006"/>
    <n v="3"/>
    <n v="0.2"/>
    <n v="28.347899999999981"/>
  </r>
  <r>
    <n v="6162"/>
    <s v="CA-2011-103989"/>
    <x v="2"/>
    <d v="2011-03-19T00:00:00"/>
    <d v="2011-03-21T00:00:00"/>
    <s v="First Class"/>
    <s v="MC-17605"/>
    <s v="Matt Connell"/>
    <x v="1"/>
    <s v="United States"/>
    <s v="Lakeland"/>
    <s v="Florida"/>
    <n v="33801"/>
    <x v="0"/>
    <s v="OFF-LA-10000443"/>
    <s v="Office Supplies"/>
    <s v="Labels"/>
    <s v="Avery 501"/>
    <n v="11.808"/>
    <n v="4"/>
    <n v="0.2"/>
    <n v="3.9851999999999999"/>
  </r>
  <r>
    <n v="6163"/>
    <s v="CA-2011-103989"/>
    <x v="2"/>
    <d v="2011-03-19T00:00:00"/>
    <d v="2011-03-21T00:00:00"/>
    <s v="First Class"/>
    <s v="MC-17605"/>
    <s v="Matt Connell"/>
    <x v="1"/>
    <s v="United States"/>
    <s v="Lakeland"/>
    <s v="Florida"/>
    <n v="33801"/>
    <x v="0"/>
    <s v="OFF-ST-10000918"/>
    <s v="Office Supplies"/>
    <s v="Storage"/>
    <s v="Crate-A-Files"/>
    <n v="26.160000000000004"/>
    <n v="3"/>
    <n v="0.2"/>
    <n v="1.961999999999998"/>
  </r>
  <r>
    <n v="6164"/>
    <s v="CA-2011-103989"/>
    <x v="2"/>
    <d v="2011-03-19T00:00:00"/>
    <d v="2011-03-21T00:00:00"/>
    <s v="First Class"/>
    <s v="MC-17605"/>
    <s v="Matt Connell"/>
    <x v="1"/>
    <s v="United States"/>
    <s v="Lakeland"/>
    <s v="Florida"/>
    <n v="33801"/>
    <x v="0"/>
    <s v="OFF-BI-10001196"/>
    <s v="Office Supplies"/>
    <s v="Binders"/>
    <s v="Avery Flip-Chart Easel Binder, Black"/>
    <n v="33.57"/>
    <n v="5"/>
    <n v="0.7"/>
    <n v="-25.737000000000002"/>
  </r>
  <r>
    <n v="6165"/>
    <s v="CA-2011-103989"/>
    <x v="2"/>
    <d v="2011-03-19T00:00:00"/>
    <d v="2011-03-21T00:00:00"/>
    <s v="First Class"/>
    <s v="MC-17605"/>
    <s v="Matt Connell"/>
    <x v="1"/>
    <s v="United States"/>
    <s v="Lakeland"/>
    <s v="Florida"/>
    <n v="33801"/>
    <x v="0"/>
    <s v="FUR-FU-10003981"/>
    <s v="Furniture"/>
    <s v="Furnishings"/>
    <s v="Eldon Wave Desk Accessories"/>
    <n v="4.9920000000000009"/>
    <n v="3"/>
    <n v="0.2"/>
    <n v="1.3728000000000002"/>
  </r>
  <r>
    <n v="6166"/>
    <s v="CA-2011-103989"/>
    <x v="2"/>
    <d v="2011-03-19T00:00:00"/>
    <d v="2011-03-21T00:00:00"/>
    <s v="First Class"/>
    <s v="MC-17605"/>
    <s v="Matt Connell"/>
    <x v="1"/>
    <s v="United States"/>
    <s v="Lakeland"/>
    <s v="Florida"/>
    <n v="33801"/>
    <x v="0"/>
    <s v="FUR-FU-10002508"/>
    <s v="Furniture"/>
    <s v="Furnishings"/>
    <s v="Document Clip Frames"/>
    <n v="20.016000000000002"/>
    <n v="3"/>
    <n v="0.2"/>
    <n v="5.5044000000000013"/>
  </r>
  <r>
    <n v="6167"/>
    <s v="CA-2011-103989"/>
    <x v="2"/>
    <d v="2011-03-19T00:00:00"/>
    <d v="2011-03-21T00:00:00"/>
    <s v="First Class"/>
    <s v="MC-17605"/>
    <s v="Matt Connell"/>
    <x v="1"/>
    <s v="United States"/>
    <s v="Lakeland"/>
    <s v="Florida"/>
    <n v="33801"/>
    <x v="0"/>
    <s v="TEC-AC-10002647"/>
    <s v="Technology"/>
    <s v="Accessories"/>
    <s v="Logitech Wireless Boombox Speaker - portable - wireless, wired"/>
    <n v="170.24"/>
    <n v="2"/>
    <n v="0.2"/>
    <n v="53.199999999999989"/>
  </r>
  <r>
    <n v="6168"/>
    <s v="CA-2012-142433"/>
    <x v="1"/>
    <d v="2012-04-20T00:00:00"/>
    <d v="2012-04-25T00:00:00"/>
    <s v="Standard Class"/>
    <s v="ES-14020"/>
    <s v="Erica Smith"/>
    <x v="0"/>
    <s v="United States"/>
    <s v="Houston"/>
    <s v="Texas"/>
    <n v="77036"/>
    <x v="2"/>
    <s v="OFF-PA-10002377"/>
    <s v="Office Supplies"/>
    <s v="Paper"/>
    <s v="Xerox 1916"/>
    <n v="117.456"/>
    <n v="3"/>
    <n v="0.2"/>
    <n v="44.045999999999992"/>
  </r>
  <r>
    <n v="6169"/>
    <s v="CA-2012-132815"/>
    <x v="1"/>
    <d v="2012-09-19T00:00:00"/>
    <d v="2012-09-22T00:00:00"/>
    <s v="Second Class"/>
    <s v="RW-19540"/>
    <s v="Rick Wilson"/>
    <x v="1"/>
    <s v="United States"/>
    <s v="Los Angeles"/>
    <s v="California"/>
    <n v="90008"/>
    <x v="1"/>
    <s v="OFF-PA-10004530"/>
    <s v="Office Supplies"/>
    <s v="Paper"/>
    <s v="Personal Creations Ink Jet Cards and Labels"/>
    <n v="22.96"/>
    <n v="2"/>
    <n v="0"/>
    <n v="11.250400000000001"/>
  </r>
  <r>
    <n v="6170"/>
    <s v="CA-2011-101266"/>
    <x v="2"/>
    <d v="2011-08-27T00:00:00"/>
    <d v="2011-08-30T00:00:00"/>
    <s v="Second Class"/>
    <s v="MM-17920"/>
    <s v="Michael Moore"/>
    <x v="0"/>
    <s v="United States"/>
    <s v="Springfield"/>
    <s v="Virginia"/>
    <n v="22153"/>
    <x v="0"/>
    <s v="OFF-PA-10002986"/>
    <s v="Office Supplies"/>
    <s v="Paper"/>
    <s v="Xerox 1898"/>
    <n v="13.36"/>
    <n v="2"/>
    <n v="0"/>
    <n v="6.4127999999999998"/>
  </r>
  <r>
    <n v="6171"/>
    <s v="CA-2013-141523"/>
    <x v="0"/>
    <d v="2013-12-20T00:00:00"/>
    <d v="2013-12-25T00:00:00"/>
    <s v="Second Class"/>
    <s v="MH-17440"/>
    <s v="Mark Haberlin"/>
    <x v="1"/>
    <s v="United States"/>
    <s v="New York City"/>
    <s v="New York"/>
    <n v="10035"/>
    <x v="3"/>
    <s v="OFF-BI-10000948"/>
    <s v="Office Supplies"/>
    <s v="Binders"/>
    <s v="GBC Laser Imprintable Binding System Covers, Desert Sand"/>
    <n v="34.248000000000005"/>
    <n v="3"/>
    <n v="0.2"/>
    <n v="11.558699999999998"/>
  </r>
  <r>
    <n v="6172"/>
    <s v="CA-2013-141523"/>
    <x v="0"/>
    <d v="2013-12-20T00:00:00"/>
    <d v="2013-12-25T00:00:00"/>
    <s v="Second Class"/>
    <s v="MH-17440"/>
    <s v="Mark Haberlin"/>
    <x v="1"/>
    <s v="United States"/>
    <s v="New York City"/>
    <s v="New York"/>
    <n v="10035"/>
    <x v="3"/>
    <s v="OFF-AR-10001545"/>
    <s v="Office Supplies"/>
    <s v="Art"/>
    <s v="Newell 326"/>
    <n v="3.52"/>
    <n v="2"/>
    <n v="0"/>
    <n v="1.0207999999999999"/>
  </r>
  <r>
    <n v="6173"/>
    <s v="US-2011-106299"/>
    <x v="2"/>
    <d v="2011-08-02T00:00:00"/>
    <d v="2011-08-08T00:00:00"/>
    <s v="Standard Class"/>
    <s v="NZ-18565"/>
    <s v="Nick Zandusky"/>
    <x v="2"/>
    <s v="United States"/>
    <s v="Springfield"/>
    <s v="Missouri"/>
    <n v="65807"/>
    <x v="2"/>
    <s v="OFF-BI-10001758"/>
    <s v="Office Supplies"/>
    <s v="Binders"/>
    <s v="Wilson Jones 14 Line Acrylic Coated Pressboard Data Binders"/>
    <n v="26.7"/>
    <n v="5"/>
    <n v="0"/>
    <n v="12.548999999999999"/>
  </r>
  <r>
    <n v="6174"/>
    <s v="US-2011-106299"/>
    <x v="2"/>
    <d v="2011-08-02T00:00:00"/>
    <d v="2011-08-08T00:00:00"/>
    <s v="Standard Class"/>
    <s v="NZ-18565"/>
    <s v="Nick Zandusky"/>
    <x v="2"/>
    <s v="United States"/>
    <s v="Springfield"/>
    <s v="Missouri"/>
    <n v="65807"/>
    <x v="2"/>
    <s v="TEC-AC-10003237"/>
    <s v="Technology"/>
    <s v="Accessories"/>
    <s v="Memorex Micro Travel Drive 4 GB"/>
    <n v="21.2"/>
    <n v="2"/>
    <n v="0"/>
    <n v="9.1160000000000014"/>
  </r>
  <r>
    <n v="6175"/>
    <s v="US-2011-106299"/>
    <x v="2"/>
    <d v="2011-08-02T00:00:00"/>
    <d v="2011-08-08T00:00:00"/>
    <s v="Standard Class"/>
    <s v="NZ-18565"/>
    <s v="Nick Zandusky"/>
    <x v="2"/>
    <s v="United States"/>
    <s v="Springfield"/>
    <s v="Missouri"/>
    <n v="65807"/>
    <x v="2"/>
    <s v="OFF-ST-10002011"/>
    <s v="Office Supplies"/>
    <s v="Storage"/>
    <s v="Smead Adjustable Mobile File Trolley with Lockable Top"/>
    <n v="838.38"/>
    <n v="2"/>
    <n v="0"/>
    <n v="226.36260000000004"/>
  </r>
  <r>
    <n v="6176"/>
    <s v="CA-2012-158421"/>
    <x v="1"/>
    <d v="2012-09-21T00:00:00"/>
    <d v="2012-09-26T00:00:00"/>
    <s v="Standard Class"/>
    <s v="GB-14575"/>
    <s v="Giulietta Baptist"/>
    <x v="0"/>
    <s v="United States"/>
    <s v="Columbia"/>
    <s v="South Carolina"/>
    <n v="29203"/>
    <x v="0"/>
    <s v="FUR-CH-10000309"/>
    <s v="Furniture"/>
    <s v="Chairs"/>
    <s v="Global Comet Stacking Arm Chair"/>
    <n v="1690.04"/>
    <n v="4"/>
    <n v="0"/>
    <n v="422.51"/>
  </r>
  <r>
    <n v="6177"/>
    <s v="CA-2012-158421"/>
    <x v="1"/>
    <d v="2012-09-21T00:00:00"/>
    <d v="2012-09-26T00:00:00"/>
    <s v="Standard Class"/>
    <s v="GB-14575"/>
    <s v="Giulietta Baptist"/>
    <x v="0"/>
    <s v="United States"/>
    <s v="Columbia"/>
    <s v="South Carolina"/>
    <n v="29203"/>
    <x v="0"/>
    <s v="OFF-ST-10002444"/>
    <s v="Office Supplies"/>
    <s v="Storage"/>
    <s v="Recycled Eldon Regeneration Jumbo File"/>
    <n v="85.96"/>
    <n v="7"/>
    <n v="0"/>
    <n v="24.068799999999996"/>
  </r>
  <r>
    <n v="6178"/>
    <s v="CA-2012-158421"/>
    <x v="1"/>
    <d v="2012-09-21T00:00:00"/>
    <d v="2012-09-26T00:00:00"/>
    <s v="Standard Class"/>
    <s v="GB-14575"/>
    <s v="Giulietta Baptist"/>
    <x v="0"/>
    <s v="United States"/>
    <s v="Columbia"/>
    <s v="South Carolina"/>
    <n v="29203"/>
    <x v="0"/>
    <s v="OFF-EN-10001453"/>
    <s v="Office Supplies"/>
    <s v="Envelopes"/>
    <s v="Tyvek Interoffice Envelopes, 9 1/2&quot; x 12 1/2&quot;, 100/Box"/>
    <n v="121.96"/>
    <n v="2"/>
    <n v="0"/>
    <n v="57.32119999999999"/>
  </r>
  <r>
    <n v="6179"/>
    <s v="CA-2012-158421"/>
    <x v="1"/>
    <d v="2012-09-21T00:00:00"/>
    <d v="2012-09-26T00:00:00"/>
    <s v="Standard Class"/>
    <s v="GB-14575"/>
    <s v="Giulietta Baptist"/>
    <x v="0"/>
    <s v="United States"/>
    <s v="Columbia"/>
    <s v="South Carolina"/>
    <n v="29203"/>
    <x v="0"/>
    <s v="OFF-PA-10001801"/>
    <s v="Office Supplies"/>
    <s v="Paper"/>
    <s v="Xerox 193"/>
    <n v="23.92"/>
    <n v="4"/>
    <n v="0"/>
    <n v="11.720800000000001"/>
  </r>
  <r>
    <n v="6180"/>
    <s v="CA-2012-158421"/>
    <x v="1"/>
    <d v="2012-09-21T00:00:00"/>
    <d v="2012-09-26T00:00:00"/>
    <s v="Standard Class"/>
    <s v="GB-14575"/>
    <s v="Giulietta Baptist"/>
    <x v="0"/>
    <s v="United States"/>
    <s v="Columbia"/>
    <s v="South Carolina"/>
    <n v="29203"/>
    <x v="0"/>
    <s v="OFF-ST-10000563"/>
    <s v="Office Supplies"/>
    <s v="Storage"/>
    <s v="Fellowes Bankers Box Stor/Drawer Steel Plus"/>
    <n v="63.96"/>
    <n v="2"/>
    <n v="0"/>
    <n v="6.3960000000000008"/>
  </r>
  <r>
    <n v="6181"/>
    <s v="CA-2012-158421"/>
    <x v="1"/>
    <d v="2012-09-21T00:00:00"/>
    <d v="2012-09-26T00:00:00"/>
    <s v="Standard Class"/>
    <s v="GB-14575"/>
    <s v="Giulietta Baptist"/>
    <x v="0"/>
    <s v="United States"/>
    <s v="Columbia"/>
    <s v="South Carolina"/>
    <n v="29203"/>
    <x v="0"/>
    <s v="TEC-PH-10000369"/>
    <s v="Technology"/>
    <s v="Phones"/>
    <s v="HTC One Mini"/>
    <n v="629.94999999999993"/>
    <n v="5"/>
    <n v="0"/>
    <n v="176.38600000000002"/>
  </r>
  <r>
    <n v="6182"/>
    <s v="CA-2012-158421"/>
    <x v="1"/>
    <d v="2012-09-21T00:00:00"/>
    <d v="2012-09-26T00:00:00"/>
    <s v="Standard Class"/>
    <s v="GB-14575"/>
    <s v="Giulietta Baptist"/>
    <x v="0"/>
    <s v="United States"/>
    <s v="Columbia"/>
    <s v="South Carolina"/>
    <n v="29203"/>
    <x v="0"/>
    <s v="TEC-PH-10002538"/>
    <s v="Technology"/>
    <s v="Phones"/>
    <s v="Grandstream GXP1160 VoIP phone"/>
    <n v="113.72999999999999"/>
    <n v="3"/>
    <n v="0"/>
    <n v="32.981699999999989"/>
  </r>
  <r>
    <n v="6183"/>
    <s v="CA-2012-158421"/>
    <x v="1"/>
    <d v="2012-09-21T00:00:00"/>
    <d v="2012-09-26T00:00:00"/>
    <s v="Standard Class"/>
    <s v="GB-14575"/>
    <s v="Giulietta Baptist"/>
    <x v="0"/>
    <s v="United States"/>
    <s v="Columbia"/>
    <s v="South Carolina"/>
    <n v="29203"/>
    <x v="0"/>
    <s v="OFF-BI-10000050"/>
    <s v="Office Supplies"/>
    <s v="Binders"/>
    <s v="Angle-D Binders with Locking Rings, Label Holders"/>
    <n v="14.6"/>
    <n v="2"/>
    <n v="0"/>
    <n v="6.8619999999999992"/>
  </r>
  <r>
    <n v="6184"/>
    <s v="CA-2012-158421"/>
    <x v="1"/>
    <d v="2012-09-21T00:00:00"/>
    <d v="2012-09-26T00:00:00"/>
    <s v="Standard Class"/>
    <s v="GB-14575"/>
    <s v="Giulietta Baptist"/>
    <x v="0"/>
    <s v="United States"/>
    <s v="Columbia"/>
    <s v="South Carolina"/>
    <n v="29203"/>
    <x v="0"/>
    <s v="OFF-ST-10004186"/>
    <s v="Office Supplies"/>
    <s v="Storage"/>
    <s v="Stur-D-Stor Shelving, Vertical 5-Shelf: 72&quot;H x 36&quot;W x 18 1/2&quot;D"/>
    <n v="887.84"/>
    <n v="8"/>
    <n v="0"/>
    <n v="17.756799999999998"/>
  </r>
  <r>
    <n v="6185"/>
    <s v="CA-2013-143609"/>
    <x v="0"/>
    <d v="2013-12-12T00:00:00"/>
    <d v="2013-12-14T00:00:00"/>
    <s v="First Class"/>
    <s v="DB-13270"/>
    <s v="Deborah Brumfield"/>
    <x v="2"/>
    <s v="United States"/>
    <s v="Portland"/>
    <s v="Oregon"/>
    <n v="97206"/>
    <x v="1"/>
    <s v="FUR-CH-10004218"/>
    <s v="Furniture"/>
    <s v="Chairs"/>
    <s v="Global Fabric Manager's Chair, Dark Gray"/>
    <n v="403.92"/>
    <n v="5"/>
    <n v="0.2"/>
    <n v="25.245000000000019"/>
  </r>
  <r>
    <n v="6186"/>
    <s v="CA-2012-138331"/>
    <x v="1"/>
    <d v="2012-08-07T00:00:00"/>
    <d v="2012-08-12T00:00:00"/>
    <s v="Standard Class"/>
    <s v="JK-15625"/>
    <s v="Jim Karlsson"/>
    <x v="0"/>
    <s v="United States"/>
    <s v="Philadelphia"/>
    <s v="Pennsylvania"/>
    <n v="19120"/>
    <x v="3"/>
    <s v="OFF-AR-10002952"/>
    <s v="Office Supplies"/>
    <s v="Art"/>
    <s v="Stanley Contemporary Battery Pencil Sharpeners"/>
    <n v="106.8"/>
    <n v="10"/>
    <n v="0.2"/>
    <n v="10.679999999999996"/>
  </r>
  <r>
    <n v="6187"/>
    <s v="CA-2012-138954"/>
    <x v="1"/>
    <d v="2012-11-15T00:00:00"/>
    <d v="2012-11-17T00:00:00"/>
    <s v="First Class"/>
    <s v="MH-17785"/>
    <s v="Maya Herman"/>
    <x v="1"/>
    <s v="United States"/>
    <s v="New York City"/>
    <s v="New York"/>
    <n v="10035"/>
    <x v="3"/>
    <s v="OFF-ST-10003058"/>
    <s v="Office Supplies"/>
    <s v="Storage"/>
    <s v="Eldon Mobile Mega Data Cart  Mega Stackable  Add-On Trays"/>
    <n v="70.949999999999989"/>
    <n v="3"/>
    <n v="0"/>
    <n v="20.575499999999998"/>
  </r>
  <r>
    <n v="6188"/>
    <s v="CA-2012-138954"/>
    <x v="1"/>
    <d v="2012-11-15T00:00:00"/>
    <d v="2012-11-17T00:00:00"/>
    <s v="First Class"/>
    <s v="MH-17785"/>
    <s v="Maya Herman"/>
    <x v="1"/>
    <s v="United States"/>
    <s v="New York City"/>
    <s v="New York"/>
    <n v="10035"/>
    <x v="3"/>
    <s v="OFF-BI-10003963"/>
    <s v="Office Supplies"/>
    <s v="Binders"/>
    <s v="Cardinal Holdit Data Disk Pockets"/>
    <n v="34.944000000000003"/>
    <n v="6"/>
    <n v="0.2"/>
    <n v="11.793599999999998"/>
  </r>
  <r>
    <n v="6189"/>
    <s v="CA-2012-138954"/>
    <x v="1"/>
    <d v="2012-11-15T00:00:00"/>
    <d v="2012-11-17T00:00:00"/>
    <s v="First Class"/>
    <s v="MH-17785"/>
    <s v="Maya Herman"/>
    <x v="1"/>
    <s v="United States"/>
    <s v="New York City"/>
    <s v="New York"/>
    <n v="10035"/>
    <x v="3"/>
    <s v="OFF-AR-10001955"/>
    <s v="Office Supplies"/>
    <s v="Art"/>
    <s v="Newell 319"/>
    <n v="119.03999999999999"/>
    <n v="6"/>
    <n v="0"/>
    <n v="35.711999999999989"/>
  </r>
  <r>
    <n v="6190"/>
    <s v="CA-2014-157903"/>
    <x v="3"/>
    <d v="2014-04-05T00:00:00"/>
    <d v="2014-04-09T00:00:00"/>
    <s v="Standard Class"/>
    <s v="AM-10705"/>
    <s v="Anne McFarland"/>
    <x v="0"/>
    <s v="United States"/>
    <s v="Des Plaines"/>
    <s v="Illinois"/>
    <n v="60016"/>
    <x v="2"/>
    <s v="TEC-PH-10004345"/>
    <s v="Technology"/>
    <s v="Phones"/>
    <s v="Cisco SPA 502G IP Phone"/>
    <n v="383.84000000000003"/>
    <n v="4"/>
    <n v="0.2"/>
    <n v="47.97999999999999"/>
  </r>
  <r>
    <n v="6191"/>
    <s v="CA-2013-157259"/>
    <x v="0"/>
    <d v="2013-12-25T00:00:00"/>
    <d v="2013-12-29T00:00:00"/>
    <s v="Standard Class"/>
    <s v="JM-15535"/>
    <s v="Jessica Myrick"/>
    <x v="0"/>
    <s v="United States"/>
    <s v="New York City"/>
    <s v="New York"/>
    <n v="10035"/>
    <x v="3"/>
    <s v="FUR-FU-10003192"/>
    <s v="Furniture"/>
    <s v="Furnishings"/>
    <s v="Luxo Adjustable Task Clamp Lamp"/>
    <n v="799.56000000000006"/>
    <n v="9"/>
    <n v="0"/>
    <n v="207.88559999999998"/>
  </r>
  <r>
    <n v="6192"/>
    <s v="CA-2014-107986"/>
    <x v="3"/>
    <d v="2014-12-14T00:00:00"/>
    <d v="2014-12-14T00:00:00"/>
    <s v="Same Day"/>
    <s v="MW-18220"/>
    <s v="Mitch Webber"/>
    <x v="0"/>
    <s v="United States"/>
    <s v="Seattle"/>
    <s v="Washington"/>
    <n v="98103"/>
    <x v="1"/>
    <s v="OFF-ST-10001325"/>
    <s v="Office Supplies"/>
    <s v="Storage"/>
    <s v="Sterilite Officeware Hinged File Box"/>
    <n v="31.44"/>
    <n v="3"/>
    <n v="0"/>
    <n v="8.4888000000000012"/>
  </r>
  <r>
    <n v="6193"/>
    <s v="CA-2014-104927"/>
    <x v="3"/>
    <d v="2014-12-23T00:00:00"/>
    <d v="2014-12-27T00:00:00"/>
    <s v="Standard Class"/>
    <s v="AG-10330"/>
    <s v="Alex Grayson"/>
    <x v="0"/>
    <s v="United States"/>
    <s v="Houston"/>
    <s v="Texas"/>
    <n v="77095"/>
    <x v="2"/>
    <s v="OFF-PA-10000019"/>
    <s v="Office Supplies"/>
    <s v="Paper"/>
    <s v="Xerox 1931"/>
    <n v="25.920000000000005"/>
    <n v="5"/>
    <n v="0.2"/>
    <n v="9.0719999999999992"/>
  </r>
  <r>
    <n v="6194"/>
    <s v="CA-2014-104927"/>
    <x v="3"/>
    <d v="2014-12-23T00:00:00"/>
    <d v="2014-12-27T00:00:00"/>
    <s v="Standard Class"/>
    <s v="AG-10330"/>
    <s v="Alex Grayson"/>
    <x v="0"/>
    <s v="United States"/>
    <s v="Houston"/>
    <s v="Texas"/>
    <n v="77095"/>
    <x v="2"/>
    <s v="OFF-BI-10003429"/>
    <s v="Office Supplies"/>
    <s v="Binders"/>
    <s v="Cardinal HOLDit! Binder Insert Strips,Extra Strips"/>
    <n v="6.3299999999999992"/>
    <n v="5"/>
    <n v="0.8"/>
    <n v="-9.8114999999999988"/>
  </r>
  <r>
    <n v="6195"/>
    <s v="CA-2014-104927"/>
    <x v="3"/>
    <d v="2014-12-23T00:00:00"/>
    <d v="2014-12-27T00:00:00"/>
    <s v="Standard Class"/>
    <s v="AG-10330"/>
    <s v="Alex Grayson"/>
    <x v="0"/>
    <s v="United States"/>
    <s v="Houston"/>
    <s v="Texas"/>
    <n v="77095"/>
    <x v="2"/>
    <s v="OFF-PA-10000176"/>
    <s v="Office Supplies"/>
    <s v="Paper"/>
    <s v="Xerox 1887"/>
    <n v="75.88"/>
    <n v="5"/>
    <n v="0.2"/>
    <n v="26.557999999999993"/>
  </r>
  <r>
    <n v="6196"/>
    <s v="CA-2014-113453"/>
    <x v="3"/>
    <d v="2014-10-22T00:00:00"/>
    <d v="2014-10-29T00:00:00"/>
    <s v="Standard Class"/>
    <s v="CM-12160"/>
    <s v="Charles McCrossin"/>
    <x v="0"/>
    <s v="United States"/>
    <s v="Philadelphia"/>
    <s v="Pennsylvania"/>
    <n v="19143"/>
    <x v="3"/>
    <s v="TEC-PH-10004165"/>
    <s v="Technology"/>
    <s v="Phones"/>
    <s v="Mitel MiVoice 5330e IP Phone"/>
    <n v="329.988"/>
    <n v="2"/>
    <n v="0.4"/>
    <n v="-76.997200000000021"/>
  </r>
  <r>
    <n v="6197"/>
    <s v="CA-2014-113453"/>
    <x v="3"/>
    <d v="2014-10-22T00:00:00"/>
    <d v="2014-10-29T00:00:00"/>
    <s v="Standard Class"/>
    <s v="CM-12160"/>
    <s v="Charles McCrossin"/>
    <x v="0"/>
    <s v="United States"/>
    <s v="Philadelphia"/>
    <s v="Pennsylvania"/>
    <n v="19143"/>
    <x v="3"/>
    <s v="OFF-ST-10000352"/>
    <s v="Office Supplies"/>
    <s v="Storage"/>
    <s v="Acco Perma 2700 Stacking Storage Drawers"/>
    <n v="71.376000000000005"/>
    <n v="3"/>
    <n v="0.2"/>
    <n v="-4.460999999999995"/>
  </r>
  <r>
    <n v="6198"/>
    <s v="CA-2012-149909"/>
    <x v="1"/>
    <d v="2012-11-13T00:00:00"/>
    <d v="2012-11-17T00:00:00"/>
    <s v="Standard Class"/>
    <s v="RA-19915"/>
    <s v="Russell Applegate"/>
    <x v="0"/>
    <s v="United States"/>
    <s v="Columbus"/>
    <s v="Indiana"/>
    <n v="47201"/>
    <x v="2"/>
    <s v="OFF-PA-10000726"/>
    <s v="Office Supplies"/>
    <s v="Paper"/>
    <s v="Black Print Carbonless Snap-Off Rapid Letter, 8 1/2&quot; x 7&quot;"/>
    <n v="63.769999999999996"/>
    <n v="7"/>
    <n v="0"/>
    <n v="28.696499999999993"/>
  </r>
  <r>
    <n v="6199"/>
    <s v="CA-2012-149909"/>
    <x v="1"/>
    <d v="2012-11-13T00:00:00"/>
    <d v="2012-11-17T00:00:00"/>
    <s v="Standard Class"/>
    <s v="RA-19915"/>
    <s v="Russell Applegate"/>
    <x v="0"/>
    <s v="United States"/>
    <s v="Columbus"/>
    <s v="Indiana"/>
    <n v="47201"/>
    <x v="2"/>
    <s v="TEC-PH-10001536"/>
    <s v="Technology"/>
    <s v="Phones"/>
    <s v="Spigen Samsung Galaxy S5 Case Wallet"/>
    <n v="50.97"/>
    <n v="3"/>
    <n v="0"/>
    <n v="13.252199999999997"/>
  </r>
  <r>
    <n v="6200"/>
    <s v="CA-2012-149909"/>
    <x v="1"/>
    <d v="2012-11-13T00:00:00"/>
    <d v="2012-11-17T00:00:00"/>
    <s v="Standard Class"/>
    <s v="RA-19915"/>
    <s v="Russell Applegate"/>
    <x v="0"/>
    <s v="United States"/>
    <s v="Columbus"/>
    <s v="Indiana"/>
    <n v="47201"/>
    <x v="2"/>
    <s v="OFF-PA-10001790"/>
    <s v="Office Supplies"/>
    <s v="Paper"/>
    <s v="Xerox 1910"/>
    <n v="96.08"/>
    <n v="2"/>
    <n v="0"/>
    <n v="46.118399999999994"/>
  </r>
  <r>
    <n v="6201"/>
    <s v="CA-2012-146675"/>
    <x v="1"/>
    <d v="2012-04-16T00:00:00"/>
    <d v="2012-04-20T00:00:00"/>
    <s v="Standard Class"/>
    <s v="SB-20185"/>
    <s v="Sarah Brown"/>
    <x v="0"/>
    <s v="United States"/>
    <s v="Evanston"/>
    <s v="Illinois"/>
    <n v="60201"/>
    <x v="2"/>
    <s v="TEC-CO-10001766"/>
    <s v="Technology"/>
    <s v="Copiers"/>
    <s v="Canon PC940 Copier"/>
    <n v="1439.9680000000001"/>
    <n v="4"/>
    <n v="0.2"/>
    <n v="485.98919999999993"/>
  </r>
  <r>
    <n v="6202"/>
    <s v="CA-2012-146675"/>
    <x v="1"/>
    <d v="2012-04-16T00:00:00"/>
    <d v="2012-04-20T00:00:00"/>
    <s v="Standard Class"/>
    <s v="SB-20185"/>
    <s v="Sarah Brown"/>
    <x v="0"/>
    <s v="United States"/>
    <s v="Evanston"/>
    <s v="Illinois"/>
    <n v="60201"/>
    <x v="2"/>
    <s v="TEC-AC-10004396"/>
    <s v="Technology"/>
    <s v="Accessories"/>
    <s v="Logitech Keyboard K120"/>
    <n v="43.56"/>
    <n v="3"/>
    <n v="0.2"/>
    <n v="-4.9004999999999974"/>
  </r>
  <r>
    <n v="6203"/>
    <s v="CA-2013-118332"/>
    <x v="0"/>
    <d v="2013-12-17T00:00:00"/>
    <d v="2013-12-24T00:00:00"/>
    <s v="Standard Class"/>
    <s v="PK-19075"/>
    <s v="Pete Kriz"/>
    <x v="0"/>
    <s v="United States"/>
    <s v="Apple Valley"/>
    <s v="California"/>
    <n v="92307"/>
    <x v="1"/>
    <s v="FUR-CH-10001708"/>
    <s v="Furniture"/>
    <s v="Chairs"/>
    <s v="Office Star - Contemporary Swivel Chair with Padded Adjustable Arms and Flex Back"/>
    <n v="563.91999999999996"/>
    <n v="5"/>
    <n v="0.2"/>
    <n v="7.0489999999999498"/>
  </r>
  <r>
    <n v="6204"/>
    <s v="CA-2013-133669"/>
    <x v="0"/>
    <d v="2013-10-22T00:00:00"/>
    <d v="2013-10-28T00:00:00"/>
    <s v="Standard Class"/>
    <s v="SV-20935"/>
    <s v="Susan Vittorini"/>
    <x v="0"/>
    <s v="United States"/>
    <s v="Columbus"/>
    <s v="Ohio"/>
    <n v="43229"/>
    <x v="3"/>
    <s v="TEC-PH-10001305"/>
    <s v="Technology"/>
    <s v="Phones"/>
    <s v="Panasonic KX TS208W Corded phone"/>
    <n v="235.15199999999999"/>
    <n v="8"/>
    <n v="0.4"/>
    <n v="-47.030399999999986"/>
  </r>
  <r>
    <n v="6205"/>
    <s v="CA-2014-145660"/>
    <x v="3"/>
    <d v="2014-12-02T00:00:00"/>
    <d v="2014-12-04T00:00:00"/>
    <s v="First Class"/>
    <s v="MG-17650"/>
    <s v="Matthew Grinstein"/>
    <x v="2"/>
    <s v="United States"/>
    <s v="Marion"/>
    <s v="Ohio"/>
    <n v="43302"/>
    <x v="3"/>
    <s v="FUR-FU-10002885"/>
    <s v="Furniture"/>
    <s v="Furnishings"/>
    <s v="Magna Visual Magnetic Picture Hangers"/>
    <n v="7.7120000000000006"/>
    <n v="2"/>
    <n v="0.2"/>
    <n v="1.7352000000000005"/>
  </r>
  <r>
    <n v="6206"/>
    <s v="CA-2013-133697"/>
    <x v="0"/>
    <d v="2013-10-21T00:00:00"/>
    <d v="2013-10-25T00:00:00"/>
    <s v="Second Class"/>
    <s v="CM-12445"/>
    <s v="Chuck Magee"/>
    <x v="0"/>
    <s v="United States"/>
    <s v="Houston"/>
    <s v="Texas"/>
    <n v="77095"/>
    <x v="2"/>
    <s v="OFF-PA-10000726"/>
    <s v="Office Supplies"/>
    <s v="Paper"/>
    <s v="Black Print Carbonless Snap-Off Rapid Letter, 8 1/2&quot; x 7&quot;"/>
    <n v="51.016000000000005"/>
    <n v="7"/>
    <n v="0.2"/>
    <n v="15.942499999999992"/>
  </r>
  <r>
    <n v="6207"/>
    <s v="CA-2013-133697"/>
    <x v="0"/>
    <d v="2013-10-21T00:00:00"/>
    <d v="2013-10-25T00:00:00"/>
    <s v="Second Class"/>
    <s v="CM-12445"/>
    <s v="Chuck Magee"/>
    <x v="0"/>
    <s v="United States"/>
    <s v="Houston"/>
    <s v="Texas"/>
    <n v="77095"/>
    <x v="2"/>
    <s v="OFF-FA-10003112"/>
    <s v="Office Supplies"/>
    <s v="Fasteners"/>
    <s v="Staples"/>
    <n v="25.248000000000001"/>
    <n v="4"/>
    <n v="0.2"/>
    <n v="7.8899999999999979"/>
  </r>
  <r>
    <n v="6208"/>
    <s v="CA-2013-133697"/>
    <x v="0"/>
    <d v="2013-10-21T00:00:00"/>
    <d v="2013-10-25T00:00:00"/>
    <s v="Second Class"/>
    <s v="CM-12445"/>
    <s v="Chuck Magee"/>
    <x v="0"/>
    <s v="United States"/>
    <s v="Houston"/>
    <s v="Texas"/>
    <n v="77095"/>
    <x v="2"/>
    <s v="FUR-CH-10002372"/>
    <s v="Furniture"/>
    <s v="Chairs"/>
    <s v="Office Star - Ergonomically Designed Knee Chair"/>
    <n v="56.686"/>
    <n v="1"/>
    <n v="0.3"/>
    <n v="-14.576399999999996"/>
  </r>
  <r>
    <n v="6209"/>
    <s v="CA-2014-148138"/>
    <x v="3"/>
    <d v="2014-09-30T00:00:00"/>
    <d v="2014-10-04T00:00:00"/>
    <s v="Standard Class"/>
    <s v="ME-18010"/>
    <s v="Michelle Ellison"/>
    <x v="1"/>
    <s v="United States"/>
    <s v="Marion"/>
    <s v="Ohio"/>
    <n v="43302"/>
    <x v="3"/>
    <s v="OFF-ST-10000563"/>
    <s v="Office Supplies"/>
    <s v="Storage"/>
    <s v="Fellowes Bankers Box Stor/Drawer Steel Plus"/>
    <n v="51.168000000000006"/>
    <n v="2"/>
    <n v="0.2"/>
    <n v="-6.3960000000000008"/>
  </r>
  <r>
    <n v="6210"/>
    <s v="CA-2014-119809"/>
    <x v="3"/>
    <d v="2014-08-19T00:00:00"/>
    <d v="2014-08-26T00:00:00"/>
    <s v="Standard Class"/>
    <s v="YS-21880"/>
    <s v="Yana Sorensen"/>
    <x v="1"/>
    <s v="United States"/>
    <s v="Seattle"/>
    <s v="Washington"/>
    <n v="98103"/>
    <x v="1"/>
    <s v="OFF-BI-10003925"/>
    <s v="Office Supplies"/>
    <s v="Binders"/>
    <s v="Fellowes PB300 Plastic Comb Binding Machine"/>
    <n v="2793.5280000000002"/>
    <n v="9"/>
    <n v="0.2"/>
    <n v="942.81569999999988"/>
  </r>
  <r>
    <n v="6211"/>
    <s v="CA-2014-119809"/>
    <x v="3"/>
    <d v="2014-08-19T00:00:00"/>
    <d v="2014-08-26T00:00:00"/>
    <s v="Standard Class"/>
    <s v="YS-21880"/>
    <s v="Yana Sorensen"/>
    <x v="1"/>
    <s v="United States"/>
    <s v="Seattle"/>
    <s v="Washington"/>
    <n v="98103"/>
    <x v="1"/>
    <s v="OFF-ST-10003306"/>
    <s v="Office Supplies"/>
    <s v="Storage"/>
    <s v="Letter Size Cart"/>
    <n v="1000.0200000000001"/>
    <n v="7"/>
    <n v="0"/>
    <n v="290.00579999999991"/>
  </r>
  <r>
    <n v="6212"/>
    <s v="CA-2014-119809"/>
    <x v="3"/>
    <d v="2014-08-19T00:00:00"/>
    <d v="2014-08-26T00:00:00"/>
    <s v="Standard Class"/>
    <s v="YS-21880"/>
    <s v="Yana Sorensen"/>
    <x v="1"/>
    <s v="United States"/>
    <s v="Seattle"/>
    <s v="Washington"/>
    <n v="98103"/>
    <x v="1"/>
    <s v="FUR-FU-10001475"/>
    <s v="Furniture"/>
    <s v="Furnishings"/>
    <s v="Contract Clock, 14&quot;, Brown"/>
    <n v="65.94"/>
    <n v="3"/>
    <n v="0"/>
    <n v="22.419600000000003"/>
  </r>
  <r>
    <n v="6213"/>
    <s v="CA-2014-149944"/>
    <x v="3"/>
    <d v="2014-11-13T00:00:00"/>
    <d v="2014-11-17T00:00:00"/>
    <s v="Second Class"/>
    <s v="MB-17305"/>
    <s v="Maria Bertelson"/>
    <x v="0"/>
    <s v="United States"/>
    <s v="Longview"/>
    <s v="Washington"/>
    <n v="98632"/>
    <x v="1"/>
    <s v="OFF-FA-10003495"/>
    <s v="Office Supplies"/>
    <s v="Fasteners"/>
    <s v="Staples"/>
    <n v="18.240000000000002"/>
    <n v="3"/>
    <n v="0"/>
    <n v="9.120000000000001"/>
  </r>
  <r>
    <n v="6214"/>
    <s v="CA-2014-149944"/>
    <x v="3"/>
    <d v="2014-11-13T00:00:00"/>
    <d v="2014-11-17T00:00:00"/>
    <s v="Second Class"/>
    <s v="MB-17305"/>
    <s v="Maria Bertelson"/>
    <x v="0"/>
    <s v="United States"/>
    <s v="Longview"/>
    <s v="Washington"/>
    <n v="98632"/>
    <x v="1"/>
    <s v="OFF-AP-10004708"/>
    <s v="Office Supplies"/>
    <s v="Appliances"/>
    <s v="Fellowes Superior 10 Outlet Split Surge Protector"/>
    <n v="76.12"/>
    <n v="2"/>
    <n v="0"/>
    <n v="22.074799999999996"/>
  </r>
  <r>
    <n v="6215"/>
    <s v="CA-2011-128538"/>
    <x v="2"/>
    <d v="2011-10-11T00:00:00"/>
    <d v="2011-10-15T00:00:00"/>
    <s v="Standard Class"/>
    <s v="AS-10240"/>
    <s v="Alan Shonely"/>
    <x v="0"/>
    <s v="United States"/>
    <s v="Redondo Beach"/>
    <s v="California"/>
    <n v="90278"/>
    <x v="1"/>
    <s v="OFF-EN-10001219"/>
    <s v="Office Supplies"/>
    <s v="Envelopes"/>
    <s v="#10- 4 1/8&quot; x 9 1/2&quot; Security-Tint Envelopes"/>
    <n v="7.64"/>
    <n v="1"/>
    <n v="0"/>
    <n v="3.7435999999999998"/>
  </r>
  <r>
    <n v="6216"/>
    <s v="CA-2012-161711"/>
    <x v="1"/>
    <d v="2012-11-28T00:00:00"/>
    <d v="2012-12-03T00:00:00"/>
    <s v="Standard Class"/>
    <s v="MC-17425"/>
    <s v="Mark Cousins"/>
    <x v="1"/>
    <s v="United States"/>
    <s v="New York City"/>
    <s v="New York"/>
    <n v="10035"/>
    <x v="3"/>
    <s v="FUR-FU-10000087"/>
    <s v="Furniture"/>
    <s v="Furnishings"/>
    <s v="Executive Impressions 14&quot; Two-Color Numerals Wall Clock"/>
    <n v="68.16"/>
    <n v="3"/>
    <n v="0"/>
    <n v="27.945600000000002"/>
  </r>
  <r>
    <n v="6217"/>
    <s v="CA-2012-161711"/>
    <x v="1"/>
    <d v="2012-11-28T00:00:00"/>
    <d v="2012-12-03T00:00:00"/>
    <s v="Standard Class"/>
    <s v="MC-17425"/>
    <s v="Mark Cousins"/>
    <x v="1"/>
    <s v="United States"/>
    <s v="New York City"/>
    <s v="New York"/>
    <n v="10035"/>
    <x v="3"/>
    <s v="OFF-EN-10001539"/>
    <s v="Office Supplies"/>
    <s v="Envelopes"/>
    <s v="Staples"/>
    <n v="62.24"/>
    <n v="8"/>
    <n v="0"/>
    <n v="29.252800000000001"/>
  </r>
  <r>
    <n v="6218"/>
    <s v="US-2012-129553"/>
    <x v="1"/>
    <d v="2012-07-27T00:00:00"/>
    <d v="2012-08-02T00:00:00"/>
    <s v="Standard Class"/>
    <s v="PG-18820"/>
    <s v="Patrick Gardner"/>
    <x v="0"/>
    <s v="United States"/>
    <s v="Louisville"/>
    <s v="Kentucky"/>
    <n v="40214"/>
    <x v="0"/>
    <s v="TEC-PH-10004897"/>
    <s v="Technology"/>
    <s v="Phones"/>
    <s v="Mediabridge Sport Armband iPhone 5s"/>
    <n v="29.97"/>
    <n v="3"/>
    <n v="0"/>
    <n v="0.29969999999999963"/>
  </r>
  <r>
    <n v="6219"/>
    <s v="CA-2013-160220"/>
    <x v="0"/>
    <d v="2013-10-21T00:00:00"/>
    <d v="2013-10-27T00:00:00"/>
    <s v="Standard Class"/>
    <s v="JS-16030"/>
    <s v="Joy Smith"/>
    <x v="0"/>
    <s v="United States"/>
    <s v="Trenton"/>
    <s v="Michigan"/>
    <n v="48183"/>
    <x v="2"/>
    <s v="TEC-PH-10001300"/>
    <s v="Technology"/>
    <s v="Phones"/>
    <s v="iKross Bluetooth Portable Keyboard + Cell Phone Stand Holder + Brush for Apple iPhone 5S 5C 5, 4S 4"/>
    <n v="125.69999999999999"/>
    <n v="6"/>
    <n v="0"/>
    <n v="35.195999999999998"/>
  </r>
  <r>
    <n v="6220"/>
    <s v="CA-2013-160220"/>
    <x v="0"/>
    <d v="2013-10-21T00:00:00"/>
    <d v="2013-10-27T00:00:00"/>
    <s v="Standard Class"/>
    <s v="JS-16030"/>
    <s v="Joy Smith"/>
    <x v="0"/>
    <s v="United States"/>
    <s v="Trenton"/>
    <s v="Michigan"/>
    <n v="48183"/>
    <x v="2"/>
    <s v="TEC-PH-10001557"/>
    <s v="Technology"/>
    <s v="Phones"/>
    <s v="Pyle PMP37LED"/>
    <n v="191.98"/>
    <n v="2"/>
    <n v="0"/>
    <n v="51.834599999999995"/>
  </r>
  <r>
    <n v="6221"/>
    <s v="CA-2013-160220"/>
    <x v="0"/>
    <d v="2013-10-21T00:00:00"/>
    <d v="2013-10-27T00:00:00"/>
    <s v="Standard Class"/>
    <s v="JS-16030"/>
    <s v="Joy Smith"/>
    <x v="0"/>
    <s v="United States"/>
    <s v="Trenton"/>
    <s v="Michigan"/>
    <n v="48183"/>
    <x v="2"/>
    <s v="OFF-ST-10000617"/>
    <s v="Office Supplies"/>
    <s v="Storage"/>
    <s v="Woodgrain Magazine Files by Perma"/>
    <n v="20.86"/>
    <n v="7"/>
    <n v="0"/>
    <n v="1.4601999999999977"/>
  </r>
  <r>
    <n v="6222"/>
    <s v="US-2014-157224"/>
    <x v="3"/>
    <d v="2014-09-15T00:00:00"/>
    <d v="2014-09-19T00:00:00"/>
    <s v="Second Class"/>
    <s v="JB-16000"/>
    <s v="Joy Bell-"/>
    <x v="0"/>
    <s v="United States"/>
    <s v="Los Angeles"/>
    <s v="California"/>
    <n v="90045"/>
    <x v="1"/>
    <s v="OFF-LA-10000121"/>
    <s v="Office Supplies"/>
    <s v="Labels"/>
    <s v="Avery 48"/>
    <n v="56.699999999999996"/>
    <n v="9"/>
    <n v="0"/>
    <n v="26.081999999999997"/>
  </r>
  <r>
    <n v="6223"/>
    <s v="CA-2014-140627"/>
    <x v="3"/>
    <d v="2014-12-24T00:00:00"/>
    <d v="2014-12-28T00:00:00"/>
    <s v="Standard Class"/>
    <s v="DK-12985"/>
    <s v="Darren Koutras"/>
    <x v="0"/>
    <s v="United States"/>
    <s v="Hendersonville"/>
    <s v="Tennessee"/>
    <n v="37075"/>
    <x v="0"/>
    <s v="FUR-FU-10000087"/>
    <s v="Furniture"/>
    <s v="Furnishings"/>
    <s v="Executive Impressions 14&quot; Two-Color Numerals Wall Clock"/>
    <n v="72.703999999999994"/>
    <n v="4"/>
    <n v="0.2"/>
    <n v="19.084800000000005"/>
  </r>
  <r>
    <n v="6224"/>
    <s v="CA-2014-140627"/>
    <x v="3"/>
    <d v="2014-12-24T00:00:00"/>
    <d v="2014-12-28T00:00:00"/>
    <s v="Standard Class"/>
    <s v="DK-12985"/>
    <s v="Darren Koutras"/>
    <x v="0"/>
    <s v="United States"/>
    <s v="Hendersonville"/>
    <s v="Tennessee"/>
    <n v="37075"/>
    <x v="0"/>
    <s v="OFF-AR-10000422"/>
    <s v="Office Supplies"/>
    <s v="Art"/>
    <s v="Pencil and Crayon Sharpener"/>
    <n v="12.263999999999999"/>
    <n v="7"/>
    <n v="0.2"/>
    <n v="1.0730999999999993"/>
  </r>
  <r>
    <n v="6225"/>
    <s v="CA-2014-140627"/>
    <x v="3"/>
    <d v="2014-12-24T00:00:00"/>
    <d v="2014-12-28T00:00:00"/>
    <s v="Standard Class"/>
    <s v="DK-12985"/>
    <s v="Darren Koutras"/>
    <x v="0"/>
    <s v="United States"/>
    <s v="Hendersonville"/>
    <s v="Tennessee"/>
    <n v="37075"/>
    <x v="0"/>
    <s v="OFF-ST-10004123"/>
    <s v="Office Supplies"/>
    <s v="Storage"/>
    <s v="Safco Industrial Wire Shelving System"/>
    <n v="218.35200000000003"/>
    <n v="3"/>
    <n v="0.2"/>
    <n v="-54.588000000000008"/>
  </r>
  <r>
    <n v="6226"/>
    <s v="CA-2012-133445"/>
    <x v="1"/>
    <d v="2012-10-05T00:00:00"/>
    <d v="2012-10-09T00:00:00"/>
    <s v="Standard Class"/>
    <s v="JF-15490"/>
    <s v="Jeremy Farry"/>
    <x v="0"/>
    <s v="United States"/>
    <s v="Portland"/>
    <s v="Oregon"/>
    <n v="97206"/>
    <x v="1"/>
    <s v="FUR-BO-10003660"/>
    <s v="Furniture"/>
    <s v="Bookcases"/>
    <s v="Bush Cubix Collection Bookcases, Fully Assembled"/>
    <n v="66.294000000000011"/>
    <n v="1"/>
    <n v="0.7"/>
    <n v="-103.86059999999998"/>
  </r>
  <r>
    <n v="6227"/>
    <s v="CA-2012-133445"/>
    <x v="1"/>
    <d v="2012-10-05T00:00:00"/>
    <d v="2012-10-09T00:00:00"/>
    <s v="Standard Class"/>
    <s v="JF-15490"/>
    <s v="Jeremy Farry"/>
    <x v="0"/>
    <s v="United States"/>
    <s v="Portland"/>
    <s v="Oregon"/>
    <n v="97206"/>
    <x v="1"/>
    <s v="FUR-CH-10000422"/>
    <s v="Furniture"/>
    <s v="Chairs"/>
    <s v="Global Highback Leather Tilter in Burgundy"/>
    <n v="291.16800000000001"/>
    <n v="4"/>
    <n v="0.2"/>
    <n v="-14.558399999999978"/>
  </r>
  <r>
    <n v="6228"/>
    <s v="CA-2011-148782"/>
    <x v="2"/>
    <d v="2011-11-02T00:00:00"/>
    <d v="2011-11-07T00:00:00"/>
    <s v="Standard Class"/>
    <s v="PO-18850"/>
    <s v="Patrick O'Brill"/>
    <x v="0"/>
    <s v="United States"/>
    <s v="Irving"/>
    <s v="Texas"/>
    <n v="75061"/>
    <x v="2"/>
    <s v="TEC-PH-10002923"/>
    <s v="Technology"/>
    <s v="Phones"/>
    <s v="Logitech B530 USB Headset - headset - Full size, Binaural"/>
    <n v="88.77600000000001"/>
    <n v="3"/>
    <n v="0.2"/>
    <n v="7.7679000000000009"/>
  </r>
  <r>
    <n v="6229"/>
    <s v="CA-2013-148208"/>
    <x v="0"/>
    <d v="2013-01-22T00:00:00"/>
    <d v="2013-01-27T00:00:00"/>
    <s v="Standard Class"/>
    <s v="BT-11530"/>
    <s v="Bradley Talbott"/>
    <x v="2"/>
    <s v="United States"/>
    <s v="Cleveland"/>
    <s v="Ohio"/>
    <n v="44105"/>
    <x v="3"/>
    <s v="TEC-PH-10004093"/>
    <s v="Technology"/>
    <s v="Phones"/>
    <s v="Panasonic Kx-TS550"/>
    <n v="110.376"/>
    <n v="4"/>
    <n v="0.4"/>
    <n v="-20.235600000000005"/>
  </r>
  <r>
    <n v="6230"/>
    <s v="CA-2013-148208"/>
    <x v="0"/>
    <d v="2013-01-22T00:00:00"/>
    <d v="2013-01-27T00:00:00"/>
    <s v="Standard Class"/>
    <s v="BT-11530"/>
    <s v="Bradley Talbott"/>
    <x v="2"/>
    <s v="United States"/>
    <s v="Cleveland"/>
    <s v="Ohio"/>
    <n v="44105"/>
    <x v="3"/>
    <s v="TEC-AC-10000171"/>
    <s v="Technology"/>
    <s v="Accessories"/>
    <s v="Verbatim 25 GB 6x Blu-ray Single Layer Recordable Disc, 25/Pack"/>
    <n v="55.176000000000002"/>
    <n v="3"/>
    <n v="0.2"/>
    <n v="15.863099999999999"/>
  </r>
  <r>
    <n v="6231"/>
    <s v="CA-2014-127656"/>
    <x v="3"/>
    <d v="2014-07-12T00:00:00"/>
    <d v="2014-07-18T00:00:00"/>
    <s v="Standard Class"/>
    <s v="NW-18400"/>
    <s v="Natalie Webber"/>
    <x v="0"/>
    <s v="United States"/>
    <s v="Waterloo"/>
    <s v="Iowa"/>
    <n v="50701"/>
    <x v="2"/>
    <s v="OFF-AR-10001166"/>
    <s v="Office Supplies"/>
    <s v="Art"/>
    <s v="Staples"/>
    <n v="30.32"/>
    <n v="4"/>
    <n v="0"/>
    <n v="11.8248"/>
  </r>
  <r>
    <n v="6232"/>
    <s v="US-2014-142188"/>
    <x v="3"/>
    <d v="2014-09-12T00:00:00"/>
    <d v="2014-09-12T00:00:00"/>
    <s v="Same Day"/>
    <s v="JF-15415"/>
    <s v="Jennifer Ferguson"/>
    <x v="0"/>
    <s v="United States"/>
    <s v="Seattle"/>
    <s v="Washington"/>
    <n v="98105"/>
    <x v="1"/>
    <s v="FUR-CH-10003199"/>
    <s v="Furniture"/>
    <s v="Chairs"/>
    <s v="Office Star - Contemporary Task Swivel Chair"/>
    <n v="177.56800000000001"/>
    <n v="2"/>
    <n v="0.2"/>
    <n v="8.8783999999999921"/>
  </r>
  <r>
    <n v="6233"/>
    <s v="US-2014-142188"/>
    <x v="3"/>
    <d v="2014-09-12T00:00:00"/>
    <d v="2014-09-12T00:00:00"/>
    <s v="Same Day"/>
    <s v="JF-15415"/>
    <s v="Jennifer Ferguson"/>
    <x v="0"/>
    <s v="United States"/>
    <s v="Seattle"/>
    <s v="Washington"/>
    <n v="98105"/>
    <x v="1"/>
    <s v="OFF-PA-10002005"/>
    <s v="Office Supplies"/>
    <s v="Paper"/>
    <s v="Xerox 225"/>
    <n v="19.440000000000001"/>
    <n v="3"/>
    <n v="0"/>
    <n v="9.3312000000000008"/>
  </r>
  <r>
    <n v="6234"/>
    <s v="US-2014-142188"/>
    <x v="3"/>
    <d v="2014-09-12T00:00:00"/>
    <d v="2014-09-12T00:00:00"/>
    <s v="Same Day"/>
    <s v="JF-15415"/>
    <s v="Jennifer Ferguson"/>
    <x v="0"/>
    <s v="United States"/>
    <s v="Seattle"/>
    <s v="Washington"/>
    <n v="98105"/>
    <x v="1"/>
    <s v="OFF-PA-10004101"/>
    <s v="Office Supplies"/>
    <s v="Paper"/>
    <s v="Xerox 1894"/>
    <n v="71.28"/>
    <n v="11"/>
    <n v="0"/>
    <n v="34.214400000000005"/>
  </r>
  <r>
    <n v="6235"/>
    <s v="US-2014-142188"/>
    <x v="3"/>
    <d v="2014-09-12T00:00:00"/>
    <d v="2014-09-12T00:00:00"/>
    <s v="Same Day"/>
    <s v="JF-15415"/>
    <s v="Jennifer Ferguson"/>
    <x v="0"/>
    <s v="United States"/>
    <s v="Seattle"/>
    <s v="Washington"/>
    <n v="98105"/>
    <x v="1"/>
    <s v="OFF-BI-10004600"/>
    <s v="Office Supplies"/>
    <s v="Binders"/>
    <s v="Ibico Ibimaster 300 Manual Binding System"/>
    <n v="1471.96"/>
    <n v="5"/>
    <n v="0.2"/>
    <n v="459.98749999999995"/>
  </r>
  <r>
    <n v="6236"/>
    <s v="US-2014-142188"/>
    <x v="3"/>
    <d v="2014-09-12T00:00:00"/>
    <d v="2014-09-12T00:00:00"/>
    <s v="Same Day"/>
    <s v="JF-15415"/>
    <s v="Jennifer Ferguson"/>
    <x v="0"/>
    <s v="United States"/>
    <s v="Seattle"/>
    <s v="Washington"/>
    <n v="98105"/>
    <x v="1"/>
    <s v="TEC-PH-10000127"/>
    <s v="Technology"/>
    <s v="Phones"/>
    <s v="iOttie XL Car Mount"/>
    <n v="79.959999999999994"/>
    <n v="5"/>
    <n v="0.2"/>
    <n v="-17.991000000000003"/>
  </r>
  <r>
    <n v="6237"/>
    <s v="CA-2013-144400"/>
    <x v="0"/>
    <d v="2013-02-23T00:00:00"/>
    <d v="2013-02-27T00:00:00"/>
    <s v="Standard Class"/>
    <s v="AC-10420"/>
    <s v="Alyssa Crouse"/>
    <x v="1"/>
    <s v="United States"/>
    <s v="Philadelphia"/>
    <s v="Pennsylvania"/>
    <n v="19120"/>
    <x v="3"/>
    <s v="OFF-EN-10004386"/>
    <s v="Office Supplies"/>
    <s v="Envelopes"/>
    <s v="Recycled Interoffice Envelopes with String and Button Closure, 10 x 13"/>
    <n v="57.576000000000001"/>
    <n v="3"/>
    <n v="0.2"/>
    <n v="21.591000000000001"/>
  </r>
  <r>
    <n v="6238"/>
    <s v="US-2013-155180"/>
    <x v="0"/>
    <d v="2013-01-22T00:00:00"/>
    <d v="2013-01-29T00:00:00"/>
    <s v="Standard Class"/>
    <s v="TB-21280"/>
    <s v="Toby Braunhardt"/>
    <x v="0"/>
    <s v="United States"/>
    <s v="New York City"/>
    <s v="New York"/>
    <n v="10009"/>
    <x v="3"/>
    <s v="OFF-BI-10004506"/>
    <s v="Office Supplies"/>
    <s v="Binders"/>
    <s v="Wilson Jones data.warehouse D-Ring Binders with DublLock"/>
    <n v="26.336000000000002"/>
    <n v="4"/>
    <n v="0.2"/>
    <n v="9.2176000000000009"/>
  </r>
  <r>
    <n v="6239"/>
    <s v="CA-2012-134075"/>
    <x v="1"/>
    <d v="2012-12-12T00:00:00"/>
    <d v="2012-12-16T00:00:00"/>
    <s v="Standard Class"/>
    <s v="HA-14905"/>
    <s v="Helen Abelman"/>
    <x v="0"/>
    <s v="United States"/>
    <s v="San Jose"/>
    <s v="California"/>
    <n v="95123"/>
    <x v="1"/>
    <s v="FUR-FU-10004597"/>
    <s v="Furniture"/>
    <s v="Furnishings"/>
    <s v="Eldon Cleatmat Chair Mats for Medium Pile Carpets"/>
    <n v="166.5"/>
    <n v="3"/>
    <n v="0"/>
    <n v="21.64500000000001"/>
  </r>
  <r>
    <n v="6240"/>
    <s v="CA-2012-134075"/>
    <x v="1"/>
    <d v="2012-12-12T00:00:00"/>
    <d v="2012-12-16T00:00:00"/>
    <s v="Standard Class"/>
    <s v="HA-14905"/>
    <s v="Helen Abelman"/>
    <x v="0"/>
    <s v="United States"/>
    <s v="San Jose"/>
    <s v="California"/>
    <n v="95123"/>
    <x v="1"/>
    <s v="OFF-ST-10001496"/>
    <s v="Office Supplies"/>
    <s v="Storage"/>
    <s v="Standard Rollaway File with Lock"/>
    <n v="360.38"/>
    <n v="2"/>
    <n v="0"/>
    <n v="93.698800000000006"/>
  </r>
  <r>
    <n v="6241"/>
    <s v="US-2013-131912"/>
    <x v="0"/>
    <d v="2013-10-30T00:00:00"/>
    <d v="2013-11-02T00:00:00"/>
    <s v="Second Class"/>
    <s v="LH-17155"/>
    <s v="Logan Haushalter"/>
    <x v="0"/>
    <s v="United States"/>
    <s v="Los Angeles"/>
    <s v="California"/>
    <n v="90008"/>
    <x v="1"/>
    <s v="OFF-BI-10004236"/>
    <s v="Office Supplies"/>
    <s v="Binders"/>
    <s v="XtraLife ClearVue Slant-D Ring Binder, White, 3&quot;"/>
    <n v="11.744"/>
    <n v="1"/>
    <n v="0.2"/>
    <n v="3.8167999999999997"/>
  </r>
  <r>
    <n v="6242"/>
    <s v="CA-2014-141572"/>
    <x v="3"/>
    <d v="2014-05-29T00:00:00"/>
    <d v="2014-06-01T00:00:00"/>
    <s v="Second Class"/>
    <s v="LO-17170"/>
    <s v="Lori Olson"/>
    <x v="1"/>
    <s v="United States"/>
    <s v="Concord"/>
    <s v="New Hampshire"/>
    <n v="3301"/>
    <x v="3"/>
    <s v="FUR-FU-10001185"/>
    <s v="Furniture"/>
    <s v="Furnishings"/>
    <s v="Advantus Employee of the Month Certificate Frame, 11 x 13-1/2"/>
    <n v="247.44"/>
    <n v="8"/>
    <n v="0"/>
    <n v="101.4504"/>
  </r>
  <r>
    <n v="6243"/>
    <s v="CA-2011-134621"/>
    <x v="2"/>
    <d v="2011-12-21T00:00:00"/>
    <d v="2011-12-28T00:00:00"/>
    <s v="Standard Class"/>
    <s v="DP-13390"/>
    <s v="Dennis Pardue"/>
    <x v="2"/>
    <s v="United States"/>
    <s v="Columbia"/>
    <s v="Tennessee"/>
    <n v="38401"/>
    <x v="0"/>
    <s v="OFF-BI-10000977"/>
    <s v="Office Supplies"/>
    <s v="Binders"/>
    <s v="Ibico Plastic Spiral Binding Combs"/>
    <n v="18.240000000000002"/>
    <n v="2"/>
    <n v="0.7"/>
    <n v="-14.591999999999999"/>
  </r>
  <r>
    <n v="6244"/>
    <s v="CA-2013-165561"/>
    <x v="0"/>
    <d v="2013-11-25T00:00:00"/>
    <d v="2013-11-29T00:00:00"/>
    <s v="Standard Class"/>
    <s v="CR-12580"/>
    <s v="Clay Rozendal"/>
    <x v="2"/>
    <s v="United States"/>
    <s v="Bellevue"/>
    <s v="Washington"/>
    <n v="98006"/>
    <x v="1"/>
    <s v="OFF-SU-10004782"/>
    <s v="Office Supplies"/>
    <s v="Supplies"/>
    <s v="Elite 5&quot; Scissors"/>
    <n v="25.349999999999998"/>
    <n v="3"/>
    <n v="0"/>
    <n v="7.6049999999999978"/>
  </r>
  <r>
    <n v="6245"/>
    <s v="CA-2012-112305"/>
    <x v="1"/>
    <d v="2012-11-20T00:00:00"/>
    <d v="2012-11-25T00:00:00"/>
    <s v="Standard Class"/>
    <s v="KB-16405"/>
    <s v="Katrina Bavinger"/>
    <x v="2"/>
    <s v="United States"/>
    <s v="Seattle"/>
    <s v="Washington"/>
    <n v="98105"/>
    <x v="1"/>
    <s v="OFF-AR-10002067"/>
    <s v="Office Supplies"/>
    <s v="Art"/>
    <s v="Newell 334"/>
    <n v="119.03999999999999"/>
    <n v="6"/>
    <n v="0"/>
    <n v="30.950400000000002"/>
  </r>
  <r>
    <n v="6246"/>
    <s v="CA-2012-112305"/>
    <x v="1"/>
    <d v="2012-11-20T00:00:00"/>
    <d v="2012-11-25T00:00:00"/>
    <s v="Standard Class"/>
    <s v="KB-16405"/>
    <s v="Katrina Bavinger"/>
    <x v="2"/>
    <s v="United States"/>
    <s v="Seattle"/>
    <s v="Washington"/>
    <n v="98105"/>
    <x v="1"/>
    <s v="FUR-FU-10002364"/>
    <s v="Furniture"/>
    <s v="Furnishings"/>
    <s v="Eldon Expressions Wood Desk Accessories, Oak"/>
    <n v="22.14"/>
    <n v="3"/>
    <n v="0"/>
    <n v="6.4205999999999976"/>
  </r>
  <r>
    <n v="6247"/>
    <s v="CA-2012-112305"/>
    <x v="1"/>
    <d v="2012-11-20T00:00:00"/>
    <d v="2012-11-25T00:00:00"/>
    <s v="Standard Class"/>
    <s v="KB-16405"/>
    <s v="Katrina Bavinger"/>
    <x v="2"/>
    <s v="United States"/>
    <s v="Seattle"/>
    <s v="Washington"/>
    <n v="98105"/>
    <x v="1"/>
    <s v="TEC-AC-10002018"/>
    <s v="Technology"/>
    <s v="Accessories"/>
    <s v="AmazonBasics 3-Button USB Wired Mouse"/>
    <n v="13.98"/>
    <n v="2"/>
    <n v="0"/>
    <n v="6.011400000000001"/>
  </r>
  <r>
    <n v="6248"/>
    <s v="CA-2014-121580"/>
    <x v="3"/>
    <d v="2014-05-30T00:00:00"/>
    <d v="2014-06-05T00:00:00"/>
    <s v="Standard Class"/>
    <s v="ML-17410"/>
    <s v="Maris LaWare"/>
    <x v="0"/>
    <s v="United States"/>
    <s v="Columbus"/>
    <s v="Indiana"/>
    <n v="47201"/>
    <x v="2"/>
    <s v="OFF-BI-10000632"/>
    <s v="Office Supplies"/>
    <s v="Binders"/>
    <s v="Satellite Sectional Post Binders"/>
    <n v="43.41"/>
    <n v="1"/>
    <n v="0"/>
    <n v="19.968599999999999"/>
  </r>
  <r>
    <n v="6249"/>
    <s v="CA-2014-121580"/>
    <x v="3"/>
    <d v="2014-05-30T00:00:00"/>
    <d v="2014-06-05T00:00:00"/>
    <s v="Standard Class"/>
    <s v="ML-17410"/>
    <s v="Maris LaWare"/>
    <x v="0"/>
    <s v="United States"/>
    <s v="Columbus"/>
    <s v="Indiana"/>
    <n v="47201"/>
    <x v="2"/>
    <s v="FUR-FU-10003981"/>
    <s v="Furniture"/>
    <s v="Furnishings"/>
    <s v="Eldon Wave Desk Accessories"/>
    <n v="6.24"/>
    <n v="3"/>
    <n v="0"/>
    <n v="2.6208000000000005"/>
  </r>
  <r>
    <n v="6250"/>
    <s v="CA-2014-121580"/>
    <x v="3"/>
    <d v="2014-05-30T00:00:00"/>
    <d v="2014-06-05T00:00:00"/>
    <s v="Standard Class"/>
    <s v="ML-17410"/>
    <s v="Maris LaWare"/>
    <x v="0"/>
    <s v="United States"/>
    <s v="Columbus"/>
    <s v="Indiana"/>
    <n v="47201"/>
    <x v="2"/>
    <s v="OFF-AP-10001564"/>
    <s v="Office Supplies"/>
    <s v="Appliances"/>
    <s v="Hoover Commercial Lightweight Upright Vacuum with E-Z Empty Dirt Cup"/>
    <n v="465.16"/>
    <n v="2"/>
    <n v="0"/>
    <n v="120.94159999999999"/>
  </r>
  <r>
    <n v="6251"/>
    <s v="CA-2014-121580"/>
    <x v="3"/>
    <d v="2014-05-30T00:00:00"/>
    <d v="2014-06-05T00:00:00"/>
    <s v="Standard Class"/>
    <s v="ML-17410"/>
    <s v="Maris LaWare"/>
    <x v="0"/>
    <s v="United States"/>
    <s v="Columbus"/>
    <s v="Indiana"/>
    <n v="47201"/>
    <x v="2"/>
    <s v="OFF-PA-10004082"/>
    <s v="Office Supplies"/>
    <s v="Paper"/>
    <s v="Adams Telephone Message Book w/Frequently-Called Numbers Space, 400 Messages per Book"/>
    <n v="7.98"/>
    <n v="1"/>
    <n v="0"/>
    <n v="3.99"/>
  </r>
  <r>
    <n v="6252"/>
    <s v="CA-2011-101147"/>
    <x v="2"/>
    <d v="2011-12-02T00:00:00"/>
    <d v="2011-12-04T00:00:00"/>
    <s v="First Class"/>
    <s v="MC-17575"/>
    <s v="Matt Collins"/>
    <x v="0"/>
    <s v="United States"/>
    <s v="Chicago"/>
    <s v="Illinois"/>
    <n v="60623"/>
    <x v="2"/>
    <s v="OFF-AP-10004249"/>
    <s v="Office Supplies"/>
    <s v="Appliances"/>
    <s v="Staples"/>
    <n v="2.3939999999999997"/>
    <n v="1"/>
    <n v="0.8"/>
    <n v="-6.344100000000001"/>
  </r>
  <r>
    <n v="6253"/>
    <s v="CA-2011-165806"/>
    <x v="2"/>
    <d v="2011-04-07T00:00:00"/>
    <d v="2011-04-07T00:00:00"/>
    <s v="Same Day"/>
    <s v="VM-21685"/>
    <s v="Valerie Mitchum"/>
    <x v="2"/>
    <s v="United States"/>
    <s v="Marietta"/>
    <s v="Georgia"/>
    <n v="30062"/>
    <x v="0"/>
    <s v="OFF-PA-10003441"/>
    <s v="Office Supplies"/>
    <s v="Paper"/>
    <s v="Xerox 226"/>
    <n v="58.320000000000007"/>
    <n v="9"/>
    <n v="0"/>
    <n v="27.993600000000001"/>
  </r>
  <r>
    <n v="6254"/>
    <s v="CA-2011-165806"/>
    <x v="2"/>
    <d v="2011-04-07T00:00:00"/>
    <d v="2011-04-07T00:00:00"/>
    <s v="Same Day"/>
    <s v="VM-21685"/>
    <s v="Valerie Mitchum"/>
    <x v="2"/>
    <s v="United States"/>
    <s v="Marietta"/>
    <s v="Georgia"/>
    <n v="30062"/>
    <x v="0"/>
    <s v="TEC-PH-10004922"/>
    <s v="Technology"/>
    <s v="Phones"/>
    <s v="RCA Visys Integrated PBX 8-Line Router"/>
    <n v="200.96999999999997"/>
    <n v="3"/>
    <n v="0"/>
    <n v="50.242500000000007"/>
  </r>
  <r>
    <n v="6255"/>
    <s v="CA-2012-151624"/>
    <x v="1"/>
    <d v="2012-09-08T00:00:00"/>
    <d v="2012-09-14T00:00:00"/>
    <s v="Standard Class"/>
    <s v="VW-21775"/>
    <s v="Victoria Wilson"/>
    <x v="1"/>
    <s v="United States"/>
    <s v="Montgomery"/>
    <s v="Alabama"/>
    <n v="36116"/>
    <x v="0"/>
    <s v="FUR-FU-10001731"/>
    <s v="Furniture"/>
    <s v="Furnishings"/>
    <s v="Acrylic Self-Standing Desk Frames"/>
    <n v="21.36"/>
    <n v="8"/>
    <n v="0"/>
    <n v="8.1167999999999996"/>
  </r>
  <r>
    <n v="6256"/>
    <s v="CA-2014-139444"/>
    <x v="3"/>
    <d v="2014-09-10T00:00:00"/>
    <d v="2014-09-16T00:00:00"/>
    <s v="Standard Class"/>
    <s v="GK-14620"/>
    <s v="Grace Kelly"/>
    <x v="1"/>
    <s v="United States"/>
    <s v="Plano"/>
    <s v="Texas"/>
    <n v="75023"/>
    <x v="2"/>
    <s v="OFF-LA-10000134"/>
    <s v="Office Supplies"/>
    <s v="Labels"/>
    <s v="Avery 511"/>
    <n v="9.8560000000000016"/>
    <n v="4"/>
    <n v="0.2"/>
    <n v="3.4495999999999993"/>
  </r>
  <r>
    <n v="6257"/>
    <s v="CA-2012-133977"/>
    <x v="1"/>
    <d v="2012-09-06T00:00:00"/>
    <d v="2012-09-08T00:00:00"/>
    <s v="Second Class"/>
    <s v="AT-10435"/>
    <s v="Alyssa Tate"/>
    <x v="2"/>
    <s v="United States"/>
    <s v="Tamarac"/>
    <s v="Florida"/>
    <n v="33319"/>
    <x v="0"/>
    <s v="OFF-BI-10003166"/>
    <s v="Office Supplies"/>
    <s v="Binders"/>
    <s v="GBC Plasticlear Binding Covers"/>
    <n v="3.4440000000000008"/>
    <n v="1"/>
    <n v="0.7"/>
    <n v="-2.5255999999999998"/>
  </r>
  <r>
    <n v="6258"/>
    <s v="CA-2014-141425"/>
    <x v="3"/>
    <d v="2014-11-03T00:00:00"/>
    <d v="2014-11-07T00:00:00"/>
    <s v="Second Class"/>
    <s v="AR-10825"/>
    <s v="Anthony Rawles"/>
    <x v="1"/>
    <s v="United States"/>
    <s v="Columbus"/>
    <s v="Ohio"/>
    <n v="43229"/>
    <x v="3"/>
    <s v="OFF-SU-10000646"/>
    <s v="Office Supplies"/>
    <s v="Supplies"/>
    <s v="Premier Automatic Letter Opener"/>
    <n v="384.59200000000004"/>
    <n v="2"/>
    <n v="0.2"/>
    <n v="-81.725799999999978"/>
  </r>
  <r>
    <n v="6259"/>
    <s v="CA-2012-133536"/>
    <x v="1"/>
    <d v="2012-03-28T00:00:00"/>
    <d v="2012-03-30T00:00:00"/>
    <s v="Second Class"/>
    <s v="JH-15820"/>
    <s v="John Huston"/>
    <x v="0"/>
    <s v="United States"/>
    <s v="New York City"/>
    <s v="New York"/>
    <n v="10009"/>
    <x v="3"/>
    <s v="OFF-EN-10004459"/>
    <s v="Office Supplies"/>
    <s v="Envelopes"/>
    <s v="Security-Tint Envelopes"/>
    <n v="22.919999999999998"/>
    <n v="3"/>
    <n v="0"/>
    <n v="11.230799999999999"/>
  </r>
  <r>
    <n v="6260"/>
    <s v="CA-2012-150441"/>
    <x v="1"/>
    <d v="2012-08-13T00:00:00"/>
    <d v="2012-08-17T00:00:00"/>
    <s v="Second Class"/>
    <s v="RA-19285"/>
    <s v="Ralph Arnett"/>
    <x v="0"/>
    <s v="United States"/>
    <s v="Richmond"/>
    <s v="Indiana"/>
    <n v="47374"/>
    <x v="2"/>
    <s v="OFF-BI-10003529"/>
    <s v="Office Supplies"/>
    <s v="Binders"/>
    <s v="Avery Round Ring Poly Binders"/>
    <n v="11.36"/>
    <n v="4"/>
    <n v="0"/>
    <n v="5.5663999999999998"/>
  </r>
  <r>
    <n v="6261"/>
    <s v="CA-2012-162607"/>
    <x v="1"/>
    <d v="2012-05-12T00:00:00"/>
    <d v="2012-05-18T00:00:00"/>
    <s v="Standard Class"/>
    <s v="RO-19780"/>
    <s v="Rose O'Brian"/>
    <x v="0"/>
    <s v="United States"/>
    <s v="Seattle"/>
    <s v="Washington"/>
    <n v="98115"/>
    <x v="1"/>
    <s v="OFF-BI-10002949"/>
    <s v="Office Supplies"/>
    <s v="Binders"/>
    <s v="Prestige Round Ring Binders"/>
    <n v="14.592000000000002"/>
    <n v="3"/>
    <n v="0.2"/>
    <n v="4.9247999999999985"/>
  </r>
  <r>
    <n v="6262"/>
    <s v="CA-2014-103506"/>
    <x v="3"/>
    <d v="2014-07-24T00:00:00"/>
    <d v="2014-07-28T00:00:00"/>
    <s v="Standard Class"/>
    <s v="LR-17035"/>
    <s v="Lisa Ryan"/>
    <x v="1"/>
    <s v="United States"/>
    <s v="Long Beach"/>
    <s v="New York"/>
    <n v="11561"/>
    <x v="3"/>
    <s v="OFF-LA-10001158"/>
    <s v="Office Supplies"/>
    <s v="Labels"/>
    <s v="Avery Address/Shipping Labels for Typewriters, 4&quot; x 2&quot;"/>
    <n v="41.4"/>
    <n v="4"/>
    <n v="0"/>
    <n v="19.872"/>
  </r>
  <r>
    <n v="6263"/>
    <s v="CA-2013-132479"/>
    <x v="0"/>
    <d v="2013-09-25T00:00:00"/>
    <d v="2013-09-27T00:00:00"/>
    <s v="First Class"/>
    <s v="MK-17905"/>
    <s v="Michael Kennedy"/>
    <x v="1"/>
    <s v="United States"/>
    <s v="Rockford"/>
    <s v="Illinois"/>
    <n v="61107"/>
    <x v="2"/>
    <s v="OFF-BI-10004584"/>
    <s v="Office Supplies"/>
    <s v="Binders"/>
    <s v="GBC ProClick 150 Presentation Binding System"/>
    <n v="442.37199999999996"/>
    <n v="7"/>
    <n v="0.8"/>
    <n v="-729.91380000000004"/>
  </r>
  <r>
    <n v="6264"/>
    <s v="CA-2014-160724"/>
    <x v="3"/>
    <d v="2014-05-06T00:00:00"/>
    <d v="2014-05-11T00:00:00"/>
    <s v="Standard Class"/>
    <s v="YS-21880"/>
    <s v="Yana Sorensen"/>
    <x v="1"/>
    <s v="United States"/>
    <s v="Columbus"/>
    <s v="Georgia"/>
    <n v="31907"/>
    <x v="0"/>
    <s v="OFF-BI-10004965"/>
    <s v="Office Supplies"/>
    <s v="Binders"/>
    <s v="Ibico Covers for Plastic or Wire Binding Elements"/>
    <n v="34.5"/>
    <n v="3"/>
    <n v="0"/>
    <n v="15.524999999999999"/>
  </r>
  <r>
    <n v="6265"/>
    <s v="US-2013-115952"/>
    <x v="0"/>
    <d v="2013-10-07T00:00:00"/>
    <d v="2013-10-07T00:00:00"/>
    <s v="Same Day"/>
    <s v="JH-15910"/>
    <s v="Jonathan Howell"/>
    <x v="0"/>
    <s v="United States"/>
    <s v="Tulsa"/>
    <s v="Oklahoma"/>
    <n v="74133"/>
    <x v="2"/>
    <s v="OFF-BI-10004654"/>
    <s v="Office Supplies"/>
    <s v="Binders"/>
    <s v="Avery Binding System Hidden Tab Executive Style Index Sets"/>
    <n v="28.849999999999998"/>
    <n v="5"/>
    <n v="0"/>
    <n v="14.424999999999999"/>
  </r>
  <r>
    <n v="6266"/>
    <s v="CA-2011-146731"/>
    <x v="2"/>
    <d v="2011-11-03T00:00:00"/>
    <d v="2011-11-08T00:00:00"/>
    <s v="Standard Class"/>
    <s v="AT-10735"/>
    <s v="Annie Thurman"/>
    <x v="0"/>
    <s v="United States"/>
    <s v="Nashville"/>
    <s v="Tennessee"/>
    <n v="37211"/>
    <x v="0"/>
    <s v="OFF-PA-10000141"/>
    <s v="Office Supplies"/>
    <s v="Paper"/>
    <s v="Ampad Evidence Wirebond Steno Books, 6&quot; x 9&quot;"/>
    <n v="3.4880000000000004"/>
    <n v="2"/>
    <n v="0.2"/>
    <n v="1.1771999999999998"/>
  </r>
  <r>
    <n v="6267"/>
    <s v="CA-2011-146731"/>
    <x v="2"/>
    <d v="2011-11-03T00:00:00"/>
    <d v="2011-11-08T00:00:00"/>
    <s v="Standard Class"/>
    <s v="AT-10735"/>
    <s v="Annie Thurman"/>
    <x v="0"/>
    <s v="United States"/>
    <s v="Nashville"/>
    <s v="Tennessee"/>
    <n v="37211"/>
    <x v="0"/>
    <s v="OFF-PA-10001019"/>
    <s v="Office Supplies"/>
    <s v="Paper"/>
    <s v="Xerox 1884"/>
    <n v="143.85600000000002"/>
    <n v="9"/>
    <n v="0.2"/>
    <n v="48.551399999999994"/>
  </r>
  <r>
    <n v="6268"/>
    <s v="CA-2012-115392"/>
    <x v="1"/>
    <d v="2012-10-01T00:00:00"/>
    <d v="2012-10-04T00:00:00"/>
    <s v="Second Class"/>
    <s v="RM-19675"/>
    <s v="Robert Marley"/>
    <x v="2"/>
    <s v="United States"/>
    <s v="Cambridge"/>
    <s v="Massachusetts"/>
    <n v="2138"/>
    <x v="3"/>
    <s v="TEC-PH-10002496"/>
    <s v="Technology"/>
    <s v="Phones"/>
    <s v="Cisco SPA301"/>
    <n v="311.98"/>
    <n v="2"/>
    <n v="0"/>
    <n v="93.593999999999994"/>
  </r>
  <r>
    <n v="6269"/>
    <s v="CA-2012-115392"/>
    <x v="1"/>
    <d v="2012-10-01T00:00:00"/>
    <d v="2012-10-04T00:00:00"/>
    <s v="Second Class"/>
    <s v="RM-19675"/>
    <s v="Robert Marley"/>
    <x v="2"/>
    <s v="United States"/>
    <s v="Cambridge"/>
    <s v="Massachusetts"/>
    <n v="2138"/>
    <x v="3"/>
    <s v="OFF-BI-10000829"/>
    <s v="Office Supplies"/>
    <s v="Binders"/>
    <s v="Avery Non-Stick Binders"/>
    <n v="22.450000000000003"/>
    <n v="5"/>
    <n v="0"/>
    <n v="10.327"/>
  </r>
  <r>
    <n v="6270"/>
    <s v="CA-2014-102379"/>
    <x v="3"/>
    <d v="2014-12-03T00:00:00"/>
    <d v="2014-12-07T00:00:00"/>
    <s v="Standard Class"/>
    <s v="BB-11545"/>
    <s v="Brenda Bowman"/>
    <x v="1"/>
    <s v="United States"/>
    <s v="Oakland"/>
    <s v="California"/>
    <n v="94601"/>
    <x v="1"/>
    <s v="TEC-PH-10001448"/>
    <s v="Technology"/>
    <s v="Phones"/>
    <s v="Anker Astro 15000mAh USB Portable Charger"/>
    <n v="39.992000000000004"/>
    <n v="1"/>
    <n v="0.2"/>
    <n v="-7.9984000000000073"/>
  </r>
  <r>
    <n v="6271"/>
    <s v="CA-2014-102379"/>
    <x v="3"/>
    <d v="2014-12-03T00:00:00"/>
    <d v="2014-12-07T00:00:00"/>
    <s v="Standard Class"/>
    <s v="BB-11545"/>
    <s v="Brenda Bowman"/>
    <x v="1"/>
    <s v="United States"/>
    <s v="Oakland"/>
    <s v="California"/>
    <n v="94601"/>
    <x v="1"/>
    <s v="FUR-CH-10004983"/>
    <s v="Furniture"/>
    <s v="Chairs"/>
    <s v="Office Star - Mid Back Dual function Ergonomic High Back Chair with 2-Way Adjustable Arms"/>
    <n v="1159.056"/>
    <n v="9"/>
    <n v="0.2"/>
    <n v="43.464599999999905"/>
  </r>
  <r>
    <n v="6272"/>
    <s v="CA-2014-102379"/>
    <x v="3"/>
    <d v="2014-12-03T00:00:00"/>
    <d v="2014-12-07T00:00:00"/>
    <s v="Standard Class"/>
    <s v="BB-11545"/>
    <s v="Brenda Bowman"/>
    <x v="1"/>
    <s v="United States"/>
    <s v="Oakland"/>
    <s v="California"/>
    <n v="94601"/>
    <x v="1"/>
    <s v="OFF-AR-10004022"/>
    <s v="Office Supplies"/>
    <s v="Art"/>
    <s v="Panasonic KP-380BK Classic Electric Pencil Sharpener"/>
    <n v="179.89999999999998"/>
    <n v="5"/>
    <n v="0"/>
    <n v="44.974999999999987"/>
  </r>
  <r>
    <n v="6273"/>
    <s v="CA-2014-149706"/>
    <x v="3"/>
    <d v="2014-12-12T00:00:00"/>
    <d v="2014-12-13T00:00:00"/>
    <s v="First Class"/>
    <s v="AS-10285"/>
    <s v="Alejandro Savely"/>
    <x v="1"/>
    <s v="United States"/>
    <s v="Palatine"/>
    <s v="Illinois"/>
    <n v="60067"/>
    <x v="2"/>
    <s v="TEC-AC-10001284"/>
    <s v="Technology"/>
    <s v="Accessories"/>
    <s v="Enermax Briskie RF Wireless Keyboard and Mouse Combo"/>
    <n v="116.312"/>
    <n v="7"/>
    <n v="0.2"/>
    <n v="23.262400000000003"/>
  </r>
  <r>
    <n v="6274"/>
    <s v="US-2013-139087"/>
    <x v="0"/>
    <d v="2013-07-18T00:00:00"/>
    <d v="2013-07-23T00:00:00"/>
    <s v="Second Class"/>
    <s v="DK-13375"/>
    <s v="Dennis Kane"/>
    <x v="0"/>
    <s v="United States"/>
    <s v="Seattle"/>
    <s v="Washington"/>
    <n v="98105"/>
    <x v="1"/>
    <s v="FUR-FU-10001847"/>
    <s v="Furniture"/>
    <s v="Furnishings"/>
    <s v="Eldon Image Series Black Desk Accessories"/>
    <n v="12.419999999999998"/>
    <n v="3"/>
    <n v="0"/>
    <n v="4.4711999999999996"/>
  </r>
  <r>
    <n v="6275"/>
    <s v="US-2013-139087"/>
    <x v="0"/>
    <d v="2013-07-18T00:00:00"/>
    <d v="2013-07-23T00:00:00"/>
    <s v="Second Class"/>
    <s v="DK-13375"/>
    <s v="Dennis Kane"/>
    <x v="0"/>
    <s v="United States"/>
    <s v="Seattle"/>
    <s v="Washington"/>
    <n v="98105"/>
    <x v="1"/>
    <s v="TEC-AC-10004595"/>
    <s v="Technology"/>
    <s v="Accessories"/>
    <s v="First Data TMFD35 PIN Pad"/>
    <n v="428.40000000000003"/>
    <n v="3"/>
    <n v="0"/>
    <n v="89.963999999999999"/>
  </r>
  <r>
    <n v="6276"/>
    <s v="US-2013-139087"/>
    <x v="0"/>
    <d v="2013-07-18T00:00:00"/>
    <d v="2013-07-23T00:00:00"/>
    <s v="Second Class"/>
    <s v="DK-13375"/>
    <s v="Dennis Kane"/>
    <x v="0"/>
    <s v="United States"/>
    <s v="Seattle"/>
    <s v="Washington"/>
    <n v="98105"/>
    <x v="1"/>
    <s v="FUR-FU-10004164"/>
    <s v="Furniture"/>
    <s v="Furnishings"/>
    <s v="Eldon 300 Class Desk Accessories, Black"/>
    <n v="24.75"/>
    <n v="5"/>
    <n v="0"/>
    <n v="10.890000000000002"/>
  </r>
  <r>
    <n v="6277"/>
    <s v="US-2013-139087"/>
    <x v="0"/>
    <d v="2013-07-18T00:00:00"/>
    <d v="2013-07-23T00:00:00"/>
    <s v="Second Class"/>
    <s v="DK-13375"/>
    <s v="Dennis Kane"/>
    <x v="0"/>
    <s v="United States"/>
    <s v="Seattle"/>
    <s v="Washington"/>
    <n v="98105"/>
    <x v="1"/>
    <s v="OFF-LA-10001074"/>
    <s v="Office Supplies"/>
    <s v="Labels"/>
    <s v="Round Specialty Laser Printer Labels"/>
    <n v="87.71"/>
    <n v="7"/>
    <n v="0"/>
    <n v="41.223699999999994"/>
  </r>
  <r>
    <n v="6278"/>
    <s v="US-2013-139087"/>
    <x v="0"/>
    <d v="2013-07-18T00:00:00"/>
    <d v="2013-07-23T00:00:00"/>
    <s v="Second Class"/>
    <s v="DK-13375"/>
    <s v="Dennis Kane"/>
    <x v="0"/>
    <s v="United States"/>
    <s v="Seattle"/>
    <s v="Washington"/>
    <n v="98105"/>
    <x v="1"/>
    <s v="OFF-ST-10000604"/>
    <s v="Office Supplies"/>
    <s v="Storage"/>
    <s v="Home/Office Personal File Carts"/>
    <n v="69.52"/>
    <n v="2"/>
    <n v="0"/>
    <n v="17.379999999999995"/>
  </r>
  <r>
    <n v="6279"/>
    <s v="US-2013-139087"/>
    <x v="0"/>
    <d v="2013-07-18T00:00:00"/>
    <d v="2013-07-23T00:00:00"/>
    <s v="Second Class"/>
    <s v="DK-13375"/>
    <s v="Dennis Kane"/>
    <x v="0"/>
    <s v="United States"/>
    <s v="Seattle"/>
    <s v="Washington"/>
    <n v="98105"/>
    <x v="1"/>
    <s v="TEC-PH-10000148"/>
    <s v="Technology"/>
    <s v="Phones"/>
    <s v="Cyber Acoustics AC-202b Speech Recognition Stereo Headset"/>
    <n v="20.784000000000002"/>
    <n v="2"/>
    <n v="0.2"/>
    <n v="-4.6764000000000001"/>
  </r>
  <r>
    <n v="6280"/>
    <s v="US-2013-139087"/>
    <x v="0"/>
    <d v="2013-07-18T00:00:00"/>
    <d v="2013-07-23T00:00:00"/>
    <s v="Second Class"/>
    <s v="DK-13375"/>
    <s v="Dennis Kane"/>
    <x v="0"/>
    <s v="United States"/>
    <s v="Seattle"/>
    <s v="Washington"/>
    <n v="98105"/>
    <x v="1"/>
    <s v="OFF-BI-10000042"/>
    <s v="Office Supplies"/>
    <s v="Binders"/>
    <s v="Pressboard Data Binder, Crimson, 12&quot; X 8 1/2&quot;"/>
    <n v="12.816000000000001"/>
    <n v="3"/>
    <n v="0.2"/>
    <n v="4.1651999999999987"/>
  </r>
  <r>
    <n v="6281"/>
    <s v="CA-2014-152226"/>
    <x v="3"/>
    <d v="2014-05-13T00:00:00"/>
    <d v="2014-05-17T00:00:00"/>
    <s v="Standard Class"/>
    <s v="JH-15910"/>
    <s v="Jonathan Howell"/>
    <x v="0"/>
    <s v="United States"/>
    <s v="Cincinnati"/>
    <s v="Ohio"/>
    <n v="45231"/>
    <x v="3"/>
    <s v="OFF-LA-10000443"/>
    <s v="Office Supplies"/>
    <s v="Labels"/>
    <s v="Avery 501"/>
    <n v="5.9039999999999999"/>
    <n v="2"/>
    <n v="0.2"/>
    <n v="1.9925999999999999"/>
  </r>
  <r>
    <n v="6282"/>
    <s v="CA-2012-116484"/>
    <x v="1"/>
    <d v="2012-11-20T00:00:00"/>
    <d v="2012-11-26T00:00:00"/>
    <s v="Standard Class"/>
    <s v="JK-15205"/>
    <s v="Jamie Kunitz"/>
    <x v="0"/>
    <s v="United States"/>
    <s v="Marion"/>
    <s v="Ohio"/>
    <n v="43302"/>
    <x v="3"/>
    <s v="FUR-FU-10002874"/>
    <s v="Furniture"/>
    <s v="Furnishings"/>
    <s v="Ultra Commercial Grade Dual Valve Door Closer"/>
    <n v="63.824000000000005"/>
    <n v="2"/>
    <n v="0.2"/>
    <n v="9.5735999999999937"/>
  </r>
  <r>
    <n v="6283"/>
    <s v="CA-2012-116484"/>
    <x v="1"/>
    <d v="2012-11-20T00:00:00"/>
    <d v="2012-11-26T00:00:00"/>
    <s v="Standard Class"/>
    <s v="JK-15205"/>
    <s v="Jamie Kunitz"/>
    <x v="0"/>
    <s v="United States"/>
    <s v="Marion"/>
    <s v="Ohio"/>
    <n v="43302"/>
    <x v="3"/>
    <s v="OFF-ST-10003994"/>
    <s v="Office Supplies"/>
    <s v="Storage"/>
    <s v="Belkin 19&quot; Center-Weighted Shelf, Gray"/>
    <n v="141.55199999999999"/>
    <n v="3"/>
    <n v="0.2"/>
    <n v="-26.541000000000004"/>
  </r>
  <r>
    <n v="6284"/>
    <s v="CA-2013-100944"/>
    <x v="0"/>
    <d v="2013-09-25T00:00:00"/>
    <d v="2013-09-29T00:00:00"/>
    <s v="Standard Class"/>
    <s v="EH-13765"/>
    <s v="Edward Hooks"/>
    <x v="1"/>
    <s v="United States"/>
    <s v="Los Angeles"/>
    <s v="California"/>
    <n v="90049"/>
    <x v="1"/>
    <s v="OFF-EN-10001453"/>
    <s v="Office Supplies"/>
    <s v="Envelopes"/>
    <s v="Tyvek Interoffice Envelopes, 9 1/2&quot; x 12 1/2&quot;, 100/Box"/>
    <n v="304.89999999999998"/>
    <n v="5"/>
    <n v="0"/>
    <n v="143.30299999999997"/>
  </r>
  <r>
    <n v="6285"/>
    <s v="CA-2013-100944"/>
    <x v="0"/>
    <d v="2013-09-25T00:00:00"/>
    <d v="2013-09-29T00:00:00"/>
    <s v="Standard Class"/>
    <s v="EH-13765"/>
    <s v="Edward Hooks"/>
    <x v="1"/>
    <s v="United States"/>
    <s v="Los Angeles"/>
    <s v="California"/>
    <n v="90049"/>
    <x v="1"/>
    <s v="FUR-CH-10000988"/>
    <s v="Furniture"/>
    <s v="Chairs"/>
    <s v="Hon Olson Stacker Stools"/>
    <n v="563.24"/>
    <n v="5"/>
    <n v="0.2"/>
    <n v="56.324000000000012"/>
  </r>
  <r>
    <n v="6286"/>
    <s v="CA-2013-125080"/>
    <x v="0"/>
    <d v="2013-10-22T00:00:00"/>
    <d v="2013-10-27T00:00:00"/>
    <s v="Standard Class"/>
    <s v="VW-21775"/>
    <s v="Victoria Wilson"/>
    <x v="1"/>
    <s v="United States"/>
    <s v="Lakewood"/>
    <s v="Ohio"/>
    <n v="44107"/>
    <x v="3"/>
    <s v="FUR-TA-10003238"/>
    <s v="Furniture"/>
    <s v="Tables"/>
    <s v="Chromcraft Bull-Nose Wood 48&quot; x 96&quot; Rectangular Conference Tables"/>
    <n v="661.17600000000004"/>
    <n v="2"/>
    <n v="0.4"/>
    <n v="-231.41160000000008"/>
  </r>
  <r>
    <n v="6287"/>
    <s v="CA-2013-121020"/>
    <x v="0"/>
    <d v="2013-10-25T00:00:00"/>
    <d v="2013-11-01T00:00:00"/>
    <s v="Standard Class"/>
    <s v="CG-12040"/>
    <s v="Catherine Glotzbach"/>
    <x v="2"/>
    <s v="United States"/>
    <s v="Lebanon"/>
    <s v="Tennessee"/>
    <n v="37087"/>
    <x v="0"/>
    <s v="TEC-PH-10001061"/>
    <s v="Technology"/>
    <s v="Phones"/>
    <s v="Apple iPhone 5C"/>
    <n v="239.976"/>
    <n v="3"/>
    <n v="0.2"/>
    <n v="17.998199999999997"/>
  </r>
  <r>
    <n v="6288"/>
    <s v="CA-2011-100090"/>
    <x v="2"/>
    <d v="2011-07-08T00:00:00"/>
    <d v="2011-07-12T00:00:00"/>
    <s v="Standard Class"/>
    <s v="EB-13705"/>
    <s v="Ed Braxton"/>
    <x v="1"/>
    <s v="United States"/>
    <s v="San Francisco"/>
    <s v="California"/>
    <n v="94122"/>
    <x v="1"/>
    <s v="FUR-TA-10003715"/>
    <s v="Furniture"/>
    <s v="Tables"/>
    <s v="Hon 2111 Invitation Series Corner Table"/>
    <n v="502.48800000000006"/>
    <n v="3"/>
    <n v="0.2"/>
    <n v="-87.935400000000044"/>
  </r>
  <r>
    <n v="6289"/>
    <s v="CA-2011-100090"/>
    <x v="2"/>
    <d v="2011-07-08T00:00:00"/>
    <d v="2011-07-12T00:00:00"/>
    <s v="Standard Class"/>
    <s v="EB-13705"/>
    <s v="Ed Braxton"/>
    <x v="1"/>
    <s v="United States"/>
    <s v="San Francisco"/>
    <s v="California"/>
    <n v="94122"/>
    <x v="1"/>
    <s v="OFF-BI-10001597"/>
    <s v="Office Supplies"/>
    <s v="Binders"/>
    <s v="Wilson Jones Ledger-Size, Piano-Hinge Binder, 2&quot;, Blue"/>
    <n v="196.70400000000001"/>
    <n v="6"/>
    <n v="0.2"/>
    <n v="68.846399999999974"/>
  </r>
  <r>
    <n v="6290"/>
    <s v="US-2012-139675"/>
    <x v="1"/>
    <d v="2012-03-13T00:00:00"/>
    <d v="2012-03-18T00:00:00"/>
    <s v="Second Class"/>
    <s v="NF-18595"/>
    <s v="Nicole Fjeld"/>
    <x v="2"/>
    <s v="United States"/>
    <s v="Chico"/>
    <s v="California"/>
    <n v="95928"/>
    <x v="1"/>
    <s v="FUR-CH-10004063"/>
    <s v="Furniture"/>
    <s v="Chairs"/>
    <s v="Global Deluxe High-Back Manager's Chair"/>
    <n v="915.13600000000008"/>
    <n v="4"/>
    <n v="0.2"/>
    <n v="102.95279999999988"/>
  </r>
  <r>
    <n v="6291"/>
    <s v="US-2012-139675"/>
    <x v="1"/>
    <d v="2012-03-13T00:00:00"/>
    <d v="2012-03-18T00:00:00"/>
    <s v="Second Class"/>
    <s v="NF-18595"/>
    <s v="Nicole Fjeld"/>
    <x v="2"/>
    <s v="United States"/>
    <s v="Chico"/>
    <s v="California"/>
    <n v="95928"/>
    <x v="1"/>
    <s v="FUR-FU-10001979"/>
    <s v="Furniture"/>
    <s v="Furnishings"/>
    <s v="Dana Halogen Swing-Arm Architect Lamp"/>
    <n v="327.76"/>
    <n v="8"/>
    <n v="0"/>
    <n v="91.772800000000018"/>
  </r>
  <r>
    <n v="6292"/>
    <s v="CA-2014-143756"/>
    <x v="3"/>
    <d v="2014-12-03T00:00:00"/>
    <d v="2014-12-06T00:00:00"/>
    <s v="First Class"/>
    <s v="ME-17725"/>
    <s v="Max Engle"/>
    <x v="0"/>
    <s v="United States"/>
    <s v="Salem"/>
    <s v="Virginia"/>
    <n v="24153"/>
    <x v="0"/>
    <s v="FUR-CH-10001854"/>
    <s v="Furniture"/>
    <s v="Chairs"/>
    <s v="Office Star - Professional Matrix Back Chair with 2-to-1 Synchro Tilt and Mesh Fabric Seat"/>
    <n v="701.96"/>
    <n v="2"/>
    <n v="0"/>
    <n v="168.47040000000004"/>
  </r>
  <r>
    <n v="6293"/>
    <s v="CA-2012-151253"/>
    <x v="1"/>
    <d v="2012-04-22T00:00:00"/>
    <d v="2012-04-26T00:00:00"/>
    <s v="Standard Class"/>
    <s v="AZ-10750"/>
    <s v="Annie Zypern"/>
    <x v="0"/>
    <s v="United States"/>
    <s v="Los Angeles"/>
    <s v="California"/>
    <n v="90008"/>
    <x v="1"/>
    <s v="TEC-PH-10002923"/>
    <s v="Technology"/>
    <s v="Phones"/>
    <s v="Logitech B530 USB Headset - headset - Full size, Binaural"/>
    <n v="88.77600000000001"/>
    <n v="3"/>
    <n v="0.2"/>
    <n v="7.7679000000000009"/>
  </r>
  <r>
    <n v="6294"/>
    <s v="CA-2012-151253"/>
    <x v="1"/>
    <d v="2012-04-22T00:00:00"/>
    <d v="2012-04-26T00:00:00"/>
    <s v="Standard Class"/>
    <s v="AZ-10750"/>
    <s v="Annie Zypern"/>
    <x v="0"/>
    <s v="United States"/>
    <s v="Los Angeles"/>
    <s v="California"/>
    <n v="90008"/>
    <x v="1"/>
    <s v="OFF-AR-10004691"/>
    <s v="Office Supplies"/>
    <s v="Art"/>
    <s v="Boston 1730 StandUp Electric Pencil Sharpener"/>
    <n v="64.14"/>
    <n v="3"/>
    <n v="0"/>
    <n v="16.676400000000001"/>
  </r>
  <r>
    <n v="6295"/>
    <s v="CA-2011-141152"/>
    <x v="2"/>
    <d v="2011-09-16T00:00:00"/>
    <d v="2011-09-19T00:00:00"/>
    <s v="First Class"/>
    <s v="RF-19345"/>
    <s v="Randy Ferguson"/>
    <x v="1"/>
    <s v="United States"/>
    <s v="New York City"/>
    <s v="New York"/>
    <n v="10024"/>
    <x v="3"/>
    <s v="OFF-BI-10002931"/>
    <s v="Office Supplies"/>
    <s v="Binders"/>
    <s v="Avery Trapezoid Extra Heavy Duty 4&quot; Binders"/>
    <n v="33.552"/>
    <n v="1"/>
    <n v="0.2"/>
    <n v="12.581999999999999"/>
  </r>
  <r>
    <n v="6296"/>
    <s v="CA-2011-141313"/>
    <x v="2"/>
    <d v="2011-12-28T00:00:00"/>
    <d v="2012-01-01T00:00:00"/>
    <s v="Standard Class"/>
    <s v="AJ-10780"/>
    <s v="Anthony Jacobs"/>
    <x v="1"/>
    <s v="United States"/>
    <s v="Beverly"/>
    <s v="Massachusetts"/>
    <n v="1915"/>
    <x v="3"/>
    <s v="OFF-AP-10002651"/>
    <s v="Office Supplies"/>
    <s v="Appliances"/>
    <s v="Hoover Upright Vacuum With Dirt Cup"/>
    <n v="1737.1799999999998"/>
    <n v="6"/>
    <n v="0"/>
    <n v="503.78219999999976"/>
  </r>
  <r>
    <n v="6297"/>
    <s v="CA-2011-141313"/>
    <x v="2"/>
    <d v="2011-12-28T00:00:00"/>
    <d v="2012-01-01T00:00:00"/>
    <s v="Standard Class"/>
    <s v="AJ-10780"/>
    <s v="Anthony Jacobs"/>
    <x v="1"/>
    <s v="United States"/>
    <s v="Beverly"/>
    <s v="Massachusetts"/>
    <n v="1915"/>
    <x v="3"/>
    <s v="OFF-ST-10000689"/>
    <s v="Office Supplies"/>
    <s v="Storage"/>
    <s v="Fellowes Strictly Business Drawer File, Letter/Legal Size"/>
    <n v="704.25"/>
    <n v="5"/>
    <n v="0"/>
    <n v="84.51"/>
  </r>
  <r>
    <n v="6298"/>
    <s v="CA-2011-141313"/>
    <x v="2"/>
    <d v="2011-12-28T00:00:00"/>
    <d v="2012-01-01T00:00:00"/>
    <s v="Standard Class"/>
    <s v="AJ-10780"/>
    <s v="Anthony Jacobs"/>
    <x v="1"/>
    <s v="United States"/>
    <s v="Beverly"/>
    <s v="Massachusetts"/>
    <n v="1915"/>
    <x v="3"/>
    <s v="OFF-PA-10003302"/>
    <s v="Office Supplies"/>
    <s v="Paper"/>
    <s v="Xerox 1906"/>
    <n v="141.76"/>
    <n v="4"/>
    <n v="0"/>
    <n v="66.627199999999988"/>
  </r>
  <r>
    <n v="6299"/>
    <s v="CA-2011-169852"/>
    <x v="2"/>
    <d v="2011-10-21T00:00:00"/>
    <d v="2011-10-26T00:00:00"/>
    <s v="Standard Class"/>
    <s v="SF-20965"/>
    <s v="Sylvia Foulston"/>
    <x v="1"/>
    <s v="United States"/>
    <s v="San Diego"/>
    <s v="California"/>
    <n v="92024"/>
    <x v="1"/>
    <s v="OFF-BI-10001460"/>
    <s v="Office Supplies"/>
    <s v="Binders"/>
    <s v="Plastic Binding Combs"/>
    <n v="36.36"/>
    <n v="3"/>
    <n v="0.2"/>
    <n v="12.2715"/>
  </r>
  <r>
    <n v="6300"/>
    <s v="CA-2014-107314"/>
    <x v="3"/>
    <d v="2014-12-01T00:00:00"/>
    <d v="2014-12-04T00:00:00"/>
    <s v="First Class"/>
    <s v="MZ-17335"/>
    <s v="Maria Zettner"/>
    <x v="2"/>
    <s v="United States"/>
    <s v="San Francisco"/>
    <s v="California"/>
    <n v="94109"/>
    <x v="1"/>
    <s v="FUR-FU-10003489"/>
    <s v="Furniture"/>
    <s v="Furnishings"/>
    <s v="Contemporary Borderless Frame"/>
    <n v="25.83"/>
    <n v="3"/>
    <n v="0"/>
    <n v="9.5570999999999984"/>
  </r>
  <r>
    <n v="6301"/>
    <s v="US-2011-161305"/>
    <x v="2"/>
    <d v="2011-06-06T00:00:00"/>
    <d v="2011-06-12T00:00:00"/>
    <s v="Standard Class"/>
    <s v="SB-20170"/>
    <s v="Sarah Bern"/>
    <x v="0"/>
    <s v="United States"/>
    <s v="Chicago"/>
    <s v="Illinois"/>
    <n v="60623"/>
    <x v="2"/>
    <s v="OFF-BI-10002794"/>
    <s v="Office Supplies"/>
    <s v="Binders"/>
    <s v="Avery Trapezoid Ring Binder, 3&quot; Capacity, Black, 1040 sheets"/>
    <n v="24.587999999999994"/>
    <n v="3"/>
    <n v="0.8"/>
    <n v="-38.11140000000001"/>
  </r>
  <r>
    <n v="6302"/>
    <s v="US-2011-161305"/>
    <x v="2"/>
    <d v="2011-06-06T00:00:00"/>
    <d v="2011-06-12T00:00:00"/>
    <s v="Standard Class"/>
    <s v="SB-20170"/>
    <s v="Sarah Bern"/>
    <x v="0"/>
    <s v="United States"/>
    <s v="Chicago"/>
    <s v="Illinois"/>
    <n v="60623"/>
    <x v="2"/>
    <s v="OFF-EN-10000461"/>
    <s v="Office Supplies"/>
    <s v="Envelopes"/>
    <s v="#10- 4 1/8&quot; x 9 1/2&quot; Recycled Envelopes"/>
    <n v="13.984000000000002"/>
    <n v="2"/>
    <n v="0.2"/>
    <n v="4.7195999999999998"/>
  </r>
  <r>
    <n v="6303"/>
    <s v="CA-2014-166919"/>
    <x v="3"/>
    <d v="2014-11-24T00:00:00"/>
    <d v="2014-11-28T00:00:00"/>
    <s v="Standard Class"/>
    <s v="AH-10210"/>
    <s v="Alan Hwang"/>
    <x v="0"/>
    <s v="United States"/>
    <s v="Dallas"/>
    <s v="Texas"/>
    <n v="75220"/>
    <x v="2"/>
    <s v="TEC-PH-10001305"/>
    <s v="Technology"/>
    <s v="Phones"/>
    <s v="Panasonic KX TS208W Corded phone"/>
    <n v="195.96000000000004"/>
    <n v="5"/>
    <n v="0.2"/>
    <n v="19.596000000000018"/>
  </r>
  <r>
    <n v="6304"/>
    <s v="CA-2014-162712"/>
    <x v="3"/>
    <d v="2014-06-19T00:00:00"/>
    <d v="2014-06-21T00:00:00"/>
    <s v="Second Class"/>
    <s v="NK-18490"/>
    <s v="Neil Knudson"/>
    <x v="2"/>
    <s v="United States"/>
    <s v="Corpus Christi"/>
    <s v="Texas"/>
    <n v="78415"/>
    <x v="2"/>
    <s v="OFF-PA-10000167"/>
    <s v="Office Supplies"/>
    <s v="Paper"/>
    <s v="Xerox 1925"/>
    <n v="74.352000000000004"/>
    <n v="3"/>
    <n v="0.2"/>
    <n v="23.234999999999992"/>
  </r>
  <r>
    <n v="6305"/>
    <s v="CA-2014-107552"/>
    <x v="3"/>
    <d v="2014-05-06T00:00:00"/>
    <d v="2014-05-06T00:00:00"/>
    <s v="Same Day"/>
    <s v="AI-10855"/>
    <s v="Arianne Irving"/>
    <x v="0"/>
    <s v="United States"/>
    <s v="New York City"/>
    <s v="New York"/>
    <n v="10035"/>
    <x v="3"/>
    <s v="OFF-PA-10002947"/>
    <s v="Office Supplies"/>
    <s v="Paper"/>
    <s v="Xerox 1923"/>
    <n v="6.68"/>
    <n v="1"/>
    <n v="0"/>
    <n v="3.2063999999999999"/>
  </r>
  <r>
    <n v="6306"/>
    <s v="CA-2013-163328"/>
    <x v="0"/>
    <d v="2013-11-05T00:00:00"/>
    <d v="2013-11-07T00:00:00"/>
    <s v="Second Class"/>
    <s v="TP-21565"/>
    <s v="Tracy Poddar"/>
    <x v="1"/>
    <s v="United States"/>
    <s v="Eugene"/>
    <s v="Oregon"/>
    <n v="97405"/>
    <x v="1"/>
    <s v="OFF-SU-10002301"/>
    <s v="Office Supplies"/>
    <s v="Supplies"/>
    <s v="Serrated Blade or Curved Handle Hand Letter Openers"/>
    <n v="17.584000000000003"/>
    <n v="7"/>
    <n v="0.2"/>
    <n v="-4.1761999999999997"/>
  </r>
  <r>
    <n v="6307"/>
    <s v="CA-2013-163328"/>
    <x v="0"/>
    <d v="2013-11-05T00:00:00"/>
    <d v="2013-11-07T00:00:00"/>
    <s v="Second Class"/>
    <s v="TP-21565"/>
    <s v="Tracy Poddar"/>
    <x v="1"/>
    <s v="United States"/>
    <s v="Eugene"/>
    <s v="Oregon"/>
    <n v="97405"/>
    <x v="1"/>
    <s v="FUR-CH-10003298"/>
    <s v="Furniture"/>
    <s v="Chairs"/>
    <s v="Office Star - Contemporary Task Swivel chair with Loop Arms, Charcoal"/>
    <n v="104.78399999999999"/>
    <n v="1"/>
    <n v="0.2"/>
    <n v="-14.407800000000009"/>
  </r>
  <r>
    <n v="6308"/>
    <s v="CA-2013-163328"/>
    <x v="0"/>
    <d v="2013-11-05T00:00:00"/>
    <d v="2013-11-07T00:00:00"/>
    <s v="Second Class"/>
    <s v="TP-21565"/>
    <s v="Tracy Poddar"/>
    <x v="1"/>
    <s v="United States"/>
    <s v="Eugene"/>
    <s v="Oregon"/>
    <n v="97405"/>
    <x v="1"/>
    <s v="OFF-PA-10004353"/>
    <s v="Office Supplies"/>
    <s v="Paper"/>
    <s v="Southworth 25% Cotton Premium Laser Paper and Envelopes"/>
    <n v="47.952000000000005"/>
    <n v="3"/>
    <n v="0.2"/>
    <n v="16.783200000000001"/>
  </r>
  <r>
    <n v="6309"/>
    <s v="CA-2013-163328"/>
    <x v="0"/>
    <d v="2013-11-05T00:00:00"/>
    <d v="2013-11-07T00:00:00"/>
    <s v="Second Class"/>
    <s v="TP-21565"/>
    <s v="Tracy Poddar"/>
    <x v="1"/>
    <s v="United States"/>
    <s v="Eugene"/>
    <s v="Oregon"/>
    <n v="97405"/>
    <x v="1"/>
    <s v="FUR-CH-10000229"/>
    <s v="Furniture"/>
    <s v="Chairs"/>
    <s v="Global Enterprise Series Seating High-Back Swivel/Tilt Chairs"/>
    <n v="650.35200000000009"/>
    <n v="3"/>
    <n v="0.2"/>
    <n v="-97.552800000000076"/>
  </r>
  <r>
    <n v="6310"/>
    <s v="CA-2013-163328"/>
    <x v="0"/>
    <d v="2013-11-05T00:00:00"/>
    <d v="2013-11-07T00:00:00"/>
    <s v="Second Class"/>
    <s v="TP-21565"/>
    <s v="Tracy Poddar"/>
    <x v="1"/>
    <s v="United States"/>
    <s v="Eugene"/>
    <s v="Oregon"/>
    <n v="97405"/>
    <x v="1"/>
    <s v="OFF-LA-10003930"/>
    <s v="Office Supplies"/>
    <s v="Labels"/>
    <s v="Dot Matrix Printer Tape Reel Labels, White, 5000/Box"/>
    <n v="629.18400000000008"/>
    <n v="8"/>
    <n v="0.2"/>
    <n v="228.07919999999999"/>
  </r>
  <r>
    <n v="6311"/>
    <s v="CA-2013-163328"/>
    <x v="0"/>
    <d v="2013-11-05T00:00:00"/>
    <d v="2013-11-07T00:00:00"/>
    <s v="Second Class"/>
    <s v="TP-21565"/>
    <s v="Tracy Poddar"/>
    <x v="1"/>
    <s v="United States"/>
    <s v="Eugene"/>
    <s v="Oregon"/>
    <n v="97405"/>
    <x v="1"/>
    <s v="OFF-PA-10000176"/>
    <s v="Office Supplies"/>
    <s v="Paper"/>
    <s v="Xerox 1887"/>
    <n v="15.176"/>
    <n v="1"/>
    <n v="0.2"/>
    <n v="5.3115999999999985"/>
  </r>
  <r>
    <n v="6312"/>
    <s v="CA-2011-112837"/>
    <x v="2"/>
    <d v="2011-09-11T00:00:00"/>
    <d v="2011-09-16T00:00:00"/>
    <s v="Standard Class"/>
    <s v="LW-17125"/>
    <s v="Liz Willingham"/>
    <x v="0"/>
    <s v="United States"/>
    <s v="Oxnard"/>
    <s v="California"/>
    <n v="93030"/>
    <x v="1"/>
    <s v="FUR-FU-10004006"/>
    <s v="Furniture"/>
    <s v="Furnishings"/>
    <s v="Deflect-o DuraMat Lighweight, Studded, Beveled Mat for Low Pile Carpeting"/>
    <n v="127.94999999999999"/>
    <n v="3"/>
    <n v="0"/>
    <n v="21.751499999999986"/>
  </r>
  <r>
    <n v="6313"/>
    <s v="CA-2014-120019"/>
    <x v="3"/>
    <d v="2014-02-17T00:00:00"/>
    <d v="2014-02-22T00:00:00"/>
    <s v="Standard Class"/>
    <s v="NG-18355"/>
    <s v="Nat Gilpin"/>
    <x v="1"/>
    <s v="United States"/>
    <s v="Fairfield"/>
    <s v="Connecticut"/>
    <n v="6824"/>
    <x v="3"/>
    <s v="OFF-ST-10001932"/>
    <s v="Office Supplies"/>
    <s v="Storage"/>
    <s v="Fellowes Staxonsteel Drawer Files"/>
    <n v="579.51"/>
    <n v="3"/>
    <n v="0"/>
    <n v="81.131400000000014"/>
  </r>
  <r>
    <n v="6314"/>
    <s v="CA-2014-120019"/>
    <x v="3"/>
    <d v="2014-02-17T00:00:00"/>
    <d v="2014-02-22T00:00:00"/>
    <s v="Standard Class"/>
    <s v="NG-18355"/>
    <s v="Nat Gilpin"/>
    <x v="1"/>
    <s v="United States"/>
    <s v="Fairfield"/>
    <s v="Connecticut"/>
    <n v="6824"/>
    <x v="3"/>
    <s v="TEC-PH-10000923"/>
    <s v="Technology"/>
    <s v="Phones"/>
    <s v="Belkin SportFit Armband For iPhone 5s/5c, Fuchsia"/>
    <n v="14.99"/>
    <n v="1"/>
    <n v="0"/>
    <n v="7.3451000000000004"/>
  </r>
  <r>
    <n v="6315"/>
    <s v="CA-2011-100762"/>
    <x v="2"/>
    <d v="2011-11-24T00:00:00"/>
    <d v="2011-11-29T00:00:00"/>
    <s v="Standard Class"/>
    <s v="NG-18355"/>
    <s v="Nat Gilpin"/>
    <x v="1"/>
    <s v="United States"/>
    <s v="Jackson"/>
    <s v="Michigan"/>
    <n v="49201"/>
    <x v="2"/>
    <s v="OFF-AR-10000380"/>
    <s v="Office Supplies"/>
    <s v="Art"/>
    <s v="Hunt PowerHouse Electric Pencil Sharpener, Blue"/>
    <n v="151.91999999999999"/>
    <n v="4"/>
    <n v="0"/>
    <n v="45.575999999999979"/>
  </r>
  <r>
    <n v="6316"/>
    <s v="CA-2011-100762"/>
    <x v="2"/>
    <d v="2011-11-24T00:00:00"/>
    <d v="2011-11-29T00:00:00"/>
    <s v="Standard Class"/>
    <s v="NG-18355"/>
    <s v="Nat Gilpin"/>
    <x v="1"/>
    <s v="United States"/>
    <s v="Jackson"/>
    <s v="Michigan"/>
    <n v="49201"/>
    <x v="2"/>
    <s v="OFF-LA-10003930"/>
    <s v="Office Supplies"/>
    <s v="Labels"/>
    <s v="Dot Matrix Printer Tape Reel Labels, White, 5000/Box"/>
    <n v="196.62"/>
    <n v="2"/>
    <n v="0"/>
    <n v="96.343800000000002"/>
  </r>
  <r>
    <n v="6317"/>
    <s v="CA-2011-100762"/>
    <x v="2"/>
    <d v="2011-11-24T00:00:00"/>
    <d v="2011-11-29T00:00:00"/>
    <s v="Standard Class"/>
    <s v="NG-18355"/>
    <s v="Nat Gilpin"/>
    <x v="1"/>
    <s v="United States"/>
    <s v="Jackson"/>
    <s v="Michigan"/>
    <n v="49201"/>
    <x v="2"/>
    <s v="OFF-PA-10001815"/>
    <s v="Office Supplies"/>
    <s v="Paper"/>
    <s v="Xerox 1885"/>
    <n v="144.12"/>
    <n v="3"/>
    <n v="0"/>
    <n v="69.177599999999984"/>
  </r>
  <r>
    <n v="6318"/>
    <s v="CA-2011-100762"/>
    <x v="2"/>
    <d v="2011-11-24T00:00:00"/>
    <d v="2011-11-29T00:00:00"/>
    <s v="Standard Class"/>
    <s v="NG-18355"/>
    <s v="Nat Gilpin"/>
    <x v="1"/>
    <s v="United States"/>
    <s v="Jackson"/>
    <s v="Michigan"/>
    <n v="49201"/>
    <x v="2"/>
    <s v="OFF-PA-10004082"/>
    <s v="Office Supplies"/>
    <s v="Paper"/>
    <s v="Adams Telephone Message Book w/Frequently-Called Numbers Space, 400 Messages per Book"/>
    <n v="15.96"/>
    <n v="2"/>
    <n v="0"/>
    <n v="7.98"/>
  </r>
  <r>
    <n v="6319"/>
    <s v="CA-2014-161459"/>
    <x v="3"/>
    <d v="2014-11-26T00:00:00"/>
    <d v="2014-11-30T00:00:00"/>
    <s v="Second Class"/>
    <s v="EB-13750"/>
    <s v="Edward Becker"/>
    <x v="1"/>
    <s v="United States"/>
    <s v="Laguna Niguel"/>
    <s v="California"/>
    <n v="92677"/>
    <x v="1"/>
    <s v="TEC-PH-10004071"/>
    <s v="Technology"/>
    <s v="Phones"/>
    <s v="PayAnywhere Card Reader"/>
    <n v="39.960000000000008"/>
    <n v="5"/>
    <n v="0.2"/>
    <n v="3.4964999999999993"/>
  </r>
  <r>
    <n v="6320"/>
    <s v="CA-2014-161459"/>
    <x v="3"/>
    <d v="2014-11-26T00:00:00"/>
    <d v="2014-11-30T00:00:00"/>
    <s v="Second Class"/>
    <s v="EB-13750"/>
    <s v="Edward Becker"/>
    <x v="1"/>
    <s v="United States"/>
    <s v="Laguna Niguel"/>
    <s v="California"/>
    <n v="92677"/>
    <x v="1"/>
    <s v="OFF-PA-10002377"/>
    <s v="Office Supplies"/>
    <s v="Paper"/>
    <s v="Adams Telephone Message Book W/Dividers/Space For Phone Numbers, 5 1/4&quot;X8 1/2&quot;, 200/Messages"/>
    <n v="34.08"/>
    <n v="6"/>
    <n v="0"/>
    <n v="15.335999999999999"/>
  </r>
  <r>
    <n v="6321"/>
    <s v="CA-2014-160017"/>
    <x v="3"/>
    <d v="2014-09-29T00:00:00"/>
    <d v="2014-10-03T00:00:00"/>
    <s v="Standard Class"/>
    <s v="SP-20860"/>
    <s v="Sung Pak"/>
    <x v="1"/>
    <s v="United States"/>
    <s v="Jacksonville"/>
    <s v="Florida"/>
    <n v="32216"/>
    <x v="0"/>
    <s v="OFF-PA-10001800"/>
    <s v="Office Supplies"/>
    <s v="Paper"/>
    <s v="Xerox 220"/>
    <n v="10.368000000000002"/>
    <n v="2"/>
    <n v="0.2"/>
    <n v="3.6288"/>
  </r>
  <r>
    <n v="6322"/>
    <s v="CA-2011-123316"/>
    <x v="2"/>
    <d v="2011-10-13T00:00:00"/>
    <d v="2011-10-17T00:00:00"/>
    <s v="Standard Class"/>
    <s v="SP-20545"/>
    <s v="Sibella Parks"/>
    <x v="1"/>
    <s v="United States"/>
    <s v="Mount Vernon"/>
    <s v="New York"/>
    <n v="10550"/>
    <x v="3"/>
    <s v="OFF-BI-10002764"/>
    <s v="Office Supplies"/>
    <s v="Binders"/>
    <s v="Recycled Pressboard Report Cover with Reinforced Top Hinge"/>
    <n v="7.7520000000000007"/>
    <n v="3"/>
    <n v="0.2"/>
    <n v="2.8100999999999998"/>
  </r>
  <r>
    <n v="6323"/>
    <s v="CA-2011-141299"/>
    <x v="2"/>
    <d v="2011-06-03T00:00:00"/>
    <d v="2011-06-07T00:00:00"/>
    <s v="Second Class"/>
    <s v="RB-19795"/>
    <s v="Ross Baird"/>
    <x v="2"/>
    <s v="United States"/>
    <s v="Midland"/>
    <s v="Michigan"/>
    <n v="48640"/>
    <x v="2"/>
    <s v="OFF-EN-10004459"/>
    <s v="Office Supplies"/>
    <s v="Envelopes"/>
    <s v="Security-Tint Envelopes"/>
    <n v="15.28"/>
    <n v="2"/>
    <n v="0"/>
    <n v="7.4871999999999996"/>
  </r>
  <r>
    <n v="6324"/>
    <s v="CA-2011-104402"/>
    <x v="2"/>
    <d v="2011-06-17T00:00:00"/>
    <d v="2011-06-23T00:00:00"/>
    <s v="Standard Class"/>
    <s v="DB-13660"/>
    <s v="Duane Benoit"/>
    <x v="0"/>
    <s v="United States"/>
    <s v="Newark"/>
    <s v="Delaware"/>
    <n v="19711"/>
    <x v="3"/>
    <s v="TEC-MA-10000423"/>
    <s v="Technology"/>
    <s v="Machines"/>
    <s v="Texas Instruments TI-34 Scientific Calculator"/>
    <n v="65.97"/>
    <n v="3"/>
    <n v="0"/>
    <n v="31.005899999999997"/>
  </r>
  <r>
    <n v="6325"/>
    <s v="CA-2012-110289"/>
    <x v="1"/>
    <d v="2012-10-29T00:00:00"/>
    <d v="2012-11-02T00:00:00"/>
    <s v="Standard Class"/>
    <s v="NB-18655"/>
    <s v="Nona Balk"/>
    <x v="1"/>
    <s v="United States"/>
    <s v="San Francisco"/>
    <s v="California"/>
    <n v="94109"/>
    <x v="1"/>
    <s v="OFF-PA-10002986"/>
    <s v="Office Supplies"/>
    <s v="Paper"/>
    <s v="Xerox 1898"/>
    <n v="33.4"/>
    <n v="5"/>
    <n v="0"/>
    <n v="16.032"/>
  </r>
  <r>
    <n v="6326"/>
    <s v="CA-2012-110289"/>
    <x v="1"/>
    <d v="2012-10-29T00:00:00"/>
    <d v="2012-11-02T00:00:00"/>
    <s v="Standard Class"/>
    <s v="NB-18655"/>
    <s v="Nona Balk"/>
    <x v="1"/>
    <s v="United States"/>
    <s v="San Francisco"/>
    <s v="California"/>
    <n v="94109"/>
    <x v="1"/>
    <s v="OFF-EN-10001434"/>
    <s v="Office Supplies"/>
    <s v="Envelopes"/>
    <s v="Strathmore #10 Envelopes, Ultimate White"/>
    <n v="210.84"/>
    <n v="4"/>
    <n v="0"/>
    <n v="103.3116"/>
  </r>
  <r>
    <n v="6327"/>
    <s v="CA-2011-167927"/>
    <x v="2"/>
    <d v="2011-01-21T00:00:00"/>
    <d v="2011-01-27T00:00:00"/>
    <s v="Standard Class"/>
    <s v="XP-21865"/>
    <s v="Xylona Preis"/>
    <x v="0"/>
    <s v="United States"/>
    <s v="Westland"/>
    <s v="Michigan"/>
    <n v="48185"/>
    <x v="2"/>
    <s v="OFF-ST-10000760"/>
    <s v="Office Supplies"/>
    <s v="Storage"/>
    <s v="Eldon Fold 'N Roll Cart System"/>
    <n v="13.98"/>
    <n v="1"/>
    <n v="0"/>
    <n v="4.0541999999999998"/>
  </r>
  <r>
    <n v="6328"/>
    <s v="CA-2011-167927"/>
    <x v="2"/>
    <d v="2011-01-21T00:00:00"/>
    <d v="2011-01-27T00:00:00"/>
    <s v="Standard Class"/>
    <s v="XP-21865"/>
    <s v="Xylona Preis"/>
    <x v="0"/>
    <s v="United States"/>
    <s v="Westland"/>
    <s v="Michigan"/>
    <n v="48185"/>
    <x v="2"/>
    <s v="FUR-FU-10002918"/>
    <s v="Furniture"/>
    <s v="Furnishings"/>
    <s v="Eldon ClusterMat Chair Mat with Cordless Antistatic Protection"/>
    <n v="272.94"/>
    <n v="3"/>
    <n v="0"/>
    <n v="30.023400000000009"/>
  </r>
  <r>
    <n v="6329"/>
    <s v="CA-2011-167927"/>
    <x v="2"/>
    <d v="2011-01-21T00:00:00"/>
    <d v="2011-01-27T00:00:00"/>
    <s v="Standard Class"/>
    <s v="XP-21865"/>
    <s v="Xylona Preis"/>
    <x v="0"/>
    <s v="United States"/>
    <s v="Westland"/>
    <s v="Michigan"/>
    <n v="48185"/>
    <x v="2"/>
    <s v="OFF-BI-10000605"/>
    <s v="Office Supplies"/>
    <s v="Binders"/>
    <s v="Acco Pressboard Covers with Storage Hooks, 9 1/2&quot; x 11&quot;, Executive Red"/>
    <n v="19.05"/>
    <n v="5"/>
    <n v="0"/>
    <n v="8.9534999999999982"/>
  </r>
  <r>
    <n v="6330"/>
    <s v="CA-2011-167927"/>
    <x v="2"/>
    <d v="2011-01-21T00:00:00"/>
    <d v="2011-01-27T00:00:00"/>
    <s v="Standard Class"/>
    <s v="XP-21865"/>
    <s v="Xylona Preis"/>
    <x v="0"/>
    <s v="United States"/>
    <s v="Westland"/>
    <s v="Michigan"/>
    <n v="48185"/>
    <x v="2"/>
    <s v="OFF-AP-10002311"/>
    <s v="Office Supplies"/>
    <s v="Appliances"/>
    <s v="Holmes Replacement Filter for HEPA Air Cleaner, Very Large Room, HEPA Filter"/>
    <n v="247.71600000000001"/>
    <n v="4"/>
    <n v="0.1"/>
    <n v="93.581600000000009"/>
  </r>
  <r>
    <n v="6331"/>
    <s v="CA-2011-167927"/>
    <x v="2"/>
    <d v="2011-01-21T00:00:00"/>
    <d v="2011-01-27T00:00:00"/>
    <s v="Standard Class"/>
    <s v="XP-21865"/>
    <s v="Xylona Preis"/>
    <x v="0"/>
    <s v="United States"/>
    <s v="Westland"/>
    <s v="Michigan"/>
    <n v="48185"/>
    <x v="2"/>
    <s v="OFF-ST-10003123"/>
    <s v="Office Supplies"/>
    <s v="Storage"/>
    <s v="Fellowes Bases and Tops For Staxonsteel/High-Stak Systems"/>
    <n v="66.58"/>
    <n v="2"/>
    <n v="0"/>
    <n v="15.979199999999999"/>
  </r>
  <r>
    <n v="6332"/>
    <s v="CA-2011-167927"/>
    <x v="2"/>
    <d v="2011-01-21T00:00:00"/>
    <d v="2011-01-27T00:00:00"/>
    <s v="Standard Class"/>
    <s v="XP-21865"/>
    <s v="Xylona Preis"/>
    <x v="0"/>
    <s v="United States"/>
    <s v="Westland"/>
    <s v="Michigan"/>
    <n v="48185"/>
    <x v="2"/>
    <s v="OFF-AR-10004456"/>
    <s v="Office Supplies"/>
    <s v="Art"/>
    <s v="Panasonic KP-4ABK Battery-Operated Pencil Sharpener"/>
    <n v="43.92"/>
    <n v="3"/>
    <n v="0"/>
    <n v="12.736799999999999"/>
  </r>
  <r>
    <n v="6333"/>
    <s v="CA-2011-167927"/>
    <x v="2"/>
    <d v="2011-01-21T00:00:00"/>
    <d v="2011-01-27T00:00:00"/>
    <s v="Standard Class"/>
    <s v="XP-21865"/>
    <s v="Xylona Preis"/>
    <x v="0"/>
    <s v="United States"/>
    <s v="Westland"/>
    <s v="Michigan"/>
    <n v="48185"/>
    <x v="2"/>
    <s v="FUR-FU-10002268"/>
    <s v="Furniture"/>
    <s v="Furnishings"/>
    <s v="Ultra Door Push Plate"/>
    <n v="14.73"/>
    <n v="3"/>
    <n v="0"/>
    <n v="4.8608999999999991"/>
  </r>
  <r>
    <n v="6334"/>
    <s v="CA-2011-167927"/>
    <x v="2"/>
    <d v="2011-01-21T00:00:00"/>
    <d v="2011-01-27T00:00:00"/>
    <s v="Standard Class"/>
    <s v="XP-21865"/>
    <s v="Xylona Preis"/>
    <x v="0"/>
    <s v="United States"/>
    <s v="Westland"/>
    <s v="Michigan"/>
    <n v="48185"/>
    <x v="2"/>
    <s v="OFF-BI-10004364"/>
    <s v="Office Supplies"/>
    <s v="Binders"/>
    <s v="Storex Dura Pro Binders"/>
    <n v="29.700000000000003"/>
    <n v="5"/>
    <n v="0"/>
    <n v="13.365"/>
  </r>
  <r>
    <n v="6335"/>
    <s v="CA-2011-133305"/>
    <x v="2"/>
    <d v="2011-07-11T00:00:00"/>
    <d v="2011-07-15T00:00:00"/>
    <s v="Standard Class"/>
    <s v="MH-17455"/>
    <s v="Mark Hamilton"/>
    <x v="0"/>
    <s v="United States"/>
    <s v="New York City"/>
    <s v="New York"/>
    <n v="10011"/>
    <x v="3"/>
    <s v="OFF-PA-10001970"/>
    <s v="Office Supplies"/>
    <s v="Paper"/>
    <s v="Xerox 1881"/>
    <n v="49.12"/>
    <n v="4"/>
    <n v="0"/>
    <n v="23.086399999999998"/>
  </r>
  <r>
    <n v="6336"/>
    <s v="CA-2011-133305"/>
    <x v="2"/>
    <d v="2011-07-11T00:00:00"/>
    <d v="2011-07-15T00:00:00"/>
    <s v="Standard Class"/>
    <s v="MH-17455"/>
    <s v="Mark Hamilton"/>
    <x v="0"/>
    <s v="United States"/>
    <s v="New York City"/>
    <s v="New York"/>
    <n v="10011"/>
    <x v="3"/>
    <s v="OFF-BI-10002954"/>
    <s v="Office Supplies"/>
    <s v="Binders"/>
    <s v="Newell 3-Hole Punched Plastic Slotted Magazine Holders for Binders"/>
    <n v="18.28"/>
    <n v="5"/>
    <n v="0.2"/>
    <n v="6.3979999999999997"/>
  </r>
  <r>
    <n v="6337"/>
    <s v="CA-2013-165995"/>
    <x v="0"/>
    <d v="2013-08-31T00:00:00"/>
    <d v="2013-09-07T00:00:00"/>
    <s v="Standard Class"/>
    <s v="BG-11740"/>
    <s v="Bruce Geld"/>
    <x v="0"/>
    <s v="United States"/>
    <s v="Los Angeles"/>
    <s v="California"/>
    <n v="90008"/>
    <x v="1"/>
    <s v="FUR-FU-10000672"/>
    <s v="Furniture"/>
    <s v="Furnishings"/>
    <s v="Executive Impressions 10&quot; Spectator Wall Clock"/>
    <n v="47.04"/>
    <n v="4"/>
    <n v="0"/>
    <n v="15.993599999999997"/>
  </r>
  <r>
    <n v="6338"/>
    <s v="CA-2013-165995"/>
    <x v="0"/>
    <d v="2013-08-31T00:00:00"/>
    <d v="2013-09-07T00:00:00"/>
    <s v="Standard Class"/>
    <s v="BG-11740"/>
    <s v="Bruce Geld"/>
    <x v="0"/>
    <s v="United States"/>
    <s v="Los Angeles"/>
    <s v="California"/>
    <n v="90008"/>
    <x v="1"/>
    <s v="TEC-PH-10004908"/>
    <s v="Technology"/>
    <s v="Phones"/>
    <s v="Panasonic KX TS3282W Corded phone"/>
    <n v="339.96000000000004"/>
    <n v="5"/>
    <n v="0.2"/>
    <n v="42.494999999999948"/>
  </r>
  <r>
    <n v="6339"/>
    <s v="CA-2014-143112"/>
    <x v="3"/>
    <d v="2014-10-06T00:00:00"/>
    <d v="2014-10-10T00:00:00"/>
    <s v="Standard Class"/>
    <s v="TS-21370"/>
    <s v="Todd Sumrall"/>
    <x v="1"/>
    <s v="United States"/>
    <s v="New York City"/>
    <s v="New York"/>
    <n v="10035"/>
    <x v="3"/>
    <s v="TEC-PH-10003095"/>
    <s v="Technology"/>
    <s v="Phones"/>
    <s v="Samsung HM1900 Bluetooth Headset"/>
    <n v="87.8"/>
    <n v="4"/>
    <n v="0"/>
    <n v="43.9"/>
  </r>
  <r>
    <n v="6340"/>
    <s v="CA-2014-143112"/>
    <x v="3"/>
    <d v="2014-10-06T00:00:00"/>
    <d v="2014-10-10T00:00:00"/>
    <s v="Standard Class"/>
    <s v="TS-21370"/>
    <s v="Todd Sumrall"/>
    <x v="1"/>
    <s v="United States"/>
    <s v="New York City"/>
    <s v="New York"/>
    <n v="10035"/>
    <x v="3"/>
    <s v="FUR-CH-10002880"/>
    <s v="Furniture"/>
    <s v="Chairs"/>
    <s v="Global High-Back Leather Tilter, Burgundy"/>
    <n v="221.38200000000001"/>
    <n v="2"/>
    <n v="0.1"/>
    <n v="2.4597999999999871"/>
  </r>
  <r>
    <n v="6341"/>
    <s v="CA-2014-143112"/>
    <x v="3"/>
    <d v="2014-10-06T00:00:00"/>
    <d v="2014-10-10T00:00:00"/>
    <s v="Standard Class"/>
    <s v="TS-21370"/>
    <s v="Todd Sumrall"/>
    <x v="1"/>
    <s v="United States"/>
    <s v="New York City"/>
    <s v="New York"/>
    <n v="10035"/>
    <x v="3"/>
    <s v="TEC-MA-10001047"/>
    <s v="Technology"/>
    <s v="Machines"/>
    <s v="3D Systems Cube Printer, 2nd Generation, Magenta"/>
    <n v="5199.96"/>
    <n v="4"/>
    <n v="0"/>
    <n v="1351.9895999999999"/>
  </r>
  <r>
    <n v="6342"/>
    <s v="US-2014-105830"/>
    <x v="3"/>
    <d v="2014-01-01T00:00:00"/>
    <d v="2014-01-03T00:00:00"/>
    <s v="First Class"/>
    <s v="DB-13660"/>
    <s v="Duane Benoit"/>
    <x v="0"/>
    <s v="United States"/>
    <s v="Lancaster"/>
    <s v="Ohio"/>
    <n v="43130"/>
    <x v="3"/>
    <s v="OFF-ST-10002554"/>
    <s v="Office Supplies"/>
    <s v="Storage"/>
    <s v="Tennsco Industrial Shelving"/>
    <n v="156.512"/>
    <n v="4"/>
    <n v="0.2"/>
    <n v="-35.215199999999996"/>
  </r>
  <r>
    <n v="6343"/>
    <s v="CA-2012-146255"/>
    <x v="1"/>
    <d v="2012-03-07T00:00:00"/>
    <d v="2012-03-10T00:00:00"/>
    <s v="First Class"/>
    <s v="EM-14140"/>
    <s v="Eugene Moren"/>
    <x v="2"/>
    <s v="United States"/>
    <s v="Newark"/>
    <s v="Delaware"/>
    <n v="19711"/>
    <x v="3"/>
    <s v="TEC-AC-10004469"/>
    <s v="Technology"/>
    <s v="Accessories"/>
    <s v="Microsoft Sculpt Comfort Mouse"/>
    <n v="119.85000000000001"/>
    <n v="3"/>
    <n v="0"/>
    <n v="52.734000000000009"/>
  </r>
  <r>
    <n v="6344"/>
    <s v="CA-2012-146255"/>
    <x v="1"/>
    <d v="2012-03-07T00:00:00"/>
    <d v="2012-03-10T00:00:00"/>
    <s v="First Class"/>
    <s v="EM-14140"/>
    <s v="Eugene Moren"/>
    <x v="2"/>
    <s v="United States"/>
    <s v="Newark"/>
    <s v="Delaware"/>
    <n v="19711"/>
    <x v="3"/>
    <s v="OFF-BI-10000309"/>
    <s v="Office Supplies"/>
    <s v="Binders"/>
    <s v="GBC Twin Loop Wire Binding Elements, 9/16&quot; Spine, Black"/>
    <n v="30.44"/>
    <n v="2"/>
    <n v="0"/>
    <n v="14.9156"/>
  </r>
  <r>
    <n v="6345"/>
    <s v="CA-2012-146255"/>
    <x v="1"/>
    <d v="2012-03-07T00:00:00"/>
    <d v="2012-03-10T00:00:00"/>
    <s v="First Class"/>
    <s v="EM-14140"/>
    <s v="Eugene Moren"/>
    <x v="2"/>
    <s v="United States"/>
    <s v="Newark"/>
    <s v="Delaware"/>
    <n v="19711"/>
    <x v="3"/>
    <s v="OFF-BI-10001765"/>
    <s v="Office Supplies"/>
    <s v="Binders"/>
    <s v="Wilson Jones Heavy-Duty Casebound Ring Binders with Metal Hinges"/>
    <n v="69.28"/>
    <n v="2"/>
    <n v="0"/>
    <n v="33.254399999999997"/>
  </r>
  <r>
    <n v="6346"/>
    <s v="CA-2012-146255"/>
    <x v="1"/>
    <d v="2012-03-07T00:00:00"/>
    <d v="2012-03-10T00:00:00"/>
    <s v="First Class"/>
    <s v="EM-14140"/>
    <s v="Eugene Moren"/>
    <x v="2"/>
    <s v="United States"/>
    <s v="Newark"/>
    <s v="Delaware"/>
    <n v="19711"/>
    <x v="3"/>
    <s v="TEC-PH-10001619"/>
    <s v="Technology"/>
    <s v="Phones"/>
    <s v="LG G3"/>
    <n v="587.97"/>
    <n v="3"/>
    <n v="0"/>
    <n v="170.51129999999998"/>
  </r>
  <r>
    <n v="6347"/>
    <s v="CA-2014-104822"/>
    <x v="3"/>
    <d v="2014-10-21T00:00:00"/>
    <d v="2014-10-21T00:00:00"/>
    <s v="Same Day"/>
    <s v="RB-19465"/>
    <s v="Rick Bensley"/>
    <x v="2"/>
    <s v="United States"/>
    <s v="New York City"/>
    <s v="New York"/>
    <n v="10024"/>
    <x v="3"/>
    <s v="OFF-LA-10002034"/>
    <s v="Office Supplies"/>
    <s v="Labels"/>
    <s v="Avery 478"/>
    <n v="24.55"/>
    <n v="5"/>
    <n v="0"/>
    <n v="12.029499999999999"/>
  </r>
  <r>
    <n v="6348"/>
    <s v="CA-2012-104486"/>
    <x v="1"/>
    <d v="2012-05-01T00:00:00"/>
    <d v="2012-05-06T00:00:00"/>
    <s v="Standard Class"/>
    <s v="PO-18850"/>
    <s v="Patrick O'Brill"/>
    <x v="0"/>
    <s v="United States"/>
    <s v="San Francisco"/>
    <s v="California"/>
    <n v="94109"/>
    <x v="1"/>
    <s v="OFF-BI-10000309"/>
    <s v="Office Supplies"/>
    <s v="Binders"/>
    <s v="GBC Twin Loop Wire Binding Elements, 9/16&quot; Spine, Black"/>
    <n v="12.176000000000002"/>
    <n v="1"/>
    <n v="0.2"/>
    <n v="4.4137999999999993"/>
  </r>
  <r>
    <n v="6349"/>
    <s v="CA-2012-104486"/>
    <x v="1"/>
    <d v="2012-05-01T00:00:00"/>
    <d v="2012-05-06T00:00:00"/>
    <s v="Standard Class"/>
    <s v="PO-18850"/>
    <s v="Patrick O'Brill"/>
    <x v="0"/>
    <s v="United States"/>
    <s v="San Francisco"/>
    <s v="California"/>
    <n v="94109"/>
    <x v="1"/>
    <s v="OFF-ST-10000876"/>
    <s v="Office Supplies"/>
    <s v="Storage"/>
    <s v="Eldon Simplefile Box Office"/>
    <n v="37.32"/>
    <n v="3"/>
    <n v="0"/>
    <n v="10.4496"/>
  </r>
  <r>
    <n v="6350"/>
    <s v="CA-2012-104486"/>
    <x v="1"/>
    <d v="2012-05-01T00:00:00"/>
    <d v="2012-05-06T00:00:00"/>
    <s v="Standard Class"/>
    <s v="PO-18850"/>
    <s v="Patrick O'Brill"/>
    <x v="0"/>
    <s v="United States"/>
    <s v="San Francisco"/>
    <s v="California"/>
    <n v="94109"/>
    <x v="1"/>
    <s v="OFF-SU-10002573"/>
    <s v="Office Supplies"/>
    <s v="Supplies"/>
    <s v="Acme 10&quot; Easy Grip Assistive Scissors"/>
    <n v="35.06"/>
    <n v="2"/>
    <n v="0"/>
    <n v="10.517999999999997"/>
  </r>
  <r>
    <n v="6351"/>
    <s v="CA-2014-161557"/>
    <x v="3"/>
    <d v="2014-09-04T00:00:00"/>
    <d v="2014-09-09T00:00:00"/>
    <s v="Standard Class"/>
    <s v="AG-10900"/>
    <s v="Arthur Gainer"/>
    <x v="0"/>
    <s v="United States"/>
    <s v="Dallas"/>
    <s v="Texas"/>
    <n v="75217"/>
    <x v="2"/>
    <s v="FUR-FU-10004622"/>
    <s v="Furniture"/>
    <s v="Furnishings"/>
    <s v="Eldon Advantage Foldable Chair Mats for Low Pile Carpets"/>
    <n v="108.40000000000002"/>
    <n v="5"/>
    <n v="0.6"/>
    <n v="-105.69000000000003"/>
  </r>
  <r>
    <n v="6352"/>
    <s v="CA-2014-161130"/>
    <x v="3"/>
    <d v="2014-11-04T00:00:00"/>
    <d v="2014-11-09T00:00:00"/>
    <s v="Standard Class"/>
    <s v="BF-11275"/>
    <s v="Beth Fritzler"/>
    <x v="1"/>
    <s v="United States"/>
    <s v="Miami"/>
    <s v="Florida"/>
    <n v="33178"/>
    <x v="0"/>
    <s v="TEC-PH-10002549"/>
    <s v="Technology"/>
    <s v="Phones"/>
    <s v="Polycom SoundPoint IP 450 VoIP phone"/>
    <n v="361.37600000000003"/>
    <n v="2"/>
    <n v="0.2"/>
    <n v="27.103200000000001"/>
  </r>
  <r>
    <n v="6353"/>
    <s v="US-2012-161347"/>
    <x v="1"/>
    <d v="2012-09-13T00:00:00"/>
    <d v="2012-09-19T00:00:00"/>
    <s v="Standard Class"/>
    <s v="HG-14845"/>
    <s v="Harry Greene"/>
    <x v="0"/>
    <s v="United States"/>
    <s v="Philadelphia"/>
    <s v="Pennsylvania"/>
    <n v="19120"/>
    <x v="3"/>
    <s v="OFF-BI-10004209"/>
    <s v="Office Supplies"/>
    <s v="Binders"/>
    <s v="Fellowes Twister Kit, Gray/Clear, 3/pkg"/>
    <n v="2.4119999999999999"/>
    <n v="1"/>
    <n v="0.7"/>
    <n v="-2.0099999999999998"/>
  </r>
  <r>
    <n v="6354"/>
    <s v="US-2012-109015"/>
    <x v="1"/>
    <d v="2012-09-06T00:00:00"/>
    <d v="2012-09-12T00:00:00"/>
    <s v="Standard Class"/>
    <s v="BS-11590"/>
    <s v="Brendan Sweed"/>
    <x v="1"/>
    <s v="United States"/>
    <s v="New York City"/>
    <s v="New York"/>
    <n v="10011"/>
    <x v="3"/>
    <s v="OFF-AP-10001962"/>
    <s v="Office Supplies"/>
    <s v="Appliances"/>
    <s v="Black &amp; Decker Filter for Double Action Dustbuster Cordless Vac BLDV7210"/>
    <n v="8.39"/>
    <n v="1"/>
    <n v="0"/>
    <n v="2.0975000000000001"/>
  </r>
  <r>
    <n v="6355"/>
    <s v="US-2012-109015"/>
    <x v="1"/>
    <d v="2012-09-06T00:00:00"/>
    <d v="2012-09-12T00:00:00"/>
    <s v="Standard Class"/>
    <s v="BS-11590"/>
    <s v="Brendan Sweed"/>
    <x v="1"/>
    <s v="United States"/>
    <s v="New York City"/>
    <s v="New York"/>
    <n v="10011"/>
    <x v="3"/>
    <s v="TEC-PH-10002922"/>
    <s v="Technology"/>
    <s v="Phones"/>
    <s v="ShoreTel ShorePhone IP 230 VoIP phone"/>
    <n v="337.98"/>
    <n v="2"/>
    <n v="0"/>
    <n v="101.39399999999998"/>
  </r>
  <r>
    <n v="6356"/>
    <s v="CA-2011-110611"/>
    <x v="2"/>
    <d v="2011-10-06T00:00:00"/>
    <d v="2011-10-13T00:00:00"/>
    <s v="Standard Class"/>
    <s v="JD-16015"/>
    <s v="Joy Daniels"/>
    <x v="0"/>
    <s v="United States"/>
    <s v="Philadelphia"/>
    <s v="Pennsylvania"/>
    <n v="19120"/>
    <x v="3"/>
    <s v="OFF-ST-10000642"/>
    <s v="Office Supplies"/>
    <s v="Storage"/>
    <s v="Tennsco Lockers, Gray"/>
    <n v="83.920000000000016"/>
    <n v="5"/>
    <n v="0.2"/>
    <n v="-13.637000000000011"/>
  </r>
  <r>
    <n v="6357"/>
    <s v="CA-2014-139080"/>
    <x v="3"/>
    <d v="2014-01-24T00:00:00"/>
    <d v="2014-01-29T00:00:00"/>
    <s v="Standard Class"/>
    <s v="CS-12250"/>
    <s v="Chris Selesnick"/>
    <x v="1"/>
    <s v="United States"/>
    <s v="Seattle"/>
    <s v="Washington"/>
    <n v="98103"/>
    <x v="1"/>
    <s v="OFF-BI-10001757"/>
    <s v="Office Supplies"/>
    <s v="Binders"/>
    <s v="Pressboard Hanging Data Binders for Unburst Sheets"/>
    <n v="19.68"/>
    <n v="5"/>
    <n v="0.2"/>
    <n v="6.8879999999999981"/>
  </r>
  <r>
    <n v="6358"/>
    <s v="CA-2014-139080"/>
    <x v="3"/>
    <d v="2014-01-24T00:00:00"/>
    <d v="2014-01-29T00:00:00"/>
    <s v="Standard Class"/>
    <s v="CS-12250"/>
    <s v="Chris Selesnick"/>
    <x v="1"/>
    <s v="United States"/>
    <s v="Seattle"/>
    <s v="Washington"/>
    <n v="98103"/>
    <x v="1"/>
    <s v="OFF-PA-10004621"/>
    <s v="Office Supplies"/>
    <s v="Paper"/>
    <s v="Xerox 212"/>
    <n v="25.92"/>
    <n v="4"/>
    <n v="0"/>
    <n v="12.441600000000001"/>
  </r>
  <r>
    <n v="6359"/>
    <s v="CA-2014-139080"/>
    <x v="3"/>
    <d v="2014-01-24T00:00:00"/>
    <d v="2014-01-29T00:00:00"/>
    <s v="Standard Class"/>
    <s v="CS-12250"/>
    <s v="Chris Selesnick"/>
    <x v="1"/>
    <s v="United States"/>
    <s v="Seattle"/>
    <s v="Washington"/>
    <n v="98103"/>
    <x v="1"/>
    <s v="OFF-PA-10002262"/>
    <s v="Office Supplies"/>
    <s v="Paper"/>
    <s v="Xerox 192"/>
    <n v="6.48"/>
    <n v="1"/>
    <n v="0"/>
    <n v="3.1104000000000003"/>
  </r>
  <r>
    <n v="6360"/>
    <s v="CA-2014-139080"/>
    <x v="3"/>
    <d v="2014-01-24T00:00:00"/>
    <d v="2014-01-29T00:00:00"/>
    <s v="Standard Class"/>
    <s v="CS-12250"/>
    <s v="Chris Selesnick"/>
    <x v="1"/>
    <s v="United States"/>
    <s v="Seattle"/>
    <s v="Washington"/>
    <n v="98103"/>
    <x v="1"/>
    <s v="TEC-PH-10004100"/>
    <s v="Technology"/>
    <s v="Phones"/>
    <s v="Griffin GC17055 Auxiliary Audio Cable"/>
    <n v="86.352000000000004"/>
    <n v="6"/>
    <n v="0.2"/>
    <n v="8.6352000000000011"/>
  </r>
  <r>
    <n v="6361"/>
    <s v="CA-2012-115693"/>
    <x v="1"/>
    <d v="2012-12-10T00:00:00"/>
    <d v="2012-12-15T00:00:00"/>
    <s v="Standard Class"/>
    <s v="FC-14245"/>
    <s v="Frank Carlisle"/>
    <x v="2"/>
    <s v="United States"/>
    <s v="Los Angeles"/>
    <s v="California"/>
    <n v="90032"/>
    <x v="1"/>
    <s v="OFF-AR-10003582"/>
    <s v="Office Supplies"/>
    <s v="Art"/>
    <s v="Boston Electric Pencil Sharpener, Model 1818, Charcoal Black"/>
    <n v="56.3"/>
    <n v="2"/>
    <n v="0"/>
    <n v="15.764000000000003"/>
  </r>
  <r>
    <n v="6362"/>
    <s v="US-2011-107993"/>
    <x v="2"/>
    <d v="2011-11-25T00:00:00"/>
    <d v="2011-11-30T00:00:00"/>
    <s v="Standard Class"/>
    <s v="SE-20110"/>
    <s v="Sanjit Engle"/>
    <x v="0"/>
    <s v="United States"/>
    <s v="Springfield"/>
    <s v="Oregon"/>
    <n v="97477"/>
    <x v="1"/>
    <s v="OFF-AR-10003179"/>
    <s v="Office Supplies"/>
    <s v="Art"/>
    <s v="Dixon Ticonderoga Core-Lock Colored Pencils"/>
    <n v="51.016000000000005"/>
    <n v="7"/>
    <n v="0.2"/>
    <n v="8.2900999999999954"/>
  </r>
  <r>
    <n v="6363"/>
    <s v="CA-2014-110443"/>
    <x v="3"/>
    <d v="2014-11-22T00:00:00"/>
    <d v="2014-11-26T00:00:00"/>
    <s v="Standard Class"/>
    <s v="CK-12205"/>
    <s v="Chloris Kastensmidt"/>
    <x v="0"/>
    <s v="United States"/>
    <s v="Renton"/>
    <s v="Washington"/>
    <n v="98059"/>
    <x v="1"/>
    <s v="OFF-BI-10001670"/>
    <s v="Office Supplies"/>
    <s v="Binders"/>
    <s v="Vinyl Sectional Post Binders"/>
    <n v="150.80000000000001"/>
    <n v="5"/>
    <n v="0.2"/>
    <n v="56.55"/>
  </r>
  <r>
    <n v="6364"/>
    <s v="CA-2014-110443"/>
    <x v="3"/>
    <d v="2014-11-22T00:00:00"/>
    <d v="2014-11-26T00:00:00"/>
    <s v="Standard Class"/>
    <s v="CK-12205"/>
    <s v="Chloris Kastensmidt"/>
    <x v="0"/>
    <s v="United States"/>
    <s v="Renton"/>
    <s v="Washington"/>
    <n v="98059"/>
    <x v="1"/>
    <s v="TEC-MA-10002073"/>
    <s v="Technology"/>
    <s v="Machines"/>
    <s v="3D Systems Cube Printer, 2nd Generation, White"/>
    <n v="1039.992"/>
    <n v="1"/>
    <n v="0.2"/>
    <n v="103.99920000000003"/>
  </r>
  <r>
    <n v="6365"/>
    <s v="CA-2014-110443"/>
    <x v="3"/>
    <d v="2014-11-22T00:00:00"/>
    <d v="2014-11-26T00:00:00"/>
    <s v="Standard Class"/>
    <s v="CK-12205"/>
    <s v="Chloris Kastensmidt"/>
    <x v="0"/>
    <s v="United States"/>
    <s v="Renton"/>
    <s v="Washington"/>
    <n v="98059"/>
    <x v="1"/>
    <s v="OFF-PA-10003797"/>
    <s v="Office Supplies"/>
    <s v="Paper"/>
    <s v="Xerox 209"/>
    <n v="51.84"/>
    <n v="8"/>
    <n v="0"/>
    <n v="24.883200000000002"/>
  </r>
  <r>
    <n v="6366"/>
    <s v="CA-2014-144848"/>
    <x v="3"/>
    <d v="2014-04-05T00:00:00"/>
    <d v="2014-04-06T00:00:00"/>
    <s v="First Class"/>
    <s v="DS-13030"/>
    <s v="Darrin Sayre"/>
    <x v="2"/>
    <s v="United States"/>
    <s v="New York City"/>
    <s v="New York"/>
    <n v="10009"/>
    <x v="3"/>
    <s v="TEC-PH-10004006"/>
    <s v="Technology"/>
    <s v="Phones"/>
    <s v="Panasonic KX - TS880B Telephone"/>
    <n v="41.22"/>
    <n v="1"/>
    <n v="0"/>
    <n v="11.1294"/>
  </r>
  <r>
    <n v="6367"/>
    <s v="CA-2014-144848"/>
    <x v="3"/>
    <d v="2014-04-05T00:00:00"/>
    <d v="2014-04-06T00:00:00"/>
    <s v="First Class"/>
    <s v="DS-13030"/>
    <s v="Darrin Sayre"/>
    <x v="2"/>
    <s v="United States"/>
    <s v="New York City"/>
    <s v="New York"/>
    <n v="10009"/>
    <x v="3"/>
    <s v="OFF-SU-10000646"/>
    <s v="Office Supplies"/>
    <s v="Supplies"/>
    <s v="Premier Automatic Letter Opener"/>
    <n v="240.37"/>
    <n v="1"/>
    <n v="0"/>
    <n v="7.2111000000000161"/>
  </r>
  <r>
    <n v="6368"/>
    <s v="CA-2014-144848"/>
    <x v="3"/>
    <d v="2014-04-05T00:00:00"/>
    <d v="2014-04-06T00:00:00"/>
    <s v="First Class"/>
    <s v="DS-13030"/>
    <s v="Darrin Sayre"/>
    <x v="2"/>
    <s v="United States"/>
    <s v="New York City"/>
    <s v="New York"/>
    <n v="10009"/>
    <x v="3"/>
    <s v="TEC-PH-10002262"/>
    <s v="Technology"/>
    <s v="Phones"/>
    <s v="LG Electronics Tone+ HBS-730 Bluetooth Headset"/>
    <n v="119.02"/>
    <n v="2"/>
    <n v="0"/>
    <n v="33.325600000000009"/>
  </r>
  <r>
    <n v="6369"/>
    <s v="US-2014-147998"/>
    <x v="3"/>
    <d v="2014-05-20T00:00:00"/>
    <d v="2014-05-25T00:00:00"/>
    <s v="Standard Class"/>
    <s v="SA-20830"/>
    <s v="Sue Ann Reed"/>
    <x v="0"/>
    <s v="United States"/>
    <s v="San Jose"/>
    <s v="California"/>
    <n v="95123"/>
    <x v="1"/>
    <s v="OFF-BI-10002082"/>
    <s v="Office Supplies"/>
    <s v="Binders"/>
    <s v="GBC Twin Loop Wire Binding Elements"/>
    <n v="133.12"/>
    <n v="5"/>
    <n v="0.2"/>
    <n v="49.92"/>
  </r>
  <r>
    <n v="6370"/>
    <s v="CA-2013-103919"/>
    <x v="0"/>
    <d v="2013-10-04T00:00:00"/>
    <d v="2013-10-08T00:00:00"/>
    <s v="Standard Class"/>
    <s v="TP-21565"/>
    <s v="Tracy Poddar"/>
    <x v="1"/>
    <s v="United States"/>
    <s v="Grand Prairie"/>
    <s v="Texas"/>
    <n v="75051"/>
    <x v="2"/>
    <s v="FUR-FU-10001756"/>
    <s v="Furniture"/>
    <s v="Furnishings"/>
    <s v="Eldon Expressions Desk Accessory, Wood Photo Frame, Mahogany"/>
    <n v="38.08"/>
    <n v="5"/>
    <n v="0.6"/>
    <n v="-29.512000000000008"/>
  </r>
  <r>
    <n v="6371"/>
    <s v="CA-2013-113425"/>
    <x v="0"/>
    <d v="2013-11-22T00:00:00"/>
    <d v="2013-11-22T00:00:00"/>
    <s v="Same Day"/>
    <s v="JK-16120"/>
    <s v="Julie Kriz"/>
    <x v="2"/>
    <s v="United States"/>
    <s v="New York City"/>
    <s v="New York"/>
    <n v="10009"/>
    <x v="3"/>
    <s v="FUR-BO-10002598"/>
    <s v="Furniture"/>
    <s v="Bookcases"/>
    <s v="Hon Metal Bookcases, Putty"/>
    <n v="113.56800000000001"/>
    <n v="2"/>
    <n v="0.2"/>
    <n v="12.776399999999988"/>
  </r>
  <r>
    <n v="6372"/>
    <s v="CA-2014-143035"/>
    <x v="3"/>
    <d v="2014-10-04T00:00:00"/>
    <d v="2014-10-06T00:00:00"/>
    <s v="Second Class"/>
    <s v="CC-12430"/>
    <s v="Chuck Clark"/>
    <x v="2"/>
    <s v="United States"/>
    <s v="New York City"/>
    <s v="New York"/>
    <n v="10009"/>
    <x v="3"/>
    <s v="FUR-FU-10001934"/>
    <s v="Furniture"/>
    <s v="Furnishings"/>
    <s v="Magnifier Swing Arm Lamp"/>
    <n v="83.92"/>
    <n v="4"/>
    <n v="0"/>
    <n v="21.819200000000002"/>
  </r>
  <r>
    <n v="6373"/>
    <s v="CA-2014-143035"/>
    <x v="3"/>
    <d v="2014-10-04T00:00:00"/>
    <d v="2014-10-06T00:00:00"/>
    <s v="Second Class"/>
    <s v="CC-12430"/>
    <s v="Chuck Clark"/>
    <x v="2"/>
    <s v="United States"/>
    <s v="New York City"/>
    <s v="New York"/>
    <n v="10009"/>
    <x v="3"/>
    <s v="OFF-AR-10001130"/>
    <s v="Office Supplies"/>
    <s v="Art"/>
    <s v="Quartet Alpha White Chalk, 12/Pack"/>
    <n v="6.63"/>
    <n v="3"/>
    <n v="0"/>
    <n v="3.1160999999999999"/>
  </r>
  <r>
    <n v="6374"/>
    <s v="CA-2014-143035"/>
    <x v="3"/>
    <d v="2014-10-04T00:00:00"/>
    <d v="2014-10-06T00:00:00"/>
    <s v="Second Class"/>
    <s v="CC-12430"/>
    <s v="Chuck Clark"/>
    <x v="2"/>
    <s v="United States"/>
    <s v="New York City"/>
    <s v="New York"/>
    <n v="10009"/>
    <x v="3"/>
    <s v="TEC-AC-10002049"/>
    <s v="Technology"/>
    <s v="Accessories"/>
    <s v="Logitech G19 Programmable Gaming Keyboard"/>
    <n v="371.96999999999997"/>
    <n v="3"/>
    <n v="0"/>
    <n v="66.954599999999971"/>
  </r>
  <r>
    <n v="6375"/>
    <s v="CA-2011-107811"/>
    <x v="2"/>
    <d v="2011-04-29T00:00:00"/>
    <d v="2011-05-03T00:00:00"/>
    <s v="Standard Class"/>
    <s v="LA-16780"/>
    <s v="Laura Armstrong"/>
    <x v="1"/>
    <s v="United States"/>
    <s v="Memphis"/>
    <s v="Tennessee"/>
    <n v="38109"/>
    <x v="0"/>
    <s v="FUR-CH-10001394"/>
    <s v="Furniture"/>
    <s v="Chairs"/>
    <s v="Global Leather Executive Chair"/>
    <n v="561.58400000000006"/>
    <n v="2"/>
    <n v="0.2"/>
    <n v="70.197999999999922"/>
  </r>
  <r>
    <n v="6376"/>
    <s v="CA-2011-107811"/>
    <x v="2"/>
    <d v="2011-04-29T00:00:00"/>
    <d v="2011-05-03T00:00:00"/>
    <s v="Standard Class"/>
    <s v="LA-16780"/>
    <s v="Laura Armstrong"/>
    <x v="1"/>
    <s v="United States"/>
    <s v="Memphis"/>
    <s v="Tennessee"/>
    <n v="38109"/>
    <x v="0"/>
    <s v="OFF-ST-10000798"/>
    <s v="Office Supplies"/>
    <s v="Storage"/>
    <s v="2300 Heavy-Duty Transfer File Systems by Perma"/>
    <n v="99.920000000000016"/>
    <n v="5"/>
    <n v="0.2"/>
    <n v="-1.249000000000013"/>
  </r>
  <r>
    <n v="6377"/>
    <s v="CA-2013-163216"/>
    <x v="0"/>
    <d v="2013-10-08T00:00:00"/>
    <d v="2013-10-11T00:00:00"/>
    <s v="First Class"/>
    <s v="AW-10930"/>
    <s v="Arthur Wiediger"/>
    <x v="2"/>
    <s v="United States"/>
    <s v="Philadelphia"/>
    <s v="Pennsylvania"/>
    <n v="19143"/>
    <x v="3"/>
    <s v="OFF-LA-10000134"/>
    <s v="Office Supplies"/>
    <s v="Labels"/>
    <s v="Avery 511"/>
    <n v="4.9280000000000008"/>
    <n v="2"/>
    <n v="0.2"/>
    <n v="1.7247999999999997"/>
  </r>
  <r>
    <n v="6378"/>
    <s v="US-2013-116442"/>
    <x v="0"/>
    <d v="2013-12-16T00:00:00"/>
    <d v="2013-12-23T00:00:00"/>
    <s v="Standard Class"/>
    <s v="BP-11230"/>
    <s v="Benjamin Patterson"/>
    <x v="0"/>
    <s v="United States"/>
    <s v="Los Angeles"/>
    <s v="California"/>
    <n v="90004"/>
    <x v="1"/>
    <s v="FUR-FU-10002364"/>
    <s v="Furniture"/>
    <s v="Furnishings"/>
    <s v="Eldon Expressions Wood Desk Accessories, Oak"/>
    <n v="14.76"/>
    <n v="2"/>
    <n v="0"/>
    <n v="4.2803999999999984"/>
  </r>
  <r>
    <n v="6379"/>
    <s v="CA-2014-150623"/>
    <x v="3"/>
    <d v="2014-04-11T00:00:00"/>
    <d v="2014-04-15T00:00:00"/>
    <s v="Standard Class"/>
    <s v="DB-13360"/>
    <s v="Dennis Bolton"/>
    <x v="2"/>
    <s v="United States"/>
    <s v="Waterbury"/>
    <s v="Connecticut"/>
    <n v="6708"/>
    <x v="3"/>
    <s v="TEC-AC-10004571"/>
    <s v="Technology"/>
    <s v="Accessories"/>
    <s v="Logitech G700s Rechargeable Gaming Mouse"/>
    <n v="99.99"/>
    <n v="1"/>
    <n v="0"/>
    <n v="41.995800000000003"/>
  </r>
  <r>
    <n v="6380"/>
    <s v="CA-2014-150623"/>
    <x v="3"/>
    <d v="2014-04-11T00:00:00"/>
    <d v="2014-04-15T00:00:00"/>
    <s v="Standard Class"/>
    <s v="DB-13360"/>
    <s v="Dennis Bolton"/>
    <x v="2"/>
    <s v="United States"/>
    <s v="Waterbury"/>
    <s v="Connecticut"/>
    <n v="6708"/>
    <x v="3"/>
    <s v="OFF-ST-10003692"/>
    <s v="Office Supplies"/>
    <s v="Storage"/>
    <s v="Recycled Steel Personal File for Hanging File Folders"/>
    <n v="286.14999999999998"/>
    <n v="5"/>
    <n v="0"/>
    <n v="71.537499999999994"/>
  </r>
  <r>
    <n v="6381"/>
    <s v="US-2011-163797"/>
    <x v="2"/>
    <d v="2011-04-08T00:00:00"/>
    <d v="2011-04-13T00:00:00"/>
    <s v="Standard Class"/>
    <s v="PC-19000"/>
    <s v="Pauline Chand"/>
    <x v="2"/>
    <s v="United States"/>
    <s v="Chandler"/>
    <s v="Arizona"/>
    <n v="85224"/>
    <x v="1"/>
    <s v="OFF-FA-10001883"/>
    <s v="Office Supplies"/>
    <s v="Fasteners"/>
    <s v="Alliance Super-Size Bands, Assorted Sizes"/>
    <n v="49.792000000000002"/>
    <n v="8"/>
    <n v="0.2"/>
    <n v="-11.825600000000001"/>
  </r>
  <r>
    <n v="6382"/>
    <s v="CA-2013-127236"/>
    <x v="0"/>
    <d v="2013-03-30T00:00:00"/>
    <d v="2013-04-03T00:00:00"/>
    <s v="Standard Class"/>
    <s v="TB-21595"/>
    <s v="Troy Blackwell"/>
    <x v="0"/>
    <s v="United States"/>
    <s v="Springfield"/>
    <s v="Ohio"/>
    <n v="45503"/>
    <x v="3"/>
    <s v="FUR-BO-10004015"/>
    <s v="Furniture"/>
    <s v="Bookcases"/>
    <s v="Bush Andora Bookcase, Maple/Graphite Gray Finish"/>
    <n v="299.97499999999997"/>
    <n v="5"/>
    <n v="0.5"/>
    <n v="-167.98600000000002"/>
  </r>
  <r>
    <n v="6383"/>
    <s v="CA-2013-127236"/>
    <x v="0"/>
    <d v="2013-03-30T00:00:00"/>
    <d v="2013-04-03T00:00:00"/>
    <s v="Standard Class"/>
    <s v="TB-21595"/>
    <s v="Troy Blackwell"/>
    <x v="0"/>
    <s v="United States"/>
    <s v="Springfield"/>
    <s v="Ohio"/>
    <n v="45503"/>
    <x v="3"/>
    <s v="TEC-PH-10000141"/>
    <s v="Technology"/>
    <s v="Phones"/>
    <s v="Clearsounds A400"/>
    <n v="158.37599999999998"/>
    <n v="4"/>
    <n v="0.4"/>
    <n v="-36.954399999999993"/>
  </r>
  <r>
    <n v="6384"/>
    <s v="US-2014-104661"/>
    <x v="3"/>
    <d v="2014-01-16T00:00:00"/>
    <d v="2014-01-19T00:00:00"/>
    <s v="First Class"/>
    <s v="TB-21250"/>
    <s v="Tim Brockman"/>
    <x v="0"/>
    <s v="United States"/>
    <s v="Austin"/>
    <s v="Texas"/>
    <n v="78745"/>
    <x v="2"/>
    <s v="OFF-BI-10001597"/>
    <s v="Office Supplies"/>
    <s v="Binders"/>
    <s v="Wilson Jones Ledger-Size, Piano-Hinge Binder, 2&quot;, Blue"/>
    <n v="32.783999999999992"/>
    <n v="4"/>
    <n v="0.8"/>
    <n v="-52.454400000000007"/>
  </r>
  <r>
    <n v="6385"/>
    <s v="US-2014-104661"/>
    <x v="3"/>
    <d v="2014-01-16T00:00:00"/>
    <d v="2014-01-19T00:00:00"/>
    <s v="First Class"/>
    <s v="TB-21250"/>
    <s v="Tim Brockman"/>
    <x v="0"/>
    <s v="United States"/>
    <s v="Austin"/>
    <s v="Texas"/>
    <n v="78745"/>
    <x v="2"/>
    <s v="TEC-AC-10003628"/>
    <s v="Technology"/>
    <s v="Accessories"/>
    <s v="Logitech 910-002974 M325 Wireless Mouse for Web Scrolling"/>
    <n v="47.984000000000002"/>
    <n v="2"/>
    <n v="0.2"/>
    <n v="14.395200000000004"/>
  </r>
  <r>
    <n v="6386"/>
    <s v="US-2014-104661"/>
    <x v="3"/>
    <d v="2014-01-16T00:00:00"/>
    <d v="2014-01-19T00:00:00"/>
    <s v="First Class"/>
    <s v="TB-21250"/>
    <s v="Tim Brockman"/>
    <x v="0"/>
    <s v="United States"/>
    <s v="Austin"/>
    <s v="Texas"/>
    <n v="78745"/>
    <x v="2"/>
    <s v="TEC-AC-10002331"/>
    <s v="Technology"/>
    <s v="Accessories"/>
    <s v="Maxell 74 Minute CDR, 10/Pack"/>
    <n v="62.591999999999999"/>
    <n v="8"/>
    <n v="0.2"/>
    <n v="13.300799999999999"/>
  </r>
  <r>
    <n v="6387"/>
    <s v="US-2014-104661"/>
    <x v="3"/>
    <d v="2014-01-16T00:00:00"/>
    <d v="2014-01-19T00:00:00"/>
    <s v="First Class"/>
    <s v="TB-21250"/>
    <s v="Tim Brockman"/>
    <x v="0"/>
    <s v="United States"/>
    <s v="Austin"/>
    <s v="Texas"/>
    <n v="78745"/>
    <x v="2"/>
    <s v="OFF-BI-10001098"/>
    <s v="Office Supplies"/>
    <s v="Binders"/>
    <s v="Acco D-Ring Binder w/DublLock"/>
    <n v="4.2759999999999989"/>
    <n v="1"/>
    <n v="0.8"/>
    <n v="-6.6278000000000006"/>
  </r>
  <r>
    <n v="6388"/>
    <s v="CA-2011-134103"/>
    <x v="2"/>
    <d v="2011-01-31T00:00:00"/>
    <d v="2011-02-05T00:00:00"/>
    <s v="Standard Class"/>
    <s v="MV-18190"/>
    <s v="Mike Vittorini"/>
    <x v="0"/>
    <s v="United States"/>
    <s v="Detroit"/>
    <s v="Michigan"/>
    <n v="48234"/>
    <x v="2"/>
    <s v="OFF-PA-10001204"/>
    <s v="Office Supplies"/>
    <s v="Paper"/>
    <s v="Xerox 1972"/>
    <n v="10.56"/>
    <n v="2"/>
    <n v="0"/>
    <n v="4.7519999999999998"/>
  </r>
  <r>
    <n v="6389"/>
    <s v="CA-2011-134103"/>
    <x v="2"/>
    <d v="2011-01-31T00:00:00"/>
    <d v="2011-02-05T00:00:00"/>
    <s v="Standard Class"/>
    <s v="MV-18190"/>
    <s v="Mike Vittorini"/>
    <x v="0"/>
    <s v="United States"/>
    <s v="Detroit"/>
    <s v="Michigan"/>
    <n v="48234"/>
    <x v="2"/>
    <s v="OFF-ST-10000991"/>
    <s v="Office Supplies"/>
    <s v="Storage"/>
    <s v="Space Solutions HD Industrial Steel Shelving."/>
    <n v="229.94"/>
    <n v="2"/>
    <n v="0"/>
    <n v="6.8982000000000028"/>
  </r>
  <r>
    <n v="6390"/>
    <s v="CA-2012-147529"/>
    <x v="1"/>
    <d v="2012-02-07T00:00:00"/>
    <d v="2012-02-11T00:00:00"/>
    <s v="Standard Class"/>
    <s v="DK-12835"/>
    <s v="Damala Kotsonis"/>
    <x v="1"/>
    <s v="United States"/>
    <s v="Springfield"/>
    <s v="Virginia"/>
    <n v="22153"/>
    <x v="0"/>
    <s v="OFF-EN-10000056"/>
    <s v="Office Supplies"/>
    <s v="Envelopes"/>
    <s v="Cameo Buff Policy Envelopes"/>
    <n v="311.14999999999998"/>
    <n v="5"/>
    <n v="0"/>
    <n v="146.24049999999997"/>
  </r>
  <r>
    <n v="6391"/>
    <s v="CA-2012-147529"/>
    <x v="1"/>
    <d v="2012-02-07T00:00:00"/>
    <d v="2012-02-11T00:00:00"/>
    <s v="Standard Class"/>
    <s v="DK-12835"/>
    <s v="Damala Kotsonis"/>
    <x v="1"/>
    <s v="United States"/>
    <s v="Springfield"/>
    <s v="Virginia"/>
    <n v="22153"/>
    <x v="0"/>
    <s v="OFF-PA-10003349"/>
    <s v="Office Supplies"/>
    <s v="Paper"/>
    <s v="Xerox 1957"/>
    <n v="12.96"/>
    <n v="2"/>
    <n v="0"/>
    <n v="6.3504000000000005"/>
  </r>
  <r>
    <n v="6392"/>
    <s v="CA-2013-129126"/>
    <x v="0"/>
    <d v="2013-12-15T00:00:00"/>
    <d v="2013-12-20T00:00:00"/>
    <s v="Standard Class"/>
    <s v="PK-19075"/>
    <s v="Pete Kriz"/>
    <x v="0"/>
    <s v="United States"/>
    <s v="New York City"/>
    <s v="New York"/>
    <n v="10011"/>
    <x v="3"/>
    <s v="OFF-PA-10001471"/>
    <s v="Office Supplies"/>
    <s v="Paper"/>
    <s v="Strathmore Photo Frame Cards"/>
    <n v="14.62"/>
    <n v="2"/>
    <n v="0"/>
    <n v="6.7251999999999992"/>
  </r>
  <r>
    <n v="6393"/>
    <s v="CA-2013-129126"/>
    <x v="0"/>
    <d v="2013-12-15T00:00:00"/>
    <d v="2013-12-20T00:00:00"/>
    <s v="Standard Class"/>
    <s v="PK-19075"/>
    <s v="Pete Kriz"/>
    <x v="0"/>
    <s v="United States"/>
    <s v="New York City"/>
    <s v="New York"/>
    <n v="10011"/>
    <x v="3"/>
    <s v="OFF-LA-10003190"/>
    <s v="Office Supplies"/>
    <s v="Labels"/>
    <s v="Avery 474"/>
    <n v="5.76"/>
    <n v="2"/>
    <n v="0"/>
    <n v="2.8224"/>
  </r>
  <r>
    <n v="6394"/>
    <s v="CA-2013-129126"/>
    <x v="0"/>
    <d v="2013-12-15T00:00:00"/>
    <d v="2013-12-20T00:00:00"/>
    <s v="Standard Class"/>
    <s v="PK-19075"/>
    <s v="Pete Kriz"/>
    <x v="0"/>
    <s v="United States"/>
    <s v="New York City"/>
    <s v="New York"/>
    <n v="10011"/>
    <x v="3"/>
    <s v="OFF-FA-10000621"/>
    <s v="Office Supplies"/>
    <s v="Fasteners"/>
    <s v="OIC Colored Binder Clips, Assorted Sizes"/>
    <n v="21.48"/>
    <n v="6"/>
    <n v="0"/>
    <n v="10.5252"/>
  </r>
  <r>
    <n v="6395"/>
    <s v="CA-2013-129126"/>
    <x v="0"/>
    <d v="2013-12-15T00:00:00"/>
    <d v="2013-12-20T00:00:00"/>
    <s v="Standard Class"/>
    <s v="PK-19075"/>
    <s v="Pete Kriz"/>
    <x v="0"/>
    <s v="United States"/>
    <s v="New York City"/>
    <s v="New York"/>
    <n v="10011"/>
    <x v="3"/>
    <s v="FUR-FU-10002937"/>
    <s v="Furniture"/>
    <s v="Furnishings"/>
    <s v="GE 48&quot; Fluorescent Tube, Cool White Energy Saver, 34 Watts, 30/Box"/>
    <n v="396.92"/>
    <n v="4"/>
    <n v="0"/>
    <n v="198.46"/>
  </r>
  <r>
    <n v="6396"/>
    <s v="CA-2013-129126"/>
    <x v="0"/>
    <d v="2013-12-15T00:00:00"/>
    <d v="2013-12-20T00:00:00"/>
    <s v="Standard Class"/>
    <s v="PK-19075"/>
    <s v="Pete Kriz"/>
    <x v="0"/>
    <s v="United States"/>
    <s v="New York City"/>
    <s v="New York"/>
    <n v="10011"/>
    <x v="3"/>
    <s v="OFF-ST-10004507"/>
    <s v="Office Supplies"/>
    <s v="Storage"/>
    <s v="Advantus Rolling Storage Box"/>
    <n v="17.149999999999999"/>
    <n v="1"/>
    <n v="0"/>
    <n v="4.6304999999999996"/>
  </r>
  <r>
    <n v="6397"/>
    <s v="CA-2013-129126"/>
    <x v="0"/>
    <d v="2013-12-15T00:00:00"/>
    <d v="2013-12-20T00:00:00"/>
    <s v="Standard Class"/>
    <s v="PK-19075"/>
    <s v="Pete Kriz"/>
    <x v="0"/>
    <s v="United States"/>
    <s v="New York City"/>
    <s v="New York"/>
    <n v="10011"/>
    <x v="3"/>
    <s v="OFF-BI-10000279"/>
    <s v="Office Supplies"/>
    <s v="Binders"/>
    <s v="Acco Recycled 2&quot; Capacity Laser Printer Hanging Data Binders"/>
    <n v="23.12"/>
    <n v="2"/>
    <n v="0.2"/>
    <n v="7.8029999999999982"/>
  </r>
  <r>
    <n v="6398"/>
    <s v="CA-2014-131632"/>
    <x v="3"/>
    <d v="2014-11-01T00:00:00"/>
    <d v="2014-11-05T00:00:00"/>
    <s v="Standard Class"/>
    <s v="AH-10120"/>
    <s v="Adrian Hane"/>
    <x v="2"/>
    <s v="United States"/>
    <s v="Dallas"/>
    <s v="Texas"/>
    <n v="75217"/>
    <x v="2"/>
    <s v="OFF-AR-10003651"/>
    <s v="Office Supplies"/>
    <s v="Art"/>
    <s v="Newell 350"/>
    <n v="5.2480000000000002"/>
    <n v="2"/>
    <n v="0.2"/>
    <n v="0.59039999999999915"/>
  </r>
  <r>
    <n v="6399"/>
    <s v="CA-2014-151981"/>
    <x v="3"/>
    <d v="2014-08-07T00:00:00"/>
    <d v="2014-08-13T00:00:00"/>
    <s v="Standard Class"/>
    <s v="GM-14455"/>
    <s v="Gary Mitchum"/>
    <x v="2"/>
    <s v="United States"/>
    <s v="Concord"/>
    <s v="New Hampshire"/>
    <n v="3301"/>
    <x v="3"/>
    <s v="TEC-PH-10003601"/>
    <s v="Technology"/>
    <s v="Phones"/>
    <s v="Ativa D5772 2-Line 5.8GHz Digital Expandable Corded/Cordless Phone System with Answering &amp; Caller ID/Call Waiting, Black/Silver"/>
    <n v="824.95"/>
    <n v="5"/>
    <n v="0"/>
    <n v="247.48499999999993"/>
  </r>
  <r>
    <n v="6400"/>
    <s v="CA-2014-151981"/>
    <x v="3"/>
    <d v="2014-08-07T00:00:00"/>
    <d v="2014-08-13T00:00:00"/>
    <s v="Standard Class"/>
    <s v="GM-14455"/>
    <s v="Gary Mitchum"/>
    <x v="2"/>
    <s v="United States"/>
    <s v="Concord"/>
    <s v="New Hampshire"/>
    <n v="3301"/>
    <x v="3"/>
    <s v="OFF-LA-10002195"/>
    <s v="Office Supplies"/>
    <s v="Labels"/>
    <s v="Avery 481"/>
    <n v="24.64"/>
    <n v="8"/>
    <n v="0"/>
    <n v="11.827199999999999"/>
  </r>
  <r>
    <n v="6401"/>
    <s v="CA-2014-151981"/>
    <x v="3"/>
    <d v="2014-08-07T00:00:00"/>
    <d v="2014-08-13T00:00:00"/>
    <s v="Standard Class"/>
    <s v="GM-14455"/>
    <s v="Gary Mitchum"/>
    <x v="2"/>
    <s v="United States"/>
    <s v="Concord"/>
    <s v="New Hampshire"/>
    <n v="3301"/>
    <x v="3"/>
    <s v="OFF-AR-10000380"/>
    <s v="Office Supplies"/>
    <s v="Art"/>
    <s v="Hunt PowerHouse Electric Pencil Sharpener, Blue"/>
    <n v="227.88"/>
    <n v="6"/>
    <n v="0"/>
    <n v="68.363999999999976"/>
  </r>
  <r>
    <n v="6402"/>
    <s v="CA-2014-125472"/>
    <x v="3"/>
    <d v="2014-05-31T00:00:00"/>
    <d v="2014-06-01T00:00:00"/>
    <s v="First Class"/>
    <s v="BD-11725"/>
    <s v="Bruce Degenhardt"/>
    <x v="0"/>
    <s v="United States"/>
    <s v="Lafayette"/>
    <s v="Louisiana"/>
    <n v="70506"/>
    <x v="0"/>
    <s v="FUR-BO-10000330"/>
    <s v="Furniture"/>
    <s v="Bookcases"/>
    <s v="Sauder Camden County Barrister Bookcase, Planked Cherry Finish"/>
    <n v="241.96"/>
    <n v="2"/>
    <n v="0"/>
    <n v="33.874400000000009"/>
  </r>
  <r>
    <n v="6403"/>
    <s v="CA-2014-125472"/>
    <x v="3"/>
    <d v="2014-05-31T00:00:00"/>
    <d v="2014-06-01T00:00:00"/>
    <s v="First Class"/>
    <s v="BD-11725"/>
    <s v="Bruce Degenhardt"/>
    <x v="0"/>
    <s v="United States"/>
    <s v="Lafayette"/>
    <s v="Louisiana"/>
    <n v="70506"/>
    <x v="0"/>
    <s v="OFF-BI-10000591"/>
    <s v="Office Supplies"/>
    <s v="Binders"/>
    <s v="Avery Binder Labels"/>
    <n v="3.89"/>
    <n v="1"/>
    <n v="0"/>
    <n v="1.8672"/>
  </r>
  <r>
    <n v="6404"/>
    <s v="CA-2014-125472"/>
    <x v="3"/>
    <d v="2014-05-31T00:00:00"/>
    <d v="2014-06-01T00:00:00"/>
    <s v="First Class"/>
    <s v="BD-11725"/>
    <s v="Bruce Degenhardt"/>
    <x v="0"/>
    <s v="United States"/>
    <s v="Lafayette"/>
    <s v="Louisiana"/>
    <n v="70506"/>
    <x v="0"/>
    <s v="FUR-FU-10001731"/>
    <s v="Furniture"/>
    <s v="Furnishings"/>
    <s v="Acrylic Self-Standing Desk Frames"/>
    <n v="8.01"/>
    <n v="3"/>
    <n v="0"/>
    <n v="3.0438000000000001"/>
  </r>
  <r>
    <n v="6405"/>
    <s v="CA-2012-156328"/>
    <x v="1"/>
    <d v="2012-11-30T00:00:00"/>
    <d v="2012-12-05T00:00:00"/>
    <s v="Standard Class"/>
    <s v="RM-19375"/>
    <s v="Raymond Messe"/>
    <x v="0"/>
    <s v="United States"/>
    <s v="Raleigh"/>
    <s v="North Carolina"/>
    <n v="27604"/>
    <x v="0"/>
    <s v="TEC-PH-10001198"/>
    <s v="Technology"/>
    <s v="Phones"/>
    <s v="Avaya 4621SW VoIP phone"/>
    <n v="177.48000000000002"/>
    <n v="3"/>
    <n v="0.2"/>
    <n v="19.966499999999982"/>
  </r>
  <r>
    <n v="6406"/>
    <s v="CA-2014-154074"/>
    <x v="3"/>
    <d v="2014-09-01T00:00:00"/>
    <d v="2014-09-03T00:00:00"/>
    <s v="Second Class"/>
    <s v="BW-11110"/>
    <s v="Bart Watters"/>
    <x v="1"/>
    <s v="United States"/>
    <s v="Spokane"/>
    <s v="Washington"/>
    <n v="99207"/>
    <x v="1"/>
    <s v="FUR-CH-10002331"/>
    <s v="Furniture"/>
    <s v="Chairs"/>
    <s v="Hon 4700 Series Mobuis Mid-Back Task Chairs with Adjustable Arms"/>
    <n v="569.5680000000001"/>
    <n v="2"/>
    <n v="0.2"/>
    <n v="7.119599999999906"/>
  </r>
  <r>
    <n v="6407"/>
    <s v="CA-2014-154074"/>
    <x v="3"/>
    <d v="2014-09-01T00:00:00"/>
    <d v="2014-09-03T00:00:00"/>
    <s v="Second Class"/>
    <s v="BW-11110"/>
    <s v="Bart Watters"/>
    <x v="1"/>
    <s v="United States"/>
    <s v="Spokane"/>
    <s v="Washington"/>
    <n v="99207"/>
    <x v="1"/>
    <s v="OFF-ST-10002370"/>
    <s v="Office Supplies"/>
    <s v="Storage"/>
    <s v="Sortfiler Multipurpose Personal File Organizer, Black"/>
    <n v="149.73000000000002"/>
    <n v="7"/>
    <n v="0"/>
    <n v="43.421699999999994"/>
  </r>
  <r>
    <n v="6408"/>
    <s v="CA-2014-161774"/>
    <x v="3"/>
    <d v="2014-05-15T00:00:00"/>
    <d v="2014-05-16T00:00:00"/>
    <s v="First Class"/>
    <s v="GT-14710"/>
    <s v="Greg Tran"/>
    <x v="0"/>
    <s v="United States"/>
    <s v="Houston"/>
    <s v="Texas"/>
    <n v="77041"/>
    <x v="2"/>
    <s v="FUR-CH-10003981"/>
    <s v="Furniture"/>
    <s v="Chairs"/>
    <s v="Global Commerce Series Low-Back Swivel/Tilt Chairs"/>
    <n v="899.43"/>
    <n v="5"/>
    <n v="0.3"/>
    <n v="-12.84900000000016"/>
  </r>
  <r>
    <n v="6409"/>
    <s v="CA-2014-161774"/>
    <x v="3"/>
    <d v="2014-05-15T00:00:00"/>
    <d v="2014-05-16T00:00:00"/>
    <s v="First Class"/>
    <s v="GT-14710"/>
    <s v="Greg Tran"/>
    <x v="0"/>
    <s v="United States"/>
    <s v="Houston"/>
    <s v="Texas"/>
    <n v="77041"/>
    <x v="2"/>
    <s v="OFF-AR-10001446"/>
    <s v="Office Supplies"/>
    <s v="Art"/>
    <s v="Newell 309"/>
    <n v="46.2"/>
    <n v="5"/>
    <n v="0.2"/>
    <n v="5.7749999999999986"/>
  </r>
  <r>
    <n v="6410"/>
    <s v="CA-2014-161774"/>
    <x v="3"/>
    <d v="2014-05-15T00:00:00"/>
    <d v="2014-05-16T00:00:00"/>
    <s v="First Class"/>
    <s v="GT-14710"/>
    <s v="Greg Tran"/>
    <x v="0"/>
    <s v="United States"/>
    <s v="Houston"/>
    <s v="Texas"/>
    <n v="77041"/>
    <x v="2"/>
    <s v="OFF-PA-10000300"/>
    <s v="Office Supplies"/>
    <s v="Paper"/>
    <s v="Xerox 1936"/>
    <n v="47.952000000000005"/>
    <n v="3"/>
    <n v="0.2"/>
    <n v="16.183799999999998"/>
  </r>
  <r>
    <n v="6411"/>
    <s v="CA-2014-161774"/>
    <x v="3"/>
    <d v="2014-05-15T00:00:00"/>
    <d v="2014-05-16T00:00:00"/>
    <s v="First Class"/>
    <s v="GT-14710"/>
    <s v="Greg Tran"/>
    <x v="0"/>
    <s v="United States"/>
    <s v="Houston"/>
    <s v="Texas"/>
    <n v="77041"/>
    <x v="2"/>
    <s v="TEC-PH-10004071"/>
    <s v="Technology"/>
    <s v="Phones"/>
    <s v="PayAnywhere Card Reader"/>
    <n v="7.9920000000000009"/>
    <n v="1"/>
    <n v="0.2"/>
    <n v="0.69930000000000003"/>
  </r>
  <r>
    <n v="6412"/>
    <s v="CA-2014-161774"/>
    <x v="3"/>
    <d v="2014-05-15T00:00:00"/>
    <d v="2014-05-16T00:00:00"/>
    <s v="First Class"/>
    <s v="GT-14710"/>
    <s v="Greg Tran"/>
    <x v="0"/>
    <s v="United States"/>
    <s v="Houston"/>
    <s v="Texas"/>
    <n v="77041"/>
    <x v="2"/>
    <s v="OFF-PA-10003134"/>
    <s v="Office Supplies"/>
    <s v="Paper"/>
    <s v="Xerox 1937"/>
    <n v="76.864000000000004"/>
    <n v="2"/>
    <n v="0.2"/>
    <n v="26.902399999999993"/>
  </r>
  <r>
    <n v="6413"/>
    <s v="CA-2014-151211"/>
    <x v="3"/>
    <d v="2014-08-18T00:00:00"/>
    <d v="2014-08-24T00:00:00"/>
    <s v="Standard Class"/>
    <s v="AH-10120"/>
    <s v="Adrian Hane"/>
    <x v="2"/>
    <s v="United States"/>
    <s v="Louisville"/>
    <s v="Kentucky"/>
    <n v="40214"/>
    <x v="0"/>
    <s v="OFF-BI-10002735"/>
    <s v="Office Supplies"/>
    <s v="Binders"/>
    <s v="GBC Prestige Therm-A-Bind Covers"/>
    <n v="102.93"/>
    <n v="3"/>
    <n v="0"/>
    <n v="48.377100000000006"/>
  </r>
  <r>
    <n v="6414"/>
    <s v="CA-2014-151211"/>
    <x v="3"/>
    <d v="2014-08-18T00:00:00"/>
    <d v="2014-08-24T00:00:00"/>
    <s v="Standard Class"/>
    <s v="AH-10120"/>
    <s v="Adrian Hane"/>
    <x v="2"/>
    <s v="United States"/>
    <s v="Louisville"/>
    <s v="Kentucky"/>
    <n v="40214"/>
    <x v="0"/>
    <s v="TEC-AC-10004510"/>
    <s v="Technology"/>
    <s v="Accessories"/>
    <s v="Logitech Desktop MK120 Mouse and keyboard Combo"/>
    <n v="98.16"/>
    <n v="6"/>
    <n v="0"/>
    <n v="9.8159999999999954"/>
  </r>
  <r>
    <n v="6415"/>
    <s v="CA-2014-142671"/>
    <x v="3"/>
    <d v="2014-11-11T00:00:00"/>
    <d v="2014-11-15T00:00:00"/>
    <s v="Second Class"/>
    <s v="DR-12940"/>
    <s v="Daniel Raglin"/>
    <x v="2"/>
    <s v="United States"/>
    <s v="Hollywood"/>
    <s v="Florida"/>
    <n v="33021"/>
    <x v="0"/>
    <s v="OFF-BI-10004099"/>
    <s v="Office Supplies"/>
    <s v="Binders"/>
    <s v="GBC VeloBinder Strips"/>
    <n v="11.520000000000001"/>
    <n v="5"/>
    <n v="0.7"/>
    <n v="-7.6799999999999962"/>
  </r>
  <r>
    <n v="6416"/>
    <s v="CA-2014-144750"/>
    <x v="3"/>
    <d v="2014-08-22T00:00:00"/>
    <d v="2014-08-22T00:00:00"/>
    <s v="Same Day"/>
    <s v="DL-13495"/>
    <s v="Dionis Lloyd"/>
    <x v="1"/>
    <s v="United States"/>
    <s v="Chandler"/>
    <s v="Arizona"/>
    <n v="85224"/>
    <x v="1"/>
    <s v="OFF-PA-10003395"/>
    <s v="Office Supplies"/>
    <s v="Paper"/>
    <s v="Xerox 1941"/>
    <n v="83.88"/>
    <n v="1"/>
    <n v="0.2"/>
    <n v="29.357999999999997"/>
  </r>
  <r>
    <n v="6417"/>
    <s v="CA-2013-111976"/>
    <x v="0"/>
    <d v="2013-03-09T00:00:00"/>
    <d v="2013-03-13T00:00:00"/>
    <s v="Standard Class"/>
    <s v="BD-11620"/>
    <s v="Brian DeCherney"/>
    <x v="0"/>
    <s v="United States"/>
    <s v="Philadelphia"/>
    <s v="Pennsylvania"/>
    <n v="19120"/>
    <x v="3"/>
    <s v="TEC-PH-10002890"/>
    <s v="Technology"/>
    <s v="Phones"/>
    <s v="AT&amp;T 17929 Lendline Telephone"/>
    <n v="108.57600000000001"/>
    <n v="4"/>
    <n v="0.4"/>
    <n v="-25.334400000000002"/>
  </r>
  <r>
    <n v="6418"/>
    <s v="CA-2013-111976"/>
    <x v="0"/>
    <d v="2013-03-09T00:00:00"/>
    <d v="2013-03-13T00:00:00"/>
    <s v="Standard Class"/>
    <s v="BD-11620"/>
    <s v="Brian DeCherney"/>
    <x v="0"/>
    <s v="United States"/>
    <s v="Philadelphia"/>
    <s v="Pennsylvania"/>
    <n v="19120"/>
    <x v="3"/>
    <s v="OFF-FA-10004968"/>
    <s v="Office Supplies"/>
    <s v="Fasteners"/>
    <s v="Rubber Band Ball"/>
    <n v="5.9840000000000009"/>
    <n v="2"/>
    <n v="0.2"/>
    <n v="-1.3463999999999998"/>
  </r>
  <r>
    <n v="6419"/>
    <s v="CA-2013-140130"/>
    <x v="0"/>
    <d v="2013-11-01T00:00:00"/>
    <d v="2013-11-06T00:00:00"/>
    <s v="Standard Class"/>
    <s v="HW-14935"/>
    <s v="Helen Wasserman"/>
    <x v="1"/>
    <s v="United States"/>
    <s v="Tulsa"/>
    <s v="Oklahoma"/>
    <n v="74133"/>
    <x v="2"/>
    <s v="OFF-SU-10001218"/>
    <s v="Office Supplies"/>
    <s v="Supplies"/>
    <s v="Fiskars Softgrip Scissors"/>
    <n v="21.96"/>
    <n v="2"/>
    <n v="0"/>
    <n v="6.1488000000000014"/>
  </r>
  <r>
    <n v="6420"/>
    <s v="CA-2013-140130"/>
    <x v="0"/>
    <d v="2013-11-01T00:00:00"/>
    <d v="2013-11-06T00:00:00"/>
    <s v="Standard Class"/>
    <s v="HW-14935"/>
    <s v="Helen Wasserman"/>
    <x v="1"/>
    <s v="United States"/>
    <s v="Tulsa"/>
    <s v="Oklahoma"/>
    <n v="74133"/>
    <x v="2"/>
    <s v="FUR-CH-10002084"/>
    <s v="Furniture"/>
    <s v="Chairs"/>
    <s v="Hon Mobius Operator's Chair"/>
    <n v="368.96999999999997"/>
    <n v="3"/>
    <n v="0"/>
    <n v="81.173400000000001"/>
  </r>
  <r>
    <n v="6421"/>
    <s v="CA-2013-140130"/>
    <x v="0"/>
    <d v="2013-11-01T00:00:00"/>
    <d v="2013-11-06T00:00:00"/>
    <s v="Standard Class"/>
    <s v="HW-14935"/>
    <s v="Helen Wasserman"/>
    <x v="1"/>
    <s v="United States"/>
    <s v="Tulsa"/>
    <s v="Oklahoma"/>
    <n v="74133"/>
    <x v="2"/>
    <s v="OFF-AR-10004269"/>
    <s v="Office Supplies"/>
    <s v="Art"/>
    <s v="Newell 31"/>
    <n v="12.39"/>
    <n v="3"/>
    <n v="0"/>
    <n v="3.4692000000000003"/>
  </r>
  <r>
    <n v="6422"/>
    <s v="CA-2013-140130"/>
    <x v="0"/>
    <d v="2013-11-01T00:00:00"/>
    <d v="2013-11-06T00:00:00"/>
    <s v="Standard Class"/>
    <s v="HW-14935"/>
    <s v="Helen Wasserman"/>
    <x v="1"/>
    <s v="United States"/>
    <s v="Tulsa"/>
    <s v="Oklahoma"/>
    <n v="74133"/>
    <x v="2"/>
    <s v="OFF-ST-10001128"/>
    <s v="Office Supplies"/>
    <s v="Storage"/>
    <s v="Carina Mini System Audio Rack, Model AR050B"/>
    <n v="332.94"/>
    <n v="3"/>
    <n v="0"/>
    <n v="9.9882000000000204"/>
  </r>
  <r>
    <n v="6423"/>
    <s v="CA-2011-159121"/>
    <x v="2"/>
    <d v="2011-07-26T00:00:00"/>
    <d v="2011-08-01T00:00:00"/>
    <s v="Standard Class"/>
    <s v="JO-15145"/>
    <s v="Jack O'Briant"/>
    <x v="1"/>
    <s v="United States"/>
    <s v="Draper"/>
    <s v="Utah"/>
    <n v="84020"/>
    <x v="1"/>
    <s v="TEC-AC-10002006"/>
    <s v="Technology"/>
    <s v="Accessories"/>
    <s v="Memorex Micro Travel Drive 16 GB"/>
    <n v="111.93"/>
    <n v="7"/>
    <n v="0"/>
    <n v="34.698299999999996"/>
  </r>
  <r>
    <n v="6424"/>
    <s v="CA-2012-149650"/>
    <x v="1"/>
    <d v="2012-10-24T00:00:00"/>
    <d v="2012-10-27T00:00:00"/>
    <s v="First Class"/>
    <s v="RD-19660"/>
    <s v="Robert Dilbeck"/>
    <x v="2"/>
    <s v="United States"/>
    <s v="Oakland"/>
    <s v="California"/>
    <n v="94601"/>
    <x v="1"/>
    <s v="FUR-CH-10003956"/>
    <s v="Furniture"/>
    <s v="Chairs"/>
    <s v="Novimex High-Tech Fabric Mesh Task Chair"/>
    <n v="454.27200000000005"/>
    <n v="8"/>
    <n v="0.2"/>
    <n v="-73.819200000000052"/>
  </r>
  <r>
    <n v="6425"/>
    <s v="CA-2014-115777"/>
    <x v="3"/>
    <d v="2014-08-20T00:00:00"/>
    <d v="2014-08-25T00:00:00"/>
    <s v="Standard Class"/>
    <s v="DO-13645"/>
    <s v="Doug O'Connell"/>
    <x v="0"/>
    <s v="United States"/>
    <s v="Lawrence"/>
    <s v="Massachusetts"/>
    <n v="1841"/>
    <x v="3"/>
    <s v="OFF-PA-10000552"/>
    <s v="Office Supplies"/>
    <s v="Paper"/>
    <s v="Xerox 200"/>
    <n v="19.440000000000001"/>
    <n v="3"/>
    <n v="0"/>
    <n v="9.3312000000000008"/>
  </r>
  <r>
    <n v="6426"/>
    <s v="CA-2013-143714"/>
    <x v="0"/>
    <d v="2013-05-24T00:00:00"/>
    <d v="2013-05-28T00:00:00"/>
    <s v="Standard Class"/>
    <s v="CC-12370"/>
    <s v="Christopher Conant"/>
    <x v="0"/>
    <s v="United States"/>
    <s v="Philadelphia"/>
    <s v="Pennsylvania"/>
    <n v="19120"/>
    <x v="3"/>
    <s v="TEC-CO-10004722"/>
    <s v="Technology"/>
    <s v="Copiers"/>
    <s v="Canon imageCLASS 2200 Advanced Copier"/>
    <n v="8399.9759999999987"/>
    <n v="4"/>
    <n v="0.4"/>
    <n v="1119.996799999999"/>
  </r>
  <r>
    <n v="6427"/>
    <s v="CA-2013-143714"/>
    <x v="0"/>
    <d v="2013-05-24T00:00:00"/>
    <d v="2013-05-28T00:00:00"/>
    <s v="Standard Class"/>
    <s v="CC-12370"/>
    <s v="Christopher Conant"/>
    <x v="0"/>
    <s v="United States"/>
    <s v="Philadelphia"/>
    <s v="Pennsylvania"/>
    <n v="19120"/>
    <x v="3"/>
    <s v="OFF-BI-10004308"/>
    <s v="Office Supplies"/>
    <s v="Binders"/>
    <s v="Avery Legal 4-Ring Binder"/>
    <n v="6.2940000000000014"/>
    <n v="1"/>
    <n v="0.7"/>
    <n v="-4.1959999999999997"/>
  </r>
  <r>
    <n v="6428"/>
    <s v="CA-2013-143714"/>
    <x v="0"/>
    <d v="2013-05-24T00:00:00"/>
    <d v="2013-05-28T00:00:00"/>
    <s v="Standard Class"/>
    <s v="CC-12370"/>
    <s v="Christopher Conant"/>
    <x v="0"/>
    <s v="United States"/>
    <s v="Philadelphia"/>
    <s v="Pennsylvania"/>
    <n v="19120"/>
    <x v="3"/>
    <s v="OFF-PA-10000029"/>
    <s v="Office Supplies"/>
    <s v="Paper"/>
    <s v="Xerox 224"/>
    <n v="10.368000000000002"/>
    <n v="2"/>
    <n v="0.2"/>
    <n v="3.6288"/>
  </r>
  <r>
    <n v="6429"/>
    <s v="CA-2013-143714"/>
    <x v="0"/>
    <d v="2013-05-24T00:00:00"/>
    <d v="2013-05-28T00:00:00"/>
    <s v="Standard Class"/>
    <s v="CC-12370"/>
    <s v="Christopher Conant"/>
    <x v="0"/>
    <s v="United States"/>
    <s v="Philadelphia"/>
    <s v="Pennsylvania"/>
    <n v="19120"/>
    <x v="3"/>
    <s v="TEC-PH-10004080"/>
    <s v="Technology"/>
    <s v="Phones"/>
    <s v="Avaya 5410 Digital phone"/>
    <n v="122.38199999999999"/>
    <n v="3"/>
    <n v="0.4"/>
    <n v="-24.476399999999998"/>
  </r>
  <r>
    <n v="6430"/>
    <s v="CA-2011-165764"/>
    <x v="2"/>
    <d v="2011-11-03T00:00:00"/>
    <d v="2011-11-07T00:00:00"/>
    <s v="Standard Class"/>
    <s v="SH-20395"/>
    <s v="Shahid Hopkins"/>
    <x v="0"/>
    <s v="United States"/>
    <s v="Jacksonville"/>
    <s v="North Carolina"/>
    <n v="28540"/>
    <x v="0"/>
    <s v="OFF-ST-10001558"/>
    <s v="Office Supplies"/>
    <s v="Storage"/>
    <s v="Acco Perma 4000 Stacking Storage Drawers"/>
    <n v="25.983999999999998"/>
    <n v="2"/>
    <n v="0.2"/>
    <n v="-1.6239999999999997"/>
  </r>
  <r>
    <n v="6431"/>
    <s v="CA-2011-165764"/>
    <x v="2"/>
    <d v="2011-11-03T00:00:00"/>
    <d v="2011-11-07T00:00:00"/>
    <s v="Standard Class"/>
    <s v="SH-20395"/>
    <s v="Shahid Hopkins"/>
    <x v="0"/>
    <s v="United States"/>
    <s v="Jacksonville"/>
    <s v="North Carolina"/>
    <n v="28540"/>
    <x v="0"/>
    <s v="FUR-TA-10001768"/>
    <s v="Furniture"/>
    <s v="Tables"/>
    <s v="Hon Racetrack Conference Tables"/>
    <n v="945.03600000000006"/>
    <n v="6"/>
    <n v="0.4"/>
    <n v="-299.26140000000009"/>
  </r>
  <r>
    <n v="6432"/>
    <s v="CA-2011-165764"/>
    <x v="2"/>
    <d v="2011-11-03T00:00:00"/>
    <d v="2011-11-07T00:00:00"/>
    <s v="Standard Class"/>
    <s v="SH-20395"/>
    <s v="Shahid Hopkins"/>
    <x v="0"/>
    <s v="United States"/>
    <s v="Jacksonville"/>
    <s v="North Carolina"/>
    <n v="28540"/>
    <x v="0"/>
    <s v="OFF-BI-10002982"/>
    <s v="Office Supplies"/>
    <s v="Binders"/>
    <s v="Avery Self-Adhesive Photo Pockets for Polaroid Photos"/>
    <n v="14.301000000000002"/>
    <n v="7"/>
    <n v="0.7"/>
    <n v="-10.487400000000001"/>
  </r>
  <r>
    <n v="6433"/>
    <s v="CA-2011-165764"/>
    <x v="2"/>
    <d v="2011-11-03T00:00:00"/>
    <d v="2011-11-07T00:00:00"/>
    <s v="Standard Class"/>
    <s v="SH-20395"/>
    <s v="Shahid Hopkins"/>
    <x v="0"/>
    <s v="United States"/>
    <s v="Jacksonville"/>
    <s v="North Carolina"/>
    <n v="28540"/>
    <x v="0"/>
    <s v="FUR-FU-10001468"/>
    <s v="Furniture"/>
    <s v="Furnishings"/>
    <s v="Tenex Antistatic Computer Chair Mats"/>
    <n v="410.35199999999998"/>
    <n v="3"/>
    <n v="0.2"/>
    <n v="-51.29400000000004"/>
  </r>
  <r>
    <n v="6434"/>
    <s v="CA-2012-121405"/>
    <x v="1"/>
    <d v="2012-03-30T00:00:00"/>
    <d v="2012-04-04T00:00:00"/>
    <s v="Standard Class"/>
    <s v="FC-14335"/>
    <s v="Fred Chung"/>
    <x v="1"/>
    <s v="United States"/>
    <s v="Chicago"/>
    <s v="Illinois"/>
    <n v="60610"/>
    <x v="2"/>
    <s v="OFF-PA-10001838"/>
    <s v="Office Supplies"/>
    <s v="Paper"/>
    <s v="Adams Telephone Message Book W/Dividers/Space For Phone Numbers, 5 1/4&quot;X8 1/2&quot;, 300/Messages"/>
    <n v="23.52"/>
    <n v="5"/>
    <n v="0.2"/>
    <n v="8.5259999999999998"/>
  </r>
  <r>
    <n v="6435"/>
    <s v="CA-2012-121405"/>
    <x v="1"/>
    <d v="2012-03-30T00:00:00"/>
    <d v="2012-04-04T00:00:00"/>
    <s v="Standard Class"/>
    <s v="FC-14335"/>
    <s v="Fred Chung"/>
    <x v="1"/>
    <s v="United States"/>
    <s v="Chicago"/>
    <s v="Illinois"/>
    <n v="60610"/>
    <x v="2"/>
    <s v="TEC-PH-10002890"/>
    <s v="Technology"/>
    <s v="Phones"/>
    <s v="AT&amp;T 17929 Lendline Telephone"/>
    <n v="180.96"/>
    <n v="5"/>
    <n v="0.2"/>
    <n v="13.571999999999996"/>
  </r>
  <r>
    <n v="6436"/>
    <s v="US-2014-116897"/>
    <x v="3"/>
    <d v="2014-05-28T00:00:00"/>
    <d v="2014-05-30T00:00:00"/>
    <s v="First Class"/>
    <s v="JG-15160"/>
    <s v="James Galang"/>
    <x v="0"/>
    <s v="United States"/>
    <s v="Pocatello"/>
    <s v="Idaho"/>
    <n v="83201"/>
    <x v="1"/>
    <s v="FUR-FU-10004963"/>
    <s v="Furniture"/>
    <s v="Furnishings"/>
    <s v="Eldon 400 Class Desk Accessories, Black Carbon"/>
    <n v="35"/>
    <n v="4"/>
    <n v="0"/>
    <n v="14.700000000000003"/>
  </r>
  <r>
    <n v="6437"/>
    <s v="US-2014-116897"/>
    <x v="3"/>
    <d v="2014-05-28T00:00:00"/>
    <d v="2014-05-30T00:00:00"/>
    <s v="First Class"/>
    <s v="JG-15160"/>
    <s v="James Galang"/>
    <x v="0"/>
    <s v="United States"/>
    <s v="Pocatello"/>
    <s v="Idaho"/>
    <n v="83201"/>
    <x v="1"/>
    <s v="OFF-ST-10000025"/>
    <s v="Office Supplies"/>
    <s v="Storage"/>
    <s v="Fellowes Stor/Drawer Steel Plus Storage Drawers"/>
    <n v="477.15000000000003"/>
    <n v="5"/>
    <n v="0"/>
    <n v="28.628999999999962"/>
  </r>
  <r>
    <n v="6438"/>
    <s v="US-2014-116897"/>
    <x v="3"/>
    <d v="2014-05-28T00:00:00"/>
    <d v="2014-05-30T00:00:00"/>
    <s v="First Class"/>
    <s v="JG-15160"/>
    <s v="James Galang"/>
    <x v="0"/>
    <s v="United States"/>
    <s v="Pocatello"/>
    <s v="Idaho"/>
    <n v="83201"/>
    <x v="1"/>
    <s v="TEC-PH-10004389"/>
    <s v="Technology"/>
    <s v="Phones"/>
    <s v="Nokia Lumia 925"/>
    <n v="302.37599999999998"/>
    <n v="3"/>
    <n v="0.2"/>
    <n v="22.678200000000018"/>
  </r>
  <r>
    <n v="6439"/>
    <s v="US-2014-113992"/>
    <x v="3"/>
    <d v="2014-12-15T00:00:00"/>
    <d v="2014-12-20T00:00:00"/>
    <s v="Standard Class"/>
    <s v="LC-16885"/>
    <s v="Lena Creighton"/>
    <x v="0"/>
    <s v="United States"/>
    <s v="Plano"/>
    <s v="Texas"/>
    <n v="75023"/>
    <x v="2"/>
    <s v="FUR-TA-10000577"/>
    <s v="Furniture"/>
    <s v="Tables"/>
    <s v="Bretford CR4500 Series Slim Rectangular Table"/>
    <n v="974.98799999999983"/>
    <n v="4"/>
    <n v="0.3"/>
    <n v="-97.49879999999996"/>
  </r>
  <r>
    <n v="6440"/>
    <s v="CA-2011-166891"/>
    <x v="2"/>
    <d v="2011-10-04T00:00:00"/>
    <d v="2011-10-06T00:00:00"/>
    <s v="First Class"/>
    <s v="CC-12220"/>
    <s v="Chris Cortes"/>
    <x v="0"/>
    <s v="United States"/>
    <s v="New York City"/>
    <s v="New York"/>
    <n v="10024"/>
    <x v="3"/>
    <s v="FUR-CH-10003298"/>
    <s v="Furniture"/>
    <s v="Chairs"/>
    <s v="Office Star - Contemporary Task Swivel chair with Loop Arms, Charcoal"/>
    <n v="589.41"/>
    <n v="5"/>
    <n v="0.1"/>
    <n v="-6.5490000000000492"/>
  </r>
  <r>
    <n v="6441"/>
    <s v="CA-2013-101161"/>
    <x v="0"/>
    <d v="2013-10-14T00:00:00"/>
    <d v="2013-10-21T00:00:00"/>
    <s v="Standard Class"/>
    <s v="BW-11110"/>
    <s v="Bart Watters"/>
    <x v="1"/>
    <s v="United States"/>
    <s v="New York City"/>
    <s v="New York"/>
    <n v="10024"/>
    <x v="3"/>
    <s v="OFF-AR-10001860"/>
    <s v="Office Supplies"/>
    <s v="Art"/>
    <s v="BIC Liqua Brite Liner"/>
    <n v="34.700000000000003"/>
    <n v="5"/>
    <n v="0"/>
    <n v="12.492000000000001"/>
  </r>
  <r>
    <n v="6442"/>
    <s v="CA-2013-101161"/>
    <x v="0"/>
    <d v="2013-10-14T00:00:00"/>
    <d v="2013-10-21T00:00:00"/>
    <s v="Standard Class"/>
    <s v="BW-11110"/>
    <s v="Bart Watters"/>
    <x v="1"/>
    <s v="United States"/>
    <s v="New York City"/>
    <s v="New York"/>
    <n v="10024"/>
    <x v="3"/>
    <s v="OFF-ST-10003123"/>
    <s v="Office Supplies"/>
    <s v="Storage"/>
    <s v="Fellowes Bases and Tops For Staxonsteel/High-Stak Systems"/>
    <n v="99.87"/>
    <n v="3"/>
    <n v="0"/>
    <n v="23.968799999999998"/>
  </r>
  <r>
    <n v="6443"/>
    <s v="CA-2013-101161"/>
    <x v="0"/>
    <d v="2013-10-14T00:00:00"/>
    <d v="2013-10-21T00:00:00"/>
    <s v="Standard Class"/>
    <s v="BW-11110"/>
    <s v="Bart Watters"/>
    <x v="1"/>
    <s v="United States"/>
    <s v="New York City"/>
    <s v="New York"/>
    <n v="10024"/>
    <x v="3"/>
    <s v="OFF-PA-10001295"/>
    <s v="Office Supplies"/>
    <s v="Paper"/>
    <s v="Computer Printout Paper with Letter-Trim Perforations"/>
    <n v="37.94"/>
    <n v="2"/>
    <n v="0"/>
    <n v="18.211199999999998"/>
  </r>
  <r>
    <n v="6444"/>
    <s v="CA-2013-101161"/>
    <x v="0"/>
    <d v="2013-10-14T00:00:00"/>
    <d v="2013-10-21T00:00:00"/>
    <s v="Standard Class"/>
    <s v="BW-11110"/>
    <s v="Bart Watters"/>
    <x v="1"/>
    <s v="United States"/>
    <s v="New York City"/>
    <s v="New York"/>
    <n v="10024"/>
    <x v="3"/>
    <s v="OFF-LA-10000407"/>
    <s v="Office Supplies"/>
    <s v="Labels"/>
    <s v="Avery White Multi-Purpose Labels"/>
    <n v="24.900000000000002"/>
    <n v="5"/>
    <n v="0"/>
    <n v="11.454000000000001"/>
  </r>
  <r>
    <n v="6445"/>
    <s v="CA-2013-101161"/>
    <x v="0"/>
    <d v="2013-10-14T00:00:00"/>
    <d v="2013-10-21T00:00:00"/>
    <s v="Standard Class"/>
    <s v="BW-11110"/>
    <s v="Bart Watters"/>
    <x v="1"/>
    <s v="United States"/>
    <s v="New York City"/>
    <s v="New York"/>
    <n v="10024"/>
    <x v="3"/>
    <s v="FUR-FU-10003535"/>
    <s v="Furniture"/>
    <s v="Furnishings"/>
    <s v="Howard Miller Distant Time Traveler Alarm Clock"/>
    <n v="82.26"/>
    <n v="3"/>
    <n v="0"/>
    <n v="33.726600000000005"/>
  </r>
  <r>
    <n v="6446"/>
    <s v="CA-2012-151785"/>
    <x v="1"/>
    <d v="2012-03-05T00:00:00"/>
    <d v="2012-03-10T00:00:00"/>
    <s v="Standard Class"/>
    <s v="JJ-15445"/>
    <s v="Jennifer Jackson"/>
    <x v="0"/>
    <s v="United States"/>
    <s v="Chicago"/>
    <s v="Illinois"/>
    <n v="60623"/>
    <x v="2"/>
    <s v="OFF-FA-10000611"/>
    <s v="Office Supplies"/>
    <s v="Fasteners"/>
    <s v="Binder Clips by OIC"/>
    <n v="7.1039999999999992"/>
    <n v="6"/>
    <n v="0.2"/>
    <n v="2.4863999999999997"/>
  </r>
  <r>
    <n v="6447"/>
    <s v="US-2014-119816"/>
    <x v="3"/>
    <d v="2014-03-05T00:00:00"/>
    <d v="2014-03-07T00:00:00"/>
    <s v="Second Class"/>
    <s v="TT-21460"/>
    <s v="Tonja Turnell"/>
    <x v="2"/>
    <s v="United States"/>
    <s v="Houston"/>
    <s v="Texas"/>
    <n v="77095"/>
    <x v="2"/>
    <s v="FUR-FU-10004848"/>
    <s v="Furniture"/>
    <s v="Furnishings"/>
    <s v="Howard Miller 13-3/4&quot; Diameter Brushed Chrome Round Wall Clock"/>
    <n v="103.50000000000001"/>
    <n v="5"/>
    <n v="0.6"/>
    <n v="-77.625"/>
  </r>
  <r>
    <n v="6448"/>
    <s v="US-2014-119816"/>
    <x v="3"/>
    <d v="2014-03-05T00:00:00"/>
    <d v="2014-03-07T00:00:00"/>
    <s v="Second Class"/>
    <s v="TT-21460"/>
    <s v="Tonja Turnell"/>
    <x v="2"/>
    <s v="United States"/>
    <s v="Houston"/>
    <s v="Texas"/>
    <n v="77095"/>
    <x v="2"/>
    <s v="OFF-LA-10002381"/>
    <s v="Office Supplies"/>
    <s v="Labels"/>
    <s v="Avery 497"/>
    <n v="2.4640000000000004"/>
    <n v="1"/>
    <n v="0.2"/>
    <n v="0.86239999999999983"/>
  </r>
  <r>
    <n v="6449"/>
    <s v="US-2014-119816"/>
    <x v="3"/>
    <d v="2014-03-05T00:00:00"/>
    <d v="2014-03-07T00:00:00"/>
    <s v="Second Class"/>
    <s v="TT-21460"/>
    <s v="Tonja Turnell"/>
    <x v="2"/>
    <s v="United States"/>
    <s v="Houston"/>
    <s v="Texas"/>
    <n v="77095"/>
    <x v="2"/>
    <s v="OFF-ST-10000918"/>
    <s v="Office Supplies"/>
    <s v="Storage"/>
    <s v="Crate-A-Files"/>
    <n v="8.7200000000000006"/>
    <n v="1"/>
    <n v="0.2"/>
    <n v="0.65399999999999947"/>
  </r>
  <r>
    <n v="6450"/>
    <s v="CA-2012-156510"/>
    <x v="1"/>
    <d v="2012-09-25T00:00:00"/>
    <d v="2012-09-29T00:00:00"/>
    <s v="Standard Class"/>
    <s v="EH-13990"/>
    <s v="Erica Hackney"/>
    <x v="0"/>
    <s v="United States"/>
    <s v="Meriden"/>
    <s v="Connecticut"/>
    <n v="6450"/>
    <x v="3"/>
    <s v="OFF-BI-10000822"/>
    <s v="Office Supplies"/>
    <s v="Binders"/>
    <s v="Acco PRESSTEX Data Binder with Storage Hooks, Light Blue, 9 1/2&quot; X 11&quot;"/>
    <n v="10.76"/>
    <n v="2"/>
    <n v="0"/>
    <n v="5.1647999999999996"/>
  </r>
  <r>
    <n v="6451"/>
    <s v="CA-2012-156510"/>
    <x v="1"/>
    <d v="2012-09-25T00:00:00"/>
    <d v="2012-09-29T00:00:00"/>
    <s v="Standard Class"/>
    <s v="EH-13990"/>
    <s v="Erica Hackney"/>
    <x v="0"/>
    <s v="United States"/>
    <s v="Meriden"/>
    <s v="Connecticut"/>
    <n v="6450"/>
    <x v="3"/>
    <s v="OFF-PA-10002222"/>
    <s v="Office Supplies"/>
    <s v="Paper"/>
    <s v="Xerox Color Copier Paper, 11&quot; x 17&quot;, Ream"/>
    <n v="45.68"/>
    <n v="2"/>
    <n v="0"/>
    <n v="21.012799999999999"/>
  </r>
  <r>
    <n v="6452"/>
    <s v="CA-2012-156510"/>
    <x v="1"/>
    <d v="2012-09-25T00:00:00"/>
    <d v="2012-09-29T00:00:00"/>
    <s v="Standard Class"/>
    <s v="EH-13990"/>
    <s v="Erica Hackney"/>
    <x v="0"/>
    <s v="United States"/>
    <s v="Meriden"/>
    <s v="Connecticut"/>
    <n v="6450"/>
    <x v="3"/>
    <s v="OFF-AR-10004930"/>
    <s v="Office Supplies"/>
    <s v="Art"/>
    <s v="Turquoise Lead Holder with Pocket Clip"/>
    <n v="6.7"/>
    <n v="1"/>
    <n v="0"/>
    <n v="2.2109999999999994"/>
  </r>
  <r>
    <n v="6453"/>
    <s v="US-2012-110261"/>
    <x v="1"/>
    <d v="2012-12-19T00:00:00"/>
    <d v="2012-12-23T00:00:00"/>
    <s v="Second Class"/>
    <s v="PR-18880"/>
    <s v="Patrick Ryan"/>
    <x v="0"/>
    <s v="United States"/>
    <s v="Glenview"/>
    <s v="Illinois"/>
    <n v="60025"/>
    <x v="2"/>
    <s v="TEC-PH-10001750"/>
    <s v="Technology"/>
    <s v="Phones"/>
    <s v="Samsung Rugby III"/>
    <n v="158.376"/>
    <n v="3"/>
    <n v="0.2"/>
    <n v="13.857900000000008"/>
  </r>
  <r>
    <n v="6454"/>
    <s v="CA-2012-125710"/>
    <x v="1"/>
    <d v="2012-10-08T00:00:00"/>
    <d v="2012-10-13T00:00:00"/>
    <s v="Standard Class"/>
    <s v="BT-11680"/>
    <s v="Brian Thompson"/>
    <x v="0"/>
    <s v="United States"/>
    <s v="Houston"/>
    <s v="Texas"/>
    <n v="77036"/>
    <x v="2"/>
    <s v="OFF-AR-10000657"/>
    <s v="Office Supplies"/>
    <s v="Art"/>
    <s v="Binney &amp; Smith inkTank Desk Highlighter, Chisel Tip, Yellow, 12/Box"/>
    <n v="3.44"/>
    <n v="2"/>
    <n v="0.2"/>
    <n v="0.55899999999999961"/>
  </r>
  <r>
    <n v="6455"/>
    <s v="CA-2014-161102"/>
    <x v="3"/>
    <d v="2014-08-01T00:00:00"/>
    <d v="2014-08-04T00:00:00"/>
    <s v="First Class"/>
    <s v="EC-14050"/>
    <s v="Erin Creighton"/>
    <x v="0"/>
    <s v="United States"/>
    <s v="San Francisco"/>
    <s v="California"/>
    <n v="94110"/>
    <x v="1"/>
    <s v="OFF-ST-10003442"/>
    <s v="Office Supplies"/>
    <s v="Storage"/>
    <s v="Eldon Portable Mobile Manager"/>
    <n v="56.56"/>
    <n v="2"/>
    <n v="0"/>
    <n v="15.2712"/>
  </r>
  <r>
    <n v="6456"/>
    <s v="CA-2014-161102"/>
    <x v="3"/>
    <d v="2014-08-01T00:00:00"/>
    <d v="2014-08-04T00:00:00"/>
    <s v="First Class"/>
    <s v="EC-14050"/>
    <s v="Erin Creighton"/>
    <x v="0"/>
    <s v="United States"/>
    <s v="San Francisco"/>
    <s v="California"/>
    <n v="94110"/>
    <x v="1"/>
    <s v="FUR-FU-10003142"/>
    <s v="Furniture"/>
    <s v="Furnishings"/>
    <s v="Master Big Foot Doorstop, Beige"/>
    <n v="36.96"/>
    <n v="7"/>
    <n v="0"/>
    <n v="11.457599999999998"/>
  </r>
  <r>
    <n v="6457"/>
    <s v="CA-2011-110065"/>
    <x v="2"/>
    <d v="2011-08-05T00:00:00"/>
    <d v="2011-08-11T00:00:00"/>
    <s v="Standard Class"/>
    <s v="SP-20650"/>
    <s v="Stephanie Phelps"/>
    <x v="1"/>
    <s v="United States"/>
    <s v="New York City"/>
    <s v="New York"/>
    <n v="10009"/>
    <x v="3"/>
    <s v="TEC-PH-10002468"/>
    <s v="Technology"/>
    <s v="Phones"/>
    <s v="Plantronics CS 50-USB - headset - Convertible, Monaural"/>
    <n v="135.99"/>
    <n v="1"/>
    <n v="0"/>
    <n v="36.717300000000009"/>
  </r>
  <r>
    <n v="6458"/>
    <s v="CA-2011-110065"/>
    <x v="2"/>
    <d v="2011-08-05T00:00:00"/>
    <d v="2011-08-11T00:00:00"/>
    <s v="Standard Class"/>
    <s v="SP-20650"/>
    <s v="Stephanie Phelps"/>
    <x v="1"/>
    <s v="United States"/>
    <s v="New York City"/>
    <s v="New York"/>
    <n v="10009"/>
    <x v="3"/>
    <s v="OFF-AR-10004165"/>
    <s v="Office Supplies"/>
    <s v="Art"/>
    <s v="Binney &amp; Smith inkTank Erasable Pocket Highlighter, Chisel Tip, Yellow"/>
    <n v="15.959999999999999"/>
    <n v="7"/>
    <n v="0"/>
    <n v="7.0224000000000011"/>
  </r>
  <r>
    <n v="6459"/>
    <s v="US-2014-133361"/>
    <x v="3"/>
    <d v="2014-05-15T00:00:00"/>
    <d v="2014-05-18T00:00:00"/>
    <s v="First Class"/>
    <s v="AJ-10780"/>
    <s v="Anthony Jacobs"/>
    <x v="1"/>
    <s v="United States"/>
    <s v="Baltimore"/>
    <s v="Maryland"/>
    <n v="21215"/>
    <x v="3"/>
    <s v="OFF-AR-10001919"/>
    <s v="Office Supplies"/>
    <s v="Art"/>
    <s v="OIC #2 Pencils, Medium Soft"/>
    <n v="3.76"/>
    <n v="2"/>
    <n v="0"/>
    <n v="1.0903999999999998"/>
  </r>
  <r>
    <n v="6460"/>
    <s v="US-2014-133361"/>
    <x v="3"/>
    <d v="2014-05-15T00:00:00"/>
    <d v="2014-05-18T00:00:00"/>
    <s v="First Class"/>
    <s v="AJ-10780"/>
    <s v="Anthony Jacobs"/>
    <x v="1"/>
    <s v="United States"/>
    <s v="Baltimore"/>
    <s v="Maryland"/>
    <n v="21215"/>
    <x v="3"/>
    <s v="OFF-AR-10003045"/>
    <s v="Office Supplies"/>
    <s v="Art"/>
    <s v="Prang Colored Pencils"/>
    <n v="14.7"/>
    <n v="5"/>
    <n v="0"/>
    <n v="6.6150000000000002"/>
  </r>
  <r>
    <n v="6461"/>
    <s v="US-2014-133361"/>
    <x v="3"/>
    <d v="2014-05-15T00:00:00"/>
    <d v="2014-05-18T00:00:00"/>
    <s v="First Class"/>
    <s v="AJ-10780"/>
    <s v="Anthony Jacobs"/>
    <x v="1"/>
    <s v="United States"/>
    <s v="Baltimore"/>
    <s v="Maryland"/>
    <n v="21215"/>
    <x v="3"/>
    <s v="OFF-AR-10003338"/>
    <s v="Office Supplies"/>
    <s v="Art"/>
    <s v="Eberhard Faber 3 1/2&quot; Golf Pencils"/>
    <n v="37.200000000000003"/>
    <n v="5"/>
    <n v="0"/>
    <n v="9.3000000000000007"/>
  </r>
  <r>
    <n v="6462"/>
    <s v="US-2014-133361"/>
    <x v="3"/>
    <d v="2014-05-15T00:00:00"/>
    <d v="2014-05-18T00:00:00"/>
    <s v="First Class"/>
    <s v="AJ-10780"/>
    <s v="Anthony Jacobs"/>
    <x v="1"/>
    <s v="United States"/>
    <s v="Baltimore"/>
    <s v="Maryland"/>
    <n v="21215"/>
    <x v="3"/>
    <s v="TEC-AC-10003280"/>
    <s v="Technology"/>
    <s v="Accessories"/>
    <s v="Belkin F8E887 USB Wired Ergonomic Keyboard"/>
    <n v="89.97"/>
    <n v="3"/>
    <n v="0"/>
    <n v="18.893699999999995"/>
  </r>
  <r>
    <n v="6463"/>
    <s v="US-2014-133361"/>
    <x v="3"/>
    <d v="2014-05-15T00:00:00"/>
    <d v="2014-05-18T00:00:00"/>
    <s v="First Class"/>
    <s v="AJ-10780"/>
    <s v="Anthony Jacobs"/>
    <x v="1"/>
    <s v="United States"/>
    <s v="Baltimore"/>
    <s v="Maryland"/>
    <n v="21215"/>
    <x v="3"/>
    <s v="FUR-CH-10003298"/>
    <s v="Furniture"/>
    <s v="Chairs"/>
    <s v="Office Star - Contemporary Task Swivel chair with Loop Arms, Charcoal"/>
    <n v="261.95999999999998"/>
    <n v="2"/>
    <n v="0"/>
    <n v="23.576399999999978"/>
  </r>
  <r>
    <n v="6464"/>
    <s v="US-2014-133361"/>
    <x v="3"/>
    <d v="2014-05-15T00:00:00"/>
    <d v="2014-05-18T00:00:00"/>
    <s v="First Class"/>
    <s v="AJ-10780"/>
    <s v="Anthony Jacobs"/>
    <x v="1"/>
    <s v="United States"/>
    <s v="Baltimore"/>
    <s v="Maryland"/>
    <n v="21215"/>
    <x v="3"/>
    <s v="OFF-LA-10004544"/>
    <s v="Office Supplies"/>
    <s v="Labels"/>
    <s v="Avery 505"/>
    <n v="74"/>
    <n v="5"/>
    <n v="0"/>
    <n v="37"/>
  </r>
  <r>
    <n v="6465"/>
    <s v="US-2013-155404"/>
    <x v="0"/>
    <d v="2013-09-23T00:00:00"/>
    <d v="2013-09-29T00:00:00"/>
    <s v="Standard Class"/>
    <s v="AS-10630"/>
    <s v="Ann Steele"/>
    <x v="2"/>
    <s v="United States"/>
    <s v="Louisville"/>
    <s v="Kentucky"/>
    <n v="40214"/>
    <x v="0"/>
    <s v="FUR-FU-10004586"/>
    <s v="Furniture"/>
    <s v="Furnishings"/>
    <s v="G.E. Longer-Life Indoor Recessed Floodlight Bulbs"/>
    <n v="13.28"/>
    <n v="2"/>
    <n v="0"/>
    <n v="6.3743999999999996"/>
  </r>
  <r>
    <n v="6466"/>
    <s v="CA-2012-114503"/>
    <x v="1"/>
    <d v="2012-11-13T00:00:00"/>
    <d v="2012-11-17T00:00:00"/>
    <s v="Standard Class"/>
    <s v="AA-10375"/>
    <s v="Allen Armold"/>
    <x v="0"/>
    <s v="United States"/>
    <s v="Lebanon"/>
    <s v="Tennessee"/>
    <n v="37087"/>
    <x v="0"/>
    <s v="OFF-ST-10003572"/>
    <s v="Office Supplies"/>
    <s v="Storage"/>
    <s v="Portfile Personal File Boxes"/>
    <n v="84.960000000000008"/>
    <n v="6"/>
    <n v="0.2"/>
    <n v="6.3719999999999999"/>
  </r>
  <r>
    <n v="6467"/>
    <s v="CA-2014-153080"/>
    <x v="3"/>
    <d v="2014-05-23T00:00:00"/>
    <d v="2014-05-26T00:00:00"/>
    <s v="Second Class"/>
    <s v="EH-13945"/>
    <s v="Eric Hoffmann"/>
    <x v="0"/>
    <s v="United States"/>
    <s v="Los Angeles"/>
    <s v="California"/>
    <n v="90008"/>
    <x v="1"/>
    <s v="TEC-AC-10002331"/>
    <s v="Technology"/>
    <s v="Accessories"/>
    <s v="Maxell 74 Minute CDR, 10/Pack"/>
    <n v="68.459999999999994"/>
    <n v="7"/>
    <n v="0"/>
    <n v="25.330199999999998"/>
  </r>
  <r>
    <n v="6468"/>
    <s v="CA-2013-163804"/>
    <x v="0"/>
    <d v="2013-12-03T00:00:00"/>
    <d v="2013-12-09T00:00:00"/>
    <s v="Standard Class"/>
    <s v="DB-13270"/>
    <s v="Deborah Brumfield"/>
    <x v="2"/>
    <s v="United States"/>
    <s v="Providence"/>
    <s v="Rhode Island"/>
    <n v="2908"/>
    <x v="3"/>
    <s v="OFF-ST-10000142"/>
    <s v="Office Supplies"/>
    <s v="Storage"/>
    <s v="Deluxe Rollaway Locking File with Drawer"/>
    <n v="2079.4"/>
    <n v="5"/>
    <n v="0"/>
    <n v="582.23199999999997"/>
  </r>
  <r>
    <n v="6469"/>
    <s v="CA-2013-163804"/>
    <x v="0"/>
    <d v="2013-12-03T00:00:00"/>
    <d v="2013-12-09T00:00:00"/>
    <s v="Standard Class"/>
    <s v="DB-13270"/>
    <s v="Deborah Brumfield"/>
    <x v="2"/>
    <s v="United States"/>
    <s v="Providence"/>
    <s v="Rhode Island"/>
    <n v="2908"/>
    <x v="3"/>
    <s v="TEC-PH-10000441"/>
    <s v="Technology"/>
    <s v="Phones"/>
    <s v="VTech DS6151"/>
    <n v="629.94999999999993"/>
    <n v="5"/>
    <n v="0"/>
    <n v="176.38600000000002"/>
  </r>
  <r>
    <n v="6470"/>
    <s v="CA-2013-163804"/>
    <x v="0"/>
    <d v="2013-12-03T00:00:00"/>
    <d v="2013-12-09T00:00:00"/>
    <s v="Standard Class"/>
    <s v="DB-13270"/>
    <s v="Deborah Brumfield"/>
    <x v="2"/>
    <s v="United States"/>
    <s v="Providence"/>
    <s v="Rhode Island"/>
    <n v="2908"/>
    <x v="3"/>
    <s v="FUR-FU-10004864"/>
    <s v="Furniture"/>
    <s v="Furnishings"/>
    <s v="Eldon 500 Class Desk Accessories"/>
    <n v="72.42"/>
    <n v="6"/>
    <n v="0"/>
    <n v="23.898600000000002"/>
  </r>
  <r>
    <n v="6471"/>
    <s v="CA-2012-108532"/>
    <x v="1"/>
    <d v="2012-08-29T00:00:00"/>
    <d v="2012-09-02T00:00:00"/>
    <s v="Standard Class"/>
    <s v="CC-12100"/>
    <s v="Chad Cunningham"/>
    <x v="2"/>
    <s v="United States"/>
    <s v="Detroit"/>
    <s v="Michigan"/>
    <n v="48234"/>
    <x v="2"/>
    <s v="TEC-PH-10001750"/>
    <s v="Technology"/>
    <s v="Phones"/>
    <s v="Samsung Rugby III"/>
    <n v="131.97999999999999"/>
    <n v="2"/>
    <n v="0"/>
    <n v="35.634600000000006"/>
  </r>
  <r>
    <n v="6472"/>
    <s v="CA-2012-108532"/>
    <x v="1"/>
    <d v="2012-08-29T00:00:00"/>
    <d v="2012-09-02T00:00:00"/>
    <s v="Standard Class"/>
    <s v="CC-12100"/>
    <s v="Chad Cunningham"/>
    <x v="2"/>
    <s v="United States"/>
    <s v="Detroit"/>
    <s v="Michigan"/>
    <n v="48234"/>
    <x v="2"/>
    <s v="TEC-AC-10004510"/>
    <s v="Technology"/>
    <s v="Accessories"/>
    <s v="Logitech Desktop MK120 Mouse and keyboard Combo"/>
    <n v="114.52"/>
    <n v="7"/>
    <n v="0"/>
    <n v="11.451999999999995"/>
  </r>
  <r>
    <n v="6473"/>
    <s v="CA-2011-151897"/>
    <x v="2"/>
    <d v="2011-06-06T00:00:00"/>
    <d v="2011-06-10T00:00:00"/>
    <s v="Standard Class"/>
    <s v="VT-21700"/>
    <s v="Valerie Takahito"/>
    <x v="2"/>
    <s v="United States"/>
    <s v="Houston"/>
    <s v="Texas"/>
    <n v="77070"/>
    <x v="2"/>
    <s v="OFF-LA-10001074"/>
    <s v="Office Supplies"/>
    <s v="Labels"/>
    <s v="Round Specialty Laser Printer Labels"/>
    <n v="100.24000000000001"/>
    <n v="10"/>
    <n v="0.2"/>
    <n v="33.830999999999989"/>
  </r>
  <r>
    <n v="6474"/>
    <s v="CA-2013-113292"/>
    <x v="0"/>
    <d v="2013-03-19T00:00:00"/>
    <d v="2013-03-21T00:00:00"/>
    <s v="Second Class"/>
    <s v="DB-13060"/>
    <s v="Dave Brooks"/>
    <x v="0"/>
    <s v="United States"/>
    <s v="Columbia"/>
    <s v="Tennessee"/>
    <n v="38401"/>
    <x v="0"/>
    <s v="OFF-AP-10003590"/>
    <s v="Office Supplies"/>
    <s v="Appliances"/>
    <s v="Hoover WindTunnel Plus Canister Vacuum"/>
    <n v="871.80000000000007"/>
    <n v="3"/>
    <n v="0.2"/>
    <n v="87.180000000000092"/>
  </r>
  <r>
    <n v="6475"/>
    <s v="CA-2011-149524"/>
    <x v="2"/>
    <d v="2011-01-15T00:00:00"/>
    <d v="2011-01-16T00:00:00"/>
    <s v="First Class"/>
    <s v="BS-11590"/>
    <s v="Brendan Sweed"/>
    <x v="1"/>
    <s v="United States"/>
    <s v="Philadelphia"/>
    <s v="Pennsylvania"/>
    <n v="19140"/>
    <x v="3"/>
    <s v="FUR-BO-10003433"/>
    <s v="Furniture"/>
    <s v="Bookcases"/>
    <s v="Sauder Cornerstone Collection Library"/>
    <n v="61.96"/>
    <n v="4"/>
    <n v="0.5"/>
    <n v="-53.285600000000009"/>
  </r>
  <r>
    <n v="6476"/>
    <s v="CA-2014-140872"/>
    <x v="3"/>
    <d v="2014-06-04T00:00:00"/>
    <d v="2014-06-11T00:00:00"/>
    <s v="Standard Class"/>
    <s v="NR-18550"/>
    <s v="Nick Radford"/>
    <x v="0"/>
    <s v="United States"/>
    <s v="Pembroke Pines"/>
    <s v="Florida"/>
    <n v="33024"/>
    <x v="0"/>
    <s v="OFF-BI-10002432"/>
    <s v="Office Supplies"/>
    <s v="Binders"/>
    <s v="Wilson Jones Standard D-Ring Binders"/>
    <n v="4.5540000000000003"/>
    <n v="3"/>
    <n v="0.7"/>
    <n v="-3.4913999999999987"/>
  </r>
  <r>
    <n v="6477"/>
    <s v="CA-2014-140872"/>
    <x v="3"/>
    <d v="2014-06-04T00:00:00"/>
    <d v="2014-06-11T00:00:00"/>
    <s v="Standard Class"/>
    <s v="NR-18550"/>
    <s v="Nick Radford"/>
    <x v="0"/>
    <s v="United States"/>
    <s v="Pembroke Pines"/>
    <s v="Florida"/>
    <n v="33024"/>
    <x v="0"/>
    <s v="OFF-AP-10003622"/>
    <s v="Office Supplies"/>
    <s v="Appliances"/>
    <s v="Bravo II Megaboss 12-Amp Hard Body Upright, Replacement Belts, 2 Belts per Pack"/>
    <n v="5.2"/>
    <n v="2"/>
    <n v="0.2"/>
    <n v="0.58499999999999974"/>
  </r>
  <r>
    <n v="6478"/>
    <s v="CA-2014-140872"/>
    <x v="3"/>
    <d v="2014-06-04T00:00:00"/>
    <d v="2014-06-11T00:00:00"/>
    <s v="Standard Class"/>
    <s v="NR-18550"/>
    <s v="Nick Radford"/>
    <x v="0"/>
    <s v="United States"/>
    <s v="Pembroke Pines"/>
    <s v="Florida"/>
    <n v="33024"/>
    <x v="0"/>
    <s v="TEC-AC-10003832"/>
    <s v="Technology"/>
    <s v="Accessories"/>
    <s v="Logitech P710e Mobile Speakerphone"/>
    <n v="205.99200000000002"/>
    <n v="1"/>
    <n v="0.2"/>
    <n v="-2.5749000000000279"/>
  </r>
  <r>
    <n v="6479"/>
    <s v="CA-2014-140872"/>
    <x v="3"/>
    <d v="2014-06-04T00:00:00"/>
    <d v="2014-06-11T00:00:00"/>
    <s v="Standard Class"/>
    <s v="NR-18550"/>
    <s v="Nick Radford"/>
    <x v="0"/>
    <s v="United States"/>
    <s v="Pembroke Pines"/>
    <s v="Florida"/>
    <n v="33024"/>
    <x v="0"/>
    <s v="OFF-PA-10000809"/>
    <s v="Office Supplies"/>
    <s v="Paper"/>
    <s v="Xerox 206"/>
    <n v="15.552000000000003"/>
    <n v="3"/>
    <n v="0.2"/>
    <n v="5.4432"/>
  </r>
  <r>
    <n v="6480"/>
    <s v="CA-2014-140872"/>
    <x v="3"/>
    <d v="2014-06-04T00:00:00"/>
    <d v="2014-06-11T00:00:00"/>
    <s v="Standard Class"/>
    <s v="NR-18550"/>
    <s v="Nick Radford"/>
    <x v="0"/>
    <s v="United States"/>
    <s v="Pembroke Pines"/>
    <s v="Florida"/>
    <n v="33024"/>
    <x v="0"/>
    <s v="TEC-PH-10000441"/>
    <s v="Technology"/>
    <s v="Phones"/>
    <s v="VTech DS6151"/>
    <n v="503.96000000000004"/>
    <n v="5"/>
    <n v="0.2"/>
    <n v="50.396000000000015"/>
  </r>
  <r>
    <n v="6481"/>
    <s v="CA-2014-140872"/>
    <x v="3"/>
    <d v="2014-06-04T00:00:00"/>
    <d v="2014-06-11T00:00:00"/>
    <s v="Standard Class"/>
    <s v="NR-18550"/>
    <s v="Nick Radford"/>
    <x v="0"/>
    <s v="United States"/>
    <s v="Pembroke Pines"/>
    <s v="Florida"/>
    <n v="33024"/>
    <x v="0"/>
    <s v="OFF-AP-10002287"/>
    <s v="Office Supplies"/>
    <s v="Appliances"/>
    <s v="Eureka Sanitaire  Multi-Pro Heavy-Duty Upright, Disposable Bags"/>
    <n v="24.472000000000001"/>
    <n v="7"/>
    <n v="0.2"/>
    <n v="1.8353999999999999"/>
  </r>
  <r>
    <n v="6482"/>
    <s v="CA-2014-140872"/>
    <x v="3"/>
    <d v="2014-06-04T00:00:00"/>
    <d v="2014-06-11T00:00:00"/>
    <s v="Standard Class"/>
    <s v="NR-18550"/>
    <s v="Nick Radford"/>
    <x v="0"/>
    <s v="United States"/>
    <s v="Pembroke Pines"/>
    <s v="Florida"/>
    <n v="33024"/>
    <x v="0"/>
    <s v="FUR-BO-10002824"/>
    <s v="Furniture"/>
    <s v="Bookcases"/>
    <s v="Bush Mission Pointe Library"/>
    <n v="241.56799999999998"/>
    <n v="2"/>
    <n v="0.2"/>
    <n v="0"/>
  </r>
  <r>
    <n v="6483"/>
    <s v="CA-2014-140872"/>
    <x v="3"/>
    <d v="2014-06-04T00:00:00"/>
    <d v="2014-06-11T00:00:00"/>
    <s v="Standard Class"/>
    <s v="NR-18550"/>
    <s v="Nick Radford"/>
    <x v="0"/>
    <s v="United States"/>
    <s v="Pembroke Pines"/>
    <s v="Florida"/>
    <n v="33024"/>
    <x v="0"/>
    <s v="TEC-AC-10002942"/>
    <s v="Technology"/>
    <s v="Accessories"/>
    <s v="WD My Passport Ultra 1TB Portable External Hard Drive"/>
    <n v="110.4"/>
    <n v="2"/>
    <n v="0.2"/>
    <n v="-4.1400000000000077"/>
  </r>
  <r>
    <n v="6484"/>
    <s v="CA-2014-113908"/>
    <x v="3"/>
    <d v="2014-06-04T00:00:00"/>
    <d v="2014-06-10T00:00:00"/>
    <s v="Standard Class"/>
    <s v="KN-16390"/>
    <s v="Katherine Nockton"/>
    <x v="1"/>
    <s v="United States"/>
    <s v="New York City"/>
    <s v="New York"/>
    <n v="10011"/>
    <x v="3"/>
    <s v="FUR-TA-10001932"/>
    <s v="Furniture"/>
    <s v="Tables"/>
    <s v="Chromcraft 48&quot; x 96&quot; Racetrack Double Pedestal Table"/>
    <n v="384.76799999999997"/>
    <n v="2"/>
    <n v="0.4"/>
    <n v="-115.43040000000002"/>
  </r>
  <r>
    <n v="6485"/>
    <s v="CA-2014-113908"/>
    <x v="3"/>
    <d v="2014-06-04T00:00:00"/>
    <d v="2014-06-10T00:00:00"/>
    <s v="Standard Class"/>
    <s v="KN-16390"/>
    <s v="Katherine Nockton"/>
    <x v="1"/>
    <s v="United States"/>
    <s v="New York City"/>
    <s v="New York"/>
    <n v="10011"/>
    <x v="3"/>
    <s v="TEC-MA-10003173"/>
    <s v="Technology"/>
    <s v="Machines"/>
    <s v="Hewlett-Packard 300S Scientific Calculator"/>
    <n v="78.66"/>
    <n v="6"/>
    <n v="0"/>
    <n v="36.183599999999991"/>
  </r>
  <r>
    <n v="6486"/>
    <s v="CA-2014-113908"/>
    <x v="3"/>
    <d v="2014-06-04T00:00:00"/>
    <d v="2014-06-10T00:00:00"/>
    <s v="Standard Class"/>
    <s v="KN-16390"/>
    <s v="Katherine Nockton"/>
    <x v="1"/>
    <s v="United States"/>
    <s v="New York City"/>
    <s v="New York"/>
    <n v="10011"/>
    <x v="3"/>
    <s v="OFF-PA-10004156"/>
    <s v="Office Supplies"/>
    <s v="Paper"/>
    <s v="Xerox 188"/>
    <n v="45.36"/>
    <n v="4"/>
    <n v="0"/>
    <n v="22.226399999999998"/>
  </r>
  <r>
    <n v="6487"/>
    <s v="CA-2012-120621"/>
    <x v="1"/>
    <d v="2012-03-21T00:00:00"/>
    <d v="2012-03-26T00:00:00"/>
    <s v="Standard Class"/>
    <s v="JW-16075"/>
    <s v="Julia West"/>
    <x v="0"/>
    <s v="United States"/>
    <s v="Jacksonville"/>
    <s v="North Carolina"/>
    <n v="28540"/>
    <x v="0"/>
    <s v="OFF-AP-10002945"/>
    <s v="Office Supplies"/>
    <s v="Appliances"/>
    <s v="Honeywell Enviracaire Portable HEPA Air Cleaner for 17' x 22' Room"/>
    <n v="962.07999999999993"/>
    <n v="4"/>
    <n v="0.2"/>
    <n v="156.33799999999997"/>
  </r>
  <r>
    <n v="6488"/>
    <s v="CA-2012-120621"/>
    <x v="1"/>
    <d v="2012-03-21T00:00:00"/>
    <d v="2012-03-26T00:00:00"/>
    <s v="Standard Class"/>
    <s v="JW-16075"/>
    <s v="Julia West"/>
    <x v="0"/>
    <s v="United States"/>
    <s v="Jacksonville"/>
    <s v="North Carolina"/>
    <n v="28540"/>
    <x v="0"/>
    <s v="OFF-BI-10000948"/>
    <s v="Office Supplies"/>
    <s v="Binders"/>
    <s v="GBC Laser Imprintable Binding System Covers, Desert Sand"/>
    <n v="12.843000000000002"/>
    <n v="3"/>
    <n v="0.7"/>
    <n v="-9.8462999999999994"/>
  </r>
  <r>
    <n v="6489"/>
    <s v="CA-2012-120621"/>
    <x v="1"/>
    <d v="2012-03-21T00:00:00"/>
    <d v="2012-03-26T00:00:00"/>
    <s v="Standard Class"/>
    <s v="JW-16075"/>
    <s v="Julia West"/>
    <x v="0"/>
    <s v="United States"/>
    <s v="Jacksonville"/>
    <s v="North Carolina"/>
    <n v="28540"/>
    <x v="0"/>
    <s v="OFF-PA-10002254"/>
    <s v="Office Supplies"/>
    <s v="Paper"/>
    <s v="Xerox 1883"/>
    <n v="295.45600000000002"/>
    <n v="14"/>
    <n v="0.2"/>
    <n v="96.023199999999974"/>
  </r>
  <r>
    <n v="6490"/>
    <s v="US-2014-148866"/>
    <x v="3"/>
    <d v="2014-09-20T00:00:00"/>
    <d v="2014-09-25T00:00:00"/>
    <s v="Standard Class"/>
    <s v="JM-15535"/>
    <s v="Jessica Myrick"/>
    <x v="0"/>
    <s v="United States"/>
    <s v="New York City"/>
    <s v="New York"/>
    <n v="10011"/>
    <x v="3"/>
    <s v="OFF-PA-10004782"/>
    <s v="Office Supplies"/>
    <s v="Paper"/>
    <s v="Xerox 228"/>
    <n v="32.400000000000006"/>
    <n v="5"/>
    <n v="0"/>
    <n v="15.552000000000001"/>
  </r>
  <r>
    <n v="6491"/>
    <s v="CA-2011-149594"/>
    <x v="2"/>
    <d v="2011-09-15T00:00:00"/>
    <d v="2011-09-19T00:00:00"/>
    <s v="Standard Class"/>
    <s v="MF-18250"/>
    <s v="Monica Federle"/>
    <x v="1"/>
    <s v="United States"/>
    <s v="Philadelphia"/>
    <s v="Pennsylvania"/>
    <n v="19120"/>
    <x v="3"/>
    <s v="FUR-FU-10000222"/>
    <s v="Furniture"/>
    <s v="Furnishings"/>
    <s v="Seth Thomas 16&quot; Steel Case Clock"/>
    <n v="103.93599999999999"/>
    <n v="4"/>
    <n v="0.2"/>
    <n v="16.889599999999998"/>
  </r>
  <r>
    <n v="6492"/>
    <s v="CA-2013-113845"/>
    <x v="0"/>
    <d v="2013-11-21T00:00:00"/>
    <d v="2013-11-26T00:00:00"/>
    <s v="Standard Class"/>
    <s v="FA-14230"/>
    <s v="Frank Atkinson"/>
    <x v="1"/>
    <s v="United States"/>
    <s v="Orlando"/>
    <s v="Florida"/>
    <n v="32839"/>
    <x v="0"/>
    <s v="FUR-BO-10004695"/>
    <s v="Furniture"/>
    <s v="Bookcases"/>
    <s v="O'Sullivan 2-Door Barrister Bookcase in Odessa Pine"/>
    <n v="289.56799999999998"/>
    <n v="2"/>
    <n v="0.2"/>
    <n v="10.858799999999974"/>
  </r>
  <r>
    <n v="6493"/>
    <s v="CA-2013-113845"/>
    <x v="0"/>
    <d v="2013-11-21T00:00:00"/>
    <d v="2013-11-26T00:00:00"/>
    <s v="Standard Class"/>
    <s v="FA-14230"/>
    <s v="Frank Atkinson"/>
    <x v="1"/>
    <s v="United States"/>
    <s v="Orlando"/>
    <s v="Florida"/>
    <n v="32839"/>
    <x v="0"/>
    <s v="OFF-ST-10003327"/>
    <s v="Office Supplies"/>
    <s v="Storage"/>
    <s v="Akro-Mils 12-Gallon Tote"/>
    <n v="39.72"/>
    <n v="5"/>
    <n v="0.2"/>
    <n v="4.4684999999999953"/>
  </r>
  <r>
    <n v="6494"/>
    <s v="CA-2013-113845"/>
    <x v="0"/>
    <d v="2013-11-21T00:00:00"/>
    <d v="2013-11-26T00:00:00"/>
    <s v="Standard Class"/>
    <s v="FA-14230"/>
    <s v="Frank Atkinson"/>
    <x v="1"/>
    <s v="United States"/>
    <s v="Orlando"/>
    <s v="Florida"/>
    <n v="32839"/>
    <x v="0"/>
    <s v="TEC-PH-10003357"/>
    <s v="Technology"/>
    <s v="Phones"/>
    <s v="Grandstream GXP2100 Mainstream Business Phone"/>
    <n v="244.768"/>
    <n v="4"/>
    <n v="0.2"/>
    <n v="24.476800000000004"/>
  </r>
  <r>
    <n v="6495"/>
    <s v="CA-2014-111262"/>
    <x v="3"/>
    <d v="2014-10-29T00:00:00"/>
    <d v="2014-11-02T00:00:00"/>
    <s v="Second Class"/>
    <s v="KH-16510"/>
    <s v="Keith Herrera"/>
    <x v="0"/>
    <s v="United States"/>
    <s v="Houston"/>
    <s v="Texas"/>
    <n v="77095"/>
    <x v="2"/>
    <s v="TEC-AC-10002167"/>
    <s v="Technology"/>
    <s v="Accessories"/>
    <s v="Imation 8gb Micro Traveldrive Usb 2.0 Flash Drive"/>
    <n v="24"/>
    <n v="2"/>
    <n v="0.2"/>
    <n v="-2.6999999999999993"/>
  </r>
  <r>
    <n v="6496"/>
    <s v="CA-2014-111262"/>
    <x v="3"/>
    <d v="2014-10-29T00:00:00"/>
    <d v="2014-11-02T00:00:00"/>
    <s v="Second Class"/>
    <s v="KH-16510"/>
    <s v="Keith Herrera"/>
    <x v="0"/>
    <s v="United States"/>
    <s v="Houston"/>
    <s v="Texas"/>
    <n v="77095"/>
    <x v="2"/>
    <s v="OFF-PA-10001937"/>
    <s v="Office Supplies"/>
    <s v="Paper"/>
    <s v="Xerox 21"/>
    <n v="15.552000000000003"/>
    <n v="3"/>
    <n v="0.2"/>
    <n v="5.4432"/>
  </r>
  <r>
    <n v="6497"/>
    <s v="CA-2014-111262"/>
    <x v="3"/>
    <d v="2014-10-29T00:00:00"/>
    <d v="2014-11-02T00:00:00"/>
    <s v="Second Class"/>
    <s v="KH-16510"/>
    <s v="Keith Herrera"/>
    <x v="0"/>
    <s v="United States"/>
    <s v="Houston"/>
    <s v="Texas"/>
    <n v="77095"/>
    <x v="2"/>
    <s v="TEC-AC-10004510"/>
    <s v="Technology"/>
    <s v="Accessories"/>
    <s v="Logitech Desktop MK120 Mouse and keyboard Combo"/>
    <n v="26.176000000000002"/>
    <n v="2"/>
    <n v="0.2"/>
    <n v="-3.272000000000002"/>
  </r>
  <r>
    <n v="6498"/>
    <s v="CA-2012-103135"/>
    <x v="1"/>
    <d v="2012-07-24T00:00:00"/>
    <d v="2012-07-28T00:00:00"/>
    <s v="Standard Class"/>
    <s v="SS-20515"/>
    <s v="Shirley Schmidt"/>
    <x v="2"/>
    <s v="United States"/>
    <s v="Louisville"/>
    <s v="Kentucky"/>
    <n v="40214"/>
    <x v="0"/>
    <s v="FUR-FU-10001487"/>
    <s v="Furniture"/>
    <s v="Furnishings"/>
    <s v="Eldon Expressions Wood and Plastic Desk Accessories, Cherry Wood"/>
    <n v="20.94"/>
    <n v="3"/>
    <n v="0"/>
    <n v="6.0725999999999987"/>
  </r>
  <r>
    <n v="6499"/>
    <s v="CA-2012-103135"/>
    <x v="1"/>
    <d v="2012-07-24T00:00:00"/>
    <d v="2012-07-28T00:00:00"/>
    <s v="Standard Class"/>
    <s v="SS-20515"/>
    <s v="Shirley Schmidt"/>
    <x v="2"/>
    <s v="United States"/>
    <s v="Louisville"/>
    <s v="Kentucky"/>
    <n v="40214"/>
    <x v="0"/>
    <s v="OFF-BI-10000069"/>
    <s v="Office Supplies"/>
    <s v="Binders"/>
    <s v="GBC Prepunched Paper, 19-Hole, for Binding Systems, 24-lb"/>
    <n v="135.09"/>
    <n v="9"/>
    <n v="0"/>
    <n v="62.14139999999999"/>
  </r>
  <r>
    <n v="6500"/>
    <s v="CA-2012-103135"/>
    <x v="1"/>
    <d v="2012-07-24T00:00:00"/>
    <d v="2012-07-28T00:00:00"/>
    <s v="Standard Class"/>
    <s v="SS-20515"/>
    <s v="Shirley Schmidt"/>
    <x v="2"/>
    <s v="United States"/>
    <s v="Louisville"/>
    <s v="Kentucky"/>
    <n v="40214"/>
    <x v="0"/>
    <s v="TEC-AC-10003289"/>
    <s v="Technology"/>
    <s v="Accessories"/>
    <s v="Anker Ultra-Slim Mini Bluetooth 3.0 Wireless Keyboard"/>
    <n v="279.85999999999996"/>
    <n v="14"/>
    <n v="0"/>
    <n v="64.367799999999988"/>
  </r>
  <r>
    <n v="6501"/>
    <s v="CA-2012-103135"/>
    <x v="1"/>
    <d v="2012-07-24T00:00:00"/>
    <d v="2012-07-28T00:00:00"/>
    <s v="Standard Class"/>
    <s v="SS-20515"/>
    <s v="Shirley Schmidt"/>
    <x v="2"/>
    <s v="United States"/>
    <s v="Louisville"/>
    <s v="Kentucky"/>
    <n v="40214"/>
    <x v="0"/>
    <s v="OFF-BI-10000069"/>
    <s v="Office Supplies"/>
    <s v="Binders"/>
    <s v="GBC Prepunched Paper, 19-Hole, for Binding Systems, 24-lb"/>
    <n v="90.06"/>
    <n v="6"/>
    <n v="0"/>
    <n v="41.427599999999991"/>
  </r>
  <r>
    <n v="6502"/>
    <s v="CA-2011-129147"/>
    <x v="2"/>
    <d v="2011-11-02T00:00:00"/>
    <d v="2011-11-06T00:00:00"/>
    <s v="Standard Class"/>
    <s v="LC-17050"/>
    <s v="Liz Carlisle"/>
    <x v="0"/>
    <s v="United States"/>
    <s v="Medina"/>
    <s v="Ohio"/>
    <n v="44256"/>
    <x v="3"/>
    <s v="TEC-PH-10001299"/>
    <s v="Technology"/>
    <s v="Phones"/>
    <s v="Polycom CX300 Desktop Phone USB VoIP phone"/>
    <n v="539.96399999999994"/>
    <n v="6"/>
    <n v="0.4"/>
    <n v="-107.99280000000002"/>
  </r>
  <r>
    <n v="6503"/>
    <s v="CA-2011-129147"/>
    <x v="2"/>
    <d v="2011-11-02T00:00:00"/>
    <d v="2011-11-06T00:00:00"/>
    <s v="Standard Class"/>
    <s v="LC-17050"/>
    <s v="Liz Carlisle"/>
    <x v="0"/>
    <s v="United States"/>
    <s v="Medina"/>
    <s v="Ohio"/>
    <n v="44256"/>
    <x v="3"/>
    <s v="TEC-PH-10001552"/>
    <s v="Technology"/>
    <s v="Phones"/>
    <s v="I Need's 3d Hello Kitty Hybrid Silicone Case Cover for HTC One X 4g with 3d Hello Kitty Stylus Pen Green/pink"/>
    <n v="50.231999999999999"/>
    <n v="7"/>
    <n v="0.4"/>
    <n v="-10.046400000000002"/>
  </r>
  <r>
    <n v="6504"/>
    <s v="CA-2011-129147"/>
    <x v="2"/>
    <d v="2011-11-02T00:00:00"/>
    <d v="2011-11-06T00:00:00"/>
    <s v="Standard Class"/>
    <s v="LC-17050"/>
    <s v="Liz Carlisle"/>
    <x v="0"/>
    <s v="United States"/>
    <s v="Medina"/>
    <s v="Ohio"/>
    <n v="44256"/>
    <x v="3"/>
    <s v="OFF-BI-10001098"/>
    <s v="Office Supplies"/>
    <s v="Binders"/>
    <s v="Acco D-Ring Binder w/DublLock"/>
    <n v="19.242000000000001"/>
    <n v="3"/>
    <n v="0.7"/>
    <n v="-13.4694"/>
  </r>
  <r>
    <n v="6505"/>
    <s v="CA-2014-128265"/>
    <x v="3"/>
    <d v="2014-11-18T00:00:00"/>
    <d v="2014-11-23T00:00:00"/>
    <s v="Second Class"/>
    <s v="VW-21775"/>
    <s v="Victoria Wilson"/>
    <x v="1"/>
    <s v="United States"/>
    <s v="New York City"/>
    <s v="New York"/>
    <n v="10011"/>
    <x v="3"/>
    <s v="OFF-ST-10000142"/>
    <s v="Office Supplies"/>
    <s v="Storage"/>
    <s v="Deluxe Rollaway Locking File with Drawer"/>
    <n v="1247.6399999999999"/>
    <n v="3"/>
    <n v="0"/>
    <n v="349.33919999999995"/>
  </r>
  <r>
    <n v="6506"/>
    <s v="CA-2013-152331"/>
    <x v="0"/>
    <d v="2013-06-27T00:00:00"/>
    <d v="2013-07-01T00:00:00"/>
    <s v="Standard Class"/>
    <s v="LD-16855"/>
    <s v="Lela Donovan"/>
    <x v="1"/>
    <s v="United States"/>
    <s v="Chicago"/>
    <s v="Illinois"/>
    <n v="60653"/>
    <x v="2"/>
    <s v="OFF-AR-10001547"/>
    <s v="Office Supplies"/>
    <s v="Art"/>
    <s v="Newell 311"/>
    <n v="5.3040000000000003"/>
    <n v="3"/>
    <n v="0.2"/>
    <n v="0.46409999999999996"/>
  </r>
  <r>
    <n v="6507"/>
    <s v="US-2013-128909"/>
    <x v="0"/>
    <d v="2013-10-10T00:00:00"/>
    <d v="2013-10-12T00:00:00"/>
    <s v="Second Class"/>
    <s v="SP-20545"/>
    <s v="Sibella Parks"/>
    <x v="1"/>
    <s v="United States"/>
    <s v="Philadelphia"/>
    <s v="Pennsylvania"/>
    <n v="19143"/>
    <x v="3"/>
    <s v="OFF-PA-10001593"/>
    <s v="Office Supplies"/>
    <s v="Paper"/>
    <s v="Xerox 1947"/>
    <n v="19.136000000000003"/>
    <n v="4"/>
    <n v="0.2"/>
    <n v="5.9799999999999986"/>
  </r>
  <r>
    <n v="6508"/>
    <s v="US-2013-128909"/>
    <x v="0"/>
    <d v="2013-10-10T00:00:00"/>
    <d v="2013-10-12T00:00:00"/>
    <s v="Second Class"/>
    <s v="SP-20545"/>
    <s v="Sibella Parks"/>
    <x v="1"/>
    <s v="United States"/>
    <s v="Philadelphia"/>
    <s v="Pennsylvania"/>
    <n v="19143"/>
    <x v="3"/>
    <s v="FUR-FU-10004071"/>
    <s v="Furniture"/>
    <s v="Furnishings"/>
    <s v="Luxo Professional Magnifying Clamp-On Fluorescent Lamps"/>
    <n v="332.83200000000005"/>
    <n v="4"/>
    <n v="0.2"/>
    <n v="-24.962399999999988"/>
  </r>
  <r>
    <n v="6509"/>
    <s v="CA-2014-102197"/>
    <x v="3"/>
    <d v="2014-12-21T00:00:00"/>
    <d v="2014-12-27T00:00:00"/>
    <s v="Standard Class"/>
    <s v="DK-13150"/>
    <s v="David Kendrick"/>
    <x v="1"/>
    <s v="United States"/>
    <s v="New York City"/>
    <s v="New York"/>
    <n v="10009"/>
    <x v="3"/>
    <s v="OFF-PA-10001970"/>
    <s v="Office Supplies"/>
    <s v="Paper"/>
    <s v="Xerox 1908"/>
    <n v="279.89999999999998"/>
    <n v="5"/>
    <n v="0"/>
    <n v="137.15100000000001"/>
  </r>
  <r>
    <n v="6510"/>
    <s v="CA-2014-102197"/>
    <x v="3"/>
    <d v="2014-12-21T00:00:00"/>
    <d v="2014-12-27T00:00:00"/>
    <s v="Standard Class"/>
    <s v="DK-13150"/>
    <s v="David Kendrick"/>
    <x v="1"/>
    <s v="United States"/>
    <s v="New York City"/>
    <s v="New York"/>
    <n v="10009"/>
    <x v="3"/>
    <s v="OFF-BI-10001524"/>
    <s v="Office Supplies"/>
    <s v="Binders"/>
    <s v="GBC Premium Transparent Covers with Diagonal Lined Pattern"/>
    <n v="50.352000000000004"/>
    <n v="3"/>
    <n v="0.2"/>
    <n v="17.623199999999997"/>
  </r>
  <r>
    <n v="6511"/>
    <s v="CA-2014-102197"/>
    <x v="3"/>
    <d v="2014-12-21T00:00:00"/>
    <d v="2014-12-27T00:00:00"/>
    <s v="Standard Class"/>
    <s v="DK-13150"/>
    <s v="David Kendrick"/>
    <x v="1"/>
    <s v="United States"/>
    <s v="New York City"/>
    <s v="New York"/>
    <n v="10009"/>
    <x v="3"/>
    <s v="OFF-PA-10004156"/>
    <s v="Office Supplies"/>
    <s v="Paper"/>
    <s v="Xerox 188"/>
    <n v="34.019999999999996"/>
    <n v="3"/>
    <n v="0"/>
    <n v="16.669799999999999"/>
  </r>
  <r>
    <n v="6512"/>
    <s v="CA-2014-167640"/>
    <x v="3"/>
    <d v="2014-03-07T00:00:00"/>
    <d v="2014-03-11T00:00:00"/>
    <s v="Standard Class"/>
    <s v="FC-14245"/>
    <s v="Frank Carlisle"/>
    <x v="2"/>
    <s v="United States"/>
    <s v="San Francisco"/>
    <s v="California"/>
    <n v="94109"/>
    <x v="1"/>
    <s v="OFF-AR-10003158"/>
    <s v="Office Supplies"/>
    <s v="Art"/>
    <s v="Fluorescent Highlighters by Dixon"/>
    <n v="23.88"/>
    <n v="6"/>
    <n v="0"/>
    <n v="8.1191999999999993"/>
  </r>
  <r>
    <n v="6513"/>
    <s v="CA-2014-167640"/>
    <x v="3"/>
    <d v="2014-03-07T00:00:00"/>
    <d v="2014-03-11T00:00:00"/>
    <s v="Standard Class"/>
    <s v="FC-14245"/>
    <s v="Frank Carlisle"/>
    <x v="2"/>
    <s v="United States"/>
    <s v="San Francisco"/>
    <s v="California"/>
    <n v="94109"/>
    <x v="1"/>
    <s v="OFF-LA-10004559"/>
    <s v="Office Supplies"/>
    <s v="Labels"/>
    <s v="Avery 49"/>
    <n v="11.52"/>
    <n v="4"/>
    <n v="0"/>
    <n v="5.6448"/>
  </r>
  <r>
    <n v="6514"/>
    <s v="CA-2014-167640"/>
    <x v="3"/>
    <d v="2014-03-07T00:00:00"/>
    <d v="2014-03-11T00:00:00"/>
    <s v="Standard Class"/>
    <s v="FC-14245"/>
    <s v="Frank Carlisle"/>
    <x v="2"/>
    <s v="United States"/>
    <s v="San Francisco"/>
    <s v="California"/>
    <n v="94109"/>
    <x v="1"/>
    <s v="OFF-PA-10001033"/>
    <s v="Office Supplies"/>
    <s v="Paper"/>
    <s v="Xerox 1893"/>
    <n v="286.93"/>
    <n v="7"/>
    <n v="0"/>
    <n v="140.59569999999999"/>
  </r>
  <r>
    <n v="6515"/>
    <s v="CA-2014-167640"/>
    <x v="3"/>
    <d v="2014-03-07T00:00:00"/>
    <d v="2014-03-11T00:00:00"/>
    <s v="Standard Class"/>
    <s v="FC-14245"/>
    <s v="Frank Carlisle"/>
    <x v="2"/>
    <s v="United States"/>
    <s v="San Francisco"/>
    <s v="California"/>
    <n v="94109"/>
    <x v="1"/>
    <s v="TEC-PH-10001336"/>
    <s v="Technology"/>
    <s v="Phones"/>
    <s v="Digium D40 VoIP phone"/>
    <n v="206.38400000000001"/>
    <n v="2"/>
    <n v="0.2"/>
    <n v="23.218199999999996"/>
  </r>
  <r>
    <n v="6516"/>
    <s v="US-2014-116652"/>
    <x v="3"/>
    <d v="2014-09-16T00:00:00"/>
    <d v="2014-09-20T00:00:00"/>
    <s v="Standard Class"/>
    <s v="RD-19480"/>
    <s v="Rick Duston"/>
    <x v="0"/>
    <s v="United States"/>
    <s v="San Francisco"/>
    <s v="California"/>
    <n v="94122"/>
    <x v="1"/>
    <s v="FUR-CH-10002961"/>
    <s v="Furniture"/>
    <s v="Chairs"/>
    <s v="Leather Task Chair, Black"/>
    <n v="218.35200000000003"/>
    <n v="3"/>
    <n v="0.2"/>
    <n v="0"/>
  </r>
  <r>
    <n v="6517"/>
    <s v="US-2014-116652"/>
    <x v="3"/>
    <d v="2014-09-16T00:00:00"/>
    <d v="2014-09-20T00:00:00"/>
    <s v="Standard Class"/>
    <s v="RD-19480"/>
    <s v="Rick Duston"/>
    <x v="0"/>
    <s v="United States"/>
    <s v="San Francisco"/>
    <s v="California"/>
    <n v="94122"/>
    <x v="1"/>
    <s v="FUR-FU-10001488"/>
    <s v="Furniture"/>
    <s v="Furnishings"/>
    <s v="Tenex 46&quot; x 60&quot; Computer Anti-Static Chairmat, Rectangular Shaped"/>
    <n v="529.9"/>
    <n v="5"/>
    <n v="0"/>
    <n v="105.97999999999999"/>
  </r>
  <r>
    <n v="6518"/>
    <s v="US-2014-116652"/>
    <x v="3"/>
    <d v="2014-09-16T00:00:00"/>
    <d v="2014-09-20T00:00:00"/>
    <s v="Standard Class"/>
    <s v="RD-19480"/>
    <s v="Rick Duston"/>
    <x v="0"/>
    <s v="United States"/>
    <s v="San Francisco"/>
    <s v="California"/>
    <n v="94122"/>
    <x v="1"/>
    <s v="OFF-AR-10001915"/>
    <s v="Office Supplies"/>
    <s v="Art"/>
    <s v="Peel-Off China Markers"/>
    <n v="99.3"/>
    <n v="10"/>
    <n v="0"/>
    <n v="41.706000000000003"/>
  </r>
  <r>
    <n v="6519"/>
    <s v="US-2014-116652"/>
    <x v="3"/>
    <d v="2014-09-16T00:00:00"/>
    <d v="2014-09-20T00:00:00"/>
    <s v="Standard Class"/>
    <s v="RD-19480"/>
    <s v="Rick Duston"/>
    <x v="0"/>
    <s v="United States"/>
    <s v="San Francisco"/>
    <s v="California"/>
    <n v="94122"/>
    <x v="1"/>
    <s v="OFF-AP-10001205"/>
    <s v="Office Supplies"/>
    <s v="Appliances"/>
    <s v="Belkin 5 Outlet SurgeMaster Power Centers"/>
    <n v="108.96"/>
    <n v="2"/>
    <n v="0"/>
    <n v="30.508800000000008"/>
  </r>
  <r>
    <n v="6520"/>
    <s v="US-2014-116652"/>
    <x v="3"/>
    <d v="2014-09-16T00:00:00"/>
    <d v="2014-09-20T00:00:00"/>
    <s v="Standard Class"/>
    <s v="RD-19480"/>
    <s v="Rick Duston"/>
    <x v="0"/>
    <s v="United States"/>
    <s v="San Francisco"/>
    <s v="California"/>
    <n v="94122"/>
    <x v="1"/>
    <s v="OFF-BI-10004528"/>
    <s v="Office Supplies"/>
    <s v="Binders"/>
    <s v="Cardinal Poly Pocket Divider Pockets for Ring Binders"/>
    <n v="2.6880000000000002"/>
    <n v="1"/>
    <n v="0.2"/>
    <n v="0.83999999999999975"/>
  </r>
  <r>
    <n v="6521"/>
    <s v="CA-2014-138289"/>
    <x v="3"/>
    <d v="2014-01-17T00:00:00"/>
    <d v="2014-01-19T00:00:00"/>
    <s v="Second Class"/>
    <s v="AR-10540"/>
    <s v="Andy Reiter"/>
    <x v="0"/>
    <s v="United States"/>
    <s v="Jackson"/>
    <s v="Michigan"/>
    <n v="49201"/>
    <x v="2"/>
    <s v="OFF-BI-10004995"/>
    <s v="Office Supplies"/>
    <s v="Binders"/>
    <s v="GBC DocuBind P400 Electric Binding System"/>
    <n v="5443.96"/>
    <n v="4"/>
    <n v="0"/>
    <n v="2504.2215999999999"/>
  </r>
  <r>
    <n v="6522"/>
    <s v="CA-2014-138289"/>
    <x v="3"/>
    <d v="2014-01-17T00:00:00"/>
    <d v="2014-01-19T00:00:00"/>
    <s v="Second Class"/>
    <s v="AR-10540"/>
    <s v="Andy Reiter"/>
    <x v="0"/>
    <s v="United States"/>
    <s v="Jackson"/>
    <s v="Michigan"/>
    <n v="49201"/>
    <x v="2"/>
    <s v="FUR-CH-10004626"/>
    <s v="Furniture"/>
    <s v="Chairs"/>
    <s v="Office Star Flex Back Scooter Chair with Aluminum Finish Frame"/>
    <n v="302.67"/>
    <n v="3"/>
    <n v="0"/>
    <n v="72.640799999999999"/>
  </r>
  <r>
    <n v="6523"/>
    <s v="CA-2014-138289"/>
    <x v="3"/>
    <d v="2014-01-17T00:00:00"/>
    <d v="2014-01-19T00:00:00"/>
    <s v="Second Class"/>
    <s v="AR-10540"/>
    <s v="Andy Reiter"/>
    <x v="0"/>
    <s v="United States"/>
    <s v="Jackson"/>
    <s v="Michigan"/>
    <n v="49201"/>
    <x v="2"/>
    <s v="OFF-PA-10001260"/>
    <s v="Office Supplies"/>
    <s v="Paper"/>
    <s v="TOPS Money Receipt Book, Consecutively Numbered in Red,"/>
    <n v="56.07"/>
    <n v="7"/>
    <n v="0"/>
    <n v="25.231499999999997"/>
  </r>
  <r>
    <n v="6524"/>
    <s v="CA-2013-129308"/>
    <x v="0"/>
    <d v="2013-07-08T00:00:00"/>
    <d v="2013-07-14T00:00:00"/>
    <s v="Standard Class"/>
    <s v="CC-12100"/>
    <s v="Chad Cunningham"/>
    <x v="2"/>
    <s v="United States"/>
    <s v="Philadelphia"/>
    <s v="Pennsylvania"/>
    <n v="19120"/>
    <x v="3"/>
    <s v="OFF-LA-10002945"/>
    <s v="Office Supplies"/>
    <s v="Labels"/>
    <s v="Permanent Self-Adhesive File Folder Labels for Typewriters, 1 1/8 x 3 1/2, White"/>
    <n v="10.08"/>
    <n v="2"/>
    <n v="0.2"/>
    <n v="3.2759999999999994"/>
  </r>
  <r>
    <n v="6525"/>
    <s v="CA-2013-129308"/>
    <x v="0"/>
    <d v="2013-07-08T00:00:00"/>
    <d v="2013-07-14T00:00:00"/>
    <s v="Standard Class"/>
    <s v="CC-12100"/>
    <s v="Chad Cunningham"/>
    <x v="2"/>
    <s v="United States"/>
    <s v="Philadelphia"/>
    <s v="Pennsylvania"/>
    <n v="19120"/>
    <x v="3"/>
    <s v="TEC-PH-10002310"/>
    <s v="Technology"/>
    <s v="Phones"/>
    <s v="Panasonic KX T7731-B Digital phone"/>
    <n v="59.993999999999993"/>
    <n v="1"/>
    <n v="0.4"/>
    <n v="-12.998700000000007"/>
  </r>
  <r>
    <n v="6526"/>
    <s v="CA-2013-129308"/>
    <x v="0"/>
    <d v="2013-07-08T00:00:00"/>
    <d v="2013-07-14T00:00:00"/>
    <s v="Standard Class"/>
    <s v="CC-12100"/>
    <s v="Chad Cunningham"/>
    <x v="2"/>
    <s v="United States"/>
    <s v="Philadelphia"/>
    <s v="Pennsylvania"/>
    <n v="19120"/>
    <x v="3"/>
    <s v="OFF-BI-10001525"/>
    <s v="Office Supplies"/>
    <s v="Binders"/>
    <s v="Acco Pressboard Covers with Storage Hooks, 14 7/8&quot; x 11&quot;, Executive Red"/>
    <n v="5.7150000000000016"/>
    <n v="5"/>
    <n v="0.7"/>
    <n v="-4.7625000000000011"/>
  </r>
  <r>
    <n v="6527"/>
    <s v="CA-2013-129308"/>
    <x v="0"/>
    <d v="2013-07-08T00:00:00"/>
    <d v="2013-07-14T00:00:00"/>
    <s v="Standard Class"/>
    <s v="CC-12100"/>
    <s v="Chad Cunningham"/>
    <x v="2"/>
    <s v="United States"/>
    <s v="Philadelphia"/>
    <s v="Pennsylvania"/>
    <n v="19120"/>
    <x v="3"/>
    <s v="OFF-BI-10001308"/>
    <s v="Office Supplies"/>
    <s v="Binders"/>
    <s v="GBC Standard Plastic Binding Systems' Combs"/>
    <n v="9.4200000000000017"/>
    <n v="5"/>
    <n v="0.7"/>
    <n v="-7.8500000000000014"/>
  </r>
  <r>
    <n v="6528"/>
    <s v="CA-2013-157791"/>
    <x v="0"/>
    <d v="2013-12-24T00:00:00"/>
    <d v="2013-12-29T00:00:00"/>
    <s v="Second Class"/>
    <s v="CA-11965"/>
    <s v="Carol Adams"/>
    <x v="1"/>
    <s v="United States"/>
    <s v="Warwick"/>
    <s v="Rhode Island"/>
    <n v="2886"/>
    <x v="3"/>
    <s v="TEC-CO-10002095"/>
    <s v="Technology"/>
    <s v="Copiers"/>
    <s v="Hewlett Packard 610 Color Digital Copier / Printer"/>
    <n v="1999.96"/>
    <n v="4"/>
    <n v="0"/>
    <n v="899.98199999999997"/>
  </r>
  <r>
    <n v="6529"/>
    <s v="CA-2011-146864"/>
    <x v="2"/>
    <d v="2011-12-22T00:00:00"/>
    <d v="2011-12-26T00:00:00"/>
    <s v="Standard Class"/>
    <s v="BT-11530"/>
    <s v="Bradley Talbott"/>
    <x v="2"/>
    <s v="United States"/>
    <s v="New York City"/>
    <s v="New York"/>
    <n v="10024"/>
    <x v="3"/>
    <s v="OFF-ST-10004946"/>
    <s v="Office Supplies"/>
    <s v="Storage"/>
    <s v="Desktop 3-Pocket Hot File"/>
    <n v="216.4"/>
    <n v="4"/>
    <n v="0"/>
    <n v="56.26400000000001"/>
  </r>
  <r>
    <n v="6530"/>
    <s v="CA-2011-103744"/>
    <x v="2"/>
    <d v="2011-02-24T00:00:00"/>
    <d v="2011-02-28T00:00:00"/>
    <s v="Standard Class"/>
    <s v="MG-17875"/>
    <s v="Michael Grace"/>
    <x v="2"/>
    <s v="United States"/>
    <s v="El Paso"/>
    <s v="Texas"/>
    <n v="79907"/>
    <x v="2"/>
    <s v="OFF-LA-10004425"/>
    <s v="Office Supplies"/>
    <s v="Labels"/>
    <s v="Staples"/>
    <n v="6.9360000000000008"/>
    <n v="3"/>
    <n v="0.2"/>
    <n v="2.3409000000000004"/>
  </r>
  <r>
    <n v="6531"/>
    <s v="CA-2011-103744"/>
    <x v="2"/>
    <d v="2011-02-24T00:00:00"/>
    <d v="2011-02-28T00:00:00"/>
    <s v="Standard Class"/>
    <s v="MG-17875"/>
    <s v="Michael Grace"/>
    <x v="2"/>
    <s v="United States"/>
    <s v="El Paso"/>
    <s v="Texas"/>
    <n v="79907"/>
    <x v="2"/>
    <s v="OFF-BI-10000320"/>
    <s v="Office Supplies"/>
    <s v="Binders"/>
    <s v="GBC Plastic Binding Combs"/>
    <n v="4.427999999999999"/>
    <n v="3"/>
    <n v="0.8"/>
    <n v="-6.8633999999999986"/>
  </r>
  <r>
    <n v="6532"/>
    <s v="US-2014-107384"/>
    <x v="3"/>
    <d v="2014-12-05T00:00:00"/>
    <d v="2014-12-09T00:00:00"/>
    <s v="Standard Class"/>
    <s v="TP-21130"/>
    <s v="Theone Pippenger"/>
    <x v="0"/>
    <s v="United States"/>
    <s v="Rochester"/>
    <s v="Minnesota"/>
    <n v="55901"/>
    <x v="2"/>
    <s v="OFF-AR-10001315"/>
    <s v="Office Supplies"/>
    <s v="Art"/>
    <s v="Newell 310"/>
    <n v="8.8000000000000007"/>
    <n v="5"/>
    <n v="0"/>
    <n v="2.5519999999999996"/>
  </r>
  <r>
    <n v="6533"/>
    <s v="US-2014-107384"/>
    <x v="3"/>
    <d v="2014-12-05T00:00:00"/>
    <d v="2014-12-09T00:00:00"/>
    <s v="Standard Class"/>
    <s v="TP-21130"/>
    <s v="Theone Pippenger"/>
    <x v="0"/>
    <s v="United States"/>
    <s v="Rochester"/>
    <s v="Minnesota"/>
    <n v="55901"/>
    <x v="2"/>
    <s v="TEC-AC-10004595"/>
    <s v="Technology"/>
    <s v="Accessories"/>
    <s v="First Data TMFD35 PIN Pad"/>
    <n v="142.80000000000001"/>
    <n v="1"/>
    <n v="0"/>
    <n v="29.988"/>
  </r>
  <r>
    <n v="6534"/>
    <s v="US-2014-107384"/>
    <x v="3"/>
    <d v="2014-12-05T00:00:00"/>
    <d v="2014-12-09T00:00:00"/>
    <s v="Standard Class"/>
    <s v="TP-21130"/>
    <s v="Theone Pippenger"/>
    <x v="0"/>
    <s v="United States"/>
    <s v="Rochester"/>
    <s v="Minnesota"/>
    <n v="55901"/>
    <x v="2"/>
    <s v="TEC-AC-10001539"/>
    <s v="Technology"/>
    <s v="Accessories"/>
    <s v="Logitech G430 Surround Sound Gaming Headset with Dolby 7.1 Technology"/>
    <n v="399.95"/>
    <n v="5"/>
    <n v="0"/>
    <n v="143.982"/>
  </r>
  <r>
    <n v="6535"/>
    <s v="CA-2011-128209"/>
    <x v="2"/>
    <d v="2011-11-17T00:00:00"/>
    <d v="2011-11-22T00:00:00"/>
    <s v="Standard Class"/>
    <s v="GT-14710"/>
    <s v="Greg Tran"/>
    <x v="0"/>
    <s v="United States"/>
    <s v="Buffalo"/>
    <s v="New York"/>
    <n v="14215"/>
    <x v="3"/>
    <s v="OFF-BI-10001359"/>
    <s v="Office Supplies"/>
    <s v="Binders"/>
    <s v="GBC DocuBind TL300 Electric Binding System"/>
    <n v="2152.7760000000003"/>
    <n v="3"/>
    <n v="0.2"/>
    <n v="726.56189999999981"/>
  </r>
  <r>
    <n v="6536"/>
    <s v="CA-2011-128209"/>
    <x v="2"/>
    <d v="2011-11-17T00:00:00"/>
    <d v="2011-11-22T00:00:00"/>
    <s v="Standard Class"/>
    <s v="GT-14710"/>
    <s v="Greg Tran"/>
    <x v="0"/>
    <s v="United States"/>
    <s v="Buffalo"/>
    <s v="New York"/>
    <n v="14215"/>
    <x v="3"/>
    <s v="FUR-BO-10002213"/>
    <s v="Furniture"/>
    <s v="Bookcases"/>
    <s v="DMI Eclipse Executive Suite Bookcases"/>
    <n v="4007.8400000000006"/>
    <n v="10"/>
    <n v="0.2"/>
    <n v="-50.098000000000297"/>
  </r>
  <r>
    <n v="6537"/>
    <s v="CA-2011-169684"/>
    <x v="2"/>
    <d v="2011-10-20T00:00:00"/>
    <d v="2011-10-23T00:00:00"/>
    <s v="First Class"/>
    <s v="FH-14365"/>
    <s v="Fred Hopkins"/>
    <x v="1"/>
    <s v="United States"/>
    <s v="Knoxville"/>
    <s v="Tennessee"/>
    <n v="37918"/>
    <x v="0"/>
    <s v="FUR-TA-10003008"/>
    <s v="Furniture"/>
    <s v="Tables"/>
    <s v="Lesro Round Back Collection Coffee Table, End Table"/>
    <n v="328.59000000000003"/>
    <n v="3"/>
    <n v="0.4"/>
    <n v="-147.8655"/>
  </r>
  <r>
    <n v="6538"/>
    <s v="CA-2011-169684"/>
    <x v="2"/>
    <d v="2011-10-20T00:00:00"/>
    <d v="2011-10-23T00:00:00"/>
    <s v="First Class"/>
    <s v="FH-14365"/>
    <s v="Fred Hopkins"/>
    <x v="1"/>
    <s v="United States"/>
    <s v="Knoxville"/>
    <s v="Tennessee"/>
    <n v="37918"/>
    <x v="0"/>
    <s v="OFF-ST-10000934"/>
    <s v="Office Supplies"/>
    <s v="Storage"/>
    <s v="Contico 72&quot;H Heavy-Duty Storage System"/>
    <n v="98.352000000000004"/>
    <n v="3"/>
    <n v="0.2"/>
    <n v="-24.588000000000001"/>
  </r>
  <r>
    <n v="6539"/>
    <s v="CA-2012-109862"/>
    <x v="1"/>
    <d v="2012-10-25T00:00:00"/>
    <d v="2012-10-30T00:00:00"/>
    <s v="Standard Class"/>
    <s v="HK-14890"/>
    <s v="Heather Kirkland"/>
    <x v="1"/>
    <s v="United States"/>
    <s v="Newark"/>
    <s v="Delaware"/>
    <n v="19711"/>
    <x v="3"/>
    <s v="TEC-PH-10004042"/>
    <s v="Technology"/>
    <s v="Phones"/>
    <s v="ClearOne Communications CHAT 70 OC Speaker Phone"/>
    <n v="158.99"/>
    <n v="1"/>
    <n v="0"/>
    <n v="41.337400000000002"/>
  </r>
  <r>
    <n v="6540"/>
    <s v="CA-2012-109862"/>
    <x v="1"/>
    <d v="2012-10-25T00:00:00"/>
    <d v="2012-10-30T00:00:00"/>
    <s v="Standard Class"/>
    <s v="HK-14890"/>
    <s v="Heather Kirkland"/>
    <x v="1"/>
    <s v="United States"/>
    <s v="Newark"/>
    <s v="Delaware"/>
    <n v="19711"/>
    <x v="3"/>
    <s v="FUR-CH-10002439"/>
    <s v="Furniture"/>
    <s v="Chairs"/>
    <s v="Iceberg Nesting Folding Chair, 19w x 6d x 43h"/>
    <n v="291.10000000000002"/>
    <n v="5"/>
    <n v="0"/>
    <n v="75.686000000000007"/>
  </r>
  <r>
    <n v="6541"/>
    <s v="US-2014-107888"/>
    <x v="3"/>
    <d v="2014-11-17T00:00:00"/>
    <d v="2014-11-20T00:00:00"/>
    <s v="First Class"/>
    <s v="CC-12220"/>
    <s v="Chris Cortes"/>
    <x v="0"/>
    <s v="United States"/>
    <s v="Seattle"/>
    <s v="Washington"/>
    <n v="98103"/>
    <x v="1"/>
    <s v="OFF-PA-10001363"/>
    <s v="Office Supplies"/>
    <s v="Paper"/>
    <s v="Xerox 1933"/>
    <n v="73.679999999999993"/>
    <n v="6"/>
    <n v="0"/>
    <n v="34.629599999999996"/>
  </r>
  <r>
    <n v="6542"/>
    <s v="US-2014-107888"/>
    <x v="3"/>
    <d v="2014-11-17T00:00:00"/>
    <d v="2014-11-20T00:00:00"/>
    <s v="First Class"/>
    <s v="CC-12220"/>
    <s v="Chris Cortes"/>
    <x v="0"/>
    <s v="United States"/>
    <s v="Seattle"/>
    <s v="Washington"/>
    <n v="98103"/>
    <x v="1"/>
    <s v="FUR-FU-10003394"/>
    <s v="Furniture"/>
    <s v="Furnishings"/>
    <s v="Tenex &quot;The Solids&quot; Textured Chair Mats"/>
    <n v="139.91999999999999"/>
    <n v="2"/>
    <n v="0"/>
    <n v="23.786399999999986"/>
  </r>
  <r>
    <n v="6543"/>
    <s v="US-2014-107888"/>
    <x v="3"/>
    <d v="2014-11-17T00:00:00"/>
    <d v="2014-11-20T00:00:00"/>
    <s v="First Class"/>
    <s v="CC-12220"/>
    <s v="Chris Cortes"/>
    <x v="0"/>
    <s v="United States"/>
    <s v="Seattle"/>
    <s v="Washington"/>
    <n v="98103"/>
    <x v="1"/>
    <s v="TEC-PH-10003171"/>
    <s v="Technology"/>
    <s v="Phones"/>
    <s v="Plantronics Encore H101 Dual Earpieces Headset"/>
    <n v="107.88"/>
    <n v="3"/>
    <n v="0.2"/>
    <n v="10.787999999999997"/>
  </r>
  <r>
    <n v="6544"/>
    <s v="US-2014-107888"/>
    <x v="3"/>
    <d v="2014-11-17T00:00:00"/>
    <d v="2014-11-20T00:00:00"/>
    <s v="First Class"/>
    <s v="CC-12220"/>
    <s v="Chris Cortes"/>
    <x v="0"/>
    <s v="United States"/>
    <s v="Seattle"/>
    <s v="Washington"/>
    <n v="98103"/>
    <x v="1"/>
    <s v="OFF-ST-10003123"/>
    <s v="Office Supplies"/>
    <s v="Storage"/>
    <s v="Fellowes Bases and Tops For Staxonsteel/High-Stak Systems"/>
    <n v="33.29"/>
    <n v="1"/>
    <n v="0"/>
    <n v="7.9895999999999994"/>
  </r>
  <r>
    <n v="6545"/>
    <s v="US-2014-154872"/>
    <x v="3"/>
    <d v="2014-05-15T00:00:00"/>
    <d v="2014-05-19T00:00:00"/>
    <s v="Standard Class"/>
    <s v="DP-13000"/>
    <s v="Darren Powers"/>
    <x v="0"/>
    <s v="United States"/>
    <s v="Cleveland"/>
    <s v="Ohio"/>
    <n v="44105"/>
    <x v="3"/>
    <s v="OFF-BI-10003007"/>
    <s v="Office Supplies"/>
    <s v="Binders"/>
    <s v="Premium Transparent Presentation Covers, No Pattern/Clear, 8 1/2&quot; x 11&quot;"/>
    <n v="58.170000000000009"/>
    <n v="5"/>
    <n v="0.7"/>
    <n v="-46.53600000000003"/>
  </r>
  <r>
    <n v="6546"/>
    <s v="US-2014-154872"/>
    <x v="3"/>
    <d v="2014-05-15T00:00:00"/>
    <d v="2014-05-19T00:00:00"/>
    <s v="Standard Class"/>
    <s v="DP-13000"/>
    <s v="Darren Powers"/>
    <x v="0"/>
    <s v="United States"/>
    <s v="Cleveland"/>
    <s v="Ohio"/>
    <n v="44105"/>
    <x v="3"/>
    <s v="OFF-LA-10000973"/>
    <s v="Office Supplies"/>
    <s v="Labels"/>
    <s v="Avery 502"/>
    <n v="5.04"/>
    <n v="2"/>
    <n v="0.2"/>
    <n v="1.764"/>
  </r>
  <r>
    <n v="6547"/>
    <s v="US-2014-154872"/>
    <x v="3"/>
    <d v="2014-05-15T00:00:00"/>
    <d v="2014-05-19T00:00:00"/>
    <s v="Standard Class"/>
    <s v="DP-13000"/>
    <s v="Darren Powers"/>
    <x v="0"/>
    <s v="United States"/>
    <s v="Cleveland"/>
    <s v="Ohio"/>
    <n v="44105"/>
    <x v="3"/>
    <s v="OFF-PA-10000483"/>
    <s v="Office Supplies"/>
    <s v="Paper"/>
    <s v="Xerox 19"/>
    <n v="24.784000000000002"/>
    <n v="1"/>
    <n v="0.2"/>
    <n v="7.7449999999999983"/>
  </r>
  <r>
    <n v="6548"/>
    <s v="CA-2011-113880"/>
    <x v="2"/>
    <d v="2011-03-01T00:00:00"/>
    <d v="2011-03-05T00:00:00"/>
    <s v="Standard Class"/>
    <s v="VF-21715"/>
    <s v="Vicky Freymann"/>
    <x v="2"/>
    <s v="United States"/>
    <s v="Elmhurst"/>
    <s v="Illinois"/>
    <n v="60126"/>
    <x v="2"/>
    <s v="FUR-CH-10000863"/>
    <s v="Furniture"/>
    <s v="Chairs"/>
    <s v="Novimex Swivel Fabric Task Chair"/>
    <n v="634.11599999999999"/>
    <n v="6"/>
    <n v="0.3"/>
    <n v="-172.11720000000003"/>
  </r>
  <r>
    <n v="6549"/>
    <s v="CA-2011-113880"/>
    <x v="2"/>
    <d v="2011-03-01T00:00:00"/>
    <d v="2011-03-05T00:00:00"/>
    <s v="Standard Class"/>
    <s v="VF-21715"/>
    <s v="Vicky Freymann"/>
    <x v="2"/>
    <s v="United States"/>
    <s v="Elmhurst"/>
    <s v="Illinois"/>
    <n v="60126"/>
    <x v="2"/>
    <s v="OFF-PA-10003036"/>
    <s v="Office Supplies"/>
    <s v="Paper"/>
    <s v="Black Print Carbonless 8 1/2&quot; x 8 1/4&quot; Rapid Memo Book"/>
    <n v="17.472000000000001"/>
    <n v="3"/>
    <n v="0.2"/>
    <n v="5.6783999999999981"/>
  </r>
  <r>
    <n v="6550"/>
    <s v="US-2012-164966"/>
    <x v="1"/>
    <d v="2012-07-30T00:00:00"/>
    <d v="2012-08-01T00:00:00"/>
    <s v="First Class"/>
    <s v="GH-14410"/>
    <s v="Gary Hansen"/>
    <x v="2"/>
    <s v="United States"/>
    <s v="Lakeville"/>
    <s v="Minnesota"/>
    <n v="55044"/>
    <x v="2"/>
    <s v="FUR-CH-10002304"/>
    <s v="Furniture"/>
    <s v="Chairs"/>
    <s v="Global Stack Chair without Arms, Black"/>
    <n v="155.88"/>
    <n v="6"/>
    <n v="0"/>
    <n v="38.970000000000006"/>
  </r>
  <r>
    <n v="6551"/>
    <s v="CA-2012-126739"/>
    <x v="1"/>
    <d v="2012-11-01T00:00:00"/>
    <d v="2012-11-03T00:00:00"/>
    <s v="Second Class"/>
    <s v="JH-16180"/>
    <s v="Justin Hirsh"/>
    <x v="0"/>
    <s v="United States"/>
    <s v="New York City"/>
    <s v="New York"/>
    <n v="10035"/>
    <x v="3"/>
    <s v="FUR-CH-10000422"/>
    <s v="Furniture"/>
    <s v="Chairs"/>
    <s v="Global Highback Leather Tilter in Burgundy"/>
    <n v="327.56399999999996"/>
    <n v="4"/>
    <n v="0.1"/>
    <n v="21.837600000000023"/>
  </r>
  <r>
    <n v="6552"/>
    <s v="CA-2014-161578"/>
    <x v="3"/>
    <d v="2014-12-17T00:00:00"/>
    <d v="2014-12-22T00:00:00"/>
    <s v="Second Class"/>
    <s v="RB-19465"/>
    <s v="Rick Bensley"/>
    <x v="2"/>
    <s v="United States"/>
    <s v="Los Angeles"/>
    <s v="California"/>
    <n v="90036"/>
    <x v="1"/>
    <s v="OFF-PA-10002986"/>
    <s v="Office Supplies"/>
    <s v="Paper"/>
    <s v="Xerox 1898"/>
    <n v="13.36"/>
    <n v="2"/>
    <n v="0"/>
    <n v="6.4127999999999998"/>
  </r>
  <r>
    <n v="6553"/>
    <s v="CA-2014-161578"/>
    <x v="3"/>
    <d v="2014-12-17T00:00:00"/>
    <d v="2014-12-22T00:00:00"/>
    <s v="Second Class"/>
    <s v="RB-19465"/>
    <s v="Rick Bensley"/>
    <x v="2"/>
    <s v="United States"/>
    <s v="Los Angeles"/>
    <s v="California"/>
    <n v="90036"/>
    <x v="1"/>
    <s v="OFF-ST-10002289"/>
    <s v="Office Supplies"/>
    <s v="Storage"/>
    <s v="Safco Wire Cube Shelving System, For Use as 4 or 5 14&quot; Cubes, Black"/>
    <n v="158.9"/>
    <n v="5"/>
    <n v="0"/>
    <n v="7.9449999999999932"/>
  </r>
  <r>
    <n v="6554"/>
    <s v="CA-2011-137092"/>
    <x v="2"/>
    <d v="2011-10-20T00:00:00"/>
    <d v="2011-10-22T00:00:00"/>
    <s v="Second Class"/>
    <s v="LS-16975"/>
    <s v="Lindsay Shagiari"/>
    <x v="2"/>
    <s v="United States"/>
    <s v="Chicago"/>
    <s v="Illinois"/>
    <n v="60653"/>
    <x v="2"/>
    <s v="TEC-AC-10001606"/>
    <s v="Technology"/>
    <s v="Accessories"/>
    <s v="Logitech Wireless Performance Mouse MX for PC and Mac"/>
    <n v="319.96800000000002"/>
    <n v="4"/>
    <n v="0.2"/>
    <n v="71.992800000000003"/>
  </r>
  <r>
    <n v="6555"/>
    <s v="CA-2011-137092"/>
    <x v="2"/>
    <d v="2011-10-20T00:00:00"/>
    <d v="2011-10-22T00:00:00"/>
    <s v="Second Class"/>
    <s v="LS-16975"/>
    <s v="Lindsay Shagiari"/>
    <x v="2"/>
    <s v="United States"/>
    <s v="Chicago"/>
    <s v="Illinois"/>
    <n v="60653"/>
    <x v="2"/>
    <s v="OFF-ST-10003805"/>
    <s v="Office Supplies"/>
    <s v="Storage"/>
    <s v="24 Capacity Maxi Data Binder Racks, Pearl"/>
    <n v="505.32000000000005"/>
    <n v="3"/>
    <n v="0.2"/>
    <n v="31.582499999999953"/>
  </r>
  <r>
    <n v="6556"/>
    <s v="CA-2011-137092"/>
    <x v="2"/>
    <d v="2011-10-20T00:00:00"/>
    <d v="2011-10-22T00:00:00"/>
    <s v="Second Class"/>
    <s v="LS-16975"/>
    <s v="Lindsay Shagiari"/>
    <x v="2"/>
    <s v="United States"/>
    <s v="Chicago"/>
    <s v="Illinois"/>
    <n v="60653"/>
    <x v="2"/>
    <s v="OFF-PA-10002109"/>
    <s v="Office Supplies"/>
    <s v="Paper"/>
    <s v="Wirebound Voice Message Log Book"/>
    <n v="3.8079999999999998"/>
    <n v="1"/>
    <n v="0.2"/>
    <n v="1.2375999999999996"/>
  </r>
  <r>
    <n v="6557"/>
    <s v="CA-2011-137092"/>
    <x v="2"/>
    <d v="2011-10-20T00:00:00"/>
    <d v="2011-10-22T00:00:00"/>
    <s v="Second Class"/>
    <s v="LS-16975"/>
    <s v="Lindsay Shagiari"/>
    <x v="2"/>
    <s v="United States"/>
    <s v="Chicago"/>
    <s v="Illinois"/>
    <n v="60653"/>
    <x v="2"/>
    <s v="OFF-BI-10000632"/>
    <s v="Office Supplies"/>
    <s v="Binders"/>
    <s v="Satellite Sectional Post Binders"/>
    <n v="8.6819999999999968"/>
    <n v="1"/>
    <n v="0.8"/>
    <n v="-14.759400000000003"/>
  </r>
  <r>
    <n v="6558"/>
    <s v="CA-2011-137092"/>
    <x v="2"/>
    <d v="2011-10-20T00:00:00"/>
    <d v="2011-10-22T00:00:00"/>
    <s v="Second Class"/>
    <s v="LS-16975"/>
    <s v="Lindsay Shagiari"/>
    <x v="2"/>
    <s v="United States"/>
    <s v="Chicago"/>
    <s v="Illinois"/>
    <n v="60653"/>
    <x v="2"/>
    <s v="OFF-LA-10003510"/>
    <s v="Office Supplies"/>
    <s v="Labels"/>
    <s v="Avery 4027 File Folder Labels for Dot Matrix Printers, 5000 Labels per Box, White"/>
    <n v="24.424000000000003"/>
    <n v="1"/>
    <n v="0.2"/>
    <n v="7.9378000000000002"/>
  </r>
  <r>
    <n v="6559"/>
    <s v="CA-2012-166947"/>
    <x v="1"/>
    <d v="2012-06-05T00:00:00"/>
    <d v="2012-06-10T00:00:00"/>
    <s v="Standard Class"/>
    <s v="EB-13750"/>
    <s v="Edward Becker"/>
    <x v="1"/>
    <s v="United States"/>
    <s v="Buffalo"/>
    <s v="New York"/>
    <n v="14215"/>
    <x v="3"/>
    <s v="FUR-CH-10004997"/>
    <s v="Furniture"/>
    <s v="Chairs"/>
    <s v="Hon Every-Day Series Multi-Task Chairs"/>
    <n v="1522.6379999999999"/>
    <n v="9"/>
    <n v="0.1"/>
    <n v="169.18200000000004"/>
  </r>
  <r>
    <n v="6560"/>
    <s v="CA-2013-160941"/>
    <x v="0"/>
    <d v="2013-07-22T00:00:00"/>
    <d v="2013-07-27T00:00:00"/>
    <s v="Standard Class"/>
    <s v="DK-12835"/>
    <s v="Damala Kotsonis"/>
    <x v="1"/>
    <s v="United States"/>
    <s v="Roseville"/>
    <s v="California"/>
    <n v="95661"/>
    <x v="1"/>
    <s v="OFF-EN-10003001"/>
    <s v="Office Supplies"/>
    <s v="Envelopes"/>
    <s v="Ames Color-File Green Diamond Border X-ray Mailers"/>
    <n v="419.90000000000003"/>
    <n v="5"/>
    <n v="0"/>
    <n v="197.35299999999998"/>
  </r>
  <r>
    <n v="6561"/>
    <s v="CA-2013-160941"/>
    <x v="0"/>
    <d v="2013-07-22T00:00:00"/>
    <d v="2013-07-27T00:00:00"/>
    <s v="Standard Class"/>
    <s v="DK-12835"/>
    <s v="Damala Kotsonis"/>
    <x v="1"/>
    <s v="United States"/>
    <s v="Roseville"/>
    <s v="California"/>
    <n v="95661"/>
    <x v="1"/>
    <s v="OFF-LA-10003766"/>
    <s v="Office Supplies"/>
    <s v="Labels"/>
    <s v="Self-Adhesive Removable Labels"/>
    <n v="3.15"/>
    <n v="1"/>
    <n v="0"/>
    <n v="1.512"/>
  </r>
  <r>
    <n v="6562"/>
    <s v="CA-2014-144680"/>
    <x v="3"/>
    <d v="2014-04-01T00:00:00"/>
    <d v="2014-04-03T00:00:00"/>
    <s v="First Class"/>
    <s v="SC-20260"/>
    <s v="Scott Cohen"/>
    <x v="1"/>
    <s v="United States"/>
    <s v="Arlington"/>
    <s v="Texas"/>
    <n v="76017"/>
    <x v="2"/>
    <s v="OFF-AP-10003040"/>
    <s v="Office Supplies"/>
    <s v="Appliances"/>
    <s v="Fellowes 8 Outlet Superior Workstation Surge Protector w/o Phone/Fax/Modem Protection"/>
    <n v="33.61999999999999"/>
    <n v="5"/>
    <n v="0.8"/>
    <n v="-90.774000000000029"/>
  </r>
  <r>
    <n v="6563"/>
    <s v="CA-2011-166086"/>
    <x v="2"/>
    <d v="2011-05-07T00:00:00"/>
    <d v="2011-05-12T00:00:00"/>
    <s v="Standard Class"/>
    <s v="CT-11995"/>
    <s v="Carol Triggs"/>
    <x v="0"/>
    <s v="United States"/>
    <s v="Lawrence"/>
    <s v="Massachusetts"/>
    <n v="1841"/>
    <x v="3"/>
    <s v="OFF-BI-10001078"/>
    <s v="Office Supplies"/>
    <s v="Binders"/>
    <s v="Acco PRESSTEX Data Binder with Storage Hooks, Dark Blue, 14 7/8&quot; X 11&quot;"/>
    <n v="16.14"/>
    <n v="3"/>
    <n v="0"/>
    <n v="7.9085999999999999"/>
  </r>
  <r>
    <n v="6564"/>
    <s v="CA-2011-166086"/>
    <x v="2"/>
    <d v="2011-05-07T00:00:00"/>
    <d v="2011-05-12T00:00:00"/>
    <s v="Standard Class"/>
    <s v="CT-11995"/>
    <s v="Carol Triggs"/>
    <x v="0"/>
    <s v="United States"/>
    <s v="Lawrence"/>
    <s v="Massachusetts"/>
    <n v="1841"/>
    <x v="3"/>
    <s v="FUR-TA-10003469"/>
    <s v="Furniture"/>
    <s v="Tables"/>
    <s v="Balt Split Level Computer Training Table"/>
    <n v="194.25"/>
    <n v="2"/>
    <n v="0.3"/>
    <n v="-38.849999999999994"/>
  </r>
  <r>
    <n v="6565"/>
    <s v="CA-2011-166086"/>
    <x v="2"/>
    <d v="2011-05-07T00:00:00"/>
    <d v="2011-05-12T00:00:00"/>
    <s v="Standard Class"/>
    <s v="CT-11995"/>
    <s v="Carol Triggs"/>
    <x v="0"/>
    <s v="United States"/>
    <s v="Lawrence"/>
    <s v="Massachusetts"/>
    <n v="1841"/>
    <x v="3"/>
    <s v="OFF-AR-10002578"/>
    <s v="Office Supplies"/>
    <s v="Art"/>
    <s v="Newell 335"/>
    <n v="8.64"/>
    <n v="3"/>
    <n v="0"/>
    <n v="2.5055999999999998"/>
  </r>
  <r>
    <n v="6566"/>
    <s v="CA-2011-166086"/>
    <x v="2"/>
    <d v="2011-05-07T00:00:00"/>
    <d v="2011-05-12T00:00:00"/>
    <s v="Standard Class"/>
    <s v="CT-11995"/>
    <s v="Carol Triggs"/>
    <x v="0"/>
    <s v="United States"/>
    <s v="Lawrence"/>
    <s v="Massachusetts"/>
    <n v="1841"/>
    <x v="3"/>
    <s v="FUR-CH-10004675"/>
    <s v="Furniture"/>
    <s v="Chairs"/>
    <s v="Lifetime Advantage Folding Chairs, 4/Carton"/>
    <n v="872.32"/>
    <n v="4"/>
    <n v="0"/>
    <n v="244.24959999999999"/>
  </r>
  <r>
    <n v="6567"/>
    <s v="CA-2014-131282"/>
    <x v="3"/>
    <d v="2014-02-06T00:00:00"/>
    <d v="2014-02-09T00:00:00"/>
    <s v="Second Class"/>
    <s v="CB-12025"/>
    <s v="Cassandra Brandow"/>
    <x v="0"/>
    <s v="United States"/>
    <s v="Waco"/>
    <s v="Texas"/>
    <n v="76706"/>
    <x v="2"/>
    <s v="OFF-BI-10004632"/>
    <s v="Office Supplies"/>
    <s v="Binders"/>
    <s v="Ibico Hi-Tech Manual Binding System"/>
    <n v="243.99199999999996"/>
    <n v="4"/>
    <n v="0.8"/>
    <n v="-426.9860000000001"/>
  </r>
  <r>
    <n v="6568"/>
    <s v="CA-2014-131282"/>
    <x v="3"/>
    <d v="2014-02-06T00:00:00"/>
    <d v="2014-02-09T00:00:00"/>
    <s v="Second Class"/>
    <s v="CB-12025"/>
    <s v="Cassandra Brandow"/>
    <x v="0"/>
    <s v="United States"/>
    <s v="Waco"/>
    <s v="Texas"/>
    <n v="76706"/>
    <x v="2"/>
    <s v="OFF-AR-10003087"/>
    <s v="Office Supplies"/>
    <s v="Art"/>
    <s v="Staples"/>
    <n v="7.120000000000001"/>
    <n v="5"/>
    <n v="0.2"/>
    <n v="0.71199999999999974"/>
  </r>
  <r>
    <n v="6569"/>
    <s v="CA-2011-100678"/>
    <x v="2"/>
    <d v="2011-04-18T00:00:00"/>
    <d v="2011-04-22T00:00:00"/>
    <s v="Standard Class"/>
    <s v="KM-16720"/>
    <s v="Kunst Miller"/>
    <x v="0"/>
    <s v="United States"/>
    <s v="Houston"/>
    <s v="Texas"/>
    <n v="77095"/>
    <x v="2"/>
    <s v="OFF-AR-10001868"/>
    <s v="Office Supplies"/>
    <s v="Art"/>
    <s v="Prang Dustless Chalk Sticks"/>
    <n v="2.6880000000000002"/>
    <n v="2"/>
    <n v="0.2"/>
    <n v="1.008"/>
  </r>
  <r>
    <n v="6570"/>
    <s v="CA-2011-100678"/>
    <x v="2"/>
    <d v="2011-04-18T00:00:00"/>
    <d v="2011-04-22T00:00:00"/>
    <s v="Standard Class"/>
    <s v="KM-16720"/>
    <s v="Kunst Miller"/>
    <x v="0"/>
    <s v="United States"/>
    <s v="Houston"/>
    <s v="Texas"/>
    <n v="77095"/>
    <x v="2"/>
    <s v="FUR-CH-10002602"/>
    <s v="Furniture"/>
    <s v="Chairs"/>
    <s v="DMI Arturo Collection Mission-style Design Wood Chair"/>
    <n v="317.05799999999999"/>
    <n v="3"/>
    <n v="0.3"/>
    <n v="-18.117599999999996"/>
  </r>
  <r>
    <n v="6571"/>
    <s v="CA-2011-100678"/>
    <x v="2"/>
    <d v="2011-04-18T00:00:00"/>
    <d v="2011-04-22T00:00:00"/>
    <s v="Standard Class"/>
    <s v="KM-16720"/>
    <s v="Kunst Miller"/>
    <x v="0"/>
    <s v="United States"/>
    <s v="Houston"/>
    <s v="Texas"/>
    <n v="77095"/>
    <x v="2"/>
    <s v="OFF-EN-10000056"/>
    <s v="Office Supplies"/>
    <s v="Envelopes"/>
    <s v="Cameo Buff Policy Envelopes"/>
    <n v="149.352"/>
    <n v="3"/>
    <n v="0.2"/>
    <n v="50.40629999999998"/>
  </r>
  <r>
    <n v="6572"/>
    <s v="CA-2011-100678"/>
    <x v="2"/>
    <d v="2011-04-18T00:00:00"/>
    <d v="2011-04-22T00:00:00"/>
    <s v="Standard Class"/>
    <s v="KM-16720"/>
    <s v="Kunst Miller"/>
    <x v="0"/>
    <s v="United States"/>
    <s v="Houston"/>
    <s v="Texas"/>
    <n v="77095"/>
    <x v="2"/>
    <s v="TEC-AC-10000474"/>
    <s v="Technology"/>
    <s v="Accessories"/>
    <s v="Kensington Expert Mouse Optical USB Trackball for PC or Mac"/>
    <n v="227.976"/>
    <n v="3"/>
    <n v="0.2"/>
    <n v="28.496999999999957"/>
  </r>
  <r>
    <n v="6573"/>
    <s v="CA-2013-161543"/>
    <x v="0"/>
    <d v="2013-05-11T00:00:00"/>
    <d v="2013-05-17T00:00:00"/>
    <s v="Standard Class"/>
    <s v="RD-19720"/>
    <s v="Roger Demir"/>
    <x v="0"/>
    <s v="United States"/>
    <s v="Seattle"/>
    <s v="Washington"/>
    <n v="98105"/>
    <x v="1"/>
    <s v="OFF-PA-10003971"/>
    <s v="Office Supplies"/>
    <s v="Paper"/>
    <s v="Xerox 1965"/>
    <n v="11.96"/>
    <n v="2"/>
    <n v="0"/>
    <n v="5.8604000000000003"/>
  </r>
  <r>
    <n v="6574"/>
    <s v="CA-2013-160535"/>
    <x v="0"/>
    <d v="2013-11-26T00:00:00"/>
    <d v="2013-12-01T00:00:00"/>
    <s v="Standard Class"/>
    <s v="BP-11050"/>
    <s v="Barry Pond"/>
    <x v="1"/>
    <s v="United States"/>
    <s v="Plainfield"/>
    <s v="New Jersey"/>
    <n v="7060"/>
    <x v="3"/>
    <s v="OFF-ST-10000689"/>
    <s v="Office Supplies"/>
    <s v="Storage"/>
    <s v="Fellowes Strictly Business Drawer File, Letter/Legal Size"/>
    <n v="563.4"/>
    <n v="4"/>
    <n v="0"/>
    <n v="67.608000000000004"/>
  </r>
  <r>
    <n v="6575"/>
    <s v="CA-2013-160535"/>
    <x v="0"/>
    <d v="2013-11-26T00:00:00"/>
    <d v="2013-12-01T00:00:00"/>
    <s v="Standard Class"/>
    <s v="BP-11050"/>
    <s v="Barry Pond"/>
    <x v="1"/>
    <s v="United States"/>
    <s v="Plainfield"/>
    <s v="New Jersey"/>
    <n v="7060"/>
    <x v="3"/>
    <s v="TEC-MA-10004255"/>
    <s v="Technology"/>
    <s v="Machines"/>
    <s v="Konica Minolta magicolor 1690MF Multifunction Printer"/>
    <n v="319.92"/>
    <n v="8"/>
    <n v="0"/>
    <n v="118.37040000000002"/>
  </r>
  <r>
    <n v="6576"/>
    <s v="CA-2014-123085"/>
    <x v="3"/>
    <d v="2014-03-04T00:00:00"/>
    <d v="2014-03-09T00:00:00"/>
    <s v="Standard Class"/>
    <s v="EJ-13720"/>
    <s v="Ed Jacobs"/>
    <x v="0"/>
    <s v="United States"/>
    <s v="Los Angeles"/>
    <s v="California"/>
    <n v="90008"/>
    <x v="1"/>
    <s v="TEC-AC-10000990"/>
    <s v="Technology"/>
    <s v="Accessories"/>
    <s v="Imation Bio 2GB USB Flash Drive Imation Corp"/>
    <n v="1049.44"/>
    <n v="8"/>
    <n v="0"/>
    <n v="440.76480000000004"/>
  </r>
  <r>
    <n v="6577"/>
    <s v="CA-2014-123085"/>
    <x v="3"/>
    <d v="2014-03-04T00:00:00"/>
    <d v="2014-03-09T00:00:00"/>
    <s v="Standard Class"/>
    <s v="EJ-13720"/>
    <s v="Ed Jacobs"/>
    <x v="0"/>
    <s v="United States"/>
    <s v="Los Angeles"/>
    <s v="California"/>
    <n v="90008"/>
    <x v="1"/>
    <s v="FUR-CH-10003968"/>
    <s v="Furniture"/>
    <s v="Chairs"/>
    <s v="Novimex Turbo Task Chair"/>
    <n v="170.35200000000003"/>
    <n v="3"/>
    <n v="0.2"/>
    <n v="-17.035200000000003"/>
  </r>
  <r>
    <n v="6578"/>
    <s v="CA-2012-153752"/>
    <x v="1"/>
    <d v="2012-12-06T00:00:00"/>
    <d v="2012-12-11T00:00:00"/>
    <s v="Second Class"/>
    <s v="RO-19780"/>
    <s v="Rose O'Brian"/>
    <x v="0"/>
    <s v="United States"/>
    <s v="Arlington"/>
    <s v="Virginia"/>
    <n v="22204"/>
    <x v="0"/>
    <s v="TEC-PH-10001615"/>
    <s v="Technology"/>
    <s v="Phones"/>
    <s v="AT&amp;T CL82213"/>
    <n v="173.94"/>
    <n v="6"/>
    <n v="0"/>
    <n v="50.442599999999977"/>
  </r>
  <r>
    <n v="6579"/>
    <s v="CA-2011-103660"/>
    <x v="2"/>
    <d v="2011-08-25T00:00:00"/>
    <d v="2011-08-30T00:00:00"/>
    <s v="Standard Class"/>
    <s v="MW-18220"/>
    <s v="Mitch Webber"/>
    <x v="0"/>
    <s v="United States"/>
    <s v="Seattle"/>
    <s v="Washington"/>
    <n v="98103"/>
    <x v="1"/>
    <s v="TEC-PH-10000895"/>
    <s v="Technology"/>
    <s v="Phones"/>
    <s v="Polycom VVX 310 VoIP phone"/>
    <n v="1007.9440000000002"/>
    <n v="7"/>
    <n v="0.2"/>
    <n v="75.595799999999997"/>
  </r>
  <r>
    <n v="6580"/>
    <s v="CA-2013-169887"/>
    <x v="0"/>
    <d v="2013-10-23T00:00:00"/>
    <d v="2013-10-23T00:00:00"/>
    <s v="Same Day"/>
    <s v="MS-17530"/>
    <s v="MaryBeth Skach"/>
    <x v="0"/>
    <s v="United States"/>
    <s v="Seattle"/>
    <s v="Washington"/>
    <n v="98105"/>
    <x v="1"/>
    <s v="OFF-PA-10003001"/>
    <s v="Office Supplies"/>
    <s v="Paper"/>
    <s v="Xerox 1986"/>
    <n v="6.68"/>
    <n v="1"/>
    <n v="0"/>
    <n v="3.2063999999999999"/>
  </r>
  <r>
    <n v="6581"/>
    <s v="CA-2013-169887"/>
    <x v="0"/>
    <d v="2013-10-23T00:00:00"/>
    <d v="2013-10-23T00:00:00"/>
    <s v="Same Day"/>
    <s v="MS-17530"/>
    <s v="MaryBeth Skach"/>
    <x v="0"/>
    <s v="United States"/>
    <s v="Seattle"/>
    <s v="Washington"/>
    <n v="98105"/>
    <x v="1"/>
    <s v="OFF-AR-10002766"/>
    <s v="Office Supplies"/>
    <s v="Art"/>
    <s v="Prang Drawing Pencil Set"/>
    <n v="8.34"/>
    <n v="3"/>
    <n v="0"/>
    <n v="2.2517999999999998"/>
  </r>
  <r>
    <n v="6582"/>
    <s v="CA-2013-169887"/>
    <x v="0"/>
    <d v="2013-10-23T00:00:00"/>
    <d v="2013-10-23T00:00:00"/>
    <s v="Same Day"/>
    <s v="MS-17530"/>
    <s v="MaryBeth Skach"/>
    <x v="0"/>
    <s v="United States"/>
    <s v="Seattle"/>
    <s v="Washington"/>
    <n v="98105"/>
    <x v="1"/>
    <s v="FUR-FU-10003095"/>
    <s v="Furniture"/>
    <s v="Furnishings"/>
    <s v="Linden 12&quot; Wall Clock With Oak Frame"/>
    <n v="101.94"/>
    <n v="3"/>
    <n v="0"/>
    <n v="30.581999999999987"/>
  </r>
  <r>
    <n v="6583"/>
    <s v="CA-2013-148516"/>
    <x v="0"/>
    <d v="2013-08-08T00:00:00"/>
    <d v="2013-08-12T00:00:00"/>
    <s v="Standard Class"/>
    <s v="DW-13585"/>
    <s v="Dorothy Wardle"/>
    <x v="1"/>
    <s v="United States"/>
    <s v="Edmonds"/>
    <s v="Washington"/>
    <n v="98026"/>
    <x v="1"/>
    <s v="TEC-AC-10003610"/>
    <s v="Technology"/>
    <s v="Accessories"/>
    <s v="Logitech Illuminated - Keyboard"/>
    <n v="179.97"/>
    <n v="3"/>
    <n v="0"/>
    <n v="86.385600000000011"/>
  </r>
  <r>
    <n v="6584"/>
    <s v="CA-2014-104731"/>
    <x v="3"/>
    <d v="2014-07-22T00:00:00"/>
    <d v="2014-07-28T00:00:00"/>
    <s v="Standard Class"/>
    <s v="AM-10705"/>
    <s v="Anne McFarland"/>
    <x v="0"/>
    <s v="United States"/>
    <s v="Salem"/>
    <s v="Virginia"/>
    <n v="24153"/>
    <x v="0"/>
    <s v="OFF-AR-10003727"/>
    <s v="Office Supplies"/>
    <s v="Art"/>
    <s v="Berol Giant Pencil Sharpener"/>
    <n v="101.94"/>
    <n v="6"/>
    <n v="0"/>
    <n v="29.562599999999986"/>
  </r>
  <r>
    <n v="6585"/>
    <s v="CA-2014-104731"/>
    <x v="3"/>
    <d v="2014-07-22T00:00:00"/>
    <d v="2014-07-28T00:00:00"/>
    <s v="Standard Class"/>
    <s v="AM-10705"/>
    <s v="Anne McFarland"/>
    <x v="0"/>
    <s v="United States"/>
    <s v="Salem"/>
    <s v="Virginia"/>
    <n v="24153"/>
    <x v="0"/>
    <s v="TEC-PH-10002660"/>
    <s v="Technology"/>
    <s v="Phones"/>
    <s v="Nortel Networks T7316 E Nt8 B27"/>
    <n v="271.95999999999998"/>
    <n v="4"/>
    <n v="0"/>
    <n v="67.990000000000009"/>
  </r>
  <r>
    <n v="6586"/>
    <s v="CA-2014-104731"/>
    <x v="3"/>
    <d v="2014-07-22T00:00:00"/>
    <d v="2014-07-28T00:00:00"/>
    <s v="Standard Class"/>
    <s v="AM-10705"/>
    <s v="Anne McFarland"/>
    <x v="0"/>
    <s v="United States"/>
    <s v="Salem"/>
    <s v="Virginia"/>
    <n v="24153"/>
    <x v="0"/>
    <s v="FUR-FU-10003274"/>
    <s v="Furniture"/>
    <s v="Furnishings"/>
    <s v="Regeneration Desk Collection"/>
    <n v="8.8000000000000007"/>
    <n v="5"/>
    <n v="0"/>
    <n v="3.8720000000000003"/>
  </r>
  <r>
    <n v="6587"/>
    <s v="CA-2014-104731"/>
    <x v="3"/>
    <d v="2014-07-22T00:00:00"/>
    <d v="2014-07-28T00:00:00"/>
    <s v="Standard Class"/>
    <s v="AM-10705"/>
    <s v="Anne McFarland"/>
    <x v="0"/>
    <s v="United States"/>
    <s v="Salem"/>
    <s v="Virginia"/>
    <n v="24153"/>
    <x v="0"/>
    <s v="OFF-AR-10003829"/>
    <s v="Office Supplies"/>
    <s v="Art"/>
    <s v="Newell 35"/>
    <n v="19.68"/>
    <n v="6"/>
    <n v="0"/>
    <n v="5.7071999999999976"/>
  </r>
  <r>
    <n v="6588"/>
    <s v="CA-2014-104731"/>
    <x v="3"/>
    <d v="2014-07-22T00:00:00"/>
    <d v="2014-07-28T00:00:00"/>
    <s v="Standard Class"/>
    <s v="AM-10705"/>
    <s v="Anne McFarland"/>
    <x v="0"/>
    <s v="United States"/>
    <s v="Salem"/>
    <s v="Virginia"/>
    <n v="24153"/>
    <x v="0"/>
    <s v="FUR-BO-10003441"/>
    <s v="Furniture"/>
    <s v="Bookcases"/>
    <s v="Bush Westfield Collection Bookcases, Fully Assembled"/>
    <n v="302.94"/>
    <n v="3"/>
    <n v="0"/>
    <n v="69.67619999999998"/>
  </r>
  <r>
    <n v="6589"/>
    <s v="CA-2014-104731"/>
    <x v="3"/>
    <d v="2014-07-22T00:00:00"/>
    <d v="2014-07-28T00:00:00"/>
    <s v="Standard Class"/>
    <s v="AM-10705"/>
    <s v="Anne McFarland"/>
    <x v="0"/>
    <s v="United States"/>
    <s v="Salem"/>
    <s v="Virginia"/>
    <n v="24153"/>
    <x v="0"/>
    <s v="OFF-BI-10003355"/>
    <s v="Office Supplies"/>
    <s v="Binders"/>
    <s v="Cardinal Holdit Business Card Pockets"/>
    <n v="14.940000000000001"/>
    <n v="3"/>
    <n v="0"/>
    <n v="7.1712000000000007"/>
  </r>
  <r>
    <n v="6590"/>
    <s v="CA-2014-104731"/>
    <x v="3"/>
    <d v="2014-07-22T00:00:00"/>
    <d v="2014-07-28T00:00:00"/>
    <s v="Standard Class"/>
    <s v="AM-10705"/>
    <s v="Anne McFarland"/>
    <x v="0"/>
    <s v="United States"/>
    <s v="Salem"/>
    <s v="Virginia"/>
    <n v="24153"/>
    <x v="0"/>
    <s v="OFF-SU-10003505"/>
    <s v="Office Supplies"/>
    <s v="Supplies"/>
    <s v="Premier Electric Letter Opener"/>
    <n v="231.72"/>
    <n v="2"/>
    <n v="0"/>
    <n v="11.585999999999984"/>
  </r>
  <r>
    <n v="6591"/>
    <s v="CA-2011-164749"/>
    <x v="2"/>
    <d v="2011-03-23T00:00:00"/>
    <d v="2011-03-26T00:00:00"/>
    <s v="First Class"/>
    <s v="BG-11740"/>
    <s v="Bruce Geld"/>
    <x v="0"/>
    <s v="United States"/>
    <s v="Delray Beach"/>
    <s v="Florida"/>
    <n v="33445"/>
    <x v="0"/>
    <s v="OFF-LA-10004484"/>
    <s v="Office Supplies"/>
    <s v="Labels"/>
    <s v="Avery 476"/>
    <n v="9.9120000000000008"/>
    <n v="3"/>
    <n v="0.2"/>
    <n v="3.2213999999999996"/>
  </r>
  <r>
    <n v="6592"/>
    <s v="CA-2012-103716"/>
    <x v="1"/>
    <d v="2012-04-30T00:00:00"/>
    <d v="2012-05-06T00:00:00"/>
    <s v="Standard Class"/>
    <s v="KB-16585"/>
    <s v="Ken Black"/>
    <x v="1"/>
    <s v="United States"/>
    <s v="San Francisco"/>
    <s v="California"/>
    <n v="94110"/>
    <x v="1"/>
    <s v="OFF-AR-10000658"/>
    <s v="Office Supplies"/>
    <s v="Art"/>
    <s v="Newell 324"/>
    <n v="34.650000000000006"/>
    <n v="3"/>
    <n v="0"/>
    <n v="9.702"/>
  </r>
  <r>
    <n v="6593"/>
    <s v="CA-2012-103716"/>
    <x v="1"/>
    <d v="2012-04-30T00:00:00"/>
    <d v="2012-05-06T00:00:00"/>
    <s v="Standard Class"/>
    <s v="KB-16585"/>
    <s v="Ken Black"/>
    <x v="1"/>
    <s v="United States"/>
    <s v="San Francisco"/>
    <s v="California"/>
    <n v="94110"/>
    <x v="1"/>
    <s v="TEC-PH-10000347"/>
    <s v="Technology"/>
    <s v="Phones"/>
    <s v="Cush Cases Heavy Duty Rugged Cover Case for Samsung Galaxy S5 - Purple"/>
    <n v="19.8"/>
    <n v="5"/>
    <n v="0.2"/>
    <n v="1.7324999999999999"/>
  </r>
  <r>
    <n v="6594"/>
    <s v="CA-2013-126795"/>
    <x v="0"/>
    <d v="2013-06-14T00:00:00"/>
    <d v="2013-06-17T00:00:00"/>
    <s v="Second Class"/>
    <s v="GT-14710"/>
    <s v="Greg Tran"/>
    <x v="0"/>
    <s v="United States"/>
    <s v="New York City"/>
    <s v="New York"/>
    <n v="10024"/>
    <x v="3"/>
    <s v="OFF-BI-10001989"/>
    <s v="Office Supplies"/>
    <s v="Binders"/>
    <s v="Premium Transparent Presentation Covers by GBC"/>
    <n v="33.568000000000005"/>
    <n v="2"/>
    <n v="0.2"/>
    <n v="11.748799999999997"/>
  </r>
  <r>
    <n v="6595"/>
    <s v="CA-2012-146290"/>
    <x v="1"/>
    <d v="2012-05-04T00:00:00"/>
    <d v="2012-05-11T00:00:00"/>
    <s v="Standard Class"/>
    <s v="SV-20815"/>
    <s v="Stuart Van"/>
    <x v="1"/>
    <s v="United States"/>
    <s v="Indianapolis"/>
    <s v="Indiana"/>
    <n v="46203"/>
    <x v="2"/>
    <s v="OFF-AR-10001897"/>
    <s v="Office Supplies"/>
    <s v="Art"/>
    <s v="Model L Table or Wall-Mount Pencil Sharpener"/>
    <n v="125.92999999999999"/>
    <n v="7"/>
    <n v="0"/>
    <n v="35.260400000000004"/>
  </r>
  <r>
    <n v="6596"/>
    <s v="CA-2014-157112"/>
    <x v="3"/>
    <d v="2014-04-24T00:00:00"/>
    <d v="2014-04-27T00:00:00"/>
    <s v="First Class"/>
    <s v="GG-14650"/>
    <s v="Greg Guthrie"/>
    <x v="1"/>
    <s v="United States"/>
    <s v="Columbus"/>
    <s v="Ohio"/>
    <n v="43229"/>
    <x v="3"/>
    <s v="OFF-BI-10000285"/>
    <s v="Office Supplies"/>
    <s v="Binders"/>
    <s v="XtraLife ClearVue Slant-D Ring Binders by Cardinal"/>
    <n v="11.760000000000002"/>
    <n v="5"/>
    <n v="0.7"/>
    <n v="-7.8399999999999963"/>
  </r>
  <r>
    <n v="6597"/>
    <s v="CA-2014-157112"/>
    <x v="3"/>
    <d v="2014-04-24T00:00:00"/>
    <d v="2014-04-27T00:00:00"/>
    <s v="First Class"/>
    <s v="GG-14650"/>
    <s v="Greg Guthrie"/>
    <x v="1"/>
    <s v="United States"/>
    <s v="Columbus"/>
    <s v="Ohio"/>
    <n v="43229"/>
    <x v="3"/>
    <s v="OFF-PA-10001804"/>
    <s v="Office Supplies"/>
    <s v="Paper"/>
    <s v="Xerox 195"/>
    <n v="5.3440000000000003"/>
    <n v="1"/>
    <n v="0.2"/>
    <n v="1.8703999999999998"/>
  </r>
  <r>
    <n v="6598"/>
    <s v="CA-2011-169257"/>
    <x v="2"/>
    <d v="2011-06-06T00:00:00"/>
    <d v="2011-06-12T00:00:00"/>
    <s v="Standard Class"/>
    <s v="SV-20785"/>
    <s v="Stewart Visinsky"/>
    <x v="0"/>
    <s v="United States"/>
    <s v="Jacksonville"/>
    <s v="Florida"/>
    <n v="32216"/>
    <x v="0"/>
    <s v="OFF-BI-10002557"/>
    <s v="Office Supplies"/>
    <s v="Binders"/>
    <s v="Presstex Flexible Ring Binders"/>
    <n v="1.3650000000000002"/>
    <n v="1"/>
    <n v="0.7"/>
    <n v="-0.9099999999999997"/>
  </r>
  <r>
    <n v="6599"/>
    <s v="CA-2011-169257"/>
    <x v="2"/>
    <d v="2011-06-06T00:00:00"/>
    <d v="2011-06-12T00:00:00"/>
    <s v="Standard Class"/>
    <s v="SV-20785"/>
    <s v="Stewart Visinsky"/>
    <x v="0"/>
    <s v="United States"/>
    <s v="Jacksonville"/>
    <s v="Florida"/>
    <n v="32216"/>
    <x v="0"/>
    <s v="OFF-PA-10002319"/>
    <s v="Office Supplies"/>
    <s v="Paper"/>
    <s v="Xerox 1944"/>
    <n v="62.015999999999998"/>
    <n v="2"/>
    <n v="0.2"/>
    <n v="22.480800000000002"/>
  </r>
  <r>
    <n v="6600"/>
    <s v="CA-2011-154095"/>
    <x v="2"/>
    <d v="2011-12-02T00:00:00"/>
    <d v="2011-12-07T00:00:00"/>
    <s v="Standard Class"/>
    <s v="ON-18715"/>
    <s v="Odella Nelson"/>
    <x v="1"/>
    <s v="United States"/>
    <s v="Clinton"/>
    <s v="Maryland"/>
    <n v="20735"/>
    <x v="3"/>
    <s v="FUR-FU-10003849"/>
    <s v="Furniture"/>
    <s v="Furnishings"/>
    <s v="DAX Metal Frame, Desktop, Stepped-Edge"/>
    <n v="60.72"/>
    <n v="3"/>
    <n v="0"/>
    <n v="23.680799999999998"/>
  </r>
  <r>
    <n v="6601"/>
    <s v="CA-2011-154095"/>
    <x v="2"/>
    <d v="2011-12-02T00:00:00"/>
    <d v="2011-12-07T00:00:00"/>
    <s v="Standard Class"/>
    <s v="ON-18715"/>
    <s v="Odella Nelson"/>
    <x v="1"/>
    <s v="United States"/>
    <s v="Clinton"/>
    <s v="Maryland"/>
    <n v="20735"/>
    <x v="3"/>
    <s v="OFF-PA-10002923"/>
    <s v="Office Supplies"/>
    <s v="Paper"/>
    <s v="Xerox 1942"/>
    <n v="146.82"/>
    <n v="3"/>
    <n v="0"/>
    <n v="73.41"/>
  </r>
  <r>
    <n v="6602"/>
    <s v="CA-2011-154095"/>
    <x v="2"/>
    <d v="2011-12-02T00:00:00"/>
    <d v="2011-12-07T00:00:00"/>
    <s v="Standard Class"/>
    <s v="ON-18715"/>
    <s v="Odella Nelson"/>
    <x v="1"/>
    <s v="United States"/>
    <s v="Clinton"/>
    <s v="Maryland"/>
    <n v="20735"/>
    <x v="3"/>
    <s v="FUR-CH-10004754"/>
    <s v="Furniture"/>
    <s v="Chairs"/>
    <s v="Global Stack Chair with Arms, Black"/>
    <n v="239.84"/>
    <n v="8"/>
    <n v="0"/>
    <n v="64.756799999999998"/>
  </r>
  <r>
    <n v="6603"/>
    <s v="CA-2011-154095"/>
    <x v="2"/>
    <d v="2011-12-02T00:00:00"/>
    <d v="2011-12-07T00:00:00"/>
    <s v="Standard Class"/>
    <s v="ON-18715"/>
    <s v="Odella Nelson"/>
    <x v="1"/>
    <s v="United States"/>
    <s v="Clinton"/>
    <s v="Maryland"/>
    <n v="20735"/>
    <x v="3"/>
    <s v="OFF-LA-10000634"/>
    <s v="Office Supplies"/>
    <s v="Labels"/>
    <s v="Avery 509"/>
    <n v="15.66"/>
    <n v="6"/>
    <n v="0"/>
    <n v="7.2035999999999998"/>
  </r>
  <r>
    <n v="6604"/>
    <s v="CA-2014-146346"/>
    <x v="3"/>
    <d v="2014-06-18T00:00:00"/>
    <d v="2014-06-21T00:00:00"/>
    <s v="First Class"/>
    <s v="RA-19945"/>
    <s v="Ryan Akin"/>
    <x v="0"/>
    <s v="United States"/>
    <s v="Commerce City"/>
    <s v="Colorado"/>
    <n v="80022"/>
    <x v="1"/>
    <s v="OFF-ST-10001418"/>
    <s v="Office Supplies"/>
    <s v="Storage"/>
    <s v="Carina Media Storage Towers in Natural &amp; Black"/>
    <n v="146.352"/>
    <n v="3"/>
    <n v="0.2"/>
    <n v="-32.929200000000002"/>
  </r>
  <r>
    <n v="6605"/>
    <s v="CA-2013-148852"/>
    <x v="0"/>
    <d v="2013-05-27T00:00:00"/>
    <d v="2013-06-01T00:00:00"/>
    <s v="Standard Class"/>
    <s v="SV-20785"/>
    <s v="Stewart Visinsky"/>
    <x v="0"/>
    <s v="United States"/>
    <s v="Santa Ana"/>
    <s v="California"/>
    <n v="92704"/>
    <x v="1"/>
    <s v="OFF-FA-10003467"/>
    <s v="Office Supplies"/>
    <s v="Fasteners"/>
    <s v="Alliance Big Bands Rubber Bands, 12/Pack"/>
    <n v="5.9399999999999995"/>
    <n v="3"/>
    <n v="0"/>
    <n v="0"/>
  </r>
  <r>
    <n v="6606"/>
    <s v="CA-2013-148852"/>
    <x v="0"/>
    <d v="2013-05-27T00:00:00"/>
    <d v="2013-06-01T00:00:00"/>
    <s v="Standard Class"/>
    <s v="SV-20785"/>
    <s v="Stewart Visinsky"/>
    <x v="0"/>
    <s v="United States"/>
    <s v="Santa Ana"/>
    <s v="California"/>
    <n v="92704"/>
    <x v="1"/>
    <s v="OFF-PA-10001293"/>
    <s v="Office Supplies"/>
    <s v="Paper"/>
    <s v="Xerox 1946"/>
    <n v="45.36"/>
    <n v="7"/>
    <n v="0"/>
    <n v="21.772800000000004"/>
  </r>
  <r>
    <n v="6607"/>
    <s v="CA-2013-148852"/>
    <x v="0"/>
    <d v="2013-05-27T00:00:00"/>
    <d v="2013-06-01T00:00:00"/>
    <s v="Standard Class"/>
    <s v="SV-20785"/>
    <s v="Stewart Visinsky"/>
    <x v="0"/>
    <s v="United States"/>
    <s v="Santa Ana"/>
    <s v="California"/>
    <n v="92704"/>
    <x v="1"/>
    <s v="TEC-PH-10003885"/>
    <s v="Technology"/>
    <s v="Phones"/>
    <s v="Cisco SPA508G"/>
    <n v="211.16800000000001"/>
    <n v="4"/>
    <n v="0.2"/>
    <n v="23.756399999999985"/>
  </r>
  <r>
    <n v="6608"/>
    <s v="CA-2013-148852"/>
    <x v="0"/>
    <d v="2013-05-27T00:00:00"/>
    <d v="2013-06-01T00:00:00"/>
    <s v="Standard Class"/>
    <s v="SV-20785"/>
    <s v="Stewart Visinsky"/>
    <x v="0"/>
    <s v="United States"/>
    <s v="Santa Ana"/>
    <s v="California"/>
    <n v="92704"/>
    <x v="1"/>
    <s v="FUR-CH-10004860"/>
    <s v="Furniture"/>
    <s v="Chairs"/>
    <s v="Global Low Back Tilter Chair"/>
    <n v="484.70400000000006"/>
    <n v="6"/>
    <n v="0.2"/>
    <n v="-84.823200000000071"/>
  </r>
  <r>
    <n v="6609"/>
    <s v="CA-2013-148852"/>
    <x v="0"/>
    <d v="2013-05-27T00:00:00"/>
    <d v="2013-06-01T00:00:00"/>
    <s v="Standard Class"/>
    <s v="SV-20785"/>
    <s v="Stewart Visinsky"/>
    <x v="0"/>
    <s v="United States"/>
    <s v="Santa Ana"/>
    <s v="California"/>
    <n v="92704"/>
    <x v="1"/>
    <s v="TEC-MA-10002428"/>
    <s v="Technology"/>
    <s v="Machines"/>
    <s v="Fellowes Powershred HS-440 4-Sheet High Security Shredder"/>
    <n v="371.97600000000006"/>
    <n v="3"/>
    <n v="0.2"/>
    <n v="116.24249999999996"/>
  </r>
  <r>
    <n v="6610"/>
    <s v="US-2012-118906"/>
    <x v="1"/>
    <d v="2012-03-10T00:00:00"/>
    <d v="2012-03-10T00:00:00"/>
    <s v="Same Day"/>
    <s v="KB-16585"/>
    <s v="Ken Black"/>
    <x v="1"/>
    <s v="United States"/>
    <s v="Clinton"/>
    <s v="Maryland"/>
    <n v="20735"/>
    <x v="3"/>
    <s v="OFF-ST-10002406"/>
    <s v="Office Supplies"/>
    <s v="Storage"/>
    <s v="Pizazz Global Quick File"/>
    <n v="89.820000000000007"/>
    <n v="6"/>
    <n v="0"/>
    <n v="25.149600000000007"/>
  </r>
  <r>
    <n v="6611"/>
    <s v="CA-2013-168921"/>
    <x v="0"/>
    <d v="2013-10-21T00:00:00"/>
    <d v="2013-10-23T00:00:00"/>
    <s v="First Class"/>
    <s v="AG-10495"/>
    <s v="Andrew Gjertsen"/>
    <x v="1"/>
    <s v="United States"/>
    <s v="Los Angeles"/>
    <s v="California"/>
    <n v="90049"/>
    <x v="1"/>
    <s v="OFF-BI-10004209"/>
    <s v="Office Supplies"/>
    <s v="Binders"/>
    <s v="Fellowes Twister Kit, Gray/Clear, 3/pkg"/>
    <n v="19.295999999999999"/>
    <n v="3"/>
    <n v="0.2"/>
    <n v="6.0299999999999994"/>
  </r>
  <r>
    <n v="6612"/>
    <s v="CA-2012-107678"/>
    <x v="1"/>
    <d v="2012-04-21T00:00:00"/>
    <d v="2012-04-28T00:00:00"/>
    <s v="Standard Class"/>
    <s v="JK-16090"/>
    <s v="Juliana Krohn"/>
    <x v="0"/>
    <s v="United States"/>
    <s v="Louisville"/>
    <s v="Kentucky"/>
    <n v="40214"/>
    <x v="0"/>
    <s v="FUR-CH-10001891"/>
    <s v="Furniture"/>
    <s v="Chairs"/>
    <s v="Global Deluxe Office Fabric Chairs"/>
    <n v="191.96"/>
    <n v="2"/>
    <n v="0"/>
    <n v="51.829200000000014"/>
  </r>
  <r>
    <n v="6613"/>
    <s v="CA-2012-107678"/>
    <x v="1"/>
    <d v="2012-04-21T00:00:00"/>
    <d v="2012-04-28T00:00:00"/>
    <s v="Standard Class"/>
    <s v="JK-16090"/>
    <s v="Juliana Krohn"/>
    <x v="0"/>
    <s v="United States"/>
    <s v="Louisville"/>
    <s v="Kentucky"/>
    <n v="40214"/>
    <x v="0"/>
    <s v="OFF-BI-10002215"/>
    <s v="Office Supplies"/>
    <s v="Binders"/>
    <s v="Wilson Jones Hanging View Binder, White, 1&quot;"/>
    <n v="21.299999999999997"/>
    <n v="3"/>
    <n v="0"/>
    <n v="9.7979999999999983"/>
  </r>
  <r>
    <n v="6614"/>
    <s v="CA-2012-107678"/>
    <x v="1"/>
    <d v="2012-04-21T00:00:00"/>
    <d v="2012-04-28T00:00:00"/>
    <s v="Standard Class"/>
    <s v="JK-16090"/>
    <s v="Juliana Krohn"/>
    <x v="0"/>
    <s v="United States"/>
    <s v="Louisville"/>
    <s v="Kentucky"/>
    <n v="40214"/>
    <x v="0"/>
    <s v="TEC-PH-10002103"/>
    <s v="Technology"/>
    <s v="Phones"/>
    <s v="Jabra SPEAK 410"/>
    <n v="469.95"/>
    <n v="5"/>
    <n v="0"/>
    <n v="131.58600000000001"/>
  </r>
  <r>
    <n v="6615"/>
    <s v="CA-2012-107678"/>
    <x v="1"/>
    <d v="2012-04-21T00:00:00"/>
    <d v="2012-04-28T00:00:00"/>
    <s v="Standard Class"/>
    <s v="JK-16090"/>
    <s v="Juliana Krohn"/>
    <x v="0"/>
    <s v="United States"/>
    <s v="Louisville"/>
    <s v="Kentucky"/>
    <n v="40214"/>
    <x v="0"/>
    <s v="FUR-FU-10003394"/>
    <s v="Furniture"/>
    <s v="Furnishings"/>
    <s v="Tenex &quot;The Solids&quot; Textured Chair Mats"/>
    <n v="209.88"/>
    <n v="3"/>
    <n v="0"/>
    <n v="35.679599999999979"/>
  </r>
  <r>
    <n v="6616"/>
    <s v="CA-2013-123512"/>
    <x v="0"/>
    <d v="2013-06-18T00:00:00"/>
    <d v="2013-06-20T00:00:00"/>
    <s v="First Class"/>
    <s v="MV-18190"/>
    <s v="Mike Vittorini"/>
    <x v="0"/>
    <s v="United States"/>
    <s v="Los Angeles"/>
    <s v="California"/>
    <n v="90045"/>
    <x v="1"/>
    <s v="FUR-BO-10004218"/>
    <s v="Furniture"/>
    <s v="Bookcases"/>
    <s v="Bush Heritage Pine Collection 5-Shelf Bookcase, Albany Pine Finish, *Special Order"/>
    <n v="239.66599999999997"/>
    <n v="2"/>
    <n v="0.15"/>
    <n v="14.097999999999999"/>
  </r>
  <r>
    <n v="6617"/>
    <s v="CA-2013-123512"/>
    <x v="0"/>
    <d v="2013-06-18T00:00:00"/>
    <d v="2013-06-20T00:00:00"/>
    <s v="First Class"/>
    <s v="MV-18190"/>
    <s v="Mike Vittorini"/>
    <x v="0"/>
    <s v="United States"/>
    <s v="Los Angeles"/>
    <s v="California"/>
    <n v="90045"/>
    <x v="1"/>
    <s v="OFF-LA-10000081"/>
    <s v="Office Supplies"/>
    <s v="Labels"/>
    <s v="Avery 496"/>
    <n v="22.5"/>
    <n v="6"/>
    <n v="0"/>
    <n v="10.799999999999999"/>
  </r>
  <r>
    <n v="6618"/>
    <s v="CA-2013-123512"/>
    <x v="0"/>
    <d v="2013-06-18T00:00:00"/>
    <d v="2013-06-20T00:00:00"/>
    <s v="First Class"/>
    <s v="MV-18190"/>
    <s v="Mike Vittorini"/>
    <x v="0"/>
    <s v="United States"/>
    <s v="Los Angeles"/>
    <s v="California"/>
    <n v="90045"/>
    <x v="1"/>
    <s v="OFF-PA-10001497"/>
    <s v="Office Supplies"/>
    <s v="Paper"/>
    <s v="Xerox 1914"/>
    <n v="219.84"/>
    <n v="4"/>
    <n v="0"/>
    <n v="107.7216"/>
  </r>
  <r>
    <n v="6619"/>
    <s v="US-2014-167402"/>
    <x v="3"/>
    <d v="2014-01-14T00:00:00"/>
    <d v="2014-01-19T00:00:00"/>
    <s v="Second Class"/>
    <s v="CP-12085"/>
    <s v="Cathy Prescott"/>
    <x v="1"/>
    <s v="United States"/>
    <s v="Springfield"/>
    <s v="Missouri"/>
    <n v="65807"/>
    <x v="2"/>
    <s v="OFF-PA-10004983"/>
    <s v="Office Supplies"/>
    <s v="Paper"/>
    <s v="Xerox 23"/>
    <n v="32.400000000000006"/>
    <n v="5"/>
    <n v="0"/>
    <n v="15.552000000000001"/>
  </r>
  <r>
    <n v="6620"/>
    <s v="US-2014-167402"/>
    <x v="3"/>
    <d v="2014-01-14T00:00:00"/>
    <d v="2014-01-19T00:00:00"/>
    <s v="Second Class"/>
    <s v="CP-12085"/>
    <s v="Cathy Prescott"/>
    <x v="1"/>
    <s v="United States"/>
    <s v="Springfield"/>
    <s v="Missouri"/>
    <n v="65807"/>
    <x v="2"/>
    <s v="OFF-AR-10004010"/>
    <s v="Office Supplies"/>
    <s v="Art"/>
    <s v="Hunt Boston Vacuum Mount KS Pencil Sharpener"/>
    <n v="209.94"/>
    <n v="6"/>
    <n v="0"/>
    <n v="54.584400000000002"/>
  </r>
  <r>
    <n v="6621"/>
    <s v="US-2014-167402"/>
    <x v="3"/>
    <d v="2014-01-14T00:00:00"/>
    <d v="2014-01-19T00:00:00"/>
    <s v="Second Class"/>
    <s v="CP-12085"/>
    <s v="Cathy Prescott"/>
    <x v="1"/>
    <s v="United States"/>
    <s v="Springfield"/>
    <s v="Missouri"/>
    <n v="65807"/>
    <x v="2"/>
    <s v="OFF-SU-10002881"/>
    <s v="Office Supplies"/>
    <s v="Supplies"/>
    <s v="Martin Yale Chadless Opener Electric Letter Opener"/>
    <n v="4164.0499999999993"/>
    <n v="5"/>
    <n v="0"/>
    <n v="83.281000000000063"/>
  </r>
  <r>
    <n v="6622"/>
    <s v="US-2014-167402"/>
    <x v="3"/>
    <d v="2014-01-14T00:00:00"/>
    <d v="2014-01-19T00:00:00"/>
    <s v="Second Class"/>
    <s v="CP-12085"/>
    <s v="Cathy Prescott"/>
    <x v="1"/>
    <s v="United States"/>
    <s v="Springfield"/>
    <s v="Missouri"/>
    <n v="65807"/>
    <x v="2"/>
    <s v="FUR-BO-10001608"/>
    <s v="Furniture"/>
    <s v="Bookcases"/>
    <s v="Hon Metal Bookcases, Black"/>
    <n v="212.94"/>
    <n v="3"/>
    <n v="0"/>
    <n v="53.235000000000014"/>
  </r>
  <r>
    <n v="6623"/>
    <s v="CA-2011-130449"/>
    <x v="2"/>
    <d v="2011-09-06T00:00:00"/>
    <d v="2011-09-09T00:00:00"/>
    <s v="First Class"/>
    <s v="VP-21760"/>
    <s v="Victoria Pisteka"/>
    <x v="1"/>
    <s v="United States"/>
    <s v="San Francisco"/>
    <s v="California"/>
    <n v="94109"/>
    <x v="1"/>
    <s v="FUR-FU-10001487"/>
    <s v="Furniture"/>
    <s v="Furnishings"/>
    <s v="Eldon Expressions Wood and Plastic Desk Accessories, Cherry Wood"/>
    <n v="41.88"/>
    <n v="6"/>
    <n v="0"/>
    <n v="12.145199999999997"/>
  </r>
  <r>
    <n v="6624"/>
    <s v="CA-2011-130449"/>
    <x v="2"/>
    <d v="2011-09-06T00:00:00"/>
    <d v="2011-09-09T00:00:00"/>
    <s v="First Class"/>
    <s v="VP-21760"/>
    <s v="Victoria Pisteka"/>
    <x v="1"/>
    <s v="United States"/>
    <s v="San Francisco"/>
    <s v="California"/>
    <n v="94109"/>
    <x v="1"/>
    <s v="OFF-LA-10001934"/>
    <s v="Office Supplies"/>
    <s v="Labels"/>
    <s v="Avery 516"/>
    <n v="58.48"/>
    <n v="8"/>
    <n v="0"/>
    <n v="27.485599999999998"/>
  </r>
  <r>
    <n v="6625"/>
    <s v="CA-2012-141250"/>
    <x v="1"/>
    <d v="2012-01-19T00:00:00"/>
    <d v="2012-01-23T00:00:00"/>
    <s v="Standard Class"/>
    <s v="PM-18940"/>
    <s v="Paul MacIntyre"/>
    <x v="0"/>
    <s v="United States"/>
    <s v="Texas City"/>
    <s v="Texas"/>
    <n v="77590"/>
    <x v="2"/>
    <s v="FUR-TA-10002855"/>
    <s v="Furniture"/>
    <s v="Tables"/>
    <s v="Bevis Round Conference Table Top &amp; Single Column Base"/>
    <n v="102.438"/>
    <n v="1"/>
    <n v="0.3"/>
    <n v="-13.170600000000007"/>
  </r>
  <r>
    <n v="6626"/>
    <s v="CA-2012-141250"/>
    <x v="1"/>
    <d v="2012-01-19T00:00:00"/>
    <d v="2012-01-23T00:00:00"/>
    <s v="Standard Class"/>
    <s v="PM-18940"/>
    <s v="Paul MacIntyre"/>
    <x v="0"/>
    <s v="United States"/>
    <s v="Texas City"/>
    <s v="Texas"/>
    <n v="77590"/>
    <x v="2"/>
    <s v="FUR-CH-10004875"/>
    <s v="Furniture"/>
    <s v="Chairs"/>
    <s v="Harbour Creations 67200 Series Stacking Chairs"/>
    <n v="199.304"/>
    <n v="4"/>
    <n v="0.3"/>
    <n v="-8.5416000000000025"/>
  </r>
  <r>
    <n v="6627"/>
    <s v="CA-2011-145541"/>
    <x v="2"/>
    <d v="2011-12-14T00:00:00"/>
    <d v="2011-12-21T00:00:00"/>
    <s v="Standard Class"/>
    <s v="TB-21400"/>
    <s v="Tom Boeckenhauer"/>
    <x v="0"/>
    <s v="United States"/>
    <s v="New York City"/>
    <s v="New York"/>
    <n v="10024"/>
    <x v="3"/>
    <s v="TEC-MA-10001127"/>
    <s v="Technology"/>
    <s v="Machines"/>
    <s v="HP Designjet T520 Inkjet Large Format Printer - 24&quot; Color"/>
    <n v="6999.96"/>
    <n v="4"/>
    <n v="0"/>
    <n v="2239.9871999999996"/>
  </r>
  <r>
    <n v="6628"/>
    <s v="CA-2011-138513"/>
    <x v="2"/>
    <d v="2011-05-23T00:00:00"/>
    <d v="2011-05-27T00:00:00"/>
    <s v="Standard Class"/>
    <s v="EH-13990"/>
    <s v="Erica Hackney"/>
    <x v="0"/>
    <s v="United States"/>
    <s v="Bellevue"/>
    <s v="Washington"/>
    <n v="98006"/>
    <x v="1"/>
    <s v="OFF-PA-10003177"/>
    <s v="Office Supplies"/>
    <s v="Paper"/>
    <s v="Xerox 1999"/>
    <n v="12.96"/>
    <n v="2"/>
    <n v="0"/>
    <n v="6.2208000000000006"/>
  </r>
  <r>
    <n v="6629"/>
    <s v="CA-2012-135489"/>
    <x v="1"/>
    <d v="2012-09-19T00:00:00"/>
    <d v="2012-09-22T00:00:00"/>
    <s v="Second Class"/>
    <s v="GW-14605"/>
    <s v="Giulietta Weimer"/>
    <x v="0"/>
    <s v="United States"/>
    <s v="New York City"/>
    <s v="New York"/>
    <n v="10024"/>
    <x v="3"/>
    <s v="TEC-PH-10000011"/>
    <s v="Technology"/>
    <s v="Phones"/>
    <s v="PureGear Roll-On Screen Protector"/>
    <n v="279.85999999999996"/>
    <n v="14"/>
    <n v="0"/>
    <n v="134.33279999999996"/>
  </r>
  <r>
    <n v="6630"/>
    <s v="CA-2012-125696"/>
    <x v="1"/>
    <d v="2012-10-02T00:00:00"/>
    <d v="2012-10-06T00:00:00"/>
    <s v="Standard Class"/>
    <s v="NP-18685"/>
    <s v="Nora Pelletier"/>
    <x v="2"/>
    <s v="United States"/>
    <s v="Wilson"/>
    <s v="North Carolina"/>
    <n v="27893"/>
    <x v="0"/>
    <s v="OFF-BI-10001757"/>
    <s v="Office Supplies"/>
    <s v="Binders"/>
    <s v="Pressboard Hanging Data Binders for Unburst Sheets"/>
    <n v="7.3800000000000008"/>
    <n v="5"/>
    <n v="0.7"/>
    <n v="-5.4120000000000008"/>
  </r>
  <r>
    <n v="6631"/>
    <s v="CA-2013-105081"/>
    <x v="0"/>
    <d v="2013-12-26T00:00:00"/>
    <d v="2013-12-31T00:00:00"/>
    <s v="Standard Class"/>
    <s v="JE-15715"/>
    <s v="Joe Elijah"/>
    <x v="0"/>
    <s v="United States"/>
    <s v="Seattle"/>
    <s v="Washington"/>
    <n v="98115"/>
    <x v="1"/>
    <s v="FUR-CH-10000847"/>
    <s v="Furniture"/>
    <s v="Chairs"/>
    <s v="Global Executive Mid-Back Manager's Chair"/>
    <n v="698.35200000000009"/>
    <n v="3"/>
    <n v="0.2"/>
    <n v="52.376399999999961"/>
  </r>
  <r>
    <n v="6632"/>
    <s v="CA-2013-105081"/>
    <x v="0"/>
    <d v="2013-12-26T00:00:00"/>
    <d v="2013-12-31T00:00:00"/>
    <s v="Standard Class"/>
    <s v="JE-15715"/>
    <s v="Joe Elijah"/>
    <x v="0"/>
    <s v="United States"/>
    <s v="Seattle"/>
    <s v="Washington"/>
    <n v="98115"/>
    <x v="1"/>
    <s v="FUR-TA-10001307"/>
    <s v="Furniture"/>
    <s v="Tables"/>
    <s v="SAFCO PlanMaster Heigh-Adjustable Drafting Table Base, 43w x 30d x 30-37h, Black"/>
    <n v="1747.25"/>
    <n v="5"/>
    <n v="0"/>
    <n v="629.01"/>
  </r>
  <r>
    <n v="6633"/>
    <s v="US-2013-146857"/>
    <x v="0"/>
    <d v="2013-05-07T00:00:00"/>
    <d v="2013-05-09T00:00:00"/>
    <s v="Second Class"/>
    <s v="BE-11455"/>
    <s v="Brad Eason"/>
    <x v="2"/>
    <s v="United States"/>
    <s v="Springfield"/>
    <s v="Missouri"/>
    <n v="65807"/>
    <x v="2"/>
    <s v="OFF-AP-10001205"/>
    <s v="Office Supplies"/>
    <s v="Appliances"/>
    <s v="Belkin 5 Outlet SurgeMaster Power Centers"/>
    <n v="54.48"/>
    <n v="1"/>
    <n v="0"/>
    <n v="15.254400000000004"/>
  </r>
  <r>
    <n v="6634"/>
    <s v="CA-2013-166275"/>
    <x v="0"/>
    <d v="2013-10-25T00:00:00"/>
    <d v="2013-10-25T00:00:00"/>
    <s v="Same Day"/>
    <s v="SS-20590"/>
    <s v="Sonia Sunley"/>
    <x v="0"/>
    <s v="United States"/>
    <s v="San Francisco"/>
    <s v="California"/>
    <n v="94109"/>
    <x v="1"/>
    <s v="TEC-AC-10001838"/>
    <s v="Technology"/>
    <s v="Accessories"/>
    <s v="Razer Tiamat Over Ear 7.1 Surround Sound PC Gaming Headset"/>
    <n v="199.99"/>
    <n v="1"/>
    <n v="0"/>
    <n v="85.995700000000014"/>
  </r>
  <r>
    <n v="6635"/>
    <s v="CA-2014-144498"/>
    <x v="3"/>
    <d v="2014-05-07T00:00:00"/>
    <d v="2014-05-07T00:00:00"/>
    <s v="Same Day"/>
    <s v="MB-18085"/>
    <s v="Mick Brown"/>
    <x v="0"/>
    <s v="United States"/>
    <s v="Charlotte"/>
    <s v="North Carolina"/>
    <n v="28205"/>
    <x v="0"/>
    <s v="OFF-BI-10003982"/>
    <s v="Office Supplies"/>
    <s v="Binders"/>
    <s v="Wilson Jones Century Plastic Molded Ring Binders"/>
    <n v="68.541000000000011"/>
    <n v="11"/>
    <n v="0.7"/>
    <n v="-52.548099999999991"/>
  </r>
  <r>
    <n v="6636"/>
    <s v="CA-2014-144498"/>
    <x v="3"/>
    <d v="2014-05-07T00:00:00"/>
    <d v="2014-05-07T00:00:00"/>
    <s v="Same Day"/>
    <s v="MB-18085"/>
    <s v="Mick Brown"/>
    <x v="0"/>
    <s v="United States"/>
    <s v="Charlotte"/>
    <s v="North Carolina"/>
    <n v="28205"/>
    <x v="0"/>
    <s v="TEC-PH-10004977"/>
    <s v="Technology"/>
    <s v="Phones"/>
    <s v="GE 30524EE4"/>
    <n v="627.16800000000012"/>
    <n v="4"/>
    <n v="0.2"/>
    <n v="70.55639999999994"/>
  </r>
  <r>
    <n v="6637"/>
    <s v="CA-2014-144498"/>
    <x v="3"/>
    <d v="2014-05-07T00:00:00"/>
    <d v="2014-05-07T00:00:00"/>
    <s v="Same Day"/>
    <s v="MB-18085"/>
    <s v="Mick Brown"/>
    <x v="0"/>
    <s v="United States"/>
    <s v="Charlotte"/>
    <s v="North Carolina"/>
    <n v="28205"/>
    <x v="0"/>
    <s v="OFF-LA-10003510"/>
    <s v="Office Supplies"/>
    <s v="Labels"/>
    <s v="Avery 4027 File Folder Labels for Dot Matrix Printers, 5000 Labels per Box, White"/>
    <n v="122.12000000000002"/>
    <n v="5"/>
    <n v="0.2"/>
    <n v="39.689000000000007"/>
  </r>
  <r>
    <n v="6638"/>
    <s v="CA-2014-103352"/>
    <x v="3"/>
    <d v="2014-11-28T00:00:00"/>
    <d v="2014-12-01T00:00:00"/>
    <s v="Second Class"/>
    <s v="RP-19390"/>
    <s v="Resi Pölking"/>
    <x v="0"/>
    <s v="United States"/>
    <s v="New York City"/>
    <s v="New York"/>
    <n v="10011"/>
    <x v="3"/>
    <s v="OFF-AR-10001573"/>
    <s v="Office Supplies"/>
    <s v="Art"/>
    <s v="American Pencil"/>
    <n v="6.99"/>
    <n v="3"/>
    <n v="0"/>
    <n v="2.027099999999999"/>
  </r>
  <r>
    <n v="6639"/>
    <s v="CA-2014-103352"/>
    <x v="3"/>
    <d v="2014-11-28T00:00:00"/>
    <d v="2014-12-01T00:00:00"/>
    <s v="Second Class"/>
    <s v="RP-19390"/>
    <s v="Resi Pölking"/>
    <x v="0"/>
    <s v="United States"/>
    <s v="New York City"/>
    <s v="New York"/>
    <n v="10011"/>
    <x v="3"/>
    <s v="OFF-BI-10001196"/>
    <s v="Office Supplies"/>
    <s v="Binders"/>
    <s v="Avery Flip-Chart Easel Binder, Black"/>
    <n v="107.42400000000001"/>
    <n v="6"/>
    <n v="0.2"/>
    <n v="36.255599999999994"/>
  </r>
  <r>
    <n v="6640"/>
    <s v="CA-2011-108609"/>
    <x v="2"/>
    <d v="2011-10-31T00:00:00"/>
    <d v="2011-11-02T00:00:00"/>
    <s v="Second Class"/>
    <s v="AJ-10780"/>
    <s v="Anthony Jacobs"/>
    <x v="1"/>
    <s v="United States"/>
    <s v="Lorain"/>
    <s v="Ohio"/>
    <n v="44052"/>
    <x v="3"/>
    <s v="FUR-TA-10003954"/>
    <s v="Furniture"/>
    <s v="Tables"/>
    <s v="Hon 94000 Series Round Tables"/>
    <n v="1421.664"/>
    <n v="8"/>
    <n v="0.4"/>
    <n v="-734.52639999999997"/>
  </r>
  <r>
    <n v="6641"/>
    <s v="CA-2014-128328"/>
    <x v="3"/>
    <d v="2014-08-06T00:00:00"/>
    <d v="2014-08-10T00:00:00"/>
    <s v="Standard Class"/>
    <s v="PO-18865"/>
    <s v="Patrick O'Donnell"/>
    <x v="0"/>
    <s v="United States"/>
    <s v="Indianapolis"/>
    <s v="Indiana"/>
    <n v="46203"/>
    <x v="2"/>
    <s v="OFF-BI-10001989"/>
    <s v="Office Supplies"/>
    <s v="Binders"/>
    <s v="Premium Transparent Presentation Covers by GBC"/>
    <n v="125.88"/>
    <n v="6"/>
    <n v="0"/>
    <n v="60.422399999999996"/>
  </r>
  <r>
    <n v="6642"/>
    <s v="CA-2014-128328"/>
    <x v="3"/>
    <d v="2014-08-06T00:00:00"/>
    <d v="2014-08-10T00:00:00"/>
    <s v="Standard Class"/>
    <s v="PO-18865"/>
    <s v="Patrick O'Donnell"/>
    <x v="0"/>
    <s v="United States"/>
    <s v="Indianapolis"/>
    <s v="Indiana"/>
    <n v="46203"/>
    <x v="2"/>
    <s v="TEC-AC-10001714"/>
    <s v="Technology"/>
    <s v="Accessories"/>
    <s v="Logitech MX Performance Wireless Mouse"/>
    <n v="79.78"/>
    <n v="2"/>
    <n v="0"/>
    <n v="29.518599999999999"/>
  </r>
  <r>
    <n v="6643"/>
    <s v="CA-2014-128328"/>
    <x v="3"/>
    <d v="2014-08-06T00:00:00"/>
    <d v="2014-08-10T00:00:00"/>
    <s v="Standard Class"/>
    <s v="PO-18865"/>
    <s v="Patrick O'Donnell"/>
    <x v="0"/>
    <s v="United States"/>
    <s v="Indianapolis"/>
    <s v="Indiana"/>
    <n v="46203"/>
    <x v="2"/>
    <s v="OFF-LA-10003498"/>
    <s v="Office Supplies"/>
    <s v="Labels"/>
    <s v="Avery 475"/>
    <n v="133.20000000000002"/>
    <n v="9"/>
    <n v="0"/>
    <n v="66.600000000000009"/>
  </r>
  <r>
    <n v="6644"/>
    <s v="US-2012-156496"/>
    <x v="1"/>
    <d v="2012-08-10T00:00:00"/>
    <d v="2012-08-16T00:00:00"/>
    <s v="Standard Class"/>
    <s v="WB-21850"/>
    <s v="William Brown"/>
    <x v="0"/>
    <s v="United States"/>
    <s v="Redmond"/>
    <s v="Oregon"/>
    <n v="97756"/>
    <x v="1"/>
    <s v="TEC-PH-10000576"/>
    <s v="Technology"/>
    <s v="Phones"/>
    <s v="AT&amp;T 1080 Corded phone"/>
    <n v="438.36800000000005"/>
    <n v="4"/>
    <n v="0.2"/>
    <n v="38.357200000000006"/>
  </r>
  <r>
    <n v="6645"/>
    <s v="US-2012-156496"/>
    <x v="1"/>
    <d v="2012-08-10T00:00:00"/>
    <d v="2012-08-16T00:00:00"/>
    <s v="Standard Class"/>
    <s v="WB-21850"/>
    <s v="William Brown"/>
    <x v="0"/>
    <s v="United States"/>
    <s v="Redmond"/>
    <s v="Oregon"/>
    <n v="97756"/>
    <x v="1"/>
    <s v="TEC-PH-10004188"/>
    <s v="Technology"/>
    <s v="Phones"/>
    <s v="OtterBox Commuter Series Case - Samsung Galaxy S4"/>
    <n v="139.94400000000002"/>
    <n v="7"/>
    <n v="0.2"/>
    <n v="-31.487400000000001"/>
  </r>
  <r>
    <n v="6646"/>
    <s v="US-2012-156496"/>
    <x v="1"/>
    <d v="2012-08-10T00:00:00"/>
    <d v="2012-08-16T00:00:00"/>
    <s v="Standard Class"/>
    <s v="WB-21850"/>
    <s v="William Brown"/>
    <x v="0"/>
    <s v="United States"/>
    <s v="Redmond"/>
    <s v="Oregon"/>
    <n v="97756"/>
    <x v="1"/>
    <s v="OFF-AP-10001469"/>
    <s v="Office Supplies"/>
    <s v="Appliances"/>
    <s v="Fellowes 8 Outlet Superior Workstation Surge Protector"/>
    <n v="133.47200000000001"/>
    <n v="4"/>
    <n v="0.2"/>
    <n v="15.015599999999985"/>
  </r>
  <r>
    <n v="6647"/>
    <s v="US-2013-127334"/>
    <x v="0"/>
    <d v="2013-12-16T00:00:00"/>
    <d v="2013-12-22T00:00:00"/>
    <s v="Standard Class"/>
    <s v="MP-18175"/>
    <s v="Mike Pelletier"/>
    <x v="2"/>
    <s v="United States"/>
    <s v="Springfield"/>
    <s v="Oregon"/>
    <n v="97477"/>
    <x v="1"/>
    <s v="FUR-TA-10003473"/>
    <s v="Furniture"/>
    <s v="Tables"/>
    <s v="Bretford Rectangular Conference Table Tops"/>
    <n v="564.19499999999994"/>
    <n v="3"/>
    <n v="0.5"/>
    <n v="-304.66529999999989"/>
  </r>
  <r>
    <n v="6648"/>
    <s v="US-2013-127334"/>
    <x v="0"/>
    <d v="2013-12-16T00:00:00"/>
    <d v="2013-12-22T00:00:00"/>
    <s v="Standard Class"/>
    <s v="MP-18175"/>
    <s v="Mike Pelletier"/>
    <x v="2"/>
    <s v="United States"/>
    <s v="Springfield"/>
    <s v="Oregon"/>
    <n v="97477"/>
    <x v="1"/>
    <s v="OFF-AP-10001205"/>
    <s v="Office Supplies"/>
    <s v="Appliances"/>
    <s v="Belkin 5 Outlet SurgeMaster Power Centers"/>
    <n v="87.168000000000006"/>
    <n v="2"/>
    <n v="0.2"/>
    <n v="8.7168000000000063"/>
  </r>
  <r>
    <n v="6649"/>
    <s v="US-2014-124779"/>
    <x v="3"/>
    <d v="2014-09-09T00:00:00"/>
    <d v="2014-09-12T00:00:00"/>
    <s v="First Class"/>
    <s v="BF-11020"/>
    <s v="Barry Französisch"/>
    <x v="1"/>
    <s v="United States"/>
    <s v="Arlington"/>
    <s v="Texas"/>
    <n v="76017"/>
    <x v="2"/>
    <s v="OFF-BI-10002429"/>
    <s v="Office Supplies"/>
    <s v="Binders"/>
    <s v="Premier Elliptical Ring Binder, Black"/>
    <n v="42.615999999999993"/>
    <n v="7"/>
    <n v="0.8"/>
    <n v="-68.185600000000022"/>
  </r>
  <r>
    <n v="6650"/>
    <s v="US-2014-124779"/>
    <x v="3"/>
    <d v="2014-09-09T00:00:00"/>
    <d v="2014-09-12T00:00:00"/>
    <s v="First Class"/>
    <s v="BF-11020"/>
    <s v="Barry Französisch"/>
    <x v="1"/>
    <s v="United States"/>
    <s v="Arlington"/>
    <s v="Texas"/>
    <n v="76017"/>
    <x v="2"/>
    <s v="TEC-CO-10001943"/>
    <s v="Technology"/>
    <s v="Copiers"/>
    <s v="Canon PC-428 Personal Copier"/>
    <n v="319.98400000000004"/>
    <n v="2"/>
    <n v="0.2"/>
    <n v="107.99459999999999"/>
  </r>
  <r>
    <n v="6651"/>
    <s v="US-2014-124779"/>
    <x v="3"/>
    <d v="2014-09-09T00:00:00"/>
    <d v="2014-09-12T00:00:00"/>
    <s v="First Class"/>
    <s v="BF-11020"/>
    <s v="Barry Französisch"/>
    <x v="1"/>
    <s v="United States"/>
    <s v="Arlington"/>
    <s v="Texas"/>
    <n v="76017"/>
    <x v="2"/>
    <s v="OFF-FA-10004854"/>
    <s v="Office Supplies"/>
    <s v="Fasteners"/>
    <s v="Vinyl Coated Wire Paper Clips in Organizer Box, 800/Box"/>
    <n v="45.92"/>
    <n v="5"/>
    <n v="0.2"/>
    <n v="15.498000000000001"/>
  </r>
  <r>
    <n v="6652"/>
    <s v="US-2014-124779"/>
    <x v="3"/>
    <d v="2014-09-09T00:00:00"/>
    <d v="2014-09-12T00:00:00"/>
    <s v="First Class"/>
    <s v="BF-11020"/>
    <s v="Barry Französisch"/>
    <x v="1"/>
    <s v="United States"/>
    <s v="Arlington"/>
    <s v="Texas"/>
    <n v="76017"/>
    <x v="2"/>
    <s v="FUR-FU-10001095"/>
    <s v="Furniture"/>
    <s v="Furnishings"/>
    <s v="DAX Black Cherry Wood-Tone Poster Frame"/>
    <n v="21.184000000000001"/>
    <n v="2"/>
    <n v="0.6"/>
    <n v="-11.651199999999999"/>
  </r>
  <r>
    <n v="6653"/>
    <s v="US-2014-124779"/>
    <x v="3"/>
    <d v="2014-09-09T00:00:00"/>
    <d v="2014-09-12T00:00:00"/>
    <s v="First Class"/>
    <s v="BF-11020"/>
    <s v="Barry Französisch"/>
    <x v="1"/>
    <s v="United States"/>
    <s v="Arlington"/>
    <s v="Texas"/>
    <n v="76017"/>
    <x v="2"/>
    <s v="OFF-PA-10000061"/>
    <s v="Office Supplies"/>
    <s v="Paper"/>
    <s v="Xerox 205"/>
    <n v="20.736000000000004"/>
    <n v="4"/>
    <n v="0.2"/>
    <n v="7.2576000000000001"/>
  </r>
  <r>
    <n v="6654"/>
    <s v="US-2014-124779"/>
    <x v="3"/>
    <d v="2014-09-09T00:00:00"/>
    <d v="2014-09-12T00:00:00"/>
    <s v="First Class"/>
    <s v="BF-11020"/>
    <s v="Barry Französisch"/>
    <x v="1"/>
    <s v="United States"/>
    <s v="Arlington"/>
    <s v="Texas"/>
    <n v="76017"/>
    <x v="2"/>
    <s v="FUR-CH-10003535"/>
    <s v="Furniture"/>
    <s v="Chairs"/>
    <s v="Global Armless Task Chair, Royal Blue"/>
    <n v="213.42999999999995"/>
    <n v="5"/>
    <n v="0.3"/>
    <n v="-39.636999999999993"/>
  </r>
  <r>
    <n v="6655"/>
    <s v="CA-2014-135937"/>
    <x v="3"/>
    <d v="2014-02-21T00:00:00"/>
    <d v="2014-02-28T00:00:00"/>
    <s v="Standard Class"/>
    <s v="KM-16375"/>
    <s v="Katherine Murray"/>
    <x v="2"/>
    <s v="United States"/>
    <s v="Gilbert"/>
    <s v="Arizona"/>
    <n v="85234"/>
    <x v="1"/>
    <s v="TEC-PH-10004447"/>
    <s v="Technology"/>
    <s v="Phones"/>
    <s v="Toshiba IPT2010-SD IP Telephone"/>
    <n v="333.57600000000002"/>
    <n v="3"/>
    <n v="0.2"/>
    <n v="25.018199999999993"/>
  </r>
  <r>
    <n v="6656"/>
    <s v="CA-2014-135937"/>
    <x v="3"/>
    <d v="2014-02-21T00:00:00"/>
    <d v="2014-02-28T00:00:00"/>
    <s v="Standard Class"/>
    <s v="KM-16375"/>
    <s v="Katherine Murray"/>
    <x v="2"/>
    <s v="United States"/>
    <s v="Gilbert"/>
    <s v="Arizona"/>
    <n v="85234"/>
    <x v="1"/>
    <s v="TEC-AC-10001114"/>
    <s v="Technology"/>
    <s v="Accessories"/>
    <s v="Microsoft Wireless Mobile Mouse 4000"/>
    <n v="31.992000000000004"/>
    <n v="1"/>
    <n v="0.2"/>
    <n v="4.7987999999999964"/>
  </r>
  <r>
    <n v="6657"/>
    <s v="CA-2014-135937"/>
    <x v="3"/>
    <d v="2014-02-21T00:00:00"/>
    <d v="2014-02-28T00:00:00"/>
    <s v="Standard Class"/>
    <s v="KM-16375"/>
    <s v="Katherine Murray"/>
    <x v="2"/>
    <s v="United States"/>
    <s v="Gilbert"/>
    <s v="Arizona"/>
    <n v="85234"/>
    <x v="1"/>
    <s v="OFF-ST-10000563"/>
    <s v="Office Supplies"/>
    <s v="Storage"/>
    <s v="Fellowes Bankers Box Stor/Drawer Steel Plus"/>
    <n v="51.168000000000006"/>
    <n v="2"/>
    <n v="0.2"/>
    <n v="-6.3960000000000008"/>
  </r>
  <r>
    <n v="6658"/>
    <s v="CA-2014-135937"/>
    <x v="3"/>
    <d v="2014-02-21T00:00:00"/>
    <d v="2014-02-28T00:00:00"/>
    <s v="Standard Class"/>
    <s v="KM-16375"/>
    <s v="Katherine Murray"/>
    <x v="2"/>
    <s v="United States"/>
    <s v="Gilbert"/>
    <s v="Arizona"/>
    <n v="85234"/>
    <x v="1"/>
    <s v="OFF-EN-10004846"/>
    <s v="Office Supplies"/>
    <s v="Envelopes"/>
    <s v="Letter or Legal Size Expandable Poly String Tie Envelopes"/>
    <n v="10.64"/>
    <n v="5"/>
    <n v="0.2"/>
    <n v="3.8570000000000002"/>
  </r>
  <r>
    <n v="6659"/>
    <s v="CA-2014-135937"/>
    <x v="3"/>
    <d v="2014-02-21T00:00:00"/>
    <d v="2014-02-28T00:00:00"/>
    <s v="Standard Class"/>
    <s v="KM-16375"/>
    <s v="Katherine Murray"/>
    <x v="2"/>
    <s v="United States"/>
    <s v="Gilbert"/>
    <s v="Arizona"/>
    <n v="85234"/>
    <x v="1"/>
    <s v="FUR-FU-10002253"/>
    <s v="Furniture"/>
    <s v="Furnishings"/>
    <s v="Howard Miller 13&quot; Diameter Pewter Finish Round Wall Clock"/>
    <n v="68.703999999999994"/>
    <n v="2"/>
    <n v="0.2"/>
    <n v="16.317200000000003"/>
  </r>
  <r>
    <n v="6660"/>
    <s v="CA-2014-135937"/>
    <x v="3"/>
    <d v="2014-02-21T00:00:00"/>
    <d v="2014-02-28T00:00:00"/>
    <s v="Standard Class"/>
    <s v="KM-16375"/>
    <s v="Katherine Murray"/>
    <x v="2"/>
    <s v="United States"/>
    <s v="Gilbert"/>
    <s v="Arizona"/>
    <n v="85234"/>
    <x v="1"/>
    <s v="FUR-TA-10001039"/>
    <s v="Furniture"/>
    <s v="Tables"/>
    <s v="KI Adjustable-Height Table"/>
    <n v="386.91"/>
    <n v="9"/>
    <n v="0.5"/>
    <n v="-185.71679999999998"/>
  </r>
  <r>
    <n v="6661"/>
    <s v="CA-2012-129322"/>
    <x v="1"/>
    <d v="2012-08-08T00:00:00"/>
    <d v="2012-08-10T00:00:00"/>
    <s v="Second Class"/>
    <s v="DB-13405"/>
    <s v="Denny Blanton"/>
    <x v="0"/>
    <s v="United States"/>
    <s v="Lawrence"/>
    <s v="Massachusetts"/>
    <n v="1841"/>
    <x v="3"/>
    <s v="OFF-AR-10004587"/>
    <s v="Office Supplies"/>
    <s v="Art"/>
    <s v="Boston 1827 Commercial Additional Cutter, Drive Gear &amp; Gear Rack for 1606"/>
    <n v="39.659999999999997"/>
    <n v="2"/>
    <n v="0"/>
    <n v="11.897999999999996"/>
  </r>
  <r>
    <n v="6662"/>
    <s v="CA-2012-129322"/>
    <x v="1"/>
    <d v="2012-08-08T00:00:00"/>
    <d v="2012-08-10T00:00:00"/>
    <s v="Second Class"/>
    <s v="DB-13405"/>
    <s v="Denny Blanton"/>
    <x v="0"/>
    <s v="United States"/>
    <s v="Lawrence"/>
    <s v="Massachusetts"/>
    <n v="1841"/>
    <x v="3"/>
    <s v="OFF-AP-10004336"/>
    <s v="Office Supplies"/>
    <s v="Appliances"/>
    <s v="Conquest 14 Commercial Heavy-Duty Upright Vacuum, Collection System, Accessory Kit"/>
    <n v="113.92"/>
    <n v="2"/>
    <n v="0"/>
    <n v="33.036799999999985"/>
  </r>
  <r>
    <n v="6663"/>
    <s v="CA-2012-129322"/>
    <x v="1"/>
    <d v="2012-08-08T00:00:00"/>
    <d v="2012-08-10T00:00:00"/>
    <s v="Second Class"/>
    <s v="DB-13405"/>
    <s v="Denny Blanton"/>
    <x v="0"/>
    <s v="United States"/>
    <s v="Lawrence"/>
    <s v="Massachusetts"/>
    <n v="1841"/>
    <x v="3"/>
    <s v="OFF-BI-10001718"/>
    <s v="Office Supplies"/>
    <s v="Binders"/>
    <s v="GBC DocuBind P50 Personal Binding Machine"/>
    <n v="447.85999999999996"/>
    <n v="7"/>
    <n v="0"/>
    <n v="210.49419999999998"/>
  </r>
  <r>
    <n v="6664"/>
    <s v="CA-2014-162173"/>
    <x v="3"/>
    <d v="2014-10-27T00:00:00"/>
    <d v="2014-11-02T00:00:00"/>
    <s v="Standard Class"/>
    <s v="OT-18730"/>
    <s v="Olvera Toch"/>
    <x v="0"/>
    <s v="United States"/>
    <s v="Virginia Beach"/>
    <s v="Virginia"/>
    <n v="23464"/>
    <x v="0"/>
    <s v="FUR-TA-10001520"/>
    <s v="Furniture"/>
    <s v="Tables"/>
    <s v="Lesro Sheffield Collection Coffee Table, End Table, Center Table, Corner Table"/>
    <n v="356.85"/>
    <n v="5"/>
    <n v="0"/>
    <n v="60.664499999999961"/>
  </r>
  <r>
    <n v="6665"/>
    <s v="CA-2014-162173"/>
    <x v="3"/>
    <d v="2014-10-27T00:00:00"/>
    <d v="2014-11-02T00:00:00"/>
    <s v="Standard Class"/>
    <s v="OT-18730"/>
    <s v="Olvera Toch"/>
    <x v="0"/>
    <s v="United States"/>
    <s v="Virginia Beach"/>
    <s v="Virginia"/>
    <n v="23464"/>
    <x v="0"/>
    <s v="OFF-EN-10002831"/>
    <s v="Office Supplies"/>
    <s v="Envelopes"/>
    <s v="Tyvek  Top-Opening Peel &amp; Seel  Envelopes, Gray"/>
    <n v="251.57999999999998"/>
    <n v="7"/>
    <n v="0"/>
    <n v="113.21099999999998"/>
  </r>
  <r>
    <n v="6666"/>
    <s v="CA-2013-115483"/>
    <x v="0"/>
    <d v="2013-07-15T00:00:00"/>
    <d v="2013-07-19T00:00:00"/>
    <s v="Second Class"/>
    <s v="JS-15880"/>
    <s v="John Stevenson"/>
    <x v="0"/>
    <s v="United States"/>
    <s v="Irving"/>
    <s v="Texas"/>
    <n v="75061"/>
    <x v="2"/>
    <s v="OFF-PA-10001497"/>
    <s v="Office Supplies"/>
    <s v="Paper"/>
    <s v="Xerox 1914"/>
    <n v="219.84000000000003"/>
    <n v="5"/>
    <n v="0.2"/>
    <n v="79.691999999999979"/>
  </r>
  <r>
    <n v="6667"/>
    <s v="CA-2014-122175"/>
    <x v="3"/>
    <d v="2014-05-13T00:00:00"/>
    <d v="2014-05-15T00:00:00"/>
    <s v="Second Class"/>
    <s v="CA-12775"/>
    <s v="Cynthia Arntzen"/>
    <x v="0"/>
    <s v="United States"/>
    <s v="Vineland"/>
    <s v="New Jersey"/>
    <n v="8360"/>
    <x v="3"/>
    <s v="FUR-FU-10000719"/>
    <s v="Furniture"/>
    <s v="Furnishings"/>
    <s v="DAX Cubicle Frames, 8-1/2 x 11"/>
    <n v="42.85"/>
    <n v="5"/>
    <n v="0"/>
    <n v="15.426000000000002"/>
  </r>
  <r>
    <n v="6668"/>
    <s v="CA-2014-122175"/>
    <x v="3"/>
    <d v="2014-05-13T00:00:00"/>
    <d v="2014-05-15T00:00:00"/>
    <s v="Second Class"/>
    <s v="CA-12775"/>
    <s v="Cynthia Arntzen"/>
    <x v="0"/>
    <s v="United States"/>
    <s v="Vineland"/>
    <s v="New Jersey"/>
    <n v="8360"/>
    <x v="3"/>
    <s v="OFF-LA-10002271"/>
    <s v="Office Supplies"/>
    <s v="Labels"/>
    <s v="Smead Alpha-Z Color-Coded Second Alphabetical Labels and Starter Set"/>
    <n v="6.16"/>
    <n v="2"/>
    <n v="0"/>
    <n v="2.9567999999999999"/>
  </r>
  <r>
    <n v="6669"/>
    <s v="CA-2014-122175"/>
    <x v="3"/>
    <d v="2014-05-13T00:00:00"/>
    <d v="2014-05-15T00:00:00"/>
    <s v="Second Class"/>
    <s v="CA-12775"/>
    <s v="Cynthia Arntzen"/>
    <x v="0"/>
    <s v="United States"/>
    <s v="Vineland"/>
    <s v="New Jersey"/>
    <n v="8360"/>
    <x v="3"/>
    <s v="OFF-SU-10004661"/>
    <s v="Office Supplies"/>
    <s v="Supplies"/>
    <s v="Acme Titanium Bonded Scissors"/>
    <n v="17"/>
    <n v="2"/>
    <n v="0"/>
    <n v="4.42"/>
  </r>
  <r>
    <n v="6670"/>
    <s v="CA-2014-122175"/>
    <x v="3"/>
    <d v="2014-05-13T00:00:00"/>
    <d v="2014-05-15T00:00:00"/>
    <s v="Second Class"/>
    <s v="CA-12775"/>
    <s v="Cynthia Arntzen"/>
    <x v="0"/>
    <s v="United States"/>
    <s v="Vineland"/>
    <s v="New Jersey"/>
    <n v="8360"/>
    <x v="3"/>
    <s v="TEC-AC-10004859"/>
    <s v="Technology"/>
    <s v="Accessories"/>
    <s v="Maxell Pro 80 Minute CD-R, 10/Pack"/>
    <n v="87.4"/>
    <n v="5"/>
    <n v="0"/>
    <n v="34.960000000000008"/>
  </r>
  <r>
    <n v="6671"/>
    <s v="CA-2014-161088"/>
    <x v="3"/>
    <d v="2014-05-26T00:00:00"/>
    <d v="2014-05-30T00:00:00"/>
    <s v="Standard Class"/>
    <s v="MH-18115"/>
    <s v="Mick Hernandez"/>
    <x v="2"/>
    <s v="United States"/>
    <s v="Columbus"/>
    <s v="Georgia"/>
    <n v="31907"/>
    <x v="0"/>
    <s v="OFF-BI-10002824"/>
    <s v="Office Supplies"/>
    <s v="Binders"/>
    <s v="Recycled Easel Ring Binders"/>
    <n v="29.84"/>
    <n v="2"/>
    <n v="0"/>
    <n v="13.427999999999997"/>
  </r>
  <r>
    <n v="6672"/>
    <s v="CA-2011-154837"/>
    <x v="2"/>
    <d v="2011-08-23T00:00:00"/>
    <d v="2011-08-27T00:00:00"/>
    <s v="Second Class"/>
    <s v="RB-19645"/>
    <s v="Robert Barroso"/>
    <x v="1"/>
    <s v="United States"/>
    <s v="Los Angeles"/>
    <s v="California"/>
    <n v="90032"/>
    <x v="1"/>
    <s v="OFF-BI-10001575"/>
    <s v="Office Supplies"/>
    <s v="Binders"/>
    <s v="GBC Linen Binding Covers"/>
    <n v="49.568000000000005"/>
    <n v="2"/>
    <n v="0.2"/>
    <n v="17.348799999999997"/>
  </r>
  <r>
    <n v="6673"/>
    <s v="CA-2012-153794"/>
    <x v="1"/>
    <d v="2012-09-11T00:00:00"/>
    <d v="2012-09-16T00:00:00"/>
    <s v="Standard Class"/>
    <s v="SB-20290"/>
    <s v="Sean Braxton"/>
    <x v="1"/>
    <s v="United States"/>
    <s v="San Diego"/>
    <s v="California"/>
    <n v="92024"/>
    <x v="1"/>
    <s v="OFF-AR-10000380"/>
    <s v="Office Supplies"/>
    <s v="Art"/>
    <s v="Hunt PowerHouse Electric Pencil Sharpener, Blue"/>
    <n v="265.85999999999996"/>
    <n v="7"/>
    <n v="0"/>
    <n v="79.757999999999967"/>
  </r>
  <r>
    <n v="6674"/>
    <s v="CA-2012-135510"/>
    <x v="1"/>
    <d v="2012-09-05T00:00:00"/>
    <d v="2012-09-12T00:00:00"/>
    <s v="Standard Class"/>
    <s v="TW-21025"/>
    <s v="Tamara Willingham"/>
    <x v="2"/>
    <s v="United States"/>
    <s v="Charlottesville"/>
    <s v="Virginia"/>
    <n v="22901"/>
    <x v="0"/>
    <s v="FUR-FU-10000820"/>
    <s v="Furniture"/>
    <s v="Furnishings"/>
    <s v="Tensor Brushed Steel Torchiere Floor Lamp"/>
    <n v="67.959999999999994"/>
    <n v="4"/>
    <n v="0"/>
    <n v="12.232799999999997"/>
  </r>
  <r>
    <n v="6675"/>
    <s v="CA-2012-109337"/>
    <x v="1"/>
    <d v="2012-11-21T00:00:00"/>
    <d v="2012-11-23T00:00:00"/>
    <s v="Second Class"/>
    <s v="DL-13330"/>
    <s v="Denise Leinenbach"/>
    <x v="0"/>
    <s v="United States"/>
    <s v="Lawrence"/>
    <s v="Indiana"/>
    <n v="46226"/>
    <x v="2"/>
    <s v="OFF-AR-10003759"/>
    <s v="Office Supplies"/>
    <s v="Art"/>
    <s v="Crayola Anti Dust Chalk, 12/Pack"/>
    <n v="10.92"/>
    <n v="6"/>
    <n v="0"/>
    <n v="4.9139999999999997"/>
  </r>
  <r>
    <n v="6676"/>
    <s v="CA-2012-109337"/>
    <x v="1"/>
    <d v="2012-11-21T00:00:00"/>
    <d v="2012-11-23T00:00:00"/>
    <s v="Second Class"/>
    <s v="DL-13330"/>
    <s v="Denise Leinenbach"/>
    <x v="0"/>
    <s v="United States"/>
    <s v="Lawrence"/>
    <s v="Indiana"/>
    <n v="46226"/>
    <x v="2"/>
    <s v="TEC-MA-10002930"/>
    <s v="Technology"/>
    <s v="Machines"/>
    <s v="Ricoh - Ink Collector Unit for GX3000 Series Printers"/>
    <n v="83.9"/>
    <n v="2"/>
    <n v="0"/>
    <n v="22.653000000000006"/>
  </r>
  <r>
    <n v="6677"/>
    <s v="CA-2012-109337"/>
    <x v="1"/>
    <d v="2012-11-21T00:00:00"/>
    <d v="2012-11-23T00:00:00"/>
    <s v="Second Class"/>
    <s v="DL-13330"/>
    <s v="Denise Leinenbach"/>
    <x v="0"/>
    <s v="United States"/>
    <s v="Lawrence"/>
    <s v="Indiana"/>
    <n v="46226"/>
    <x v="2"/>
    <s v="OFF-AP-10004052"/>
    <s v="Office Supplies"/>
    <s v="Appliances"/>
    <s v="Hoover Replacement Belts For Soft Guard &amp; Commercial Ltweight Upright Vacs, 2/Pk"/>
    <n v="19.75"/>
    <n v="5"/>
    <n v="0"/>
    <n v="5.1350000000000007"/>
  </r>
  <r>
    <n v="6678"/>
    <s v="CA-2012-109337"/>
    <x v="1"/>
    <d v="2012-11-21T00:00:00"/>
    <d v="2012-11-23T00:00:00"/>
    <s v="Second Class"/>
    <s v="DL-13330"/>
    <s v="Denise Leinenbach"/>
    <x v="0"/>
    <s v="United States"/>
    <s v="Lawrence"/>
    <s v="Indiana"/>
    <n v="46226"/>
    <x v="2"/>
    <s v="TEC-AC-10000990"/>
    <s v="Technology"/>
    <s v="Accessories"/>
    <s v="Imation Bio 2GB USB Flash Drive Imation Corp"/>
    <n v="393.54"/>
    <n v="3"/>
    <n v="0"/>
    <n v="165.28680000000003"/>
  </r>
  <r>
    <n v="6679"/>
    <s v="CA-2011-150329"/>
    <x v="2"/>
    <d v="2011-10-10T00:00:00"/>
    <d v="2011-10-14T00:00:00"/>
    <s v="Standard Class"/>
    <s v="SD-20485"/>
    <s v="Shirley Daniels"/>
    <x v="2"/>
    <s v="United States"/>
    <s v="Phoenix"/>
    <s v="Arizona"/>
    <n v="85023"/>
    <x v="1"/>
    <s v="FUR-FU-10003724"/>
    <s v="Furniture"/>
    <s v="Furnishings"/>
    <s v="Westinghouse Clip-On Gooseneck Lamps"/>
    <n v="46.872"/>
    <n v="7"/>
    <n v="0.2"/>
    <n v="3.5153999999999979"/>
  </r>
  <r>
    <n v="6680"/>
    <s v="CA-2014-145037"/>
    <x v="3"/>
    <d v="2014-09-03T00:00:00"/>
    <d v="2014-09-08T00:00:00"/>
    <s v="Second Class"/>
    <s v="TB-21055"/>
    <s v="Ted Butterfield"/>
    <x v="0"/>
    <s v="United States"/>
    <s v="Meriden"/>
    <s v="Connecticut"/>
    <n v="6450"/>
    <x v="3"/>
    <s v="OFF-ST-10000918"/>
    <s v="Office Supplies"/>
    <s v="Storage"/>
    <s v="Crate-A-Files"/>
    <n v="10.9"/>
    <n v="1"/>
    <n v="0"/>
    <n v="2.8339999999999996"/>
  </r>
  <r>
    <n v="6681"/>
    <s v="CA-2014-145037"/>
    <x v="3"/>
    <d v="2014-09-03T00:00:00"/>
    <d v="2014-09-08T00:00:00"/>
    <s v="Second Class"/>
    <s v="TB-21055"/>
    <s v="Ted Butterfield"/>
    <x v="0"/>
    <s v="United States"/>
    <s v="Meriden"/>
    <s v="Connecticut"/>
    <n v="6450"/>
    <x v="3"/>
    <s v="OFF-PA-10000157"/>
    <s v="Office Supplies"/>
    <s v="Paper"/>
    <s v="Xerox 191"/>
    <n v="79.92"/>
    <n v="4"/>
    <n v="0"/>
    <n v="37.562399999999997"/>
  </r>
  <r>
    <n v="6682"/>
    <s v="CA-2014-145037"/>
    <x v="3"/>
    <d v="2014-09-03T00:00:00"/>
    <d v="2014-09-08T00:00:00"/>
    <s v="Second Class"/>
    <s v="TB-21055"/>
    <s v="Ted Butterfield"/>
    <x v="0"/>
    <s v="United States"/>
    <s v="Meriden"/>
    <s v="Connecticut"/>
    <n v="6450"/>
    <x v="3"/>
    <s v="OFF-PA-10002499"/>
    <s v="Office Supplies"/>
    <s v="Paper"/>
    <s v="Xerox 1890"/>
    <n v="146.82"/>
    <n v="3"/>
    <n v="0"/>
    <n v="73.41"/>
  </r>
  <r>
    <n v="6683"/>
    <s v="CA-2014-154466"/>
    <x v="3"/>
    <d v="2014-01-02T00:00:00"/>
    <d v="2014-01-03T00:00:00"/>
    <s v="First Class"/>
    <s v="DP-13390"/>
    <s v="Dennis Pardue"/>
    <x v="2"/>
    <s v="United States"/>
    <s v="Franklin"/>
    <s v="Wisconsin"/>
    <n v="53132"/>
    <x v="2"/>
    <s v="OFF-BI-10002012"/>
    <s v="Office Supplies"/>
    <s v="Binders"/>
    <s v="Wilson Jones Easy Flow II Sheet Lifters"/>
    <n v="3.6"/>
    <n v="2"/>
    <n v="0"/>
    <n v="1.728"/>
  </r>
  <r>
    <n v="6684"/>
    <s v="CA-2011-109134"/>
    <x v="2"/>
    <d v="2011-11-05T00:00:00"/>
    <d v="2011-11-10T00:00:00"/>
    <s v="Standard Class"/>
    <s v="DE-13255"/>
    <s v="Deanra Eno"/>
    <x v="2"/>
    <s v="United States"/>
    <s v="Los Angeles"/>
    <s v="California"/>
    <n v="90008"/>
    <x v="1"/>
    <s v="FUR-FU-10000320"/>
    <s v="Furniture"/>
    <s v="Furnishings"/>
    <s v="OIC Stacking Trays"/>
    <n v="20.04"/>
    <n v="6"/>
    <n v="0"/>
    <n v="8.8176000000000023"/>
  </r>
  <r>
    <n v="6685"/>
    <s v="US-2012-129637"/>
    <x v="1"/>
    <d v="2012-12-17T00:00:00"/>
    <d v="2012-12-22T00:00:00"/>
    <s v="Standard Class"/>
    <s v="MC-18100"/>
    <s v="Mick Crebagga"/>
    <x v="0"/>
    <s v="United States"/>
    <s v="Bloomington"/>
    <s v="Illinois"/>
    <n v="61701"/>
    <x v="2"/>
    <s v="OFF-ST-10003716"/>
    <s v="Office Supplies"/>
    <s v="Storage"/>
    <s v="Tennsco Double-Tier Lockers"/>
    <n v="180.01600000000002"/>
    <n v="1"/>
    <n v="0.2"/>
    <n v="-15.751400000000004"/>
  </r>
  <r>
    <n v="6686"/>
    <s v="US-2012-129637"/>
    <x v="1"/>
    <d v="2012-12-17T00:00:00"/>
    <d v="2012-12-22T00:00:00"/>
    <s v="Standard Class"/>
    <s v="MC-18100"/>
    <s v="Mick Crebagga"/>
    <x v="0"/>
    <s v="United States"/>
    <s v="Bloomington"/>
    <s v="Illinois"/>
    <n v="61701"/>
    <x v="2"/>
    <s v="FUR-FU-10000965"/>
    <s v="Furniture"/>
    <s v="Furnishings"/>
    <s v="Howard Miller 11-1/2&quot; Diameter Ridgewood Wall Clock"/>
    <n v="41.552"/>
    <n v="2"/>
    <n v="0.6"/>
    <n v="-19.737199999999994"/>
  </r>
  <r>
    <n v="6687"/>
    <s v="US-2012-129637"/>
    <x v="1"/>
    <d v="2012-12-17T00:00:00"/>
    <d v="2012-12-22T00:00:00"/>
    <s v="Standard Class"/>
    <s v="MC-18100"/>
    <s v="Mick Crebagga"/>
    <x v="0"/>
    <s v="United States"/>
    <s v="Bloomington"/>
    <s v="Illinois"/>
    <n v="61701"/>
    <x v="2"/>
    <s v="OFF-AR-10003829"/>
    <s v="Office Supplies"/>
    <s v="Art"/>
    <s v="Newell 35"/>
    <n v="13.120000000000001"/>
    <n v="5"/>
    <n v="0.2"/>
    <n v="1.4759999999999982"/>
  </r>
  <r>
    <n v="6688"/>
    <s v="CA-2012-165162"/>
    <x v="1"/>
    <d v="2012-05-14T00:00:00"/>
    <d v="2012-05-21T00:00:00"/>
    <s v="Standard Class"/>
    <s v="HG-15025"/>
    <s v="Hunter Glantz"/>
    <x v="0"/>
    <s v="United States"/>
    <s v="Los Angeles"/>
    <s v="California"/>
    <n v="90032"/>
    <x v="1"/>
    <s v="OFF-ST-10003470"/>
    <s v="Office Supplies"/>
    <s v="Storage"/>
    <s v="Tennsco Snap-Together Open Shelving Units, Starter Sets and Add-On Units"/>
    <n v="1117.92"/>
    <n v="4"/>
    <n v="0"/>
    <n v="55.895999999999958"/>
  </r>
  <r>
    <n v="6689"/>
    <s v="CA-2014-140494"/>
    <x v="3"/>
    <d v="2014-03-11T00:00:00"/>
    <d v="2014-03-16T00:00:00"/>
    <s v="Second Class"/>
    <s v="CM-11815"/>
    <s v="Candace McMahon"/>
    <x v="1"/>
    <s v="United States"/>
    <s v="San Francisco"/>
    <s v="California"/>
    <n v="94109"/>
    <x v="1"/>
    <s v="TEC-AC-10004568"/>
    <s v="Technology"/>
    <s v="Accessories"/>
    <s v="Maxell LTO Ultrium - 800 GB"/>
    <n v="111.96"/>
    <n v="4"/>
    <n v="0"/>
    <n v="21.27239999999999"/>
  </r>
  <r>
    <n v="6690"/>
    <s v="CA-2014-104108"/>
    <x v="3"/>
    <d v="2014-12-03T00:00:00"/>
    <d v="2014-12-10T00:00:00"/>
    <s v="Standard Class"/>
    <s v="RP-19855"/>
    <s v="Roy Phan"/>
    <x v="1"/>
    <s v="United States"/>
    <s v="Houston"/>
    <s v="Texas"/>
    <n v="77095"/>
    <x v="2"/>
    <s v="OFF-AR-10000817"/>
    <s v="Office Supplies"/>
    <s v="Art"/>
    <s v="Manco Dry-Lighter Erasable Highlighter"/>
    <n v="12.160000000000002"/>
    <n v="5"/>
    <n v="0.2"/>
    <n v="2.1279999999999988"/>
  </r>
  <r>
    <n v="6691"/>
    <s v="US-2014-165869"/>
    <x v="3"/>
    <d v="2014-08-01T00:00:00"/>
    <d v="2014-08-06T00:00:00"/>
    <s v="Standard Class"/>
    <s v="LS-17200"/>
    <s v="Luke Schmidt"/>
    <x v="1"/>
    <s v="United States"/>
    <s v="Milwaukee"/>
    <s v="Wisconsin"/>
    <n v="53209"/>
    <x v="2"/>
    <s v="OFF-BI-10003460"/>
    <s v="Office Supplies"/>
    <s v="Binders"/>
    <s v="Acco 3-Hole Punch"/>
    <n v="17.52"/>
    <n v="4"/>
    <n v="0"/>
    <n v="8.4095999999999993"/>
  </r>
  <r>
    <n v="6692"/>
    <s v="US-2014-165869"/>
    <x v="3"/>
    <d v="2014-08-01T00:00:00"/>
    <d v="2014-08-06T00:00:00"/>
    <s v="Standard Class"/>
    <s v="LS-17200"/>
    <s v="Luke Schmidt"/>
    <x v="1"/>
    <s v="United States"/>
    <s v="Milwaukee"/>
    <s v="Wisconsin"/>
    <n v="53209"/>
    <x v="2"/>
    <s v="OFF-AP-10002472"/>
    <s v="Office Supplies"/>
    <s v="Appliances"/>
    <s v="3M Office Air Cleaner"/>
    <n v="155.88"/>
    <n v="6"/>
    <n v="0"/>
    <n v="54.558"/>
  </r>
  <r>
    <n v="6693"/>
    <s v="CA-2014-160899"/>
    <x v="3"/>
    <d v="2014-08-12T00:00:00"/>
    <d v="2014-08-14T00:00:00"/>
    <s v="Second Class"/>
    <s v="DR-12940"/>
    <s v="Daniel Raglin"/>
    <x v="2"/>
    <s v="United States"/>
    <s v="Lake Charles"/>
    <s v="Louisiana"/>
    <n v="70601"/>
    <x v="0"/>
    <s v="OFF-BI-10000632"/>
    <s v="Office Supplies"/>
    <s v="Binders"/>
    <s v="Satellite Sectional Post Binders"/>
    <n v="477.51"/>
    <n v="11"/>
    <n v="0"/>
    <n v="219.65459999999999"/>
  </r>
  <r>
    <n v="6694"/>
    <s v="CA-2014-144225"/>
    <x v="3"/>
    <d v="2014-10-01T00:00:00"/>
    <d v="2014-10-03T00:00:00"/>
    <s v="Second Class"/>
    <s v="CC-12475"/>
    <s v="Cindy Chapman"/>
    <x v="0"/>
    <s v="United States"/>
    <s v="Baltimore"/>
    <s v="Maryland"/>
    <n v="21215"/>
    <x v="3"/>
    <s v="OFF-PA-10000062"/>
    <s v="Office Supplies"/>
    <s v="Paper"/>
    <s v="Green Bar Computer Printout Paper"/>
    <n v="164.88"/>
    <n v="3"/>
    <n v="0"/>
    <n v="80.791200000000003"/>
  </r>
  <r>
    <n v="6695"/>
    <s v="US-2013-163538"/>
    <x v="0"/>
    <d v="2013-08-27T00:00:00"/>
    <d v="2013-08-31T00:00:00"/>
    <s v="Standard Class"/>
    <s v="SS-20515"/>
    <s v="Shirley Schmidt"/>
    <x v="2"/>
    <s v="United States"/>
    <s v="Franklin"/>
    <s v="Wisconsin"/>
    <n v="53132"/>
    <x v="2"/>
    <s v="TEC-AC-10002006"/>
    <s v="Technology"/>
    <s v="Accessories"/>
    <s v="Memorex Micro Travel Drive 16 GB"/>
    <n v="47.97"/>
    <n v="3"/>
    <n v="0"/>
    <n v="14.870699999999998"/>
  </r>
  <r>
    <n v="6696"/>
    <s v="US-2013-155103"/>
    <x v="0"/>
    <d v="2013-12-03T00:00:00"/>
    <d v="2013-12-08T00:00:00"/>
    <s v="Standard Class"/>
    <s v="JF-15190"/>
    <s v="Jamie Frazer"/>
    <x v="0"/>
    <s v="United States"/>
    <s v="New York City"/>
    <s v="New York"/>
    <n v="10024"/>
    <x v="3"/>
    <s v="OFF-BI-10004318"/>
    <s v="Office Supplies"/>
    <s v="Binders"/>
    <s v="Ibico EB-19 Dual Function Manual Binding System"/>
    <n v="415.17600000000004"/>
    <n v="3"/>
    <n v="0.2"/>
    <n v="134.93219999999999"/>
  </r>
  <r>
    <n v="6697"/>
    <s v="US-2013-155103"/>
    <x v="0"/>
    <d v="2013-12-03T00:00:00"/>
    <d v="2013-12-08T00:00:00"/>
    <s v="Standard Class"/>
    <s v="JF-15190"/>
    <s v="Jamie Frazer"/>
    <x v="0"/>
    <s v="United States"/>
    <s v="New York City"/>
    <s v="New York"/>
    <n v="10024"/>
    <x v="3"/>
    <s v="OFF-BI-10004236"/>
    <s v="Office Supplies"/>
    <s v="Binders"/>
    <s v="XtraLife ClearVue Slant-D Ring Binder, White, 3&quot;"/>
    <n v="35.231999999999999"/>
    <n v="3"/>
    <n v="0.2"/>
    <n v="11.450399999999998"/>
  </r>
  <r>
    <n v="6698"/>
    <s v="US-2013-155103"/>
    <x v="0"/>
    <d v="2013-12-03T00:00:00"/>
    <d v="2013-12-08T00:00:00"/>
    <s v="Standard Class"/>
    <s v="JF-15190"/>
    <s v="Jamie Frazer"/>
    <x v="0"/>
    <s v="United States"/>
    <s v="New York City"/>
    <s v="New York"/>
    <n v="10024"/>
    <x v="3"/>
    <s v="OFF-PA-10000062"/>
    <s v="Office Supplies"/>
    <s v="Paper"/>
    <s v="Green Bar Computer Printout Paper"/>
    <n v="54.96"/>
    <n v="1"/>
    <n v="0"/>
    <n v="26.930399999999999"/>
  </r>
  <r>
    <n v="6699"/>
    <s v="CA-2014-145429"/>
    <x v="3"/>
    <d v="2014-07-22T00:00:00"/>
    <d v="2014-07-26T00:00:00"/>
    <s v="Standard Class"/>
    <s v="SW-20455"/>
    <s v="Shaun Weien"/>
    <x v="0"/>
    <s v="United States"/>
    <s v="San Diego"/>
    <s v="California"/>
    <n v="92024"/>
    <x v="1"/>
    <s v="OFF-PA-10003205"/>
    <s v="Office Supplies"/>
    <s v="Paper"/>
    <s v="Wirebound Message Forms, Four 2 3/4 x 5 Forms per Page, Pink Paper"/>
    <n v="16.34"/>
    <n v="2"/>
    <n v="0"/>
    <n v="7.6798000000000002"/>
  </r>
  <r>
    <n v="6700"/>
    <s v="CA-2014-145429"/>
    <x v="3"/>
    <d v="2014-07-22T00:00:00"/>
    <d v="2014-07-26T00:00:00"/>
    <s v="Standard Class"/>
    <s v="SW-20455"/>
    <s v="Shaun Weien"/>
    <x v="0"/>
    <s v="United States"/>
    <s v="San Diego"/>
    <s v="California"/>
    <n v="92024"/>
    <x v="1"/>
    <s v="FUR-CH-10000988"/>
    <s v="Furniture"/>
    <s v="Chairs"/>
    <s v="Hon Olson Stacker Stools"/>
    <n v="225.29600000000002"/>
    <n v="2"/>
    <n v="0.2"/>
    <n v="22.529599999999995"/>
  </r>
  <r>
    <n v="6701"/>
    <s v="CA-2014-145429"/>
    <x v="3"/>
    <d v="2014-07-22T00:00:00"/>
    <d v="2014-07-26T00:00:00"/>
    <s v="Standard Class"/>
    <s v="SW-20455"/>
    <s v="Shaun Weien"/>
    <x v="0"/>
    <s v="United States"/>
    <s v="San Diego"/>
    <s v="California"/>
    <n v="92024"/>
    <x v="1"/>
    <s v="OFF-BI-10001524"/>
    <s v="Office Supplies"/>
    <s v="Binders"/>
    <s v="GBC Premium Transparent Covers with Diagonal Lined Pattern"/>
    <n v="50.352000000000004"/>
    <n v="3"/>
    <n v="0.2"/>
    <n v="17.623199999999997"/>
  </r>
  <r>
    <n v="6702"/>
    <s v="CA-2012-153535"/>
    <x v="1"/>
    <d v="2012-05-20T00:00:00"/>
    <d v="2012-05-24T00:00:00"/>
    <s v="Standard Class"/>
    <s v="SG-20470"/>
    <s v="Sheri Gordon"/>
    <x v="0"/>
    <s v="United States"/>
    <s v="Wilson"/>
    <s v="North Carolina"/>
    <n v="27893"/>
    <x v="0"/>
    <s v="FUR-FU-10001986"/>
    <s v="Furniture"/>
    <s v="Furnishings"/>
    <s v="Dana Fluorescent Magnifying Lamp, White, 36&quot;"/>
    <n v="163.136"/>
    <n v="4"/>
    <n v="0.2"/>
    <n v="20.391999999999989"/>
  </r>
  <r>
    <n v="6703"/>
    <s v="CA-2012-153535"/>
    <x v="1"/>
    <d v="2012-05-20T00:00:00"/>
    <d v="2012-05-24T00:00:00"/>
    <s v="Standard Class"/>
    <s v="SG-20470"/>
    <s v="Sheri Gordon"/>
    <x v="0"/>
    <s v="United States"/>
    <s v="Wilson"/>
    <s v="North Carolina"/>
    <n v="27893"/>
    <x v="0"/>
    <s v="OFF-BI-10001031"/>
    <s v="Office Supplies"/>
    <s v="Binders"/>
    <s v="Pressboard Data Binders by Wilson Jones"/>
    <n v="6.4080000000000004"/>
    <n v="4"/>
    <n v="0.7"/>
    <n v="-4.9127999999999989"/>
  </r>
  <r>
    <n v="6704"/>
    <s v="CA-2012-139164"/>
    <x v="1"/>
    <d v="2012-06-23T00:00:00"/>
    <d v="2012-06-28T00:00:00"/>
    <s v="Standard Class"/>
    <s v="CS-12355"/>
    <s v="Christine Sundaresam"/>
    <x v="0"/>
    <s v="United States"/>
    <s v="Long Beach"/>
    <s v="California"/>
    <n v="90805"/>
    <x v="1"/>
    <s v="TEC-PH-10002468"/>
    <s v="Technology"/>
    <s v="Phones"/>
    <s v="Plantronics CS 50-USB - headset - Convertible, Monaural"/>
    <n v="217.58400000000003"/>
    <n v="2"/>
    <n v="0.2"/>
    <n v="19.03860000000001"/>
  </r>
  <r>
    <n v="6705"/>
    <s v="CA-2012-139164"/>
    <x v="1"/>
    <d v="2012-06-23T00:00:00"/>
    <d v="2012-06-28T00:00:00"/>
    <s v="Standard Class"/>
    <s v="CS-12355"/>
    <s v="Christine Sundaresam"/>
    <x v="0"/>
    <s v="United States"/>
    <s v="Long Beach"/>
    <s v="California"/>
    <n v="90805"/>
    <x v="1"/>
    <s v="OFF-FA-10003059"/>
    <s v="Office Supplies"/>
    <s v="Fasteners"/>
    <s v="Assorted Color Push Pins"/>
    <n v="5.43"/>
    <n v="3"/>
    <n v="0"/>
    <n v="1.7918999999999998"/>
  </r>
  <r>
    <n v="6706"/>
    <s v="CA-2012-139164"/>
    <x v="1"/>
    <d v="2012-06-23T00:00:00"/>
    <d v="2012-06-28T00:00:00"/>
    <s v="Standard Class"/>
    <s v="CS-12355"/>
    <s v="Christine Sundaresam"/>
    <x v="0"/>
    <s v="United States"/>
    <s v="Long Beach"/>
    <s v="California"/>
    <n v="90805"/>
    <x v="1"/>
    <s v="TEC-PH-10003931"/>
    <s v="Technology"/>
    <s v="Phones"/>
    <s v="JBL Micro Wireless Portable Bluetooth Speaker"/>
    <n v="143.976"/>
    <n v="3"/>
    <n v="0.2"/>
    <n v="8.998500000000007"/>
  </r>
  <r>
    <n v="6707"/>
    <s v="CA-2013-112277"/>
    <x v="0"/>
    <d v="2013-09-11T00:00:00"/>
    <d v="2013-09-16T00:00:00"/>
    <s v="Standard Class"/>
    <s v="SC-20695"/>
    <s v="Steve Chapman"/>
    <x v="1"/>
    <s v="United States"/>
    <s v="Fort Lauderdale"/>
    <s v="Florida"/>
    <n v="33311"/>
    <x v="0"/>
    <s v="TEC-PH-10003505"/>
    <s v="Technology"/>
    <s v="Phones"/>
    <s v="Geemarc AmpliPOWER60"/>
    <n v="519.67999999999995"/>
    <n v="7"/>
    <n v="0.2"/>
    <n v="58.46399999999997"/>
  </r>
  <r>
    <n v="6708"/>
    <s v="CA-2011-167724"/>
    <x v="2"/>
    <d v="2011-04-13T00:00:00"/>
    <d v="2011-04-18T00:00:00"/>
    <s v="Standard Class"/>
    <s v="BF-11170"/>
    <s v="Ben Ferrer"/>
    <x v="2"/>
    <s v="United States"/>
    <s v="Baltimore"/>
    <s v="Maryland"/>
    <n v="21215"/>
    <x v="3"/>
    <s v="OFF-LA-10002368"/>
    <s v="Office Supplies"/>
    <s v="Labels"/>
    <s v="Avery 479"/>
    <n v="7.83"/>
    <n v="3"/>
    <n v="0"/>
    <n v="3.6017999999999999"/>
  </r>
  <r>
    <n v="6709"/>
    <s v="CA-2012-123141"/>
    <x v="1"/>
    <d v="2012-11-14T00:00:00"/>
    <d v="2012-11-19T00:00:00"/>
    <s v="Standard Class"/>
    <s v="GZ-14470"/>
    <s v="Gary Zandusky"/>
    <x v="0"/>
    <s v="United States"/>
    <s v="Rio Rancho"/>
    <s v="New Mexico"/>
    <n v="87124"/>
    <x v="1"/>
    <s v="FUR-CH-10004287"/>
    <s v="Furniture"/>
    <s v="Chairs"/>
    <s v="SAFCO Arco Folding Chair"/>
    <n v="883.84"/>
    <n v="4"/>
    <n v="0.2"/>
    <n v="99.431999999999931"/>
  </r>
  <r>
    <n v="6710"/>
    <s v="CA-2012-123141"/>
    <x v="1"/>
    <d v="2012-11-14T00:00:00"/>
    <d v="2012-11-19T00:00:00"/>
    <s v="Standard Class"/>
    <s v="GZ-14470"/>
    <s v="Gary Zandusky"/>
    <x v="0"/>
    <s v="United States"/>
    <s v="Rio Rancho"/>
    <s v="New Mexico"/>
    <n v="87124"/>
    <x v="1"/>
    <s v="FUR-CH-10001891"/>
    <s v="Furniture"/>
    <s v="Chairs"/>
    <s v="Global Deluxe Office Fabric Chairs"/>
    <n v="230.35200000000003"/>
    <n v="3"/>
    <n v="0.2"/>
    <n v="20.155800000000013"/>
  </r>
  <r>
    <n v="6711"/>
    <s v="CA-2013-149503"/>
    <x v="0"/>
    <d v="2013-12-10T00:00:00"/>
    <d v="2013-12-13T00:00:00"/>
    <s v="First Class"/>
    <s v="SP-20650"/>
    <s v="Stephanie Phelps"/>
    <x v="1"/>
    <s v="United States"/>
    <s v="Stockton"/>
    <s v="California"/>
    <n v="95207"/>
    <x v="1"/>
    <s v="OFF-BI-10002133"/>
    <s v="Office Supplies"/>
    <s v="Binders"/>
    <s v="Wilson Jones Elliptical Ring 3 1/2&quot; Capacity Binders, 800 sheets"/>
    <n v="273.92"/>
    <n v="8"/>
    <n v="0.2"/>
    <n v="99.295999999999978"/>
  </r>
  <r>
    <n v="6712"/>
    <s v="CA-2014-163069"/>
    <x v="3"/>
    <d v="2014-08-19T00:00:00"/>
    <d v="2014-08-22T00:00:00"/>
    <s v="Second Class"/>
    <s v="PJ-19015"/>
    <s v="Pauline Johnson"/>
    <x v="0"/>
    <s v="United States"/>
    <s v="Columbus"/>
    <s v="Ohio"/>
    <n v="43229"/>
    <x v="3"/>
    <s v="OFF-AR-10001419"/>
    <s v="Office Supplies"/>
    <s v="Art"/>
    <s v="Newell 325"/>
    <n v="9.9120000000000008"/>
    <n v="3"/>
    <n v="0.2"/>
    <n v="1.2389999999999994"/>
  </r>
  <r>
    <n v="6713"/>
    <s v="CA-2014-107629"/>
    <x v="3"/>
    <d v="2014-12-15T00:00:00"/>
    <d v="2014-12-15T00:00:00"/>
    <s v="Same Day"/>
    <s v="DB-13060"/>
    <s v="Dave Brooks"/>
    <x v="0"/>
    <s v="United States"/>
    <s v="Skokie"/>
    <s v="Illinois"/>
    <n v="60076"/>
    <x v="2"/>
    <s v="FUR-FU-10002298"/>
    <s v="Furniture"/>
    <s v="Furnishings"/>
    <s v="Rubbermaid ClusterMat Chairmats, Mat Size- 66&quot; x 60&quot;, Lip 20&quot; x 11&quot; -90 Degree Angle"/>
    <n v="266.35200000000003"/>
    <n v="6"/>
    <n v="0.6"/>
    <n v="-292.98719999999997"/>
  </r>
  <r>
    <n v="6714"/>
    <s v="CA-2014-107629"/>
    <x v="3"/>
    <d v="2014-12-15T00:00:00"/>
    <d v="2014-12-15T00:00:00"/>
    <s v="Same Day"/>
    <s v="DB-13060"/>
    <s v="Dave Brooks"/>
    <x v="0"/>
    <s v="United States"/>
    <s v="Skokie"/>
    <s v="Illinois"/>
    <n v="60076"/>
    <x v="2"/>
    <s v="FUR-FU-10004091"/>
    <s v="Furniture"/>
    <s v="Furnishings"/>
    <s v="Howard Miller 13&quot; Diameter Goldtone Round Wall Clock"/>
    <n v="56.328000000000003"/>
    <n v="3"/>
    <n v="0.6"/>
    <n v="-26.755799999999994"/>
  </r>
  <r>
    <n v="6715"/>
    <s v="CA-2014-107629"/>
    <x v="3"/>
    <d v="2014-12-15T00:00:00"/>
    <d v="2014-12-15T00:00:00"/>
    <s v="Same Day"/>
    <s v="DB-13060"/>
    <s v="Dave Brooks"/>
    <x v="0"/>
    <s v="United States"/>
    <s v="Skokie"/>
    <s v="Illinois"/>
    <n v="60076"/>
    <x v="2"/>
    <s v="TEC-AC-10004510"/>
    <s v="Technology"/>
    <s v="Accessories"/>
    <s v="Logitech Desktop MK120 Mouse and keyboard Combo"/>
    <n v="39.264000000000003"/>
    <n v="3"/>
    <n v="0.2"/>
    <n v="-4.908000000000003"/>
  </r>
  <r>
    <n v="6716"/>
    <s v="CA-2014-107629"/>
    <x v="3"/>
    <d v="2014-12-15T00:00:00"/>
    <d v="2014-12-15T00:00:00"/>
    <s v="Same Day"/>
    <s v="DB-13060"/>
    <s v="Dave Brooks"/>
    <x v="0"/>
    <s v="United States"/>
    <s v="Skokie"/>
    <s v="Illinois"/>
    <n v="60076"/>
    <x v="2"/>
    <s v="OFF-AR-10002987"/>
    <s v="Office Supplies"/>
    <s v="Art"/>
    <s v="Prismacolor Color Pencil Set"/>
    <n v="95.231999999999999"/>
    <n v="6"/>
    <n v="0.2"/>
    <n v="24.998400000000011"/>
  </r>
  <r>
    <n v="6717"/>
    <s v="CA-2013-134789"/>
    <x v="0"/>
    <d v="2013-04-09T00:00:00"/>
    <d v="2013-04-16T00:00:00"/>
    <s v="Standard Class"/>
    <s v="CK-12325"/>
    <s v="Christine Kargatis"/>
    <x v="2"/>
    <s v="United States"/>
    <s v="Hot Springs"/>
    <s v="Arkansas"/>
    <n v="71901"/>
    <x v="0"/>
    <s v="OFF-FA-10002280"/>
    <s v="Office Supplies"/>
    <s v="Fasteners"/>
    <s v="Advantus Plastic Paper Clips"/>
    <n v="30"/>
    <n v="6"/>
    <n v="0"/>
    <n v="14.399999999999999"/>
  </r>
  <r>
    <n v="6718"/>
    <s v="CA-2013-134789"/>
    <x v="0"/>
    <d v="2013-04-09T00:00:00"/>
    <d v="2013-04-16T00:00:00"/>
    <s v="Standard Class"/>
    <s v="CK-12325"/>
    <s v="Christine Kargatis"/>
    <x v="2"/>
    <s v="United States"/>
    <s v="Hot Springs"/>
    <s v="Arkansas"/>
    <n v="71901"/>
    <x v="0"/>
    <s v="OFF-PA-10001934"/>
    <s v="Office Supplies"/>
    <s v="Paper"/>
    <s v="Xerox 1993"/>
    <n v="25.92"/>
    <n v="4"/>
    <n v="0"/>
    <n v="12.700800000000001"/>
  </r>
  <r>
    <n v="6719"/>
    <s v="CA-2013-134789"/>
    <x v="0"/>
    <d v="2013-04-09T00:00:00"/>
    <d v="2013-04-16T00:00:00"/>
    <s v="Standard Class"/>
    <s v="CK-12325"/>
    <s v="Christine Kargatis"/>
    <x v="2"/>
    <s v="United States"/>
    <s v="Hot Springs"/>
    <s v="Arkansas"/>
    <n v="71901"/>
    <x v="0"/>
    <s v="FUR-FU-10003268"/>
    <s v="Furniture"/>
    <s v="Furnishings"/>
    <s v="Eldon Radial Chair Mat for Low to Medium Pile Carpets"/>
    <n v="159.91999999999999"/>
    <n v="4"/>
    <n v="0"/>
    <n v="31.983999999999995"/>
  </r>
  <r>
    <n v="6720"/>
    <s v="CA-2013-130442"/>
    <x v="0"/>
    <d v="2013-12-17T00:00:00"/>
    <d v="2013-12-20T00:00:00"/>
    <s v="First Class"/>
    <s v="SF-20065"/>
    <s v="Sandra Flanagan"/>
    <x v="0"/>
    <s v="United States"/>
    <s v="Goldsboro"/>
    <s v="North Carolina"/>
    <n v="27534"/>
    <x v="0"/>
    <s v="OFF-AP-10004859"/>
    <s v="Office Supplies"/>
    <s v="Appliances"/>
    <s v="Acco 6 Outlet Guardian Premium Surge Suppressor"/>
    <n v="34.944000000000003"/>
    <n v="3"/>
    <n v="0.2"/>
    <n v="3.0576000000000008"/>
  </r>
  <r>
    <n v="6721"/>
    <s v="CA-2014-102974"/>
    <x v="3"/>
    <d v="2014-09-20T00:00:00"/>
    <d v="2014-09-25T00:00:00"/>
    <s v="Standard Class"/>
    <s v="DP-13105"/>
    <s v="Dave Poirier"/>
    <x v="1"/>
    <s v="United States"/>
    <s v="Los Angeles"/>
    <s v="California"/>
    <n v="90032"/>
    <x v="1"/>
    <s v="TEC-AC-10000057"/>
    <s v="Technology"/>
    <s v="Accessories"/>
    <s v="Microsoft Natural Ergonomic Keyboard 4000"/>
    <n v="149.94999999999999"/>
    <n v="5"/>
    <n v="0"/>
    <n v="31.489499999999992"/>
  </r>
  <r>
    <n v="6722"/>
    <s v="CA-2014-102974"/>
    <x v="3"/>
    <d v="2014-09-20T00:00:00"/>
    <d v="2014-09-25T00:00:00"/>
    <s v="Standard Class"/>
    <s v="DP-13105"/>
    <s v="Dave Poirier"/>
    <x v="1"/>
    <s v="United States"/>
    <s v="Los Angeles"/>
    <s v="California"/>
    <n v="90032"/>
    <x v="1"/>
    <s v="OFF-AR-10000914"/>
    <s v="Office Supplies"/>
    <s v="Art"/>
    <s v="Boston 16765 Mini Stand Up Battery Pencil Sharpener"/>
    <n v="23.32"/>
    <n v="2"/>
    <n v="0"/>
    <n v="6.0632000000000019"/>
  </r>
  <r>
    <n v="6723"/>
    <s v="CA-2014-102974"/>
    <x v="3"/>
    <d v="2014-09-20T00:00:00"/>
    <d v="2014-09-25T00:00:00"/>
    <s v="Standard Class"/>
    <s v="DP-13105"/>
    <s v="Dave Poirier"/>
    <x v="1"/>
    <s v="United States"/>
    <s v="Los Angeles"/>
    <s v="California"/>
    <n v="90032"/>
    <x v="1"/>
    <s v="OFF-AR-10004956"/>
    <s v="Office Supplies"/>
    <s v="Art"/>
    <s v="Newell 33"/>
    <n v="16.740000000000002"/>
    <n v="3"/>
    <n v="0"/>
    <n v="4.8545999999999978"/>
  </r>
  <r>
    <n v="6724"/>
    <s v="US-2014-166394"/>
    <x v="3"/>
    <d v="2014-09-05T00:00:00"/>
    <d v="2014-09-07T00:00:00"/>
    <s v="Second Class"/>
    <s v="VM-21835"/>
    <s v="Vivian Mathis"/>
    <x v="0"/>
    <s v="United States"/>
    <s v="Nashua"/>
    <s v="New Hampshire"/>
    <n v="3060"/>
    <x v="3"/>
    <s v="OFF-FA-10001843"/>
    <s v="Office Supplies"/>
    <s v="Fasteners"/>
    <s v="Staples"/>
    <n v="14.82"/>
    <n v="6"/>
    <n v="0"/>
    <n v="6.9654000000000007"/>
  </r>
  <r>
    <n v="6725"/>
    <s v="CA-2013-128811"/>
    <x v="0"/>
    <d v="2013-09-13T00:00:00"/>
    <d v="2013-09-17T00:00:00"/>
    <s v="Standard Class"/>
    <s v="SF-20200"/>
    <s v="Sarah Foster"/>
    <x v="0"/>
    <s v="United States"/>
    <s v="Seattle"/>
    <s v="Washington"/>
    <n v="98103"/>
    <x v="1"/>
    <s v="OFF-FA-10000585"/>
    <s v="Office Supplies"/>
    <s v="Fasteners"/>
    <s v="OIC Bulk Pack Metal Binder Clips"/>
    <n v="10.47"/>
    <n v="3"/>
    <n v="0"/>
    <n v="4.8162000000000003"/>
  </r>
  <r>
    <n v="6726"/>
    <s v="CA-2013-128811"/>
    <x v="0"/>
    <d v="2013-09-13T00:00:00"/>
    <d v="2013-09-17T00:00:00"/>
    <s v="Standard Class"/>
    <s v="SF-20200"/>
    <s v="Sarah Foster"/>
    <x v="0"/>
    <s v="United States"/>
    <s v="Seattle"/>
    <s v="Washington"/>
    <n v="98103"/>
    <x v="1"/>
    <s v="OFF-LA-10003720"/>
    <s v="Office Supplies"/>
    <s v="Labels"/>
    <s v="Avery 487"/>
    <n v="11.07"/>
    <n v="3"/>
    <n v="0"/>
    <n v="5.2028999999999996"/>
  </r>
  <r>
    <n v="6727"/>
    <s v="CA-2013-128811"/>
    <x v="0"/>
    <d v="2013-09-13T00:00:00"/>
    <d v="2013-09-17T00:00:00"/>
    <s v="Standard Class"/>
    <s v="SF-20200"/>
    <s v="Sarah Foster"/>
    <x v="0"/>
    <s v="United States"/>
    <s v="Seattle"/>
    <s v="Washington"/>
    <n v="98103"/>
    <x v="1"/>
    <s v="OFF-BI-10000301"/>
    <s v="Office Supplies"/>
    <s v="Binders"/>
    <s v="GBC Instant Report Kit"/>
    <n v="20.704000000000001"/>
    <n v="4"/>
    <n v="0.2"/>
    <n v="7.7639999999999993"/>
  </r>
  <r>
    <n v="6728"/>
    <s v="CA-2014-145443"/>
    <x v="3"/>
    <d v="2014-08-11T00:00:00"/>
    <d v="2014-08-16T00:00:00"/>
    <s v="Second Class"/>
    <s v="SC-20695"/>
    <s v="Steve Chapman"/>
    <x v="1"/>
    <s v="United States"/>
    <s v="Richmond"/>
    <s v="Indiana"/>
    <n v="47374"/>
    <x v="2"/>
    <s v="OFF-PA-10003302"/>
    <s v="Office Supplies"/>
    <s v="Paper"/>
    <s v="Xerox 1906"/>
    <n v="177.2"/>
    <n v="5"/>
    <n v="0"/>
    <n v="83.283999999999992"/>
  </r>
  <r>
    <n v="6729"/>
    <s v="CA-2013-165827"/>
    <x v="0"/>
    <d v="2013-11-05T00:00:00"/>
    <d v="2013-11-10T00:00:00"/>
    <s v="Standard Class"/>
    <s v="MF-17665"/>
    <s v="Maureen Fritzler"/>
    <x v="1"/>
    <s v="United States"/>
    <s v="Miami"/>
    <s v="Florida"/>
    <n v="33180"/>
    <x v="0"/>
    <s v="FUR-FU-10001889"/>
    <s v="Furniture"/>
    <s v="Furnishings"/>
    <s v="Ultra Door Pull Handle"/>
    <n v="50.496000000000002"/>
    <n v="6"/>
    <n v="0.2"/>
    <n v="8.2055999999999987"/>
  </r>
  <r>
    <n v="6730"/>
    <s v="CA-2012-156734"/>
    <x v="1"/>
    <d v="2012-06-18T00:00:00"/>
    <d v="2012-06-20T00:00:00"/>
    <s v="First Class"/>
    <s v="BV-11245"/>
    <s v="Benjamin Venier"/>
    <x v="1"/>
    <s v="United States"/>
    <s v="Smyrna"/>
    <s v="Tennessee"/>
    <n v="37167"/>
    <x v="0"/>
    <s v="OFF-BI-10002982"/>
    <s v="Office Supplies"/>
    <s v="Binders"/>
    <s v="Avery Self-Adhesive Photo Pockets for Polaroid Photos"/>
    <n v="6.1290000000000004"/>
    <n v="3"/>
    <n v="0.7"/>
    <n v="-4.4945999999999984"/>
  </r>
  <r>
    <n v="6731"/>
    <s v="CA-2012-156734"/>
    <x v="1"/>
    <d v="2012-06-18T00:00:00"/>
    <d v="2012-06-20T00:00:00"/>
    <s v="First Class"/>
    <s v="BV-11245"/>
    <s v="Benjamin Venier"/>
    <x v="1"/>
    <s v="United States"/>
    <s v="Smyrna"/>
    <s v="Tennessee"/>
    <n v="37167"/>
    <x v="0"/>
    <s v="FUR-CH-10002965"/>
    <s v="Furniture"/>
    <s v="Chairs"/>
    <s v="Global Leather Highback Executive Chair with Pneumatic Height Adjustment, Black"/>
    <n v="643.13599999999997"/>
    <n v="4"/>
    <n v="0.2"/>
    <n v="56.274400000000014"/>
  </r>
  <r>
    <n v="6732"/>
    <s v="CA-2012-156734"/>
    <x v="1"/>
    <d v="2012-06-18T00:00:00"/>
    <d v="2012-06-20T00:00:00"/>
    <s v="First Class"/>
    <s v="BV-11245"/>
    <s v="Benjamin Venier"/>
    <x v="1"/>
    <s v="United States"/>
    <s v="Smyrna"/>
    <s v="Tennessee"/>
    <n v="37167"/>
    <x v="0"/>
    <s v="OFF-PA-10001937"/>
    <s v="Office Supplies"/>
    <s v="Paper"/>
    <s v="Xerox 21"/>
    <n v="20.736000000000004"/>
    <n v="4"/>
    <n v="0.2"/>
    <n v="7.2576000000000001"/>
  </r>
  <r>
    <n v="6733"/>
    <s v="CA-2011-120096"/>
    <x v="2"/>
    <d v="2011-07-04T00:00:00"/>
    <d v="2011-07-07T00:00:00"/>
    <s v="First Class"/>
    <s v="KE-16420"/>
    <s v="Katrina Edelman"/>
    <x v="1"/>
    <s v="United States"/>
    <s v="Aurora"/>
    <s v="Colorado"/>
    <n v="80013"/>
    <x v="1"/>
    <s v="OFF-PA-10001977"/>
    <s v="Office Supplies"/>
    <s v="Paper"/>
    <s v="Xerox 194"/>
    <n v="177.536"/>
    <n v="4"/>
    <n v="0.2"/>
    <n v="62.137599999999992"/>
  </r>
  <r>
    <n v="6734"/>
    <s v="CA-2011-120096"/>
    <x v="2"/>
    <d v="2011-07-04T00:00:00"/>
    <d v="2011-07-07T00:00:00"/>
    <s v="First Class"/>
    <s v="KE-16420"/>
    <s v="Katrina Edelman"/>
    <x v="1"/>
    <s v="United States"/>
    <s v="Aurora"/>
    <s v="Colorado"/>
    <n v="80013"/>
    <x v="1"/>
    <s v="OFF-AP-10000692"/>
    <s v="Office Supplies"/>
    <s v="Appliances"/>
    <s v="Fellowes Mighty 8 Compact Surge Protector"/>
    <n v="32.432000000000002"/>
    <n v="2"/>
    <n v="0.2"/>
    <n v="3.2432000000000016"/>
  </r>
  <r>
    <n v="6735"/>
    <s v="CA-2012-141754"/>
    <x v="1"/>
    <d v="2012-12-20T00:00:00"/>
    <d v="2012-12-25T00:00:00"/>
    <s v="Standard Class"/>
    <s v="EM-14200"/>
    <s v="Evan Minnotte"/>
    <x v="2"/>
    <s v="United States"/>
    <s v="Miami"/>
    <s v="Florida"/>
    <n v="33142"/>
    <x v="0"/>
    <s v="OFF-LA-10004093"/>
    <s v="Office Supplies"/>
    <s v="Labels"/>
    <s v="Avery 486"/>
    <n v="11.696"/>
    <n v="2"/>
    <n v="0.2"/>
    <n v="3.9473999999999996"/>
  </r>
  <r>
    <n v="6736"/>
    <s v="CA-2013-123358"/>
    <x v="0"/>
    <d v="2013-04-11T00:00:00"/>
    <d v="2013-04-18T00:00:00"/>
    <s v="Standard Class"/>
    <s v="BT-11680"/>
    <s v="Brian Thompson"/>
    <x v="0"/>
    <s v="United States"/>
    <s v="San Francisco"/>
    <s v="California"/>
    <n v="94122"/>
    <x v="1"/>
    <s v="OFF-AP-10004980"/>
    <s v="Office Supplies"/>
    <s v="Appliances"/>
    <s v="3M Replacement Filter for Office Air Cleaner for 20' x 33' Room"/>
    <n v="113.76"/>
    <n v="3"/>
    <n v="0"/>
    <n v="44.366400000000006"/>
  </r>
  <r>
    <n v="6737"/>
    <s v="CA-2013-123358"/>
    <x v="0"/>
    <d v="2013-04-11T00:00:00"/>
    <d v="2013-04-18T00:00:00"/>
    <s v="Standard Class"/>
    <s v="BT-11680"/>
    <s v="Brian Thompson"/>
    <x v="0"/>
    <s v="United States"/>
    <s v="San Francisco"/>
    <s v="California"/>
    <n v="94122"/>
    <x v="1"/>
    <s v="OFF-ST-10001932"/>
    <s v="Office Supplies"/>
    <s v="Storage"/>
    <s v="Fellowes Staxonsteel Drawer Files"/>
    <n v="579.51"/>
    <n v="3"/>
    <n v="0"/>
    <n v="81.131400000000014"/>
  </r>
  <r>
    <n v="6738"/>
    <s v="CA-2013-123358"/>
    <x v="0"/>
    <d v="2013-04-11T00:00:00"/>
    <d v="2013-04-18T00:00:00"/>
    <s v="Standard Class"/>
    <s v="BT-11680"/>
    <s v="Brian Thompson"/>
    <x v="0"/>
    <s v="United States"/>
    <s v="San Francisco"/>
    <s v="California"/>
    <n v="94122"/>
    <x v="1"/>
    <s v="OFF-ST-10000636"/>
    <s v="Office Supplies"/>
    <s v="Storage"/>
    <s v="Rogers Profile Extra Capacity Storage Tub"/>
    <n v="150.66"/>
    <n v="9"/>
    <n v="0"/>
    <n v="6.0263999999999918"/>
  </r>
  <r>
    <n v="6739"/>
    <s v="CA-2013-123358"/>
    <x v="0"/>
    <d v="2013-04-11T00:00:00"/>
    <d v="2013-04-18T00:00:00"/>
    <s v="Standard Class"/>
    <s v="BT-11680"/>
    <s v="Brian Thompson"/>
    <x v="0"/>
    <s v="United States"/>
    <s v="San Francisco"/>
    <s v="California"/>
    <n v="94122"/>
    <x v="1"/>
    <s v="OFF-BI-10000069"/>
    <s v="Office Supplies"/>
    <s v="Binders"/>
    <s v="GBC Prepunched Paper, 19-Hole, for Binding Systems, 24-lb"/>
    <n v="48.032000000000004"/>
    <n v="4"/>
    <n v="0.2"/>
    <n v="15.610399999999993"/>
  </r>
  <r>
    <n v="6740"/>
    <s v="CA-2011-144029"/>
    <x v="2"/>
    <d v="2011-05-26T00:00:00"/>
    <d v="2011-05-31T00:00:00"/>
    <s v="Standard Class"/>
    <s v="MM-18055"/>
    <s v="Michelle Moray"/>
    <x v="0"/>
    <s v="United States"/>
    <s v="Chicago"/>
    <s v="Illinois"/>
    <n v="60623"/>
    <x v="2"/>
    <s v="OFF-ST-10001837"/>
    <s v="Office Supplies"/>
    <s v="Storage"/>
    <s v="SAFCO Mobile Desk Side File, Wire Frame"/>
    <n v="102.624"/>
    <n v="3"/>
    <n v="0.2"/>
    <n v="7.6968000000000032"/>
  </r>
  <r>
    <n v="6741"/>
    <s v="CA-2011-144029"/>
    <x v="2"/>
    <d v="2011-05-26T00:00:00"/>
    <d v="2011-05-31T00:00:00"/>
    <s v="Standard Class"/>
    <s v="MM-18055"/>
    <s v="Michelle Moray"/>
    <x v="0"/>
    <s v="United States"/>
    <s v="Chicago"/>
    <s v="Illinois"/>
    <n v="60623"/>
    <x v="2"/>
    <s v="FUR-CH-10003981"/>
    <s v="Furniture"/>
    <s v="Chairs"/>
    <s v="Global Commerce Series Low-Back Swivel/Tilt Chairs"/>
    <n v="359.77199999999999"/>
    <n v="2"/>
    <n v="0.3"/>
    <n v="-5.1396000000000583"/>
  </r>
  <r>
    <n v="6742"/>
    <s v="CA-2011-144029"/>
    <x v="2"/>
    <d v="2011-05-26T00:00:00"/>
    <d v="2011-05-31T00:00:00"/>
    <s v="Standard Class"/>
    <s v="MM-18055"/>
    <s v="Michelle Moray"/>
    <x v="0"/>
    <s v="United States"/>
    <s v="Chicago"/>
    <s v="Illinois"/>
    <n v="60623"/>
    <x v="2"/>
    <s v="OFF-AR-10000716"/>
    <s v="Office Supplies"/>
    <s v="Art"/>
    <s v="DIXON Ticonderoga Erasable Checking Pencils"/>
    <n v="13.392000000000001"/>
    <n v="3"/>
    <n v="0.2"/>
    <n v="3.1806000000000005"/>
  </r>
  <r>
    <n v="6743"/>
    <s v="US-2014-101784"/>
    <x v="3"/>
    <d v="2014-07-07T00:00:00"/>
    <d v="2014-07-12T00:00:00"/>
    <s v="Standard Class"/>
    <s v="PO-18850"/>
    <s v="Patrick O'Brill"/>
    <x v="0"/>
    <s v="United States"/>
    <s v="Los Angeles"/>
    <s v="California"/>
    <n v="90008"/>
    <x v="1"/>
    <s v="FUR-CH-10001146"/>
    <s v="Furniture"/>
    <s v="Chairs"/>
    <s v="Global Task Chair, Black"/>
    <n v="122.13600000000001"/>
    <n v="3"/>
    <n v="0.2"/>
    <n v="-13.740299999999994"/>
  </r>
  <r>
    <n v="6744"/>
    <s v="CA-2012-156923"/>
    <x v="1"/>
    <d v="2012-02-16T00:00:00"/>
    <d v="2012-02-20T00:00:00"/>
    <s v="Standard Class"/>
    <s v="SP-20860"/>
    <s v="Sung Pak"/>
    <x v="1"/>
    <s v="United States"/>
    <s v="Dover"/>
    <s v="New Hampshire"/>
    <n v="3820"/>
    <x v="3"/>
    <s v="OFF-PA-10002751"/>
    <s v="Office Supplies"/>
    <s v="Paper"/>
    <s v="Xerox 1920"/>
    <n v="35.880000000000003"/>
    <n v="6"/>
    <n v="0"/>
    <n v="16.146000000000001"/>
  </r>
  <r>
    <n v="6745"/>
    <s v="CA-2014-111269"/>
    <x v="3"/>
    <d v="2014-06-17T00:00:00"/>
    <d v="2014-06-19T00:00:00"/>
    <s v="Second Class"/>
    <s v="CS-12355"/>
    <s v="Christine Sundaresam"/>
    <x v="0"/>
    <s v="United States"/>
    <s v="Dublin"/>
    <s v="Ohio"/>
    <n v="43017"/>
    <x v="3"/>
    <s v="TEC-AC-10001606"/>
    <s v="Technology"/>
    <s v="Accessories"/>
    <s v="Logitech Wireless Performance Mouse MX for PC and Mac"/>
    <n v="479.952"/>
    <n v="6"/>
    <n v="0.2"/>
    <n v="107.98920000000001"/>
  </r>
  <r>
    <n v="6746"/>
    <s v="CA-2014-111269"/>
    <x v="3"/>
    <d v="2014-06-17T00:00:00"/>
    <d v="2014-06-19T00:00:00"/>
    <s v="Second Class"/>
    <s v="CS-12355"/>
    <s v="Christine Sundaresam"/>
    <x v="0"/>
    <s v="United States"/>
    <s v="Dublin"/>
    <s v="Ohio"/>
    <n v="43017"/>
    <x v="3"/>
    <s v="OFF-AR-10001427"/>
    <s v="Office Supplies"/>
    <s v="Art"/>
    <s v="Newell 330"/>
    <n v="23.92"/>
    <n v="5"/>
    <n v="0.2"/>
    <n v="1.7940000000000005"/>
  </r>
  <r>
    <n v="6747"/>
    <s v="CA-2014-159156"/>
    <x v="3"/>
    <d v="2014-11-14T00:00:00"/>
    <d v="2014-11-17T00:00:00"/>
    <s v="First Class"/>
    <s v="KB-16600"/>
    <s v="Ken Brennan"/>
    <x v="1"/>
    <s v="United States"/>
    <s v="New York City"/>
    <s v="New York"/>
    <n v="10009"/>
    <x v="3"/>
    <s v="TEC-PH-10004389"/>
    <s v="Technology"/>
    <s v="Phones"/>
    <s v="Nokia Lumia 925"/>
    <n v="629.94999999999993"/>
    <n v="5"/>
    <n v="0"/>
    <n v="163.78700000000003"/>
  </r>
  <r>
    <n v="6748"/>
    <s v="CA-2014-100230"/>
    <x v="3"/>
    <d v="2014-12-12T00:00:00"/>
    <d v="2014-12-16T00:00:00"/>
    <s v="Standard Class"/>
    <s v="AA-10375"/>
    <s v="Allen Armold"/>
    <x v="0"/>
    <s v="United States"/>
    <s v="New York City"/>
    <s v="New York"/>
    <n v="10035"/>
    <x v="3"/>
    <s v="OFF-BI-10002498"/>
    <s v="Office Supplies"/>
    <s v="Binders"/>
    <s v="Clear Mylar Reinforcing Strips"/>
    <n v="14.952000000000002"/>
    <n v="1"/>
    <n v="0.2"/>
    <n v="5.0462999999999996"/>
  </r>
  <r>
    <n v="6749"/>
    <s v="CA-2014-100230"/>
    <x v="3"/>
    <d v="2014-12-12T00:00:00"/>
    <d v="2014-12-16T00:00:00"/>
    <s v="Standard Class"/>
    <s v="AA-10375"/>
    <s v="Allen Armold"/>
    <x v="0"/>
    <s v="United States"/>
    <s v="New York City"/>
    <s v="New York"/>
    <n v="10035"/>
    <x v="3"/>
    <s v="OFF-PA-10002245"/>
    <s v="Office Supplies"/>
    <s v="Paper"/>
    <s v="Xerox 1895"/>
    <n v="17.940000000000001"/>
    <n v="3"/>
    <n v="0"/>
    <n v="8.0730000000000004"/>
  </r>
  <r>
    <n v="6750"/>
    <s v="CA-2014-100230"/>
    <x v="3"/>
    <d v="2014-12-12T00:00:00"/>
    <d v="2014-12-16T00:00:00"/>
    <s v="Standard Class"/>
    <s v="AA-10375"/>
    <s v="Allen Armold"/>
    <x v="0"/>
    <s v="United States"/>
    <s v="New York City"/>
    <s v="New York"/>
    <n v="10035"/>
    <x v="3"/>
    <s v="TEC-PH-10004522"/>
    <s v="Technology"/>
    <s v="Phones"/>
    <s v="Dexim XPower Skin Super-Thin Power Case for iPhone 5 - Black"/>
    <n v="116.98"/>
    <n v="2"/>
    <n v="0"/>
    <n v="29.245000000000005"/>
  </r>
  <r>
    <n v="6751"/>
    <s v="CA-2013-154767"/>
    <x v="0"/>
    <d v="2013-06-29T00:00:00"/>
    <d v="2013-07-01T00:00:00"/>
    <s v="Second Class"/>
    <s v="BP-11155"/>
    <s v="Becky Pak"/>
    <x v="0"/>
    <s v="United States"/>
    <s v="Paterson"/>
    <s v="New Jersey"/>
    <n v="7501"/>
    <x v="3"/>
    <s v="FUR-CH-10003535"/>
    <s v="Furniture"/>
    <s v="Chairs"/>
    <s v="Global Armless Task Chair, Royal Blue"/>
    <n v="121.96"/>
    <n v="2"/>
    <n v="0"/>
    <n v="20.733199999999997"/>
  </r>
  <r>
    <n v="6752"/>
    <s v="CA-2013-154767"/>
    <x v="0"/>
    <d v="2013-06-29T00:00:00"/>
    <d v="2013-07-01T00:00:00"/>
    <s v="Second Class"/>
    <s v="BP-11155"/>
    <s v="Becky Pak"/>
    <x v="0"/>
    <s v="United States"/>
    <s v="Paterson"/>
    <s v="New Jersey"/>
    <n v="7501"/>
    <x v="3"/>
    <s v="OFF-AP-10000595"/>
    <s v="Office Supplies"/>
    <s v="Appliances"/>
    <s v="Disposable Triple-Filter Dust Bags"/>
    <n v="8.74"/>
    <n v="2"/>
    <n v="0"/>
    <n v="2.2724000000000002"/>
  </r>
  <r>
    <n v="6753"/>
    <s v="CA-2013-154767"/>
    <x v="0"/>
    <d v="2013-06-29T00:00:00"/>
    <d v="2013-07-01T00:00:00"/>
    <s v="Second Class"/>
    <s v="BP-11155"/>
    <s v="Becky Pak"/>
    <x v="0"/>
    <s v="United States"/>
    <s v="Paterson"/>
    <s v="New Jersey"/>
    <n v="7501"/>
    <x v="3"/>
    <s v="OFF-PA-10003039"/>
    <s v="Office Supplies"/>
    <s v="Paper"/>
    <s v="Xerox 1960"/>
    <n v="61.96"/>
    <n v="2"/>
    <n v="0"/>
    <n v="27.881999999999998"/>
  </r>
  <r>
    <n v="6754"/>
    <s v="CA-2013-154767"/>
    <x v="0"/>
    <d v="2013-06-29T00:00:00"/>
    <d v="2013-07-01T00:00:00"/>
    <s v="Second Class"/>
    <s v="BP-11155"/>
    <s v="Becky Pak"/>
    <x v="0"/>
    <s v="United States"/>
    <s v="Paterson"/>
    <s v="New Jersey"/>
    <n v="7501"/>
    <x v="3"/>
    <s v="OFF-BI-10002003"/>
    <s v="Office Supplies"/>
    <s v="Binders"/>
    <s v="Ibico Presentation Index for Binding Systems"/>
    <n v="7.96"/>
    <n v="2"/>
    <n v="0"/>
    <n v="3.7412000000000001"/>
  </r>
  <r>
    <n v="6755"/>
    <s v="CA-2013-154767"/>
    <x v="0"/>
    <d v="2013-06-29T00:00:00"/>
    <d v="2013-07-01T00:00:00"/>
    <s v="Second Class"/>
    <s v="BP-11155"/>
    <s v="Becky Pak"/>
    <x v="0"/>
    <s v="United States"/>
    <s v="Paterson"/>
    <s v="New Jersey"/>
    <n v="7501"/>
    <x v="3"/>
    <s v="OFF-AP-10002311"/>
    <s v="Office Supplies"/>
    <s v="Appliances"/>
    <s v="Holmes Replacement Filter for HEPA Air Cleaner, Very Large Room, HEPA Filter"/>
    <n v="275.24"/>
    <n v="4"/>
    <n v="0"/>
    <n v="121.10560000000001"/>
  </r>
  <r>
    <n v="6756"/>
    <s v="CA-2014-124205"/>
    <x v="3"/>
    <d v="2014-09-16T00:00:00"/>
    <d v="2014-09-20T00:00:00"/>
    <s v="Standard Class"/>
    <s v="TC-21145"/>
    <s v="Theresa Coyne"/>
    <x v="1"/>
    <s v="United States"/>
    <s v="Lakewood"/>
    <s v="New Jersey"/>
    <n v="8701"/>
    <x v="3"/>
    <s v="FUR-FU-10002445"/>
    <s v="Furniture"/>
    <s v="Furnishings"/>
    <s v="DAX Two-Tone Rosewood/Black Document Frame, Desktop, 5 x 7"/>
    <n v="47.400000000000006"/>
    <n v="5"/>
    <n v="0"/>
    <n v="18.960000000000004"/>
  </r>
  <r>
    <n v="6757"/>
    <s v="CA-2014-124205"/>
    <x v="3"/>
    <d v="2014-09-16T00:00:00"/>
    <d v="2014-09-20T00:00:00"/>
    <s v="Standard Class"/>
    <s v="TC-21145"/>
    <s v="Theresa Coyne"/>
    <x v="1"/>
    <s v="United States"/>
    <s v="Lakewood"/>
    <s v="New Jersey"/>
    <n v="8701"/>
    <x v="3"/>
    <s v="FUR-CH-10003606"/>
    <s v="Furniture"/>
    <s v="Chairs"/>
    <s v="SAFCO Folding Chair Trolley"/>
    <n v="512.96"/>
    <n v="4"/>
    <n v="0"/>
    <n v="143.62880000000001"/>
  </r>
  <r>
    <n v="6758"/>
    <s v="CA-2014-124205"/>
    <x v="3"/>
    <d v="2014-09-16T00:00:00"/>
    <d v="2014-09-20T00:00:00"/>
    <s v="Standard Class"/>
    <s v="TC-21145"/>
    <s v="Theresa Coyne"/>
    <x v="1"/>
    <s v="United States"/>
    <s v="Lakewood"/>
    <s v="New Jersey"/>
    <n v="8701"/>
    <x v="3"/>
    <s v="TEC-PH-10002115"/>
    <s v="Technology"/>
    <s v="Phones"/>
    <s v="Plantronics 81402"/>
    <n v="395.93999999999994"/>
    <n v="6"/>
    <n v="0"/>
    <n v="102.94440000000002"/>
  </r>
  <r>
    <n v="6759"/>
    <s v="CA-2014-124205"/>
    <x v="3"/>
    <d v="2014-09-16T00:00:00"/>
    <d v="2014-09-20T00:00:00"/>
    <s v="Standard Class"/>
    <s v="TC-21145"/>
    <s v="Theresa Coyne"/>
    <x v="1"/>
    <s v="United States"/>
    <s v="Lakewood"/>
    <s v="New Jersey"/>
    <n v="8701"/>
    <x v="3"/>
    <s v="OFF-ST-10000934"/>
    <s v="Office Supplies"/>
    <s v="Storage"/>
    <s v="Contico 72&quot;H Heavy-Duty Storage System"/>
    <n v="81.96"/>
    <n v="2"/>
    <n v="0"/>
    <n v="0"/>
  </r>
  <r>
    <n v="6760"/>
    <s v="CA-2014-165715"/>
    <x v="3"/>
    <d v="2014-12-03T00:00:00"/>
    <d v="2014-12-09T00:00:00"/>
    <s v="Standard Class"/>
    <s v="BG-11035"/>
    <s v="Barry Gonzalez"/>
    <x v="0"/>
    <s v="United States"/>
    <s v="Greensboro"/>
    <s v="North Carolina"/>
    <n v="27405"/>
    <x v="0"/>
    <s v="OFF-AR-10003903"/>
    <s v="Office Supplies"/>
    <s v="Art"/>
    <s v="Sanford 52201 APSCO Electric Pencil Sharpener"/>
    <n v="32.776000000000003"/>
    <n v="1"/>
    <n v="0.2"/>
    <n v="2.4581999999999997"/>
  </r>
  <r>
    <n v="6761"/>
    <s v="CA-2014-100636"/>
    <x v="3"/>
    <d v="2014-06-27T00:00:00"/>
    <d v="2014-07-01T00:00:00"/>
    <s v="Standard Class"/>
    <s v="DO-13435"/>
    <s v="Denny Ordway"/>
    <x v="0"/>
    <s v="United States"/>
    <s v="New York City"/>
    <s v="New York"/>
    <n v="10035"/>
    <x v="3"/>
    <s v="OFF-ST-10004123"/>
    <s v="Office Supplies"/>
    <s v="Storage"/>
    <s v="Safco Industrial Wire Shelving System"/>
    <n v="272.94"/>
    <n v="3"/>
    <n v="0"/>
    <n v="0"/>
  </r>
  <r>
    <n v="6762"/>
    <s v="CA-2013-162943"/>
    <x v="0"/>
    <d v="2013-07-25T00:00:00"/>
    <d v="2013-07-27T00:00:00"/>
    <s v="Second Class"/>
    <s v="DB-12970"/>
    <s v="Darren Budd"/>
    <x v="1"/>
    <s v="United States"/>
    <s v="New York City"/>
    <s v="New York"/>
    <n v="10035"/>
    <x v="3"/>
    <s v="FUR-CH-10001708"/>
    <s v="Furniture"/>
    <s v="Chairs"/>
    <s v="Office Star - Contemporary Swivel Chair with Padded Adjustable Arms and Flex Back"/>
    <n v="253.76399999999998"/>
    <n v="2"/>
    <n v="0.1"/>
    <n v="31.015599999999978"/>
  </r>
  <r>
    <n v="6763"/>
    <s v="CA-2013-144764"/>
    <x v="0"/>
    <d v="2013-09-03T00:00:00"/>
    <d v="2013-09-09T00:00:00"/>
    <s v="Standard Class"/>
    <s v="RL-19615"/>
    <s v="Rob Lucas"/>
    <x v="0"/>
    <s v="United States"/>
    <s v="Chicago"/>
    <s v="Illinois"/>
    <n v="60623"/>
    <x v="2"/>
    <s v="OFF-LA-10000240"/>
    <s v="Office Supplies"/>
    <s v="Labels"/>
    <s v="Self-Adhesive Address Labels for Typewriters by Universal"/>
    <n v="29.24"/>
    <n v="5"/>
    <n v="0.2"/>
    <n v="9.8685000000000009"/>
  </r>
  <r>
    <n v="6764"/>
    <s v="CA-2013-144764"/>
    <x v="0"/>
    <d v="2013-09-03T00:00:00"/>
    <d v="2013-09-09T00:00:00"/>
    <s v="Standard Class"/>
    <s v="RL-19615"/>
    <s v="Rob Lucas"/>
    <x v="0"/>
    <s v="United States"/>
    <s v="Chicago"/>
    <s v="Illinois"/>
    <n v="60623"/>
    <x v="2"/>
    <s v="OFF-ST-10002485"/>
    <s v="Office Supplies"/>
    <s v="Storage"/>
    <s v="Rogers Deluxe File Chest"/>
    <n v="35.167999999999999"/>
    <n v="2"/>
    <n v="0.2"/>
    <n v="-8.3524000000000012"/>
  </r>
  <r>
    <n v="6765"/>
    <s v="CA-2013-144764"/>
    <x v="0"/>
    <d v="2013-09-03T00:00:00"/>
    <d v="2013-09-09T00:00:00"/>
    <s v="Standard Class"/>
    <s v="RL-19615"/>
    <s v="Rob Lucas"/>
    <x v="0"/>
    <s v="United States"/>
    <s v="Chicago"/>
    <s v="Illinois"/>
    <n v="60623"/>
    <x v="2"/>
    <s v="TEC-MA-10003230"/>
    <s v="Technology"/>
    <s v="Machines"/>
    <s v="Okidata C610n Printer"/>
    <n v="1362.8999999999999"/>
    <n v="3"/>
    <n v="0.3"/>
    <n v="-19.470000000000141"/>
  </r>
  <r>
    <n v="6766"/>
    <s v="CA-2014-100615"/>
    <x v="3"/>
    <d v="2014-04-21T00:00:00"/>
    <d v="2014-04-25T00:00:00"/>
    <s v="Standard Class"/>
    <s v="SJ-20215"/>
    <s v="Sarah Jordon"/>
    <x v="0"/>
    <s v="United States"/>
    <s v="Chicago"/>
    <s v="Illinois"/>
    <n v="60653"/>
    <x v="2"/>
    <s v="FUR-CH-10002602"/>
    <s v="Furniture"/>
    <s v="Chairs"/>
    <s v="DMI Arturo Collection Mission-style Design Wood Chair"/>
    <n v="317.05799999999999"/>
    <n v="3"/>
    <n v="0.3"/>
    <n v="-18.117599999999996"/>
  </r>
  <r>
    <n v="6767"/>
    <s v="CA-2014-100615"/>
    <x v="3"/>
    <d v="2014-04-21T00:00:00"/>
    <d v="2014-04-25T00:00:00"/>
    <s v="Standard Class"/>
    <s v="SJ-20215"/>
    <s v="Sarah Jordon"/>
    <x v="0"/>
    <s v="United States"/>
    <s v="Chicago"/>
    <s v="Illinois"/>
    <n v="60653"/>
    <x v="2"/>
    <s v="OFF-AR-10001683"/>
    <s v="Office Supplies"/>
    <s v="Art"/>
    <s v="Lumber Crayons"/>
    <n v="15.76"/>
    <n v="2"/>
    <n v="0.2"/>
    <n v="3.5460000000000007"/>
  </r>
  <r>
    <n v="6768"/>
    <s v="CA-2014-100615"/>
    <x v="3"/>
    <d v="2014-04-21T00:00:00"/>
    <d v="2014-04-25T00:00:00"/>
    <s v="Standard Class"/>
    <s v="SJ-20215"/>
    <s v="Sarah Jordon"/>
    <x v="0"/>
    <s v="United States"/>
    <s v="Chicago"/>
    <s v="Illinois"/>
    <n v="60653"/>
    <x v="2"/>
    <s v="FUR-FU-10002456"/>
    <s v="Furniture"/>
    <s v="Furnishings"/>
    <s v="Master Caster Door Stop, Large Neon Orange"/>
    <n v="14.560000000000002"/>
    <n v="5"/>
    <n v="0.6"/>
    <n v="-6.1879999999999988"/>
  </r>
  <r>
    <n v="6769"/>
    <s v="CA-2011-109302"/>
    <x v="2"/>
    <d v="2011-08-12T00:00:00"/>
    <d v="2011-08-16T00:00:00"/>
    <s v="Standard Class"/>
    <s v="CS-12175"/>
    <s v="Charles Sheldon"/>
    <x v="1"/>
    <s v="United States"/>
    <s v="Lakewood"/>
    <s v="New Jersey"/>
    <n v="8701"/>
    <x v="3"/>
    <s v="OFF-BI-10002854"/>
    <s v="Office Supplies"/>
    <s v="Binders"/>
    <s v="Performers Binder/Pad Holder, Black"/>
    <n v="196.21"/>
    <n v="7"/>
    <n v="0"/>
    <n v="98.105000000000004"/>
  </r>
  <r>
    <n v="6770"/>
    <s v="CA-2014-139787"/>
    <x v="3"/>
    <d v="2014-09-20T00:00:00"/>
    <d v="2014-09-24T00:00:00"/>
    <s v="Standard Class"/>
    <s v="JP-16135"/>
    <s v="Julie Prescott"/>
    <x v="2"/>
    <s v="United States"/>
    <s v="Columbus"/>
    <s v="Georgia"/>
    <n v="31907"/>
    <x v="0"/>
    <s v="OFF-AR-10002445"/>
    <s v="Office Supplies"/>
    <s v="Art"/>
    <s v="SANFORD Major Accent Highlighters"/>
    <n v="35.4"/>
    <n v="5"/>
    <n v="0"/>
    <n v="13.452000000000002"/>
  </r>
  <r>
    <n v="6771"/>
    <s v="CA-2014-139402"/>
    <x v="3"/>
    <d v="2014-12-10T00:00:00"/>
    <d v="2014-12-14T00:00:00"/>
    <s v="Standard Class"/>
    <s v="NC-18535"/>
    <s v="Nick Crebassa"/>
    <x v="1"/>
    <s v="United States"/>
    <s v="Phoenix"/>
    <s v="Arizona"/>
    <n v="85023"/>
    <x v="1"/>
    <s v="OFF-PA-10004359"/>
    <s v="Office Supplies"/>
    <s v="Paper"/>
    <s v="Multicolor Computer Printout Paper"/>
    <n v="419.4"/>
    <n v="5"/>
    <n v="0.2"/>
    <n v="146.79"/>
  </r>
  <r>
    <n v="6772"/>
    <s v="CA-2014-139402"/>
    <x v="3"/>
    <d v="2014-12-10T00:00:00"/>
    <d v="2014-12-14T00:00:00"/>
    <s v="Standard Class"/>
    <s v="NC-18535"/>
    <s v="Nick Crebassa"/>
    <x v="1"/>
    <s v="United States"/>
    <s v="Phoenix"/>
    <s v="Arizona"/>
    <n v="85023"/>
    <x v="1"/>
    <s v="OFF-BI-10000279"/>
    <s v="Office Supplies"/>
    <s v="Binders"/>
    <s v="Acco Recycled 2&quot; Capacity Laser Printer Hanging Data Binders"/>
    <n v="13.005000000000003"/>
    <n v="3"/>
    <n v="0.7"/>
    <n v="-9.9704999999999977"/>
  </r>
  <r>
    <n v="6773"/>
    <s v="CA-2013-119018"/>
    <x v="0"/>
    <d v="2013-11-05T00:00:00"/>
    <d v="2013-11-09T00:00:00"/>
    <s v="Standard Class"/>
    <s v="CW-11905"/>
    <s v="Carl Weiss"/>
    <x v="2"/>
    <s v="United States"/>
    <s v="Los Angeles"/>
    <s v="California"/>
    <n v="90004"/>
    <x v="1"/>
    <s v="OFF-BI-10003314"/>
    <s v="Office Supplies"/>
    <s v="Binders"/>
    <s v="Tuff Stuff Recycled Round Ring Binders"/>
    <n v="7.7120000000000006"/>
    <n v="2"/>
    <n v="0.2"/>
    <n v="2.7956000000000003"/>
  </r>
  <r>
    <n v="6774"/>
    <s v="CA-2013-119018"/>
    <x v="0"/>
    <d v="2013-11-05T00:00:00"/>
    <d v="2013-11-09T00:00:00"/>
    <s v="Standard Class"/>
    <s v="CW-11905"/>
    <s v="Carl Weiss"/>
    <x v="2"/>
    <s v="United States"/>
    <s v="Los Angeles"/>
    <s v="California"/>
    <n v="90004"/>
    <x v="1"/>
    <s v="OFF-BI-10000494"/>
    <s v="Office Supplies"/>
    <s v="Binders"/>
    <s v="Acco Economy Flexible Poly Round Ring Binder"/>
    <n v="4.1760000000000002"/>
    <n v="1"/>
    <n v="0.2"/>
    <n v="1.3049999999999997"/>
  </r>
  <r>
    <n v="6775"/>
    <s v="CA-2013-119018"/>
    <x v="0"/>
    <d v="2013-11-05T00:00:00"/>
    <d v="2013-11-09T00:00:00"/>
    <s v="Standard Class"/>
    <s v="CW-11905"/>
    <s v="Carl Weiss"/>
    <x v="2"/>
    <s v="United States"/>
    <s v="Los Angeles"/>
    <s v="California"/>
    <n v="90004"/>
    <x v="1"/>
    <s v="OFF-PA-10000295"/>
    <s v="Office Supplies"/>
    <s v="Paper"/>
    <s v="Xerox 229"/>
    <n v="38.880000000000003"/>
    <n v="6"/>
    <n v="0"/>
    <n v="18.662400000000002"/>
  </r>
  <r>
    <n v="6776"/>
    <s v="CA-2012-105361"/>
    <x v="1"/>
    <d v="2012-03-29T00:00:00"/>
    <d v="2012-04-04T00:00:00"/>
    <s v="Standard Class"/>
    <s v="CM-12115"/>
    <s v="Chad McGuire"/>
    <x v="0"/>
    <s v="United States"/>
    <s v="New York City"/>
    <s v="New York"/>
    <n v="10024"/>
    <x v="3"/>
    <s v="OFF-PA-10002615"/>
    <s v="Office Supplies"/>
    <s v="Paper"/>
    <s v="Ampad Gold Fibre Wirebound Steno Books, 6&quot; x 9&quot;, Gregg Ruled"/>
    <n v="17.64"/>
    <n v="4"/>
    <n v="0"/>
    <n v="8.1143999999999998"/>
  </r>
  <r>
    <n v="6777"/>
    <s v="US-2013-152373"/>
    <x v="0"/>
    <d v="2013-09-06T00:00:00"/>
    <d v="2013-09-12T00:00:00"/>
    <s v="Standard Class"/>
    <s v="PT-19090"/>
    <s v="Pete Takahito"/>
    <x v="0"/>
    <s v="United States"/>
    <s v="San Antonio"/>
    <s v="Texas"/>
    <n v="78207"/>
    <x v="2"/>
    <s v="OFF-ST-10003479"/>
    <s v="Office Supplies"/>
    <s v="Storage"/>
    <s v="Eldon Base for stackable storage shelf, platinum"/>
    <n v="93.456000000000003"/>
    <n v="3"/>
    <n v="0.2"/>
    <n v="-17.523000000000014"/>
  </r>
  <r>
    <n v="6778"/>
    <s v="US-2014-166037"/>
    <x v="3"/>
    <d v="2014-01-29T00:00:00"/>
    <d v="2014-02-02T00:00:00"/>
    <s v="Standard Class"/>
    <s v="CL-12700"/>
    <s v="Craig Leslie"/>
    <x v="2"/>
    <s v="United States"/>
    <s v="New York City"/>
    <s v="New York"/>
    <n v="10009"/>
    <x v="3"/>
    <s v="TEC-AC-10002800"/>
    <s v="Technology"/>
    <s v="Accessories"/>
    <s v="Plantronics Audio 478 Stereo USB Headset"/>
    <n v="449.91"/>
    <n v="9"/>
    <n v="0"/>
    <n v="157.46849999999998"/>
  </r>
  <r>
    <n v="6779"/>
    <s v="US-2013-147711"/>
    <x v="0"/>
    <d v="2013-09-04T00:00:00"/>
    <d v="2013-09-09T00:00:00"/>
    <s v="Second Class"/>
    <s v="HF-14995"/>
    <s v="Herbert Flentye"/>
    <x v="0"/>
    <s v="United States"/>
    <s v="Baltimore"/>
    <s v="Maryland"/>
    <n v="21215"/>
    <x v="3"/>
    <s v="FUR-BO-10003159"/>
    <s v="Furniture"/>
    <s v="Bookcases"/>
    <s v="Sauder Camden County Collection Libraries, Planked Cherry Finish"/>
    <n v="344.94"/>
    <n v="3"/>
    <n v="0"/>
    <n v="31.044599999999974"/>
  </r>
  <r>
    <n v="6780"/>
    <s v="US-2013-147711"/>
    <x v="0"/>
    <d v="2013-09-04T00:00:00"/>
    <d v="2013-09-09T00:00:00"/>
    <s v="Second Class"/>
    <s v="HF-14995"/>
    <s v="Herbert Flentye"/>
    <x v="0"/>
    <s v="United States"/>
    <s v="Baltimore"/>
    <s v="Maryland"/>
    <n v="21215"/>
    <x v="3"/>
    <s v="FUR-FU-10002364"/>
    <s v="Furniture"/>
    <s v="Furnishings"/>
    <s v="Eldon Expressions Wood Desk Accessories, Oak"/>
    <n v="14.76"/>
    <n v="2"/>
    <n v="0"/>
    <n v="4.2803999999999984"/>
  </r>
  <r>
    <n v="6781"/>
    <s v="US-2013-147711"/>
    <x v="0"/>
    <d v="2013-09-04T00:00:00"/>
    <d v="2013-09-09T00:00:00"/>
    <s v="Second Class"/>
    <s v="HF-14995"/>
    <s v="Herbert Flentye"/>
    <x v="0"/>
    <s v="United States"/>
    <s v="Baltimore"/>
    <s v="Maryland"/>
    <n v="21215"/>
    <x v="3"/>
    <s v="OFF-BI-10003350"/>
    <s v="Office Supplies"/>
    <s v="Binders"/>
    <s v="Acco Expandable Hanging Binders"/>
    <n v="12.76"/>
    <n v="2"/>
    <n v="0"/>
    <n v="5.8695999999999993"/>
  </r>
  <r>
    <n v="6782"/>
    <s v="US-2013-147711"/>
    <x v="0"/>
    <d v="2013-09-04T00:00:00"/>
    <d v="2013-09-09T00:00:00"/>
    <s v="Second Class"/>
    <s v="HF-14995"/>
    <s v="Herbert Flentye"/>
    <x v="0"/>
    <s v="United States"/>
    <s v="Baltimore"/>
    <s v="Maryland"/>
    <n v="21215"/>
    <x v="3"/>
    <s v="OFF-LA-10004093"/>
    <s v="Office Supplies"/>
    <s v="Labels"/>
    <s v="Avery 486"/>
    <n v="58.48"/>
    <n v="8"/>
    <n v="0"/>
    <n v="27.485599999999998"/>
  </r>
  <r>
    <n v="6783"/>
    <s v="CA-2014-121293"/>
    <x v="3"/>
    <d v="2014-07-26T00:00:00"/>
    <d v="2014-07-29T00:00:00"/>
    <s v="Second Class"/>
    <s v="JC-15775"/>
    <s v="John Castell"/>
    <x v="0"/>
    <s v="United States"/>
    <s v="Philadelphia"/>
    <s v="Pennsylvania"/>
    <n v="19143"/>
    <x v="3"/>
    <s v="FUR-FU-10000732"/>
    <s v="Furniture"/>
    <s v="Furnishings"/>
    <s v="Eldon 200 Class Desk Accessories"/>
    <n v="20.096000000000004"/>
    <n v="4"/>
    <n v="0.2"/>
    <n v="3.0143999999999984"/>
  </r>
  <r>
    <n v="6784"/>
    <s v="CA-2014-121293"/>
    <x v="3"/>
    <d v="2014-07-26T00:00:00"/>
    <d v="2014-07-29T00:00:00"/>
    <s v="Second Class"/>
    <s v="JC-15775"/>
    <s v="John Castell"/>
    <x v="0"/>
    <s v="United States"/>
    <s v="Philadelphia"/>
    <s v="Pennsylvania"/>
    <n v="19143"/>
    <x v="3"/>
    <s v="OFF-SU-10004884"/>
    <s v="Office Supplies"/>
    <s v="Supplies"/>
    <s v="Acme Galleria Hot Forged Steel Scissors with Colored Handles"/>
    <n v="37.752000000000002"/>
    <n v="3"/>
    <n v="0.2"/>
    <n v="4.2470999999999943"/>
  </r>
  <r>
    <n v="6785"/>
    <s v="CA-2014-121293"/>
    <x v="3"/>
    <d v="2014-07-26T00:00:00"/>
    <d v="2014-07-29T00:00:00"/>
    <s v="Second Class"/>
    <s v="JC-15775"/>
    <s v="John Castell"/>
    <x v="0"/>
    <s v="United States"/>
    <s v="Philadelphia"/>
    <s v="Pennsylvania"/>
    <n v="19143"/>
    <x v="3"/>
    <s v="FUR-TA-10001771"/>
    <s v="Furniture"/>
    <s v="Tables"/>
    <s v="Bush Cubix Conference Tables, Fully Assembled"/>
    <n v="138.58799999999999"/>
    <n v="1"/>
    <n v="0.4"/>
    <n v="-34.646999999999991"/>
  </r>
  <r>
    <n v="6786"/>
    <s v="CA-2014-121293"/>
    <x v="3"/>
    <d v="2014-07-26T00:00:00"/>
    <d v="2014-07-29T00:00:00"/>
    <s v="Second Class"/>
    <s v="JC-15775"/>
    <s v="John Castell"/>
    <x v="0"/>
    <s v="United States"/>
    <s v="Philadelphia"/>
    <s v="Pennsylvania"/>
    <n v="19143"/>
    <x v="3"/>
    <s v="OFF-ST-10000060"/>
    <s v="Office Supplies"/>
    <s v="Storage"/>
    <s v="Fellowes Bankers Box Staxonsteel Drawer File/Stacking System"/>
    <n v="259.92000000000007"/>
    <n v="5"/>
    <n v="0.2"/>
    <n v="-25.992000000000004"/>
  </r>
  <r>
    <n v="6787"/>
    <s v="CA-2014-121293"/>
    <x v="3"/>
    <d v="2014-07-26T00:00:00"/>
    <d v="2014-07-29T00:00:00"/>
    <s v="Second Class"/>
    <s v="JC-15775"/>
    <s v="John Castell"/>
    <x v="0"/>
    <s v="United States"/>
    <s v="Philadelphia"/>
    <s v="Pennsylvania"/>
    <n v="19143"/>
    <x v="3"/>
    <s v="OFF-PA-10004100"/>
    <s v="Office Supplies"/>
    <s v="Paper"/>
    <s v="Xerox 216"/>
    <n v="20.736000000000004"/>
    <n v="4"/>
    <n v="0.2"/>
    <n v="7.2576000000000001"/>
  </r>
  <r>
    <n v="6788"/>
    <s v="CA-2012-118843"/>
    <x v="1"/>
    <d v="2012-09-13T00:00:00"/>
    <d v="2012-09-20T00:00:00"/>
    <s v="Standard Class"/>
    <s v="JH-15910"/>
    <s v="Jonathan Howell"/>
    <x v="0"/>
    <s v="United States"/>
    <s v="Atlanta"/>
    <s v="Georgia"/>
    <n v="30318"/>
    <x v="0"/>
    <s v="FUR-FU-10003975"/>
    <s v="Furniture"/>
    <s v="Furnishings"/>
    <s v="Eldon Advantage Chair Mats for Low to Medium Pile Carpets"/>
    <n v="129.93"/>
    <n v="3"/>
    <n v="0"/>
    <n v="12.992999999999988"/>
  </r>
  <r>
    <n v="6789"/>
    <s v="CA-2012-118843"/>
    <x v="1"/>
    <d v="2012-09-13T00:00:00"/>
    <d v="2012-09-20T00:00:00"/>
    <s v="Standard Class"/>
    <s v="JH-15910"/>
    <s v="Jonathan Howell"/>
    <x v="0"/>
    <s v="United States"/>
    <s v="Atlanta"/>
    <s v="Georgia"/>
    <n v="30318"/>
    <x v="0"/>
    <s v="OFF-PA-10001712"/>
    <s v="Office Supplies"/>
    <s v="Paper"/>
    <s v="Xerox 1948"/>
    <n v="69.930000000000007"/>
    <n v="7"/>
    <n v="0"/>
    <n v="31.468499999999999"/>
  </r>
  <r>
    <n v="6790"/>
    <s v="CA-2012-161445"/>
    <x v="1"/>
    <d v="2012-09-07T00:00:00"/>
    <d v="2012-09-09T00:00:00"/>
    <s v="Second Class"/>
    <s v="CC-12610"/>
    <s v="Corey Catlett"/>
    <x v="1"/>
    <s v="United States"/>
    <s v="Durham"/>
    <s v="North Carolina"/>
    <n v="27707"/>
    <x v="0"/>
    <s v="OFF-AR-10001953"/>
    <s v="Office Supplies"/>
    <s v="Art"/>
    <s v="Boston 1645 Deluxe Heavier-Duty Electric Pencil Sharpener"/>
    <n v="140.73599999999999"/>
    <n v="4"/>
    <n v="0.2"/>
    <n v="12.314400000000006"/>
  </r>
  <r>
    <n v="6791"/>
    <s v="CA-2013-124527"/>
    <x v="0"/>
    <d v="2013-11-17T00:00:00"/>
    <d v="2013-11-18T00:00:00"/>
    <s v="First Class"/>
    <s v="IM-15055"/>
    <s v="Ionia McGrath"/>
    <x v="0"/>
    <s v="United States"/>
    <s v="Roseville"/>
    <s v="California"/>
    <n v="95661"/>
    <x v="1"/>
    <s v="OFF-BI-10004967"/>
    <s v="Office Supplies"/>
    <s v="Binders"/>
    <s v="Round Ring Binders"/>
    <n v="8.32"/>
    <n v="5"/>
    <n v="0.2"/>
    <n v="2.8079999999999998"/>
  </r>
  <r>
    <n v="6792"/>
    <s v="CA-2013-162348"/>
    <x v="0"/>
    <d v="2013-11-11T00:00:00"/>
    <d v="2013-11-16T00:00:00"/>
    <s v="Standard Class"/>
    <s v="BF-11170"/>
    <s v="Ben Ferrer"/>
    <x v="2"/>
    <s v="United States"/>
    <s v="Sacramento"/>
    <s v="California"/>
    <n v="95823"/>
    <x v="1"/>
    <s v="FUR-FU-10003731"/>
    <s v="Furniture"/>
    <s v="Furnishings"/>
    <s v="Eldon Expressions Wood and Plastic Desk Accessories, Oak"/>
    <n v="9.98"/>
    <n v="1"/>
    <n v="0"/>
    <n v="2.7944000000000004"/>
  </r>
  <r>
    <n v="6793"/>
    <s v="CA-2011-141005"/>
    <x v="2"/>
    <d v="2011-08-15T00:00:00"/>
    <d v="2011-08-18T00:00:00"/>
    <s v="First Class"/>
    <s v="CS-12355"/>
    <s v="Christine Sundaresam"/>
    <x v="0"/>
    <s v="United States"/>
    <s v="Fairfield"/>
    <s v="Connecticut"/>
    <n v="6824"/>
    <x v="3"/>
    <s v="OFF-BI-10001989"/>
    <s v="Office Supplies"/>
    <s v="Binders"/>
    <s v="Premium Transparent Presentation Covers by GBC"/>
    <n v="62.94"/>
    <n v="3"/>
    <n v="0"/>
    <n v="30.211199999999998"/>
  </r>
  <r>
    <n v="6794"/>
    <s v="CA-2012-145394"/>
    <x v="1"/>
    <d v="2012-11-16T00:00:00"/>
    <d v="2012-11-20T00:00:00"/>
    <s v="Standard Class"/>
    <s v="MC-17605"/>
    <s v="Matt Connell"/>
    <x v="1"/>
    <s v="United States"/>
    <s v="Chicago"/>
    <s v="Illinois"/>
    <n v="60610"/>
    <x v="2"/>
    <s v="OFF-ST-10000344"/>
    <s v="Office Supplies"/>
    <s v="Storage"/>
    <s v="Neat Ideas Personal Hanging Folder Files, Black"/>
    <n v="21.488"/>
    <n v="2"/>
    <n v="0.2"/>
    <n v="1.6115999999999993"/>
  </r>
  <r>
    <n v="6795"/>
    <s v="CA-2012-145394"/>
    <x v="1"/>
    <d v="2012-11-16T00:00:00"/>
    <d v="2012-11-20T00:00:00"/>
    <s v="Standard Class"/>
    <s v="MC-17605"/>
    <s v="Matt Connell"/>
    <x v="1"/>
    <s v="United States"/>
    <s v="Chicago"/>
    <s v="Illinois"/>
    <n v="60610"/>
    <x v="2"/>
    <s v="TEC-PH-10001051"/>
    <s v="Technology"/>
    <s v="Phones"/>
    <s v="HTC One"/>
    <n v="239.976"/>
    <n v="3"/>
    <n v="0.2"/>
    <n v="26.997299999999967"/>
  </r>
  <r>
    <n v="6796"/>
    <s v="CA-2012-145394"/>
    <x v="1"/>
    <d v="2012-11-16T00:00:00"/>
    <d v="2012-11-20T00:00:00"/>
    <s v="Standard Class"/>
    <s v="MC-17605"/>
    <s v="Matt Connell"/>
    <x v="1"/>
    <s v="United States"/>
    <s v="Chicago"/>
    <s v="Illinois"/>
    <n v="60610"/>
    <x v="2"/>
    <s v="FUR-FU-10001215"/>
    <s v="Furniture"/>
    <s v="Furnishings"/>
    <s v="Howard Miller 11-1/2&quot; Diameter Brentwood Wall Clock"/>
    <n v="34.504000000000005"/>
    <n v="2"/>
    <n v="0.6"/>
    <n v="-15.526799999999994"/>
  </r>
  <r>
    <n v="6797"/>
    <s v="CA-2012-168809"/>
    <x v="1"/>
    <d v="2012-08-25T00:00:00"/>
    <d v="2012-08-25T00:00:00"/>
    <s v="Same Day"/>
    <s v="MC-18100"/>
    <s v="Mick Crebagga"/>
    <x v="0"/>
    <s v="United States"/>
    <s v="Houston"/>
    <s v="Texas"/>
    <n v="77041"/>
    <x v="2"/>
    <s v="FUR-FU-10001473"/>
    <s v="Furniture"/>
    <s v="Furnishings"/>
    <s v="Eldon Executive Woodline II Desk Accessories, Mahogany"/>
    <n v="20.103999999999999"/>
    <n v="2"/>
    <n v="0.6"/>
    <n v="-16.585799999999999"/>
  </r>
  <r>
    <n v="6798"/>
    <s v="CA-2012-168809"/>
    <x v="1"/>
    <d v="2012-08-25T00:00:00"/>
    <d v="2012-08-25T00:00:00"/>
    <s v="Same Day"/>
    <s v="MC-18100"/>
    <s v="Mick Crebagga"/>
    <x v="0"/>
    <s v="United States"/>
    <s v="Houston"/>
    <s v="Texas"/>
    <n v="77041"/>
    <x v="2"/>
    <s v="OFF-BI-10000315"/>
    <s v="Office Supplies"/>
    <s v="Binders"/>
    <s v="Poly Designer Cover &amp; Back"/>
    <n v="3.7979999999999987"/>
    <n v="1"/>
    <n v="0.8"/>
    <n v="-6.0768000000000004"/>
  </r>
  <r>
    <n v="6799"/>
    <s v="CA-2012-168809"/>
    <x v="1"/>
    <d v="2012-08-25T00:00:00"/>
    <d v="2012-08-25T00:00:00"/>
    <s v="Same Day"/>
    <s v="MC-18100"/>
    <s v="Mick Crebagga"/>
    <x v="0"/>
    <s v="United States"/>
    <s v="Houston"/>
    <s v="Texas"/>
    <n v="77041"/>
    <x v="2"/>
    <s v="FUR-FU-10002240"/>
    <s v="Furniture"/>
    <s v="Furnishings"/>
    <s v="Nu-Dell EZ-Mount Plastic Wall Frames"/>
    <n v="7.8800000000000008"/>
    <n v="5"/>
    <n v="0.6"/>
    <n v="-3.9399999999999995"/>
  </r>
  <r>
    <n v="6800"/>
    <s v="CA-2013-109827"/>
    <x v="0"/>
    <d v="2013-12-26T00:00:00"/>
    <d v="2014-01-02T00:00:00"/>
    <s v="Standard Class"/>
    <s v="LW-16825"/>
    <s v="Laurel Workman"/>
    <x v="1"/>
    <s v="United States"/>
    <s v="Phoenix"/>
    <s v="Arizona"/>
    <n v="85023"/>
    <x v="1"/>
    <s v="FUR-TA-10002607"/>
    <s v="Furniture"/>
    <s v="Tables"/>
    <s v="KI Conference Tables"/>
    <n v="35.445"/>
    <n v="1"/>
    <n v="0.5"/>
    <n v="-24.102599999999995"/>
  </r>
  <r>
    <n v="6801"/>
    <s v="CA-2013-109827"/>
    <x v="0"/>
    <d v="2013-12-26T00:00:00"/>
    <d v="2014-01-02T00:00:00"/>
    <s v="Standard Class"/>
    <s v="LW-16825"/>
    <s v="Laurel Workman"/>
    <x v="1"/>
    <s v="United States"/>
    <s v="Phoenix"/>
    <s v="Arizona"/>
    <n v="85023"/>
    <x v="1"/>
    <s v="TEC-MA-10003356"/>
    <s v="Technology"/>
    <s v="Machines"/>
    <s v="Panasonic KX MC6040 Color Laser Multifunction Printer"/>
    <n v="269.97000000000003"/>
    <n v="2"/>
    <n v="0.7"/>
    <n v="-386.95699999999999"/>
  </r>
  <r>
    <n v="6802"/>
    <s v="CA-2013-109827"/>
    <x v="0"/>
    <d v="2013-12-26T00:00:00"/>
    <d v="2014-01-02T00:00:00"/>
    <s v="Standard Class"/>
    <s v="LW-16825"/>
    <s v="Laurel Workman"/>
    <x v="1"/>
    <s v="United States"/>
    <s v="Phoenix"/>
    <s v="Arizona"/>
    <n v="85023"/>
    <x v="1"/>
    <s v="TEC-AC-10002217"/>
    <s v="Technology"/>
    <s v="Accessories"/>
    <s v="Imation Clip USB flash drive - 8 GB"/>
    <n v="45.120000000000005"/>
    <n v="3"/>
    <n v="0.2"/>
    <n v="-7.8960000000000008"/>
  </r>
  <r>
    <n v="6803"/>
    <s v="CA-2013-109827"/>
    <x v="0"/>
    <d v="2013-12-26T00:00:00"/>
    <d v="2014-01-02T00:00:00"/>
    <s v="Standard Class"/>
    <s v="LW-16825"/>
    <s v="Laurel Workman"/>
    <x v="1"/>
    <s v="United States"/>
    <s v="Phoenix"/>
    <s v="Arizona"/>
    <n v="85023"/>
    <x v="1"/>
    <s v="TEC-AC-10004353"/>
    <s v="Technology"/>
    <s v="Accessories"/>
    <s v="Hypercom P1300 Pinpad"/>
    <n v="100.80000000000001"/>
    <n v="2"/>
    <n v="0.2"/>
    <n v="21.42"/>
  </r>
  <r>
    <n v="6804"/>
    <s v="CA-2013-109827"/>
    <x v="0"/>
    <d v="2013-12-26T00:00:00"/>
    <d v="2014-01-02T00:00:00"/>
    <s v="Standard Class"/>
    <s v="LW-16825"/>
    <s v="Laurel Workman"/>
    <x v="1"/>
    <s v="United States"/>
    <s v="Phoenix"/>
    <s v="Arizona"/>
    <n v="85023"/>
    <x v="1"/>
    <s v="FUR-CH-10004754"/>
    <s v="Furniture"/>
    <s v="Chairs"/>
    <s v="Global Stack Chair with Arms, Black"/>
    <n v="47.968000000000004"/>
    <n v="2"/>
    <n v="0.2"/>
    <n v="4.1971999999999987"/>
  </r>
  <r>
    <n v="6805"/>
    <s v="CA-2011-152233"/>
    <x v="2"/>
    <d v="2011-10-05T00:00:00"/>
    <d v="2011-10-06T00:00:00"/>
    <s v="First Class"/>
    <s v="KH-16510"/>
    <s v="Keith Herrera"/>
    <x v="0"/>
    <s v="United States"/>
    <s v="Pomona"/>
    <s v="California"/>
    <n v="91767"/>
    <x v="1"/>
    <s v="TEC-AC-10002800"/>
    <s v="Technology"/>
    <s v="Accessories"/>
    <s v="Plantronics Audio 478 Stereo USB Headset"/>
    <n v="99.98"/>
    <n v="2"/>
    <n v="0"/>
    <n v="34.992999999999995"/>
  </r>
  <r>
    <n v="6806"/>
    <s v="CA-2011-125682"/>
    <x v="2"/>
    <d v="2011-11-22T00:00:00"/>
    <d v="2011-11-25T00:00:00"/>
    <s v="First Class"/>
    <s v="RB-19645"/>
    <s v="Robert Barroso"/>
    <x v="1"/>
    <s v="United States"/>
    <s v="Atlanta"/>
    <s v="Georgia"/>
    <n v="30318"/>
    <x v="0"/>
    <s v="OFF-PA-10001752"/>
    <s v="Office Supplies"/>
    <s v="Paper"/>
    <s v="Hammermill CopyPlus Copy Paper (20Lb. and 84 Bright)"/>
    <n v="9.9600000000000009"/>
    <n v="2"/>
    <n v="0"/>
    <n v="4.8804000000000007"/>
  </r>
  <r>
    <n v="6807"/>
    <s v="CA-2014-162880"/>
    <x v="3"/>
    <d v="2014-12-26T00:00:00"/>
    <d v="2014-12-30T00:00:00"/>
    <s v="Standard Class"/>
    <s v="GD-14590"/>
    <s v="Giulietta Dortch"/>
    <x v="1"/>
    <s v="United States"/>
    <s v="Everett"/>
    <s v="Washington"/>
    <n v="98208"/>
    <x v="1"/>
    <s v="OFF-BI-10003314"/>
    <s v="Office Supplies"/>
    <s v="Binders"/>
    <s v="Tuff Stuff Recycled Round Ring Binders"/>
    <n v="3.8560000000000003"/>
    <n v="1"/>
    <n v="0.2"/>
    <n v="1.3978000000000002"/>
  </r>
  <r>
    <n v="6808"/>
    <s v="CA-2012-128125"/>
    <x v="1"/>
    <d v="2012-03-31T00:00:00"/>
    <d v="2012-04-05T00:00:00"/>
    <s v="Standard Class"/>
    <s v="EB-13705"/>
    <s v="Ed Braxton"/>
    <x v="1"/>
    <s v="United States"/>
    <s v="Houston"/>
    <s v="Texas"/>
    <n v="77095"/>
    <x v="2"/>
    <s v="OFF-PA-10000357"/>
    <s v="Office Supplies"/>
    <s v="Paper"/>
    <s v="White Dual Perf Computer Printout Paper, 2700 Sheets, 1 Part, Heavyweight, 20 lbs., 14 7/8 x 11"/>
    <n v="98.376000000000005"/>
    <n v="3"/>
    <n v="0.2"/>
    <n v="35.661300000000004"/>
  </r>
  <r>
    <n v="6809"/>
    <s v="CA-2012-128125"/>
    <x v="1"/>
    <d v="2012-03-31T00:00:00"/>
    <d v="2012-04-05T00:00:00"/>
    <s v="Standard Class"/>
    <s v="EB-13705"/>
    <s v="Ed Braxton"/>
    <x v="1"/>
    <s v="United States"/>
    <s v="Houston"/>
    <s v="Texas"/>
    <n v="77095"/>
    <x v="2"/>
    <s v="FUR-FU-10001085"/>
    <s v="Furniture"/>
    <s v="Furnishings"/>
    <s v="3M Polarizing Light Filter Sleeves"/>
    <n v="22.38"/>
    <n v="3"/>
    <n v="0.6"/>
    <n v="-7.8330000000000055"/>
  </r>
  <r>
    <n v="6810"/>
    <s v="CA-2014-156237"/>
    <x v="3"/>
    <d v="2014-09-15T00:00:00"/>
    <d v="2014-09-16T00:00:00"/>
    <s v="First Class"/>
    <s v="PS-18760"/>
    <s v="Pamela Stobb"/>
    <x v="0"/>
    <s v="United States"/>
    <s v="Philadelphia"/>
    <s v="Pennsylvania"/>
    <n v="19140"/>
    <x v="3"/>
    <s v="OFF-BI-10000301"/>
    <s v="Office Supplies"/>
    <s v="Binders"/>
    <s v="GBC Instant Report Kit"/>
    <n v="3.8820000000000006"/>
    <n v="2"/>
    <n v="0.7"/>
    <n v="-2.5880000000000001"/>
  </r>
  <r>
    <n v="6811"/>
    <s v="CA-2014-156237"/>
    <x v="3"/>
    <d v="2014-09-15T00:00:00"/>
    <d v="2014-09-16T00:00:00"/>
    <s v="First Class"/>
    <s v="PS-18760"/>
    <s v="Pamela Stobb"/>
    <x v="0"/>
    <s v="United States"/>
    <s v="Philadelphia"/>
    <s v="Pennsylvania"/>
    <n v="19140"/>
    <x v="3"/>
    <s v="TEC-MA-10002930"/>
    <s v="Technology"/>
    <s v="Machines"/>
    <s v="Ricoh - Ink Collector Unit for GX3000 Series Printers"/>
    <n v="12.585000000000003"/>
    <n v="1"/>
    <n v="0.7"/>
    <n v="-18.038499999999996"/>
  </r>
  <r>
    <n v="6812"/>
    <s v="CA-2014-156237"/>
    <x v="3"/>
    <d v="2014-09-15T00:00:00"/>
    <d v="2014-09-16T00:00:00"/>
    <s v="First Class"/>
    <s v="PS-18760"/>
    <s v="Pamela Stobb"/>
    <x v="0"/>
    <s v="United States"/>
    <s v="Philadelphia"/>
    <s v="Pennsylvania"/>
    <n v="19140"/>
    <x v="3"/>
    <s v="FUR-CH-10002372"/>
    <s v="Furniture"/>
    <s v="Chairs"/>
    <s v="Office Star - Ergonomically Designed Knee Chair"/>
    <n v="113.372"/>
    <n v="2"/>
    <n v="0.3"/>
    <n v="-29.152799999999992"/>
  </r>
  <r>
    <n v="6813"/>
    <s v="CA-2014-156237"/>
    <x v="3"/>
    <d v="2014-09-15T00:00:00"/>
    <d v="2014-09-16T00:00:00"/>
    <s v="First Class"/>
    <s v="PS-18760"/>
    <s v="Pamela Stobb"/>
    <x v="0"/>
    <s v="United States"/>
    <s v="Philadelphia"/>
    <s v="Pennsylvania"/>
    <n v="19140"/>
    <x v="3"/>
    <s v="OFF-BI-10003707"/>
    <s v="Office Supplies"/>
    <s v="Binders"/>
    <s v="Aluminum Screw Posts"/>
    <n v="18.312000000000001"/>
    <n v="4"/>
    <n v="0.7"/>
    <n v="-12.207999999999995"/>
  </r>
  <r>
    <n v="6814"/>
    <s v="CA-2014-156237"/>
    <x v="3"/>
    <d v="2014-09-15T00:00:00"/>
    <d v="2014-09-16T00:00:00"/>
    <s v="First Class"/>
    <s v="PS-18760"/>
    <s v="Pamela Stobb"/>
    <x v="0"/>
    <s v="United States"/>
    <s v="Philadelphia"/>
    <s v="Pennsylvania"/>
    <n v="19140"/>
    <x v="3"/>
    <s v="FUR-FU-10001057"/>
    <s v="Furniture"/>
    <s v="Furnishings"/>
    <s v="Tensor Track Tree Floor Lamp"/>
    <n v="127.93599999999999"/>
    <n v="8"/>
    <n v="0.2"/>
    <n v="4.7975999999999992"/>
  </r>
  <r>
    <n v="6815"/>
    <s v="CA-2014-156237"/>
    <x v="3"/>
    <d v="2014-09-15T00:00:00"/>
    <d v="2014-09-16T00:00:00"/>
    <s v="First Class"/>
    <s v="PS-18760"/>
    <s v="Pamela Stobb"/>
    <x v="0"/>
    <s v="United States"/>
    <s v="Philadelphia"/>
    <s v="Pennsylvania"/>
    <n v="19140"/>
    <x v="3"/>
    <s v="TEC-MA-10001681"/>
    <s v="Technology"/>
    <s v="Machines"/>
    <s v="Lexmark MarkNet N8150 Wireless Print Server"/>
    <n v="241.17000000000002"/>
    <n v="2"/>
    <n v="0.7"/>
    <n v="-168.8189999999999"/>
  </r>
  <r>
    <n v="6816"/>
    <s v="CA-2011-144414"/>
    <x v="2"/>
    <d v="2011-06-17T00:00:00"/>
    <d v="2011-06-21T00:00:00"/>
    <s v="Standard Class"/>
    <s v="GH-14425"/>
    <s v="Gary Hwang"/>
    <x v="0"/>
    <s v="United States"/>
    <s v="Seattle"/>
    <s v="Washington"/>
    <n v="98105"/>
    <x v="1"/>
    <s v="FUR-FU-10003981"/>
    <s v="Furniture"/>
    <s v="Furnishings"/>
    <s v="Eldon Wave Desk Accessories"/>
    <n v="6.24"/>
    <n v="3"/>
    <n v="0"/>
    <n v="2.6208000000000005"/>
  </r>
  <r>
    <n v="6817"/>
    <s v="CA-2011-144414"/>
    <x v="2"/>
    <d v="2011-06-17T00:00:00"/>
    <d v="2011-06-21T00:00:00"/>
    <s v="Standard Class"/>
    <s v="GH-14425"/>
    <s v="Gary Hwang"/>
    <x v="0"/>
    <s v="United States"/>
    <s v="Seattle"/>
    <s v="Washington"/>
    <n v="98105"/>
    <x v="1"/>
    <s v="OFF-FA-10000624"/>
    <s v="Office Supplies"/>
    <s v="Fasteners"/>
    <s v="OIC Binder Clips"/>
    <n v="17.899999999999999"/>
    <n v="5"/>
    <n v="0"/>
    <n v="8.9499999999999993"/>
  </r>
  <r>
    <n v="6818"/>
    <s v="CA-2011-144414"/>
    <x v="2"/>
    <d v="2011-06-17T00:00:00"/>
    <d v="2011-06-21T00:00:00"/>
    <s v="Standard Class"/>
    <s v="GH-14425"/>
    <s v="Gary Hwang"/>
    <x v="0"/>
    <s v="United States"/>
    <s v="Seattle"/>
    <s v="Washington"/>
    <n v="98105"/>
    <x v="1"/>
    <s v="OFF-BI-10004995"/>
    <s v="Office Supplies"/>
    <s v="Binders"/>
    <s v="GBC DocuBind P400 Electric Binding System"/>
    <n v="3266.3760000000002"/>
    <n v="3"/>
    <n v="0.2"/>
    <n v="1061.5721999999998"/>
  </r>
  <r>
    <n v="6819"/>
    <s v="CA-2014-163860"/>
    <x v="3"/>
    <d v="2014-12-29T00:00:00"/>
    <d v="2015-01-02T00:00:00"/>
    <s v="Standard Class"/>
    <s v="LO-17170"/>
    <s v="Lori Olson"/>
    <x v="1"/>
    <s v="United States"/>
    <s v="Peoria"/>
    <s v="Illinois"/>
    <n v="61604"/>
    <x v="2"/>
    <s v="OFF-BI-10003784"/>
    <s v="Office Supplies"/>
    <s v="Binders"/>
    <s v="Computer Printout Index Tabs"/>
    <n v="1.6799999999999995"/>
    <n v="5"/>
    <n v="0.8"/>
    <n v="-2.6880000000000015"/>
  </r>
  <r>
    <n v="6820"/>
    <s v="CA-2014-163860"/>
    <x v="3"/>
    <d v="2014-12-29T00:00:00"/>
    <d v="2015-01-02T00:00:00"/>
    <s v="Standard Class"/>
    <s v="LO-17170"/>
    <s v="Lori Olson"/>
    <x v="1"/>
    <s v="United States"/>
    <s v="Peoria"/>
    <s v="Illinois"/>
    <n v="61604"/>
    <x v="2"/>
    <s v="FUR-FU-10004586"/>
    <s v="Furniture"/>
    <s v="Furnishings"/>
    <s v="G.E. Longer-Life Indoor Recessed Floodlight Bulbs"/>
    <n v="7.968"/>
    <n v="3"/>
    <n v="0.6"/>
    <n v="-2.3903999999999996"/>
  </r>
  <r>
    <n v="6821"/>
    <s v="CA-2014-163860"/>
    <x v="3"/>
    <d v="2014-12-29T00:00:00"/>
    <d v="2015-01-02T00:00:00"/>
    <s v="Standard Class"/>
    <s v="LO-17170"/>
    <s v="Lori Olson"/>
    <x v="1"/>
    <s v="United States"/>
    <s v="Peoria"/>
    <s v="Illinois"/>
    <n v="61604"/>
    <x v="2"/>
    <s v="FUR-CH-10004698"/>
    <s v="Furniture"/>
    <s v="Chairs"/>
    <s v="Padded Folding Chairs, Black, 4/Carton"/>
    <n v="113.372"/>
    <n v="2"/>
    <n v="0.3"/>
    <n v="-3.2391999999999896"/>
  </r>
  <r>
    <n v="6822"/>
    <s v="CA-2014-163860"/>
    <x v="3"/>
    <d v="2014-12-29T00:00:00"/>
    <d v="2015-01-02T00:00:00"/>
    <s v="Standard Class"/>
    <s v="LO-17170"/>
    <s v="Lori Olson"/>
    <x v="1"/>
    <s v="United States"/>
    <s v="Peoria"/>
    <s v="Illinois"/>
    <n v="61604"/>
    <x v="2"/>
    <s v="FUR-FU-10001935"/>
    <s v="Furniture"/>
    <s v="Furnishings"/>
    <s v="3M Hangers With Command Adhesive"/>
    <n v="2.9600000000000004"/>
    <n v="2"/>
    <n v="0.6"/>
    <n v="-1.4059999999999997"/>
  </r>
  <r>
    <n v="6823"/>
    <s v="US-2014-115609"/>
    <x v="3"/>
    <d v="2014-11-03T00:00:00"/>
    <d v="2014-11-08T00:00:00"/>
    <s v="Standard Class"/>
    <s v="CS-12505"/>
    <s v="Cindy Stewart"/>
    <x v="0"/>
    <s v="United States"/>
    <s v="Los Angeles"/>
    <s v="California"/>
    <n v="90036"/>
    <x v="1"/>
    <s v="OFF-AP-10003040"/>
    <s v="Office Supplies"/>
    <s v="Appliances"/>
    <s v="Fellowes 8 Outlet Superior Workstation Surge Protector w/o Phone/Fax/Modem Protection"/>
    <n v="168.1"/>
    <n v="5"/>
    <n v="0"/>
    <n v="43.705999999999996"/>
  </r>
  <r>
    <n v="6824"/>
    <s v="CA-2012-154291"/>
    <x v="1"/>
    <d v="2012-07-25T00:00:00"/>
    <d v="2012-07-29T00:00:00"/>
    <s v="Standard Class"/>
    <s v="YS-21880"/>
    <s v="Yana Sorensen"/>
    <x v="1"/>
    <s v="United States"/>
    <s v="Montgomery"/>
    <s v="Alabama"/>
    <n v="36116"/>
    <x v="0"/>
    <s v="OFF-EN-10001335"/>
    <s v="Office Supplies"/>
    <s v="Envelopes"/>
    <s v="White Business Envelopes with Contemporary Seam, Recycled White Business Envelopes"/>
    <n v="98.46"/>
    <n v="9"/>
    <n v="0"/>
    <n v="49.23"/>
  </r>
  <r>
    <n v="6825"/>
    <s v="CA-2012-154291"/>
    <x v="1"/>
    <d v="2012-07-25T00:00:00"/>
    <d v="2012-07-29T00:00:00"/>
    <s v="Standard Class"/>
    <s v="YS-21880"/>
    <s v="Yana Sorensen"/>
    <x v="1"/>
    <s v="United States"/>
    <s v="Montgomery"/>
    <s v="Alabama"/>
    <n v="36116"/>
    <x v="0"/>
    <s v="FUR-TA-10002041"/>
    <s v="Furniture"/>
    <s v="Tables"/>
    <s v="Bevis Round Conference Table Top, X-Base"/>
    <n v="358.58"/>
    <n v="2"/>
    <n v="0"/>
    <n v="39.44380000000001"/>
  </r>
  <r>
    <n v="6826"/>
    <s v="CA-2013-118689"/>
    <x v="0"/>
    <d v="2013-10-03T00:00:00"/>
    <d v="2013-10-10T00:00:00"/>
    <s v="Standard Class"/>
    <s v="TC-20980"/>
    <s v="Tamara Chand"/>
    <x v="1"/>
    <s v="United States"/>
    <s v="Lafayette"/>
    <s v="Indiana"/>
    <n v="47905"/>
    <x v="2"/>
    <s v="OFF-ST-10001558"/>
    <s v="Office Supplies"/>
    <s v="Storage"/>
    <s v="Acco Perma 4000 Stacking Storage Drawers"/>
    <n v="32.479999999999997"/>
    <n v="2"/>
    <n v="0"/>
    <n v="4.8719999999999999"/>
  </r>
  <r>
    <n v="6827"/>
    <s v="CA-2013-118689"/>
    <x v="0"/>
    <d v="2013-10-03T00:00:00"/>
    <d v="2013-10-10T00:00:00"/>
    <s v="Standard Class"/>
    <s v="TC-20980"/>
    <s v="Tamara Chand"/>
    <x v="1"/>
    <s v="United States"/>
    <s v="Lafayette"/>
    <s v="Indiana"/>
    <n v="47905"/>
    <x v="2"/>
    <s v="TEC-CO-10004722"/>
    <s v="Technology"/>
    <s v="Copiers"/>
    <s v="Canon imageCLASS 2200 Advanced Copier"/>
    <n v="17499.949999999997"/>
    <n v="5"/>
    <n v="0"/>
    <n v="8399.9759999999987"/>
  </r>
  <r>
    <n v="6828"/>
    <s v="CA-2013-118689"/>
    <x v="0"/>
    <d v="2013-10-03T00:00:00"/>
    <d v="2013-10-10T00:00:00"/>
    <s v="Standard Class"/>
    <s v="TC-20980"/>
    <s v="Tamara Chand"/>
    <x v="1"/>
    <s v="United States"/>
    <s v="Lafayette"/>
    <s v="Indiana"/>
    <n v="47905"/>
    <x v="2"/>
    <s v="OFF-BI-10004600"/>
    <s v="Office Supplies"/>
    <s v="Binders"/>
    <s v="Ibico Ibimaster 300 Manual Binding System"/>
    <n v="735.98"/>
    <n v="2"/>
    <n v="0"/>
    <n v="331.19099999999997"/>
  </r>
  <r>
    <n v="6829"/>
    <s v="CA-2013-118689"/>
    <x v="0"/>
    <d v="2013-10-03T00:00:00"/>
    <d v="2013-10-10T00:00:00"/>
    <s v="Standard Class"/>
    <s v="TC-20980"/>
    <s v="Tamara Chand"/>
    <x v="1"/>
    <s v="United States"/>
    <s v="Lafayette"/>
    <s v="Indiana"/>
    <n v="47905"/>
    <x v="2"/>
    <s v="OFF-BI-10003712"/>
    <s v="Office Supplies"/>
    <s v="Binders"/>
    <s v="Acco Pressboard Covers with Storage Hooks, 14 7/8&quot; x 11&quot;, Light Blue"/>
    <n v="34.370000000000005"/>
    <n v="7"/>
    <n v="0"/>
    <n v="16.8413"/>
  </r>
  <r>
    <n v="6830"/>
    <s v="CA-2013-118689"/>
    <x v="0"/>
    <d v="2013-10-03T00:00:00"/>
    <d v="2013-10-10T00:00:00"/>
    <s v="Standard Class"/>
    <s v="TC-20980"/>
    <s v="Tamara Chand"/>
    <x v="1"/>
    <s v="United States"/>
    <s v="Lafayette"/>
    <s v="Indiana"/>
    <n v="47905"/>
    <x v="2"/>
    <s v="OFF-AR-10001958"/>
    <s v="Office Supplies"/>
    <s v="Art"/>
    <s v="Stanley Bostitch Contemporary Electric Pencil Sharpeners"/>
    <n v="33.96"/>
    <n v="2"/>
    <n v="0"/>
    <n v="9.5088000000000008"/>
  </r>
  <r>
    <n v="6831"/>
    <s v="CA-2013-140438"/>
    <x v="0"/>
    <d v="2013-12-25T00:00:00"/>
    <d v="2013-12-28T00:00:00"/>
    <s v="Second Class"/>
    <s v="PW-19030"/>
    <s v="Pauline Webber"/>
    <x v="1"/>
    <s v="United States"/>
    <s v="New York City"/>
    <s v="New York"/>
    <n v="10009"/>
    <x v="3"/>
    <s v="TEC-PH-10001750"/>
    <s v="Technology"/>
    <s v="Phones"/>
    <s v="Samsung Rugby III"/>
    <n v="197.96999999999997"/>
    <n v="3"/>
    <n v="0"/>
    <n v="53.451900000000009"/>
  </r>
  <r>
    <n v="6832"/>
    <s v="US-2014-123204"/>
    <x v="3"/>
    <d v="2014-07-22T00:00:00"/>
    <d v="2014-07-28T00:00:00"/>
    <s v="Standard Class"/>
    <s v="CS-11860"/>
    <s v="Cari Schnelling"/>
    <x v="0"/>
    <s v="United States"/>
    <s v="New York City"/>
    <s v="New York"/>
    <n v="10024"/>
    <x v="3"/>
    <s v="OFF-AP-10002287"/>
    <s v="Office Supplies"/>
    <s v="Appliances"/>
    <s v="Eureka Sanitaire  Multi-Pro Heavy-Duty Upright, Disposable Bags"/>
    <n v="17.48"/>
    <n v="4"/>
    <n v="0"/>
    <n v="4.5448000000000004"/>
  </r>
  <r>
    <n v="6833"/>
    <s v="CA-2012-112522"/>
    <x v="1"/>
    <d v="2012-10-10T00:00:00"/>
    <d v="2012-10-17T00:00:00"/>
    <s v="Standard Class"/>
    <s v="DP-13165"/>
    <s v="David Philippe"/>
    <x v="0"/>
    <s v="United States"/>
    <s v="Chicago"/>
    <s v="Illinois"/>
    <n v="60610"/>
    <x v="2"/>
    <s v="OFF-AR-10003183"/>
    <s v="Office Supplies"/>
    <s v="Art"/>
    <s v="Avery Fluorescent Highlighter Four-Color Set"/>
    <n v="8.016"/>
    <n v="3"/>
    <n v="0.2"/>
    <n v="1.0019999999999993"/>
  </r>
  <r>
    <n v="6834"/>
    <s v="CA-2013-153101"/>
    <x v="0"/>
    <d v="2013-09-09T00:00:00"/>
    <d v="2013-09-09T00:00:00"/>
    <s v="Same Day"/>
    <s v="PJ-19015"/>
    <s v="Pauline Johnson"/>
    <x v="0"/>
    <s v="United States"/>
    <s v="Santa Ana"/>
    <s v="California"/>
    <n v="92704"/>
    <x v="1"/>
    <s v="FUR-TA-10003008"/>
    <s v="Furniture"/>
    <s v="Tables"/>
    <s v="Lesro Round Back Collection Coffee Table, End Table"/>
    <n v="146.04000000000002"/>
    <n v="1"/>
    <n v="0.2"/>
    <n v="-12.778499999999994"/>
  </r>
  <r>
    <n v="6835"/>
    <s v="CA-2013-142615"/>
    <x v="0"/>
    <d v="2013-11-21T00:00:00"/>
    <d v="2013-11-25T00:00:00"/>
    <s v="Standard Class"/>
    <s v="BM-11575"/>
    <s v="Brendan Murry"/>
    <x v="1"/>
    <s v="United States"/>
    <s v="Montebello"/>
    <s v="California"/>
    <n v="90640"/>
    <x v="1"/>
    <s v="TEC-AC-10004803"/>
    <s v="Technology"/>
    <s v="Accessories"/>
    <s v="Sony Micro Vault Click 4 GB USB 2.0 Flash Drive"/>
    <n v="27.88"/>
    <n v="2"/>
    <n v="0"/>
    <n v="3.9032000000000018"/>
  </r>
  <r>
    <n v="6836"/>
    <s v="CA-2014-142643"/>
    <x v="3"/>
    <d v="2014-10-16T00:00:00"/>
    <d v="2014-10-21T00:00:00"/>
    <s v="Standard Class"/>
    <s v="DL-13495"/>
    <s v="Dionis Lloyd"/>
    <x v="1"/>
    <s v="United States"/>
    <s v="Thousand Oaks"/>
    <s v="California"/>
    <n v="91360"/>
    <x v="1"/>
    <s v="OFF-LA-10003510"/>
    <s v="Office Supplies"/>
    <s v="Labels"/>
    <s v="Avery 4027 File Folder Labels for Dot Matrix Printers, 5000 Labels per Box, White"/>
    <n v="152.65"/>
    <n v="5"/>
    <n v="0"/>
    <n v="70.219000000000008"/>
  </r>
  <r>
    <n v="6837"/>
    <s v="CA-2014-142643"/>
    <x v="3"/>
    <d v="2014-10-16T00:00:00"/>
    <d v="2014-10-21T00:00:00"/>
    <s v="Standard Class"/>
    <s v="DL-13495"/>
    <s v="Dionis Lloyd"/>
    <x v="1"/>
    <s v="United States"/>
    <s v="Thousand Oaks"/>
    <s v="California"/>
    <n v="91360"/>
    <x v="1"/>
    <s v="FUR-FU-10000087"/>
    <s v="Furniture"/>
    <s v="Furnishings"/>
    <s v="Executive Impressions 14&quot; Two-Color Numerals Wall Clock"/>
    <n v="22.72"/>
    <n v="1"/>
    <n v="0"/>
    <n v="9.3152000000000008"/>
  </r>
  <r>
    <n v="6838"/>
    <s v="CA-2012-116260"/>
    <x v="1"/>
    <d v="2012-07-06T00:00:00"/>
    <d v="2012-07-12T00:00:00"/>
    <s v="Standard Class"/>
    <s v="BF-10975"/>
    <s v="Barbara Fisher"/>
    <x v="1"/>
    <s v="United States"/>
    <s v="Vineland"/>
    <s v="New Jersey"/>
    <n v="8360"/>
    <x v="3"/>
    <s v="OFF-AR-10003732"/>
    <s v="Office Supplies"/>
    <s v="Art"/>
    <s v="Newell 333"/>
    <n v="11.12"/>
    <n v="4"/>
    <n v="0"/>
    <n v="2.8911999999999995"/>
  </r>
  <r>
    <n v="6839"/>
    <s v="CA-2014-107517"/>
    <x v="3"/>
    <d v="2014-02-06T00:00:00"/>
    <d v="2014-02-10T00:00:00"/>
    <s v="Standard Class"/>
    <s v="FC-14335"/>
    <s v="Fred Chung"/>
    <x v="1"/>
    <s v="United States"/>
    <s v="Torrance"/>
    <s v="California"/>
    <n v="90503"/>
    <x v="1"/>
    <s v="OFF-AP-10000275"/>
    <s v="Office Supplies"/>
    <s v="Appliances"/>
    <s v="Sanyo Counter Height Refrigerator with Crisper, 3.6 Cubic Foot, Stainless Steel/Black"/>
    <n v="1640.6999999999998"/>
    <n v="5"/>
    <n v="0"/>
    <n v="459.39599999999996"/>
  </r>
  <r>
    <n v="6840"/>
    <s v="CA-2014-107517"/>
    <x v="3"/>
    <d v="2014-02-06T00:00:00"/>
    <d v="2014-02-10T00:00:00"/>
    <s v="Standard Class"/>
    <s v="FC-14335"/>
    <s v="Fred Chung"/>
    <x v="1"/>
    <s v="United States"/>
    <s v="Torrance"/>
    <s v="California"/>
    <n v="90503"/>
    <x v="1"/>
    <s v="TEC-PH-10003505"/>
    <s v="Technology"/>
    <s v="Phones"/>
    <s v="Geemarc AmpliPOWER60"/>
    <n v="371.2"/>
    <n v="5"/>
    <n v="0.2"/>
    <n v="41.759999999999948"/>
  </r>
  <r>
    <n v="6841"/>
    <s v="CA-2012-166338"/>
    <x v="1"/>
    <d v="2012-12-06T00:00:00"/>
    <d v="2012-12-07T00:00:00"/>
    <s v="First Class"/>
    <s v="MP-18175"/>
    <s v="Mike Pelletier"/>
    <x v="2"/>
    <s v="United States"/>
    <s v="Troy"/>
    <s v="Ohio"/>
    <n v="45373"/>
    <x v="3"/>
    <s v="OFF-BI-10002852"/>
    <s v="Office Supplies"/>
    <s v="Binders"/>
    <s v="Ibico Standard Transparent Covers"/>
    <n v="14.832000000000003"/>
    <n v="3"/>
    <n v="0.7"/>
    <n v="-10.382399999999997"/>
  </r>
  <r>
    <n v="6842"/>
    <s v="CA-2013-123946"/>
    <x v="0"/>
    <d v="2013-09-13T00:00:00"/>
    <d v="2013-09-18T00:00:00"/>
    <s v="Standard Class"/>
    <s v="AJ-10795"/>
    <s v="Anthony Johnson"/>
    <x v="1"/>
    <s v="United States"/>
    <s v="Springfield"/>
    <s v="Virginia"/>
    <n v="22153"/>
    <x v="0"/>
    <s v="TEC-AC-10004877"/>
    <s v="Technology"/>
    <s v="Accessories"/>
    <s v="Imation 30456 USB Flash Drive 8GB"/>
    <n v="20.700000000000003"/>
    <n v="3"/>
    <n v="0"/>
    <n v="1.6559999999999988"/>
  </r>
  <r>
    <n v="6843"/>
    <s v="CA-2013-123946"/>
    <x v="0"/>
    <d v="2013-09-13T00:00:00"/>
    <d v="2013-09-18T00:00:00"/>
    <s v="Standard Class"/>
    <s v="AJ-10795"/>
    <s v="Anthony Johnson"/>
    <x v="1"/>
    <s v="United States"/>
    <s v="Springfield"/>
    <s v="Virginia"/>
    <n v="22153"/>
    <x v="0"/>
    <s v="OFF-FA-10002975"/>
    <s v="Office Supplies"/>
    <s v="Fasteners"/>
    <s v="Staples"/>
    <n v="11.34"/>
    <n v="3"/>
    <n v="0"/>
    <n v="5.2164000000000001"/>
  </r>
  <r>
    <n v="6844"/>
    <s v="CA-2013-123946"/>
    <x v="0"/>
    <d v="2013-09-13T00:00:00"/>
    <d v="2013-09-18T00:00:00"/>
    <s v="Standard Class"/>
    <s v="AJ-10795"/>
    <s v="Anthony Johnson"/>
    <x v="1"/>
    <s v="United States"/>
    <s v="Springfield"/>
    <s v="Virginia"/>
    <n v="22153"/>
    <x v="0"/>
    <s v="OFF-ST-10000419"/>
    <s v="Office Supplies"/>
    <s v="Storage"/>
    <s v="Rogers Jumbo File, Granite"/>
    <n v="67.900000000000006"/>
    <n v="5"/>
    <n v="0"/>
    <n v="0.67899999999999849"/>
  </r>
  <r>
    <n v="6845"/>
    <s v="CA-2013-123946"/>
    <x v="0"/>
    <d v="2013-09-13T00:00:00"/>
    <d v="2013-09-18T00:00:00"/>
    <s v="Standard Class"/>
    <s v="AJ-10795"/>
    <s v="Anthony Johnson"/>
    <x v="1"/>
    <s v="United States"/>
    <s v="Springfield"/>
    <s v="Virginia"/>
    <n v="22153"/>
    <x v="0"/>
    <s v="FUR-CH-10002073"/>
    <s v="Furniture"/>
    <s v="Chairs"/>
    <s v="Hon Olson Stacker Chairs"/>
    <n v="1059.1199999999999"/>
    <n v="4"/>
    <n v="0"/>
    <n v="307.14479999999992"/>
  </r>
  <r>
    <n v="6846"/>
    <s v="CA-2011-147543"/>
    <x v="2"/>
    <d v="2011-07-06T00:00:00"/>
    <d v="2011-07-12T00:00:00"/>
    <s v="Standard Class"/>
    <s v="BC-11125"/>
    <s v="Becky Castell"/>
    <x v="2"/>
    <s v="United States"/>
    <s v="El Cajon"/>
    <s v="California"/>
    <n v="92020"/>
    <x v="1"/>
    <s v="FUR-CH-10000155"/>
    <s v="Furniture"/>
    <s v="Chairs"/>
    <s v="Global Comet Stacking Armless Chair"/>
    <n v="478.48"/>
    <n v="2"/>
    <n v="0.2"/>
    <n v="47.848000000000013"/>
  </r>
  <r>
    <n v="6847"/>
    <s v="US-2013-159093"/>
    <x v="0"/>
    <d v="2013-05-10T00:00:00"/>
    <d v="2013-05-15T00:00:00"/>
    <s v="Standard Class"/>
    <s v="RS-19420"/>
    <s v="Ricardo Sperren"/>
    <x v="1"/>
    <s v="United States"/>
    <s v="Los Angeles"/>
    <s v="California"/>
    <n v="90036"/>
    <x v="1"/>
    <s v="OFF-PA-10001260"/>
    <s v="Office Supplies"/>
    <s v="Paper"/>
    <s v="TOPS Money Receipt Book, Consecutively Numbered in Red,"/>
    <n v="32.04"/>
    <n v="4"/>
    <n v="0"/>
    <n v="14.417999999999999"/>
  </r>
  <r>
    <n v="6848"/>
    <s v="CA-2013-162110"/>
    <x v="0"/>
    <d v="2013-07-19T00:00:00"/>
    <d v="2013-07-23T00:00:00"/>
    <s v="Standard Class"/>
    <s v="NP-18670"/>
    <s v="Nora Paige"/>
    <x v="0"/>
    <s v="United States"/>
    <s v="Phoenix"/>
    <s v="Arizona"/>
    <n v="85023"/>
    <x v="1"/>
    <s v="TEC-PH-10001924"/>
    <s v="Technology"/>
    <s v="Phones"/>
    <s v="iHome FM Clock Radio with Lightning Dock"/>
    <n v="55.991999999999997"/>
    <n v="1"/>
    <n v="0.2"/>
    <n v="3.4995000000000029"/>
  </r>
  <r>
    <n v="6849"/>
    <s v="US-2013-163461"/>
    <x v="0"/>
    <d v="2013-06-19T00:00:00"/>
    <d v="2013-06-22T00:00:00"/>
    <s v="First Class"/>
    <s v="BT-11440"/>
    <s v="Bobby Trafton"/>
    <x v="0"/>
    <s v="United States"/>
    <s v="Frankfort"/>
    <s v="Illinois"/>
    <n v="60423"/>
    <x v="2"/>
    <s v="OFF-PA-10003134"/>
    <s v="Office Supplies"/>
    <s v="Paper"/>
    <s v="Xerox 1937"/>
    <n v="76.864000000000004"/>
    <n v="2"/>
    <n v="0.2"/>
    <n v="26.902399999999993"/>
  </r>
  <r>
    <n v="6850"/>
    <s v="CA-2011-101462"/>
    <x v="2"/>
    <d v="2011-04-20T00:00:00"/>
    <d v="2011-04-25T00:00:00"/>
    <s v="Standard Class"/>
    <s v="BP-11230"/>
    <s v="Benjamin Patterson"/>
    <x v="0"/>
    <s v="United States"/>
    <s v="Los Angeles"/>
    <s v="California"/>
    <n v="90045"/>
    <x v="1"/>
    <s v="FUR-FU-10000409"/>
    <s v="Furniture"/>
    <s v="Furnishings"/>
    <s v="GE 4 Foot Flourescent Tube, 40 Watt"/>
    <n v="59.92"/>
    <n v="4"/>
    <n v="0"/>
    <n v="27.563200000000002"/>
  </r>
  <r>
    <n v="6851"/>
    <s v="US-2013-100461"/>
    <x v="0"/>
    <d v="2013-01-08T00:00:00"/>
    <d v="2013-01-12T00:00:00"/>
    <s v="Standard Class"/>
    <s v="JO-15145"/>
    <s v="Jack O'Briant"/>
    <x v="1"/>
    <s v="United States"/>
    <s v="Franklin"/>
    <s v="Wisconsin"/>
    <n v="53132"/>
    <x v="2"/>
    <s v="FUR-BO-10002545"/>
    <s v="Furniture"/>
    <s v="Bookcases"/>
    <s v="Atlantic Metals Mobile 3-Shelf Bookcases, Custom Colors"/>
    <n v="1565.88"/>
    <n v="6"/>
    <n v="0"/>
    <n v="407.12880000000007"/>
  </r>
  <r>
    <n v="6852"/>
    <s v="US-2013-100461"/>
    <x v="0"/>
    <d v="2013-01-08T00:00:00"/>
    <d v="2013-01-12T00:00:00"/>
    <s v="Standard Class"/>
    <s v="JO-15145"/>
    <s v="Jack O'Briant"/>
    <x v="1"/>
    <s v="United States"/>
    <s v="Franklin"/>
    <s v="Wisconsin"/>
    <n v="53132"/>
    <x v="2"/>
    <s v="OFF-BI-10001460"/>
    <s v="Office Supplies"/>
    <s v="Binders"/>
    <s v="Plastic Binding Combs"/>
    <n v="106.05"/>
    <n v="7"/>
    <n v="0"/>
    <n v="49.843499999999999"/>
  </r>
  <r>
    <n v="6853"/>
    <s v="US-2014-162670"/>
    <x v="3"/>
    <d v="2014-12-24T00:00:00"/>
    <d v="2014-12-29T00:00:00"/>
    <s v="Second Class"/>
    <s v="MF-18250"/>
    <s v="Monica Federle"/>
    <x v="1"/>
    <s v="United States"/>
    <s v="Little Rock"/>
    <s v="Arkansas"/>
    <n v="72209"/>
    <x v="0"/>
    <s v="OFF-ST-10001328"/>
    <s v="Office Supplies"/>
    <s v="Storage"/>
    <s v="Personal Filing Tote with Lid, Black/Gray"/>
    <n v="62.04"/>
    <n v="4"/>
    <n v="0"/>
    <n v="17.371200000000002"/>
  </r>
  <r>
    <n v="6854"/>
    <s v="US-2014-162670"/>
    <x v="3"/>
    <d v="2014-12-24T00:00:00"/>
    <d v="2014-12-29T00:00:00"/>
    <s v="Second Class"/>
    <s v="MF-18250"/>
    <s v="Monica Federle"/>
    <x v="1"/>
    <s v="United States"/>
    <s v="Little Rock"/>
    <s v="Arkansas"/>
    <n v="72209"/>
    <x v="0"/>
    <s v="TEC-PH-10003601"/>
    <s v="Technology"/>
    <s v="Phones"/>
    <s v="Ativa D5772 2-Line 5.8GHz Digital Expandable Corded/Cordless Phone System with Answering &amp; Caller ID/Call Waiting, Black/Silver"/>
    <n v="494.97"/>
    <n v="3"/>
    <n v="0"/>
    <n v="148.49099999999996"/>
  </r>
  <r>
    <n v="6855"/>
    <s v="US-2014-162670"/>
    <x v="3"/>
    <d v="2014-12-24T00:00:00"/>
    <d v="2014-12-29T00:00:00"/>
    <s v="Second Class"/>
    <s v="MF-18250"/>
    <s v="Monica Federle"/>
    <x v="1"/>
    <s v="United States"/>
    <s v="Little Rock"/>
    <s v="Arkansas"/>
    <n v="72209"/>
    <x v="0"/>
    <s v="OFF-ST-10001522"/>
    <s v="Office Supplies"/>
    <s v="Storage"/>
    <s v="Gould Plastics 18-Pocket Panel Bin, 34w x 5-1/4d x 20-1/2h"/>
    <n v="367.96"/>
    <n v="4"/>
    <n v="0"/>
    <n v="14.718399999999974"/>
  </r>
  <r>
    <n v="6856"/>
    <s v="US-2014-162670"/>
    <x v="3"/>
    <d v="2014-12-24T00:00:00"/>
    <d v="2014-12-29T00:00:00"/>
    <s v="Second Class"/>
    <s v="MF-18250"/>
    <s v="Monica Federle"/>
    <x v="1"/>
    <s v="United States"/>
    <s v="Little Rock"/>
    <s v="Arkansas"/>
    <n v="72209"/>
    <x v="0"/>
    <s v="OFF-PA-10001994"/>
    <s v="Office Supplies"/>
    <s v="Paper"/>
    <s v="Ink Jet Note and Greeting Cards, 8-1/2&quot; x 5-1/2&quot; Card Size"/>
    <n v="44.96"/>
    <n v="2"/>
    <n v="0"/>
    <n v="20.6816"/>
  </r>
  <r>
    <n v="6857"/>
    <s v="US-2014-162670"/>
    <x v="3"/>
    <d v="2014-12-24T00:00:00"/>
    <d v="2014-12-29T00:00:00"/>
    <s v="Second Class"/>
    <s v="MF-18250"/>
    <s v="Monica Federle"/>
    <x v="1"/>
    <s v="United States"/>
    <s v="Little Rock"/>
    <s v="Arkansas"/>
    <n v="72209"/>
    <x v="0"/>
    <s v="OFF-EN-10001453"/>
    <s v="Office Supplies"/>
    <s v="Envelopes"/>
    <s v="Tyvek Interoffice Envelopes, 9 1/2&quot; x 12 1/2&quot;, 100/Box"/>
    <n v="182.94"/>
    <n v="3"/>
    <n v="0"/>
    <n v="85.981799999999993"/>
  </r>
  <r>
    <n v="6858"/>
    <s v="CA-2014-128965"/>
    <x v="3"/>
    <d v="2014-04-18T00:00:00"/>
    <d v="2014-04-23T00:00:00"/>
    <s v="Standard Class"/>
    <s v="PS-18760"/>
    <s v="Pamela Stobb"/>
    <x v="0"/>
    <s v="United States"/>
    <s v="Los Angeles"/>
    <s v="California"/>
    <n v="90008"/>
    <x v="1"/>
    <s v="OFF-PA-10004911"/>
    <s v="Office Supplies"/>
    <s v="Paper"/>
    <s v="Rediform S.O.S. 1-Up Phone Message Bk, 4-1/4x3-1/16 Bk, 1 Form/Pg, 40 Messages/Bk, 3/Pk"/>
    <n v="28.14"/>
    <n v="3"/>
    <n v="0"/>
    <n v="13.507200000000001"/>
  </r>
  <r>
    <n v="6859"/>
    <s v="CA-2014-128965"/>
    <x v="3"/>
    <d v="2014-04-18T00:00:00"/>
    <d v="2014-04-23T00:00:00"/>
    <s v="Standard Class"/>
    <s v="PS-18760"/>
    <s v="Pamela Stobb"/>
    <x v="0"/>
    <s v="United States"/>
    <s v="Los Angeles"/>
    <s v="California"/>
    <n v="90008"/>
    <x v="1"/>
    <s v="OFF-LA-10001404"/>
    <s v="Office Supplies"/>
    <s v="Labels"/>
    <s v="Avery 517"/>
    <n v="7.38"/>
    <n v="2"/>
    <n v="0"/>
    <n v="3.4685999999999999"/>
  </r>
  <r>
    <n v="6860"/>
    <s v="CA-2014-128965"/>
    <x v="3"/>
    <d v="2014-04-18T00:00:00"/>
    <d v="2014-04-23T00:00:00"/>
    <s v="Standard Class"/>
    <s v="PS-18760"/>
    <s v="Pamela Stobb"/>
    <x v="0"/>
    <s v="United States"/>
    <s v="Los Angeles"/>
    <s v="California"/>
    <n v="90008"/>
    <x v="1"/>
    <s v="OFF-FA-10001561"/>
    <s v="Office Supplies"/>
    <s v="Fasteners"/>
    <s v="Stockwell Push Pins"/>
    <n v="10.9"/>
    <n v="5"/>
    <n v="0"/>
    <n v="3.5970000000000004"/>
  </r>
  <r>
    <n v="6861"/>
    <s v="CA-2014-128965"/>
    <x v="3"/>
    <d v="2014-04-18T00:00:00"/>
    <d v="2014-04-23T00:00:00"/>
    <s v="Standard Class"/>
    <s v="PS-18760"/>
    <s v="Pamela Stobb"/>
    <x v="0"/>
    <s v="United States"/>
    <s v="Los Angeles"/>
    <s v="California"/>
    <n v="90008"/>
    <x v="1"/>
    <s v="TEC-AC-10001383"/>
    <s v="Technology"/>
    <s v="Accessories"/>
    <s v="Logitech Wireless Touch Keyboard K400"/>
    <n v="274.89"/>
    <n v="11"/>
    <n v="0"/>
    <n v="46.731299999999962"/>
  </r>
  <r>
    <n v="6862"/>
    <s v="CA-2014-128965"/>
    <x v="3"/>
    <d v="2014-04-18T00:00:00"/>
    <d v="2014-04-23T00:00:00"/>
    <s v="Standard Class"/>
    <s v="PS-18760"/>
    <s v="Pamela Stobb"/>
    <x v="0"/>
    <s v="United States"/>
    <s v="Los Angeles"/>
    <s v="California"/>
    <n v="90008"/>
    <x v="1"/>
    <s v="OFF-LA-10003190"/>
    <s v="Office Supplies"/>
    <s v="Labels"/>
    <s v="Avery 474"/>
    <n v="23.04"/>
    <n v="8"/>
    <n v="0"/>
    <n v="11.2896"/>
  </r>
  <r>
    <n v="6863"/>
    <s v="CA-2014-128965"/>
    <x v="3"/>
    <d v="2014-04-18T00:00:00"/>
    <d v="2014-04-23T00:00:00"/>
    <s v="Standard Class"/>
    <s v="PS-18760"/>
    <s v="Pamela Stobb"/>
    <x v="0"/>
    <s v="United States"/>
    <s v="Los Angeles"/>
    <s v="California"/>
    <n v="90008"/>
    <x v="1"/>
    <s v="FUR-CH-10003774"/>
    <s v="Furniture"/>
    <s v="Chairs"/>
    <s v="Global Wood Trimmed Manager's Task Chair, Khaki"/>
    <n v="218.35200000000003"/>
    <n v="3"/>
    <n v="0.2"/>
    <n v="-19.105800000000016"/>
  </r>
  <r>
    <n v="6864"/>
    <s v="CA-2014-138618"/>
    <x v="3"/>
    <d v="2014-12-02T00:00:00"/>
    <d v="2014-12-09T00:00:00"/>
    <s v="Standard Class"/>
    <s v="MY-17380"/>
    <s v="Maribeth Yedwab"/>
    <x v="1"/>
    <s v="United States"/>
    <s v="San Antonio"/>
    <s v="Texas"/>
    <n v="78207"/>
    <x v="2"/>
    <s v="OFF-PA-10000520"/>
    <s v="Office Supplies"/>
    <s v="Paper"/>
    <s v="Xerox 201"/>
    <n v="10.368000000000002"/>
    <n v="2"/>
    <n v="0.2"/>
    <n v="3.6288"/>
  </r>
  <r>
    <n v="6865"/>
    <s v="US-2013-126452"/>
    <x v="0"/>
    <d v="2013-08-22T00:00:00"/>
    <d v="2013-08-29T00:00:00"/>
    <s v="Standard Class"/>
    <s v="SC-20230"/>
    <s v="Scot Coram"/>
    <x v="1"/>
    <s v="United States"/>
    <s v="Los Angeles"/>
    <s v="California"/>
    <n v="90004"/>
    <x v="1"/>
    <s v="OFF-BI-10004465"/>
    <s v="Office Supplies"/>
    <s v="Binders"/>
    <s v="Avery Durable Slant Ring Binders"/>
    <n v="12.672000000000001"/>
    <n v="2"/>
    <n v="0.2"/>
    <n v="4.7519999999999998"/>
  </r>
  <r>
    <n v="6866"/>
    <s v="US-2013-126452"/>
    <x v="0"/>
    <d v="2013-08-22T00:00:00"/>
    <d v="2013-08-29T00:00:00"/>
    <s v="Standard Class"/>
    <s v="SC-20230"/>
    <s v="Scot Coram"/>
    <x v="1"/>
    <s v="United States"/>
    <s v="Los Angeles"/>
    <s v="California"/>
    <n v="90004"/>
    <x v="1"/>
    <s v="TEC-PH-10003555"/>
    <s v="Technology"/>
    <s v="Phones"/>
    <s v="Motorola HK250 Universal Bluetooth Headset"/>
    <n v="91.96"/>
    <n v="5"/>
    <n v="0.2"/>
    <n v="-20.690999999999992"/>
  </r>
  <r>
    <n v="6867"/>
    <s v="US-2013-126452"/>
    <x v="0"/>
    <d v="2013-08-22T00:00:00"/>
    <d v="2013-08-29T00:00:00"/>
    <s v="Standard Class"/>
    <s v="SC-20230"/>
    <s v="Scot Coram"/>
    <x v="1"/>
    <s v="United States"/>
    <s v="Los Angeles"/>
    <s v="California"/>
    <n v="90004"/>
    <x v="1"/>
    <s v="TEC-AC-10000844"/>
    <s v="Technology"/>
    <s v="Accessories"/>
    <s v="Logitech Gaming G510s - Keyboard"/>
    <n v="254.96999999999997"/>
    <n v="3"/>
    <n v="0"/>
    <n v="91.789199999999994"/>
  </r>
  <r>
    <n v="6868"/>
    <s v="US-2013-126452"/>
    <x v="0"/>
    <d v="2013-08-22T00:00:00"/>
    <d v="2013-08-29T00:00:00"/>
    <s v="Standard Class"/>
    <s v="SC-20230"/>
    <s v="Scot Coram"/>
    <x v="1"/>
    <s v="United States"/>
    <s v="Los Angeles"/>
    <s v="California"/>
    <n v="90004"/>
    <x v="1"/>
    <s v="TEC-PH-10003187"/>
    <s v="Technology"/>
    <s v="Phones"/>
    <s v="Anker Astro Mini 3000mAh Ultra-Compact Portable Charger"/>
    <n v="31.983999999999998"/>
    <n v="2"/>
    <n v="0.2"/>
    <n v="-7.9959999999999996"/>
  </r>
  <r>
    <n v="6869"/>
    <s v="US-2013-126452"/>
    <x v="0"/>
    <d v="2013-08-22T00:00:00"/>
    <d v="2013-08-29T00:00:00"/>
    <s v="Standard Class"/>
    <s v="SC-20230"/>
    <s v="Scot Coram"/>
    <x v="1"/>
    <s v="United States"/>
    <s v="Los Angeles"/>
    <s v="California"/>
    <n v="90004"/>
    <x v="1"/>
    <s v="FUR-TA-10003569"/>
    <s v="Furniture"/>
    <s v="Tables"/>
    <s v="Bretford CR8500 Series Meeting Room Furniture"/>
    <n v="2887.0560000000005"/>
    <n v="9"/>
    <n v="0.2"/>
    <n v="180.44099999999992"/>
  </r>
  <r>
    <n v="6870"/>
    <s v="US-2013-126452"/>
    <x v="0"/>
    <d v="2013-08-22T00:00:00"/>
    <d v="2013-08-29T00:00:00"/>
    <s v="Standard Class"/>
    <s v="SC-20230"/>
    <s v="Scot Coram"/>
    <x v="1"/>
    <s v="United States"/>
    <s v="Los Angeles"/>
    <s v="California"/>
    <n v="90004"/>
    <x v="1"/>
    <s v="OFF-PA-10003848"/>
    <s v="Office Supplies"/>
    <s v="Paper"/>
    <s v="Xerox 1997"/>
    <n v="12.96"/>
    <n v="2"/>
    <n v="0"/>
    <n v="6.2208000000000006"/>
  </r>
  <r>
    <n v="6871"/>
    <s v="US-2013-126452"/>
    <x v="0"/>
    <d v="2013-08-22T00:00:00"/>
    <d v="2013-08-29T00:00:00"/>
    <s v="Standard Class"/>
    <s v="SC-20230"/>
    <s v="Scot Coram"/>
    <x v="1"/>
    <s v="United States"/>
    <s v="Los Angeles"/>
    <s v="California"/>
    <n v="90004"/>
    <x v="1"/>
    <s v="OFF-PA-10002606"/>
    <s v="Office Supplies"/>
    <s v="Paper"/>
    <s v="Xerox 1928"/>
    <n v="47.52"/>
    <n v="9"/>
    <n v="0"/>
    <n v="21.384"/>
  </r>
  <r>
    <n v="6872"/>
    <s v="CA-2013-145009"/>
    <x v="0"/>
    <d v="2013-12-06T00:00:00"/>
    <d v="2013-12-09T00:00:00"/>
    <s v="Second Class"/>
    <s v="RF-19345"/>
    <s v="Randy Ferguson"/>
    <x v="1"/>
    <s v="United States"/>
    <s v="Chicago"/>
    <s v="Illinois"/>
    <n v="60610"/>
    <x v="2"/>
    <s v="OFF-LA-10004853"/>
    <s v="Office Supplies"/>
    <s v="Labels"/>
    <s v="Avery 483"/>
    <n v="11.952000000000002"/>
    <n v="3"/>
    <n v="0.2"/>
    <n v="3.8843999999999994"/>
  </r>
  <r>
    <n v="6873"/>
    <s v="CA-2012-162544"/>
    <x v="1"/>
    <d v="2012-12-16T00:00:00"/>
    <d v="2012-12-19T00:00:00"/>
    <s v="First Class"/>
    <s v="SG-20080"/>
    <s v="Sandra Glassco"/>
    <x v="0"/>
    <s v="United States"/>
    <s v="Seattle"/>
    <s v="Washington"/>
    <n v="98105"/>
    <x v="1"/>
    <s v="OFF-PA-10004948"/>
    <s v="Office Supplies"/>
    <s v="Paper"/>
    <s v="Xerox 190"/>
    <n v="4.9800000000000004"/>
    <n v="1"/>
    <n v="0"/>
    <n v="2.3406000000000002"/>
  </r>
  <r>
    <n v="6874"/>
    <s v="CA-2011-124394"/>
    <x v="2"/>
    <d v="2011-10-17T00:00:00"/>
    <d v="2011-10-22T00:00:00"/>
    <s v="Second Class"/>
    <s v="TB-21520"/>
    <s v="Tracy Blumstein"/>
    <x v="0"/>
    <s v="United States"/>
    <s v="Beaumont"/>
    <s v="Texas"/>
    <n v="77705"/>
    <x v="2"/>
    <s v="OFF-BI-10003676"/>
    <s v="Office Supplies"/>
    <s v="Binders"/>
    <s v="GBC Standard Recycled Report Covers, Clear Plastic Sheets"/>
    <n v="10.779999999999996"/>
    <n v="5"/>
    <n v="0.8"/>
    <n v="-17.248000000000008"/>
  </r>
  <r>
    <n v="6875"/>
    <s v="CA-2011-124394"/>
    <x v="2"/>
    <d v="2011-10-17T00:00:00"/>
    <d v="2011-10-22T00:00:00"/>
    <s v="Second Class"/>
    <s v="TB-21520"/>
    <s v="Tracy Blumstein"/>
    <x v="0"/>
    <s v="United States"/>
    <s v="Beaumont"/>
    <s v="Texas"/>
    <n v="77705"/>
    <x v="2"/>
    <s v="TEC-AC-10001314"/>
    <s v="Technology"/>
    <s v="Accessories"/>
    <s v="Case Logic 2.4GHz Wireless Keyboard"/>
    <n v="119.97600000000001"/>
    <n v="3"/>
    <n v="0.2"/>
    <n v="-17.996400000000019"/>
  </r>
  <r>
    <n v="6876"/>
    <s v="US-2013-121013"/>
    <x v="0"/>
    <d v="2013-09-06T00:00:00"/>
    <d v="2013-09-11T00:00:00"/>
    <s v="Standard Class"/>
    <s v="MM-17920"/>
    <s v="Michael Moore"/>
    <x v="0"/>
    <s v="United States"/>
    <s v="Chesapeake"/>
    <s v="Virginia"/>
    <n v="23320"/>
    <x v="0"/>
    <s v="OFF-LA-10004545"/>
    <s v="Office Supplies"/>
    <s v="Labels"/>
    <s v="Avery 50"/>
    <n v="25.06"/>
    <n v="2"/>
    <n v="0"/>
    <n v="11.778199999999998"/>
  </r>
  <r>
    <n v="6877"/>
    <s v="US-2013-121013"/>
    <x v="0"/>
    <d v="2013-09-06T00:00:00"/>
    <d v="2013-09-11T00:00:00"/>
    <s v="Standard Class"/>
    <s v="MM-17920"/>
    <s v="Michael Moore"/>
    <x v="0"/>
    <s v="United States"/>
    <s v="Chesapeake"/>
    <s v="Virginia"/>
    <n v="23320"/>
    <x v="0"/>
    <s v="FUR-TA-10003238"/>
    <s v="Furniture"/>
    <s v="Tables"/>
    <s v="Chromcraft Bull-Nose Wood 48&quot; x 96&quot; Rectangular Conference Tables"/>
    <n v="1652.94"/>
    <n v="3"/>
    <n v="0"/>
    <n v="314.05859999999996"/>
  </r>
  <r>
    <n v="6878"/>
    <s v="US-2012-123918"/>
    <x v="1"/>
    <d v="2012-10-15T00:00:00"/>
    <d v="2012-10-15T00:00:00"/>
    <s v="Same Day"/>
    <s v="CG-12520"/>
    <s v="Claire Gute"/>
    <x v="0"/>
    <s v="United States"/>
    <s v="Dallas"/>
    <s v="Texas"/>
    <n v="75217"/>
    <x v="2"/>
    <s v="FUR-FU-10004952"/>
    <s v="Furniture"/>
    <s v="Furnishings"/>
    <s v="C-Line Cubicle Keepers Polyproplyene Holder w/Velcro Back, 8-1/2x11, 25/Bx"/>
    <n v="131.376"/>
    <n v="6"/>
    <n v="0.6"/>
    <n v="-95.24760000000002"/>
  </r>
  <r>
    <n v="6879"/>
    <s v="US-2012-123918"/>
    <x v="1"/>
    <d v="2012-10-15T00:00:00"/>
    <d v="2012-10-15T00:00:00"/>
    <s v="Same Day"/>
    <s v="CG-12520"/>
    <s v="Claire Gute"/>
    <x v="0"/>
    <s v="United States"/>
    <s v="Dallas"/>
    <s v="Texas"/>
    <n v="75217"/>
    <x v="2"/>
    <s v="OFF-PA-10003001"/>
    <s v="Office Supplies"/>
    <s v="Paper"/>
    <s v="Xerox 1986"/>
    <n v="5.3440000000000003"/>
    <n v="1"/>
    <n v="0.2"/>
    <n v="1.8703999999999998"/>
  </r>
  <r>
    <n v="6880"/>
    <s v="CA-2012-137113"/>
    <x v="1"/>
    <d v="2012-12-01T00:00:00"/>
    <d v="2012-12-05T00:00:00"/>
    <s v="Second Class"/>
    <s v="TW-21025"/>
    <s v="Tamara Willingham"/>
    <x v="2"/>
    <s v="United States"/>
    <s v="Seattle"/>
    <s v="Washington"/>
    <n v="98105"/>
    <x v="1"/>
    <s v="FUR-CH-10001215"/>
    <s v="Furniture"/>
    <s v="Chairs"/>
    <s v="Global Troy Executive Leather Low-Back Tilter"/>
    <n v="2003.9200000000003"/>
    <n v="5"/>
    <n v="0.2"/>
    <n v="125.24499999999995"/>
  </r>
  <r>
    <n v="6881"/>
    <s v="CA-2012-137113"/>
    <x v="1"/>
    <d v="2012-12-01T00:00:00"/>
    <d v="2012-12-05T00:00:00"/>
    <s v="Second Class"/>
    <s v="TW-21025"/>
    <s v="Tamara Willingham"/>
    <x v="2"/>
    <s v="United States"/>
    <s v="Seattle"/>
    <s v="Washington"/>
    <n v="98105"/>
    <x v="1"/>
    <s v="OFF-PA-10004255"/>
    <s v="Office Supplies"/>
    <s v="Paper"/>
    <s v="Xerox 219"/>
    <n v="32.400000000000006"/>
    <n v="5"/>
    <n v="0"/>
    <n v="15.552000000000001"/>
  </r>
  <r>
    <n v="6882"/>
    <s v="CA-2012-137113"/>
    <x v="1"/>
    <d v="2012-12-01T00:00:00"/>
    <d v="2012-12-05T00:00:00"/>
    <s v="Second Class"/>
    <s v="TW-21025"/>
    <s v="Tamara Willingham"/>
    <x v="2"/>
    <s v="United States"/>
    <s v="Seattle"/>
    <s v="Washington"/>
    <n v="98105"/>
    <x v="1"/>
    <s v="FUR-TA-10001705"/>
    <s v="Furniture"/>
    <s v="Tables"/>
    <s v="Bush Advantage Collection Round Conference Table"/>
    <n v="1913.3999999999999"/>
    <n v="9"/>
    <n v="0"/>
    <n v="401.81399999999985"/>
  </r>
  <r>
    <n v="6883"/>
    <s v="CA-2012-137113"/>
    <x v="1"/>
    <d v="2012-12-01T00:00:00"/>
    <d v="2012-12-05T00:00:00"/>
    <s v="Second Class"/>
    <s v="TW-21025"/>
    <s v="Tamara Willingham"/>
    <x v="2"/>
    <s v="United States"/>
    <s v="Seattle"/>
    <s v="Washington"/>
    <n v="98105"/>
    <x v="1"/>
    <s v="OFF-ST-10002554"/>
    <s v="Office Supplies"/>
    <s v="Storage"/>
    <s v="Tennsco Industrial Shelving"/>
    <n v="146.72999999999999"/>
    <n v="3"/>
    <n v="0"/>
    <n v="2.9346000000000032"/>
  </r>
  <r>
    <n v="6884"/>
    <s v="CA-2012-137113"/>
    <x v="1"/>
    <d v="2012-12-01T00:00:00"/>
    <d v="2012-12-05T00:00:00"/>
    <s v="Second Class"/>
    <s v="TW-21025"/>
    <s v="Tamara Willingham"/>
    <x v="2"/>
    <s v="United States"/>
    <s v="Seattle"/>
    <s v="Washington"/>
    <n v="98105"/>
    <x v="1"/>
    <s v="OFF-PA-10002222"/>
    <s v="Office Supplies"/>
    <s v="Paper"/>
    <s v="Xerox Color Copier Paper, 11&quot; x 17&quot;, Ream"/>
    <n v="114.2"/>
    <n v="5"/>
    <n v="0"/>
    <n v="52.531999999999996"/>
  </r>
  <r>
    <n v="6885"/>
    <s v="CA-2012-120677"/>
    <x v="1"/>
    <d v="2012-05-31T00:00:00"/>
    <d v="2012-06-04T00:00:00"/>
    <s v="Standard Class"/>
    <s v="BD-11320"/>
    <s v="Bill Donatelli"/>
    <x v="0"/>
    <s v="United States"/>
    <s v="Minneapolis"/>
    <s v="Minnesota"/>
    <n v="55407"/>
    <x v="2"/>
    <s v="FUR-CH-10002320"/>
    <s v="Furniture"/>
    <s v="Chairs"/>
    <s v="Hon Pagoda Stacking Chairs"/>
    <n v="2567.84"/>
    <n v="8"/>
    <n v="0"/>
    <n v="770.35199999999986"/>
  </r>
  <r>
    <n v="6886"/>
    <s v="CA-2014-123036"/>
    <x v="3"/>
    <d v="2014-09-11T00:00:00"/>
    <d v="2014-09-18T00:00:00"/>
    <s v="Standard Class"/>
    <s v="HA-14905"/>
    <s v="Helen Abelman"/>
    <x v="0"/>
    <s v="United States"/>
    <s v="Springfield"/>
    <s v="Ohio"/>
    <n v="45503"/>
    <x v="3"/>
    <s v="TEC-AC-10003499"/>
    <s v="Technology"/>
    <s v="Accessories"/>
    <s v="Memorex Mini Travel Drive 8 GB USB 2.0 Flash Drive"/>
    <n v="37.056000000000004"/>
    <n v="4"/>
    <n v="0.2"/>
    <n v="8.8008000000000006"/>
  </r>
  <r>
    <n v="6887"/>
    <s v="CA-2014-123036"/>
    <x v="3"/>
    <d v="2014-09-11T00:00:00"/>
    <d v="2014-09-18T00:00:00"/>
    <s v="Standard Class"/>
    <s v="HA-14905"/>
    <s v="Helen Abelman"/>
    <x v="0"/>
    <s v="United States"/>
    <s v="Springfield"/>
    <s v="Ohio"/>
    <n v="45503"/>
    <x v="3"/>
    <s v="TEC-PH-10003580"/>
    <s v="Technology"/>
    <s v="Phones"/>
    <s v="Cisco IP Phone 7961G-GE VoIP phone"/>
    <n v="259.89600000000002"/>
    <n v="2"/>
    <n v="0.4"/>
    <n v="-56.310799999999972"/>
  </r>
  <r>
    <n v="6888"/>
    <s v="CA-2014-120222"/>
    <x v="3"/>
    <d v="2014-04-26T00:00:00"/>
    <d v="2014-05-03T00:00:00"/>
    <s v="Standard Class"/>
    <s v="LL-16840"/>
    <s v="Lauren Leatherbury"/>
    <x v="0"/>
    <s v="United States"/>
    <s v="Los Angeles"/>
    <s v="California"/>
    <n v="90032"/>
    <x v="1"/>
    <s v="OFF-PA-10004675"/>
    <s v="Office Supplies"/>
    <s v="Paper"/>
    <s v="Telephone Message Books with Fax/Mobile Section, 5 1/2&quot; x 3 3/16&quot;"/>
    <n v="19.049999999999997"/>
    <n v="3"/>
    <n v="0"/>
    <n v="8.7629999999999999"/>
  </r>
  <r>
    <n v="6889"/>
    <s v="CA-2014-120222"/>
    <x v="3"/>
    <d v="2014-04-26T00:00:00"/>
    <d v="2014-05-03T00:00:00"/>
    <s v="Standard Class"/>
    <s v="LL-16840"/>
    <s v="Lauren Leatherbury"/>
    <x v="0"/>
    <s v="United States"/>
    <s v="Los Angeles"/>
    <s v="California"/>
    <n v="90032"/>
    <x v="1"/>
    <s v="OFF-BI-10000666"/>
    <s v="Office Supplies"/>
    <s v="Binders"/>
    <s v="Surelock Post Binders"/>
    <n v="73.343999999999994"/>
    <n v="3"/>
    <n v="0.2"/>
    <n v="27.503999999999998"/>
  </r>
  <r>
    <n v="6890"/>
    <s v="CA-2014-164756"/>
    <x v="3"/>
    <d v="2014-09-19T00:00:00"/>
    <d v="2014-09-23T00:00:00"/>
    <s v="Standard Class"/>
    <s v="SS-20140"/>
    <s v="Saphhira Shifley"/>
    <x v="1"/>
    <s v="United States"/>
    <s v="Columbus"/>
    <s v="Georgia"/>
    <n v="31907"/>
    <x v="0"/>
    <s v="TEC-PH-10001552"/>
    <s v="Technology"/>
    <s v="Phones"/>
    <s v="I Need's 3d Hello Kitty Hybrid Silicone Case Cover for HTC One X 4g with 3d Hello Kitty Stylus Pen Green/pink"/>
    <n v="95.68"/>
    <n v="8"/>
    <n v="0"/>
    <n v="26.790400000000005"/>
  </r>
  <r>
    <n v="6891"/>
    <s v="CA-2014-164756"/>
    <x v="3"/>
    <d v="2014-09-19T00:00:00"/>
    <d v="2014-09-23T00:00:00"/>
    <s v="Standard Class"/>
    <s v="SS-20140"/>
    <s v="Saphhira Shifley"/>
    <x v="1"/>
    <s v="United States"/>
    <s v="Columbus"/>
    <s v="Georgia"/>
    <n v="31907"/>
    <x v="0"/>
    <s v="OFF-PA-10000673"/>
    <s v="Office Supplies"/>
    <s v="Paper"/>
    <s v="Post-it “Important Message” Note Pad, Neon Colors, 50 Sheets/Pad"/>
    <n v="50.96"/>
    <n v="7"/>
    <n v="0"/>
    <n v="24.460800000000003"/>
  </r>
  <r>
    <n v="6892"/>
    <s v="CA-2014-164756"/>
    <x v="3"/>
    <d v="2014-09-19T00:00:00"/>
    <d v="2014-09-23T00:00:00"/>
    <s v="Standard Class"/>
    <s v="SS-20140"/>
    <s v="Saphhira Shifley"/>
    <x v="1"/>
    <s v="United States"/>
    <s v="Columbus"/>
    <s v="Georgia"/>
    <n v="31907"/>
    <x v="0"/>
    <s v="OFF-AR-10000380"/>
    <s v="Office Supplies"/>
    <s v="Art"/>
    <s v="Hunt PowerHouse Electric Pencil Sharpener, Blue"/>
    <n v="113.94"/>
    <n v="3"/>
    <n v="0"/>
    <n v="34.181999999999988"/>
  </r>
  <r>
    <n v="6893"/>
    <s v="CA-2014-164756"/>
    <x v="3"/>
    <d v="2014-09-19T00:00:00"/>
    <d v="2014-09-23T00:00:00"/>
    <s v="Standard Class"/>
    <s v="SS-20140"/>
    <s v="Saphhira Shifley"/>
    <x v="1"/>
    <s v="United States"/>
    <s v="Columbus"/>
    <s v="Georgia"/>
    <n v="31907"/>
    <x v="0"/>
    <s v="OFF-PA-10003848"/>
    <s v="Office Supplies"/>
    <s v="Paper"/>
    <s v="Xerox 1997"/>
    <n v="25.92"/>
    <n v="4"/>
    <n v="0"/>
    <n v="12.441600000000001"/>
  </r>
  <r>
    <n v="6894"/>
    <s v="CA-2014-164756"/>
    <x v="3"/>
    <d v="2014-09-19T00:00:00"/>
    <d v="2014-09-23T00:00:00"/>
    <s v="Standard Class"/>
    <s v="SS-20140"/>
    <s v="Saphhira Shifley"/>
    <x v="1"/>
    <s v="United States"/>
    <s v="Columbus"/>
    <s v="Georgia"/>
    <n v="31907"/>
    <x v="0"/>
    <s v="FUR-FU-10002963"/>
    <s v="Furniture"/>
    <s v="Furnishings"/>
    <s v="Master Caster Door Stop, Gray"/>
    <n v="20.32"/>
    <n v="4"/>
    <n v="0"/>
    <n v="6.9087999999999994"/>
  </r>
  <r>
    <n v="6895"/>
    <s v="CA-2014-164756"/>
    <x v="3"/>
    <d v="2014-09-19T00:00:00"/>
    <d v="2014-09-23T00:00:00"/>
    <s v="Standard Class"/>
    <s v="SS-20140"/>
    <s v="Saphhira Shifley"/>
    <x v="1"/>
    <s v="United States"/>
    <s v="Columbus"/>
    <s v="Georgia"/>
    <n v="31907"/>
    <x v="0"/>
    <s v="TEC-PH-10002447"/>
    <s v="Technology"/>
    <s v="Phones"/>
    <s v="AT&amp;T CL83451 4-Handset Telephone"/>
    <n v="411.98"/>
    <n v="2"/>
    <n v="0"/>
    <n v="119.4742"/>
  </r>
  <r>
    <n v="6896"/>
    <s v="CA-2014-164756"/>
    <x v="3"/>
    <d v="2014-09-19T00:00:00"/>
    <d v="2014-09-23T00:00:00"/>
    <s v="Standard Class"/>
    <s v="SS-20140"/>
    <s v="Saphhira Shifley"/>
    <x v="1"/>
    <s v="United States"/>
    <s v="Columbus"/>
    <s v="Georgia"/>
    <n v="31907"/>
    <x v="0"/>
    <s v="OFF-SU-10004261"/>
    <s v="Office Supplies"/>
    <s v="Supplies"/>
    <s v="Fiskars 8&quot; Scissors, 2/Pack"/>
    <n v="34.479999999999997"/>
    <n v="2"/>
    <n v="0"/>
    <n v="9.9991999999999948"/>
  </r>
  <r>
    <n v="6897"/>
    <s v="CA-2014-164756"/>
    <x v="3"/>
    <d v="2014-09-19T00:00:00"/>
    <d v="2014-09-23T00:00:00"/>
    <s v="Standard Class"/>
    <s v="SS-20140"/>
    <s v="Saphhira Shifley"/>
    <x v="1"/>
    <s v="United States"/>
    <s v="Columbus"/>
    <s v="Georgia"/>
    <n v="31907"/>
    <x v="0"/>
    <s v="OFF-PA-10003228"/>
    <s v="Office Supplies"/>
    <s v="Paper"/>
    <s v="Xerox 1917"/>
    <n v="244.54999999999998"/>
    <n v="5"/>
    <n v="0"/>
    <n v="114.93849999999998"/>
  </r>
  <r>
    <n v="6898"/>
    <s v="CA-2014-122028"/>
    <x v="3"/>
    <d v="2014-08-19T00:00:00"/>
    <d v="2014-08-26T00:00:00"/>
    <s v="Standard Class"/>
    <s v="CK-12205"/>
    <s v="Chloris Kastensmidt"/>
    <x v="0"/>
    <s v="United States"/>
    <s v="Lakewood"/>
    <s v="Ohio"/>
    <n v="44107"/>
    <x v="3"/>
    <s v="OFF-BI-10004817"/>
    <s v="Office Supplies"/>
    <s v="Binders"/>
    <s v="GBC Personal VeloBind Strips"/>
    <n v="10.782000000000002"/>
    <n v="3"/>
    <n v="0.7"/>
    <n v="-7.9067999999999969"/>
  </r>
  <r>
    <n v="6899"/>
    <s v="US-2012-165512"/>
    <x v="1"/>
    <d v="2012-05-24T00:00:00"/>
    <d v="2012-05-26T00:00:00"/>
    <s v="Second Class"/>
    <s v="VS-21820"/>
    <s v="Vivek Sundaresam"/>
    <x v="0"/>
    <s v="United States"/>
    <s v="Naperville"/>
    <s v="Illinois"/>
    <n v="60540"/>
    <x v="2"/>
    <s v="FUR-CH-10002880"/>
    <s v="Furniture"/>
    <s v="Chairs"/>
    <s v="Global High-Back Leather Tilter, Burgundy"/>
    <n v="602.65099999999995"/>
    <n v="7"/>
    <n v="0.3"/>
    <n v="-163.57670000000005"/>
  </r>
  <r>
    <n v="6900"/>
    <s v="US-2012-165512"/>
    <x v="1"/>
    <d v="2012-05-24T00:00:00"/>
    <d v="2012-05-26T00:00:00"/>
    <s v="Second Class"/>
    <s v="VS-21820"/>
    <s v="Vivek Sundaresam"/>
    <x v="0"/>
    <s v="United States"/>
    <s v="Naperville"/>
    <s v="Illinois"/>
    <n v="60540"/>
    <x v="2"/>
    <s v="OFF-BI-10001249"/>
    <s v="Office Supplies"/>
    <s v="Binders"/>
    <s v="Avery Heavy-Duty EZD View Binder with Locking Rings"/>
    <n v="7.6559999999999988"/>
    <n v="6"/>
    <n v="0.8"/>
    <n v="-13.015200000000004"/>
  </r>
  <r>
    <n v="6901"/>
    <s v="CA-2012-140557"/>
    <x v="1"/>
    <d v="2012-09-07T00:00:00"/>
    <d v="2012-09-11T00:00:00"/>
    <s v="Standard Class"/>
    <s v="TN-21040"/>
    <s v="Tanja Norvell"/>
    <x v="2"/>
    <s v="United States"/>
    <s v="New York City"/>
    <s v="New York"/>
    <n v="10009"/>
    <x v="3"/>
    <s v="TEC-AC-10002402"/>
    <s v="Technology"/>
    <s v="Accessories"/>
    <s v="Razer Kraken PRO Over Ear PC and Music Headset"/>
    <n v="559.92999999999995"/>
    <n v="7"/>
    <n v="0"/>
    <n v="167.97899999999996"/>
  </r>
  <r>
    <n v="6902"/>
    <s v="US-2014-135013"/>
    <x v="3"/>
    <d v="2014-07-25T00:00:00"/>
    <d v="2014-07-25T00:00:00"/>
    <s v="Same Day"/>
    <s v="HR-14830"/>
    <s v="Harold Ryan"/>
    <x v="1"/>
    <s v="United States"/>
    <s v="Huntington Beach"/>
    <s v="California"/>
    <n v="92646"/>
    <x v="1"/>
    <s v="TEC-CO-10001449"/>
    <s v="Technology"/>
    <s v="Copiers"/>
    <s v="Hewlett Packard LaserJet 3310 Copier"/>
    <n v="2399.96"/>
    <n v="5"/>
    <n v="0.2"/>
    <n v="839.9860000000001"/>
  </r>
  <r>
    <n v="6903"/>
    <s v="CA-2014-111220"/>
    <x v="3"/>
    <d v="2014-09-03T00:00:00"/>
    <d v="2014-09-09T00:00:00"/>
    <s v="Standard Class"/>
    <s v="JS-15595"/>
    <s v="Jill Stevenson"/>
    <x v="1"/>
    <s v="United States"/>
    <s v="Chicago"/>
    <s v="Illinois"/>
    <n v="60653"/>
    <x v="2"/>
    <s v="OFF-FA-10002280"/>
    <s v="Office Supplies"/>
    <s v="Fasteners"/>
    <s v="Advantus Plastic Paper Clips"/>
    <n v="16"/>
    <n v="4"/>
    <n v="0.2"/>
    <n v="5.6"/>
  </r>
  <r>
    <n v="6904"/>
    <s v="CA-2014-111220"/>
    <x v="3"/>
    <d v="2014-09-03T00:00:00"/>
    <d v="2014-09-09T00:00:00"/>
    <s v="Standard Class"/>
    <s v="JS-15595"/>
    <s v="Jill Stevenson"/>
    <x v="1"/>
    <s v="United States"/>
    <s v="Chicago"/>
    <s v="Illinois"/>
    <n v="60653"/>
    <x v="2"/>
    <s v="OFF-AP-10003278"/>
    <s v="Office Supplies"/>
    <s v="Appliances"/>
    <s v="Belkin 7-Outlet SurgeMaster Home Series"/>
    <n v="5.5879999999999992"/>
    <n v="2"/>
    <n v="0.8"/>
    <n v="-15.087600000000002"/>
  </r>
  <r>
    <n v="6905"/>
    <s v="CA-2014-111220"/>
    <x v="3"/>
    <d v="2014-09-03T00:00:00"/>
    <d v="2014-09-09T00:00:00"/>
    <s v="Standard Class"/>
    <s v="JS-15595"/>
    <s v="Jill Stevenson"/>
    <x v="1"/>
    <s v="United States"/>
    <s v="Chicago"/>
    <s v="Illinois"/>
    <n v="60653"/>
    <x v="2"/>
    <s v="OFF-ST-10003994"/>
    <s v="Office Supplies"/>
    <s v="Storage"/>
    <s v="Belkin 19&quot; Center-Weighted Shelf, Gray"/>
    <n v="235.92"/>
    <n v="5"/>
    <n v="0.2"/>
    <n v="-44.235000000000007"/>
  </r>
  <r>
    <n v="6906"/>
    <s v="US-2014-149006"/>
    <x v="3"/>
    <d v="2014-12-07T00:00:00"/>
    <d v="2014-12-09T00:00:00"/>
    <s v="Second Class"/>
    <s v="BN-11470"/>
    <s v="Brad Norvell"/>
    <x v="1"/>
    <s v="United States"/>
    <s v="Brentwood"/>
    <s v="California"/>
    <n v="94513"/>
    <x v="1"/>
    <s v="OFF-ST-10003221"/>
    <s v="Office Supplies"/>
    <s v="Storage"/>
    <s v="Staples"/>
    <n v="10.68"/>
    <n v="1"/>
    <n v="0"/>
    <n v="2.8836000000000004"/>
  </r>
  <r>
    <n v="6907"/>
    <s v="CA-2014-149468"/>
    <x v="3"/>
    <d v="2014-05-21T00:00:00"/>
    <d v="2014-05-21T00:00:00"/>
    <s v="Same Day"/>
    <s v="AR-10405"/>
    <s v="Allen Rosenblatt"/>
    <x v="1"/>
    <s v="United States"/>
    <s v="Trenton"/>
    <s v="Michigan"/>
    <n v="48183"/>
    <x v="2"/>
    <s v="OFF-BI-10002225"/>
    <s v="Office Supplies"/>
    <s v="Binders"/>
    <s v="Square Ring Data Binders, Rigid 75 Pt. Covers, 11&quot; x 14-7/8&quot;"/>
    <n v="41.28"/>
    <n v="2"/>
    <n v="0"/>
    <n v="19.814399999999999"/>
  </r>
  <r>
    <n v="6908"/>
    <s v="CA-2013-140249"/>
    <x v="0"/>
    <d v="2013-09-28T00:00:00"/>
    <d v="2013-10-04T00:00:00"/>
    <s v="Standard Class"/>
    <s v="SW-20455"/>
    <s v="Shaun Weien"/>
    <x v="0"/>
    <s v="United States"/>
    <s v="Seattle"/>
    <s v="Washington"/>
    <n v="98103"/>
    <x v="1"/>
    <s v="TEC-PH-10002584"/>
    <s v="Technology"/>
    <s v="Phones"/>
    <s v="Samsung Galaxy S4"/>
    <n v="1001.5840000000001"/>
    <n v="2"/>
    <n v="0.2"/>
    <n v="125.19799999999992"/>
  </r>
  <r>
    <n v="6909"/>
    <s v="US-2014-135503"/>
    <x v="3"/>
    <d v="2014-12-11T00:00:00"/>
    <d v="2014-12-16T00:00:00"/>
    <s v="Standard Class"/>
    <s v="JE-16165"/>
    <s v="Justin Ellison"/>
    <x v="1"/>
    <s v="United States"/>
    <s v="North Charleston"/>
    <s v="South Carolina"/>
    <n v="29406"/>
    <x v="0"/>
    <s v="FUR-FU-10002364"/>
    <s v="Furniture"/>
    <s v="Furnishings"/>
    <s v="Eldon Expressions Wood Desk Accessories, Oak"/>
    <n v="14.76"/>
    <n v="2"/>
    <n v="0"/>
    <n v="4.2803999999999984"/>
  </r>
  <r>
    <n v="6910"/>
    <s v="CA-2011-126277"/>
    <x v="2"/>
    <d v="2011-09-13T00:00:00"/>
    <d v="2011-09-18T00:00:00"/>
    <s v="Second Class"/>
    <s v="LH-16900"/>
    <s v="Lena Hernandez"/>
    <x v="0"/>
    <s v="United States"/>
    <s v="Columbus"/>
    <s v="Ohio"/>
    <n v="43229"/>
    <x v="3"/>
    <s v="OFF-BI-10004022"/>
    <s v="Office Supplies"/>
    <s v="Binders"/>
    <s v="Acco Suede Grain Vinyl Round Ring Binder"/>
    <n v="2.5020000000000002"/>
    <n v="3"/>
    <n v="0.7"/>
    <n v="-2.0015999999999998"/>
  </r>
  <r>
    <n v="6911"/>
    <s v="US-2014-115301"/>
    <x v="3"/>
    <d v="2014-07-30T00:00:00"/>
    <d v="2014-08-03T00:00:00"/>
    <s v="Standard Class"/>
    <s v="VG-21790"/>
    <s v="Vivek Gonzalez"/>
    <x v="0"/>
    <s v="United States"/>
    <s v="Seattle"/>
    <s v="Washington"/>
    <n v="98103"/>
    <x v="1"/>
    <s v="FUR-BO-10004709"/>
    <s v="Furniture"/>
    <s v="Bookcases"/>
    <s v="Bush Westfield Collection Bookcases, Medium Cherry Finish"/>
    <n v="115.96"/>
    <n v="2"/>
    <n v="0"/>
    <n v="25.511200000000002"/>
  </r>
  <r>
    <n v="6912"/>
    <s v="CA-2014-168942"/>
    <x v="3"/>
    <d v="2014-08-02T00:00:00"/>
    <d v="2014-08-06T00:00:00"/>
    <s v="Second Class"/>
    <s v="EM-13960"/>
    <s v="Eric Murdock"/>
    <x v="0"/>
    <s v="United States"/>
    <s v="San Francisco"/>
    <s v="California"/>
    <n v="94109"/>
    <x v="1"/>
    <s v="OFF-ST-10004340"/>
    <s v="Office Supplies"/>
    <s v="Storage"/>
    <s v="Fellowes Mobile File Cart, Black"/>
    <n v="186.54"/>
    <n v="3"/>
    <n v="0"/>
    <n v="50.365800000000007"/>
  </r>
  <r>
    <n v="6913"/>
    <s v="US-2014-128398"/>
    <x v="3"/>
    <d v="2014-05-03T00:00:00"/>
    <d v="2014-05-06T00:00:00"/>
    <s v="Second Class"/>
    <s v="EM-13825"/>
    <s v="Elizabeth Moffitt"/>
    <x v="1"/>
    <s v="United States"/>
    <s v="Los Angeles"/>
    <s v="California"/>
    <n v="90049"/>
    <x v="1"/>
    <s v="TEC-AC-10001714"/>
    <s v="Technology"/>
    <s v="Accessories"/>
    <s v="Logitech MX Performance Wireless Mouse"/>
    <n v="159.56"/>
    <n v="4"/>
    <n v="0"/>
    <n v="59.037199999999999"/>
  </r>
  <r>
    <n v="6914"/>
    <s v="CA-2012-104115"/>
    <x v="1"/>
    <d v="2012-06-12T00:00:00"/>
    <d v="2012-06-16T00:00:00"/>
    <s v="Standard Class"/>
    <s v="JH-15910"/>
    <s v="Jonathan Howell"/>
    <x v="0"/>
    <s v="United States"/>
    <s v="West Palm Beach"/>
    <s v="Florida"/>
    <n v="33407"/>
    <x v="0"/>
    <s v="TEC-PH-10002844"/>
    <s v="Technology"/>
    <s v="Phones"/>
    <s v="Speck Products Candyshell Flip Case"/>
    <n v="55.984000000000009"/>
    <n v="2"/>
    <n v="0.2"/>
    <n v="4.1987999999999985"/>
  </r>
  <r>
    <n v="6915"/>
    <s v="CA-2011-142510"/>
    <x v="2"/>
    <d v="2011-12-22T00:00:00"/>
    <d v="2011-12-29T00:00:00"/>
    <s v="Standard Class"/>
    <s v="NP-18700"/>
    <s v="Nora Preis"/>
    <x v="0"/>
    <s v="United States"/>
    <s v="Chicago"/>
    <s v="Illinois"/>
    <n v="60623"/>
    <x v="2"/>
    <s v="OFF-ST-10000585"/>
    <s v="Office Supplies"/>
    <s v="Storage"/>
    <s v="Economy Rollaway Files"/>
    <n v="132.16"/>
    <n v="1"/>
    <n v="0.2"/>
    <n v="9.911999999999999"/>
  </r>
  <r>
    <n v="6916"/>
    <s v="CA-2011-142510"/>
    <x v="2"/>
    <d v="2011-12-22T00:00:00"/>
    <d v="2011-12-29T00:00:00"/>
    <s v="Standard Class"/>
    <s v="NP-18700"/>
    <s v="Nora Preis"/>
    <x v="0"/>
    <s v="United States"/>
    <s v="Chicago"/>
    <s v="Illinois"/>
    <n v="60623"/>
    <x v="2"/>
    <s v="OFF-BI-10002824"/>
    <s v="Office Supplies"/>
    <s v="Binders"/>
    <s v="Recycled Easel Ring Binders"/>
    <n v="17.903999999999996"/>
    <n v="6"/>
    <n v="0.8"/>
    <n v="-31.332000000000008"/>
  </r>
  <r>
    <n v="6917"/>
    <s v="CA-2011-142510"/>
    <x v="2"/>
    <d v="2011-12-22T00:00:00"/>
    <d v="2011-12-29T00:00:00"/>
    <s v="Standard Class"/>
    <s v="NP-18700"/>
    <s v="Nora Preis"/>
    <x v="0"/>
    <s v="United States"/>
    <s v="Chicago"/>
    <s v="Illinois"/>
    <n v="60623"/>
    <x v="2"/>
    <s v="OFF-PA-10001289"/>
    <s v="Office Supplies"/>
    <s v="Paper"/>
    <s v="White Computer Printout Paper by Universal"/>
    <n v="124.032"/>
    <n v="4"/>
    <n v="0.2"/>
    <n v="44.961600000000004"/>
  </r>
  <r>
    <n v="6918"/>
    <s v="CA-2011-124247"/>
    <x v="2"/>
    <d v="2011-12-16T00:00:00"/>
    <d v="2011-12-21T00:00:00"/>
    <s v="Standard Class"/>
    <s v="SH-20635"/>
    <s v="Stefanie Holloman"/>
    <x v="1"/>
    <s v="United States"/>
    <s v="Sacramento"/>
    <s v="California"/>
    <n v="95823"/>
    <x v="1"/>
    <s v="FUR-CH-10001854"/>
    <s v="Furniture"/>
    <s v="Chairs"/>
    <s v="Office Star - Professional Matrix Back Chair with 2-to-1 Synchro Tilt and Mesh Fabric Seat"/>
    <n v="1403.9200000000003"/>
    <n v="5"/>
    <n v="0.2"/>
    <n v="70.196000000000026"/>
  </r>
  <r>
    <n v="6919"/>
    <s v="CA-2013-105473"/>
    <x v="0"/>
    <d v="2013-04-17T00:00:00"/>
    <d v="2013-04-19T00:00:00"/>
    <s v="Second Class"/>
    <s v="BM-11785"/>
    <s v="Bryan Mills"/>
    <x v="0"/>
    <s v="United States"/>
    <s v="Seattle"/>
    <s v="Washington"/>
    <n v="98115"/>
    <x v="1"/>
    <s v="OFF-SU-10003567"/>
    <s v="Office Supplies"/>
    <s v="Supplies"/>
    <s v="Stiletto Hand Letter Openers"/>
    <n v="28.799999999999997"/>
    <n v="3"/>
    <n v="0"/>
    <n v="0.86400000000000077"/>
  </r>
  <r>
    <n v="6920"/>
    <s v="CA-2012-102806"/>
    <x v="1"/>
    <d v="2012-05-21T00:00:00"/>
    <d v="2012-05-28T00:00:00"/>
    <s v="Standard Class"/>
    <s v="HG-14965"/>
    <s v="Henry Goldwyn"/>
    <x v="1"/>
    <s v="United States"/>
    <s v="Philadelphia"/>
    <s v="Pennsylvania"/>
    <n v="19143"/>
    <x v="3"/>
    <s v="OFF-BI-10001597"/>
    <s v="Office Supplies"/>
    <s v="Binders"/>
    <s v="Wilson Jones Ledger-Size, Piano-Hinge Binder, 2&quot;, Blue"/>
    <n v="24.588000000000001"/>
    <n v="2"/>
    <n v="0.7"/>
    <n v="-18.031199999999998"/>
  </r>
  <r>
    <n v="6921"/>
    <s v="CA-2014-121706"/>
    <x v="3"/>
    <d v="2014-02-27T00:00:00"/>
    <d v="2014-03-03T00:00:00"/>
    <s v="Standard Class"/>
    <s v="BM-11140"/>
    <s v="Becky Martin"/>
    <x v="0"/>
    <s v="United States"/>
    <s v="Santa Barbara"/>
    <s v="California"/>
    <n v="93101"/>
    <x v="1"/>
    <s v="OFF-AP-10003287"/>
    <s v="Office Supplies"/>
    <s v="Appliances"/>
    <s v="Tripp Lite TLP810NET Broadband Surge for Modem/Fax"/>
    <n v="356.78999999999996"/>
    <n v="7"/>
    <n v="0"/>
    <n v="99.901199999999989"/>
  </r>
  <r>
    <n v="6922"/>
    <s v="CA-2014-109211"/>
    <x v="3"/>
    <d v="2014-04-05T00:00:00"/>
    <d v="2014-04-11T00:00:00"/>
    <s v="Standard Class"/>
    <s v="PS-19045"/>
    <s v="Penelope Sewall"/>
    <x v="2"/>
    <s v="United States"/>
    <s v="New York City"/>
    <s v="New York"/>
    <n v="10011"/>
    <x v="3"/>
    <s v="OFF-EN-10001532"/>
    <s v="Office Supplies"/>
    <s v="Envelopes"/>
    <s v="Brown Kraft Recycled Envelopes"/>
    <n v="16.98"/>
    <n v="1"/>
    <n v="0"/>
    <n v="8.49"/>
  </r>
  <r>
    <n v="6923"/>
    <s v="CA-2012-134257"/>
    <x v="1"/>
    <d v="2012-03-16T00:00:00"/>
    <d v="2012-03-19T00:00:00"/>
    <s v="Second Class"/>
    <s v="MS-17710"/>
    <s v="Maurice Satty"/>
    <x v="0"/>
    <s v="United States"/>
    <s v="Auburn"/>
    <s v="Alabama"/>
    <n v="36830"/>
    <x v="0"/>
    <s v="OFF-LA-10003930"/>
    <s v="Office Supplies"/>
    <s v="Labels"/>
    <s v="Dot Matrix Printer Tape Reel Labels, White, 5000/Box"/>
    <n v="491.55"/>
    <n v="5"/>
    <n v="0"/>
    <n v="240.8595"/>
  </r>
  <r>
    <n v="6924"/>
    <s v="CA-2012-134257"/>
    <x v="1"/>
    <d v="2012-03-16T00:00:00"/>
    <d v="2012-03-19T00:00:00"/>
    <s v="Second Class"/>
    <s v="MS-17710"/>
    <s v="Maurice Satty"/>
    <x v="0"/>
    <s v="United States"/>
    <s v="Auburn"/>
    <s v="Alabama"/>
    <n v="36830"/>
    <x v="0"/>
    <s v="OFF-EN-10003845"/>
    <s v="Office Supplies"/>
    <s v="Envelopes"/>
    <s v="Colored Envelopes"/>
    <n v="7.38"/>
    <n v="2"/>
    <n v="0"/>
    <n v="3.3947999999999996"/>
  </r>
  <r>
    <n v="6925"/>
    <s v="CA-2012-137925"/>
    <x v="1"/>
    <d v="2012-11-30T00:00:00"/>
    <d v="2012-12-04T00:00:00"/>
    <s v="Standard Class"/>
    <s v="JL-15235"/>
    <s v="Janet Lee"/>
    <x v="0"/>
    <s v="United States"/>
    <s v="New York City"/>
    <s v="New York"/>
    <n v="10035"/>
    <x v="3"/>
    <s v="OFF-PA-10002659"/>
    <s v="Office Supplies"/>
    <s v="Paper"/>
    <s v="Avoid Verbal Orders Carbonless Minifold Book"/>
    <n v="23.66"/>
    <n v="7"/>
    <n v="0"/>
    <n v="10.883599999999998"/>
  </r>
  <r>
    <n v="6926"/>
    <s v="CA-2012-137925"/>
    <x v="1"/>
    <d v="2012-11-30T00:00:00"/>
    <d v="2012-12-04T00:00:00"/>
    <s v="Standard Class"/>
    <s v="JL-15235"/>
    <s v="Janet Lee"/>
    <x v="0"/>
    <s v="United States"/>
    <s v="New York City"/>
    <s v="New York"/>
    <n v="10035"/>
    <x v="3"/>
    <s v="FUR-BO-10001608"/>
    <s v="Furniture"/>
    <s v="Bookcases"/>
    <s v="Hon Metal Bookcases, Black"/>
    <n v="681.40800000000013"/>
    <n v="12"/>
    <n v="0.2"/>
    <n v="42.588000000000022"/>
  </r>
  <r>
    <n v="6927"/>
    <s v="CA-2013-140046"/>
    <x v="0"/>
    <d v="2013-07-29T00:00:00"/>
    <d v="2013-08-04T00:00:00"/>
    <s v="Standard Class"/>
    <s v="KM-16660"/>
    <s v="Khloe Miller"/>
    <x v="0"/>
    <s v="United States"/>
    <s v="Los Angeles"/>
    <s v="California"/>
    <n v="90032"/>
    <x v="1"/>
    <s v="OFF-LA-10000305"/>
    <s v="Office Supplies"/>
    <s v="Labels"/>
    <s v="Avery 495"/>
    <n v="18.899999999999999"/>
    <n v="3"/>
    <n v="0"/>
    <n v="8.6939999999999991"/>
  </r>
  <r>
    <n v="6928"/>
    <s v="CA-2013-140382"/>
    <x v="0"/>
    <d v="2013-06-24T00:00:00"/>
    <d v="2013-06-26T00:00:00"/>
    <s v="Second Class"/>
    <s v="RD-19900"/>
    <s v="Ruben Dartt"/>
    <x v="0"/>
    <s v="United States"/>
    <s v="San Francisco"/>
    <s v="California"/>
    <n v="94109"/>
    <x v="1"/>
    <s v="OFF-ST-10003638"/>
    <s v="Office Supplies"/>
    <s v="Storage"/>
    <s v="Mobile Personal File Cube"/>
    <n v="93.68"/>
    <n v="4"/>
    <n v="0"/>
    <n v="25.293599999999998"/>
  </r>
  <r>
    <n v="6929"/>
    <s v="CA-2013-140382"/>
    <x v="0"/>
    <d v="2013-06-24T00:00:00"/>
    <d v="2013-06-26T00:00:00"/>
    <s v="Second Class"/>
    <s v="RD-19900"/>
    <s v="Ruben Dartt"/>
    <x v="0"/>
    <s v="United States"/>
    <s v="San Francisco"/>
    <s v="California"/>
    <n v="94109"/>
    <x v="1"/>
    <s v="OFF-LA-10001934"/>
    <s v="Office Supplies"/>
    <s v="Labels"/>
    <s v="Avery 516"/>
    <n v="21.93"/>
    <n v="3"/>
    <n v="0"/>
    <n v="10.307099999999998"/>
  </r>
  <r>
    <n v="6930"/>
    <s v="CA-2013-140382"/>
    <x v="0"/>
    <d v="2013-06-24T00:00:00"/>
    <d v="2013-06-26T00:00:00"/>
    <s v="Second Class"/>
    <s v="RD-19900"/>
    <s v="Ruben Dartt"/>
    <x v="0"/>
    <s v="United States"/>
    <s v="San Francisco"/>
    <s v="California"/>
    <n v="94109"/>
    <x v="1"/>
    <s v="TEC-PH-10003012"/>
    <s v="Technology"/>
    <s v="Phones"/>
    <s v="Nortel Meridian M3904 Professional Digital phone"/>
    <n v="862.34400000000005"/>
    <n v="7"/>
    <n v="0.2"/>
    <n v="97.013699999999858"/>
  </r>
  <r>
    <n v="6931"/>
    <s v="CA-2013-140382"/>
    <x v="0"/>
    <d v="2013-06-24T00:00:00"/>
    <d v="2013-06-26T00:00:00"/>
    <s v="Second Class"/>
    <s v="RD-19900"/>
    <s v="Ruben Dartt"/>
    <x v="0"/>
    <s v="United States"/>
    <s v="San Francisco"/>
    <s v="California"/>
    <n v="94109"/>
    <x v="1"/>
    <s v="OFF-PA-10001019"/>
    <s v="Office Supplies"/>
    <s v="Paper"/>
    <s v="Xerox 1884"/>
    <n v="19.98"/>
    <n v="1"/>
    <n v="0"/>
    <n v="9.3905999999999992"/>
  </r>
  <r>
    <n v="6932"/>
    <s v="CA-2011-164182"/>
    <x v="2"/>
    <d v="2011-07-14T00:00:00"/>
    <d v="2011-07-18T00:00:00"/>
    <s v="Standard Class"/>
    <s v="ST-20530"/>
    <s v="Shui Tom"/>
    <x v="0"/>
    <s v="United States"/>
    <s v="Philadelphia"/>
    <s v="Pennsylvania"/>
    <n v="19140"/>
    <x v="3"/>
    <s v="TEC-PH-10002070"/>
    <s v="Technology"/>
    <s v="Phones"/>
    <s v="Griffin GC36547 PowerJolt SE Lightning Charger"/>
    <n v="13.493999999999998"/>
    <n v="1"/>
    <n v="0.4"/>
    <n v="-2.2490000000000023"/>
  </r>
  <r>
    <n v="6933"/>
    <s v="CA-2011-164182"/>
    <x v="2"/>
    <d v="2011-07-14T00:00:00"/>
    <d v="2011-07-18T00:00:00"/>
    <s v="Standard Class"/>
    <s v="ST-20530"/>
    <s v="Shui Tom"/>
    <x v="0"/>
    <s v="United States"/>
    <s v="Philadelphia"/>
    <s v="Pennsylvania"/>
    <n v="19140"/>
    <x v="3"/>
    <s v="TEC-PH-10002583"/>
    <s v="Technology"/>
    <s v="Phones"/>
    <s v="iOttie HLCRIO102 Car Mount"/>
    <n v="23.987999999999996"/>
    <n v="2"/>
    <n v="0.4"/>
    <n v="-13.993000000000004"/>
  </r>
  <r>
    <n v="6934"/>
    <s v="CA-2011-164182"/>
    <x v="2"/>
    <d v="2011-07-14T00:00:00"/>
    <d v="2011-07-18T00:00:00"/>
    <s v="Standard Class"/>
    <s v="ST-20530"/>
    <s v="Shui Tom"/>
    <x v="0"/>
    <s v="United States"/>
    <s v="Philadelphia"/>
    <s v="Pennsylvania"/>
    <n v="19140"/>
    <x v="3"/>
    <s v="FUR-FU-10001057"/>
    <s v="Furniture"/>
    <s v="Furnishings"/>
    <s v="Tensor Track Tree Floor Lamp"/>
    <n v="31.983999999999998"/>
    <n v="2"/>
    <n v="0.2"/>
    <n v="1.1993999999999998"/>
  </r>
  <r>
    <n v="6935"/>
    <s v="CA-2011-164182"/>
    <x v="2"/>
    <d v="2011-07-14T00:00:00"/>
    <d v="2011-07-18T00:00:00"/>
    <s v="Standard Class"/>
    <s v="ST-20530"/>
    <s v="Shui Tom"/>
    <x v="0"/>
    <s v="United States"/>
    <s v="Philadelphia"/>
    <s v="Pennsylvania"/>
    <n v="19140"/>
    <x v="3"/>
    <s v="OFF-AR-10001044"/>
    <s v="Office Supplies"/>
    <s v="Art"/>
    <s v="BOSTON Ranger #55 Pencil Sharpener, Black"/>
    <n v="41.584000000000003"/>
    <n v="2"/>
    <n v="0.2"/>
    <n v="4.6781999999999968"/>
  </r>
  <r>
    <n v="6936"/>
    <s v="CA-2014-137365"/>
    <x v="3"/>
    <d v="2014-12-01T00:00:00"/>
    <d v="2014-12-04T00:00:00"/>
    <s v="Second Class"/>
    <s v="BP-11095"/>
    <s v="Bart Pistole"/>
    <x v="1"/>
    <s v="United States"/>
    <s v="El Paso"/>
    <s v="Texas"/>
    <n v="79907"/>
    <x v="2"/>
    <s v="TEC-AC-10001767"/>
    <s v="Technology"/>
    <s v="Accessories"/>
    <s v="SanDisk Ultra 64 GB MicroSDHC Class 10 Memory Card"/>
    <n v="95.976000000000013"/>
    <n v="3"/>
    <n v="0.2"/>
    <n v="-10.797300000000011"/>
  </r>
  <r>
    <n v="6937"/>
    <s v="CA-2013-129847"/>
    <x v="0"/>
    <d v="2013-09-03T00:00:00"/>
    <d v="2013-09-05T00:00:00"/>
    <s v="First Class"/>
    <s v="TA-21385"/>
    <s v="Tom Ashbrook"/>
    <x v="2"/>
    <s v="United States"/>
    <s v="Chicago"/>
    <s v="Illinois"/>
    <n v="60653"/>
    <x v="2"/>
    <s v="FUR-FU-10000277"/>
    <s v="Furniture"/>
    <s v="Furnishings"/>
    <s v="Deflect-o DuraMat Antistatic Studded Beveled Mat for Medium Pile Carpeting"/>
    <n v="84.272000000000006"/>
    <n v="2"/>
    <n v="0.6"/>
    <n v="-75.844800000000006"/>
  </r>
  <r>
    <n v="6938"/>
    <s v="CA-2011-126963"/>
    <x v="2"/>
    <d v="2011-06-15T00:00:00"/>
    <d v="2011-06-15T00:00:00"/>
    <s v="Same Day"/>
    <s v="PS-18760"/>
    <s v="Pamela Stobb"/>
    <x v="0"/>
    <s v="United States"/>
    <s v="El Paso"/>
    <s v="Texas"/>
    <n v="79907"/>
    <x v="2"/>
    <s v="OFF-PA-10001952"/>
    <s v="Office Supplies"/>
    <s v="Paper"/>
    <s v="Xerox 1902"/>
    <n v="36.544000000000004"/>
    <n v="2"/>
    <n v="0.2"/>
    <n v="11.876799999999998"/>
  </r>
  <r>
    <n v="6939"/>
    <s v="CA-2013-125094"/>
    <x v="0"/>
    <d v="2013-11-06T00:00:00"/>
    <d v="2013-11-10T00:00:00"/>
    <s v="Standard Class"/>
    <s v="NP-18700"/>
    <s v="Nora Preis"/>
    <x v="0"/>
    <s v="United States"/>
    <s v="Seattle"/>
    <s v="Washington"/>
    <n v="98105"/>
    <x v="1"/>
    <s v="TEC-AC-10004420"/>
    <s v="Technology"/>
    <s v="Accessories"/>
    <s v="Cherry 142-key Programmable Keyboard"/>
    <n v="479.72"/>
    <n v="4"/>
    <n v="0"/>
    <n v="52.769200000000012"/>
  </r>
  <r>
    <n v="6940"/>
    <s v="CA-2014-107132"/>
    <x v="3"/>
    <d v="2014-06-27T00:00:00"/>
    <d v="2014-07-01T00:00:00"/>
    <s v="Standard Class"/>
    <s v="SC-20260"/>
    <s v="Scott Cohen"/>
    <x v="1"/>
    <s v="United States"/>
    <s v="New York City"/>
    <s v="New York"/>
    <n v="10009"/>
    <x v="3"/>
    <s v="OFF-BI-10001071"/>
    <s v="Office Supplies"/>
    <s v="Binders"/>
    <s v="GBC ProClick Punch Binding System"/>
    <n v="102.36799999999999"/>
    <n v="2"/>
    <n v="0.2"/>
    <n v="37.108400000000003"/>
  </r>
  <r>
    <n v="6941"/>
    <s v="CA-2014-107132"/>
    <x v="3"/>
    <d v="2014-06-27T00:00:00"/>
    <d v="2014-07-01T00:00:00"/>
    <s v="Standard Class"/>
    <s v="SC-20260"/>
    <s v="Scott Cohen"/>
    <x v="1"/>
    <s v="United States"/>
    <s v="New York City"/>
    <s v="New York"/>
    <n v="10009"/>
    <x v="3"/>
    <s v="OFF-SU-10002503"/>
    <s v="Office Supplies"/>
    <s v="Supplies"/>
    <s v="Acme Preferred Stainless Steel Scissors"/>
    <n v="28.4"/>
    <n v="5"/>
    <n v="0"/>
    <n v="8.2359999999999989"/>
  </r>
  <r>
    <n v="6942"/>
    <s v="CA-2014-107132"/>
    <x v="3"/>
    <d v="2014-06-27T00:00:00"/>
    <d v="2014-07-01T00:00:00"/>
    <s v="Standard Class"/>
    <s v="SC-20260"/>
    <s v="Scott Cohen"/>
    <x v="1"/>
    <s v="United States"/>
    <s v="New York City"/>
    <s v="New York"/>
    <n v="10009"/>
    <x v="3"/>
    <s v="OFF-ST-10001490"/>
    <s v="Office Supplies"/>
    <s v="Storage"/>
    <s v="Hot File 7-Pocket, Floor Stand"/>
    <n v="713.88"/>
    <n v="4"/>
    <n v="0"/>
    <n v="214.16399999999993"/>
  </r>
  <r>
    <n v="6943"/>
    <s v="CA-2014-107132"/>
    <x v="3"/>
    <d v="2014-06-27T00:00:00"/>
    <d v="2014-07-01T00:00:00"/>
    <s v="Standard Class"/>
    <s v="SC-20260"/>
    <s v="Scott Cohen"/>
    <x v="1"/>
    <s v="United States"/>
    <s v="New York City"/>
    <s v="New York"/>
    <n v="10009"/>
    <x v="3"/>
    <s v="OFF-PA-10003790"/>
    <s v="Office Supplies"/>
    <s v="Paper"/>
    <s v="Xerox 1991"/>
    <n v="68.52"/>
    <n v="3"/>
    <n v="0"/>
    <n v="31.519199999999998"/>
  </r>
  <r>
    <n v="6944"/>
    <s v="CA-2012-139248"/>
    <x v="1"/>
    <d v="2012-07-25T00:00:00"/>
    <d v="2012-07-30T00:00:00"/>
    <s v="Standard Class"/>
    <s v="RD-19930"/>
    <s v="Russell D'Ascenzo"/>
    <x v="0"/>
    <s v="United States"/>
    <s v="Los Angeles"/>
    <s v="California"/>
    <n v="90032"/>
    <x v="1"/>
    <s v="TEC-PH-10004094"/>
    <s v="Technology"/>
    <s v="Phones"/>
    <s v="Motorola L703CM"/>
    <n v="623.96"/>
    <n v="5"/>
    <n v="0.2"/>
    <n v="38.997500000000002"/>
  </r>
  <r>
    <n v="6945"/>
    <s v="CA-2011-148369"/>
    <x v="2"/>
    <d v="2011-09-23T00:00:00"/>
    <d v="2011-09-27T00:00:00"/>
    <s v="Standard Class"/>
    <s v="TH-21115"/>
    <s v="Thea Hudgings"/>
    <x v="1"/>
    <s v="United States"/>
    <s v="Newark"/>
    <s v="Delaware"/>
    <n v="19711"/>
    <x v="3"/>
    <s v="OFF-BI-10004876"/>
    <s v="Office Supplies"/>
    <s v="Binders"/>
    <s v="Wilson Jones Suede Grain Vinyl Binders"/>
    <n v="11.12"/>
    <n v="4"/>
    <n v="0"/>
    <n v="5.4487999999999994"/>
  </r>
  <r>
    <n v="6946"/>
    <s v="CA-2013-106243"/>
    <x v="0"/>
    <d v="2013-10-01T00:00:00"/>
    <d v="2013-10-05T00:00:00"/>
    <s v="Standard Class"/>
    <s v="GM-14680"/>
    <s v="Greg Matthias"/>
    <x v="0"/>
    <s v="United States"/>
    <s v="New York City"/>
    <s v="New York"/>
    <n v="10011"/>
    <x v="3"/>
    <s v="FUR-BO-10003034"/>
    <s v="Furniture"/>
    <s v="Bookcases"/>
    <s v="O'Sullivan Elevations Bookcase, Cherry Finish"/>
    <n v="523.91999999999996"/>
    <n v="5"/>
    <n v="0.2"/>
    <n v="-26.195999999999984"/>
  </r>
  <r>
    <n v="6947"/>
    <s v="CA-2012-126466"/>
    <x v="1"/>
    <d v="2012-11-09T00:00:00"/>
    <d v="2012-11-13T00:00:00"/>
    <s v="Standard Class"/>
    <s v="JO-15550"/>
    <s v="Jesus Ocampo"/>
    <x v="2"/>
    <s v="United States"/>
    <s v="Roseville"/>
    <s v="California"/>
    <n v="95661"/>
    <x v="1"/>
    <s v="OFF-FA-10000490"/>
    <s v="Office Supplies"/>
    <s v="Fasteners"/>
    <s v="OIC Binder Clips, Mini, 1/4&quot; Capacity, Black"/>
    <n v="2.48"/>
    <n v="2"/>
    <n v="0"/>
    <n v="1.1656"/>
  </r>
  <r>
    <n v="6948"/>
    <s v="CA-2012-130365"/>
    <x v="1"/>
    <d v="2012-04-25T00:00:00"/>
    <d v="2012-04-29T00:00:00"/>
    <s v="Standard Class"/>
    <s v="ZC-21910"/>
    <s v="Zuschuss Carroll"/>
    <x v="0"/>
    <s v="United States"/>
    <s v="Aurora"/>
    <s v="Illinois"/>
    <n v="60505"/>
    <x v="2"/>
    <s v="OFF-ST-10002574"/>
    <s v="Office Supplies"/>
    <s v="Storage"/>
    <s v="SAFCO Commercial Wire Shelving, Black"/>
    <n v="221.024"/>
    <n v="2"/>
    <n v="0.2"/>
    <n v="-55.256"/>
  </r>
  <r>
    <n v="6949"/>
    <s v="CA-2012-130365"/>
    <x v="1"/>
    <d v="2012-04-25T00:00:00"/>
    <d v="2012-04-29T00:00:00"/>
    <s v="Standard Class"/>
    <s v="ZC-21910"/>
    <s v="Zuschuss Carroll"/>
    <x v="0"/>
    <s v="United States"/>
    <s v="Aurora"/>
    <s v="Illinois"/>
    <n v="60505"/>
    <x v="2"/>
    <s v="FUR-CH-10003535"/>
    <s v="Furniture"/>
    <s v="Chairs"/>
    <s v="Global Armless Task Chair, Royal Blue"/>
    <n v="128.05799999999999"/>
    <n v="3"/>
    <n v="0.3"/>
    <n v="-23.782199999999996"/>
  </r>
  <r>
    <n v="6950"/>
    <s v="CA-2014-143021"/>
    <x v="3"/>
    <d v="2014-11-20T00:00:00"/>
    <d v="2014-11-20T00:00:00"/>
    <s v="Same Day"/>
    <s v="AP-10720"/>
    <s v="Anne Pryor"/>
    <x v="2"/>
    <s v="United States"/>
    <s v="New York City"/>
    <s v="New York"/>
    <n v="10011"/>
    <x v="3"/>
    <s v="OFF-BI-10001628"/>
    <s v="Office Supplies"/>
    <s v="Binders"/>
    <s v="Acco Data Flex Cable Posts For Top &amp; Bottom Load Binders, 6&quot; Capacity"/>
    <n v="58.407999999999994"/>
    <n v="7"/>
    <n v="0.2"/>
    <n v="18.252499999999998"/>
  </r>
  <r>
    <n v="6951"/>
    <s v="CA-2014-143021"/>
    <x v="3"/>
    <d v="2014-11-20T00:00:00"/>
    <d v="2014-11-20T00:00:00"/>
    <s v="Same Day"/>
    <s v="AP-10720"/>
    <s v="Anne Pryor"/>
    <x v="2"/>
    <s v="United States"/>
    <s v="New York City"/>
    <s v="New York"/>
    <n v="10011"/>
    <x v="3"/>
    <s v="FUR-TA-10001676"/>
    <s v="Furniture"/>
    <s v="Tables"/>
    <s v="Hon 61000 Series Interactive Training Tables"/>
    <n v="79.97399999999999"/>
    <n v="3"/>
    <n v="0.4"/>
    <n v="-29.323800000000006"/>
  </r>
  <r>
    <n v="6952"/>
    <s v="CA-2012-161767"/>
    <x v="1"/>
    <d v="2012-11-20T00:00:00"/>
    <d v="2012-11-24T00:00:00"/>
    <s v="Standard Class"/>
    <s v="GK-14620"/>
    <s v="Grace Kelly"/>
    <x v="1"/>
    <s v="United States"/>
    <s v="Dallas"/>
    <s v="Texas"/>
    <n v="75217"/>
    <x v="2"/>
    <s v="TEC-MA-10002790"/>
    <s v="Technology"/>
    <s v="Machines"/>
    <s v="NeatDesk Desktop Scanner &amp; Digital Filing System"/>
    <n v="479.988"/>
    <n v="2"/>
    <n v="0.4"/>
    <n v="55.998599999999954"/>
  </r>
  <r>
    <n v="6953"/>
    <s v="CA-2012-129917"/>
    <x v="1"/>
    <d v="2012-10-02T00:00:00"/>
    <d v="2012-10-03T00:00:00"/>
    <s v="First Class"/>
    <s v="HM-14980"/>
    <s v="Henry MacAllister"/>
    <x v="0"/>
    <s v="United States"/>
    <s v="Los Angeles"/>
    <s v="California"/>
    <n v="90008"/>
    <x v="1"/>
    <s v="OFF-BI-10001757"/>
    <s v="Office Supplies"/>
    <s v="Binders"/>
    <s v="Pressboard Hanging Data Binders for Unburst Sheets"/>
    <n v="11.808"/>
    <n v="3"/>
    <n v="0.2"/>
    <n v="4.1327999999999996"/>
  </r>
  <r>
    <n v="6954"/>
    <s v="CA-2012-129917"/>
    <x v="1"/>
    <d v="2012-10-02T00:00:00"/>
    <d v="2012-10-03T00:00:00"/>
    <s v="First Class"/>
    <s v="HM-14980"/>
    <s v="Henry MacAllister"/>
    <x v="0"/>
    <s v="United States"/>
    <s v="Los Angeles"/>
    <s v="California"/>
    <n v="90008"/>
    <x v="1"/>
    <s v="OFF-BI-10004828"/>
    <s v="Office Supplies"/>
    <s v="Binders"/>
    <s v="GBC Poly Designer Binding Covers"/>
    <n v="53.567999999999998"/>
    <n v="4"/>
    <n v="0.2"/>
    <n v="19.418399999999995"/>
  </r>
  <r>
    <n v="6955"/>
    <s v="CA-2012-129917"/>
    <x v="1"/>
    <d v="2012-10-02T00:00:00"/>
    <d v="2012-10-03T00:00:00"/>
    <s v="First Class"/>
    <s v="HM-14980"/>
    <s v="Henry MacAllister"/>
    <x v="0"/>
    <s v="United States"/>
    <s v="Los Angeles"/>
    <s v="California"/>
    <n v="90008"/>
    <x v="1"/>
    <s v="TEC-PH-10000369"/>
    <s v="Technology"/>
    <s v="Phones"/>
    <s v="HTC One Mini"/>
    <n v="503.96000000000004"/>
    <n v="5"/>
    <n v="0.2"/>
    <n v="50.396000000000015"/>
  </r>
  <r>
    <n v="6956"/>
    <s v="CA-2012-115420"/>
    <x v="1"/>
    <d v="2012-04-25T00:00:00"/>
    <d v="2012-05-02T00:00:00"/>
    <s v="Standard Class"/>
    <s v="LS-16945"/>
    <s v="Linda Southworth"/>
    <x v="1"/>
    <s v="United States"/>
    <s v="Los Angeles"/>
    <s v="California"/>
    <n v="90004"/>
    <x v="1"/>
    <s v="OFF-EN-10003862"/>
    <s v="Office Supplies"/>
    <s v="Envelopes"/>
    <s v="Laser &amp; Ink Jet Business Envelopes"/>
    <n v="21.34"/>
    <n v="2"/>
    <n v="0"/>
    <n v="9.8163999999999998"/>
  </r>
  <r>
    <n v="6957"/>
    <s v="CA-2013-157588"/>
    <x v="0"/>
    <d v="2013-07-15T00:00:00"/>
    <d v="2013-07-20T00:00:00"/>
    <s v="Standard Class"/>
    <s v="AR-10570"/>
    <s v="Anemone Ratner"/>
    <x v="0"/>
    <s v="United States"/>
    <s v="Columbus"/>
    <s v="Georgia"/>
    <n v="31907"/>
    <x v="0"/>
    <s v="OFF-BI-10003963"/>
    <s v="Office Supplies"/>
    <s v="Binders"/>
    <s v="Cardinal Holdit Data Disk Pockets"/>
    <n v="36.4"/>
    <n v="5"/>
    <n v="0"/>
    <n v="17.107999999999997"/>
  </r>
  <r>
    <n v="6958"/>
    <s v="CA-2013-157588"/>
    <x v="0"/>
    <d v="2013-07-15T00:00:00"/>
    <d v="2013-07-20T00:00:00"/>
    <s v="Standard Class"/>
    <s v="AR-10570"/>
    <s v="Anemone Ratner"/>
    <x v="0"/>
    <s v="United States"/>
    <s v="Columbus"/>
    <s v="Georgia"/>
    <n v="31907"/>
    <x v="0"/>
    <s v="FUR-FU-10004848"/>
    <s v="Furniture"/>
    <s v="Furnishings"/>
    <s v="Howard Miller 13-3/4&quot; Diameter Brushed Chrome Round Wall Clock"/>
    <n v="51.75"/>
    <n v="1"/>
    <n v="0"/>
    <n v="15.524999999999999"/>
  </r>
  <r>
    <n v="6959"/>
    <s v="CA-2012-167255"/>
    <x v="1"/>
    <d v="2012-09-27T00:00:00"/>
    <d v="2012-09-29T00:00:00"/>
    <s v="Second Class"/>
    <s v="RH-19510"/>
    <s v="Rick Huthwaite"/>
    <x v="2"/>
    <s v="United States"/>
    <s v="San Francisco"/>
    <s v="California"/>
    <n v="94110"/>
    <x v="1"/>
    <s v="OFF-ST-10001328"/>
    <s v="Office Supplies"/>
    <s v="Storage"/>
    <s v="Personal Filing Tote with Lid, Black/Gray"/>
    <n v="15.51"/>
    <n v="1"/>
    <n v="0"/>
    <n v="4.3428000000000004"/>
  </r>
  <r>
    <n v="6960"/>
    <s v="CA-2012-167255"/>
    <x v="1"/>
    <d v="2012-09-27T00:00:00"/>
    <d v="2012-09-29T00:00:00"/>
    <s v="Second Class"/>
    <s v="RH-19510"/>
    <s v="Rick Huthwaite"/>
    <x v="2"/>
    <s v="United States"/>
    <s v="San Francisco"/>
    <s v="California"/>
    <n v="94110"/>
    <x v="1"/>
    <s v="OFF-PA-10002377"/>
    <s v="Office Supplies"/>
    <s v="Paper"/>
    <s v="Xerox 1916"/>
    <n v="146.82"/>
    <n v="3"/>
    <n v="0"/>
    <n v="73.41"/>
  </r>
  <r>
    <n v="6961"/>
    <s v="CA-2012-167255"/>
    <x v="1"/>
    <d v="2012-09-27T00:00:00"/>
    <d v="2012-09-29T00:00:00"/>
    <s v="Second Class"/>
    <s v="RH-19510"/>
    <s v="Rick Huthwaite"/>
    <x v="2"/>
    <s v="United States"/>
    <s v="San Francisco"/>
    <s v="California"/>
    <n v="94110"/>
    <x v="1"/>
    <s v="OFF-PA-10003441"/>
    <s v="Office Supplies"/>
    <s v="Paper"/>
    <s v="Xerox 226"/>
    <n v="12.96"/>
    <n v="2"/>
    <n v="0"/>
    <n v="6.2208000000000006"/>
  </r>
  <r>
    <n v="6962"/>
    <s v="CA-2014-162096"/>
    <x v="3"/>
    <d v="2014-11-11T00:00:00"/>
    <d v="2014-11-11T00:00:00"/>
    <s v="Same Day"/>
    <s v="TB-21190"/>
    <s v="Thomas Brumley"/>
    <x v="2"/>
    <s v="United States"/>
    <s v="Riverside"/>
    <s v="California"/>
    <n v="92503"/>
    <x v="1"/>
    <s v="OFF-AR-10002221"/>
    <s v="Office Supplies"/>
    <s v="Art"/>
    <s v="12 Colored Short Pencils"/>
    <n v="7.8000000000000007"/>
    <n v="3"/>
    <n v="0"/>
    <n v="2.1060000000000008"/>
  </r>
  <r>
    <n v="6963"/>
    <s v="CA-2013-157161"/>
    <x v="0"/>
    <d v="2013-07-17T00:00:00"/>
    <d v="2013-07-21T00:00:00"/>
    <s v="Second Class"/>
    <s v="JD-15895"/>
    <s v="Jonathan Doherty"/>
    <x v="1"/>
    <s v="United States"/>
    <s v="Columbia"/>
    <s v="South Carolina"/>
    <n v="29203"/>
    <x v="0"/>
    <s v="OFF-EN-10001509"/>
    <s v="Office Supplies"/>
    <s v="Envelopes"/>
    <s v="Poly String Tie Envelopes"/>
    <n v="10.199999999999999"/>
    <n v="5"/>
    <n v="0"/>
    <n v="4.7939999999999996"/>
  </r>
  <r>
    <n v="6964"/>
    <s v="CA-2013-157161"/>
    <x v="0"/>
    <d v="2013-07-17T00:00:00"/>
    <d v="2013-07-21T00:00:00"/>
    <s v="Second Class"/>
    <s v="JD-15895"/>
    <s v="Jonathan Doherty"/>
    <x v="1"/>
    <s v="United States"/>
    <s v="Columbia"/>
    <s v="South Carolina"/>
    <n v="29203"/>
    <x v="0"/>
    <s v="OFF-AR-10003338"/>
    <s v="Office Supplies"/>
    <s v="Art"/>
    <s v="Eberhard Faber 3 1/2&quot; Golf Pencils"/>
    <n v="22.32"/>
    <n v="3"/>
    <n v="0"/>
    <n v="5.580000000000001"/>
  </r>
  <r>
    <n v="6965"/>
    <s v="CA-2013-157161"/>
    <x v="0"/>
    <d v="2013-07-17T00:00:00"/>
    <d v="2013-07-21T00:00:00"/>
    <s v="Second Class"/>
    <s v="JD-15895"/>
    <s v="Jonathan Doherty"/>
    <x v="1"/>
    <s v="United States"/>
    <s v="Columbia"/>
    <s v="South Carolina"/>
    <n v="29203"/>
    <x v="0"/>
    <s v="OFF-BI-10004728"/>
    <s v="Office Supplies"/>
    <s v="Binders"/>
    <s v="Wilson Jones Turn Tabs Binder Tool for Ring Binders"/>
    <n v="24.1"/>
    <n v="5"/>
    <n v="0"/>
    <n v="11.086"/>
  </r>
  <r>
    <n v="6966"/>
    <s v="CA-2013-157161"/>
    <x v="0"/>
    <d v="2013-07-17T00:00:00"/>
    <d v="2013-07-21T00:00:00"/>
    <s v="Second Class"/>
    <s v="JD-15895"/>
    <s v="Jonathan Doherty"/>
    <x v="1"/>
    <s v="United States"/>
    <s v="Columbia"/>
    <s v="South Carolina"/>
    <n v="29203"/>
    <x v="0"/>
    <s v="TEC-AC-10000358"/>
    <s v="Technology"/>
    <s v="Accessories"/>
    <s v="Imation Secure Drive + Hardware Encrypted USB flash drive - 16 GB"/>
    <n v="75.98"/>
    <n v="2"/>
    <n v="0"/>
    <n v="18.235199999999999"/>
  </r>
  <r>
    <n v="6967"/>
    <s v="CA-2013-157161"/>
    <x v="0"/>
    <d v="2013-07-17T00:00:00"/>
    <d v="2013-07-21T00:00:00"/>
    <s v="Second Class"/>
    <s v="JD-15895"/>
    <s v="Jonathan Doherty"/>
    <x v="1"/>
    <s v="United States"/>
    <s v="Columbia"/>
    <s v="South Carolina"/>
    <n v="29203"/>
    <x v="0"/>
    <s v="OFF-BI-10002764"/>
    <s v="Office Supplies"/>
    <s v="Binders"/>
    <s v="Recycled Pressboard Report Cover with Reinforced Top Hinge"/>
    <n v="6.46"/>
    <n v="2"/>
    <n v="0"/>
    <n v="3.1654"/>
  </r>
  <r>
    <n v="6968"/>
    <s v="CA-2013-157161"/>
    <x v="0"/>
    <d v="2013-07-17T00:00:00"/>
    <d v="2013-07-21T00:00:00"/>
    <s v="Second Class"/>
    <s v="JD-15895"/>
    <s v="Jonathan Doherty"/>
    <x v="1"/>
    <s v="United States"/>
    <s v="Columbia"/>
    <s v="South Carolina"/>
    <n v="29203"/>
    <x v="0"/>
    <s v="OFF-PA-10001461"/>
    <s v="Office Supplies"/>
    <s v="Paper"/>
    <s v="HP Office Paper (20Lb. and 87 Bright)"/>
    <n v="60.12"/>
    <n v="9"/>
    <n v="0"/>
    <n v="28.857599999999998"/>
  </r>
  <r>
    <n v="6969"/>
    <s v="CA-2012-110765"/>
    <x v="1"/>
    <d v="2012-10-16T00:00:00"/>
    <d v="2012-10-20T00:00:00"/>
    <s v="Second Class"/>
    <s v="MP-17965"/>
    <s v="Michael Paige"/>
    <x v="1"/>
    <s v="United States"/>
    <s v="New York City"/>
    <s v="New York"/>
    <n v="10011"/>
    <x v="3"/>
    <s v="TEC-PH-10004165"/>
    <s v="Technology"/>
    <s v="Phones"/>
    <s v="Mitel MiVoice 5330e IP Phone"/>
    <n v="824.97"/>
    <n v="3"/>
    <n v="0"/>
    <n v="214.4922"/>
  </r>
  <r>
    <n v="6970"/>
    <s v="CA-2013-163937"/>
    <x v="0"/>
    <d v="2013-01-10T00:00:00"/>
    <d v="2013-01-13T00:00:00"/>
    <s v="Second Class"/>
    <s v="JB-16000"/>
    <s v="Joy Bell-"/>
    <x v="0"/>
    <s v="United States"/>
    <s v="Longview"/>
    <s v="Washington"/>
    <n v="98632"/>
    <x v="1"/>
    <s v="FUR-FU-10000010"/>
    <s v="Furniture"/>
    <s v="Furnishings"/>
    <s v="DAX Value U-Channel Document Frames, Easel Back"/>
    <n v="24.849999999999998"/>
    <n v="5"/>
    <n v="0"/>
    <n v="7.7034999999999982"/>
  </r>
  <r>
    <n v="6971"/>
    <s v="CA-2014-153822"/>
    <x v="3"/>
    <d v="2014-09-20T00:00:00"/>
    <d v="2014-09-26T00:00:00"/>
    <s v="Standard Class"/>
    <s v="AB-10105"/>
    <s v="Adrian Barton"/>
    <x v="0"/>
    <s v="United States"/>
    <s v="Phoenix"/>
    <s v="Arizona"/>
    <n v="85023"/>
    <x v="1"/>
    <s v="OFF-ST-10000321"/>
    <s v="Office Supplies"/>
    <s v="Storage"/>
    <s v="Akro Stacking Bins"/>
    <n v="12.624000000000001"/>
    <n v="2"/>
    <n v="0.2"/>
    <n v="-2.5248000000000022"/>
  </r>
  <r>
    <n v="6972"/>
    <s v="CA-2014-153822"/>
    <x v="3"/>
    <d v="2014-09-20T00:00:00"/>
    <d v="2014-09-26T00:00:00"/>
    <s v="Standard Class"/>
    <s v="AB-10105"/>
    <s v="Adrian Barton"/>
    <x v="0"/>
    <s v="United States"/>
    <s v="Phoenix"/>
    <s v="Arizona"/>
    <n v="85023"/>
    <x v="1"/>
    <s v="TEC-AC-10000109"/>
    <s v="Technology"/>
    <s v="Accessories"/>
    <s v="Sony Micro Vault Click 16 GB USB 2.0 Flash Drive"/>
    <n v="89.584000000000003"/>
    <n v="2"/>
    <n v="0.2"/>
    <n v="4.4792000000000058"/>
  </r>
  <r>
    <n v="6973"/>
    <s v="CA-2014-153822"/>
    <x v="3"/>
    <d v="2014-09-20T00:00:00"/>
    <d v="2014-09-26T00:00:00"/>
    <s v="Standard Class"/>
    <s v="AB-10105"/>
    <s v="Adrian Barton"/>
    <x v="0"/>
    <s v="United States"/>
    <s v="Phoenix"/>
    <s v="Arizona"/>
    <n v="85023"/>
    <x v="1"/>
    <s v="TEC-PH-10002415"/>
    <s v="Technology"/>
    <s v="Phones"/>
    <s v="Polycom VoiceStation 500 Conference phone"/>
    <n v="471.92"/>
    <n v="2"/>
    <n v="0.2"/>
    <n v="29.495000000000019"/>
  </r>
  <r>
    <n v="6974"/>
    <s v="CA-2014-153822"/>
    <x v="3"/>
    <d v="2014-09-20T00:00:00"/>
    <d v="2014-09-26T00:00:00"/>
    <s v="Standard Class"/>
    <s v="AB-10105"/>
    <s v="Adrian Barton"/>
    <x v="0"/>
    <s v="United States"/>
    <s v="Phoenix"/>
    <s v="Arizona"/>
    <n v="85023"/>
    <x v="1"/>
    <s v="OFF-BI-10001460"/>
    <s v="Office Supplies"/>
    <s v="Binders"/>
    <s v="Plastic Binding Combs"/>
    <n v="18.180000000000003"/>
    <n v="4"/>
    <n v="0.7"/>
    <n v="-13.938000000000002"/>
  </r>
  <r>
    <n v="6975"/>
    <s v="CA-2014-146185"/>
    <x v="3"/>
    <d v="2014-09-16T00:00:00"/>
    <d v="2014-09-20T00:00:00"/>
    <s v="Standard Class"/>
    <s v="CC-12145"/>
    <s v="Charles Crestani"/>
    <x v="0"/>
    <s v="United States"/>
    <s v="Houston"/>
    <s v="Texas"/>
    <n v="77095"/>
    <x v="2"/>
    <s v="OFF-AR-10002987"/>
    <s v="Office Supplies"/>
    <s v="Art"/>
    <s v="Prismacolor Color Pencil Set"/>
    <n v="31.744"/>
    <n v="2"/>
    <n v="0.2"/>
    <n v="8.3328000000000024"/>
  </r>
  <r>
    <n v="6976"/>
    <s v="CA-2012-112144"/>
    <x v="1"/>
    <d v="2012-06-28T00:00:00"/>
    <d v="2012-07-02T00:00:00"/>
    <s v="Standard Class"/>
    <s v="CY-12745"/>
    <s v="Craig Yedwab"/>
    <x v="1"/>
    <s v="United States"/>
    <s v="Gilbert"/>
    <s v="Arizona"/>
    <n v="85234"/>
    <x v="1"/>
    <s v="OFF-LA-10000443"/>
    <s v="Office Supplies"/>
    <s v="Labels"/>
    <s v="Avery 501"/>
    <n v="5.9039999999999999"/>
    <n v="2"/>
    <n v="0.2"/>
    <n v="1.9925999999999999"/>
  </r>
  <r>
    <n v="6977"/>
    <s v="CA-2012-112144"/>
    <x v="1"/>
    <d v="2012-06-28T00:00:00"/>
    <d v="2012-07-02T00:00:00"/>
    <s v="Standard Class"/>
    <s v="CY-12745"/>
    <s v="Craig Yedwab"/>
    <x v="1"/>
    <s v="United States"/>
    <s v="Gilbert"/>
    <s v="Arizona"/>
    <n v="85234"/>
    <x v="1"/>
    <s v="FUR-FU-10004306"/>
    <s v="Furniture"/>
    <s v="Furnishings"/>
    <s v="Electrix Halogen Magnifier Lamp"/>
    <n v="621.7600000000001"/>
    <n v="4"/>
    <n v="0.2"/>
    <n v="46.631999999999977"/>
  </r>
  <r>
    <n v="6978"/>
    <s v="US-2013-119298"/>
    <x v="0"/>
    <d v="2013-11-26T00:00:00"/>
    <d v="2013-11-29T00:00:00"/>
    <s v="First Class"/>
    <s v="EP-13915"/>
    <s v="Emily Phan"/>
    <x v="0"/>
    <s v="United States"/>
    <s v="Jonesboro"/>
    <s v="Arkansas"/>
    <n v="72401"/>
    <x v="0"/>
    <s v="TEC-PH-10002564"/>
    <s v="Technology"/>
    <s v="Phones"/>
    <s v="OtterBox Defender Series Case - Samsung Galaxy S4"/>
    <n v="59.98"/>
    <n v="2"/>
    <n v="0"/>
    <n v="17.993999999999993"/>
  </r>
  <r>
    <n v="6979"/>
    <s v="CA-2014-155159"/>
    <x v="3"/>
    <d v="2014-11-26T00:00:00"/>
    <d v="2014-11-30T00:00:00"/>
    <s v="Second Class"/>
    <s v="DL-13315"/>
    <s v="Delfina Latchford"/>
    <x v="0"/>
    <s v="United States"/>
    <s v="Atlanta"/>
    <s v="Georgia"/>
    <n v="30318"/>
    <x v="0"/>
    <s v="OFF-PA-10003724"/>
    <s v="Office Supplies"/>
    <s v="Paper"/>
    <s v="Wirebound Message Book, 4 per Page"/>
    <n v="48.87"/>
    <n v="9"/>
    <n v="0"/>
    <n v="23.946299999999997"/>
  </r>
  <r>
    <n v="6980"/>
    <s v="CA-2014-149076"/>
    <x v="3"/>
    <d v="2014-01-15T00:00:00"/>
    <d v="2014-01-20T00:00:00"/>
    <s v="Standard Class"/>
    <s v="SO-20335"/>
    <s v="Sean O'Donnell"/>
    <x v="0"/>
    <s v="United States"/>
    <s v="Los Angeles"/>
    <s v="California"/>
    <n v="90036"/>
    <x v="1"/>
    <s v="OFF-PA-10000483"/>
    <s v="Office Supplies"/>
    <s v="Paper"/>
    <s v="Xerox 19"/>
    <n v="154.9"/>
    <n v="5"/>
    <n v="0"/>
    <n v="69.704999999999998"/>
  </r>
  <r>
    <n v="6981"/>
    <s v="CA-2011-146990"/>
    <x v="2"/>
    <d v="2011-11-07T00:00:00"/>
    <d v="2011-11-08T00:00:00"/>
    <s v="First Class"/>
    <s v="BP-11095"/>
    <s v="Bart Pistole"/>
    <x v="1"/>
    <s v="United States"/>
    <s v="New York City"/>
    <s v="New York"/>
    <n v="10024"/>
    <x v="3"/>
    <s v="OFF-FA-10000611"/>
    <s v="Office Supplies"/>
    <s v="Fasteners"/>
    <s v="Binder Clips by OIC"/>
    <n v="5.92"/>
    <n v="4"/>
    <n v="0"/>
    <n v="2.8415999999999997"/>
  </r>
  <r>
    <n v="6982"/>
    <s v="CA-2011-146990"/>
    <x v="2"/>
    <d v="2011-11-07T00:00:00"/>
    <d v="2011-11-08T00:00:00"/>
    <s v="First Class"/>
    <s v="BP-11095"/>
    <s v="Bart Pistole"/>
    <x v="1"/>
    <s v="United States"/>
    <s v="New York City"/>
    <s v="New York"/>
    <n v="10024"/>
    <x v="3"/>
    <s v="OFF-PA-10000246"/>
    <s v="Office Supplies"/>
    <s v="Paper"/>
    <s v="Riverleaf Stik-Withit Designer Note Cubes"/>
    <n v="30.18"/>
    <n v="3"/>
    <n v="0"/>
    <n v="13.8828"/>
  </r>
  <r>
    <n v="6983"/>
    <s v="CA-2013-116526"/>
    <x v="0"/>
    <d v="2013-09-02T00:00:00"/>
    <d v="2013-09-06T00:00:00"/>
    <s v="Standard Class"/>
    <s v="JA-15970"/>
    <s v="Joseph Airdo"/>
    <x v="0"/>
    <s v="United States"/>
    <s v="Detroit"/>
    <s v="Michigan"/>
    <n v="48227"/>
    <x v="2"/>
    <s v="OFF-BI-10004728"/>
    <s v="Office Supplies"/>
    <s v="Binders"/>
    <s v="Wilson Jones Turn Tabs Binder Tool for Ring Binders"/>
    <n v="24.1"/>
    <n v="5"/>
    <n v="0"/>
    <n v="11.086"/>
  </r>
  <r>
    <n v="6984"/>
    <s v="CA-2013-116526"/>
    <x v="0"/>
    <d v="2013-09-02T00:00:00"/>
    <d v="2013-09-06T00:00:00"/>
    <s v="Standard Class"/>
    <s v="JA-15970"/>
    <s v="Joseph Airdo"/>
    <x v="0"/>
    <s v="United States"/>
    <s v="Detroit"/>
    <s v="Michigan"/>
    <n v="48227"/>
    <x v="2"/>
    <s v="TEC-PH-10002365"/>
    <s v="Technology"/>
    <s v="Phones"/>
    <s v="Belkin Grip Candy Sheer Case / Cover for iPhone 5 and 5S"/>
    <n v="8.7799999999999994"/>
    <n v="1"/>
    <n v="0"/>
    <n v="2.2827999999999999"/>
  </r>
  <r>
    <n v="6985"/>
    <s v="CA-2013-116526"/>
    <x v="0"/>
    <d v="2013-09-02T00:00:00"/>
    <d v="2013-09-06T00:00:00"/>
    <s v="Standard Class"/>
    <s v="JA-15970"/>
    <s v="Joseph Airdo"/>
    <x v="0"/>
    <s v="United States"/>
    <s v="Detroit"/>
    <s v="Michigan"/>
    <n v="48227"/>
    <x v="2"/>
    <s v="OFF-AP-10002457"/>
    <s v="Office Supplies"/>
    <s v="Appliances"/>
    <s v="Eureka The Boss Plus 12-Amp Hard Box Upright Vacuum, Red"/>
    <n v="376.74"/>
    <n v="4"/>
    <n v="0.1"/>
    <n v="71.161999999999978"/>
  </r>
  <r>
    <n v="6986"/>
    <s v="CA-2013-116526"/>
    <x v="0"/>
    <d v="2013-09-02T00:00:00"/>
    <d v="2013-09-06T00:00:00"/>
    <s v="Standard Class"/>
    <s v="JA-15970"/>
    <s v="Joseph Airdo"/>
    <x v="0"/>
    <s v="United States"/>
    <s v="Detroit"/>
    <s v="Michigan"/>
    <n v="48227"/>
    <x v="2"/>
    <s v="OFF-BI-10000320"/>
    <s v="Office Supplies"/>
    <s v="Binders"/>
    <s v="GBC Plastic Binding Combs"/>
    <n v="29.52"/>
    <n v="4"/>
    <n v="0"/>
    <n v="14.4648"/>
  </r>
  <r>
    <n v="6987"/>
    <s v="CA-2013-116526"/>
    <x v="0"/>
    <d v="2013-09-02T00:00:00"/>
    <d v="2013-09-06T00:00:00"/>
    <s v="Standard Class"/>
    <s v="JA-15970"/>
    <s v="Joseph Airdo"/>
    <x v="0"/>
    <s v="United States"/>
    <s v="Detroit"/>
    <s v="Michigan"/>
    <n v="48227"/>
    <x v="2"/>
    <s v="OFF-AR-10004999"/>
    <s v="Office Supplies"/>
    <s v="Art"/>
    <s v="Newell 315"/>
    <n v="11.96"/>
    <n v="2"/>
    <n v="0"/>
    <n v="2.99"/>
  </r>
  <r>
    <n v="6988"/>
    <s v="CA-2013-116526"/>
    <x v="0"/>
    <d v="2013-09-02T00:00:00"/>
    <d v="2013-09-06T00:00:00"/>
    <s v="Standard Class"/>
    <s v="JA-15970"/>
    <s v="Joseph Airdo"/>
    <x v="0"/>
    <s v="United States"/>
    <s v="Detroit"/>
    <s v="Michigan"/>
    <n v="48227"/>
    <x v="2"/>
    <s v="OFF-BI-10001116"/>
    <s v="Office Supplies"/>
    <s v="Binders"/>
    <s v="Wilson Jones 1&quot; Hanging DublLock Ring Binders"/>
    <n v="26.400000000000002"/>
    <n v="5"/>
    <n v="0"/>
    <n v="12.672000000000001"/>
  </r>
  <r>
    <n v="6989"/>
    <s v="CA-2014-158561"/>
    <x v="3"/>
    <d v="2014-11-12T00:00:00"/>
    <d v="2014-11-17T00:00:00"/>
    <s v="Second Class"/>
    <s v="BB-11545"/>
    <s v="Brenda Bowman"/>
    <x v="1"/>
    <s v="United States"/>
    <s v="Fort Lauderdale"/>
    <s v="Florida"/>
    <n v="33311"/>
    <x v="0"/>
    <s v="OFF-AP-10002651"/>
    <s v="Office Supplies"/>
    <s v="Appliances"/>
    <s v="Hoover Upright Vacuum With Dirt Cup"/>
    <n v="1158.1199999999999"/>
    <n v="5"/>
    <n v="0.2"/>
    <n v="130.28849999999983"/>
  </r>
  <r>
    <n v="6990"/>
    <s v="CA-2014-165099"/>
    <x v="3"/>
    <d v="2014-12-12T00:00:00"/>
    <d v="2014-12-14T00:00:00"/>
    <s v="First Class"/>
    <s v="DK-13375"/>
    <s v="Dennis Kane"/>
    <x v="0"/>
    <s v="United States"/>
    <s v="Abilene"/>
    <s v="Texas"/>
    <n v="79605"/>
    <x v="2"/>
    <s v="OFF-AP-10001634"/>
    <s v="Office Supplies"/>
    <s v="Appliances"/>
    <s v="Hoover Commercial Lightweight Upright Vacuum"/>
    <n v="1.3919999999999997"/>
    <n v="2"/>
    <n v="0.8"/>
    <n v="-3.7584000000000009"/>
  </r>
  <r>
    <n v="6991"/>
    <s v="CA-2012-109386"/>
    <x v="1"/>
    <d v="2012-11-08T00:00:00"/>
    <d v="2012-11-13T00:00:00"/>
    <s v="Second Class"/>
    <s v="RH-19600"/>
    <s v="Rob Haberlin"/>
    <x v="0"/>
    <s v="United States"/>
    <s v="Hampton"/>
    <s v="Virginia"/>
    <n v="23666"/>
    <x v="0"/>
    <s v="OFF-AP-10003266"/>
    <s v="Office Supplies"/>
    <s v="Appliances"/>
    <s v="Holmes Replacement Filter for HEPA Air Cleaner, Large Room"/>
    <n v="44.43"/>
    <n v="3"/>
    <n v="0"/>
    <n v="18.660600000000002"/>
  </r>
  <r>
    <n v="6992"/>
    <s v="CA-2012-109386"/>
    <x v="1"/>
    <d v="2012-11-08T00:00:00"/>
    <d v="2012-11-13T00:00:00"/>
    <s v="Second Class"/>
    <s v="RH-19600"/>
    <s v="Rob Haberlin"/>
    <x v="0"/>
    <s v="United States"/>
    <s v="Hampton"/>
    <s v="Virginia"/>
    <n v="23666"/>
    <x v="0"/>
    <s v="TEC-PH-10002890"/>
    <s v="Technology"/>
    <s v="Phones"/>
    <s v="AT&amp;T 17929 Lendline Telephone"/>
    <n v="226.20000000000002"/>
    <n v="5"/>
    <n v="0"/>
    <n v="58.811999999999998"/>
  </r>
  <r>
    <n v="6993"/>
    <s v="CA-2012-109386"/>
    <x v="1"/>
    <d v="2012-11-08T00:00:00"/>
    <d v="2012-11-13T00:00:00"/>
    <s v="Second Class"/>
    <s v="RH-19600"/>
    <s v="Rob Haberlin"/>
    <x v="0"/>
    <s v="United States"/>
    <s v="Hampton"/>
    <s v="Virginia"/>
    <n v="23666"/>
    <x v="0"/>
    <s v="FUR-FU-10000308"/>
    <s v="Furniture"/>
    <s v="Furnishings"/>
    <s v="Deflect-o Glass Clear Studded Chair Mats"/>
    <n v="186.54"/>
    <n v="3"/>
    <n v="0"/>
    <n v="41.038800000000002"/>
  </r>
  <r>
    <n v="6994"/>
    <s v="CA-2012-109386"/>
    <x v="1"/>
    <d v="2012-11-08T00:00:00"/>
    <d v="2012-11-13T00:00:00"/>
    <s v="Second Class"/>
    <s v="RH-19600"/>
    <s v="Rob Haberlin"/>
    <x v="0"/>
    <s v="United States"/>
    <s v="Hampton"/>
    <s v="Virginia"/>
    <n v="23666"/>
    <x v="0"/>
    <s v="OFF-AR-10000380"/>
    <s v="Office Supplies"/>
    <s v="Art"/>
    <s v="Hunt PowerHouse Electric Pencil Sharpener, Blue"/>
    <n v="265.85999999999996"/>
    <n v="7"/>
    <n v="0"/>
    <n v="79.757999999999967"/>
  </r>
  <r>
    <n v="6995"/>
    <s v="CA-2012-109386"/>
    <x v="1"/>
    <d v="2012-11-08T00:00:00"/>
    <d v="2012-11-13T00:00:00"/>
    <s v="Second Class"/>
    <s v="RH-19600"/>
    <s v="Rob Haberlin"/>
    <x v="0"/>
    <s v="United States"/>
    <s v="Hampton"/>
    <s v="Virginia"/>
    <n v="23666"/>
    <x v="0"/>
    <s v="OFF-AR-10000122"/>
    <s v="Office Supplies"/>
    <s v="Art"/>
    <s v="Newell 314"/>
    <n v="27.9"/>
    <n v="5"/>
    <n v="0"/>
    <n v="6.9749999999999979"/>
  </r>
  <r>
    <n v="6996"/>
    <s v="CA-2012-166800"/>
    <x v="1"/>
    <d v="2012-11-19T00:00:00"/>
    <d v="2012-11-26T00:00:00"/>
    <s v="Standard Class"/>
    <s v="AG-10300"/>
    <s v="Aleksandra Gannaway"/>
    <x v="1"/>
    <s v="United States"/>
    <s v="Las Vegas"/>
    <s v="Nevada"/>
    <n v="89115"/>
    <x v="1"/>
    <s v="OFF-AP-10004868"/>
    <s v="Office Supplies"/>
    <s v="Appliances"/>
    <s v="Hoover Commercial Soft Guard Upright Vacuum And Disposable Filtration Bags"/>
    <n v="31.08"/>
    <n v="4"/>
    <n v="0"/>
    <n v="8.3916000000000004"/>
  </r>
  <r>
    <n v="6997"/>
    <s v="CA-2014-117443"/>
    <x v="3"/>
    <d v="2014-12-24T00:00:00"/>
    <d v="2014-12-26T00:00:00"/>
    <s v="Second Class"/>
    <s v="JB-15400"/>
    <s v="Jennifer Braxton"/>
    <x v="1"/>
    <s v="United States"/>
    <s v="Rockford"/>
    <s v="Illinois"/>
    <n v="61107"/>
    <x v="2"/>
    <s v="OFF-BI-10004002"/>
    <s v="Office Supplies"/>
    <s v="Binders"/>
    <s v="Wilson Jones International Size A4 Ring Binders"/>
    <n v="13.839999999999998"/>
    <n v="4"/>
    <n v="0.8"/>
    <n v="-22.144000000000005"/>
  </r>
  <r>
    <n v="6998"/>
    <s v="CA-2014-117443"/>
    <x v="3"/>
    <d v="2014-12-24T00:00:00"/>
    <d v="2014-12-26T00:00:00"/>
    <s v="Second Class"/>
    <s v="JB-15400"/>
    <s v="Jennifer Braxton"/>
    <x v="1"/>
    <s v="United States"/>
    <s v="Rockford"/>
    <s v="Illinois"/>
    <n v="61107"/>
    <x v="2"/>
    <s v="OFF-PA-10004475"/>
    <s v="Office Supplies"/>
    <s v="Paper"/>
    <s v="Xerox 1940"/>
    <n v="175.87200000000001"/>
    <n v="4"/>
    <n v="0.2"/>
    <n v="63.753599999999992"/>
  </r>
  <r>
    <n v="6999"/>
    <s v="US-2013-134369"/>
    <x v="0"/>
    <d v="2013-09-17T00:00:00"/>
    <d v="2013-09-23T00:00:00"/>
    <s v="Standard Class"/>
    <s v="BC-11125"/>
    <s v="Becky Castell"/>
    <x v="2"/>
    <s v="United States"/>
    <s v="Laguna Niguel"/>
    <s v="California"/>
    <n v="92677"/>
    <x v="1"/>
    <s v="OFF-PA-10002195"/>
    <s v="Office Supplies"/>
    <s v="Paper"/>
    <s v="Xerox 1966"/>
    <n v="12.96"/>
    <n v="2"/>
    <n v="0"/>
    <n v="6.3504000000000005"/>
  </r>
  <r>
    <n v="7000"/>
    <s v="CA-2014-123687"/>
    <x v="3"/>
    <d v="2014-05-27T00:00:00"/>
    <d v="2014-05-30T00:00:00"/>
    <s v="First Class"/>
    <s v="KC-16675"/>
    <s v="Kimberly Carter"/>
    <x v="1"/>
    <s v="United States"/>
    <s v="Louisville"/>
    <s v="Kentucky"/>
    <n v="40214"/>
    <x v="0"/>
    <s v="OFF-AP-10002670"/>
    <s v="Office Supplies"/>
    <s v="Appliances"/>
    <s v="Belkin 8-Outlet Premiere SurgeMaster II Surge Protectors"/>
    <n v="208.44"/>
    <n v="3"/>
    <n v="0"/>
    <n v="62.531999999999982"/>
  </r>
  <r>
    <n v="7001"/>
    <s v="CA-2014-123687"/>
    <x v="3"/>
    <d v="2014-05-27T00:00:00"/>
    <d v="2014-05-30T00:00:00"/>
    <s v="First Class"/>
    <s v="KC-16675"/>
    <s v="Kimberly Carter"/>
    <x v="1"/>
    <s v="United States"/>
    <s v="Louisville"/>
    <s v="Kentucky"/>
    <n v="40214"/>
    <x v="0"/>
    <s v="OFF-SU-10004498"/>
    <s v="Office Supplies"/>
    <s v="Supplies"/>
    <s v="Martin-Yale Premier Letter Opener"/>
    <n v="25.76"/>
    <n v="2"/>
    <n v="0"/>
    <n v="0.77280000000000015"/>
  </r>
  <r>
    <n v="7002"/>
    <s v="CA-2012-104871"/>
    <x v="1"/>
    <d v="2012-03-30T00:00:00"/>
    <d v="2012-04-03T00:00:00"/>
    <s v="Standard Class"/>
    <s v="DR-12940"/>
    <s v="Daniel Raglin"/>
    <x v="2"/>
    <s v="United States"/>
    <s v="Normal"/>
    <s v="Illinois"/>
    <n v="61761"/>
    <x v="2"/>
    <s v="FUR-CH-10003298"/>
    <s v="Furniture"/>
    <s v="Chairs"/>
    <s v="Office Star - Contemporary Task Swivel chair with Loop Arms, Charcoal"/>
    <n v="366.74399999999997"/>
    <n v="4"/>
    <n v="0.3"/>
    <n v="-110.02320000000003"/>
  </r>
  <r>
    <n v="7003"/>
    <s v="CA-2011-133158"/>
    <x v="2"/>
    <d v="2011-08-19T00:00:00"/>
    <d v="2011-08-21T00:00:00"/>
    <s v="Second Class"/>
    <s v="DW-13195"/>
    <s v="David Wiener"/>
    <x v="1"/>
    <s v="United States"/>
    <s v="Los Angeles"/>
    <s v="California"/>
    <n v="90045"/>
    <x v="1"/>
    <s v="FUR-FU-10000723"/>
    <s v="Furniture"/>
    <s v="Furnishings"/>
    <s v="Deflect-o EconoMat Studded, No Bevel Mat for Low Pile Carpeting"/>
    <n v="289.24"/>
    <n v="7"/>
    <n v="0"/>
    <n v="26.031600000000012"/>
  </r>
  <r>
    <n v="7004"/>
    <s v="CA-2011-133158"/>
    <x v="2"/>
    <d v="2011-08-19T00:00:00"/>
    <d v="2011-08-21T00:00:00"/>
    <s v="Second Class"/>
    <s v="DW-13195"/>
    <s v="David Wiener"/>
    <x v="1"/>
    <s v="United States"/>
    <s v="Los Angeles"/>
    <s v="California"/>
    <n v="90045"/>
    <x v="1"/>
    <s v="OFF-BI-10000632"/>
    <s v="Office Supplies"/>
    <s v="Binders"/>
    <s v="Satellite Sectional Post Binders"/>
    <n v="69.456000000000003"/>
    <n v="2"/>
    <n v="0.2"/>
    <n v="22.573199999999996"/>
  </r>
  <r>
    <n v="7005"/>
    <s v="CA-2011-126333"/>
    <x v="2"/>
    <d v="2011-12-23T00:00:00"/>
    <d v="2011-12-28T00:00:00"/>
    <s v="Standard Class"/>
    <s v="ME-18010"/>
    <s v="Michelle Ellison"/>
    <x v="1"/>
    <s v="United States"/>
    <s v="Port Arthur"/>
    <s v="Texas"/>
    <n v="77642"/>
    <x v="2"/>
    <s v="OFF-PA-10000223"/>
    <s v="Office Supplies"/>
    <s v="Paper"/>
    <s v="Xerox 2000"/>
    <n v="5.1840000000000011"/>
    <n v="1"/>
    <n v="0.2"/>
    <n v="1.8144"/>
  </r>
  <r>
    <n v="7006"/>
    <s v="CA-2012-141740"/>
    <x v="1"/>
    <d v="2012-11-01T00:00:00"/>
    <d v="2012-11-05T00:00:00"/>
    <s v="Standard Class"/>
    <s v="JF-15490"/>
    <s v="Jeremy Farry"/>
    <x v="0"/>
    <s v="United States"/>
    <s v="New York City"/>
    <s v="New York"/>
    <n v="10009"/>
    <x v="3"/>
    <s v="FUR-CH-10001545"/>
    <s v="Furniture"/>
    <s v="Chairs"/>
    <s v="Hon Comfortask Task/Swivel Chairs"/>
    <n v="205.16400000000002"/>
    <n v="2"/>
    <n v="0.1"/>
    <n v="13.677600000000002"/>
  </r>
  <r>
    <n v="7007"/>
    <s v="CA-2011-119466"/>
    <x v="2"/>
    <d v="2011-12-15T00:00:00"/>
    <d v="2011-12-21T00:00:00"/>
    <s v="Standard Class"/>
    <s v="SP-20860"/>
    <s v="Sung Pak"/>
    <x v="1"/>
    <s v="United States"/>
    <s v="Chicago"/>
    <s v="Illinois"/>
    <n v="60623"/>
    <x v="2"/>
    <s v="FUR-FU-10001546"/>
    <s v="Furniture"/>
    <s v="Furnishings"/>
    <s v="Dana Swing-Arm Lamps"/>
    <n v="8.5440000000000005"/>
    <n v="2"/>
    <n v="0.6"/>
    <n v="-7.4759999999999991"/>
  </r>
  <r>
    <n v="7008"/>
    <s v="CA-2012-154823"/>
    <x v="1"/>
    <d v="2012-08-21T00:00:00"/>
    <d v="2012-08-25T00:00:00"/>
    <s v="Standard Class"/>
    <s v="KN-16390"/>
    <s v="Katherine Nockton"/>
    <x v="1"/>
    <s v="United States"/>
    <s v="Springfield"/>
    <s v="Ohio"/>
    <n v="45503"/>
    <x v="3"/>
    <s v="OFF-BI-10001098"/>
    <s v="Office Supplies"/>
    <s v="Binders"/>
    <s v="Acco D-Ring Binder w/DublLock"/>
    <n v="12.828000000000001"/>
    <n v="2"/>
    <n v="0.7"/>
    <n v="-8.9795999999999978"/>
  </r>
  <r>
    <n v="7009"/>
    <s v="CA-2012-154823"/>
    <x v="1"/>
    <d v="2012-08-21T00:00:00"/>
    <d v="2012-08-25T00:00:00"/>
    <s v="Standard Class"/>
    <s v="KN-16390"/>
    <s v="Katherine Nockton"/>
    <x v="1"/>
    <s v="United States"/>
    <s v="Springfield"/>
    <s v="Ohio"/>
    <n v="45503"/>
    <x v="3"/>
    <s v="FUR-CH-10003379"/>
    <s v="Furniture"/>
    <s v="Chairs"/>
    <s v="Global Commerce Series High-Back Swivel/Tilt Chairs"/>
    <n v="598.45799999999997"/>
    <n v="3"/>
    <n v="0.3"/>
    <n v="-42.746999999999957"/>
  </r>
  <r>
    <n v="7010"/>
    <s v="CA-2012-154823"/>
    <x v="1"/>
    <d v="2012-08-21T00:00:00"/>
    <d v="2012-08-25T00:00:00"/>
    <s v="Standard Class"/>
    <s v="KN-16390"/>
    <s v="Katherine Nockton"/>
    <x v="1"/>
    <s v="United States"/>
    <s v="Springfield"/>
    <s v="Ohio"/>
    <n v="45503"/>
    <x v="3"/>
    <s v="FUR-FU-10000193"/>
    <s v="Furniture"/>
    <s v="Furnishings"/>
    <s v="Tenex Chairmats For Use with Hard Floors"/>
    <n v="25.983999999999998"/>
    <n v="1"/>
    <n v="0.2"/>
    <n v="-3.8976000000000015"/>
  </r>
  <r>
    <n v="7011"/>
    <s v="US-2011-135881"/>
    <x v="2"/>
    <d v="2011-05-23T00:00:00"/>
    <d v="2011-05-27T00:00:00"/>
    <s v="Standard Class"/>
    <s v="GT-14710"/>
    <s v="Greg Tran"/>
    <x v="0"/>
    <s v="United States"/>
    <s v="New York City"/>
    <s v="New York"/>
    <n v="10035"/>
    <x v="3"/>
    <s v="OFF-BI-10000829"/>
    <s v="Office Supplies"/>
    <s v="Binders"/>
    <s v="Avery Non-Stick Binders"/>
    <n v="17.96"/>
    <n v="5"/>
    <n v="0.2"/>
    <n v="5.8369999999999997"/>
  </r>
  <r>
    <n v="7012"/>
    <s v="US-2011-135881"/>
    <x v="2"/>
    <d v="2011-05-23T00:00:00"/>
    <d v="2011-05-27T00:00:00"/>
    <s v="Standard Class"/>
    <s v="GT-14710"/>
    <s v="Greg Tran"/>
    <x v="0"/>
    <s v="United States"/>
    <s v="New York City"/>
    <s v="New York"/>
    <n v="10035"/>
    <x v="3"/>
    <s v="OFF-SU-10003002"/>
    <s v="Office Supplies"/>
    <s v="Supplies"/>
    <s v="Letter Slitter"/>
    <n v="5.04"/>
    <n v="2"/>
    <n v="0"/>
    <n v="0.15120000000000022"/>
  </r>
  <r>
    <n v="7013"/>
    <s v="US-2011-135881"/>
    <x v="2"/>
    <d v="2011-05-23T00:00:00"/>
    <d v="2011-05-27T00:00:00"/>
    <s v="Standard Class"/>
    <s v="GT-14710"/>
    <s v="Greg Tran"/>
    <x v="0"/>
    <s v="United States"/>
    <s v="New York City"/>
    <s v="New York"/>
    <n v="10035"/>
    <x v="3"/>
    <s v="OFF-AP-10002118"/>
    <s v="Office Supplies"/>
    <s v="Appliances"/>
    <s v="1.7 Cubic Foot Compact &quot;Cube&quot; Office Refrigerators"/>
    <n v="208.16"/>
    <n v="1"/>
    <n v="0"/>
    <n v="56.20320000000001"/>
  </r>
  <r>
    <n v="7014"/>
    <s v="CA-2014-141201"/>
    <x v="3"/>
    <d v="2014-12-10T00:00:00"/>
    <d v="2014-12-12T00:00:00"/>
    <s v="Second Class"/>
    <s v="DB-12910"/>
    <s v="Daniel Byrd"/>
    <x v="2"/>
    <s v="United States"/>
    <s v="Salinas"/>
    <s v="California"/>
    <n v="93905"/>
    <x v="1"/>
    <s v="FUR-BO-10001519"/>
    <s v="Furniture"/>
    <s v="Bookcases"/>
    <s v="O'Sullivan 3-Shelf Heavy-Duty Bookcases"/>
    <n v="148.25700000000001"/>
    <n v="3"/>
    <n v="0.15"/>
    <n v="15.697800000000004"/>
  </r>
  <r>
    <n v="7015"/>
    <s v="CA-2011-114790"/>
    <x v="2"/>
    <d v="2011-03-11T00:00:00"/>
    <d v="2011-03-13T00:00:00"/>
    <s v="Second Class"/>
    <s v="FM-14215"/>
    <s v="Filia McAdams"/>
    <x v="1"/>
    <s v="United States"/>
    <s v="Richmond"/>
    <s v="Kentucky"/>
    <n v="40475"/>
    <x v="0"/>
    <s v="OFF-AP-10002578"/>
    <s v="Office Supplies"/>
    <s v="Appliances"/>
    <s v="Fellowes Premier Superior Surge Suppressor, 10-Outlet, With Phone and Remote"/>
    <n v="146.76"/>
    <n v="3"/>
    <n v="0"/>
    <n v="38.157600000000002"/>
  </r>
  <r>
    <n v="7016"/>
    <s v="CA-2011-114790"/>
    <x v="2"/>
    <d v="2011-03-11T00:00:00"/>
    <d v="2011-03-13T00:00:00"/>
    <s v="Second Class"/>
    <s v="FM-14215"/>
    <s v="Filia McAdams"/>
    <x v="1"/>
    <s v="United States"/>
    <s v="Richmond"/>
    <s v="Kentucky"/>
    <n v="40475"/>
    <x v="0"/>
    <s v="TEC-AC-10000710"/>
    <s v="Technology"/>
    <s v="Accessories"/>
    <s v="Maxell DVD-RAM Discs"/>
    <n v="32.96"/>
    <n v="2"/>
    <n v="0"/>
    <n v="14.172800000000002"/>
  </r>
  <r>
    <n v="7017"/>
    <s v="CA-2011-114790"/>
    <x v="2"/>
    <d v="2011-03-11T00:00:00"/>
    <d v="2011-03-13T00:00:00"/>
    <s v="Second Class"/>
    <s v="FM-14215"/>
    <s v="Filia McAdams"/>
    <x v="1"/>
    <s v="United States"/>
    <s v="Richmond"/>
    <s v="Kentucky"/>
    <n v="40475"/>
    <x v="0"/>
    <s v="TEC-PH-10000984"/>
    <s v="Technology"/>
    <s v="Phones"/>
    <s v="Panasonic KX-TG9471B"/>
    <n v="587.97"/>
    <n v="3"/>
    <n v="0"/>
    <n v="164.63160000000005"/>
  </r>
  <r>
    <n v="7018"/>
    <s v="CA-2011-114790"/>
    <x v="2"/>
    <d v="2011-03-11T00:00:00"/>
    <d v="2011-03-13T00:00:00"/>
    <s v="Second Class"/>
    <s v="FM-14215"/>
    <s v="Filia McAdams"/>
    <x v="1"/>
    <s v="United States"/>
    <s v="Richmond"/>
    <s v="Kentucky"/>
    <n v="40475"/>
    <x v="0"/>
    <s v="OFF-PA-10000213"/>
    <s v="Office Supplies"/>
    <s v="Paper"/>
    <s v="Xerox 198"/>
    <n v="14.940000000000001"/>
    <n v="3"/>
    <n v="0"/>
    <n v="7.0218000000000007"/>
  </r>
  <r>
    <n v="7019"/>
    <s v="US-2013-154256"/>
    <x v="0"/>
    <d v="2013-06-24T00:00:00"/>
    <d v="2013-06-28T00:00:00"/>
    <s v="Second Class"/>
    <s v="SM-20005"/>
    <s v="Sally Matthias"/>
    <x v="0"/>
    <s v="United States"/>
    <s v="New York City"/>
    <s v="New York"/>
    <n v="10035"/>
    <x v="3"/>
    <s v="OFF-LA-10003720"/>
    <s v="Office Supplies"/>
    <s v="Labels"/>
    <s v="Avery 487"/>
    <n v="25.83"/>
    <n v="7"/>
    <n v="0"/>
    <n v="12.1401"/>
  </r>
  <r>
    <n v="7020"/>
    <s v="CA-2011-124737"/>
    <x v="2"/>
    <d v="2011-08-23T00:00:00"/>
    <d v="2011-08-27T00:00:00"/>
    <s v="Standard Class"/>
    <s v="AP-10915"/>
    <s v="Arthur Prichep"/>
    <x v="0"/>
    <s v="United States"/>
    <s v="Denver"/>
    <s v="Colorado"/>
    <n v="80219"/>
    <x v="1"/>
    <s v="OFF-PA-10001837"/>
    <s v="Office Supplies"/>
    <s v="Paper"/>
    <s v="Xerox 1976"/>
    <n v="15.552000000000003"/>
    <n v="3"/>
    <n v="0.2"/>
    <n v="5.4432"/>
  </r>
  <r>
    <n v="7021"/>
    <s v="CA-2011-124737"/>
    <x v="2"/>
    <d v="2011-08-23T00:00:00"/>
    <d v="2011-08-27T00:00:00"/>
    <s v="Standard Class"/>
    <s v="AP-10915"/>
    <s v="Arthur Prichep"/>
    <x v="0"/>
    <s v="United States"/>
    <s v="Denver"/>
    <s v="Colorado"/>
    <n v="80219"/>
    <x v="1"/>
    <s v="OFF-SU-10004661"/>
    <s v="Office Supplies"/>
    <s v="Supplies"/>
    <s v="Acme Titanium Bonded Scissors"/>
    <n v="6.8000000000000007"/>
    <n v="1"/>
    <n v="0.2"/>
    <n v="0.50999999999999979"/>
  </r>
  <r>
    <n v="7022"/>
    <s v="CA-2011-124737"/>
    <x v="2"/>
    <d v="2011-08-23T00:00:00"/>
    <d v="2011-08-27T00:00:00"/>
    <s v="Standard Class"/>
    <s v="AP-10915"/>
    <s v="Arthur Prichep"/>
    <x v="0"/>
    <s v="United States"/>
    <s v="Denver"/>
    <s v="Colorado"/>
    <n v="80219"/>
    <x v="1"/>
    <s v="FUR-FU-10003274"/>
    <s v="Furniture"/>
    <s v="Furnishings"/>
    <s v="Regeneration Desk Collection"/>
    <n v="4.2240000000000002"/>
    <n v="3"/>
    <n v="0.2"/>
    <n v="1.2672000000000003"/>
  </r>
  <r>
    <n v="7023"/>
    <s v="CA-2011-124737"/>
    <x v="2"/>
    <d v="2011-08-23T00:00:00"/>
    <d v="2011-08-27T00:00:00"/>
    <s v="Standard Class"/>
    <s v="AP-10915"/>
    <s v="Arthur Prichep"/>
    <x v="0"/>
    <s v="United States"/>
    <s v="Denver"/>
    <s v="Colorado"/>
    <n v="80219"/>
    <x v="1"/>
    <s v="TEC-PH-10000149"/>
    <s v="Technology"/>
    <s v="Phones"/>
    <s v="Cisco SPA525G2 IP Phone - Wireless"/>
    <n v="143.64000000000001"/>
    <n v="9"/>
    <n v="0.2"/>
    <n v="10.772999999999989"/>
  </r>
  <r>
    <n v="7024"/>
    <s v="CA-2011-124737"/>
    <x v="2"/>
    <d v="2011-08-23T00:00:00"/>
    <d v="2011-08-27T00:00:00"/>
    <s v="Standard Class"/>
    <s v="AP-10915"/>
    <s v="Arthur Prichep"/>
    <x v="0"/>
    <s v="United States"/>
    <s v="Denver"/>
    <s v="Colorado"/>
    <n v="80219"/>
    <x v="1"/>
    <s v="OFF-PA-10000019"/>
    <s v="Office Supplies"/>
    <s v="Paper"/>
    <s v="Xerox 1931"/>
    <n v="31.104000000000006"/>
    <n v="6"/>
    <n v="0.2"/>
    <n v="10.8864"/>
  </r>
  <r>
    <n v="7025"/>
    <s v="CA-2011-124737"/>
    <x v="2"/>
    <d v="2011-08-23T00:00:00"/>
    <d v="2011-08-27T00:00:00"/>
    <s v="Standard Class"/>
    <s v="AP-10915"/>
    <s v="Arthur Prichep"/>
    <x v="0"/>
    <s v="United States"/>
    <s v="Denver"/>
    <s v="Colorado"/>
    <n v="80219"/>
    <x v="1"/>
    <s v="OFF-PA-10001125"/>
    <s v="Office Supplies"/>
    <s v="Paper"/>
    <s v="Xerox 1988"/>
    <n v="223.05600000000001"/>
    <n v="9"/>
    <n v="0.2"/>
    <n v="69.704999999999984"/>
  </r>
  <r>
    <n v="7026"/>
    <s v="US-2014-101840"/>
    <x v="3"/>
    <d v="2014-02-07T00:00:00"/>
    <d v="2014-02-13T00:00:00"/>
    <s v="Standard Class"/>
    <s v="SP-20545"/>
    <s v="Sibella Parks"/>
    <x v="1"/>
    <s v="United States"/>
    <s v="New York City"/>
    <s v="New York"/>
    <n v="10024"/>
    <x v="3"/>
    <s v="TEC-PH-10002538"/>
    <s v="Technology"/>
    <s v="Phones"/>
    <s v="Grandstream GXP1160 VoIP phone"/>
    <n v="227.45999999999998"/>
    <n v="6"/>
    <n v="0"/>
    <n v="65.963399999999979"/>
  </r>
  <r>
    <n v="7027"/>
    <s v="US-2014-101840"/>
    <x v="3"/>
    <d v="2014-02-07T00:00:00"/>
    <d v="2014-02-13T00:00:00"/>
    <s v="Standard Class"/>
    <s v="SP-20545"/>
    <s v="Sibella Parks"/>
    <x v="1"/>
    <s v="United States"/>
    <s v="New York City"/>
    <s v="New York"/>
    <n v="10024"/>
    <x v="3"/>
    <s v="OFF-BI-10000279"/>
    <s v="Office Supplies"/>
    <s v="Binders"/>
    <s v="Acco Recycled 2&quot; Capacity Laser Printer Hanging Data Binders"/>
    <n v="46.24"/>
    <n v="4"/>
    <n v="0.2"/>
    <n v="15.605999999999996"/>
  </r>
  <r>
    <n v="7028"/>
    <s v="CA-2014-131653"/>
    <x v="3"/>
    <d v="2014-01-30T00:00:00"/>
    <d v="2014-02-06T00:00:00"/>
    <s v="Standard Class"/>
    <s v="RD-19585"/>
    <s v="Rob Dowd"/>
    <x v="0"/>
    <s v="United States"/>
    <s v="New York City"/>
    <s v="New York"/>
    <n v="10011"/>
    <x v="3"/>
    <s v="OFF-LA-10001045"/>
    <s v="Office Supplies"/>
    <s v="Labels"/>
    <s v="Permanent Self-Adhesive File Folder Labels for Typewriters by Universal"/>
    <n v="5.22"/>
    <n v="2"/>
    <n v="0"/>
    <n v="2.4011999999999998"/>
  </r>
  <r>
    <n v="7029"/>
    <s v="US-2013-157840"/>
    <x v="0"/>
    <d v="2013-12-21T00:00:00"/>
    <d v="2013-12-24T00:00:00"/>
    <s v="Second Class"/>
    <s v="MC-17575"/>
    <s v="Matt Collins"/>
    <x v="0"/>
    <s v="United States"/>
    <s v="Fremont"/>
    <s v="Nebraska"/>
    <n v="68025"/>
    <x v="2"/>
    <s v="OFF-PA-10003673"/>
    <s v="Office Supplies"/>
    <s v="Paper"/>
    <s v="Strathmore Photo Mount Cards"/>
    <n v="33.9"/>
    <n v="5"/>
    <n v="0"/>
    <n v="15.593999999999999"/>
  </r>
  <r>
    <n v="7030"/>
    <s v="CA-2013-145548"/>
    <x v="0"/>
    <d v="2013-11-12T00:00:00"/>
    <d v="2013-11-17T00:00:00"/>
    <s v="Standard Class"/>
    <s v="EB-13750"/>
    <s v="Edward Becker"/>
    <x v="1"/>
    <s v="United States"/>
    <s v="New York City"/>
    <s v="New York"/>
    <n v="10011"/>
    <x v="3"/>
    <s v="OFF-ST-10002562"/>
    <s v="Office Supplies"/>
    <s v="Storage"/>
    <s v="Staples"/>
    <n v="28.14"/>
    <n v="3"/>
    <n v="0"/>
    <n v="7.8792000000000009"/>
  </r>
  <r>
    <n v="7031"/>
    <s v="CA-2013-145548"/>
    <x v="0"/>
    <d v="2013-11-12T00:00:00"/>
    <d v="2013-11-17T00:00:00"/>
    <s v="Standard Class"/>
    <s v="EB-13750"/>
    <s v="Edward Becker"/>
    <x v="1"/>
    <s v="United States"/>
    <s v="New York City"/>
    <s v="New York"/>
    <n v="10011"/>
    <x v="3"/>
    <s v="TEC-AC-10002305"/>
    <s v="Technology"/>
    <s v="Accessories"/>
    <s v="KeyTronic E03601U1 - Keyboard - Beige"/>
    <n v="36"/>
    <n v="2"/>
    <n v="0"/>
    <n v="6.4799999999999969"/>
  </r>
  <r>
    <n v="7032"/>
    <s v="CA-2013-145548"/>
    <x v="0"/>
    <d v="2013-11-12T00:00:00"/>
    <d v="2013-11-17T00:00:00"/>
    <s v="Standard Class"/>
    <s v="EB-13750"/>
    <s v="Edward Becker"/>
    <x v="1"/>
    <s v="United States"/>
    <s v="New York City"/>
    <s v="New York"/>
    <n v="10011"/>
    <x v="3"/>
    <s v="OFF-AR-10003373"/>
    <s v="Office Supplies"/>
    <s v="Art"/>
    <s v="Boston School Pro Electric Pencil Sharpener, 1670"/>
    <n v="92.94"/>
    <n v="3"/>
    <n v="0"/>
    <n v="25.093799999999998"/>
  </r>
  <r>
    <n v="7033"/>
    <s v="CA-2013-145548"/>
    <x v="0"/>
    <d v="2013-11-12T00:00:00"/>
    <d v="2013-11-17T00:00:00"/>
    <s v="Standard Class"/>
    <s v="EB-13750"/>
    <s v="Edward Becker"/>
    <x v="1"/>
    <s v="United States"/>
    <s v="New York City"/>
    <s v="New York"/>
    <n v="10011"/>
    <x v="3"/>
    <s v="FUR-CH-10003774"/>
    <s v="Furniture"/>
    <s v="Chairs"/>
    <s v="Global Wood Trimmed Manager's Task Chair, Khaki"/>
    <n v="245.64600000000002"/>
    <n v="3"/>
    <n v="0.1"/>
    <n v="8.1881999999999877"/>
  </r>
  <r>
    <n v="7034"/>
    <s v="CA-2013-145548"/>
    <x v="0"/>
    <d v="2013-11-12T00:00:00"/>
    <d v="2013-11-17T00:00:00"/>
    <s v="Standard Class"/>
    <s v="EB-13750"/>
    <s v="Edward Becker"/>
    <x v="1"/>
    <s v="United States"/>
    <s v="New York City"/>
    <s v="New York"/>
    <n v="10011"/>
    <x v="3"/>
    <s v="OFF-BI-10001510"/>
    <s v="Office Supplies"/>
    <s v="Binders"/>
    <s v="Deluxe Heavy-Duty Vinyl Round Ring Binder"/>
    <n v="55.00800000000001"/>
    <n v="3"/>
    <n v="0.2"/>
    <n v="17.189999999999998"/>
  </r>
  <r>
    <n v="7035"/>
    <s v="CA-2013-145548"/>
    <x v="0"/>
    <d v="2013-11-12T00:00:00"/>
    <d v="2013-11-17T00:00:00"/>
    <s v="Standard Class"/>
    <s v="EB-13750"/>
    <s v="Edward Becker"/>
    <x v="1"/>
    <s v="United States"/>
    <s v="New York City"/>
    <s v="New York"/>
    <n v="10011"/>
    <x v="3"/>
    <s v="OFF-BI-10004236"/>
    <s v="Office Supplies"/>
    <s v="Binders"/>
    <s v="XtraLife ClearVue Slant-D Ring Binder, White, 3&quot;"/>
    <n v="35.231999999999999"/>
    <n v="3"/>
    <n v="0.2"/>
    <n v="11.450399999999998"/>
  </r>
  <r>
    <n v="7036"/>
    <s v="CA-2014-119494"/>
    <x v="3"/>
    <d v="2014-11-10T00:00:00"/>
    <d v="2014-11-14T00:00:00"/>
    <s v="Standard Class"/>
    <s v="JE-15610"/>
    <s v="Jim Epp"/>
    <x v="1"/>
    <s v="United States"/>
    <s v="San Diego"/>
    <s v="California"/>
    <n v="92105"/>
    <x v="1"/>
    <s v="FUR-CH-10004675"/>
    <s v="Furniture"/>
    <s v="Chairs"/>
    <s v="Lifetime Advantage Folding Chairs, 4/Carton"/>
    <n v="523.39200000000005"/>
    <n v="3"/>
    <n v="0.2"/>
    <n v="52.339199999999977"/>
  </r>
  <r>
    <n v="7037"/>
    <s v="CA-2011-124618"/>
    <x v="2"/>
    <d v="2011-05-02T00:00:00"/>
    <d v="2011-05-04T00:00:00"/>
    <s v="Second Class"/>
    <s v="CS-11860"/>
    <s v="Cari Schnelling"/>
    <x v="0"/>
    <s v="United States"/>
    <s v="Lakeland"/>
    <s v="Florida"/>
    <n v="33801"/>
    <x v="0"/>
    <s v="TEC-CO-10004202"/>
    <s v="Technology"/>
    <s v="Copiers"/>
    <s v="Brother DCP1000 Digital 3 in 1 Multifunction Machine"/>
    <n v="479.98400000000004"/>
    <n v="2"/>
    <n v="0.2"/>
    <n v="89.996999999999986"/>
  </r>
  <r>
    <n v="7038"/>
    <s v="CA-2014-161970"/>
    <x v="3"/>
    <d v="2014-09-23T00:00:00"/>
    <d v="2014-09-28T00:00:00"/>
    <s v="Standard Class"/>
    <s v="PB-19105"/>
    <s v="Peter Bühler"/>
    <x v="0"/>
    <s v="United States"/>
    <s v="Smyrna"/>
    <s v="Georgia"/>
    <n v="30080"/>
    <x v="0"/>
    <s v="OFF-PA-10004255"/>
    <s v="Office Supplies"/>
    <s v="Paper"/>
    <s v="Xerox 219"/>
    <n v="12.96"/>
    <n v="2"/>
    <n v="0"/>
    <n v="6.2208000000000006"/>
  </r>
  <r>
    <n v="7039"/>
    <s v="CA-2014-161970"/>
    <x v="3"/>
    <d v="2014-09-23T00:00:00"/>
    <d v="2014-09-28T00:00:00"/>
    <s v="Standard Class"/>
    <s v="PB-19105"/>
    <s v="Peter Bühler"/>
    <x v="0"/>
    <s v="United States"/>
    <s v="Smyrna"/>
    <s v="Georgia"/>
    <n v="30080"/>
    <x v="0"/>
    <s v="OFF-AR-10003896"/>
    <s v="Office Supplies"/>
    <s v="Art"/>
    <s v="Stride Job 150 Highlighters, Chisel Tip, Assorted Colors"/>
    <n v="17.940000000000001"/>
    <n v="3"/>
    <n v="0"/>
    <n v="6.4584000000000001"/>
  </r>
  <r>
    <n v="7040"/>
    <s v="CA-2014-103443"/>
    <x v="3"/>
    <d v="2014-12-18T00:00:00"/>
    <d v="2014-12-24T00:00:00"/>
    <s v="Standard Class"/>
    <s v="AT-10735"/>
    <s v="Annie Thurman"/>
    <x v="0"/>
    <s v="United States"/>
    <s v="New York City"/>
    <s v="New York"/>
    <n v="10009"/>
    <x v="3"/>
    <s v="OFF-ST-10002276"/>
    <s v="Office Supplies"/>
    <s v="Storage"/>
    <s v="Safco Steel Mobile File Cart"/>
    <n v="166.72"/>
    <n v="2"/>
    <n v="0"/>
    <n v="41.680000000000007"/>
  </r>
  <r>
    <n v="7041"/>
    <s v="CA-2014-103443"/>
    <x v="3"/>
    <d v="2014-12-18T00:00:00"/>
    <d v="2014-12-24T00:00:00"/>
    <s v="Standard Class"/>
    <s v="AT-10735"/>
    <s v="Annie Thurman"/>
    <x v="0"/>
    <s v="United States"/>
    <s v="New York City"/>
    <s v="New York"/>
    <n v="10009"/>
    <x v="3"/>
    <s v="OFF-BI-10001617"/>
    <s v="Office Supplies"/>
    <s v="Binders"/>
    <s v="GBC Wire Binding Combs"/>
    <n v="24.816000000000003"/>
    <n v="3"/>
    <n v="0.2"/>
    <n v="8.3753999999999991"/>
  </r>
  <r>
    <n v="7042"/>
    <s v="CA-2014-103443"/>
    <x v="3"/>
    <d v="2014-12-18T00:00:00"/>
    <d v="2014-12-24T00:00:00"/>
    <s v="Standard Class"/>
    <s v="AT-10735"/>
    <s v="Annie Thurman"/>
    <x v="0"/>
    <s v="United States"/>
    <s v="New York City"/>
    <s v="New York"/>
    <n v="10009"/>
    <x v="3"/>
    <s v="FUR-FU-10000308"/>
    <s v="Furniture"/>
    <s v="Furnishings"/>
    <s v="Deflect-o Glass Clear Studded Chair Mats"/>
    <n v="124.36"/>
    <n v="2"/>
    <n v="0"/>
    <n v="27.359200000000001"/>
  </r>
  <r>
    <n v="7043"/>
    <s v="US-2014-165358"/>
    <x v="3"/>
    <d v="2014-07-19T00:00:00"/>
    <d v="2014-07-24T00:00:00"/>
    <s v="Standard Class"/>
    <s v="SV-20365"/>
    <s v="Seth Vernon"/>
    <x v="0"/>
    <s v="United States"/>
    <s v="Philadelphia"/>
    <s v="Pennsylvania"/>
    <n v="19134"/>
    <x v="3"/>
    <s v="TEC-CO-10001943"/>
    <s v="Technology"/>
    <s v="Copiers"/>
    <s v="Canon PC-428 Personal Copier"/>
    <n v="599.97"/>
    <n v="5"/>
    <n v="0.4"/>
    <n v="69.996499999999969"/>
  </r>
  <r>
    <n v="7044"/>
    <s v="US-2014-165358"/>
    <x v="3"/>
    <d v="2014-07-19T00:00:00"/>
    <d v="2014-07-24T00:00:00"/>
    <s v="Standard Class"/>
    <s v="SV-20365"/>
    <s v="Seth Vernon"/>
    <x v="0"/>
    <s v="United States"/>
    <s v="Philadelphia"/>
    <s v="Pennsylvania"/>
    <n v="19134"/>
    <x v="3"/>
    <s v="FUR-CH-10002647"/>
    <s v="Furniture"/>
    <s v="Chairs"/>
    <s v="Situations Contoured Folding Chairs, 4/Set"/>
    <n v="198.744"/>
    <n v="4"/>
    <n v="0.3"/>
    <n v="-14.195999999999984"/>
  </r>
  <r>
    <n v="7045"/>
    <s v="US-2014-165358"/>
    <x v="3"/>
    <d v="2014-07-19T00:00:00"/>
    <d v="2014-07-24T00:00:00"/>
    <s v="Standard Class"/>
    <s v="SV-20365"/>
    <s v="Seth Vernon"/>
    <x v="0"/>
    <s v="United States"/>
    <s v="Philadelphia"/>
    <s v="Pennsylvania"/>
    <n v="19134"/>
    <x v="3"/>
    <s v="OFF-SU-10004768"/>
    <s v="Office Supplies"/>
    <s v="Supplies"/>
    <s v="Acme Kleencut Forged Steel Scissors"/>
    <n v="9.1840000000000011"/>
    <n v="2"/>
    <n v="0.2"/>
    <n v="1.1479999999999988"/>
  </r>
  <r>
    <n v="7046"/>
    <s v="CA-2013-160136"/>
    <x v="0"/>
    <d v="2013-11-04T00:00:00"/>
    <d v="2013-11-10T00:00:00"/>
    <s v="Standard Class"/>
    <s v="PJ-18835"/>
    <s v="Patrick Jones"/>
    <x v="1"/>
    <s v="United States"/>
    <s v="Dallas"/>
    <s v="Texas"/>
    <n v="75217"/>
    <x v="2"/>
    <s v="OFF-PA-10002160"/>
    <s v="Office Supplies"/>
    <s v="Paper"/>
    <s v="Xerox 1978"/>
    <n v="9.2480000000000011"/>
    <n v="2"/>
    <n v="0.2"/>
    <n v="3.3524000000000003"/>
  </r>
  <r>
    <n v="7047"/>
    <s v="CA-2011-150581"/>
    <x v="2"/>
    <d v="2011-04-08T00:00:00"/>
    <d v="2011-04-12T00:00:00"/>
    <s v="Standard Class"/>
    <s v="NM-18445"/>
    <s v="Nathan Mautz"/>
    <x v="2"/>
    <s v="United States"/>
    <s v="Concord"/>
    <s v="California"/>
    <n v="94521"/>
    <x v="1"/>
    <s v="FUR-TA-10003748"/>
    <s v="Furniture"/>
    <s v="Tables"/>
    <s v="Bevis 36 x 72 Conference Tables"/>
    <n v="99.591999999999999"/>
    <n v="1"/>
    <n v="0.2"/>
    <n v="2.4897999999999989"/>
  </r>
  <r>
    <n v="7048"/>
    <s v="CA-2011-150581"/>
    <x v="2"/>
    <d v="2011-04-08T00:00:00"/>
    <d v="2011-04-12T00:00:00"/>
    <s v="Standard Class"/>
    <s v="NM-18445"/>
    <s v="Nathan Mautz"/>
    <x v="2"/>
    <s v="United States"/>
    <s v="Concord"/>
    <s v="California"/>
    <n v="94521"/>
    <x v="1"/>
    <s v="TEC-AC-10001908"/>
    <s v="Technology"/>
    <s v="Accessories"/>
    <s v="Logitech Wireless Headset h800"/>
    <n v="399.96"/>
    <n v="4"/>
    <n v="0"/>
    <n v="139.98599999999999"/>
  </r>
  <r>
    <n v="7049"/>
    <s v="CA-2013-119515"/>
    <x v="0"/>
    <d v="2013-08-15T00:00:00"/>
    <d v="2013-08-17T00:00:00"/>
    <s v="First Class"/>
    <s v="TR-21325"/>
    <s v="Toby Ritter"/>
    <x v="0"/>
    <s v="United States"/>
    <s v="Nashville"/>
    <s v="Tennessee"/>
    <n v="37211"/>
    <x v="0"/>
    <s v="OFF-PA-10000552"/>
    <s v="Office Supplies"/>
    <s v="Paper"/>
    <s v="Xerox 200"/>
    <n v="15.552000000000003"/>
    <n v="3"/>
    <n v="0.2"/>
    <n v="5.4432"/>
  </r>
  <r>
    <n v="7050"/>
    <s v="CA-2011-141355"/>
    <x v="2"/>
    <d v="2011-09-25T00:00:00"/>
    <d v="2011-09-30T00:00:00"/>
    <s v="Standard Class"/>
    <s v="BF-11005"/>
    <s v="Barry Franz"/>
    <x v="2"/>
    <s v="United States"/>
    <s v="Aurora"/>
    <s v="Colorado"/>
    <n v="80013"/>
    <x v="1"/>
    <s v="OFF-AR-10003179"/>
    <s v="Office Supplies"/>
    <s v="Art"/>
    <s v="Dixon Ticonderoga Core-Lock Colored Pencils"/>
    <n v="14.576000000000001"/>
    <n v="2"/>
    <n v="0.2"/>
    <n v="2.3685999999999989"/>
  </r>
  <r>
    <n v="7051"/>
    <s v="CA-2013-165330"/>
    <x v="0"/>
    <d v="2013-12-12T00:00:00"/>
    <d v="2013-12-12T00:00:00"/>
    <s v="Same Day"/>
    <s v="WB-21850"/>
    <s v="William Brown"/>
    <x v="0"/>
    <s v="United States"/>
    <s v="Anaheim"/>
    <s v="California"/>
    <n v="92804"/>
    <x v="1"/>
    <s v="OFF-BI-10004593"/>
    <s v="Office Supplies"/>
    <s v="Binders"/>
    <s v="Ibico Laser Imprintable Binding System Covers"/>
    <n v="209.60000000000002"/>
    <n v="5"/>
    <n v="0.2"/>
    <n v="68.11999999999999"/>
  </r>
  <r>
    <n v="7052"/>
    <s v="CA-2013-165330"/>
    <x v="0"/>
    <d v="2013-12-12T00:00:00"/>
    <d v="2013-12-12T00:00:00"/>
    <s v="Same Day"/>
    <s v="WB-21850"/>
    <s v="William Brown"/>
    <x v="0"/>
    <s v="United States"/>
    <s v="Anaheim"/>
    <s v="California"/>
    <n v="92804"/>
    <x v="1"/>
    <s v="OFF-AR-10000914"/>
    <s v="Office Supplies"/>
    <s v="Art"/>
    <s v="Boston 16765 Mini Stand Up Battery Pencil Sharpener"/>
    <n v="23.32"/>
    <n v="2"/>
    <n v="0"/>
    <n v="6.0632000000000019"/>
  </r>
  <r>
    <n v="7053"/>
    <s v="CA-2013-165330"/>
    <x v="0"/>
    <d v="2013-12-12T00:00:00"/>
    <d v="2013-12-12T00:00:00"/>
    <s v="Same Day"/>
    <s v="WB-21850"/>
    <s v="William Brown"/>
    <x v="0"/>
    <s v="United States"/>
    <s v="Anaheim"/>
    <s v="California"/>
    <n v="92804"/>
    <x v="1"/>
    <s v="OFF-PA-10000241"/>
    <s v="Office Supplies"/>
    <s v="Paper"/>
    <s v="IBM Multi-Purpose Copy Paper, 8 1/2 x 11&quot;, Case"/>
    <n v="30.98"/>
    <n v="1"/>
    <n v="0"/>
    <n v="13.940999999999999"/>
  </r>
  <r>
    <n v="7054"/>
    <s v="CA-2013-165330"/>
    <x v="0"/>
    <d v="2013-12-12T00:00:00"/>
    <d v="2013-12-12T00:00:00"/>
    <s v="Same Day"/>
    <s v="WB-21850"/>
    <s v="William Brown"/>
    <x v="0"/>
    <s v="United States"/>
    <s v="Anaheim"/>
    <s v="California"/>
    <n v="92804"/>
    <x v="1"/>
    <s v="TEC-AC-10000057"/>
    <s v="Technology"/>
    <s v="Accessories"/>
    <s v="Microsoft Natural Ergonomic Keyboard 4000"/>
    <n v="119.96"/>
    <n v="4"/>
    <n v="0"/>
    <n v="25.191599999999994"/>
  </r>
  <r>
    <n v="7055"/>
    <s v="CA-2013-165330"/>
    <x v="0"/>
    <d v="2013-12-12T00:00:00"/>
    <d v="2013-12-12T00:00:00"/>
    <s v="Same Day"/>
    <s v="WB-21850"/>
    <s v="William Brown"/>
    <x v="0"/>
    <s v="United States"/>
    <s v="Anaheim"/>
    <s v="California"/>
    <n v="92804"/>
    <x v="1"/>
    <s v="FUR-CH-10003774"/>
    <s v="Furniture"/>
    <s v="Chairs"/>
    <s v="Global Wood Trimmed Manager's Task Chair, Khaki"/>
    <n v="363.92"/>
    <n v="5"/>
    <n v="0.2"/>
    <n v="-31.843000000000018"/>
  </r>
  <r>
    <n v="7056"/>
    <s v="CA-2013-165330"/>
    <x v="0"/>
    <d v="2013-12-12T00:00:00"/>
    <d v="2013-12-12T00:00:00"/>
    <s v="Same Day"/>
    <s v="WB-21850"/>
    <s v="William Brown"/>
    <x v="0"/>
    <s v="United States"/>
    <s v="Anaheim"/>
    <s v="California"/>
    <n v="92804"/>
    <x v="1"/>
    <s v="OFF-BI-10002824"/>
    <s v="Office Supplies"/>
    <s v="Binders"/>
    <s v="Recycled Easel Ring Binders"/>
    <n v="35.808"/>
    <n v="3"/>
    <n v="0.2"/>
    <n v="11.189999999999996"/>
  </r>
  <r>
    <n v="7057"/>
    <s v="CA-2013-165330"/>
    <x v="0"/>
    <d v="2013-12-12T00:00:00"/>
    <d v="2013-12-12T00:00:00"/>
    <s v="Same Day"/>
    <s v="WB-21850"/>
    <s v="William Brown"/>
    <x v="0"/>
    <s v="United States"/>
    <s v="Anaheim"/>
    <s v="California"/>
    <n v="92804"/>
    <x v="1"/>
    <s v="OFF-BI-10004001"/>
    <s v="Office Supplies"/>
    <s v="Binders"/>
    <s v="GBC Recycled VeloBinder Covers"/>
    <n v="122.688"/>
    <n v="9"/>
    <n v="0.2"/>
    <n v="39.873599999999982"/>
  </r>
  <r>
    <n v="7058"/>
    <s v="CA-2013-165330"/>
    <x v="0"/>
    <d v="2013-12-12T00:00:00"/>
    <d v="2013-12-12T00:00:00"/>
    <s v="Same Day"/>
    <s v="WB-21850"/>
    <s v="William Brown"/>
    <x v="0"/>
    <s v="United States"/>
    <s v="Anaheim"/>
    <s v="California"/>
    <n v="92804"/>
    <x v="1"/>
    <s v="FUR-TA-10004619"/>
    <s v="Furniture"/>
    <s v="Tables"/>
    <s v="Hon Non-Folding Utility Tables"/>
    <n v="892.13600000000008"/>
    <n v="7"/>
    <n v="0.2"/>
    <n v="111.51699999999991"/>
  </r>
  <r>
    <n v="7059"/>
    <s v="CA-2013-165330"/>
    <x v="0"/>
    <d v="2013-12-12T00:00:00"/>
    <d v="2013-12-12T00:00:00"/>
    <s v="Same Day"/>
    <s v="WB-21850"/>
    <s v="William Brown"/>
    <x v="0"/>
    <s v="United States"/>
    <s v="Anaheim"/>
    <s v="California"/>
    <n v="92804"/>
    <x v="1"/>
    <s v="OFF-ST-10000636"/>
    <s v="Office Supplies"/>
    <s v="Storage"/>
    <s v="Rogers Profile Extra Capacity Storage Tub"/>
    <n v="50.22"/>
    <n v="3"/>
    <n v="0"/>
    <n v="2.0087999999999973"/>
  </r>
  <r>
    <n v="7060"/>
    <s v="CA-2013-165330"/>
    <x v="0"/>
    <d v="2013-12-12T00:00:00"/>
    <d v="2013-12-12T00:00:00"/>
    <s v="Same Day"/>
    <s v="WB-21850"/>
    <s v="William Brown"/>
    <x v="0"/>
    <s v="United States"/>
    <s v="Anaheim"/>
    <s v="California"/>
    <n v="92804"/>
    <x v="1"/>
    <s v="OFF-AP-10001469"/>
    <s v="Office Supplies"/>
    <s v="Appliances"/>
    <s v="Fellowes 8 Outlet Superior Workstation Surge Protector"/>
    <n v="83.42"/>
    <n v="2"/>
    <n v="0"/>
    <n v="24.191799999999994"/>
  </r>
  <r>
    <n v="7061"/>
    <s v="CA-2013-165330"/>
    <x v="0"/>
    <d v="2013-12-12T00:00:00"/>
    <d v="2013-12-12T00:00:00"/>
    <s v="Same Day"/>
    <s v="WB-21850"/>
    <s v="William Brown"/>
    <x v="0"/>
    <s v="United States"/>
    <s v="Anaheim"/>
    <s v="California"/>
    <n v="92804"/>
    <x v="1"/>
    <s v="OFF-BI-10002897"/>
    <s v="Office Supplies"/>
    <s v="Binders"/>
    <s v="Black Avery Memo-Size 3-Ring Binder, 5 1/2&quot; x 8 1/2&quot;"/>
    <n v="5.8719999999999999"/>
    <n v="2"/>
    <n v="0.2"/>
    <n v="2.1286"/>
  </r>
  <r>
    <n v="7062"/>
    <s v="CA-2012-132633"/>
    <x v="1"/>
    <d v="2012-02-03T00:00:00"/>
    <d v="2012-02-05T00:00:00"/>
    <s v="Second Class"/>
    <s v="KH-16630"/>
    <s v="Ken Heidel"/>
    <x v="1"/>
    <s v="United States"/>
    <s v="Pleasant Grove"/>
    <s v="Utah"/>
    <n v="84062"/>
    <x v="1"/>
    <s v="OFF-BI-10002432"/>
    <s v="Office Supplies"/>
    <s v="Binders"/>
    <s v="Wilson Jones Standard D-Ring Binders"/>
    <n v="12.144"/>
    <n v="3"/>
    <n v="0.2"/>
    <n v="4.0985999999999994"/>
  </r>
  <r>
    <n v="7063"/>
    <s v="CA-2013-157742"/>
    <x v="0"/>
    <d v="2013-12-30T00:00:00"/>
    <d v="2014-01-01T00:00:00"/>
    <s v="Second Class"/>
    <s v="KL-16645"/>
    <s v="Ken Lonsdale"/>
    <x v="0"/>
    <s v="United States"/>
    <s v="Springfield"/>
    <s v="Oregon"/>
    <n v="97477"/>
    <x v="1"/>
    <s v="OFF-EN-10002592"/>
    <s v="Office Supplies"/>
    <s v="Envelopes"/>
    <s v="Peel &amp; Seel Recycled Catalog Envelopes, Brown"/>
    <n v="27.792000000000002"/>
    <n v="3"/>
    <n v="0.2"/>
    <n v="10.422000000000001"/>
  </r>
  <r>
    <n v="7064"/>
    <s v="CA-2014-127712"/>
    <x v="3"/>
    <d v="2014-09-01T00:00:00"/>
    <d v="2014-09-06T00:00:00"/>
    <s v="Standard Class"/>
    <s v="MG-17890"/>
    <s v="Michael Granlund"/>
    <x v="2"/>
    <s v="United States"/>
    <s v="Salem"/>
    <s v="Oregon"/>
    <n v="97301"/>
    <x v="1"/>
    <s v="OFF-SU-10002522"/>
    <s v="Office Supplies"/>
    <s v="Supplies"/>
    <s v="Acme Kleen Earth Office Shears"/>
    <n v="6.2080000000000002"/>
    <n v="2"/>
    <n v="0.2"/>
    <n v="0.69839999999999902"/>
  </r>
  <r>
    <n v="7065"/>
    <s v="CA-2014-169474"/>
    <x v="3"/>
    <d v="2014-02-05T00:00:00"/>
    <d v="2014-02-10T00:00:00"/>
    <s v="Standard Class"/>
    <s v="JF-15355"/>
    <s v="Jay Fein"/>
    <x v="0"/>
    <s v="United States"/>
    <s v="Rochester"/>
    <s v="New York"/>
    <n v="14609"/>
    <x v="3"/>
    <s v="OFF-AP-10003971"/>
    <s v="Office Supplies"/>
    <s v="Appliances"/>
    <s v="Belkin 6 Outlet Metallic Surge Strip"/>
    <n v="32.67"/>
    <n v="3"/>
    <n v="0"/>
    <n v="8.4942000000000011"/>
  </r>
  <r>
    <n v="7066"/>
    <s v="CA-2011-106726"/>
    <x v="2"/>
    <d v="2011-12-06T00:00:00"/>
    <d v="2011-12-08T00:00:00"/>
    <s v="First Class"/>
    <s v="RS-19765"/>
    <s v="Roland Schwarz"/>
    <x v="1"/>
    <s v="United States"/>
    <s v="Los Angeles"/>
    <s v="California"/>
    <n v="90008"/>
    <x v="1"/>
    <s v="OFF-ST-10001496"/>
    <s v="Office Supplies"/>
    <s v="Storage"/>
    <s v="Standard Rollaway File with Lock"/>
    <n v="1261.33"/>
    <n v="7"/>
    <n v="0"/>
    <n v="327.94580000000002"/>
  </r>
  <r>
    <n v="7067"/>
    <s v="CA-2013-147473"/>
    <x v="0"/>
    <d v="2013-05-31T00:00:00"/>
    <d v="2013-06-04T00:00:00"/>
    <s v="Standard Class"/>
    <s v="NL-18310"/>
    <s v="Nancy Lomonaco"/>
    <x v="2"/>
    <s v="United States"/>
    <s v="Los Angeles"/>
    <s v="California"/>
    <n v="90049"/>
    <x v="1"/>
    <s v="OFF-PA-10004782"/>
    <s v="Office Supplies"/>
    <s v="Paper"/>
    <s v="Xerox 228"/>
    <n v="38.880000000000003"/>
    <n v="6"/>
    <n v="0"/>
    <n v="18.662400000000002"/>
  </r>
  <r>
    <n v="7068"/>
    <s v="CA-2013-114209"/>
    <x v="0"/>
    <d v="2013-05-22T00:00:00"/>
    <d v="2013-05-27T00:00:00"/>
    <s v="Standard Class"/>
    <s v="AS-10285"/>
    <s v="Alejandro Savely"/>
    <x v="1"/>
    <s v="United States"/>
    <s v="Dallas"/>
    <s v="Texas"/>
    <n v="75081"/>
    <x v="2"/>
    <s v="OFF-BI-10000343"/>
    <s v="Office Supplies"/>
    <s v="Binders"/>
    <s v="Pressboard Covers with Storage Hooks, 9 1/2&quot; x 11&quot;, Light Blue"/>
    <n v="1.9639999999999995"/>
    <n v="2"/>
    <n v="0.8"/>
    <n v="-3.2406000000000006"/>
  </r>
  <r>
    <n v="7069"/>
    <s v="CA-2013-114209"/>
    <x v="0"/>
    <d v="2013-05-22T00:00:00"/>
    <d v="2013-05-27T00:00:00"/>
    <s v="Standard Class"/>
    <s v="AS-10285"/>
    <s v="Alejandro Savely"/>
    <x v="1"/>
    <s v="United States"/>
    <s v="Dallas"/>
    <s v="Texas"/>
    <n v="75081"/>
    <x v="2"/>
    <s v="OFF-PA-10003591"/>
    <s v="Office Supplies"/>
    <s v="Paper"/>
    <s v="Southworth 100% Cotton The Best Paper"/>
    <n v="82.656000000000006"/>
    <n v="9"/>
    <n v="0.2"/>
    <n v="30.996000000000002"/>
  </r>
  <r>
    <n v="7070"/>
    <s v="CA-2011-141901"/>
    <x v="2"/>
    <d v="2011-08-09T00:00:00"/>
    <d v="2011-08-14T00:00:00"/>
    <s v="Standard Class"/>
    <s v="GM-14500"/>
    <s v="Gene McClure"/>
    <x v="0"/>
    <s v="United States"/>
    <s v="Fresno"/>
    <s v="California"/>
    <n v="93727"/>
    <x v="1"/>
    <s v="OFF-PA-10001667"/>
    <s v="Office Supplies"/>
    <s v="Paper"/>
    <s v="Great White Multi-Use Recycled Paper (20Lb. and 84 Bright)"/>
    <n v="5.98"/>
    <n v="1"/>
    <n v="0"/>
    <n v="2.6909999999999998"/>
  </r>
  <r>
    <n v="7071"/>
    <s v="CA-2013-164490"/>
    <x v="0"/>
    <d v="2013-09-06T00:00:00"/>
    <d v="2013-09-11T00:00:00"/>
    <s v="Second Class"/>
    <s v="SU-20665"/>
    <s v="Stephanie Ulpright"/>
    <x v="2"/>
    <s v="United States"/>
    <s v="Chicago"/>
    <s v="Illinois"/>
    <n v="60653"/>
    <x v="2"/>
    <s v="OFF-PA-10004971"/>
    <s v="Office Supplies"/>
    <s v="Paper"/>
    <s v="Xerox 196"/>
    <n v="9.2480000000000011"/>
    <n v="2"/>
    <n v="0.2"/>
    <n v="3.3524000000000003"/>
  </r>
  <r>
    <n v="7072"/>
    <s v="CA-2013-112256"/>
    <x v="0"/>
    <d v="2013-07-24T00:00:00"/>
    <d v="2013-07-29T00:00:00"/>
    <s v="Standard Class"/>
    <s v="CK-12205"/>
    <s v="Chloris Kastensmidt"/>
    <x v="0"/>
    <s v="United States"/>
    <s v="Mcallen"/>
    <s v="Texas"/>
    <n v="78501"/>
    <x v="2"/>
    <s v="OFF-AR-10001216"/>
    <s v="Office Supplies"/>
    <s v="Art"/>
    <s v="Newell 339"/>
    <n v="4.4479999999999995"/>
    <n v="2"/>
    <n v="0.2"/>
    <n v="0.3335999999999999"/>
  </r>
  <r>
    <n v="7073"/>
    <s v="CA-2013-112256"/>
    <x v="0"/>
    <d v="2013-07-24T00:00:00"/>
    <d v="2013-07-29T00:00:00"/>
    <s v="Standard Class"/>
    <s v="CK-12205"/>
    <s v="Chloris Kastensmidt"/>
    <x v="0"/>
    <s v="United States"/>
    <s v="Mcallen"/>
    <s v="Texas"/>
    <n v="78501"/>
    <x v="2"/>
    <s v="OFF-PA-10004355"/>
    <s v="Office Supplies"/>
    <s v="Paper"/>
    <s v="Xerox 231"/>
    <n v="5.1840000000000011"/>
    <n v="1"/>
    <n v="0.2"/>
    <n v="1.8144"/>
  </r>
  <r>
    <n v="7074"/>
    <s v="CA-2013-112256"/>
    <x v="0"/>
    <d v="2013-07-24T00:00:00"/>
    <d v="2013-07-29T00:00:00"/>
    <s v="Standard Class"/>
    <s v="CK-12205"/>
    <s v="Chloris Kastensmidt"/>
    <x v="0"/>
    <s v="United States"/>
    <s v="Mcallen"/>
    <s v="Texas"/>
    <n v="78501"/>
    <x v="2"/>
    <s v="OFF-AR-10001953"/>
    <s v="Office Supplies"/>
    <s v="Art"/>
    <s v="Boston 1645 Deluxe Heavier-Duty Electric Pencil Sharpener"/>
    <n v="175.92"/>
    <n v="5"/>
    <n v="0.2"/>
    <n v="15.393000000000008"/>
  </r>
  <r>
    <n v="7075"/>
    <s v="CA-2013-112256"/>
    <x v="0"/>
    <d v="2013-07-24T00:00:00"/>
    <d v="2013-07-29T00:00:00"/>
    <s v="Standard Class"/>
    <s v="CK-12205"/>
    <s v="Chloris Kastensmidt"/>
    <x v="0"/>
    <s v="United States"/>
    <s v="Mcallen"/>
    <s v="Texas"/>
    <n v="78501"/>
    <x v="2"/>
    <s v="OFF-BI-10004364"/>
    <s v="Office Supplies"/>
    <s v="Binders"/>
    <s v="Storex Dura Pro Binders"/>
    <n v="4.7519999999999989"/>
    <n v="4"/>
    <n v="0.8"/>
    <n v="-8.3160000000000025"/>
  </r>
  <r>
    <n v="7076"/>
    <s v="CA-2013-112256"/>
    <x v="0"/>
    <d v="2013-07-24T00:00:00"/>
    <d v="2013-07-29T00:00:00"/>
    <s v="Standard Class"/>
    <s v="CK-12205"/>
    <s v="Chloris Kastensmidt"/>
    <x v="0"/>
    <s v="United States"/>
    <s v="Mcallen"/>
    <s v="Texas"/>
    <n v="78501"/>
    <x v="2"/>
    <s v="OFF-SU-10001165"/>
    <s v="Office Supplies"/>
    <s v="Supplies"/>
    <s v="Acme Elite Stainless Steel Scissors"/>
    <n v="13.344000000000001"/>
    <n v="2"/>
    <n v="0.2"/>
    <n v="1.0007999999999999"/>
  </r>
  <r>
    <n v="7077"/>
    <s v="CA-2013-167416"/>
    <x v="0"/>
    <d v="2013-05-13T00:00:00"/>
    <d v="2013-05-18T00:00:00"/>
    <s v="Standard Class"/>
    <s v="JM-15580"/>
    <s v="Jill Matthias"/>
    <x v="0"/>
    <s v="United States"/>
    <s v="Seattle"/>
    <s v="Washington"/>
    <n v="98105"/>
    <x v="1"/>
    <s v="OFF-EN-10001141"/>
    <s v="Office Supplies"/>
    <s v="Envelopes"/>
    <s v="Manila Recycled Extra-Heavyweight Clasp Envelopes, 6&quot; x 9&quot;"/>
    <n v="54.900000000000006"/>
    <n v="5"/>
    <n v="0"/>
    <n v="26.901000000000003"/>
  </r>
  <r>
    <n v="7078"/>
    <s v="CA-2013-106950"/>
    <x v="0"/>
    <d v="2013-09-03T00:00:00"/>
    <d v="2013-09-07T00:00:00"/>
    <s v="Standard Class"/>
    <s v="JE-15715"/>
    <s v="Joe Elijah"/>
    <x v="0"/>
    <s v="United States"/>
    <s v="Charlotte"/>
    <s v="North Carolina"/>
    <n v="28205"/>
    <x v="0"/>
    <s v="OFF-BI-10000014"/>
    <s v="Office Supplies"/>
    <s v="Binders"/>
    <s v="Heavy-Duty E-Z-D Binders"/>
    <n v="22.911000000000005"/>
    <n v="7"/>
    <n v="0.7"/>
    <n v="-17.565099999999994"/>
  </r>
  <r>
    <n v="7079"/>
    <s v="CA-2013-106950"/>
    <x v="0"/>
    <d v="2013-09-03T00:00:00"/>
    <d v="2013-09-07T00:00:00"/>
    <s v="Standard Class"/>
    <s v="JE-15715"/>
    <s v="Joe Elijah"/>
    <x v="0"/>
    <s v="United States"/>
    <s v="Charlotte"/>
    <s v="North Carolina"/>
    <n v="28205"/>
    <x v="0"/>
    <s v="OFF-AP-10000159"/>
    <s v="Office Supplies"/>
    <s v="Appliances"/>
    <s v="Belkin F9M820V08 8 Outlet Surge"/>
    <n v="309.45600000000002"/>
    <n v="9"/>
    <n v="0.2"/>
    <n v="34.813799999999944"/>
  </r>
  <r>
    <n v="7080"/>
    <s v="CA-2013-106950"/>
    <x v="0"/>
    <d v="2013-09-03T00:00:00"/>
    <d v="2013-09-07T00:00:00"/>
    <s v="Standard Class"/>
    <s v="JE-15715"/>
    <s v="Joe Elijah"/>
    <x v="0"/>
    <s v="United States"/>
    <s v="Charlotte"/>
    <s v="North Carolina"/>
    <n v="28205"/>
    <x v="0"/>
    <s v="OFF-AR-10003560"/>
    <s v="Office Supplies"/>
    <s v="Art"/>
    <s v="Zebra Zazzle Fluorescent Highlighters"/>
    <n v="19.456000000000003"/>
    <n v="4"/>
    <n v="0.2"/>
    <n v="3.4047999999999981"/>
  </r>
  <r>
    <n v="7081"/>
    <s v="CA-2013-106950"/>
    <x v="0"/>
    <d v="2013-09-03T00:00:00"/>
    <d v="2013-09-07T00:00:00"/>
    <s v="Standard Class"/>
    <s v="JE-15715"/>
    <s v="Joe Elijah"/>
    <x v="0"/>
    <s v="United States"/>
    <s v="Charlotte"/>
    <s v="North Carolina"/>
    <n v="28205"/>
    <x v="0"/>
    <s v="FUR-TA-10001768"/>
    <s v="Furniture"/>
    <s v="Tables"/>
    <s v="Hon Racetrack Conference Tables"/>
    <n v="472.51800000000003"/>
    <n v="3"/>
    <n v="0.4"/>
    <n v="-149.63070000000005"/>
  </r>
  <r>
    <n v="7082"/>
    <s v="CA-2013-106950"/>
    <x v="0"/>
    <d v="2013-09-03T00:00:00"/>
    <d v="2013-09-07T00:00:00"/>
    <s v="Standard Class"/>
    <s v="JE-15715"/>
    <s v="Joe Elijah"/>
    <x v="0"/>
    <s v="United States"/>
    <s v="Charlotte"/>
    <s v="North Carolina"/>
    <n v="28205"/>
    <x v="0"/>
    <s v="TEC-AC-10002049"/>
    <s v="Technology"/>
    <s v="Accessories"/>
    <s v="Plantronics Savi W720 Multi-Device Wireless Headset System"/>
    <n v="1012.6800000000001"/>
    <n v="3"/>
    <n v="0.2"/>
    <n v="303.80400000000003"/>
  </r>
  <r>
    <n v="7083"/>
    <s v="CA-2013-106950"/>
    <x v="0"/>
    <d v="2013-09-03T00:00:00"/>
    <d v="2013-09-07T00:00:00"/>
    <s v="Standard Class"/>
    <s v="JE-15715"/>
    <s v="Joe Elijah"/>
    <x v="0"/>
    <s v="United States"/>
    <s v="Charlotte"/>
    <s v="North Carolina"/>
    <n v="28205"/>
    <x v="0"/>
    <s v="OFF-BI-10003166"/>
    <s v="Office Supplies"/>
    <s v="Binders"/>
    <s v="GBC Plasticlear Binding Covers"/>
    <n v="17.220000000000006"/>
    <n v="5"/>
    <n v="0.7"/>
    <n v="-12.628"/>
  </r>
  <r>
    <n v="7084"/>
    <s v="CA-2014-118724"/>
    <x v="3"/>
    <d v="2014-07-22T00:00:00"/>
    <d v="2014-07-26T00:00:00"/>
    <s v="Second Class"/>
    <s v="AR-10825"/>
    <s v="Anthony Rawles"/>
    <x v="1"/>
    <s v="United States"/>
    <s v="Concord"/>
    <s v="California"/>
    <n v="94521"/>
    <x v="1"/>
    <s v="OFF-AR-10003469"/>
    <s v="Office Supplies"/>
    <s v="Art"/>
    <s v="Nontoxic Chalk"/>
    <n v="3.52"/>
    <n v="2"/>
    <n v="0"/>
    <n v="1.6896"/>
  </r>
  <r>
    <n v="7085"/>
    <s v="CA-2014-118724"/>
    <x v="3"/>
    <d v="2014-07-22T00:00:00"/>
    <d v="2014-07-26T00:00:00"/>
    <s v="Second Class"/>
    <s v="AR-10825"/>
    <s v="Anthony Rawles"/>
    <x v="1"/>
    <s v="United States"/>
    <s v="Concord"/>
    <s v="California"/>
    <n v="94521"/>
    <x v="1"/>
    <s v="TEC-PH-10002549"/>
    <s v="Technology"/>
    <s v="Phones"/>
    <s v="Polycom SoundPoint IP 450 VoIP phone"/>
    <n v="1626.1920000000002"/>
    <n v="9"/>
    <n v="0.2"/>
    <n v="121.96440000000001"/>
  </r>
  <r>
    <n v="7086"/>
    <s v="CA-2014-112004"/>
    <x v="3"/>
    <d v="2014-09-26T00:00:00"/>
    <d v="2014-09-29T00:00:00"/>
    <s v="First Class"/>
    <s v="AH-10075"/>
    <s v="Adam Hart"/>
    <x v="1"/>
    <s v="United States"/>
    <s v="Chester"/>
    <s v="Pennsylvania"/>
    <n v="19013"/>
    <x v="3"/>
    <s v="OFF-BI-10003476"/>
    <s v="Office Supplies"/>
    <s v="Binders"/>
    <s v="Avery Metallic Poly Binders"/>
    <n v="8.5950000000000024"/>
    <n v="5"/>
    <n v="0.7"/>
    <n v="-6.3030000000000008"/>
  </r>
  <r>
    <n v="7087"/>
    <s v="CA-2014-112004"/>
    <x v="3"/>
    <d v="2014-09-26T00:00:00"/>
    <d v="2014-09-29T00:00:00"/>
    <s v="First Class"/>
    <s v="AH-10075"/>
    <s v="Adam Hart"/>
    <x v="1"/>
    <s v="United States"/>
    <s v="Chester"/>
    <s v="Pennsylvania"/>
    <n v="19013"/>
    <x v="3"/>
    <s v="OFF-SU-10000157"/>
    <s v="Office Supplies"/>
    <s v="Supplies"/>
    <s v="Compact Automatic Electric Letter Opener"/>
    <n v="190.89600000000002"/>
    <n v="2"/>
    <n v="0.2"/>
    <n v="-42.951599999999999"/>
  </r>
  <r>
    <n v="7088"/>
    <s v="US-2014-143175"/>
    <x v="3"/>
    <d v="2014-08-04T00:00:00"/>
    <d v="2014-08-07T00:00:00"/>
    <s v="Second Class"/>
    <s v="GA-14515"/>
    <s v="George Ashbrook"/>
    <x v="0"/>
    <s v="United States"/>
    <s v="Los Angeles"/>
    <s v="California"/>
    <n v="90004"/>
    <x v="1"/>
    <s v="OFF-ST-10003123"/>
    <s v="Office Supplies"/>
    <s v="Storage"/>
    <s v="Fellowes Bases and Tops For Staxonsteel/High-Stak Systems"/>
    <n v="99.87"/>
    <n v="3"/>
    <n v="0"/>
    <n v="23.968799999999998"/>
  </r>
  <r>
    <n v="7089"/>
    <s v="CA-2012-105844"/>
    <x v="1"/>
    <d v="2012-10-25T00:00:00"/>
    <d v="2012-10-27T00:00:00"/>
    <s v="Second Class"/>
    <s v="JF-15415"/>
    <s v="Jennifer Ferguson"/>
    <x v="0"/>
    <s v="United States"/>
    <s v="Sparks"/>
    <s v="Nevada"/>
    <n v="89431"/>
    <x v="1"/>
    <s v="OFF-AR-10001955"/>
    <s v="Office Supplies"/>
    <s v="Art"/>
    <s v="Newell 319"/>
    <n v="79.36"/>
    <n v="4"/>
    <n v="0"/>
    <n v="23.807999999999993"/>
  </r>
  <r>
    <n v="7090"/>
    <s v="CA-2014-118864"/>
    <x v="3"/>
    <d v="2014-06-16T00:00:00"/>
    <d v="2014-06-20T00:00:00"/>
    <s v="Second Class"/>
    <s v="KH-16690"/>
    <s v="Kristen Hastings"/>
    <x v="1"/>
    <s v="United States"/>
    <s v="Los Angeles"/>
    <s v="California"/>
    <n v="90032"/>
    <x v="1"/>
    <s v="TEC-PH-10001809"/>
    <s v="Technology"/>
    <s v="Phones"/>
    <s v="Panasonic KX T7736-B Digital phone"/>
    <n v="119.96"/>
    <n v="1"/>
    <n v="0.2"/>
    <n v="7.4974999999999987"/>
  </r>
  <r>
    <n v="7091"/>
    <s v="CA-2012-119480"/>
    <x v="1"/>
    <d v="2012-01-09T00:00:00"/>
    <d v="2012-01-13T00:00:00"/>
    <s v="Standard Class"/>
    <s v="CC-12685"/>
    <s v="Craig Carroll"/>
    <x v="0"/>
    <s v="United States"/>
    <s v="Henderson"/>
    <s v="Kentucky"/>
    <n v="42420"/>
    <x v="0"/>
    <s v="OFF-PA-10000474"/>
    <s v="Office Supplies"/>
    <s v="Paper"/>
    <s v="Staples"/>
    <n v="106.32"/>
    <n v="3"/>
    <n v="0"/>
    <n v="49.970399999999991"/>
  </r>
  <r>
    <n v="7092"/>
    <s v="CA-2012-119480"/>
    <x v="1"/>
    <d v="2012-01-09T00:00:00"/>
    <d v="2012-01-13T00:00:00"/>
    <s v="Standard Class"/>
    <s v="CC-12685"/>
    <s v="Craig Carroll"/>
    <x v="0"/>
    <s v="United States"/>
    <s v="Henderson"/>
    <s v="Kentucky"/>
    <n v="42420"/>
    <x v="0"/>
    <s v="OFF-AP-10001205"/>
    <s v="Office Supplies"/>
    <s v="Appliances"/>
    <s v="Belkin 5 Outlet SurgeMaster Power Centers"/>
    <n v="163.44"/>
    <n v="3"/>
    <n v="0"/>
    <n v="45.763200000000012"/>
  </r>
  <r>
    <n v="7093"/>
    <s v="CA-2012-119480"/>
    <x v="1"/>
    <d v="2012-01-09T00:00:00"/>
    <d v="2012-01-13T00:00:00"/>
    <s v="Standard Class"/>
    <s v="CC-12685"/>
    <s v="Craig Carroll"/>
    <x v="0"/>
    <s v="United States"/>
    <s v="Henderson"/>
    <s v="Kentucky"/>
    <n v="42420"/>
    <x v="0"/>
    <s v="OFF-AR-10004691"/>
    <s v="Office Supplies"/>
    <s v="Art"/>
    <s v="Boston 1730 StandUp Electric Pencil Sharpener"/>
    <n v="42.76"/>
    <n v="2"/>
    <n v="0"/>
    <n v="11.117599999999999"/>
  </r>
  <r>
    <n v="7094"/>
    <s v="CA-2012-119480"/>
    <x v="1"/>
    <d v="2012-01-09T00:00:00"/>
    <d v="2012-01-13T00:00:00"/>
    <s v="Standard Class"/>
    <s v="CC-12685"/>
    <s v="Craig Carroll"/>
    <x v="0"/>
    <s v="United States"/>
    <s v="Henderson"/>
    <s v="Kentucky"/>
    <n v="42420"/>
    <x v="0"/>
    <s v="OFF-PA-10004996"/>
    <s v="Office Supplies"/>
    <s v="Paper"/>
    <s v="Speediset Carbonless Redi-Letter 7&quot; x 8 1/2&quot;"/>
    <n v="51.550000000000004"/>
    <n v="5"/>
    <n v="0"/>
    <n v="24.2285"/>
  </r>
  <r>
    <n v="7095"/>
    <s v="US-2012-153374"/>
    <x v="1"/>
    <d v="2012-02-09T00:00:00"/>
    <d v="2012-02-13T00:00:00"/>
    <s v="Second Class"/>
    <s v="JF-15565"/>
    <s v="Jill Fjeld"/>
    <x v="0"/>
    <s v="United States"/>
    <s v="Decatur"/>
    <s v="Illinois"/>
    <n v="62521"/>
    <x v="2"/>
    <s v="TEC-AC-10001908"/>
    <s v="Technology"/>
    <s v="Accessories"/>
    <s v="Logitech Wireless Headset h800"/>
    <n v="479.952"/>
    <n v="6"/>
    <n v="0.2"/>
    <n v="89.990999999999985"/>
  </r>
  <r>
    <n v="7096"/>
    <s v="CA-2013-101980"/>
    <x v="0"/>
    <d v="2013-08-20T00:00:00"/>
    <d v="2013-08-21T00:00:00"/>
    <s v="First Class"/>
    <s v="RP-19390"/>
    <s v="Resi Pölking"/>
    <x v="0"/>
    <s v="United States"/>
    <s v="New York City"/>
    <s v="New York"/>
    <n v="10009"/>
    <x v="3"/>
    <s v="OFF-BI-10000666"/>
    <s v="Office Supplies"/>
    <s v="Binders"/>
    <s v="Surelock Post Binders"/>
    <n v="146.68799999999999"/>
    <n v="6"/>
    <n v="0.2"/>
    <n v="55.007999999999996"/>
  </r>
  <r>
    <n v="7097"/>
    <s v="CA-2013-101980"/>
    <x v="0"/>
    <d v="2013-08-20T00:00:00"/>
    <d v="2013-08-21T00:00:00"/>
    <s v="First Class"/>
    <s v="RP-19390"/>
    <s v="Resi Pölking"/>
    <x v="0"/>
    <s v="United States"/>
    <s v="New York City"/>
    <s v="New York"/>
    <n v="10009"/>
    <x v="3"/>
    <s v="OFF-BI-10004318"/>
    <s v="Office Supplies"/>
    <s v="Binders"/>
    <s v="Ibico EB-19 Dual Function Manual Binding System"/>
    <n v="276.78400000000005"/>
    <n v="2"/>
    <n v="0.2"/>
    <n v="89.954799999999992"/>
  </r>
  <r>
    <n v="7098"/>
    <s v="CA-2013-101980"/>
    <x v="0"/>
    <d v="2013-08-20T00:00:00"/>
    <d v="2013-08-21T00:00:00"/>
    <s v="First Class"/>
    <s v="RP-19390"/>
    <s v="Resi Pölking"/>
    <x v="0"/>
    <s v="United States"/>
    <s v="New York City"/>
    <s v="New York"/>
    <n v="10009"/>
    <x v="3"/>
    <s v="OFF-BI-10003429"/>
    <s v="Office Supplies"/>
    <s v="Binders"/>
    <s v="Cardinal HOLDit! Binder Insert Strips,Extra Strips"/>
    <n v="25.32"/>
    <n v="5"/>
    <n v="0.2"/>
    <n v="9.1785000000000014"/>
  </r>
  <r>
    <n v="7099"/>
    <s v="CA-2014-144596"/>
    <x v="3"/>
    <d v="2014-11-07T00:00:00"/>
    <d v="2014-11-11T00:00:00"/>
    <s v="Standard Class"/>
    <s v="CD-11980"/>
    <s v="Carol Darley"/>
    <x v="0"/>
    <s v="United States"/>
    <s v="New York City"/>
    <s v="New York"/>
    <n v="10011"/>
    <x v="3"/>
    <s v="OFF-PA-10003302"/>
    <s v="Office Supplies"/>
    <s v="Paper"/>
    <s v="Xerox 1906"/>
    <n v="318.95999999999998"/>
    <n v="9"/>
    <n v="0"/>
    <n v="149.91119999999998"/>
  </r>
  <r>
    <n v="7100"/>
    <s v="CA-2012-124933"/>
    <x v="1"/>
    <d v="2012-12-26T00:00:00"/>
    <d v="2012-12-30T00:00:00"/>
    <s v="Second Class"/>
    <s v="DF-13135"/>
    <s v="David Flashing"/>
    <x v="0"/>
    <s v="United States"/>
    <s v="New York City"/>
    <s v="New York"/>
    <n v="10009"/>
    <x v="3"/>
    <s v="OFF-PA-10003302"/>
    <s v="Office Supplies"/>
    <s v="Paper"/>
    <s v="Xerox 1906"/>
    <n v="212.64"/>
    <n v="6"/>
    <n v="0"/>
    <n v="99.940799999999982"/>
  </r>
  <r>
    <n v="7101"/>
    <s v="CA-2011-159625"/>
    <x v="2"/>
    <d v="2011-11-23T00:00:00"/>
    <d v="2011-11-28T00:00:00"/>
    <s v="Standard Class"/>
    <s v="SM-20005"/>
    <s v="Sally Matthias"/>
    <x v="0"/>
    <s v="United States"/>
    <s v="Scottsdale"/>
    <s v="Arizona"/>
    <n v="85254"/>
    <x v="1"/>
    <s v="OFF-EN-10002621"/>
    <s v="Office Supplies"/>
    <s v="Envelopes"/>
    <s v="Staples"/>
    <n v="23.472000000000001"/>
    <n v="3"/>
    <n v="0.2"/>
    <n v="8.8019999999999978"/>
  </r>
  <r>
    <n v="7102"/>
    <s v="CA-2013-144337"/>
    <x v="0"/>
    <d v="2013-08-02T00:00:00"/>
    <d v="2013-08-06T00:00:00"/>
    <s v="Second Class"/>
    <s v="SG-20890"/>
    <s v="Susan Gilcrest"/>
    <x v="1"/>
    <s v="United States"/>
    <s v="Amarillo"/>
    <s v="Texas"/>
    <n v="79109"/>
    <x v="2"/>
    <s v="OFF-PA-10000249"/>
    <s v="Office Supplies"/>
    <s v="Paper"/>
    <s v="Staples"/>
    <n v="19.648"/>
    <n v="2"/>
    <n v="0.2"/>
    <n v="6.6311999999999989"/>
  </r>
  <r>
    <n v="7103"/>
    <s v="CA-2011-117478"/>
    <x v="2"/>
    <d v="2011-09-21T00:00:00"/>
    <d v="2011-09-24T00:00:00"/>
    <s v="First Class"/>
    <s v="LH-16750"/>
    <s v="Larry Hughes"/>
    <x v="0"/>
    <s v="United States"/>
    <s v="Philadelphia"/>
    <s v="Pennsylvania"/>
    <n v="19140"/>
    <x v="3"/>
    <s v="OFF-BI-10000050"/>
    <s v="Office Supplies"/>
    <s v="Binders"/>
    <s v="Angle-D Binders with Locking Rings, Label Holders"/>
    <n v="6.5700000000000012"/>
    <n v="3"/>
    <n v="0.7"/>
    <n v="-5.036999999999999"/>
  </r>
  <r>
    <n v="7104"/>
    <s v="CA-2014-147410"/>
    <x v="3"/>
    <d v="2014-09-05T00:00:00"/>
    <d v="2014-09-09T00:00:00"/>
    <s v="Standard Class"/>
    <s v="EJ-14155"/>
    <s v="Eva Jacobs"/>
    <x v="0"/>
    <s v="United States"/>
    <s v="Santa Ana"/>
    <s v="California"/>
    <n v="92704"/>
    <x v="1"/>
    <s v="OFF-ST-10003805"/>
    <s v="Office Supplies"/>
    <s v="Storage"/>
    <s v="24 Capacity Maxi Data Binder Racks, Pearl"/>
    <n v="421.1"/>
    <n v="2"/>
    <n v="0"/>
    <n v="105.27499999999998"/>
  </r>
  <r>
    <n v="7105"/>
    <s v="CA-2014-128944"/>
    <x v="3"/>
    <d v="2014-06-20T00:00:00"/>
    <d v="2014-06-22T00:00:00"/>
    <s v="Second Class"/>
    <s v="KH-16330"/>
    <s v="Katharine Harms"/>
    <x v="1"/>
    <s v="United States"/>
    <s v="Newark"/>
    <s v="Ohio"/>
    <n v="43055"/>
    <x v="3"/>
    <s v="FUR-CH-10000785"/>
    <s v="Furniture"/>
    <s v="Chairs"/>
    <s v="Global Ergonomic Managers Chair"/>
    <n v="760.11599999999987"/>
    <n v="6"/>
    <n v="0.3"/>
    <n v="-43.435200000000009"/>
  </r>
  <r>
    <n v="7106"/>
    <s v="CA-2014-128944"/>
    <x v="3"/>
    <d v="2014-06-20T00:00:00"/>
    <d v="2014-06-22T00:00:00"/>
    <s v="Second Class"/>
    <s v="KH-16330"/>
    <s v="Katharine Harms"/>
    <x v="1"/>
    <s v="United States"/>
    <s v="Newark"/>
    <s v="Ohio"/>
    <n v="43055"/>
    <x v="3"/>
    <s v="FUR-FU-10004909"/>
    <s v="Furniture"/>
    <s v="Furnishings"/>
    <s v="Contemporary Wood/Metal Frame"/>
    <n v="38.784000000000006"/>
    <n v="3"/>
    <n v="0.2"/>
    <n v="7.2719999999999949"/>
  </r>
  <r>
    <n v="7107"/>
    <s v="CA-2014-128944"/>
    <x v="3"/>
    <d v="2014-06-20T00:00:00"/>
    <d v="2014-06-22T00:00:00"/>
    <s v="Second Class"/>
    <s v="KH-16330"/>
    <s v="Katharine Harms"/>
    <x v="1"/>
    <s v="United States"/>
    <s v="Newark"/>
    <s v="Ohio"/>
    <n v="43055"/>
    <x v="3"/>
    <s v="TEC-AC-10001553"/>
    <s v="Technology"/>
    <s v="Accessories"/>
    <s v="Memorex 25GB 6X Branded Blu-Ray Recordable Disc, 15/Pack"/>
    <n v="122.32799999999999"/>
    <n v="9"/>
    <n v="0.2"/>
    <n v="1.5291000000000032"/>
  </r>
  <r>
    <n v="7108"/>
    <s v="CA-2013-109666"/>
    <x v="0"/>
    <d v="2013-04-20T00:00:00"/>
    <d v="2013-04-27T00:00:00"/>
    <s v="Standard Class"/>
    <s v="KM-16720"/>
    <s v="Kunst Miller"/>
    <x v="0"/>
    <s v="United States"/>
    <s v="New York City"/>
    <s v="New York"/>
    <n v="10035"/>
    <x v="3"/>
    <s v="TEC-PH-10004774"/>
    <s v="Technology"/>
    <s v="Phones"/>
    <s v="Gear Head AU3700S Headset"/>
    <n v="25.98"/>
    <n v="2"/>
    <n v="0"/>
    <n v="0.77939999999999898"/>
  </r>
  <r>
    <n v="7109"/>
    <s v="CA-2013-109666"/>
    <x v="0"/>
    <d v="2013-04-20T00:00:00"/>
    <d v="2013-04-27T00:00:00"/>
    <s v="Standard Class"/>
    <s v="KM-16720"/>
    <s v="Kunst Miller"/>
    <x v="0"/>
    <s v="United States"/>
    <s v="New York City"/>
    <s v="New York"/>
    <n v="10035"/>
    <x v="3"/>
    <s v="OFF-AR-10004582"/>
    <s v="Office Supplies"/>
    <s v="Art"/>
    <s v="BIC Brite Liner Grip Highlighters"/>
    <n v="3.28"/>
    <n v="2"/>
    <n v="0"/>
    <n v="1.4759999999999998"/>
  </r>
  <r>
    <n v="7110"/>
    <s v="CA-2013-109666"/>
    <x v="0"/>
    <d v="2013-04-20T00:00:00"/>
    <d v="2013-04-27T00:00:00"/>
    <s v="Standard Class"/>
    <s v="KM-16720"/>
    <s v="Kunst Miller"/>
    <x v="0"/>
    <s v="United States"/>
    <s v="New York City"/>
    <s v="New York"/>
    <n v="10035"/>
    <x v="3"/>
    <s v="OFF-ST-10000991"/>
    <s v="Office Supplies"/>
    <s v="Storage"/>
    <s v="Space Solutions HD Industrial Steel Shelving."/>
    <n v="459.88"/>
    <n v="4"/>
    <n v="0"/>
    <n v="13.796400000000006"/>
  </r>
  <r>
    <n v="7111"/>
    <s v="CA-2013-109666"/>
    <x v="0"/>
    <d v="2013-04-20T00:00:00"/>
    <d v="2013-04-27T00:00:00"/>
    <s v="Standard Class"/>
    <s v="KM-16720"/>
    <s v="Kunst Miller"/>
    <x v="0"/>
    <s v="United States"/>
    <s v="New York City"/>
    <s v="New York"/>
    <n v="10035"/>
    <x v="3"/>
    <s v="OFF-SU-10002522"/>
    <s v="Office Supplies"/>
    <s v="Supplies"/>
    <s v="Acme Kleen Earth Office Shears"/>
    <n v="7.76"/>
    <n v="2"/>
    <n v="0"/>
    <n v="2.2503999999999991"/>
  </r>
  <r>
    <n v="7112"/>
    <s v="CA-2013-109666"/>
    <x v="0"/>
    <d v="2013-04-20T00:00:00"/>
    <d v="2013-04-27T00:00:00"/>
    <s v="Standard Class"/>
    <s v="KM-16720"/>
    <s v="Kunst Miller"/>
    <x v="0"/>
    <s v="United States"/>
    <s v="New York City"/>
    <s v="New York"/>
    <n v="10035"/>
    <x v="3"/>
    <s v="OFF-AR-10004022"/>
    <s v="Office Supplies"/>
    <s v="Art"/>
    <s v="Panasonic KP-380BK Classic Electric Pencil Sharpener"/>
    <n v="71.959999999999994"/>
    <n v="2"/>
    <n v="0"/>
    <n v="17.989999999999995"/>
  </r>
  <r>
    <n v="7113"/>
    <s v="CA-2013-109666"/>
    <x v="0"/>
    <d v="2013-04-20T00:00:00"/>
    <d v="2013-04-27T00:00:00"/>
    <s v="Standard Class"/>
    <s v="KM-16720"/>
    <s v="Kunst Miller"/>
    <x v="0"/>
    <s v="United States"/>
    <s v="New York City"/>
    <s v="New York"/>
    <n v="10035"/>
    <x v="3"/>
    <s v="OFF-SU-10001218"/>
    <s v="Office Supplies"/>
    <s v="Supplies"/>
    <s v="Fiskars Softgrip Scissors"/>
    <n v="54.900000000000006"/>
    <n v="5"/>
    <n v="0"/>
    <n v="15.372000000000003"/>
  </r>
  <r>
    <n v="7114"/>
    <s v="CA-2013-109666"/>
    <x v="0"/>
    <d v="2013-04-20T00:00:00"/>
    <d v="2013-04-27T00:00:00"/>
    <s v="Standard Class"/>
    <s v="KM-16720"/>
    <s v="Kunst Miller"/>
    <x v="0"/>
    <s v="United States"/>
    <s v="New York City"/>
    <s v="New York"/>
    <n v="10035"/>
    <x v="3"/>
    <s v="OFF-BI-10000174"/>
    <s v="Office Supplies"/>
    <s v="Binders"/>
    <s v="Wilson Jones Clip &amp; Carry Folder Binder Tool for Ring Binders, Clear"/>
    <n v="9.2799999999999994"/>
    <n v="2"/>
    <n v="0.2"/>
    <n v="3.2479999999999998"/>
  </r>
  <r>
    <n v="7115"/>
    <s v="US-2013-102239"/>
    <x v="0"/>
    <d v="2013-05-06T00:00:00"/>
    <d v="2013-05-07T00:00:00"/>
    <s v="First Class"/>
    <s v="LW-16990"/>
    <s v="Lindsay Williams"/>
    <x v="1"/>
    <s v="United States"/>
    <s v="Henderson"/>
    <s v="Nevada"/>
    <n v="89015"/>
    <x v="1"/>
    <s v="FUR-TA-10003392"/>
    <s v="Furniture"/>
    <s v="Tables"/>
    <s v="Global Adaptabilities Conference Tables"/>
    <n v="1685.88"/>
    <n v="6"/>
    <n v="0"/>
    <n v="320.31720000000001"/>
  </r>
  <r>
    <n v="7116"/>
    <s v="US-2013-102239"/>
    <x v="0"/>
    <d v="2013-05-06T00:00:00"/>
    <d v="2013-05-07T00:00:00"/>
    <s v="First Class"/>
    <s v="LW-16990"/>
    <s v="Lindsay Williams"/>
    <x v="1"/>
    <s v="United States"/>
    <s v="Henderson"/>
    <s v="Nevada"/>
    <n v="89015"/>
    <x v="1"/>
    <s v="OFF-BI-10001890"/>
    <s v="Office Supplies"/>
    <s v="Binders"/>
    <s v="Avery Poly Binder Pockets"/>
    <n v="5.7280000000000006"/>
    <n v="2"/>
    <n v="0.2"/>
    <n v="2.0047999999999995"/>
  </r>
  <r>
    <n v="7117"/>
    <s v="CA-2011-143168"/>
    <x v="2"/>
    <d v="2011-10-18T00:00:00"/>
    <d v="2011-10-23T00:00:00"/>
    <s v="Second Class"/>
    <s v="IG-15085"/>
    <s v="Ivan Gibson"/>
    <x v="0"/>
    <s v="United States"/>
    <s v="Seattle"/>
    <s v="Washington"/>
    <n v="98103"/>
    <x v="1"/>
    <s v="OFF-PA-10000167"/>
    <s v="Office Supplies"/>
    <s v="Paper"/>
    <s v="Xerox 1925"/>
    <n v="61.96"/>
    <n v="2"/>
    <n v="0"/>
    <n v="27.881999999999998"/>
  </r>
  <r>
    <n v="7118"/>
    <s v="CA-2011-143168"/>
    <x v="2"/>
    <d v="2011-10-18T00:00:00"/>
    <d v="2011-10-23T00:00:00"/>
    <s v="Second Class"/>
    <s v="IG-15085"/>
    <s v="Ivan Gibson"/>
    <x v="0"/>
    <s v="United States"/>
    <s v="Seattle"/>
    <s v="Washington"/>
    <n v="98103"/>
    <x v="1"/>
    <s v="OFF-BI-10003784"/>
    <s v="Office Supplies"/>
    <s v="Binders"/>
    <s v="Computer Printout Index Tabs"/>
    <n v="1.3440000000000001"/>
    <n v="1"/>
    <n v="0.2"/>
    <n v="0.47039999999999987"/>
  </r>
  <r>
    <n v="7119"/>
    <s v="CA-2014-104906"/>
    <x v="3"/>
    <d v="2014-02-14T00:00:00"/>
    <d v="2014-02-18T00:00:00"/>
    <s v="Standard Class"/>
    <s v="JP-15460"/>
    <s v="Jennifer Patt"/>
    <x v="1"/>
    <s v="United States"/>
    <s v="New York City"/>
    <s v="New York"/>
    <n v="10009"/>
    <x v="3"/>
    <s v="OFF-PA-10001184"/>
    <s v="Office Supplies"/>
    <s v="Paper"/>
    <s v="Xerox 1903"/>
    <n v="17.940000000000001"/>
    <n v="3"/>
    <n v="0"/>
    <n v="8.7906000000000013"/>
  </r>
  <r>
    <n v="7120"/>
    <s v="CA-2014-118122"/>
    <x v="3"/>
    <d v="2014-11-18T00:00:00"/>
    <d v="2014-11-25T00:00:00"/>
    <s v="Standard Class"/>
    <s v="GG-14650"/>
    <s v="Greg Guthrie"/>
    <x v="1"/>
    <s v="United States"/>
    <s v="Seattle"/>
    <s v="Washington"/>
    <n v="98103"/>
    <x v="1"/>
    <s v="OFF-BI-10002103"/>
    <s v="Office Supplies"/>
    <s v="Binders"/>
    <s v="Cardinal Slant-D Ring Binder, Heavy Gauge Vinyl"/>
    <n v="13.904"/>
    <n v="2"/>
    <n v="0.2"/>
    <n v="4.5187999999999997"/>
  </r>
  <r>
    <n v="7121"/>
    <s v="US-2011-147774"/>
    <x v="2"/>
    <d v="2011-01-21T00:00:00"/>
    <d v="2011-01-27T00:00:00"/>
    <s v="Standard Class"/>
    <s v="MM-18280"/>
    <s v="Muhammed MacIntyre"/>
    <x v="1"/>
    <s v="United States"/>
    <s v="Smyrna"/>
    <s v="Tennessee"/>
    <n v="37167"/>
    <x v="0"/>
    <s v="OFF-BI-10003091"/>
    <s v="Office Supplies"/>
    <s v="Binders"/>
    <s v="GBC DocuBind TL200 Manual Binding Machine"/>
    <n v="67.194000000000003"/>
    <n v="1"/>
    <n v="0.7"/>
    <n v="-51.515399999999985"/>
  </r>
  <r>
    <n v="7122"/>
    <s v="CA-2014-166926"/>
    <x v="3"/>
    <d v="2014-12-02T00:00:00"/>
    <d v="2014-12-09T00:00:00"/>
    <s v="Standard Class"/>
    <s v="SO-20335"/>
    <s v="Sean O'Donnell"/>
    <x v="0"/>
    <s v="United States"/>
    <s v="Seattle"/>
    <s v="Washington"/>
    <n v="98105"/>
    <x v="1"/>
    <s v="OFF-PA-10001593"/>
    <s v="Office Supplies"/>
    <s v="Paper"/>
    <s v="Xerox 1947"/>
    <n v="41.86"/>
    <n v="7"/>
    <n v="0"/>
    <n v="18.837"/>
  </r>
  <r>
    <n v="7123"/>
    <s v="CA-2014-166926"/>
    <x v="3"/>
    <d v="2014-12-02T00:00:00"/>
    <d v="2014-12-09T00:00:00"/>
    <s v="Standard Class"/>
    <s v="SO-20335"/>
    <s v="Sean O'Donnell"/>
    <x v="0"/>
    <s v="United States"/>
    <s v="Seattle"/>
    <s v="Washington"/>
    <n v="98105"/>
    <x v="1"/>
    <s v="FUR-BO-10002598"/>
    <s v="Furniture"/>
    <s v="Bookcases"/>
    <s v="Hon Metal Bookcases, Putty"/>
    <n v="141.96"/>
    <n v="2"/>
    <n v="0"/>
    <n v="41.168399999999991"/>
  </r>
  <r>
    <n v="7124"/>
    <s v="CA-2012-128013"/>
    <x v="1"/>
    <d v="2012-08-09T00:00:00"/>
    <d v="2012-08-16T00:00:00"/>
    <s v="Standard Class"/>
    <s v="MF-18250"/>
    <s v="Monica Federle"/>
    <x v="1"/>
    <s v="United States"/>
    <s v="New York City"/>
    <s v="New York"/>
    <n v="10035"/>
    <x v="3"/>
    <s v="FUR-FU-10000320"/>
    <s v="Furniture"/>
    <s v="Furnishings"/>
    <s v="OIC Stacking Trays"/>
    <n v="10.02"/>
    <n v="3"/>
    <n v="0"/>
    <n v="4.4088000000000012"/>
  </r>
  <r>
    <n v="7125"/>
    <s v="CA-2012-128013"/>
    <x v="1"/>
    <d v="2012-08-09T00:00:00"/>
    <d v="2012-08-16T00:00:00"/>
    <s v="Standard Class"/>
    <s v="MF-18250"/>
    <s v="Monica Federle"/>
    <x v="1"/>
    <s v="United States"/>
    <s v="New York City"/>
    <s v="New York"/>
    <n v="10035"/>
    <x v="3"/>
    <s v="OFF-PA-10001815"/>
    <s v="Office Supplies"/>
    <s v="Paper"/>
    <s v="Xerox 1885"/>
    <n v="144.12"/>
    <n v="3"/>
    <n v="0"/>
    <n v="69.177599999999984"/>
  </r>
  <r>
    <n v="7126"/>
    <s v="CA-2013-123176"/>
    <x v="0"/>
    <d v="2013-09-28T00:00:00"/>
    <d v="2013-09-30T00:00:00"/>
    <s v="Second Class"/>
    <s v="JG-15160"/>
    <s v="James Galang"/>
    <x v="0"/>
    <s v="United States"/>
    <s v="Atlanta"/>
    <s v="Georgia"/>
    <n v="30318"/>
    <x v="0"/>
    <s v="OFF-PA-10003971"/>
    <s v="Office Supplies"/>
    <s v="Paper"/>
    <s v="Xerox 1965"/>
    <n v="17.940000000000001"/>
    <n v="3"/>
    <n v="0"/>
    <n v="8.7906000000000013"/>
  </r>
  <r>
    <n v="7127"/>
    <s v="CA-2013-123176"/>
    <x v="0"/>
    <d v="2013-09-28T00:00:00"/>
    <d v="2013-09-30T00:00:00"/>
    <s v="Second Class"/>
    <s v="JG-15160"/>
    <s v="James Galang"/>
    <x v="0"/>
    <s v="United States"/>
    <s v="Atlanta"/>
    <s v="Georgia"/>
    <n v="30318"/>
    <x v="0"/>
    <s v="OFF-AR-10004685"/>
    <s v="Office Supplies"/>
    <s v="Art"/>
    <s v="Binney &amp; Smith Crayola Metallic Colored Pencils, 8-Color Set"/>
    <n v="13.89"/>
    <n v="3"/>
    <n v="0"/>
    <n v="4.5836999999999994"/>
  </r>
  <r>
    <n v="7128"/>
    <s v="US-2013-117541"/>
    <x v="0"/>
    <d v="2013-11-15T00:00:00"/>
    <d v="2013-11-21T00:00:00"/>
    <s v="Standard Class"/>
    <s v="JM-16195"/>
    <s v="Justin MacKendrick"/>
    <x v="0"/>
    <s v="United States"/>
    <s v="Newark"/>
    <s v="Delaware"/>
    <n v="19711"/>
    <x v="3"/>
    <s v="OFF-PA-10001609"/>
    <s v="Office Supplies"/>
    <s v="Paper"/>
    <s v="Tops Wirebound Message Log Books"/>
    <n v="16.45"/>
    <n v="5"/>
    <n v="0"/>
    <n v="7.5669999999999993"/>
  </r>
  <r>
    <n v="7129"/>
    <s v="US-2013-117541"/>
    <x v="0"/>
    <d v="2013-11-15T00:00:00"/>
    <d v="2013-11-21T00:00:00"/>
    <s v="Standard Class"/>
    <s v="JM-16195"/>
    <s v="Justin MacKendrick"/>
    <x v="0"/>
    <s v="United States"/>
    <s v="Newark"/>
    <s v="Delaware"/>
    <n v="19711"/>
    <x v="3"/>
    <s v="FUR-FU-10000550"/>
    <s v="Furniture"/>
    <s v="Furnishings"/>
    <s v="Stacking Trays by OIC"/>
    <n v="19.920000000000002"/>
    <n v="4"/>
    <n v="0"/>
    <n v="6.573599999999999"/>
  </r>
  <r>
    <n v="7130"/>
    <s v="CA-2013-166282"/>
    <x v="0"/>
    <d v="2013-04-17T00:00:00"/>
    <d v="2013-04-23T00:00:00"/>
    <s v="Standard Class"/>
    <s v="PK-19075"/>
    <s v="Pete Kriz"/>
    <x v="0"/>
    <s v="United States"/>
    <s v="Nashville"/>
    <s v="Tennessee"/>
    <n v="37211"/>
    <x v="0"/>
    <s v="TEC-AC-10004209"/>
    <s v="Technology"/>
    <s v="Accessories"/>
    <s v="Memorex Froggy Flash Drive 4 GB"/>
    <n v="35.167999999999999"/>
    <n v="4"/>
    <n v="0.2"/>
    <n v="8.3524000000000012"/>
  </r>
  <r>
    <n v="7131"/>
    <s v="CA-2013-166282"/>
    <x v="0"/>
    <d v="2013-04-17T00:00:00"/>
    <d v="2013-04-23T00:00:00"/>
    <s v="Standard Class"/>
    <s v="PK-19075"/>
    <s v="Pete Kriz"/>
    <x v="0"/>
    <s v="United States"/>
    <s v="Nashville"/>
    <s v="Tennessee"/>
    <n v="37211"/>
    <x v="0"/>
    <s v="OFF-PA-10003022"/>
    <s v="Office Supplies"/>
    <s v="Paper"/>
    <s v="Standard Line “While You Were Out” Hardbound Telephone Message Book"/>
    <n v="123.08799999999999"/>
    <n v="7"/>
    <n v="0.2"/>
    <n v="40.003599999999999"/>
  </r>
  <r>
    <n v="7132"/>
    <s v="CA-2014-141439"/>
    <x v="3"/>
    <d v="2014-11-27T00:00:00"/>
    <d v="2014-12-02T00:00:00"/>
    <s v="Standard Class"/>
    <s v="TT-21460"/>
    <s v="Tonja Turnell"/>
    <x v="2"/>
    <s v="United States"/>
    <s v="Richmond"/>
    <s v="Indiana"/>
    <n v="47374"/>
    <x v="2"/>
    <s v="FUR-TA-10001039"/>
    <s v="Furniture"/>
    <s v="Tables"/>
    <s v="KI Adjustable-Height Table"/>
    <n v="257.94"/>
    <n v="3"/>
    <n v="0"/>
    <n v="67.064400000000006"/>
  </r>
  <r>
    <n v="7133"/>
    <s v="CA-2014-141439"/>
    <x v="3"/>
    <d v="2014-11-27T00:00:00"/>
    <d v="2014-12-02T00:00:00"/>
    <s v="Standard Class"/>
    <s v="TT-21460"/>
    <s v="Tonja Turnell"/>
    <x v="2"/>
    <s v="United States"/>
    <s v="Richmond"/>
    <s v="Indiana"/>
    <n v="47374"/>
    <x v="2"/>
    <s v="TEC-PH-10002624"/>
    <s v="Technology"/>
    <s v="Phones"/>
    <s v="Samsung Galaxy S4 Mini"/>
    <n v="1879.96"/>
    <n v="4"/>
    <n v="0"/>
    <n v="545.18839999999977"/>
  </r>
  <r>
    <n v="7134"/>
    <s v="CA-2014-141439"/>
    <x v="3"/>
    <d v="2014-11-27T00:00:00"/>
    <d v="2014-12-02T00:00:00"/>
    <s v="Standard Class"/>
    <s v="TT-21460"/>
    <s v="Tonja Turnell"/>
    <x v="2"/>
    <s v="United States"/>
    <s v="Richmond"/>
    <s v="Indiana"/>
    <n v="47374"/>
    <x v="2"/>
    <s v="FUR-FU-10001473"/>
    <s v="Furniture"/>
    <s v="Furnishings"/>
    <s v="DAX Wood Document Frame"/>
    <n v="27.46"/>
    <n v="2"/>
    <n v="0"/>
    <n v="9.8856000000000002"/>
  </r>
  <r>
    <n v="7135"/>
    <s v="CA-2014-141439"/>
    <x v="3"/>
    <d v="2014-11-27T00:00:00"/>
    <d v="2014-12-02T00:00:00"/>
    <s v="Standard Class"/>
    <s v="TT-21460"/>
    <s v="Tonja Turnell"/>
    <x v="2"/>
    <s v="United States"/>
    <s v="Richmond"/>
    <s v="Indiana"/>
    <n v="47374"/>
    <x v="2"/>
    <s v="TEC-PH-10001819"/>
    <s v="Technology"/>
    <s v="Phones"/>
    <s v="Innergie mMini Combo Duo USB Travel Charging Kit"/>
    <n v="89.98"/>
    <n v="2"/>
    <n v="0"/>
    <n v="43.190399999999997"/>
  </r>
  <r>
    <n v="7136"/>
    <s v="CA-2014-141439"/>
    <x v="3"/>
    <d v="2014-11-27T00:00:00"/>
    <d v="2014-12-02T00:00:00"/>
    <s v="Standard Class"/>
    <s v="TT-21460"/>
    <s v="Tonja Turnell"/>
    <x v="2"/>
    <s v="United States"/>
    <s v="Richmond"/>
    <s v="Indiana"/>
    <n v="47374"/>
    <x v="2"/>
    <s v="FUR-CH-10004287"/>
    <s v="Furniture"/>
    <s v="Chairs"/>
    <s v="SAFCO Arco Folding Chair"/>
    <n v="828.59999999999991"/>
    <n v="3"/>
    <n v="0"/>
    <n v="240.29399999999995"/>
  </r>
  <r>
    <n v="7137"/>
    <s v="CA-2012-163965"/>
    <x v="1"/>
    <d v="2012-11-20T00:00:00"/>
    <d v="2012-11-27T00:00:00"/>
    <s v="Standard Class"/>
    <s v="SS-20875"/>
    <s v="Sung Shariari"/>
    <x v="0"/>
    <s v="United States"/>
    <s v="Miami"/>
    <s v="Florida"/>
    <n v="33180"/>
    <x v="0"/>
    <s v="OFF-BI-10004728"/>
    <s v="Office Supplies"/>
    <s v="Binders"/>
    <s v="Wilson Jones Turn Tabs Binder Tool for Ring Binders"/>
    <n v="7.2300000000000022"/>
    <n v="5"/>
    <n v="0.7"/>
    <n v="-5.7840000000000007"/>
  </r>
  <r>
    <n v="7138"/>
    <s v="CA-2012-163965"/>
    <x v="1"/>
    <d v="2012-11-20T00:00:00"/>
    <d v="2012-11-27T00:00:00"/>
    <s v="Standard Class"/>
    <s v="SS-20875"/>
    <s v="Sung Shariari"/>
    <x v="0"/>
    <s v="United States"/>
    <s v="Miami"/>
    <s v="Florida"/>
    <n v="33180"/>
    <x v="0"/>
    <s v="OFF-ST-10000918"/>
    <s v="Office Supplies"/>
    <s v="Storage"/>
    <s v="Crate-A-Files"/>
    <n v="17.440000000000001"/>
    <n v="2"/>
    <n v="0.2"/>
    <n v="1.3079999999999989"/>
  </r>
  <r>
    <n v="7139"/>
    <s v="CA-2012-163965"/>
    <x v="1"/>
    <d v="2012-11-20T00:00:00"/>
    <d v="2012-11-27T00:00:00"/>
    <s v="Standard Class"/>
    <s v="SS-20875"/>
    <s v="Sung Shariari"/>
    <x v="0"/>
    <s v="United States"/>
    <s v="Miami"/>
    <s v="Florida"/>
    <n v="33180"/>
    <x v="0"/>
    <s v="OFF-BI-10004593"/>
    <s v="Office Supplies"/>
    <s v="Binders"/>
    <s v="Ibico Laser Imprintable Binding System Covers"/>
    <n v="62.88000000000001"/>
    <n v="4"/>
    <n v="0.7"/>
    <n v="-50.304000000000002"/>
  </r>
  <r>
    <n v="7140"/>
    <s v="CA-2012-163965"/>
    <x v="1"/>
    <d v="2012-11-20T00:00:00"/>
    <d v="2012-11-27T00:00:00"/>
    <s v="Standard Class"/>
    <s v="SS-20875"/>
    <s v="Sung Shariari"/>
    <x v="0"/>
    <s v="United States"/>
    <s v="Miami"/>
    <s v="Florida"/>
    <n v="33180"/>
    <x v="0"/>
    <s v="FUR-BO-10001337"/>
    <s v="Furniture"/>
    <s v="Bookcases"/>
    <s v="O'Sullivan Living Dimensions 2-Shelf Bookcases"/>
    <n v="290.35200000000003"/>
    <n v="3"/>
    <n v="0.2"/>
    <n v="-36.294000000000011"/>
  </r>
  <r>
    <n v="7141"/>
    <s v="CA-2014-128783"/>
    <x v="3"/>
    <d v="2014-09-08T00:00:00"/>
    <d v="2014-09-08T00:00:00"/>
    <s v="Same Day"/>
    <s v="TG-21640"/>
    <s v="Trudy Glocke"/>
    <x v="0"/>
    <s v="United States"/>
    <s v="Saint Charles"/>
    <s v="Missouri"/>
    <n v="63301"/>
    <x v="2"/>
    <s v="TEC-AC-10002473"/>
    <s v="Technology"/>
    <s v="Accessories"/>
    <s v="Maxell 4.7GB DVD-R"/>
    <n v="113.52"/>
    <n v="4"/>
    <n v="0"/>
    <n v="46.543199999999999"/>
  </r>
  <r>
    <n v="7142"/>
    <s v="CA-2014-128783"/>
    <x v="3"/>
    <d v="2014-09-08T00:00:00"/>
    <d v="2014-09-08T00:00:00"/>
    <s v="Same Day"/>
    <s v="TG-21640"/>
    <s v="Trudy Glocke"/>
    <x v="0"/>
    <s v="United States"/>
    <s v="Saint Charles"/>
    <s v="Missouri"/>
    <n v="63301"/>
    <x v="2"/>
    <s v="FUR-FU-10003623"/>
    <s v="Furniture"/>
    <s v="Furnishings"/>
    <s v="DataProducts Ampli Magnifier Task Lamp, Black,"/>
    <n v="135.29999999999998"/>
    <n v="5"/>
    <n v="0"/>
    <n v="37.883999999999993"/>
  </r>
  <r>
    <n v="7143"/>
    <s v="CA-2011-122217"/>
    <x v="2"/>
    <d v="2011-11-24T00:00:00"/>
    <d v="2011-11-29T00:00:00"/>
    <s v="Standard Class"/>
    <s v="HP-14815"/>
    <s v="Harold Pawlan"/>
    <x v="2"/>
    <s v="United States"/>
    <s v="Virginia Beach"/>
    <s v="Virginia"/>
    <n v="23464"/>
    <x v="0"/>
    <s v="FUR-FU-10002045"/>
    <s v="Furniture"/>
    <s v="Furnishings"/>
    <s v="Executive Impressions 14&quot;"/>
    <n v="111.15"/>
    <n v="5"/>
    <n v="0"/>
    <n v="48.906000000000006"/>
  </r>
  <r>
    <n v="7144"/>
    <s v="US-2014-141558"/>
    <x v="3"/>
    <d v="2014-03-12T00:00:00"/>
    <d v="2014-03-17T00:00:00"/>
    <s v="Standard Class"/>
    <s v="MH-17290"/>
    <s v="Marc Harrigan"/>
    <x v="2"/>
    <s v="United States"/>
    <s v="Philadelphia"/>
    <s v="Pennsylvania"/>
    <n v="19140"/>
    <x v="3"/>
    <s v="TEC-PH-10002555"/>
    <s v="Technology"/>
    <s v="Phones"/>
    <s v="Nortel Meridian M5316 Digital phone"/>
    <n v="776.84999999999991"/>
    <n v="5"/>
    <n v="0.4"/>
    <n v="-181.26499999999999"/>
  </r>
  <r>
    <n v="7145"/>
    <s v="US-2014-141558"/>
    <x v="3"/>
    <d v="2014-03-12T00:00:00"/>
    <d v="2014-03-17T00:00:00"/>
    <s v="Standard Class"/>
    <s v="MH-17290"/>
    <s v="Marc Harrigan"/>
    <x v="2"/>
    <s v="United States"/>
    <s v="Philadelphia"/>
    <s v="Pennsylvania"/>
    <n v="19140"/>
    <x v="3"/>
    <s v="OFF-BI-10002794"/>
    <s v="Office Supplies"/>
    <s v="Binders"/>
    <s v="Avery Trapezoid Ring Binder, 3&quot; Capacity, Black, 1040 sheets"/>
    <n v="12.294"/>
    <n v="1"/>
    <n v="0.7"/>
    <n v="-8.6057999999999986"/>
  </r>
  <r>
    <n v="7146"/>
    <s v="US-2014-141558"/>
    <x v="3"/>
    <d v="2014-03-12T00:00:00"/>
    <d v="2014-03-17T00:00:00"/>
    <s v="Standard Class"/>
    <s v="MH-17290"/>
    <s v="Marc Harrigan"/>
    <x v="2"/>
    <s v="United States"/>
    <s v="Philadelphia"/>
    <s v="Pennsylvania"/>
    <n v="19140"/>
    <x v="3"/>
    <s v="FUR-TA-10004086"/>
    <s v="Furniture"/>
    <s v="Tables"/>
    <s v="KI Adjustable-Height Table"/>
    <n v="154.76400000000001"/>
    <n v="3"/>
    <n v="0.4"/>
    <n v="-46.429200000000023"/>
  </r>
  <r>
    <n v="7147"/>
    <s v="US-2014-141558"/>
    <x v="3"/>
    <d v="2014-03-12T00:00:00"/>
    <d v="2014-03-17T00:00:00"/>
    <s v="Standard Class"/>
    <s v="MH-17290"/>
    <s v="Marc Harrigan"/>
    <x v="2"/>
    <s v="United States"/>
    <s v="Philadelphia"/>
    <s v="Pennsylvania"/>
    <n v="19140"/>
    <x v="3"/>
    <s v="OFF-ST-10004946"/>
    <s v="Office Supplies"/>
    <s v="Storage"/>
    <s v="Desktop 3-Pocket Hot File"/>
    <n v="43.28"/>
    <n v="1"/>
    <n v="0.2"/>
    <n v="3.2460000000000022"/>
  </r>
  <r>
    <n v="7148"/>
    <s v="CA-2013-139941"/>
    <x v="0"/>
    <d v="2013-06-13T00:00:00"/>
    <d v="2013-06-18T00:00:00"/>
    <s v="Standard Class"/>
    <s v="CB-12415"/>
    <s v="Christy Brittain"/>
    <x v="0"/>
    <s v="United States"/>
    <s v="Long Beach"/>
    <s v="New York"/>
    <n v="11561"/>
    <x v="3"/>
    <s v="OFF-PA-10000241"/>
    <s v="Office Supplies"/>
    <s v="Paper"/>
    <s v="IBM Multi-Purpose Copy Paper, 8 1/2 x 11&quot;, Case"/>
    <n v="92.94"/>
    <n v="3"/>
    <n v="0"/>
    <n v="41.822999999999993"/>
  </r>
  <r>
    <n v="7149"/>
    <s v="CA-2013-139941"/>
    <x v="0"/>
    <d v="2013-06-13T00:00:00"/>
    <d v="2013-06-18T00:00:00"/>
    <s v="Standard Class"/>
    <s v="CB-12415"/>
    <s v="Christy Brittain"/>
    <x v="0"/>
    <s v="United States"/>
    <s v="Long Beach"/>
    <s v="New York"/>
    <n v="11561"/>
    <x v="3"/>
    <s v="OFF-AP-10004036"/>
    <s v="Office Supplies"/>
    <s v="Appliances"/>
    <s v="Bionaire 99.97% HEPA Air Cleaner"/>
    <n v="52.56"/>
    <n v="3"/>
    <n v="0"/>
    <n v="18.396000000000001"/>
  </r>
  <r>
    <n v="7150"/>
    <s v="CA-2012-166583"/>
    <x v="1"/>
    <d v="2012-06-26T00:00:00"/>
    <d v="2012-06-30T00:00:00"/>
    <s v="Standard Class"/>
    <s v="VD-21670"/>
    <s v="Valerie Dominguez"/>
    <x v="0"/>
    <s v="United States"/>
    <s v="Houston"/>
    <s v="Texas"/>
    <n v="77070"/>
    <x v="2"/>
    <s v="TEC-PH-10001578"/>
    <s v="Technology"/>
    <s v="Phones"/>
    <s v="Polycom SoundStation2 EX Conference phone"/>
    <n v="971.88000000000011"/>
    <n v="3"/>
    <n v="0.2"/>
    <n v="109.33649999999994"/>
  </r>
  <r>
    <n v="7151"/>
    <s v="CA-2014-100412"/>
    <x v="3"/>
    <d v="2014-12-23T00:00:00"/>
    <d v="2014-12-27T00:00:00"/>
    <s v="Standard Class"/>
    <s v="SR-20425"/>
    <s v="Sharelle Roach"/>
    <x v="2"/>
    <s v="United States"/>
    <s v="Tuscaloosa"/>
    <s v="Alabama"/>
    <n v="35401"/>
    <x v="0"/>
    <s v="FUR-CH-10002647"/>
    <s v="Furniture"/>
    <s v="Chairs"/>
    <s v="Situations Contoured Folding Chairs, 4/Set"/>
    <n v="141.96"/>
    <n v="2"/>
    <n v="0"/>
    <n v="35.490000000000009"/>
  </r>
  <r>
    <n v="7152"/>
    <s v="CA-2014-142909"/>
    <x v="3"/>
    <d v="2014-12-23T00:00:00"/>
    <d v="2014-12-26T00:00:00"/>
    <s v="Second Class"/>
    <s v="AG-10330"/>
    <s v="Alex Grayson"/>
    <x v="0"/>
    <s v="United States"/>
    <s v="Mesa"/>
    <s v="Arizona"/>
    <n v="85204"/>
    <x v="1"/>
    <s v="FUR-TA-10003008"/>
    <s v="Furniture"/>
    <s v="Tables"/>
    <s v="Lesro Round Back Collection Coffee Table, End Table"/>
    <n v="182.55"/>
    <n v="2"/>
    <n v="0.5"/>
    <n v="-135.08699999999999"/>
  </r>
  <r>
    <n v="7153"/>
    <s v="CA-2011-137911"/>
    <x v="2"/>
    <d v="2011-10-09T00:00:00"/>
    <d v="2011-10-15T00:00:00"/>
    <s v="Standard Class"/>
    <s v="BP-11095"/>
    <s v="Bart Pistole"/>
    <x v="1"/>
    <s v="United States"/>
    <s v="Jacksonville"/>
    <s v="North Carolina"/>
    <n v="28540"/>
    <x v="0"/>
    <s v="OFF-PA-10004071"/>
    <s v="Office Supplies"/>
    <s v="Paper"/>
    <s v="Eaton Premium Continuous-Feed Paper, 25% Cotton, Letter Size, White, 1000 Shts/Box"/>
    <n v="88.768000000000001"/>
    <n v="2"/>
    <n v="0.2"/>
    <n v="31.068799999999996"/>
  </r>
  <r>
    <n v="7154"/>
    <s v="CA-2012-106208"/>
    <x v="1"/>
    <d v="2012-12-10T00:00:00"/>
    <d v="2012-12-15T00:00:00"/>
    <s v="Standard Class"/>
    <s v="JW-16075"/>
    <s v="Julia West"/>
    <x v="0"/>
    <s v="United States"/>
    <s v="Chicago"/>
    <s v="Illinois"/>
    <n v="60610"/>
    <x v="2"/>
    <s v="OFF-AP-10004980"/>
    <s v="Office Supplies"/>
    <s v="Appliances"/>
    <s v="3M Replacement Filter for Office Air Cleaner for 20' x 33' Room"/>
    <n v="53.087999999999994"/>
    <n v="7"/>
    <n v="0.8"/>
    <n v="-108.8304"/>
  </r>
  <r>
    <n v="7155"/>
    <s v="US-2012-136749"/>
    <x v="1"/>
    <d v="2012-12-25T00:00:00"/>
    <d v="2012-12-27T00:00:00"/>
    <s v="Second Class"/>
    <s v="LH-16900"/>
    <s v="Lena Hernandez"/>
    <x v="0"/>
    <s v="United States"/>
    <s v="Columbus"/>
    <s v="Georgia"/>
    <n v="31907"/>
    <x v="0"/>
    <s v="FUR-FU-10000747"/>
    <s v="Furniture"/>
    <s v="Furnishings"/>
    <s v="Tenex B1-RE Series Chair Mats for Low Pile Carpets"/>
    <n v="275.88"/>
    <n v="6"/>
    <n v="0"/>
    <n v="46.899599999999964"/>
  </r>
  <r>
    <n v="7156"/>
    <s v="US-2012-136749"/>
    <x v="1"/>
    <d v="2012-12-25T00:00:00"/>
    <d v="2012-12-27T00:00:00"/>
    <s v="Second Class"/>
    <s v="LH-16900"/>
    <s v="Lena Hernandez"/>
    <x v="0"/>
    <s v="United States"/>
    <s v="Columbus"/>
    <s v="Georgia"/>
    <n v="31907"/>
    <x v="0"/>
    <s v="OFF-BI-10004492"/>
    <s v="Office Supplies"/>
    <s v="Binders"/>
    <s v="Tuf-Vin Binders"/>
    <n v="157.89999999999998"/>
    <n v="5"/>
    <n v="0"/>
    <n v="74.212999999999994"/>
  </r>
  <r>
    <n v="7157"/>
    <s v="CA-2014-126718"/>
    <x v="3"/>
    <d v="2014-04-30T00:00:00"/>
    <d v="2014-05-05T00:00:00"/>
    <s v="Standard Class"/>
    <s v="KT-16480"/>
    <s v="Kean Thornton"/>
    <x v="0"/>
    <s v="United States"/>
    <s v="Orange"/>
    <s v="New Jersey"/>
    <n v="7050"/>
    <x v="3"/>
    <s v="OFF-LA-10004055"/>
    <s v="Office Supplies"/>
    <s v="Labels"/>
    <s v="Color-Coded Legal Exhibit Labels"/>
    <n v="4.91"/>
    <n v="1"/>
    <n v="0"/>
    <n v="2.4058999999999999"/>
  </r>
  <r>
    <n v="7158"/>
    <s v="CA-2013-131380"/>
    <x v="0"/>
    <d v="2013-03-29T00:00:00"/>
    <d v="2013-04-01T00:00:00"/>
    <s v="Second Class"/>
    <s v="CC-12220"/>
    <s v="Chris Cortes"/>
    <x v="0"/>
    <s v="United States"/>
    <s v="Los Angeles"/>
    <s v="California"/>
    <n v="90032"/>
    <x v="1"/>
    <s v="OFF-ST-10002485"/>
    <s v="Office Supplies"/>
    <s v="Storage"/>
    <s v="Rogers Deluxe File Chest"/>
    <n v="87.92"/>
    <n v="4"/>
    <n v="0"/>
    <n v="0.87919999999999732"/>
  </r>
  <r>
    <n v="7159"/>
    <s v="CA-2013-131380"/>
    <x v="0"/>
    <d v="2013-03-29T00:00:00"/>
    <d v="2013-04-01T00:00:00"/>
    <s v="Second Class"/>
    <s v="CC-12220"/>
    <s v="Chris Cortes"/>
    <x v="0"/>
    <s v="United States"/>
    <s v="Los Angeles"/>
    <s v="California"/>
    <n v="90032"/>
    <x v="1"/>
    <s v="OFF-PA-10001243"/>
    <s v="Office Supplies"/>
    <s v="Paper"/>
    <s v="Xerox 1983"/>
    <n v="5.98"/>
    <n v="1"/>
    <n v="0"/>
    <n v="2.9302000000000001"/>
  </r>
  <r>
    <n v="7160"/>
    <s v="CA-2012-145835"/>
    <x v="1"/>
    <d v="2012-05-13T00:00:00"/>
    <d v="2012-05-18T00:00:00"/>
    <s v="Second Class"/>
    <s v="BF-11170"/>
    <s v="Ben Ferrer"/>
    <x v="2"/>
    <s v="United States"/>
    <s v="Chicago"/>
    <s v="Illinois"/>
    <n v="60623"/>
    <x v="2"/>
    <s v="TEC-PH-10004447"/>
    <s v="Technology"/>
    <s v="Phones"/>
    <s v="Toshiba IPT2010-SD IP Telephone"/>
    <n v="222.38400000000001"/>
    <n v="2"/>
    <n v="0.2"/>
    <n v="16.678799999999995"/>
  </r>
  <r>
    <n v="7161"/>
    <s v="CA-2012-145835"/>
    <x v="1"/>
    <d v="2012-05-13T00:00:00"/>
    <d v="2012-05-18T00:00:00"/>
    <s v="Second Class"/>
    <s v="BF-11170"/>
    <s v="Ben Ferrer"/>
    <x v="2"/>
    <s v="United States"/>
    <s v="Chicago"/>
    <s v="Illinois"/>
    <n v="60623"/>
    <x v="2"/>
    <s v="OFF-FA-10002280"/>
    <s v="Office Supplies"/>
    <s v="Fasteners"/>
    <s v="Advantus Plastic Paper Clips"/>
    <n v="16"/>
    <n v="4"/>
    <n v="0.2"/>
    <n v="5.6"/>
  </r>
  <r>
    <n v="7162"/>
    <s v="CA-2011-138709"/>
    <x v="2"/>
    <d v="2011-07-04T00:00:00"/>
    <d v="2011-07-09T00:00:00"/>
    <s v="Standard Class"/>
    <s v="MS-17770"/>
    <s v="Maxwell Schwartz"/>
    <x v="0"/>
    <s v="United States"/>
    <s v="Richmond"/>
    <s v="Virginia"/>
    <n v="23223"/>
    <x v="0"/>
    <s v="OFF-PA-10004734"/>
    <s v="Office Supplies"/>
    <s v="Paper"/>
    <s v="Southworth Structures Collection"/>
    <n v="21.84"/>
    <n v="3"/>
    <n v="0"/>
    <n v="10.92"/>
  </r>
  <r>
    <n v="7163"/>
    <s v="CA-2011-138709"/>
    <x v="2"/>
    <d v="2011-07-04T00:00:00"/>
    <d v="2011-07-09T00:00:00"/>
    <s v="Standard Class"/>
    <s v="MS-17770"/>
    <s v="Maxwell Schwartz"/>
    <x v="0"/>
    <s v="United States"/>
    <s v="Richmond"/>
    <s v="Virginia"/>
    <n v="23223"/>
    <x v="0"/>
    <s v="OFF-BI-10000145"/>
    <s v="Office Supplies"/>
    <s v="Binders"/>
    <s v="Zipper Ring Binder Pockets"/>
    <n v="15.600000000000001"/>
    <n v="5"/>
    <n v="0"/>
    <n v="7.6440000000000001"/>
  </r>
  <r>
    <n v="7164"/>
    <s v="CA-2011-122070"/>
    <x v="2"/>
    <d v="2011-04-22T00:00:00"/>
    <d v="2011-04-24T00:00:00"/>
    <s v="Second Class"/>
    <s v="AH-10030"/>
    <s v="Aaron Hawkins"/>
    <x v="1"/>
    <s v="United States"/>
    <s v="Troy"/>
    <s v="New York"/>
    <n v="12180"/>
    <x v="3"/>
    <s v="OFF-EN-10004773"/>
    <s v="Office Supplies"/>
    <s v="Envelopes"/>
    <s v="Staples"/>
    <n v="247.84"/>
    <n v="8"/>
    <n v="0"/>
    <n v="121.44159999999999"/>
  </r>
  <r>
    <n v="7165"/>
    <s v="CA-2011-122070"/>
    <x v="2"/>
    <d v="2011-04-22T00:00:00"/>
    <d v="2011-04-24T00:00:00"/>
    <s v="Second Class"/>
    <s v="AH-10030"/>
    <s v="Aaron Hawkins"/>
    <x v="1"/>
    <s v="United States"/>
    <s v="Troy"/>
    <s v="New York"/>
    <n v="12180"/>
    <x v="3"/>
    <s v="OFF-BI-10004970"/>
    <s v="Office Supplies"/>
    <s v="Binders"/>
    <s v="ACCOHIDE 3-Ring Binder, Blue, 1&quot;"/>
    <n v="9.9120000000000008"/>
    <n v="3"/>
    <n v="0.2"/>
    <n v="3.3452999999999995"/>
  </r>
  <r>
    <n v="7166"/>
    <s v="CA-2013-158610"/>
    <x v="0"/>
    <d v="2013-09-20T00:00:00"/>
    <d v="2013-09-23T00:00:00"/>
    <s v="First Class"/>
    <s v="CK-12595"/>
    <s v="Clytie Kelty"/>
    <x v="0"/>
    <s v="United States"/>
    <s v="Providence"/>
    <s v="Rhode Island"/>
    <n v="2908"/>
    <x v="3"/>
    <s v="OFF-ST-10000604"/>
    <s v="Office Supplies"/>
    <s v="Storage"/>
    <s v="Home/Office Personal File Carts"/>
    <n v="69.52"/>
    <n v="2"/>
    <n v="0"/>
    <n v="17.379999999999995"/>
  </r>
  <r>
    <n v="7167"/>
    <s v="CA-2011-117464"/>
    <x v="2"/>
    <d v="2011-07-22T00:00:00"/>
    <d v="2011-07-24T00:00:00"/>
    <s v="Second Class"/>
    <s v="NP-18325"/>
    <s v="Naresj Patel"/>
    <x v="0"/>
    <s v="United States"/>
    <s v="San Francisco"/>
    <s v="California"/>
    <n v="94122"/>
    <x v="1"/>
    <s v="OFF-AR-10003190"/>
    <s v="Office Supplies"/>
    <s v="Art"/>
    <s v="Newell 32"/>
    <n v="11.52"/>
    <n v="4"/>
    <n v="0"/>
    <n v="3.2256"/>
  </r>
  <r>
    <n v="7168"/>
    <s v="CA-2011-117464"/>
    <x v="2"/>
    <d v="2011-07-22T00:00:00"/>
    <d v="2011-07-24T00:00:00"/>
    <s v="Second Class"/>
    <s v="NP-18325"/>
    <s v="Naresj Patel"/>
    <x v="0"/>
    <s v="United States"/>
    <s v="San Francisco"/>
    <s v="California"/>
    <n v="94122"/>
    <x v="1"/>
    <s v="FUR-CH-10000155"/>
    <s v="Furniture"/>
    <s v="Chairs"/>
    <s v="Global Comet Stacking Armless Chair"/>
    <n v="717.72"/>
    <n v="3"/>
    <n v="0.2"/>
    <n v="71.77200000000002"/>
  </r>
  <r>
    <n v="7169"/>
    <s v="CA-2011-117464"/>
    <x v="2"/>
    <d v="2011-07-22T00:00:00"/>
    <d v="2011-07-24T00:00:00"/>
    <s v="Second Class"/>
    <s v="NP-18325"/>
    <s v="Naresj Patel"/>
    <x v="0"/>
    <s v="United States"/>
    <s v="San Francisco"/>
    <s v="California"/>
    <n v="94122"/>
    <x v="1"/>
    <s v="OFF-ST-10003058"/>
    <s v="Office Supplies"/>
    <s v="Storage"/>
    <s v="Eldon Mobile Mega Data Cart  Mega Stackable  Add-On Trays"/>
    <n v="236.5"/>
    <n v="10"/>
    <n v="0"/>
    <n v="68.584999999999994"/>
  </r>
  <r>
    <n v="7170"/>
    <s v="CA-2011-117464"/>
    <x v="2"/>
    <d v="2011-07-22T00:00:00"/>
    <d v="2011-07-24T00:00:00"/>
    <s v="Second Class"/>
    <s v="NP-18325"/>
    <s v="Naresj Patel"/>
    <x v="0"/>
    <s v="United States"/>
    <s v="San Francisco"/>
    <s v="California"/>
    <n v="94122"/>
    <x v="1"/>
    <s v="FUR-TA-10004767"/>
    <s v="Furniture"/>
    <s v="Tables"/>
    <s v="Safco Drafting Table"/>
    <n v="170.35200000000003"/>
    <n v="3"/>
    <n v="0.2"/>
    <n v="19.164599999999979"/>
  </r>
  <r>
    <n v="7171"/>
    <s v="US-2014-168613"/>
    <x v="3"/>
    <d v="2014-10-09T00:00:00"/>
    <d v="2014-10-15T00:00:00"/>
    <s v="Standard Class"/>
    <s v="GM-14440"/>
    <s v="Gary McGarr"/>
    <x v="0"/>
    <s v="United States"/>
    <s v="New York City"/>
    <s v="New York"/>
    <n v="10009"/>
    <x v="3"/>
    <s v="FUR-CH-10002372"/>
    <s v="Furniture"/>
    <s v="Chairs"/>
    <s v="Office Star - Ergonomically Designed Knee Chair"/>
    <n v="145.76400000000001"/>
    <n v="2"/>
    <n v="0.1"/>
    <n v="3.2392000000000074"/>
  </r>
  <r>
    <n v="7172"/>
    <s v="CA-2014-125381"/>
    <x v="3"/>
    <d v="2014-04-26T00:00:00"/>
    <d v="2014-04-28T00:00:00"/>
    <s v="Second Class"/>
    <s v="SG-20605"/>
    <s v="Speros Goranitis"/>
    <x v="0"/>
    <s v="United States"/>
    <s v="San Francisco"/>
    <s v="California"/>
    <n v="94109"/>
    <x v="1"/>
    <s v="TEC-AC-10000158"/>
    <s v="Technology"/>
    <s v="Accessories"/>
    <s v="Sony 64GB Class 10 Micro SDHC R40 Memory Card"/>
    <n v="107.97"/>
    <n v="3"/>
    <n v="0"/>
    <n v="22.6737"/>
  </r>
  <r>
    <n v="7173"/>
    <s v="US-2014-141677"/>
    <x v="3"/>
    <d v="2014-03-27T00:00:00"/>
    <d v="2014-03-31T00:00:00"/>
    <s v="Standard Class"/>
    <s v="HK-14890"/>
    <s v="Heather Kirkland"/>
    <x v="1"/>
    <s v="United States"/>
    <s v="Houston"/>
    <s v="Texas"/>
    <n v="77070"/>
    <x v="2"/>
    <s v="TEC-AC-10000158"/>
    <s v="Technology"/>
    <s v="Accessories"/>
    <s v="Sony 64GB Class 10 Micro SDHC R40 Memory Card"/>
    <n v="143.96"/>
    <n v="5"/>
    <n v="0.2"/>
    <n v="1.7995000000000019"/>
  </r>
  <r>
    <n v="7174"/>
    <s v="US-2014-141677"/>
    <x v="3"/>
    <d v="2014-03-27T00:00:00"/>
    <d v="2014-03-31T00:00:00"/>
    <s v="Standard Class"/>
    <s v="HK-14890"/>
    <s v="Heather Kirkland"/>
    <x v="1"/>
    <s v="United States"/>
    <s v="Houston"/>
    <s v="Texas"/>
    <n v="77070"/>
    <x v="2"/>
    <s v="TEC-CO-10002313"/>
    <s v="Technology"/>
    <s v="Copiers"/>
    <s v="Canon PC1080F Personal Copier"/>
    <n v="2399.96"/>
    <n v="5"/>
    <n v="0.2"/>
    <n v="569.99050000000011"/>
  </r>
  <r>
    <n v="7175"/>
    <s v="US-2014-141677"/>
    <x v="3"/>
    <d v="2014-03-27T00:00:00"/>
    <d v="2014-03-31T00:00:00"/>
    <s v="Standard Class"/>
    <s v="HK-14890"/>
    <s v="Heather Kirkland"/>
    <x v="1"/>
    <s v="United States"/>
    <s v="Houston"/>
    <s v="Texas"/>
    <n v="77070"/>
    <x v="2"/>
    <s v="OFF-PA-10002581"/>
    <s v="Office Supplies"/>
    <s v="Paper"/>
    <s v="Xerox 1951"/>
    <n v="74.352000000000004"/>
    <n v="3"/>
    <n v="0.2"/>
    <n v="23.234999999999992"/>
  </r>
  <r>
    <n v="7176"/>
    <s v="US-2014-141677"/>
    <x v="3"/>
    <d v="2014-03-27T00:00:00"/>
    <d v="2014-03-31T00:00:00"/>
    <s v="Standard Class"/>
    <s v="HK-14890"/>
    <s v="Heather Kirkland"/>
    <x v="1"/>
    <s v="United States"/>
    <s v="Houston"/>
    <s v="Texas"/>
    <n v="77070"/>
    <x v="2"/>
    <s v="OFF-AP-10001205"/>
    <s v="Office Supplies"/>
    <s v="Appliances"/>
    <s v="Belkin 5 Outlet SurgeMaster Power Centers"/>
    <n v="87.167999999999978"/>
    <n v="8"/>
    <n v="0.8"/>
    <n v="-226.63679999999999"/>
  </r>
  <r>
    <n v="7177"/>
    <s v="US-2014-141677"/>
    <x v="3"/>
    <d v="2014-03-27T00:00:00"/>
    <d v="2014-03-31T00:00:00"/>
    <s v="Standard Class"/>
    <s v="HK-14890"/>
    <s v="Heather Kirkland"/>
    <x v="1"/>
    <s v="United States"/>
    <s v="Houston"/>
    <s v="Texas"/>
    <n v="77070"/>
    <x v="2"/>
    <s v="OFF-ST-10000344"/>
    <s v="Office Supplies"/>
    <s v="Storage"/>
    <s v="Neat Ideas Personal Hanging Folder Files, Black"/>
    <n v="32.231999999999999"/>
    <n v="3"/>
    <n v="0.2"/>
    <n v="2.4173999999999989"/>
  </r>
  <r>
    <n v="7178"/>
    <s v="CA-2014-133067"/>
    <x v="3"/>
    <d v="2014-05-05T00:00:00"/>
    <d v="2014-05-11T00:00:00"/>
    <s v="Standard Class"/>
    <s v="MY-18295"/>
    <s v="Muhammed Yedwab"/>
    <x v="1"/>
    <s v="United States"/>
    <s v="Philadelphia"/>
    <s v="Pennsylvania"/>
    <n v="19140"/>
    <x v="3"/>
    <s v="OFF-BI-10002897"/>
    <s v="Office Supplies"/>
    <s v="Binders"/>
    <s v="Black Avery Memo-Size 3-Ring Binder, 5 1/2&quot; x 8 1/2&quot;"/>
    <n v="2.2020000000000004"/>
    <n v="2"/>
    <n v="0.7"/>
    <n v="-1.5413999999999999"/>
  </r>
  <r>
    <n v="7179"/>
    <s v="CA-2014-133067"/>
    <x v="3"/>
    <d v="2014-05-05T00:00:00"/>
    <d v="2014-05-11T00:00:00"/>
    <s v="Standard Class"/>
    <s v="MY-18295"/>
    <s v="Muhammed Yedwab"/>
    <x v="1"/>
    <s v="United States"/>
    <s v="Philadelphia"/>
    <s v="Pennsylvania"/>
    <n v="19140"/>
    <x v="3"/>
    <s v="OFF-BI-10003694"/>
    <s v="Office Supplies"/>
    <s v="Binders"/>
    <s v="Avery 3 1/2&quot; Diskette Storage Pages, 10/Pack"/>
    <n v="9.3960000000000008"/>
    <n v="3"/>
    <n v="0.7"/>
    <n v="-7.5167999999999964"/>
  </r>
  <r>
    <n v="7180"/>
    <s v="US-2013-144351"/>
    <x v="0"/>
    <d v="2013-11-15T00:00:00"/>
    <d v="2013-11-19T00:00:00"/>
    <s v="Standard Class"/>
    <s v="RC-19960"/>
    <s v="Ryan Crowe"/>
    <x v="0"/>
    <s v="United States"/>
    <s v="Baltimore"/>
    <s v="Maryland"/>
    <n v="21215"/>
    <x v="3"/>
    <s v="TEC-PH-10001644"/>
    <s v="Technology"/>
    <s v="Phones"/>
    <s v="BlueLounge Milo Smartphone Stand, White/Metallic"/>
    <n v="89.97"/>
    <n v="3"/>
    <n v="0"/>
    <n v="25.191600000000005"/>
  </r>
  <r>
    <n v="7181"/>
    <s v="CA-2011-106054"/>
    <x v="2"/>
    <d v="2011-01-07T00:00:00"/>
    <d v="2011-01-08T00:00:00"/>
    <s v="First Class"/>
    <s v="JO-15145"/>
    <s v="Jack O'Briant"/>
    <x v="1"/>
    <s v="United States"/>
    <s v="Athens"/>
    <s v="Georgia"/>
    <n v="30605"/>
    <x v="0"/>
    <s v="OFF-AR-10002399"/>
    <s v="Office Supplies"/>
    <s v="Art"/>
    <s v="Dixon Prang Watercolor Pencils, 10-Color Set with Brush"/>
    <n v="12.78"/>
    <n v="3"/>
    <n v="0"/>
    <n v="5.2397999999999998"/>
  </r>
  <r>
    <n v="7182"/>
    <s v="CA-2013-138667"/>
    <x v="0"/>
    <d v="2013-12-28T00:00:00"/>
    <d v="2013-12-31T00:00:00"/>
    <s v="Second Class"/>
    <s v="MW-18220"/>
    <s v="Mitch Webber"/>
    <x v="0"/>
    <s v="United States"/>
    <s v="Lancaster"/>
    <s v="Ohio"/>
    <n v="43130"/>
    <x v="3"/>
    <s v="TEC-AC-10003063"/>
    <s v="Technology"/>
    <s v="Accessories"/>
    <s v="Micro Innovations USB RF Wireless Keyboard with Mouse"/>
    <n v="40"/>
    <n v="2"/>
    <n v="0.2"/>
    <n v="0.5"/>
  </r>
  <r>
    <n v="7183"/>
    <s v="CA-2014-150609"/>
    <x v="3"/>
    <d v="2014-05-01T00:00:00"/>
    <d v="2014-05-05T00:00:00"/>
    <s v="Standard Class"/>
    <s v="NZ-18565"/>
    <s v="Nick Zandusky"/>
    <x v="2"/>
    <s v="United States"/>
    <s v="Los Angeles"/>
    <s v="California"/>
    <n v="90032"/>
    <x v="1"/>
    <s v="OFF-BI-10002071"/>
    <s v="Office Supplies"/>
    <s v="Binders"/>
    <s v="Fellowes Black Plastic Comb Bindings"/>
    <n v="23.24"/>
    <n v="5"/>
    <n v="0.2"/>
    <n v="7.5529999999999982"/>
  </r>
  <r>
    <n v="7184"/>
    <s v="CA-2014-128853"/>
    <x v="3"/>
    <d v="2014-04-22T00:00:00"/>
    <d v="2014-04-24T00:00:00"/>
    <s v="First Class"/>
    <s v="JM-15250"/>
    <s v="Janet Martin"/>
    <x v="0"/>
    <s v="United States"/>
    <s v="Baltimore"/>
    <s v="Maryland"/>
    <n v="21215"/>
    <x v="3"/>
    <s v="FUR-CH-10004218"/>
    <s v="Furniture"/>
    <s v="Chairs"/>
    <s v="Global Fabric Manager's Chair, Dark Gray"/>
    <n v="908.82"/>
    <n v="9"/>
    <n v="0"/>
    <n v="227.20500000000004"/>
  </r>
  <r>
    <n v="7185"/>
    <s v="CA-2014-133102"/>
    <x v="3"/>
    <d v="2014-08-18T00:00:00"/>
    <d v="2014-08-25T00:00:00"/>
    <s v="Standard Class"/>
    <s v="ED-13885"/>
    <s v="Emily Ducich"/>
    <x v="2"/>
    <s v="United States"/>
    <s v="Houston"/>
    <s v="Texas"/>
    <n v="77095"/>
    <x v="2"/>
    <s v="OFF-SU-10000432"/>
    <s v="Office Supplies"/>
    <s v="Supplies"/>
    <s v="Acco Side-Punched Conventional Columnar Pads"/>
    <n v="5.5520000000000005"/>
    <n v="2"/>
    <n v="0.2"/>
    <n v="-1.0410000000000006"/>
  </r>
  <r>
    <n v="7186"/>
    <s v="CA-2014-133102"/>
    <x v="3"/>
    <d v="2014-08-18T00:00:00"/>
    <d v="2014-08-25T00:00:00"/>
    <s v="Standard Class"/>
    <s v="ED-13885"/>
    <s v="Emily Ducich"/>
    <x v="2"/>
    <s v="United States"/>
    <s v="Houston"/>
    <s v="Texas"/>
    <n v="77095"/>
    <x v="2"/>
    <s v="OFF-AR-10003183"/>
    <s v="Office Supplies"/>
    <s v="Art"/>
    <s v="Avery Fluorescent Highlighter Four-Color Set"/>
    <n v="8.016"/>
    <n v="3"/>
    <n v="0.2"/>
    <n v="1.0019999999999993"/>
  </r>
  <r>
    <n v="7187"/>
    <s v="CA-2014-133102"/>
    <x v="3"/>
    <d v="2014-08-18T00:00:00"/>
    <d v="2014-08-25T00:00:00"/>
    <s v="Standard Class"/>
    <s v="ED-13885"/>
    <s v="Emily Ducich"/>
    <x v="2"/>
    <s v="United States"/>
    <s v="Houston"/>
    <s v="Texas"/>
    <n v="77095"/>
    <x v="2"/>
    <s v="FUR-CH-10002017"/>
    <s v="Furniture"/>
    <s v="Chairs"/>
    <s v="SAFCO Optional Arm Kit for Workspace Cribbage Stacking Chair"/>
    <n v="74.591999999999999"/>
    <n v="4"/>
    <n v="0.3"/>
    <n v="-2.1312000000000033"/>
  </r>
  <r>
    <n v="7188"/>
    <s v="CA-2014-133102"/>
    <x v="3"/>
    <d v="2014-08-18T00:00:00"/>
    <d v="2014-08-25T00:00:00"/>
    <s v="Standard Class"/>
    <s v="ED-13885"/>
    <s v="Emily Ducich"/>
    <x v="2"/>
    <s v="United States"/>
    <s v="Houston"/>
    <s v="Texas"/>
    <n v="77095"/>
    <x v="2"/>
    <s v="FUR-FU-10003247"/>
    <s v="Furniture"/>
    <s v="Furnishings"/>
    <s v="36X48 HARDFLOOR CHAIRMAT"/>
    <n v="16.784000000000002"/>
    <n v="2"/>
    <n v="0.6"/>
    <n v="-22.238800000000001"/>
  </r>
  <r>
    <n v="7189"/>
    <s v="CA-2014-133102"/>
    <x v="3"/>
    <d v="2014-08-18T00:00:00"/>
    <d v="2014-08-25T00:00:00"/>
    <s v="Standard Class"/>
    <s v="ED-13885"/>
    <s v="Emily Ducich"/>
    <x v="2"/>
    <s v="United States"/>
    <s v="Houston"/>
    <s v="Texas"/>
    <n v="77095"/>
    <x v="2"/>
    <s v="OFF-AP-10001563"/>
    <s v="Office Supplies"/>
    <s v="Appliances"/>
    <s v="Belkin Premiere Surge Master II 8-outlet surge protector"/>
    <n v="38.86399999999999"/>
    <n v="4"/>
    <n v="0.8"/>
    <n v="-99.103200000000044"/>
  </r>
  <r>
    <n v="7190"/>
    <s v="CA-2013-164399"/>
    <x v="0"/>
    <d v="2013-11-13T00:00:00"/>
    <d v="2013-11-16T00:00:00"/>
    <s v="First Class"/>
    <s v="DW-13480"/>
    <s v="Dianna Wilson"/>
    <x v="2"/>
    <s v="United States"/>
    <s v="San Diego"/>
    <s v="California"/>
    <n v="92024"/>
    <x v="1"/>
    <s v="TEC-PH-10004908"/>
    <s v="Technology"/>
    <s v="Phones"/>
    <s v="Panasonic KX TS3282W Corded phone"/>
    <n v="203.976"/>
    <n v="3"/>
    <n v="0.2"/>
    <n v="25.496999999999986"/>
  </r>
  <r>
    <n v="7191"/>
    <s v="CA-2013-164399"/>
    <x v="0"/>
    <d v="2013-11-13T00:00:00"/>
    <d v="2013-11-16T00:00:00"/>
    <s v="First Class"/>
    <s v="DW-13480"/>
    <s v="Dianna Wilson"/>
    <x v="2"/>
    <s v="United States"/>
    <s v="San Diego"/>
    <s v="California"/>
    <n v="92024"/>
    <x v="1"/>
    <s v="FUR-TA-10003392"/>
    <s v="Furniture"/>
    <s v="Tables"/>
    <s v="Global Adaptabilities Conference Tables"/>
    <n v="674.35200000000009"/>
    <n v="3"/>
    <n v="0.2"/>
    <n v="-8.4294000000000153"/>
  </r>
  <r>
    <n v="7192"/>
    <s v="CA-2013-116918"/>
    <x v="0"/>
    <d v="2013-10-02T00:00:00"/>
    <d v="2013-10-07T00:00:00"/>
    <s v="Second Class"/>
    <s v="JK-15205"/>
    <s v="Jamie Kunitz"/>
    <x v="0"/>
    <s v="United States"/>
    <s v="Hialeah"/>
    <s v="Florida"/>
    <n v="33012"/>
    <x v="0"/>
    <s v="OFF-BI-10004140"/>
    <s v="Office Supplies"/>
    <s v="Binders"/>
    <s v="Avery Non-Stick Binders"/>
    <n v="5.3880000000000008"/>
    <n v="4"/>
    <n v="0.7"/>
    <n v="-4.49"/>
  </r>
  <r>
    <n v="7193"/>
    <s v="CA-2013-116918"/>
    <x v="0"/>
    <d v="2013-10-02T00:00:00"/>
    <d v="2013-10-07T00:00:00"/>
    <s v="Second Class"/>
    <s v="JK-15205"/>
    <s v="Jamie Kunitz"/>
    <x v="0"/>
    <s v="United States"/>
    <s v="Hialeah"/>
    <s v="Florida"/>
    <n v="33012"/>
    <x v="0"/>
    <s v="OFF-AR-10003631"/>
    <s v="Office Supplies"/>
    <s v="Art"/>
    <s v="Staples"/>
    <n v="30.975999999999999"/>
    <n v="8"/>
    <n v="0.2"/>
    <n v="5.0335999999999999"/>
  </r>
  <r>
    <n v="7194"/>
    <s v="CA-2013-110492"/>
    <x v="0"/>
    <d v="2013-02-12T00:00:00"/>
    <d v="2013-02-14T00:00:00"/>
    <s v="First Class"/>
    <s v="JS-15880"/>
    <s v="John Stevenson"/>
    <x v="0"/>
    <s v="United States"/>
    <s v="Atlanta"/>
    <s v="Georgia"/>
    <n v="30318"/>
    <x v="0"/>
    <s v="OFF-ST-10003716"/>
    <s v="Office Supplies"/>
    <s v="Storage"/>
    <s v="Tennsco Double-Tier Lockers"/>
    <n v="1350.1200000000001"/>
    <n v="6"/>
    <n v="0"/>
    <n v="175.51560000000001"/>
  </r>
  <r>
    <n v="7195"/>
    <s v="CA-2013-110492"/>
    <x v="0"/>
    <d v="2013-02-12T00:00:00"/>
    <d v="2013-02-14T00:00:00"/>
    <s v="First Class"/>
    <s v="JS-15880"/>
    <s v="John Stevenson"/>
    <x v="0"/>
    <s v="United States"/>
    <s v="Atlanta"/>
    <s v="Georgia"/>
    <n v="30318"/>
    <x v="0"/>
    <s v="OFF-BI-10003274"/>
    <s v="Office Supplies"/>
    <s v="Binders"/>
    <s v="Avery Durable Slant Ring Binders, No Labels"/>
    <n v="15.92"/>
    <n v="4"/>
    <n v="0"/>
    <n v="7.4824000000000002"/>
  </r>
  <r>
    <n v="7196"/>
    <s v="CA-2013-147683"/>
    <x v="0"/>
    <d v="2013-11-14T00:00:00"/>
    <d v="2013-11-18T00:00:00"/>
    <s v="Standard Class"/>
    <s v="PO-19180"/>
    <s v="Philisse Overcash"/>
    <x v="2"/>
    <s v="United States"/>
    <s v="Seattle"/>
    <s v="Washington"/>
    <n v="98103"/>
    <x v="1"/>
    <s v="FUR-FU-10004848"/>
    <s v="Furniture"/>
    <s v="Furnishings"/>
    <s v="DAX Solid Wood Frames"/>
    <n v="19.54"/>
    <n v="2"/>
    <n v="0"/>
    <n v="7.2297999999999991"/>
  </r>
  <r>
    <n v="7197"/>
    <s v="CA-2011-116785"/>
    <x v="2"/>
    <d v="2011-04-26T00:00:00"/>
    <d v="2011-04-30T00:00:00"/>
    <s v="Standard Class"/>
    <s v="MH-17290"/>
    <s v="Marc Harrigan"/>
    <x v="2"/>
    <s v="United States"/>
    <s v="Los Angeles"/>
    <s v="California"/>
    <n v="90036"/>
    <x v="1"/>
    <s v="OFF-AR-10003504"/>
    <s v="Office Supplies"/>
    <s v="Art"/>
    <s v="Newell 347"/>
    <n v="21.400000000000002"/>
    <n v="5"/>
    <n v="0"/>
    <n v="6.2059999999999977"/>
  </r>
  <r>
    <n v="7198"/>
    <s v="CA-2011-116785"/>
    <x v="2"/>
    <d v="2011-04-26T00:00:00"/>
    <d v="2011-04-30T00:00:00"/>
    <s v="Standard Class"/>
    <s v="MH-17290"/>
    <s v="Marc Harrigan"/>
    <x v="2"/>
    <s v="United States"/>
    <s v="Los Angeles"/>
    <s v="California"/>
    <n v="90036"/>
    <x v="1"/>
    <s v="OFF-LA-10000305"/>
    <s v="Office Supplies"/>
    <s v="Labels"/>
    <s v="Avery 495"/>
    <n v="12.6"/>
    <n v="2"/>
    <n v="0"/>
    <n v="5.7959999999999994"/>
  </r>
  <r>
    <n v="7199"/>
    <s v="US-2012-156797"/>
    <x v="1"/>
    <d v="2012-08-11T00:00:00"/>
    <d v="2012-08-15T00:00:00"/>
    <s v="Standard Class"/>
    <s v="PO-19180"/>
    <s v="Philisse Overcash"/>
    <x v="2"/>
    <s v="United States"/>
    <s v="New York City"/>
    <s v="New York"/>
    <n v="10035"/>
    <x v="3"/>
    <s v="OFF-AR-10001427"/>
    <s v="Office Supplies"/>
    <s v="Art"/>
    <s v="Newell 330"/>
    <n v="11.96"/>
    <n v="2"/>
    <n v="0"/>
    <n v="3.1096000000000004"/>
  </r>
  <r>
    <n v="7200"/>
    <s v="US-2012-156797"/>
    <x v="1"/>
    <d v="2012-08-11T00:00:00"/>
    <d v="2012-08-15T00:00:00"/>
    <s v="Standard Class"/>
    <s v="PO-19180"/>
    <s v="Philisse Overcash"/>
    <x v="2"/>
    <s v="United States"/>
    <s v="New York City"/>
    <s v="New York"/>
    <n v="10035"/>
    <x v="3"/>
    <s v="TEC-PH-10004614"/>
    <s v="Technology"/>
    <s v="Phones"/>
    <s v="AT&amp;T 841000 Phone"/>
    <n v="138"/>
    <n v="2"/>
    <n v="0"/>
    <n v="34.5"/>
  </r>
  <r>
    <n v="7201"/>
    <s v="CA-2013-104276"/>
    <x v="0"/>
    <d v="2013-11-28T00:00:00"/>
    <d v="2013-12-04T00:00:00"/>
    <s v="Standard Class"/>
    <s v="HF-14995"/>
    <s v="Herbert Flentye"/>
    <x v="0"/>
    <s v="United States"/>
    <s v="Fort Lauderdale"/>
    <s v="Florida"/>
    <n v="33311"/>
    <x v="0"/>
    <s v="TEC-PH-10001944"/>
    <s v="Technology"/>
    <s v="Phones"/>
    <s v="Wi-Ex zBoost YX540 Cellular Phone Signal Booster"/>
    <n v="116.75999999999999"/>
    <n v="1"/>
    <n v="0.2"/>
    <n v="14.594999999999985"/>
  </r>
  <r>
    <n v="7202"/>
    <s v="CA-2013-104276"/>
    <x v="0"/>
    <d v="2013-11-28T00:00:00"/>
    <d v="2013-12-04T00:00:00"/>
    <s v="Standard Class"/>
    <s v="HF-14995"/>
    <s v="Herbert Flentye"/>
    <x v="0"/>
    <s v="United States"/>
    <s v="Fort Lauderdale"/>
    <s v="Florida"/>
    <n v="33311"/>
    <x v="0"/>
    <s v="FUR-TA-10001039"/>
    <s v="Furniture"/>
    <s v="Tables"/>
    <s v="KI Adjustable-Height Table"/>
    <n v="331.02300000000008"/>
    <n v="7"/>
    <n v="0.45"/>
    <n v="-114.35339999999997"/>
  </r>
  <r>
    <n v="7203"/>
    <s v="CA-2013-120369"/>
    <x v="0"/>
    <d v="2013-10-29T00:00:00"/>
    <d v="2013-10-29T00:00:00"/>
    <s v="Same Day"/>
    <s v="VB-21745"/>
    <s v="Victoria Brennan"/>
    <x v="1"/>
    <s v="United States"/>
    <s v="Rochester"/>
    <s v="New York"/>
    <n v="14609"/>
    <x v="3"/>
    <s v="FUR-FU-10003806"/>
    <s v="Furniture"/>
    <s v="Furnishings"/>
    <s v="Tenex Chairmat w/ Average Lip, 45&quot; x 53&quot;"/>
    <n v="756.80000000000007"/>
    <n v="5"/>
    <n v="0"/>
    <n v="75.679999999999978"/>
  </r>
  <r>
    <n v="7204"/>
    <s v="CA-2011-118276"/>
    <x v="2"/>
    <d v="2011-12-29T00:00:00"/>
    <d v="2012-01-02T00:00:00"/>
    <s v="Standard Class"/>
    <s v="MG-17890"/>
    <s v="Michael Granlund"/>
    <x v="2"/>
    <s v="United States"/>
    <s v="Saint Charles"/>
    <s v="Illinois"/>
    <n v="60174"/>
    <x v="2"/>
    <s v="FUR-FU-10002111"/>
    <s v="Furniture"/>
    <s v="Furnishings"/>
    <s v="Master Caster Door Stop, Large Brown"/>
    <n v="8.7360000000000007"/>
    <n v="3"/>
    <n v="0.6"/>
    <n v="-4.804800000000002"/>
  </r>
  <r>
    <n v="7205"/>
    <s v="CA-2012-136658"/>
    <x v="1"/>
    <d v="2012-09-10T00:00:00"/>
    <d v="2012-09-17T00:00:00"/>
    <s v="Standard Class"/>
    <s v="BO-11425"/>
    <s v="Bobby Odegard"/>
    <x v="0"/>
    <s v="United States"/>
    <s v="New York City"/>
    <s v="New York"/>
    <n v="10024"/>
    <x v="3"/>
    <s v="OFF-AR-10000817"/>
    <s v="Office Supplies"/>
    <s v="Art"/>
    <s v="Manco Dry-Lighter Erasable Highlighter"/>
    <n v="6.08"/>
    <n v="2"/>
    <n v="0"/>
    <n v="2.0671999999999997"/>
  </r>
  <r>
    <n v="7206"/>
    <s v="CA-2014-137414"/>
    <x v="3"/>
    <d v="2014-10-03T00:00:00"/>
    <d v="2014-10-07T00:00:00"/>
    <s v="Standard Class"/>
    <s v="CM-12115"/>
    <s v="Chad McGuire"/>
    <x v="0"/>
    <s v="United States"/>
    <s v="San Francisco"/>
    <s v="California"/>
    <n v="94109"/>
    <x v="1"/>
    <s v="FUR-FU-10001424"/>
    <s v="Furniture"/>
    <s v="Furnishings"/>
    <s v="Dax Clear Box Frame"/>
    <n v="17.46"/>
    <n v="2"/>
    <n v="0"/>
    <n v="5.936399999999999"/>
  </r>
  <r>
    <n v="7207"/>
    <s v="CA-2014-137414"/>
    <x v="3"/>
    <d v="2014-10-03T00:00:00"/>
    <d v="2014-10-07T00:00:00"/>
    <s v="Standard Class"/>
    <s v="CM-12115"/>
    <s v="Chad McGuire"/>
    <x v="0"/>
    <s v="United States"/>
    <s v="San Francisco"/>
    <s v="California"/>
    <n v="94109"/>
    <x v="1"/>
    <s v="TEC-MA-10002930"/>
    <s v="Technology"/>
    <s v="Machines"/>
    <s v="Ricoh - Ink Collector Unit for GX3000 Series Printers"/>
    <n v="369.16"/>
    <n v="11"/>
    <n v="0.2"/>
    <n v="32.301500000000019"/>
  </r>
  <r>
    <n v="7208"/>
    <s v="CA-2013-143476"/>
    <x v="0"/>
    <d v="2013-09-12T00:00:00"/>
    <d v="2013-09-14T00:00:00"/>
    <s v="First Class"/>
    <s v="LC-16930"/>
    <s v="Linda Cazamias"/>
    <x v="1"/>
    <s v="United States"/>
    <s v="Phoenix"/>
    <s v="Arizona"/>
    <n v="85023"/>
    <x v="1"/>
    <s v="OFF-AR-10003759"/>
    <s v="Office Supplies"/>
    <s v="Art"/>
    <s v="Crayola Anti Dust Chalk, 12/Pack"/>
    <n v="2.9120000000000004"/>
    <n v="2"/>
    <n v="0.2"/>
    <n v="0.90999999999999981"/>
  </r>
  <r>
    <n v="7209"/>
    <s v="CA-2013-143476"/>
    <x v="0"/>
    <d v="2013-09-12T00:00:00"/>
    <d v="2013-09-14T00:00:00"/>
    <s v="First Class"/>
    <s v="LC-16930"/>
    <s v="Linda Cazamias"/>
    <x v="1"/>
    <s v="United States"/>
    <s v="Phoenix"/>
    <s v="Arizona"/>
    <n v="85023"/>
    <x v="1"/>
    <s v="OFF-PA-10001837"/>
    <s v="Office Supplies"/>
    <s v="Paper"/>
    <s v="Xerox 1976"/>
    <n v="20.736000000000004"/>
    <n v="4"/>
    <n v="0.2"/>
    <n v="7.2576000000000001"/>
  </r>
  <r>
    <n v="7210"/>
    <s v="CA-2013-143476"/>
    <x v="0"/>
    <d v="2013-09-12T00:00:00"/>
    <d v="2013-09-14T00:00:00"/>
    <s v="First Class"/>
    <s v="LC-16930"/>
    <s v="Linda Cazamias"/>
    <x v="1"/>
    <s v="United States"/>
    <s v="Phoenix"/>
    <s v="Arizona"/>
    <n v="85023"/>
    <x v="1"/>
    <s v="OFF-PA-10001667"/>
    <s v="Office Supplies"/>
    <s v="Paper"/>
    <s v="Great White Multi-Use Recycled Paper (20Lb. and 84 Bright)"/>
    <n v="9.5680000000000014"/>
    <n v="2"/>
    <n v="0.2"/>
    <n v="2.9899999999999993"/>
  </r>
  <r>
    <n v="7211"/>
    <s v="US-2013-119046"/>
    <x v="0"/>
    <d v="2013-06-03T00:00:00"/>
    <d v="2013-06-07T00:00:00"/>
    <s v="Standard Class"/>
    <s v="EH-13765"/>
    <s v="Edward Hooks"/>
    <x v="1"/>
    <s v="United States"/>
    <s v="Seattle"/>
    <s v="Washington"/>
    <n v="98115"/>
    <x v="1"/>
    <s v="OFF-PA-10000246"/>
    <s v="Office Supplies"/>
    <s v="Paper"/>
    <s v="Riverleaf Stik-Withit Designer Note Cubes"/>
    <n v="30.18"/>
    <n v="3"/>
    <n v="0"/>
    <n v="13.8828"/>
  </r>
  <r>
    <n v="7212"/>
    <s v="US-2013-119046"/>
    <x v="0"/>
    <d v="2013-06-03T00:00:00"/>
    <d v="2013-06-07T00:00:00"/>
    <s v="Standard Class"/>
    <s v="EH-13765"/>
    <s v="Edward Hooks"/>
    <x v="1"/>
    <s v="United States"/>
    <s v="Seattle"/>
    <s v="Washington"/>
    <n v="98115"/>
    <x v="1"/>
    <s v="OFF-BI-10001078"/>
    <s v="Office Supplies"/>
    <s v="Binders"/>
    <s v="Acco PRESSTEX Data Binder with Storage Hooks, Dark Blue, 14 7/8&quot; X 11&quot;"/>
    <n v="51.648000000000003"/>
    <n v="12"/>
    <n v="0.2"/>
    <n v="18.7224"/>
  </r>
  <r>
    <n v="7213"/>
    <s v="US-2013-119046"/>
    <x v="0"/>
    <d v="2013-06-03T00:00:00"/>
    <d v="2013-06-07T00:00:00"/>
    <s v="Standard Class"/>
    <s v="EH-13765"/>
    <s v="Edward Hooks"/>
    <x v="1"/>
    <s v="United States"/>
    <s v="Seattle"/>
    <s v="Washington"/>
    <n v="98115"/>
    <x v="1"/>
    <s v="OFF-BI-10000138"/>
    <s v="Office Supplies"/>
    <s v="Binders"/>
    <s v="Acco Translucent Poly Ring Binders"/>
    <n v="11.231999999999999"/>
    <n v="3"/>
    <n v="0.2"/>
    <n v="3.9312000000000005"/>
  </r>
  <r>
    <n v="7214"/>
    <s v="CA-2014-154949"/>
    <x v="3"/>
    <d v="2014-10-16T00:00:00"/>
    <d v="2014-10-20T00:00:00"/>
    <s v="Standard Class"/>
    <s v="MC-17275"/>
    <s v="Marc Crier"/>
    <x v="0"/>
    <s v="United States"/>
    <s v="Camarillo"/>
    <s v="California"/>
    <n v="93010"/>
    <x v="1"/>
    <s v="OFF-LA-10002034"/>
    <s v="Office Supplies"/>
    <s v="Labels"/>
    <s v="Avery 478"/>
    <n v="14.73"/>
    <n v="3"/>
    <n v="0"/>
    <n v="7.2176999999999998"/>
  </r>
  <r>
    <n v="7215"/>
    <s v="CA-2012-103072"/>
    <x v="1"/>
    <d v="2012-09-27T00:00:00"/>
    <d v="2012-09-30T00:00:00"/>
    <s v="Second Class"/>
    <s v="HW-14935"/>
    <s v="Helen Wasserman"/>
    <x v="1"/>
    <s v="United States"/>
    <s v="Detroit"/>
    <s v="Michigan"/>
    <n v="48205"/>
    <x v="2"/>
    <s v="OFF-AR-10000127"/>
    <s v="Office Supplies"/>
    <s v="Art"/>
    <s v="Newell 321"/>
    <n v="16.399999999999999"/>
    <n v="5"/>
    <n v="0"/>
    <n v="4.7559999999999985"/>
  </r>
  <r>
    <n v="7216"/>
    <s v="CA-2012-103072"/>
    <x v="1"/>
    <d v="2012-09-27T00:00:00"/>
    <d v="2012-09-30T00:00:00"/>
    <s v="Second Class"/>
    <s v="HW-14935"/>
    <s v="Helen Wasserman"/>
    <x v="1"/>
    <s v="United States"/>
    <s v="Detroit"/>
    <s v="Michigan"/>
    <n v="48205"/>
    <x v="2"/>
    <s v="OFF-PA-10003172"/>
    <s v="Office Supplies"/>
    <s v="Paper"/>
    <s v="Xerox 1996"/>
    <n v="25.92"/>
    <n v="4"/>
    <n v="0"/>
    <n v="12.441600000000001"/>
  </r>
  <r>
    <n v="7217"/>
    <s v="CA-2012-150770"/>
    <x v="1"/>
    <d v="2012-05-03T00:00:00"/>
    <d v="2012-05-06T00:00:00"/>
    <s v="First Class"/>
    <s v="LC-16870"/>
    <s v="Lena Cacioppo"/>
    <x v="0"/>
    <s v="United States"/>
    <s v="San Francisco"/>
    <s v="California"/>
    <n v="94109"/>
    <x v="1"/>
    <s v="OFF-AR-10001246"/>
    <s v="Office Supplies"/>
    <s v="Art"/>
    <s v="Newell 317"/>
    <n v="8.82"/>
    <n v="3"/>
    <n v="0"/>
    <n v="2.5577999999999994"/>
  </r>
  <r>
    <n v="7218"/>
    <s v="CA-2012-150770"/>
    <x v="1"/>
    <d v="2012-05-03T00:00:00"/>
    <d v="2012-05-06T00:00:00"/>
    <s v="First Class"/>
    <s v="LC-16870"/>
    <s v="Lena Cacioppo"/>
    <x v="0"/>
    <s v="United States"/>
    <s v="San Francisco"/>
    <s v="California"/>
    <n v="94109"/>
    <x v="1"/>
    <s v="OFF-BI-10002026"/>
    <s v="Office Supplies"/>
    <s v="Binders"/>
    <s v="Ibico Recycled Linen-Style Covers"/>
    <n v="62.496000000000009"/>
    <n v="2"/>
    <n v="0.2"/>
    <n v="21.873599999999996"/>
  </r>
  <r>
    <n v="7219"/>
    <s v="CA-2012-150770"/>
    <x v="1"/>
    <d v="2012-05-03T00:00:00"/>
    <d v="2012-05-06T00:00:00"/>
    <s v="First Class"/>
    <s v="LC-16870"/>
    <s v="Lena Cacioppo"/>
    <x v="0"/>
    <s v="United States"/>
    <s v="San Francisco"/>
    <s v="California"/>
    <n v="94109"/>
    <x v="1"/>
    <s v="TEC-AC-10000844"/>
    <s v="Technology"/>
    <s v="Accessories"/>
    <s v="Logitech Gaming G510s - Keyboard"/>
    <n v="339.96"/>
    <n v="4"/>
    <n v="0"/>
    <n v="122.38559999999998"/>
  </r>
  <r>
    <n v="7220"/>
    <s v="CA-2012-150770"/>
    <x v="1"/>
    <d v="2012-05-03T00:00:00"/>
    <d v="2012-05-06T00:00:00"/>
    <s v="First Class"/>
    <s v="LC-16870"/>
    <s v="Lena Cacioppo"/>
    <x v="0"/>
    <s v="United States"/>
    <s v="San Francisco"/>
    <s v="California"/>
    <n v="94109"/>
    <x v="1"/>
    <s v="OFF-BI-10001575"/>
    <s v="Office Supplies"/>
    <s v="Binders"/>
    <s v="GBC Linen Binding Covers"/>
    <n v="49.568000000000005"/>
    <n v="2"/>
    <n v="0.2"/>
    <n v="17.348799999999997"/>
  </r>
  <r>
    <n v="7221"/>
    <s v="CA-2014-154760"/>
    <x v="3"/>
    <d v="2014-01-10T00:00:00"/>
    <d v="2014-01-14T00:00:00"/>
    <s v="Standard Class"/>
    <s v="BP-11290"/>
    <s v="Beth Paige"/>
    <x v="0"/>
    <s v="United States"/>
    <s v="Philadelphia"/>
    <s v="Pennsylvania"/>
    <n v="19140"/>
    <x v="3"/>
    <s v="OFF-BI-10004632"/>
    <s v="Office Supplies"/>
    <s v="Binders"/>
    <s v="Ibico Hi-Tech Manual Binding System"/>
    <n v="274.49100000000004"/>
    <n v="3"/>
    <n v="0.7"/>
    <n v="-228.74250000000006"/>
  </r>
  <r>
    <n v="7222"/>
    <s v="US-2014-104437"/>
    <x v="3"/>
    <d v="2014-01-28T00:00:00"/>
    <d v="2014-02-01T00:00:00"/>
    <s v="Standard Class"/>
    <s v="TG-21310"/>
    <s v="Toby Gnade"/>
    <x v="0"/>
    <s v="United States"/>
    <s v="New York City"/>
    <s v="New York"/>
    <n v="10035"/>
    <x v="3"/>
    <s v="TEC-PH-10000193"/>
    <s v="Technology"/>
    <s v="Phones"/>
    <s v="Jensen SMPS-640 - speaker phone"/>
    <n v="137.94"/>
    <n v="3"/>
    <n v="0"/>
    <n v="35.864399999999996"/>
  </r>
  <r>
    <n v="7223"/>
    <s v="CA-2014-113075"/>
    <x v="3"/>
    <d v="2014-09-03T00:00:00"/>
    <d v="2014-09-07T00:00:00"/>
    <s v="Standard Class"/>
    <s v="MC-18100"/>
    <s v="Mick Crebagga"/>
    <x v="0"/>
    <s v="United States"/>
    <s v="Chicago"/>
    <s v="Illinois"/>
    <n v="60623"/>
    <x v="2"/>
    <s v="TEC-AC-10003441"/>
    <s v="Technology"/>
    <s v="Accessories"/>
    <s v="Kingston Digital DataTraveler 32GB USB 2.0"/>
    <n v="40.68"/>
    <n v="3"/>
    <n v="0.2"/>
    <n v="-7.1190000000000015"/>
  </r>
  <r>
    <n v="7224"/>
    <s v="CA-2013-109953"/>
    <x v="0"/>
    <d v="2013-07-15T00:00:00"/>
    <d v="2013-07-19T00:00:00"/>
    <s v="Standard Class"/>
    <s v="RB-19360"/>
    <s v="Raymond Buch"/>
    <x v="0"/>
    <s v="United States"/>
    <s v="San Francisco"/>
    <s v="California"/>
    <n v="94122"/>
    <x v="1"/>
    <s v="TEC-PH-10004093"/>
    <s v="Technology"/>
    <s v="Phones"/>
    <s v="Panasonic Kx-TS550"/>
    <n v="110.376"/>
    <n v="3"/>
    <n v="0.2"/>
    <n v="12.417299999999997"/>
  </r>
  <r>
    <n v="7225"/>
    <s v="CA-2013-109953"/>
    <x v="0"/>
    <d v="2013-07-15T00:00:00"/>
    <d v="2013-07-19T00:00:00"/>
    <s v="Standard Class"/>
    <s v="RB-19360"/>
    <s v="Raymond Buch"/>
    <x v="0"/>
    <s v="United States"/>
    <s v="San Francisco"/>
    <s v="California"/>
    <n v="94122"/>
    <x v="1"/>
    <s v="OFF-AP-10002998"/>
    <s v="Office Supplies"/>
    <s v="Appliances"/>
    <s v="Holmes 99% HEPA Air Purifier"/>
    <n v="151.62"/>
    <n v="7"/>
    <n v="0"/>
    <n v="50.03459999999999"/>
  </r>
  <r>
    <n v="7226"/>
    <s v="CA-2013-109953"/>
    <x v="0"/>
    <d v="2013-07-15T00:00:00"/>
    <d v="2013-07-19T00:00:00"/>
    <s v="Standard Class"/>
    <s v="RB-19360"/>
    <s v="Raymond Buch"/>
    <x v="0"/>
    <s v="United States"/>
    <s v="San Francisco"/>
    <s v="California"/>
    <n v="94122"/>
    <x v="1"/>
    <s v="FUR-FU-10000073"/>
    <s v="Furniture"/>
    <s v="Furnishings"/>
    <s v="Deflect-O Glasstique Clear Desk Accessories"/>
    <n v="30.8"/>
    <n v="4"/>
    <n v="0"/>
    <n v="10.163999999999998"/>
  </r>
  <r>
    <n v="7227"/>
    <s v="CA-2014-127397"/>
    <x v="3"/>
    <d v="2014-02-25T00:00:00"/>
    <d v="2014-03-01T00:00:00"/>
    <s v="Standard Class"/>
    <s v="ES-14080"/>
    <s v="Erin Smith"/>
    <x v="1"/>
    <s v="United States"/>
    <s v="Philadelphia"/>
    <s v="Pennsylvania"/>
    <n v="19134"/>
    <x v="3"/>
    <s v="OFF-PA-10001125"/>
    <s v="Office Supplies"/>
    <s v="Paper"/>
    <s v="Xerox 1988"/>
    <n v="123.92000000000002"/>
    <n v="5"/>
    <n v="0.2"/>
    <n v="38.724999999999994"/>
  </r>
  <r>
    <n v="7228"/>
    <s v="CA-2014-127397"/>
    <x v="3"/>
    <d v="2014-02-25T00:00:00"/>
    <d v="2014-03-01T00:00:00"/>
    <s v="Standard Class"/>
    <s v="ES-14080"/>
    <s v="Erin Smith"/>
    <x v="1"/>
    <s v="United States"/>
    <s v="Philadelphia"/>
    <s v="Pennsylvania"/>
    <n v="19134"/>
    <x v="3"/>
    <s v="TEC-AC-10003033"/>
    <s v="Technology"/>
    <s v="Accessories"/>
    <s v="Plantronics CS510 - Over-the-Head monaural Wireless Headset System"/>
    <n v="1319.8"/>
    <n v="5"/>
    <n v="0.2"/>
    <n v="214.4674999999998"/>
  </r>
  <r>
    <n v="7229"/>
    <s v="CA-2011-157546"/>
    <x v="2"/>
    <d v="2011-07-20T00:00:00"/>
    <d v="2011-07-22T00:00:00"/>
    <s v="First Class"/>
    <s v="RD-19720"/>
    <s v="Roger Demir"/>
    <x v="0"/>
    <s v="United States"/>
    <s v="San Francisco"/>
    <s v="California"/>
    <n v="94122"/>
    <x v="1"/>
    <s v="OFF-BI-10002498"/>
    <s v="Office Supplies"/>
    <s v="Binders"/>
    <s v="Clear Mylar Reinforcing Strips"/>
    <n v="89.712000000000018"/>
    <n v="6"/>
    <n v="0.2"/>
    <n v="30.277799999999992"/>
  </r>
  <r>
    <n v="7230"/>
    <s v="CA-2011-157546"/>
    <x v="2"/>
    <d v="2011-07-20T00:00:00"/>
    <d v="2011-07-22T00:00:00"/>
    <s v="First Class"/>
    <s v="RD-19720"/>
    <s v="Roger Demir"/>
    <x v="0"/>
    <s v="United States"/>
    <s v="San Francisco"/>
    <s v="California"/>
    <n v="94122"/>
    <x v="1"/>
    <s v="OFF-PA-10004569"/>
    <s v="Office Supplies"/>
    <s v="Paper"/>
    <s v="Wirebound Message Books, Two 4 1/4&quot; x 5&quot; Forms per Page"/>
    <n v="22.830000000000002"/>
    <n v="3"/>
    <n v="0"/>
    <n v="10.7301"/>
  </r>
  <r>
    <n v="7231"/>
    <s v="CA-2014-153843"/>
    <x v="3"/>
    <d v="2014-03-14T00:00:00"/>
    <d v="2014-03-16T00:00:00"/>
    <s v="First Class"/>
    <s v="SC-20380"/>
    <s v="Shahid Collister"/>
    <x v="0"/>
    <s v="United States"/>
    <s v="Fairfield"/>
    <s v="Connecticut"/>
    <n v="6824"/>
    <x v="3"/>
    <s v="OFF-BI-10002353"/>
    <s v="Office Supplies"/>
    <s v="Binders"/>
    <s v="GBC VeloBind Cover Sets"/>
    <n v="30.88"/>
    <n v="2"/>
    <n v="0"/>
    <n v="15.44"/>
  </r>
  <r>
    <n v="7232"/>
    <s v="CA-2014-153843"/>
    <x v="3"/>
    <d v="2014-03-14T00:00:00"/>
    <d v="2014-03-16T00:00:00"/>
    <s v="First Class"/>
    <s v="SC-20380"/>
    <s v="Shahid Collister"/>
    <x v="0"/>
    <s v="United States"/>
    <s v="Fairfield"/>
    <s v="Connecticut"/>
    <n v="6824"/>
    <x v="3"/>
    <s v="OFF-AP-10001564"/>
    <s v="Office Supplies"/>
    <s v="Appliances"/>
    <s v="Hoover Commercial Lightweight Upright Vacuum with E-Z Empty Dirt Cup"/>
    <n v="465.16"/>
    <n v="2"/>
    <n v="0"/>
    <n v="120.94159999999999"/>
  </r>
  <r>
    <n v="7233"/>
    <s v="CA-2014-153843"/>
    <x v="3"/>
    <d v="2014-03-14T00:00:00"/>
    <d v="2014-03-16T00:00:00"/>
    <s v="First Class"/>
    <s v="SC-20380"/>
    <s v="Shahid Collister"/>
    <x v="0"/>
    <s v="United States"/>
    <s v="Fairfield"/>
    <s v="Connecticut"/>
    <n v="6824"/>
    <x v="3"/>
    <s v="OFF-PA-10003673"/>
    <s v="Office Supplies"/>
    <s v="Paper"/>
    <s v="Strathmore Photo Mount Cards"/>
    <n v="27.12"/>
    <n v="4"/>
    <n v="0"/>
    <n v="12.475199999999999"/>
  </r>
  <r>
    <n v="7234"/>
    <s v="CA-2013-137337"/>
    <x v="0"/>
    <d v="2013-03-09T00:00:00"/>
    <d v="2013-03-13T00:00:00"/>
    <s v="Standard Class"/>
    <s v="GB-14575"/>
    <s v="Giulietta Baptist"/>
    <x v="0"/>
    <s v="United States"/>
    <s v="New York City"/>
    <s v="New York"/>
    <n v="10011"/>
    <x v="3"/>
    <s v="FUR-FU-10003347"/>
    <s v="Furniture"/>
    <s v="Furnishings"/>
    <s v="Coloredge Poster Frame"/>
    <n v="113.6"/>
    <n v="8"/>
    <n v="0"/>
    <n v="44.304000000000002"/>
  </r>
  <r>
    <n v="7235"/>
    <s v="CA-2013-137337"/>
    <x v="0"/>
    <d v="2013-03-09T00:00:00"/>
    <d v="2013-03-13T00:00:00"/>
    <s v="Standard Class"/>
    <s v="GB-14575"/>
    <s v="Giulietta Baptist"/>
    <x v="0"/>
    <s v="United States"/>
    <s v="New York City"/>
    <s v="New York"/>
    <n v="10011"/>
    <x v="3"/>
    <s v="OFF-PA-10001934"/>
    <s v="Office Supplies"/>
    <s v="Paper"/>
    <s v="Xerox 1993"/>
    <n v="12.96"/>
    <n v="2"/>
    <n v="0"/>
    <n v="6.3504000000000005"/>
  </r>
  <r>
    <n v="7236"/>
    <s v="CA-2013-137337"/>
    <x v="0"/>
    <d v="2013-03-09T00:00:00"/>
    <d v="2013-03-13T00:00:00"/>
    <s v="Standard Class"/>
    <s v="GB-14575"/>
    <s v="Giulietta Baptist"/>
    <x v="0"/>
    <s v="United States"/>
    <s v="New York City"/>
    <s v="New York"/>
    <n v="10011"/>
    <x v="3"/>
    <s v="OFF-BI-10000632"/>
    <s v="Office Supplies"/>
    <s v="Binders"/>
    <s v="Satellite Sectional Post Binders"/>
    <n v="69.456000000000003"/>
    <n v="2"/>
    <n v="0.2"/>
    <n v="22.573199999999996"/>
  </r>
  <r>
    <n v="7237"/>
    <s v="CA-2011-138737"/>
    <x v="2"/>
    <d v="2011-12-07T00:00:00"/>
    <d v="2011-12-10T00:00:00"/>
    <s v="First Class"/>
    <s v="FP-14320"/>
    <s v="Frank Preis"/>
    <x v="0"/>
    <s v="United States"/>
    <s v="Los Angeles"/>
    <s v="California"/>
    <n v="90049"/>
    <x v="1"/>
    <s v="OFF-AR-10003190"/>
    <s v="Office Supplies"/>
    <s v="Art"/>
    <s v="Newell 32"/>
    <n v="8.64"/>
    <n v="3"/>
    <n v="0"/>
    <n v="2.4192"/>
  </r>
  <r>
    <n v="7238"/>
    <s v="CA-2013-164924"/>
    <x v="0"/>
    <d v="2013-07-11T00:00:00"/>
    <d v="2013-07-11T00:00:00"/>
    <s v="Same Day"/>
    <s v="EA-14035"/>
    <s v="Erin Ashbrook"/>
    <x v="1"/>
    <s v="United States"/>
    <s v="Philadelphia"/>
    <s v="Pennsylvania"/>
    <n v="19143"/>
    <x v="3"/>
    <s v="TEC-MA-10000904"/>
    <s v="Technology"/>
    <s v="Machines"/>
    <s v="Brother MFC-9340CDW LED All-In-One Printer, Copier Scanner"/>
    <n v="341.99100000000004"/>
    <n v="3"/>
    <n v="0.7"/>
    <n v="-319.19159999999999"/>
  </r>
  <r>
    <n v="7239"/>
    <s v="CA-2013-101651"/>
    <x v="0"/>
    <d v="2013-12-25T00:00:00"/>
    <d v="2013-12-31T00:00:00"/>
    <s v="Standard Class"/>
    <s v="SC-20305"/>
    <s v="Sean Christensen"/>
    <x v="0"/>
    <s v="United States"/>
    <s v="San Jose"/>
    <s v="California"/>
    <n v="95123"/>
    <x v="1"/>
    <s v="FUR-FU-10000771"/>
    <s v="Furniture"/>
    <s v="Furnishings"/>
    <s v="Eldon 200 Class Desk Accessories, Smoke"/>
    <n v="43.96"/>
    <n v="7"/>
    <n v="0"/>
    <n v="18.463200000000004"/>
  </r>
  <r>
    <n v="7240"/>
    <s v="CA-2013-101651"/>
    <x v="0"/>
    <d v="2013-12-25T00:00:00"/>
    <d v="2013-12-31T00:00:00"/>
    <s v="Standard Class"/>
    <s v="SC-20305"/>
    <s v="Sean Christensen"/>
    <x v="0"/>
    <s v="United States"/>
    <s v="San Jose"/>
    <s v="California"/>
    <n v="95123"/>
    <x v="1"/>
    <s v="OFF-EN-10001990"/>
    <s v="Office Supplies"/>
    <s v="Envelopes"/>
    <s v="Staples"/>
    <n v="39.76"/>
    <n v="7"/>
    <n v="0"/>
    <n v="18.687199999999997"/>
  </r>
  <r>
    <n v="7241"/>
    <s v="CA-2014-136651"/>
    <x v="3"/>
    <d v="2014-04-24T00:00:00"/>
    <d v="2014-04-26T00:00:00"/>
    <s v="Second Class"/>
    <s v="JF-15355"/>
    <s v="Jay Fein"/>
    <x v="0"/>
    <s v="United States"/>
    <s v="Pasadena"/>
    <s v="California"/>
    <n v="91104"/>
    <x v="1"/>
    <s v="FUR-FU-10002445"/>
    <s v="Furniture"/>
    <s v="Furnishings"/>
    <s v="DAX Two-Tone Rosewood/Black Document Frame, Desktop, 5 x 7"/>
    <n v="66.36"/>
    <n v="7"/>
    <n v="0"/>
    <n v="26.544000000000004"/>
  </r>
  <r>
    <n v="7242"/>
    <s v="CA-2014-136651"/>
    <x v="3"/>
    <d v="2014-04-24T00:00:00"/>
    <d v="2014-04-26T00:00:00"/>
    <s v="Second Class"/>
    <s v="JF-15355"/>
    <s v="Jay Fein"/>
    <x v="0"/>
    <s v="United States"/>
    <s v="Pasadena"/>
    <s v="California"/>
    <n v="91104"/>
    <x v="1"/>
    <s v="OFF-BI-10003638"/>
    <s v="Office Supplies"/>
    <s v="Binders"/>
    <s v="GBC Durable Plastic Covers"/>
    <n v="92.88000000000001"/>
    <n v="6"/>
    <n v="0.2"/>
    <n v="30.185999999999996"/>
  </r>
  <r>
    <n v="7243"/>
    <s v="CA-2014-136651"/>
    <x v="3"/>
    <d v="2014-04-24T00:00:00"/>
    <d v="2014-04-26T00:00:00"/>
    <s v="Second Class"/>
    <s v="JF-15355"/>
    <s v="Jay Fein"/>
    <x v="0"/>
    <s v="United States"/>
    <s v="Pasadena"/>
    <s v="California"/>
    <n v="91104"/>
    <x v="1"/>
    <s v="FUR-FU-10004864"/>
    <s v="Furniture"/>
    <s v="Furnishings"/>
    <s v="Eldon 500 Class Desk Accessories"/>
    <n v="24.14"/>
    <n v="2"/>
    <n v="0"/>
    <n v="7.9662000000000006"/>
  </r>
  <r>
    <n v="7244"/>
    <s v="CA-2014-118892"/>
    <x v="3"/>
    <d v="2014-08-18T00:00:00"/>
    <d v="2014-08-23T00:00:00"/>
    <s v="Second Class"/>
    <s v="TP-21415"/>
    <s v="Tom Prescott"/>
    <x v="0"/>
    <s v="United States"/>
    <s v="Philadelphia"/>
    <s v="Pennsylvania"/>
    <n v="19134"/>
    <x v="3"/>
    <s v="FUR-CH-10002024"/>
    <s v="Furniture"/>
    <s v="Chairs"/>
    <s v="HON 5400 Series Task Chairs for Big and Tall"/>
    <n v="4416.174"/>
    <n v="9"/>
    <n v="0.3"/>
    <n v="-630.88200000000006"/>
  </r>
  <r>
    <n v="7245"/>
    <s v="US-2014-151127"/>
    <x v="3"/>
    <d v="2014-05-23T00:00:00"/>
    <d v="2014-05-26T00:00:00"/>
    <s v="First Class"/>
    <s v="RL-19615"/>
    <s v="Rob Lucas"/>
    <x v="0"/>
    <s v="United States"/>
    <s v="Los Angeles"/>
    <s v="California"/>
    <n v="90049"/>
    <x v="1"/>
    <s v="OFF-AR-10002445"/>
    <s v="Office Supplies"/>
    <s v="Art"/>
    <s v="SANFORD Major Accent Highlighters"/>
    <n v="49.56"/>
    <n v="7"/>
    <n v="0"/>
    <n v="18.832800000000002"/>
  </r>
  <r>
    <n v="7246"/>
    <s v="CA-2014-145807"/>
    <x v="3"/>
    <d v="2014-02-10T00:00:00"/>
    <d v="2014-02-14T00:00:00"/>
    <s v="Standard Class"/>
    <s v="SB-20170"/>
    <s v="Sarah Bern"/>
    <x v="0"/>
    <s v="United States"/>
    <s v="Los Angeles"/>
    <s v="California"/>
    <n v="90032"/>
    <x v="1"/>
    <s v="OFF-ST-10001370"/>
    <s v="Office Supplies"/>
    <s v="Storage"/>
    <s v="Sensible Storage WireTech Storage Systems"/>
    <n v="354.90000000000003"/>
    <n v="5"/>
    <n v="0"/>
    <n v="17.744999999999962"/>
  </r>
  <r>
    <n v="7247"/>
    <s v="US-2011-127978"/>
    <x v="2"/>
    <d v="2011-03-03T00:00:00"/>
    <d v="2011-03-08T00:00:00"/>
    <s v="Standard Class"/>
    <s v="JS-15595"/>
    <s v="Jill Stevenson"/>
    <x v="1"/>
    <s v="United States"/>
    <s v="Columbus"/>
    <s v="Ohio"/>
    <n v="43229"/>
    <x v="3"/>
    <s v="OFF-LA-10000305"/>
    <s v="Office Supplies"/>
    <s v="Labels"/>
    <s v="Avery 495"/>
    <n v="15.120000000000001"/>
    <n v="3"/>
    <n v="0.2"/>
    <n v="4.9139999999999988"/>
  </r>
  <r>
    <n v="7248"/>
    <s v="US-2011-127978"/>
    <x v="2"/>
    <d v="2011-03-03T00:00:00"/>
    <d v="2011-03-08T00:00:00"/>
    <s v="Standard Class"/>
    <s v="JS-15595"/>
    <s v="Jill Stevenson"/>
    <x v="1"/>
    <s v="United States"/>
    <s v="Columbus"/>
    <s v="Ohio"/>
    <n v="43229"/>
    <x v="3"/>
    <s v="FUR-BO-10001972"/>
    <s v="Furniture"/>
    <s v="Bookcases"/>
    <s v="O'Sullivan 4-Shelf Bookcase in Odessa Pine"/>
    <n v="302.45"/>
    <n v="5"/>
    <n v="0.5"/>
    <n v="-199.61700000000002"/>
  </r>
  <r>
    <n v="7249"/>
    <s v="US-2011-127978"/>
    <x v="2"/>
    <d v="2011-03-03T00:00:00"/>
    <d v="2011-03-08T00:00:00"/>
    <s v="Standard Class"/>
    <s v="JS-15595"/>
    <s v="Jill Stevenson"/>
    <x v="1"/>
    <s v="United States"/>
    <s v="Columbus"/>
    <s v="Ohio"/>
    <n v="43229"/>
    <x v="3"/>
    <s v="OFF-ST-10002486"/>
    <s v="Office Supplies"/>
    <s v="Storage"/>
    <s v="Eldon Shelf Savers Cubes and Bins"/>
    <n v="44.672000000000004"/>
    <n v="8"/>
    <n v="0.2"/>
    <n v="-10.051200000000003"/>
  </r>
  <r>
    <n v="7250"/>
    <s v="CA-2012-158491"/>
    <x v="1"/>
    <d v="2012-06-04T00:00:00"/>
    <d v="2012-06-09T00:00:00"/>
    <s v="Second Class"/>
    <s v="BP-11155"/>
    <s v="Becky Pak"/>
    <x v="0"/>
    <s v="United States"/>
    <s v="Los Angeles"/>
    <s v="California"/>
    <n v="90008"/>
    <x v="1"/>
    <s v="TEC-AC-10001874"/>
    <s v="Technology"/>
    <s v="Accessories"/>
    <s v="Logitech Wireless Anywhere Mouse MX for PC and Mac"/>
    <n v="119.98"/>
    <n v="2"/>
    <n v="0"/>
    <n v="35.994"/>
  </r>
  <r>
    <n v="7251"/>
    <s v="CA-2012-158491"/>
    <x v="1"/>
    <d v="2012-06-04T00:00:00"/>
    <d v="2012-06-09T00:00:00"/>
    <s v="Second Class"/>
    <s v="BP-11155"/>
    <s v="Becky Pak"/>
    <x v="0"/>
    <s v="United States"/>
    <s v="Los Angeles"/>
    <s v="California"/>
    <n v="90008"/>
    <x v="1"/>
    <s v="TEC-AC-10003870"/>
    <s v="Technology"/>
    <s v="Accessories"/>
    <s v="Logitech Z-906 Speaker sys - home theater - 5.1-CH"/>
    <n v="989.97"/>
    <n v="3"/>
    <n v="0"/>
    <n v="395.98800000000006"/>
  </r>
  <r>
    <n v="7252"/>
    <s v="CA-2013-116764"/>
    <x v="0"/>
    <d v="2013-08-28T00:00:00"/>
    <d v="2013-09-03T00:00:00"/>
    <s v="Standard Class"/>
    <s v="EM-13825"/>
    <s v="Elizabeth Moffitt"/>
    <x v="1"/>
    <s v="United States"/>
    <s v="Hollywood"/>
    <s v="Florida"/>
    <n v="33021"/>
    <x v="0"/>
    <s v="OFF-LA-10002473"/>
    <s v="Office Supplies"/>
    <s v="Labels"/>
    <s v="Avery 484"/>
    <n v="9.2159999999999993"/>
    <n v="4"/>
    <n v="0.2"/>
    <n v="3.3408000000000002"/>
  </r>
  <r>
    <n v="7253"/>
    <s v="CA-2013-152457"/>
    <x v="0"/>
    <d v="2013-09-13T00:00:00"/>
    <d v="2013-09-19T00:00:00"/>
    <s v="Standard Class"/>
    <s v="SC-20695"/>
    <s v="Steve Chapman"/>
    <x v="1"/>
    <s v="United States"/>
    <s v="Roseville"/>
    <s v="Michigan"/>
    <n v="48066"/>
    <x v="2"/>
    <s v="OFF-PA-10003790"/>
    <s v="Office Supplies"/>
    <s v="Paper"/>
    <s v="Xerox 1991"/>
    <n v="68.52"/>
    <n v="3"/>
    <n v="0"/>
    <n v="31.519199999999998"/>
  </r>
  <r>
    <n v="7254"/>
    <s v="CA-2013-152730"/>
    <x v="0"/>
    <d v="2013-05-31T00:00:00"/>
    <d v="2013-06-05T00:00:00"/>
    <s v="Standard Class"/>
    <s v="EM-14140"/>
    <s v="Eugene Moren"/>
    <x v="2"/>
    <s v="United States"/>
    <s v="Superior"/>
    <s v="Wisconsin"/>
    <n v="54880"/>
    <x v="2"/>
    <s v="OFF-AP-10002684"/>
    <s v="Office Supplies"/>
    <s v="Appliances"/>
    <s v="Acco 7-Outlet Masterpiece Power Center, Wihtout Fax/Phone Line Protection"/>
    <n v="364.74"/>
    <n v="3"/>
    <n v="0"/>
    <n v="109.42199999999997"/>
  </r>
  <r>
    <n v="7255"/>
    <s v="CA-2013-152730"/>
    <x v="0"/>
    <d v="2013-05-31T00:00:00"/>
    <d v="2013-06-05T00:00:00"/>
    <s v="Standard Class"/>
    <s v="EM-14140"/>
    <s v="Eugene Moren"/>
    <x v="2"/>
    <s v="United States"/>
    <s v="Superior"/>
    <s v="Wisconsin"/>
    <n v="54880"/>
    <x v="2"/>
    <s v="FUR-FU-10001037"/>
    <s v="Furniture"/>
    <s v="Furnishings"/>
    <s v="DAX Charcoal/Nickel-Tone Document Frame, 5 x 7"/>
    <n v="47.400000000000006"/>
    <n v="5"/>
    <n v="0"/>
    <n v="21.33"/>
  </r>
  <r>
    <n v="7256"/>
    <s v="CA-2013-152730"/>
    <x v="0"/>
    <d v="2013-05-31T00:00:00"/>
    <d v="2013-06-05T00:00:00"/>
    <s v="Standard Class"/>
    <s v="EM-14140"/>
    <s v="Eugene Moren"/>
    <x v="2"/>
    <s v="United States"/>
    <s v="Superior"/>
    <s v="Wisconsin"/>
    <n v="54880"/>
    <x v="2"/>
    <s v="OFF-ST-10000876"/>
    <s v="Office Supplies"/>
    <s v="Storage"/>
    <s v="Eldon Simplefile Box Office"/>
    <n v="49.76"/>
    <n v="4"/>
    <n v="0"/>
    <n v="13.9328"/>
  </r>
  <r>
    <n v="7257"/>
    <s v="CA-2013-152730"/>
    <x v="0"/>
    <d v="2013-05-31T00:00:00"/>
    <d v="2013-06-05T00:00:00"/>
    <s v="Standard Class"/>
    <s v="EM-14140"/>
    <s v="Eugene Moren"/>
    <x v="2"/>
    <s v="United States"/>
    <s v="Superior"/>
    <s v="Wisconsin"/>
    <n v="54880"/>
    <x v="2"/>
    <s v="OFF-AR-10003732"/>
    <s v="Office Supplies"/>
    <s v="Art"/>
    <s v="Newell 333"/>
    <n v="5.56"/>
    <n v="2"/>
    <n v="0"/>
    <n v="1.4455999999999998"/>
  </r>
  <r>
    <n v="7258"/>
    <s v="CA-2013-152730"/>
    <x v="0"/>
    <d v="2013-05-31T00:00:00"/>
    <d v="2013-06-05T00:00:00"/>
    <s v="Standard Class"/>
    <s v="EM-14140"/>
    <s v="Eugene Moren"/>
    <x v="2"/>
    <s v="United States"/>
    <s v="Superior"/>
    <s v="Wisconsin"/>
    <n v="54880"/>
    <x v="2"/>
    <s v="OFF-PA-10000994"/>
    <s v="Office Supplies"/>
    <s v="Paper"/>
    <s v="Xerox 1915"/>
    <n v="629.09999999999991"/>
    <n v="6"/>
    <n v="0"/>
    <n v="301.96799999999996"/>
  </r>
  <r>
    <n v="7259"/>
    <s v="CA-2013-152730"/>
    <x v="0"/>
    <d v="2013-05-31T00:00:00"/>
    <d v="2013-06-05T00:00:00"/>
    <s v="Standard Class"/>
    <s v="EM-14140"/>
    <s v="Eugene Moren"/>
    <x v="2"/>
    <s v="United States"/>
    <s v="Superior"/>
    <s v="Wisconsin"/>
    <n v="54880"/>
    <x v="2"/>
    <s v="OFF-AR-10000940"/>
    <s v="Office Supplies"/>
    <s v="Art"/>
    <s v="Newell 343"/>
    <n v="14.7"/>
    <n v="5"/>
    <n v="0"/>
    <n v="3.9690000000000003"/>
  </r>
  <r>
    <n v="7260"/>
    <s v="CA-2013-152730"/>
    <x v="0"/>
    <d v="2013-05-31T00:00:00"/>
    <d v="2013-06-05T00:00:00"/>
    <s v="Standard Class"/>
    <s v="EM-14140"/>
    <s v="Eugene Moren"/>
    <x v="2"/>
    <s v="United States"/>
    <s v="Superior"/>
    <s v="Wisconsin"/>
    <n v="54880"/>
    <x v="2"/>
    <s v="OFF-PA-10004888"/>
    <s v="Office Supplies"/>
    <s v="Paper"/>
    <s v="Xerox 217"/>
    <n v="45.36"/>
    <n v="7"/>
    <n v="0"/>
    <n v="21.772800000000004"/>
  </r>
  <r>
    <n v="7261"/>
    <s v="CA-2013-152730"/>
    <x v="0"/>
    <d v="2013-05-31T00:00:00"/>
    <d v="2013-06-05T00:00:00"/>
    <s v="Standard Class"/>
    <s v="EM-14140"/>
    <s v="Eugene Moren"/>
    <x v="2"/>
    <s v="United States"/>
    <s v="Superior"/>
    <s v="Wisconsin"/>
    <n v="54880"/>
    <x v="2"/>
    <s v="TEC-PH-10000441"/>
    <s v="Technology"/>
    <s v="Phones"/>
    <s v="VTech DS6151"/>
    <n v="125.99"/>
    <n v="1"/>
    <n v="0"/>
    <n v="35.277200000000008"/>
  </r>
  <r>
    <n v="7262"/>
    <s v="CA-2014-137001"/>
    <x v="3"/>
    <d v="2014-06-11T00:00:00"/>
    <d v="2014-06-14T00:00:00"/>
    <s v="Second Class"/>
    <s v="GZ-14545"/>
    <s v="George Zrebassa"/>
    <x v="1"/>
    <s v="United States"/>
    <s v="Thousand Oaks"/>
    <s v="California"/>
    <n v="91360"/>
    <x v="1"/>
    <s v="OFF-AR-10001231"/>
    <s v="Office Supplies"/>
    <s v="Art"/>
    <s v="Sanford EarthWrite Recycled Pencils, Medium Soft, #2"/>
    <n v="14.700000000000001"/>
    <n v="7"/>
    <n v="0"/>
    <n v="4.1160000000000005"/>
  </r>
  <r>
    <n v="7263"/>
    <s v="CA-2014-156363"/>
    <x v="3"/>
    <d v="2014-10-23T00:00:00"/>
    <d v="2014-10-29T00:00:00"/>
    <s v="Standard Class"/>
    <s v="ML-17395"/>
    <s v="Marina Lichtenstein"/>
    <x v="1"/>
    <s v="United States"/>
    <s v="Philadelphia"/>
    <s v="Pennsylvania"/>
    <n v="19134"/>
    <x v="3"/>
    <s v="TEC-PH-10003988"/>
    <s v="Technology"/>
    <s v="Phones"/>
    <s v="LF Elite 3D Dazzle Designer Hard Case Cover, Lf Stylus Pen and Wiper For Apple Iphone 5c Mini Lite"/>
    <n v="32.700000000000003"/>
    <n v="5"/>
    <n v="0.4"/>
    <n v="-6.5399999999999991"/>
  </r>
  <r>
    <n v="7264"/>
    <s v="CA-2014-156363"/>
    <x v="3"/>
    <d v="2014-10-23T00:00:00"/>
    <d v="2014-10-29T00:00:00"/>
    <s v="Standard Class"/>
    <s v="ML-17395"/>
    <s v="Marina Lichtenstein"/>
    <x v="1"/>
    <s v="United States"/>
    <s v="Philadelphia"/>
    <s v="Pennsylvania"/>
    <n v="19134"/>
    <x v="3"/>
    <s v="OFF-EN-10003068"/>
    <s v="Office Supplies"/>
    <s v="Envelopes"/>
    <s v="#6 3/4 Gummed Flap White Envelopes"/>
    <n v="31.680000000000003"/>
    <n v="4"/>
    <n v="0.2"/>
    <n v="11.087999999999997"/>
  </r>
  <r>
    <n v="7265"/>
    <s v="CA-2014-122056"/>
    <x v="3"/>
    <d v="2014-06-14T00:00:00"/>
    <d v="2014-06-18T00:00:00"/>
    <s v="Standard Class"/>
    <s v="PG-18895"/>
    <s v="Paul Gonzalez"/>
    <x v="0"/>
    <s v="United States"/>
    <s v="Springfield"/>
    <s v="Virginia"/>
    <n v="22153"/>
    <x v="0"/>
    <s v="OFF-AR-10004260"/>
    <s v="Office Supplies"/>
    <s v="Art"/>
    <s v="Boston 1799 Powerhouse Electric Pencil Sharpener"/>
    <n v="181.86"/>
    <n v="7"/>
    <n v="0"/>
    <n v="50.9208"/>
  </r>
  <r>
    <n v="7266"/>
    <s v="US-2011-143721"/>
    <x v="2"/>
    <d v="2011-11-23T00:00:00"/>
    <d v="2011-11-26T00:00:00"/>
    <s v="Second Class"/>
    <s v="DK-12835"/>
    <s v="Damala Kotsonis"/>
    <x v="1"/>
    <s v="United States"/>
    <s v="Houston"/>
    <s v="Texas"/>
    <n v="77095"/>
    <x v="2"/>
    <s v="FUR-CH-10001973"/>
    <s v="Furniture"/>
    <s v="Chairs"/>
    <s v="Office Star Flex Back Scooter Chair with White Frame"/>
    <n v="155.37199999999999"/>
    <n v="2"/>
    <n v="0.3"/>
    <n v="-35.513599999999997"/>
  </r>
  <r>
    <n v="7267"/>
    <s v="CA-2014-122987"/>
    <x v="3"/>
    <d v="2014-08-17T00:00:00"/>
    <d v="2014-08-17T00:00:00"/>
    <s v="Same Day"/>
    <s v="SJ-20215"/>
    <s v="Sarah Jordon"/>
    <x v="0"/>
    <s v="United States"/>
    <s v="Columbia"/>
    <s v="Tennessee"/>
    <n v="38401"/>
    <x v="0"/>
    <s v="OFF-BI-10002824"/>
    <s v="Office Supplies"/>
    <s v="Binders"/>
    <s v="Recycled Easel Ring Binders"/>
    <n v="13.428000000000003"/>
    <n v="3"/>
    <n v="0.7"/>
    <n v="-11.190000000000001"/>
  </r>
  <r>
    <n v="7268"/>
    <s v="CA-2014-122987"/>
    <x v="3"/>
    <d v="2014-08-17T00:00:00"/>
    <d v="2014-08-17T00:00:00"/>
    <s v="Same Day"/>
    <s v="SJ-20215"/>
    <s v="Sarah Jordon"/>
    <x v="0"/>
    <s v="United States"/>
    <s v="Columbia"/>
    <s v="Tennessee"/>
    <n v="38401"/>
    <x v="0"/>
    <s v="OFF-ST-10004950"/>
    <s v="Office Supplies"/>
    <s v="Storage"/>
    <s v="Acco Perma 3000 Stacking Storage Drawers"/>
    <n v="67.13600000000001"/>
    <n v="4"/>
    <n v="0.2"/>
    <n v="-0.83920000000000172"/>
  </r>
  <r>
    <n v="7269"/>
    <s v="CA-2013-133368"/>
    <x v="0"/>
    <d v="2013-01-14T00:00:00"/>
    <d v="2013-01-20T00:00:00"/>
    <s v="Standard Class"/>
    <s v="AG-10675"/>
    <s v="Anna Gayman"/>
    <x v="0"/>
    <s v="United States"/>
    <s v="Concord"/>
    <s v="North Carolina"/>
    <n v="28027"/>
    <x v="0"/>
    <s v="OFF-PA-10004039"/>
    <s v="Office Supplies"/>
    <s v="Paper"/>
    <s v="Xerox 1882"/>
    <n v="89.567999999999998"/>
    <n v="2"/>
    <n v="0.2"/>
    <n v="32.468400000000003"/>
  </r>
  <r>
    <n v="7270"/>
    <s v="CA-2013-133368"/>
    <x v="0"/>
    <d v="2013-01-14T00:00:00"/>
    <d v="2013-01-20T00:00:00"/>
    <s v="Standard Class"/>
    <s v="AG-10675"/>
    <s v="Anna Gayman"/>
    <x v="0"/>
    <s v="United States"/>
    <s v="Concord"/>
    <s v="North Carolina"/>
    <n v="28027"/>
    <x v="0"/>
    <s v="FUR-FU-10003374"/>
    <s v="Furniture"/>
    <s v="Furnishings"/>
    <s v="Electrix Fluorescent Magnifier Lamps &amp; Weighted Base"/>
    <n v="315.77600000000007"/>
    <n v="8"/>
    <n v="0.2"/>
    <n v="31.577600000000018"/>
  </r>
  <r>
    <n v="7271"/>
    <s v="CA-2013-123337"/>
    <x v="0"/>
    <d v="2013-09-17T00:00:00"/>
    <d v="2013-09-23T00:00:00"/>
    <s v="Standard Class"/>
    <s v="KD-16495"/>
    <s v="Keith Dawkins"/>
    <x v="1"/>
    <s v="United States"/>
    <s v="San Jose"/>
    <s v="California"/>
    <n v="95123"/>
    <x v="1"/>
    <s v="FUR-BO-10001918"/>
    <s v="Furniture"/>
    <s v="Bookcases"/>
    <s v="Sauder Forest Hills Library with Doors, Woodland Oak Finish"/>
    <n v="273.666"/>
    <n v="2"/>
    <n v="0.15"/>
    <n v="-12.878400000000013"/>
  </r>
  <r>
    <n v="7272"/>
    <s v="CA-2013-123337"/>
    <x v="0"/>
    <d v="2013-09-17T00:00:00"/>
    <d v="2013-09-23T00:00:00"/>
    <s v="Standard Class"/>
    <s v="KD-16495"/>
    <s v="Keith Dawkins"/>
    <x v="1"/>
    <s v="United States"/>
    <s v="San Jose"/>
    <s v="California"/>
    <n v="95123"/>
    <x v="1"/>
    <s v="OFF-AP-10002287"/>
    <s v="Office Supplies"/>
    <s v="Appliances"/>
    <s v="Eureka Sanitaire  Multi-Pro Heavy-Duty Upright, Disposable Bags"/>
    <n v="17.48"/>
    <n v="4"/>
    <n v="0"/>
    <n v="4.5448000000000004"/>
  </r>
  <r>
    <n v="7273"/>
    <s v="US-2013-150357"/>
    <x v="0"/>
    <d v="2013-10-11T00:00:00"/>
    <d v="2013-10-15T00:00:00"/>
    <s v="Standard Class"/>
    <s v="EB-13975"/>
    <s v="Erica Bern"/>
    <x v="1"/>
    <s v="United States"/>
    <s v="Greensboro"/>
    <s v="North Carolina"/>
    <n v="27405"/>
    <x v="0"/>
    <s v="OFF-SU-10004498"/>
    <s v="Office Supplies"/>
    <s v="Supplies"/>
    <s v="Martin-Yale Premier Letter Opener"/>
    <n v="20.608000000000004"/>
    <n v="2"/>
    <n v="0.2"/>
    <n v="-4.3792000000000009"/>
  </r>
  <r>
    <n v="7274"/>
    <s v="US-2013-150357"/>
    <x v="0"/>
    <d v="2013-10-11T00:00:00"/>
    <d v="2013-10-15T00:00:00"/>
    <s v="Standard Class"/>
    <s v="EB-13975"/>
    <s v="Erica Bern"/>
    <x v="1"/>
    <s v="United States"/>
    <s v="Greensboro"/>
    <s v="North Carolina"/>
    <n v="27405"/>
    <x v="0"/>
    <s v="OFF-BI-10002557"/>
    <s v="Office Supplies"/>
    <s v="Binders"/>
    <s v="Presstex Flexible Ring Binders"/>
    <n v="4.0950000000000006"/>
    <n v="3"/>
    <n v="0.7"/>
    <n v="-2.7300000000000004"/>
  </r>
  <r>
    <n v="7275"/>
    <s v="CA-2012-144519"/>
    <x v="1"/>
    <d v="2012-11-13T00:00:00"/>
    <d v="2012-11-17T00:00:00"/>
    <s v="Standard Class"/>
    <s v="AW-10930"/>
    <s v="Arthur Wiediger"/>
    <x v="2"/>
    <s v="United States"/>
    <s v="Helena"/>
    <s v="Montana"/>
    <n v="59601"/>
    <x v="1"/>
    <s v="TEC-PH-10004908"/>
    <s v="Technology"/>
    <s v="Phones"/>
    <s v="Panasonic KX TS3282W Corded phone"/>
    <n v="339.96000000000004"/>
    <n v="5"/>
    <n v="0.2"/>
    <n v="42.494999999999948"/>
  </r>
  <r>
    <n v="7276"/>
    <s v="CA-2012-144519"/>
    <x v="1"/>
    <d v="2012-11-13T00:00:00"/>
    <d v="2012-11-17T00:00:00"/>
    <s v="Standard Class"/>
    <s v="AW-10930"/>
    <s v="Arthur Wiediger"/>
    <x v="2"/>
    <s v="United States"/>
    <s v="Helena"/>
    <s v="Montana"/>
    <n v="59601"/>
    <x v="1"/>
    <s v="FUR-FU-10000794"/>
    <s v="Furniture"/>
    <s v="Furnishings"/>
    <s v="Eldon Stackable Tray, Side-Load, Legal, Smoke"/>
    <n v="63.980000000000004"/>
    <n v="7"/>
    <n v="0"/>
    <n v="21.7532"/>
  </r>
  <r>
    <n v="7277"/>
    <s v="CA-2011-120670"/>
    <x v="2"/>
    <d v="2011-11-02T00:00:00"/>
    <d v="2011-11-06T00:00:00"/>
    <s v="Standard Class"/>
    <s v="JK-16120"/>
    <s v="Julie Kriz"/>
    <x v="2"/>
    <s v="United States"/>
    <s v="Fort Lauderdale"/>
    <s v="Florida"/>
    <n v="33311"/>
    <x v="0"/>
    <s v="TEC-AC-10004171"/>
    <s v="Technology"/>
    <s v="Accessories"/>
    <s v="Razer Kraken 7.1 Surround Sound Over Ear USB Gaming Headset"/>
    <n v="799.92000000000007"/>
    <n v="10"/>
    <n v="0.2"/>
    <n v="239.976"/>
  </r>
  <r>
    <n v="7278"/>
    <s v="CA-2013-157217"/>
    <x v="0"/>
    <d v="2013-07-20T00:00:00"/>
    <d v="2013-07-22T00:00:00"/>
    <s v="First Class"/>
    <s v="TC-21535"/>
    <s v="Tracy Collins"/>
    <x v="2"/>
    <s v="United States"/>
    <s v="San Francisco"/>
    <s v="California"/>
    <n v="94110"/>
    <x v="1"/>
    <s v="TEC-PH-10002070"/>
    <s v="Technology"/>
    <s v="Phones"/>
    <s v="Griffin GC36547 PowerJolt SE Lightning Charger"/>
    <n v="35.984000000000002"/>
    <n v="2"/>
    <n v="0.2"/>
    <n v="4.4979999999999958"/>
  </r>
  <r>
    <n v="7279"/>
    <s v="CA-2013-157217"/>
    <x v="0"/>
    <d v="2013-07-20T00:00:00"/>
    <d v="2013-07-22T00:00:00"/>
    <s v="First Class"/>
    <s v="TC-21535"/>
    <s v="Tracy Collins"/>
    <x v="2"/>
    <s v="United States"/>
    <s v="San Francisco"/>
    <s v="California"/>
    <n v="94110"/>
    <x v="1"/>
    <s v="TEC-AC-10003095"/>
    <s v="Technology"/>
    <s v="Accessories"/>
    <s v="Logitech G35 7.1-Channel Surround Sound Headset"/>
    <n v="389.97"/>
    <n v="3"/>
    <n v="0"/>
    <n v="132.58980000000003"/>
  </r>
  <r>
    <n v="7280"/>
    <s v="CA-2013-108224"/>
    <x v="0"/>
    <d v="2013-05-15T00:00:00"/>
    <d v="2013-05-15T00:00:00"/>
    <s v="Same Day"/>
    <s v="TH-21235"/>
    <s v="Tiffany House"/>
    <x v="1"/>
    <s v="United States"/>
    <s v="Yuma"/>
    <s v="Arizona"/>
    <n v="85364"/>
    <x v="1"/>
    <s v="TEC-AC-10003832"/>
    <s v="Technology"/>
    <s v="Accessories"/>
    <s v="Imation 16GB Mini TravelDrive USB 2.0 Flash Drive"/>
    <n v="185.52800000000002"/>
    <n v="7"/>
    <n v="0.2"/>
    <n v="48.701099999999997"/>
  </r>
  <r>
    <n v="7281"/>
    <s v="CA-2012-162782"/>
    <x v="1"/>
    <d v="2012-02-21T00:00:00"/>
    <d v="2012-02-27T00:00:00"/>
    <s v="Standard Class"/>
    <s v="PW-19240"/>
    <s v="Pierre Wener"/>
    <x v="0"/>
    <s v="United States"/>
    <s v="Columbia"/>
    <s v="Maryland"/>
    <n v="21044"/>
    <x v="3"/>
    <s v="OFF-BI-10003527"/>
    <s v="Office Supplies"/>
    <s v="Binders"/>
    <s v="Fellowes PB500 Electric Punch Plastic Comb Binding Machine with Manual Bind"/>
    <n v="2541.98"/>
    <n v="2"/>
    <n v="0"/>
    <n v="1270.99"/>
  </r>
  <r>
    <n v="7282"/>
    <s v="CA-2014-159282"/>
    <x v="3"/>
    <d v="2014-10-17T00:00:00"/>
    <d v="2014-10-22T00:00:00"/>
    <s v="Standard Class"/>
    <s v="GH-14410"/>
    <s v="Gary Hansen"/>
    <x v="2"/>
    <s v="United States"/>
    <s v="Yuma"/>
    <s v="Arizona"/>
    <n v="85364"/>
    <x v="1"/>
    <s v="TEC-MA-10001148"/>
    <s v="Technology"/>
    <s v="Machines"/>
    <s v="Swingline SM12-08 MicroCut Jam Free Shredder"/>
    <n v="599.98500000000013"/>
    <n v="5"/>
    <n v="0.7"/>
    <n v="-479.98799999999994"/>
  </r>
  <r>
    <n v="7283"/>
    <s v="CA-2014-155936"/>
    <x v="3"/>
    <d v="2014-06-23T00:00:00"/>
    <d v="2014-06-30T00:00:00"/>
    <s v="Standard Class"/>
    <s v="JK-15730"/>
    <s v="Joe Kamberova"/>
    <x v="0"/>
    <s v="United States"/>
    <s v="Chicago"/>
    <s v="Illinois"/>
    <n v="60653"/>
    <x v="2"/>
    <s v="OFF-BI-10002432"/>
    <s v="Office Supplies"/>
    <s v="Binders"/>
    <s v="Wilson Jones Standard D-Ring Binders"/>
    <n v="3.0359999999999996"/>
    <n v="3"/>
    <n v="0.8"/>
    <n v="-5.0094000000000012"/>
  </r>
  <r>
    <n v="7284"/>
    <s v="CA-2014-169439"/>
    <x v="3"/>
    <d v="2014-09-10T00:00:00"/>
    <d v="2014-09-14T00:00:00"/>
    <s v="Standard Class"/>
    <s v="LC-17140"/>
    <s v="Logan Currie"/>
    <x v="0"/>
    <s v="United States"/>
    <s v="Cleveland"/>
    <s v="Ohio"/>
    <n v="44105"/>
    <x v="3"/>
    <s v="OFF-AR-10001374"/>
    <s v="Office Supplies"/>
    <s v="Art"/>
    <s v="BIC Brite Liner Highlighters, Chisel Tip"/>
    <n v="25.920000000000005"/>
    <n v="5"/>
    <n v="0.2"/>
    <n v="3.8879999999999972"/>
  </r>
  <r>
    <n v="7285"/>
    <s v="CA-2014-169439"/>
    <x v="3"/>
    <d v="2014-09-10T00:00:00"/>
    <d v="2014-09-14T00:00:00"/>
    <s v="Standard Class"/>
    <s v="LC-17140"/>
    <s v="Logan Currie"/>
    <x v="0"/>
    <s v="United States"/>
    <s v="Cleveland"/>
    <s v="Ohio"/>
    <n v="44105"/>
    <x v="3"/>
    <s v="FUR-FU-10000723"/>
    <s v="Furniture"/>
    <s v="Furnishings"/>
    <s v="Deflect-o EconoMat Studded, No Bevel Mat for Low Pile Carpeting"/>
    <n v="66.112000000000009"/>
    <n v="2"/>
    <n v="0.2"/>
    <n v="-9.0903999999999989"/>
  </r>
  <r>
    <n v="7286"/>
    <s v="CA-2014-151183"/>
    <x v="3"/>
    <d v="2014-10-15T00:00:00"/>
    <d v="2014-10-20T00:00:00"/>
    <s v="Standard Class"/>
    <s v="BK-11260"/>
    <s v="Berenike Kampe"/>
    <x v="0"/>
    <s v="United States"/>
    <s v="San Francisco"/>
    <s v="California"/>
    <n v="94110"/>
    <x v="1"/>
    <s v="TEC-AC-10003614"/>
    <s v="Technology"/>
    <s v="Accessories"/>
    <s v="Verbatim 25 GB 6x Blu-ray Single Layer Recordable Disc, 10/Pack"/>
    <n v="46.36"/>
    <n v="4"/>
    <n v="0"/>
    <n v="15.298799999999996"/>
  </r>
  <r>
    <n v="7287"/>
    <s v="CA-2013-149965"/>
    <x v="0"/>
    <d v="2013-06-21T00:00:00"/>
    <d v="2013-06-26T00:00:00"/>
    <s v="Standard Class"/>
    <s v="BS-11365"/>
    <s v="Bill Shonely"/>
    <x v="1"/>
    <s v="United States"/>
    <s v="Oklahoma City"/>
    <s v="Oklahoma"/>
    <n v="73120"/>
    <x v="2"/>
    <s v="TEC-AC-10004877"/>
    <s v="Technology"/>
    <s v="Accessories"/>
    <s v="Imation 30456 USB Flash Drive 8GB"/>
    <n v="6.9"/>
    <n v="1"/>
    <n v="0"/>
    <n v="0.5519999999999996"/>
  </r>
  <r>
    <n v="7288"/>
    <s v="CA-2013-149965"/>
    <x v="0"/>
    <d v="2013-06-21T00:00:00"/>
    <d v="2013-06-26T00:00:00"/>
    <s v="Standard Class"/>
    <s v="BS-11365"/>
    <s v="Bill Shonely"/>
    <x v="1"/>
    <s v="United States"/>
    <s v="Oklahoma City"/>
    <s v="Oklahoma"/>
    <n v="73120"/>
    <x v="2"/>
    <s v="FUR-FU-10004270"/>
    <s v="Furniture"/>
    <s v="Furnishings"/>
    <s v="Executive Impressions 13&quot; Clairmont Wall Clock"/>
    <n v="57.69"/>
    <n v="3"/>
    <n v="0"/>
    <n v="23.652900000000002"/>
  </r>
  <r>
    <n v="7289"/>
    <s v="CA-2011-158281"/>
    <x v="2"/>
    <d v="2011-09-02T00:00:00"/>
    <d v="2011-09-07T00:00:00"/>
    <s v="Standard Class"/>
    <s v="AG-10525"/>
    <s v="Andy Gerbode"/>
    <x v="1"/>
    <s v="United States"/>
    <s v="Houston"/>
    <s v="Texas"/>
    <n v="77095"/>
    <x v="2"/>
    <s v="TEC-MA-10002210"/>
    <s v="Technology"/>
    <s v="Machines"/>
    <s v="Epson TM-T88V Direct Thermal Printer - Monochrome - Desktop"/>
    <n v="559.71"/>
    <n v="3"/>
    <n v="0.4"/>
    <n v="-121.27049999999997"/>
  </r>
  <r>
    <n v="7290"/>
    <s v="CA-2013-153661"/>
    <x v="0"/>
    <d v="2013-01-30T00:00:00"/>
    <d v="2013-01-31T00:00:00"/>
    <s v="First Class"/>
    <s v="SC-20725"/>
    <s v="Steven Cartwright"/>
    <x v="0"/>
    <s v="United States"/>
    <s v="San Francisco"/>
    <s v="California"/>
    <n v="94122"/>
    <x v="1"/>
    <s v="OFF-ST-10000675"/>
    <s v="Office Supplies"/>
    <s v="Storage"/>
    <s v="File Shuttle II and Handi-File, Black"/>
    <n v="305.01"/>
    <n v="9"/>
    <n v="0"/>
    <n v="76.252499999999998"/>
  </r>
  <r>
    <n v="7291"/>
    <s v="CA-2013-153661"/>
    <x v="0"/>
    <d v="2013-01-30T00:00:00"/>
    <d v="2013-01-31T00:00:00"/>
    <s v="First Class"/>
    <s v="SC-20725"/>
    <s v="Steven Cartwright"/>
    <x v="0"/>
    <s v="United States"/>
    <s v="San Francisco"/>
    <s v="California"/>
    <n v="94122"/>
    <x v="1"/>
    <s v="OFF-BI-10004781"/>
    <s v="Office Supplies"/>
    <s v="Binders"/>
    <s v="GBC Wire Binding Strips"/>
    <n v="50.783999999999999"/>
    <n v="2"/>
    <n v="0.2"/>
    <n v="17.7744"/>
  </r>
  <r>
    <n v="7292"/>
    <s v="CA-2013-153661"/>
    <x v="0"/>
    <d v="2013-01-30T00:00:00"/>
    <d v="2013-01-31T00:00:00"/>
    <s v="First Class"/>
    <s v="SC-20725"/>
    <s v="Steven Cartwright"/>
    <x v="0"/>
    <s v="United States"/>
    <s v="San Francisco"/>
    <s v="California"/>
    <n v="94122"/>
    <x v="1"/>
    <s v="OFF-LA-10004689"/>
    <s v="Office Supplies"/>
    <s v="Labels"/>
    <s v="Avery 512"/>
    <n v="26.01"/>
    <n v="9"/>
    <n v="0"/>
    <n v="12.2247"/>
  </r>
  <r>
    <n v="7293"/>
    <s v="CA-2014-109183"/>
    <x v="3"/>
    <d v="2014-12-05T00:00:00"/>
    <d v="2014-12-10T00:00:00"/>
    <s v="Standard Class"/>
    <s v="LR-16915"/>
    <s v="Lena Radford"/>
    <x v="0"/>
    <s v="United States"/>
    <s v="Nashville"/>
    <s v="Tennessee"/>
    <n v="37211"/>
    <x v="0"/>
    <s v="TEC-MA-10001856"/>
    <s v="Technology"/>
    <s v="Machines"/>
    <s v="Okidata C610n Printer"/>
    <n v="649"/>
    <n v="2"/>
    <n v="0.5"/>
    <n v="-272.58000000000015"/>
  </r>
  <r>
    <n v="7294"/>
    <s v="CA-2013-113656"/>
    <x v="0"/>
    <d v="2013-01-23T00:00:00"/>
    <d v="2013-01-29T00:00:00"/>
    <s v="Standard Class"/>
    <s v="CB-12415"/>
    <s v="Christy Brittain"/>
    <x v="0"/>
    <s v="United States"/>
    <s v="Los Angeles"/>
    <s v="California"/>
    <n v="90036"/>
    <x v="1"/>
    <s v="FUR-FU-10000719"/>
    <s v="Furniture"/>
    <s v="Furnishings"/>
    <s v="DAX Cubicle Frames, 8-1/2 x 11"/>
    <n v="59.99"/>
    <n v="7"/>
    <n v="0"/>
    <n v="21.596400000000003"/>
  </r>
  <r>
    <n v="7295"/>
    <s v="CA-2012-148964"/>
    <x v="1"/>
    <d v="2012-05-26T00:00:00"/>
    <d v="2012-05-31T00:00:00"/>
    <s v="Standard Class"/>
    <s v="RD-19900"/>
    <s v="Ruben Dartt"/>
    <x v="0"/>
    <s v="United States"/>
    <s v="Bellevue"/>
    <s v="Washington"/>
    <n v="98006"/>
    <x v="1"/>
    <s v="FUR-FU-10003849"/>
    <s v="Furniture"/>
    <s v="Furnishings"/>
    <s v="DAX Metal Frame, Desktop, Stepped-Edge"/>
    <n v="20.239999999999998"/>
    <n v="1"/>
    <n v="0"/>
    <n v="7.8935999999999993"/>
  </r>
  <r>
    <n v="7296"/>
    <s v="CA-2011-111899"/>
    <x v="2"/>
    <d v="2011-05-04T00:00:00"/>
    <d v="2011-05-05T00:00:00"/>
    <s v="First Class"/>
    <s v="NC-18340"/>
    <s v="Nat Carroll"/>
    <x v="0"/>
    <s v="United States"/>
    <s v="Houston"/>
    <s v="Texas"/>
    <n v="77036"/>
    <x v="2"/>
    <s v="OFF-AR-10001725"/>
    <s v="Office Supplies"/>
    <s v="Art"/>
    <s v="Boston Home &amp; Office Model 2000 Electric Pencil Sharpeners"/>
    <n v="37.839999999999996"/>
    <n v="2"/>
    <n v="0.2"/>
    <n v="2.8380000000000027"/>
  </r>
  <r>
    <n v="7297"/>
    <s v="CA-2011-111899"/>
    <x v="2"/>
    <d v="2011-05-04T00:00:00"/>
    <d v="2011-05-05T00:00:00"/>
    <s v="First Class"/>
    <s v="NC-18340"/>
    <s v="Nat Carroll"/>
    <x v="0"/>
    <s v="United States"/>
    <s v="Houston"/>
    <s v="Texas"/>
    <n v="77036"/>
    <x v="2"/>
    <s v="OFF-FA-10000840"/>
    <s v="Office Supplies"/>
    <s v="Fasteners"/>
    <s v="OIC Thumb-Tacks"/>
    <n v="5.4719999999999995"/>
    <n v="6"/>
    <n v="0.2"/>
    <n v="1.8467999999999996"/>
  </r>
  <r>
    <n v="7298"/>
    <s v="CA-2012-101126"/>
    <x v="1"/>
    <d v="2012-02-10T00:00:00"/>
    <d v="2012-02-14T00:00:00"/>
    <s v="Second Class"/>
    <s v="NB-18655"/>
    <s v="Nona Balk"/>
    <x v="1"/>
    <s v="United States"/>
    <s v="Philadelphia"/>
    <s v="Pennsylvania"/>
    <n v="19143"/>
    <x v="3"/>
    <s v="OFF-ST-10000943"/>
    <s v="Office Supplies"/>
    <s v="Storage"/>
    <s v="Eldon ProFile File 'N Store Portable File Tub Letter/Legal Size Black"/>
    <n v="77.240000000000009"/>
    <n v="5"/>
    <n v="0.2"/>
    <n v="7.7240000000000002"/>
  </r>
  <r>
    <n v="7299"/>
    <s v="CA-2011-163468"/>
    <x v="2"/>
    <d v="2011-11-18T00:00:00"/>
    <d v="2011-11-21T00:00:00"/>
    <s v="First Class"/>
    <s v="JK-15730"/>
    <s v="Joe Kamberova"/>
    <x v="0"/>
    <s v="United States"/>
    <s v="Des Plaines"/>
    <s v="Illinois"/>
    <n v="60016"/>
    <x v="2"/>
    <s v="FUR-TA-10002533"/>
    <s v="Furniture"/>
    <s v="Tables"/>
    <s v="BPI Conference Tables"/>
    <n v="292.10000000000002"/>
    <n v="4"/>
    <n v="0.5"/>
    <n v="-175.26000000000005"/>
  </r>
  <r>
    <n v="7300"/>
    <s v="CA-2011-163468"/>
    <x v="2"/>
    <d v="2011-11-18T00:00:00"/>
    <d v="2011-11-21T00:00:00"/>
    <s v="First Class"/>
    <s v="JK-15730"/>
    <s v="Joe Kamberova"/>
    <x v="0"/>
    <s v="United States"/>
    <s v="Des Plaines"/>
    <s v="Illinois"/>
    <n v="60016"/>
    <x v="2"/>
    <s v="FUR-FU-10001546"/>
    <s v="Furniture"/>
    <s v="Furnishings"/>
    <s v="Dana Swing-Arm Lamps"/>
    <n v="8.5440000000000005"/>
    <n v="2"/>
    <n v="0.6"/>
    <n v="-7.4759999999999991"/>
  </r>
  <r>
    <n v="7301"/>
    <s v="CA-2011-163468"/>
    <x v="2"/>
    <d v="2011-11-18T00:00:00"/>
    <d v="2011-11-21T00:00:00"/>
    <s v="First Class"/>
    <s v="JK-15730"/>
    <s v="Joe Kamberova"/>
    <x v="0"/>
    <s v="United States"/>
    <s v="Des Plaines"/>
    <s v="Illinois"/>
    <n v="60016"/>
    <x v="2"/>
    <s v="FUR-BO-10003546"/>
    <s v="Furniture"/>
    <s v="Bookcases"/>
    <s v="Hon 4-Shelf Metal Bookcases"/>
    <n v="424.11599999999999"/>
    <n v="6"/>
    <n v="0.3"/>
    <n v="-30.293999999999983"/>
  </r>
  <r>
    <n v="7302"/>
    <s v="CA-2011-163468"/>
    <x v="2"/>
    <d v="2011-11-18T00:00:00"/>
    <d v="2011-11-21T00:00:00"/>
    <s v="First Class"/>
    <s v="JK-15730"/>
    <s v="Joe Kamberova"/>
    <x v="0"/>
    <s v="United States"/>
    <s v="Des Plaines"/>
    <s v="Illinois"/>
    <n v="60016"/>
    <x v="2"/>
    <s v="OFF-BI-10004728"/>
    <s v="Office Supplies"/>
    <s v="Binders"/>
    <s v="Wilson Jones Turn Tabs Binder Tool for Ring Binders"/>
    <n v="2.8919999999999995"/>
    <n v="3"/>
    <n v="0.8"/>
    <n v="-4.9164000000000012"/>
  </r>
  <r>
    <n v="7303"/>
    <s v="CA-2011-163468"/>
    <x v="2"/>
    <d v="2011-11-18T00:00:00"/>
    <d v="2011-11-21T00:00:00"/>
    <s v="First Class"/>
    <s v="JK-15730"/>
    <s v="Joe Kamberova"/>
    <x v="0"/>
    <s v="United States"/>
    <s v="Des Plaines"/>
    <s v="Illinois"/>
    <n v="60016"/>
    <x v="2"/>
    <s v="OFF-ST-10000025"/>
    <s v="Office Supplies"/>
    <s v="Storage"/>
    <s v="Fellowes Stor/Drawer Steel Plus Storage Drawers"/>
    <n v="381.72"/>
    <n v="5"/>
    <n v="0.2"/>
    <n v="-66.801000000000045"/>
  </r>
  <r>
    <n v="7304"/>
    <s v="US-2014-117450"/>
    <x v="3"/>
    <d v="2014-09-05T00:00:00"/>
    <d v="2014-09-09T00:00:00"/>
    <s v="Standard Class"/>
    <s v="DO-13645"/>
    <s v="Doug O'Connell"/>
    <x v="0"/>
    <s v="United States"/>
    <s v="Boynton Beach"/>
    <s v="Florida"/>
    <n v="33437"/>
    <x v="0"/>
    <s v="FUR-CH-10003817"/>
    <s v="Furniture"/>
    <s v="Chairs"/>
    <s v="Global Value Steno Chair, Gray"/>
    <n v="97.184000000000012"/>
    <n v="2"/>
    <n v="0.2"/>
    <n v="6.0740000000000016"/>
  </r>
  <r>
    <n v="7305"/>
    <s v="US-2014-117450"/>
    <x v="3"/>
    <d v="2014-09-05T00:00:00"/>
    <d v="2014-09-09T00:00:00"/>
    <s v="Standard Class"/>
    <s v="DO-13645"/>
    <s v="Doug O'Connell"/>
    <x v="0"/>
    <s v="United States"/>
    <s v="Boynton Beach"/>
    <s v="Florida"/>
    <n v="33437"/>
    <x v="0"/>
    <s v="OFF-PA-10000289"/>
    <s v="Office Supplies"/>
    <s v="Paper"/>
    <s v="Xerox 213"/>
    <n v="10.368000000000002"/>
    <n v="2"/>
    <n v="0.2"/>
    <n v="3.6288"/>
  </r>
  <r>
    <n v="7306"/>
    <s v="CA-2011-137274"/>
    <x v="2"/>
    <d v="2011-03-29T00:00:00"/>
    <d v="2011-04-02T00:00:00"/>
    <s v="Standard Class"/>
    <s v="MG-18145"/>
    <s v="Mike Gockenbach"/>
    <x v="0"/>
    <s v="United States"/>
    <s v="Plano"/>
    <s v="Texas"/>
    <n v="75023"/>
    <x v="2"/>
    <s v="FUR-TA-10001889"/>
    <s v="Furniture"/>
    <s v="Tables"/>
    <s v="Bush Advantage Collection Racetrack Conference Table"/>
    <n v="890.84099999999989"/>
    <n v="3"/>
    <n v="0.3"/>
    <n v="-152.71559999999999"/>
  </r>
  <r>
    <n v="7307"/>
    <s v="CA-2013-144092"/>
    <x v="0"/>
    <d v="2013-11-06T00:00:00"/>
    <d v="2013-11-08T00:00:00"/>
    <s v="Second Class"/>
    <s v="LH-17155"/>
    <s v="Logan Haushalter"/>
    <x v="0"/>
    <s v="United States"/>
    <s v="San Jose"/>
    <s v="California"/>
    <n v="95123"/>
    <x v="1"/>
    <s v="TEC-AC-10002305"/>
    <s v="Technology"/>
    <s v="Accessories"/>
    <s v="KeyTronic E03601U1 - Keyboard - Beige"/>
    <n v="72"/>
    <n v="4"/>
    <n v="0"/>
    <n v="12.959999999999994"/>
  </r>
  <r>
    <n v="7308"/>
    <s v="CA-2013-144092"/>
    <x v="0"/>
    <d v="2013-11-06T00:00:00"/>
    <d v="2013-11-08T00:00:00"/>
    <s v="Second Class"/>
    <s v="LH-17155"/>
    <s v="Logan Haushalter"/>
    <x v="0"/>
    <s v="United States"/>
    <s v="San Jose"/>
    <s v="California"/>
    <n v="95123"/>
    <x v="1"/>
    <s v="FUR-CH-10004875"/>
    <s v="Furniture"/>
    <s v="Chairs"/>
    <s v="Harbour Creations 67200 Series Stacking Chairs"/>
    <n v="113.88800000000002"/>
    <n v="2"/>
    <n v="0.2"/>
    <n v="9.9651999999999994"/>
  </r>
  <r>
    <n v="7309"/>
    <s v="CA-2013-144092"/>
    <x v="0"/>
    <d v="2013-11-06T00:00:00"/>
    <d v="2013-11-08T00:00:00"/>
    <s v="Second Class"/>
    <s v="LH-17155"/>
    <s v="Logan Haushalter"/>
    <x v="0"/>
    <s v="United States"/>
    <s v="San Jose"/>
    <s v="California"/>
    <n v="95123"/>
    <x v="1"/>
    <s v="OFF-EN-10001434"/>
    <s v="Office Supplies"/>
    <s v="Envelopes"/>
    <s v="Strathmore #10 Envelopes, Ultimate White"/>
    <n v="158.13"/>
    <n v="3"/>
    <n v="0"/>
    <n v="77.483699999999999"/>
  </r>
  <r>
    <n v="7310"/>
    <s v="CA-2014-112172"/>
    <x v="3"/>
    <d v="2014-06-11T00:00:00"/>
    <d v="2014-06-15T00:00:00"/>
    <s v="Second Class"/>
    <s v="MM-18280"/>
    <s v="Muhammed MacIntyre"/>
    <x v="1"/>
    <s v="United States"/>
    <s v="New York City"/>
    <s v="New York"/>
    <n v="10024"/>
    <x v="3"/>
    <s v="OFF-FA-10004395"/>
    <s v="Office Supplies"/>
    <s v="Fasteners"/>
    <s v="Plymouth Boxed Rubber Bands by Plymouth"/>
    <n v="14.129999999999999"/>
    <n v="3"/>
    <n v="0"/>
    <n v="0.70650000000000013"/>
  </r>
  <r>
    <n v="7311"/>
    <s v="CA-2012-121699"/>
    <x v="1"/>
    <d v="2012-08-10T00:00:00"/>
    <d v="2012-08-14T00:00:00"/>
    <s v="Standard Class"/>
    <s v="BD-11320"/>
    <s v="Bill Donatelli"/>
    <x v="0"/>
    <s v="United States"/>
    <s v="Detroit"/>
    <s v="Michigan"/>
    <n v="48227"/>
    <x v="2"/>
    <s v="OFF-BI-10004632"/>
    <s v="Office Supplies"/>
    <s v="Binders"/>
    <s v="GBC Binding covers"/>
    <n v="64.75"/>
    <n v="5"/>
    <n v="0"/>
    <n v="29.137499999999996"/>
  </r>
  <r>
    <n v="7312"/>
    <s v="CA-2012-162761"/>
    <x v="1"/>
    <d v="2012-10-09T00:00:00"/>
    <d v="2012-10-13T00:00:00"/>
    <s v="Standard Class"/>
    <s v="SC-20575"/>
    <s v="Sonia Cooley"/>
    <x v="0"/>
    <s v="United States"/>
    <s v="Miami"/>
    <s v="Florida"/>
    <n v="33178"/>
    <x v="0"/>
    <s v="OFF-BI-10000145"/>
    <s v="Office Supplies"/>
    <s v="Binders"/>
    <s v="Zipper Ring Binder Pockets"/>
    <n v="1.8720000000000003"/>
    <n v="2"/>
    <n v="0.7"/>
    <n v="-1.3103999999999996"/>
  </r>
  <r>
    <n v="7313"/>
    <s v="CA-2012-162761"/>
    <x v="1"/>
    <d v="2012-10-09T00:00:00"/>
    <d v="2012-10-13T00:00:00"/>
    <s v="Standard Class"/>
    <s v="SC-20575"/>
    <s v="Sonia Cooley"/>
    <x v="0"/>
    <s v="United States"/>
    <s v="Miami"/>
    <s v="Florida"/>
    <n v="33178"/>
    <x v="0"/>
    <s v="OFF-BI-10002498"/>
    <s v="Office Supplies"/>
    <s v="Binders"/>
    <s v="Clear Mylar Reinforcing Strips"/>
    <n v="11.214000000000002"/>
    <n v="2"/>
    <n v="0.7"/>
    <n v="-8.5974000000000004"/>
  </r>
  <r>
    <n v="7314"/>
    <s v="CA-2012-162761"/>
    <x v="1"/>
    <d v="2012-10-09T00:00:00"/>
    <d v="2012-10-13T00:00:00"/>
    <s v="Standard Class"/>
    <s v="SC-20575"/>
    <s v="Sonia Cooley"/>
    <x v="0"/>
    <s v="United States"/>
    <s v="Miami"/>
    <s v="Florida"/>
    <n v="33178"/>
    <x v="0"/>
    <s v="OFF-AR-10001761"/>
    <s v="Office Supplies"/>
    <s v="Art"/>
    <s v="Avery Hi-Liter Smear-Safe Highlighters"/>
    <n v="37.375999999999998"/>
    <n v="8"/>
    <n v="0.2"/>
    <n v="7.4751999999999992"/>
  </r>
  <r>
    <n v="7315"/>
    <s v="CA-2013-121377"/>
    <x v="0"/>
    <d v="2013-05-29T00:00:00"/>
    <d v="2013-06-03T00:00:00"/>
    <s v="Standard Class"/>
    <s v="TN-21040"/>
    <s v="Tanja Norvell"/>
    <x v="2"/>
    <s v="United States"/>
    <s v="Park Ridge"/>
    <s v="Illinois"/>
    <n v="60068"/>
    <x v="2"/>
    <s v="TEC-PH-10001817"/>
    <s v="Technology"/>
    <s v="Phones"/>
    <s v="Wilson Electronics DB Pro Signal Booster"/>
    <n v="286.40000000000003"/>
    <n v="1"/>
    <n v="0.2"/>
    <n v="25.060000000000016"/>
  </r>
  <r>
    <n v="7316"/>
    <s v="CA-2014-115322"/>
    <x v="3"/>
    <d v="2014-05-12T00:00:00"/>
    <d v="2014-05-17T00:00:00"/>
    <s v="Second Class"/>
    <s v="ZC-21910"/>
    <s v="Zuschuss Carroll"/>
    <x v="0"/>
    <s v="United States"/>
    <s v="New York City"/>
    <s v="New York"/>
    <n v="10024"/>
    <x v="3"/>
    <s v="OFF-AR-10004456"/>
    <s v="Office Supplies"/>
    <s v="Art"/>
    <s v="Panasonic KP-4ABK Battery-Operated Pencil Sharpener"/>
    <n v="43.92"/>
    <n v="3"/>
    <n v="0"/>
    <n v="12.736799999999999"/>
  </r>
  <r>
    <n v="7317"/>
    <s v="CA-2013-132066"/>
    <x v="0"/>
    <d v="2013-10-17T00:00:00"/>
    <d v="2013-10-21T00:00:00"/>
    <s v="Standard Class"/>
    <s v="NB-18655"/>
    <s v="Nona Balk"/>
    <x v="1"/>
    <s v="United States"/>
    <s v="New York City"/>
    <s v="New York"/>
    <n v="10011"/>
    <x v="3"/>
    <s v="FUR-TA-10001539"/>
    <s v="Furniture"/>
    <s v="Tables"/>
    <s v="Chromcraft Rectangular Conference Tables"/>
    <n v="142.18199999999999"/>
    <n v="1"/>
    <n v="0.4"/>
    <n v="-37.915200000000027"/>
  </r>
  <r>
    <n v="7318"/>
    <s v="CA-2014-158120"/>
    <x v="3"/>
    <d v="2014-11-18T00:00:00"/>
    <d v="2014-11-22T00:00:00"/>
    <s v="Standard Class"/>
    <s v="KH-16330"/>
    <s v="Katharine Harms"/>
    <x v="1"/>
    <s v="United States"/>
    <s v="Hillsboro"/>
    <s v="Oregon"/>
    <n v="97123"/>
    <x v="1"/>
    <s v="OFF-PA-10003205"/>
    <s v="Office Supplies"/>
    <s v="Paper"/>
    <s v="Wirebound Message Forms, Four 2 3/4 x 5 Forms per Page, Pink Paper"/>
    <n v="19.608000000000001"/>
    <n v="3"/>
    <n v="0.2"/>
    <n v="6.6177000000000001"/>
  </r>
  <r>
    <n v="7319"/>
    <s v="CA-2014-158120"/>
    <x v="3"/>
    <d v="2014-11-18T00:00:00"/>
    <d v="2014-11-22T00:00:00"/>
    <s v="Standard Class"/>
    <s v="KH-16330"/>
    <s v="Katharine Harms"/>
    <x v="1"/>
    <s v="United States"/>
    <s v="Hillsboro"/>
    <s v="Oregon"/>
    <n v="97123"/>
    <x v="1"/>
    <s v="OFF-BI-10002813"/>
    <s v="Office Supplies"/>
    <s v="Binders"/>
    <s v="Avery Reinforcements for Hole-Punch Pages"/>
    <n v="4.1580000000000004"/>
    <n v="7"/>
    <n v="0.7"/>
    <n v="-3.4649999999999999"/>
  </r>
  <r>
    <n v="7320"/>
    <s v="CA-2014-100097"/>
    <x v="3"/>
    <d v="2014-11-27T00:00:00"/>
    <d v="2014-11-30T00:00:00"/>
    <s v="Second Class"/>
    <s v="MN-17935"/>
    <s v="Michael Nguyen"/>
    <x v="0"/>
    <s v="United States"/>
    <s v="New York City"/>
    <s v="New York"/>
    <n v="10009"/>
    <x v="3"/>
    <s v="TEC-PH-10002310"/>
    <s v="Technology"/>
    <s v="Phones"/>
    <s v="Plantronics Calisto P620-M USB Wireless Speakerphone System"/>
    <n v="979.95"/>
    <n v="5"/>
    <n v="0"/>
    <n v="264.58650000000006"/>
  </r>
  <r>
    <n v="7321"/>
    <s v="CA-2014-100097"/>
    <x v="3"/>
    <d v="2014-11-27T00:00:00"/>
    <d v="2014-11-30T00:00:00"/>
    <s v="Second Class"/>
    <s v="MN-17935"/>
    <s v="Michael Nguyen"/>
    <x v="0"/>
    <s v="United States"/>
    <s v="New York City"/>
    <s v="New York"/>
    <n v="10009"/>
    <x v="3"/>
    <s v="FUR-FU-10003623"/>
    <s v="Furniture"/>
    <s v="Furnishings"/>
    <s v="DataProducts Ampli Magnifier Task Lamp, Black,"/>
    <n v="135.29999999999998"/>
    <n v="5"/>
    <n v="0"/>
    <n v="37.883999999999993"/>
  </r>
  <r>
    <n v="7322"/>
    <s v="CA-2014-167626"/>
    <x v="3"/>
    <d v="2014-09-04T00:00:00"/>
    <d v="2014-09-08T00:00:00"/>
    <s v="Standard Class"/>
    <s v="MY-18295"/>
    <s v="Muhammed Yedwab"/>
    <x v="1"/>
    <s v="United States"/>
    <s v="Chicago"/>
    <s v="Illinois"/>
    <n v="60623"/>
    <x v="2"/>
    <s v="OFF-PA-10003424"/>
    <s v="Office Supplies"/>
    <s v="Paper"/>
    <s v="&quot;While you Were Out&quot; Message Book, One Form per Page"/>
    <n v="8.9039999999999999"/>
    <n v="3"/>
    <n v="0.2"/>
    <n v="3.3389999999999995"/>
  </r>
  <r>
    <n v="7323"/>
    <s v="CA-2014-167626"/>
    <x v="3"/>
    <d v="2014-09-04T00:00:00"/>
    <d v="2014-09-08T00:00:00"/>
    <s v="Standard Class"/>
    <s v="MY-18295"/>
    <s v="Muhammed Yedwab"/>
    <x v="1"/>
    <s v="United States"/>
    <s v="Chicago"/>
    <s v="Illinois"/>
    <n v="60623"/>
    <x v="2"/>
    <s v="TEC-AC-10004353"/>
    <s v="Technology"/>
    <s v="Accessories"/>
    <s v="Hypercom P1300 Pinpad"/>
    <n v="100.80000000000001"/>
    <n v="2"/>
    <n v="0.2"/>
    <n v="21.42"/>
  </r>
  <r>
    <n v="7324"/>
    <s v="US-2014-126053"/>
    <x v="3"/>
    <d v="2014-12-06T00:00:00"/>
    <d v="2014-12-09T00:00:00"/>
    <s v="First Class"/>
    <s v="CS-11950"/>
    <s v="Carlos Soltero"/>
    <x v="0"/>
    <s v="United States"/>
    <s v="New York City"/>
    <s v="New York"/>
    <n v="10024"/>
    <x v="3"/>
    <s v="FUR-FU-10001934"/>
    <s v="Furniture"/>
    <s v="Furnishings"/>
    <s v="Magnifier Swing Arm Lamp"/>
    <n v="41.96"/>
    <n v="2"/>
    <n v="0"/>
    <n v="10.909600000000001"/>
  </r>
  <r>
    <n v="7325"/>
    <s v="US-2014-126053"/>
    <x v="3"/>
    <d v="2014-12-06T00:00:00"/>
    <d v="2014-12-09T00:00:00"/>
    <s v="First Class"/>
    <s v="CS-11950"/>
    <s v="Carlos Soltero"/>
    <x v="0"/>
    <s v="United States"/>
    <s v="New York City"/>
    <s v="New York"/>
    <n v="10024"/>
    <x v="3"/>
    <s v="OFF-LA-10003766"/>
    <s v="Office Supplies"/>
    <s v="Labels"/>
    <s v="Self-Adhesive Removable Labels"/>
    <n v="9.4499999999999993"/>
    <n v="3"/>
    <n v="0"/>
    <n v="4.5359999999999996"/>
  </r>
  <r>
    <n v="7326"/>
    <s v="US-2014-128447"/>
    <x v="3"/>
    <d v="2014-11-11T00:00:00"/>
    <d v="2014-11-18T00:00:00"/>
    <s v="Standard Class"/>
    <s v="MC-17845"/>
    <s v="Michael Chen"/>
    <x v="0"/>
    <s v="United States"/>
    <s v="Pasco"/>
    <s v="Washington"/>
    <n v="99301"/>
    <x v="1"/>
    <s v="OFF-AP-10004540"/>
    <s v="Office Supplies"/>
    <s v="Appliances"/>
    <s v="Eureka The Boss Lite 10-Amp Upright Vacuum, Blue"/>
    <n v="400.79999999999995"/>
    <n v="5"/>
    <n v="0"/>
    <n v="112.224"/>
  </r>
  <r>
    <n v="7327"/>
    <s v="US-2014-128447"/>
    <x v="3"/>
    <d v="2014-11-11T00:00:00"/>
    <d v="2014-11-18T00:00:00"/>
    <s v="Standard Class"/>
    <s v="MC-17845"/>
    <s v="Michael Chen"/>
    <x v="0"/>
    <s v="United States"/>
    <s v="Pasco"/>
    <s v="Washington"/>
    <n v="99301"/>
    <x v="1"/>
    <s v="OFF-BI-10001543"/>
    <s v="Office Supplies"/>
    <s v="Binders"/>
    <s v="GBC VeloBinder Manual Binding System"/>
    <n v="28.792000000000002"/>
    <n v="1"/>
    <n v="0.2"/>
    <n v="10.077200000000001"/>
  </r>
  <r>
    <n v="7328"/>
    <s v="US-2011-131275"/>
    <x v="2"/>
    <d v="2011-03-18T00:00:00"/>
    <d v="2011-03-24T00:00:00"/>
    <s v="Standard Class"/>
    <s v="SC-20050"/>
    <s v="Sample Company A"/>
    <x v="2"/>
    <s v="United States"/>
    <s v="Burbank"/>
    <s v="California"/>
    <n v="91505"/>
    <x v="1"/>
    <s v="FUR-FU-10004597"/>
    <s v="Furniture"/>
    <s v="Furnishings"/>
    <s v="Eldon Cleatmat Chair Mats for Medium Pile Carpets"/>
    <n v="111"/>
    <n v="2"/>
    <n v="0"/>
    <n v="14.430000000000007"/>
  </r>
  <r>
    <n v="7329"/>
    <s v="US-2011-131275"/>
    <x v="2"/>
    <d v="2011-03-18T00:00:00"/>
    <d v="2011-03-24T00:00:00"/>
    <s v="Standard Class"/>
    <s v="SC-20050"/>
    <s v="Sample Company A"/>
    <x v="2"/>
    <s v="United States"/>
    <s v="Burbank"/>
    <s v="California"/>
    <n v="91505"/>
    <x v="1"/>
    <s v="TEC-MA-10001148"/>
    <s v="Technology"/>
    <s v="Machines"/>
    <s v="Swingline SM12-08 MicroCut Jam Free Shredder"/>
    <n v="1279.9680000000001"/>
    <n v="4"/>
    <n v="0.2"/>
    <n v="415.98959999999994"/>
  </r>
  <r>
    <n v="7330"/>
    <s v="US-2011-131275"/>
    <x v="2"/>
    <d v="2011-03-18T00:00:00"/>
    <d v="2011-03-24T00:00:00"/>
    <s v="Standard Class"/>
    <s v="SC-20050"/>
    <s v="Sample Company A"/>
    <x v="2"/>
    <s v="United States"/>
    <s v="Burbank"/>
    <s v="California"/>
    <n v="91505"/>
    <x v="1"/>
    <s v="OFF-ST-10000078"/>
    <s v="Office Supplies"/>
    <s v="Storage"/>
    <s v="Tennsco 6- and 18-Compartment Lockers"/>
    <n v="1856.19"/>
    <n v="7"/>
    <n v="0"/>
    <n v="334.11419999999987"/>
  </r>
  <r>
    <n v="7331"/>
    <s v="CA-2013-149349"/>
    <x v="0"/>
    <d v="2013-11-13T00:00:00"/>
    <d v="2013-11-14T00:00:00"/>
    <s v="First Class"/>
    <s v="SP-20650"/>
    <s v="Stephanie Phelps"/>
    <x v="1"/>
    <s v="United States"/>
    <s v="Chicago"/>
    <s v="Illinois"/>
    <n v="60623"/>
    <x v="2"/>
    <s v="FUR-FU-10001037"/>
    <s v="Furniture"/>
    <s v="Furnishings"/>
    <s v="DAX Charcoal/Nickel-Tone Document Frame, 5 x 7"/>
    <n v="22.752000000000002"/>
    <n v="6"/>
    <n v="0.6"/>
    <n v="-8.532"/>
  </r>
  <r>
    <n v="7332"/>
    <s v="CA-2014-115119"/>
    <x v="3"/>
    <d v="2014-10-27T00:00:00"/>
    <d v="2014-10-31T00:00:00"/>
    <s v="Standard Class"/>
    <s v="SC-20440"/>
    <s v="Shaun Chance"/>
    <x v="1"/>
    <s v="United States"/>
    <s v="Lancaster"/>
    <s v="Pennsylvania"/>
    <n v="17602"/>
    <x v="3"/>
    <s v="TEC-PH-10001433"/>
    <s v="Technology"/>
    <s v="Phones"/>
    <s v="Cisco Small Business SPA 502G VoIP phone"/>
    <n v="61.541999999999994"/>
    <n v="1"/>
    <n v="0.4"/>
    <n v="-13.334099999999999"/>
  </r>
  <r>
    <n v="7333"/>
    <s v="CA-2014-115119"/>
    <x v="3"/>
    <d v="2014-10-27T00:00:00"/>
    <d v="2014-10-31T00:00:00"/>
    <s v="Standard Class"/>
    <s v="SC-20440"/>
    <s v="Shaun Chance"/>
    <x v="1"/>
    <s v="United States"/>
    <s v="Lancaster"/>
    <s v="Pennsylvania"/>
    <n v="17602"/>
    <x v="3"/>
    <s v="OFF-BI-10003007"/>
    <s v="Office Supplies"/>
    <s v="Binders"/>
    <s v="Premium Transparent Presentation Covers, No Pattern/Clear, 8 1/2&quot; x 11&quot;"/>
    <n v="81.438000000000017"/>
    <n v="7"/>
    <n v="0.7"/>
    <n v="-65.150399999999991"/>
  </r>
  <r>
    <n v="7334"/>
    <s v="CA-2012-125563"/>
    <x v="1"/>
    <d v="2012-04-11T00:00:00"/>
    <d v="2012-04-17T00:00:00"/>
    <s v="Standard Class"/>
    <s v="PR-18880"/>
    <s v="Patrick Ryan"/>
    <x v="0"/>
    <s v="United States"/>
    <s v="Tampa"/>
    <s v="Florida"/>
    <n v="33614"/>
    <x v="0"/>
    <s v="FUR-FU-10001290"/>
    <s v="Furniture"/>
    <s v="Furnishings"/>
    <s v="Executive Impressions Supervisor Wall Clock"/>
    <n v="67.36"/>
    <n v="2"/>
    <n v="0.2"/>
    <n v="10.103999999999996"/>
  </r>
  <r>
    <n v="7335"/>
    <s v="CA-2012-125563"/>
    <x v="1"/>
    <d v="2012-04-11T00:00:00"/>
    <d v="2012-04-17T00:00:00"/>
    <s v="Standard Class"/>
    <s v="PR-18880"/>
    <s v="Patrick Ryan"/>
    <x v="0"/>
    <s v="United States"/>
    <s v="Tampa"/>
    <s v="Florida"/>
    <n v="33614"/>
    <x v="0"/>
    <s v="FUR-FU-10000087"/>
    <s v="Furniture"/>
    <s v="Furnishings"/>
    <s v="Executive Impressions 14&quot; Two-Color Numerals Wall Clock"/>
    <n v="54.527999999999992"/>
    <n v="3"/>
    <n v="0.2"/>
    <n v="14.313600000000005"/>
  </r>
  <r>
    <n v="7336"/>
    <s v="CA-2012-113152"/>
    <x v="1"/>
    <d v="2012-12-25T00:00:00"/>
    <d v="2012-12-30T00:00:00"/>
    <s v="Standard Class"/>
    <s v="JK-15625"/>
    <s v="Jim Karlsson"/>
    <x v="0"/>
    <s v="United States"/>
    <s v="New York City"/>
    <s v="New York"/>
    <n v="10024"/>
    <x v="3"/>
    <s v="TEC-AC-10002049"/>
    <s v="Technology"/>
    <s v="Accessories"/>
    <s v="Plantronics Savi W720 Multi-Device Wireless Headset System"/>
    <n v="843.9"/>
    <n v="2"/>
    <n v="0"/>
    <n v="371.31600000000003"/>
  </r>
  <r>
    <n v="7337"/>
    <s v="CA-2012-113152"/>
    <x v="1"/>
    <d v="2012-12-25T00:00:00"/>
    <d v="2012-12-30T00:00:00"/>
    <s v="Standard Class"/>
    <s v="JK-15625"/>
    <s v="Jim Karlsson"/>
    <x v="0"/>
    <s v="United States"/>
    <s v="New York City"/>
    <s v="New York"/>
    <n v="10024"/>
    <x v="3"/>
    <s v="FUR-BO-10002613"/>
    <s v="Furniture"/>
    <s v="Bookcases"/>
    <s v="Atlantic Metals Mobile 4-Shelf Bookcases, Custom Colors"/>
    <n v="449.56800000000004"/>
    <n v="2"/>
    <n v="0.2"/>
    <n v="56.195999999999955"/>
  </r>
  <r>
    <n v="7338"/>
    <s v="CA-2014-165155"/>
    <x v="3"/>
    <d v="2014-09-22T00:00:00"/>
    <d v="2014-09-24T00:00:00"/>
    <s v="First Class"/>
    <s v="BM-11575"/>
    <s v="Brendan Murry"/>
    <x v="1"/>
    <s v="United States"/>
    <s v="Los Angeles"/>
    <s v="California"/>
    <n v="90045"/>
    <x v="1"/>
    <s v="OFF-ST-10004950"/>
    <s v="Office Supplies"/>
    <s v="Storage"/>
    <s v="Tenex Personal Filing Tote With Secure Closure Lid, Black/Frost"/>
    <n v="15.51"/>
    <n v="1"/>
    <n v="0"/>
    <n v="3.8774999999999995"/>
  </r>
  <r>
    <n v="7339"/>
    <s v="CA-2011-163412"/>
    <x v="2"/>
    <d v="2011-12-20T00:00:00"/>
    <d v="2011-12-23T00:00:00"/>
    <s v="Second Class"/>
    <s v="SM-20950"/>
    <s v="Suzanne McNair"/>
    <x v="1"/>
    <s v="United States"/>
    <s v="New York City"/>
    <s v="New York"/>
    <n v="10035"/>
    <x v="3"/>
    <s v="FUR-CH-10004875"/>
    <s v="Furniture"/>
    <s v="Chairs"/>
    <s v="Harbour Creations 67200 Series Stacking Chairs"/>
    <n v="192.18600000000004"/>
    <n v="3"/>
    <n v="0.1"/>
    <n v="36.3018"/>
  </r>
  <r>
    <n v="7340"/>
    <s v="CA-2012-159590"/>
    <x v="1"/>
    <d v="2012-07-18T00:00:00"/>
    <d v="2012-07-21T00:00:00"/>
    <s v="First Class"/>
    <s v="KC-16255"/>
    <s v="Karen Carlisle"/>
    <x v="1"/>
    <s v="United States"/>
    <s v="New York City"/>
    <s v="New York"/>
    <n v="10009"/>
    <x v="3"/>
    <s v="OFF-AR-10003190"/>
    <s v="Office Supplies"/>
    <s v="Art"/>
    <s v="Newell 32"/>
    <n v="5.76"/>
    <n v="2"/>
    <n v="0"/>
    <n v="1.6128"/>
  </r>
  <r>
    <n v="7341"/>
    <s v="CA-2011-116190"/>
    <x v="2"/>
    <d v="2011-07-26T00:00:00"/>
    <d v="2011-08-01T00:00:00"/>
    <s v="Standard Class"/>
    <s v="SG-20470"/>
    <s v="Sheri Gordon"/>
    <x v="0"/>
    <s v="United States"/>
    <s v="Atlanta"/>
    <s v="Georgia"/>
    <n v="30318"/>
    <x v="0"/>
    <s v="FUR-CH-10000553"/>
    <s v="Furniture"/>
    <s v="Chairs"/>
    <s v="Metal Folding Chairs, Beige, 4/Carton"/>
    <n v="67.88"/>
    <n v="2"/>
    <n v="0"/>
    <n v="18.327599999999997"/>
  </r>
  <r>
    <n v="7342"/>
    <s v="CA-2011-116190"/>
    <x v="2"/>
    <d v="2011-07-26T00:00:00"/>
    <d v="2011-08-01T00:00:00"/>
    <s v="Standard Class"/>
    <s v="SG-20470"/>
    <s v="Sheri Gordon"/>
    <x v="0"/>
    <s v="United States"/>
    <s v="Atlanta"/>
    <s v="Georgia"/>
    <n v="30318"/>
    <x v="0"/>
    <s v="OFF-LA-10002762"/>
    <s v="Office Supplies"/>
    <s v="Labels"/>
    <s v="Avery 485"/>
    <n v="162.88999999999999"/>
    <n v="13"/>
    <n v="0"/>
    <n v="76.558299999999988"/>
  </r>
  <r>
    <n v="7343"/>
    <s v="CA-2011-116190"/>
    <x v="2"/>
    <d v="2011-07-26T00:00:00"/>
    <d v="2011-08-01T00:00:00"/>
    <s v="Standard Class"/>
    <s v="SG-20470"/>
    <s v="Sheri Gordon"/>
    <x v="0"/>
    <s v="United States"/>
    <s v="Atlanta"/>
    <s v="Georgia"/>
    <n v="30318"/>
    <x v="0"/>
    <s v="FUR-FU-10000719"/>
    <s v="Furniture"/>
    <s v="Furnishings"/>
    <s v="DAX Cubicle Frames, 8-1/2 x 11"/>
    <n v="25.71"/>
    <n v="3"/>
    <n v="0"/>
    <n v="9.2556000000000012"/>
  </r>
  <r>
    <n v="7344"/>
    <s v="CA-2011-168473"/>
    <x v="2"/>
    <d v="2011-12-26T00:00:00"/>
    <d v="2012-01-01T00:00:00"/>
    <s v="Standard Class"/>
    <s v="TB-21520"/>
    <s v="Tracy Blumstein"/>
    <x v="0"/>
    <s v="United States"/>
    <s v="New York City"/>
    <s v="New York"/>
    <n v="10009"/>
    <x v="3"/>
    <s v="OFF-ST-10000563"/>
    <s v="Office Supplies"/>
    <s v="Storage"/>
    <s v="Fellowes Bankers Box Stor/Drawer Steel Plus"/>
    <n v="191.88"/>
    <n v="6"/>
    <n v="0"/>
    <n v="19.188000000000002"/>
  </r>
  <r>
    <n v="7345"/>
    <s v="CA-2014-168389"/>
    <x v="3"/>
    <d v="2014-12-12T00:00:00"/>
    <d v="2014-12-18T00:00:00"/>
    <s v="Standard Class"/>
    <s v="DV-13045"/>
    <s v="Darrin Van Huff"/>
    <x v="1"/>
    <s v="United States"/>
    <s v="Jacksonville"/>
    <s v="Florida"/>
    <n v="32216"/>
    <x v="0"/>
    <s v="FUR-TA-10004289"/>
    <s v="Furniture"/>
    <s v="Tables"/>
    <s v="BoxOffice By Design Rectangular and Half-Moon Meeting Room Tables"/>
    <n v="721.87500000000011"/>
    <n v="6"/>
    <n v="0.45"/>
    <n v="-420"/>
  </r>
  <r>
    <n v="7346"/>
    <s v="CA-2014-168389"/>
    <x v="3"/>
    <d v="2014-12-12T00:00:00"/>
    <d v="2014-12-18T00:00:00"/>
    <s v="Standard Class"/>
    <s v="DV-13045"/>
    <s v="Darrin Van Huff"/>
    <x v="1"/>
    <s v="United States"/>
    <s v="Jacksonville"/>
    <s v="Florida"/>
    <n v="32216"/>
    <x v="0"/>
    <s v="TEC-PH-10003555"/>
    <s v="Technology"/>
    <s v="Phones"/>
    <s v="Motorola HK250 Universal Bluetooth Headset"/>
    <n v="73.567999999999998"/>
    <n v="4"/>
    <n v="0.2"/>
    <n v="-16.552799999999994"/>
  </r>
  <r>
    <n v="7347"/>
    <s v="CA-2014-168389"/>
    <x v="3"/>
    <d v="2014-12-12T00:00:00"/>
    <d v="2014-12-18T00:00:00"/>
    <s v="Standard Class"/>
    <s v="DV-13045"/>
    <s v="Darrin Van Huff"/>
    <x v="1"/>
    <s v="United States"/>
    <s v="Jacksonville"/>
    <s v="Florida"/>
    <n v="32216"/>
    <x v="0"/>
    <s v="OFF-AR-10001958"/>
    <s v="Office Supplies"/>
    <s v="Art"/>
    <s v="Stanley Bostitch Contemporary Electric Pencil Sharpeners"/>
    <n v="13.584000000000001"/>
    <n v="1"/>
    <n v="0.2"/>
    <n v="1.3584000000000001"/>
  </r>
  <r>
    <n v="7348"/>
    <s v="CA-2014-168389"/>
    <x v="3"/>
    <d v="2014-12-12T00:00:00"/>
    <d v="2014-12-18T00:00:00"/>
    <s v="Standard Class"/>
    <s v="DV-13045"/>
    <s v="Darrin Van Huff"/>
    <x v="1"/>
    <s v="United States"/>
    <s v="Jacksonville"/>
    <s v="Florida"/>
    <n v="32216"/>
    <x v="0"/>
    <s v="FUR-CH-10000225"/>
    <s v="Furniture"/>
    <s v="Chairs"/>
    <s v="Global Geo Office Task Chair, Gray"/>
    <n v="64.784000000000006"/>
    <n v="1"/>
    <n v="0.2"/>
    <n v="-12.147000000000009"/>
  </r>
  <r>
    <n v="7349"/>
    <s v="CA-2011-130421"/>
    <x v="2"/>
    <d v="2011-03-03T00:00:00"/>
    <d v="2011-03-07T00:00:00"/>
    <s v="Standard Class"/>
    <s v="SC-20020"/>
    <s v="Sam Craven"/>
    <x v="0"/>
    <s v="United States"/>
    <s v="Houston"/>
    <s v="Texas"/>
    <n v="77095"/>
    <x v="2"/>
    <s v="OFF-AP-10002534"/>
    <s v="Office Supplies"/>
    <s v="Appliances"/>
    <s v="3.6 Cubic Foot Counter Height Office Refrigerator"/>
    <n v="176.77199999999996"/>
    <n v="3"/>
    <n v="0.8"/>
    <n v="-459.60720000000003"/>
  </r>
  <r>
    <n v="7350"/>
    <s v="CA-2014-142125"/>
    <x v="3"/>
    <d v="2014-10-22T00:00:00"/>
    <d v="2014-10-28T00:00:00"/>
    <s v="Standard Class"/>
    <s v="JB-15400"/>
    <s v="Jennifer Braxton"/>
    <x v="1"/>
    <s v="United States"/>
    <s v="Milwaukee"/>
    <s v="Wisconsin"/>
    <n v="53209"/>
    <x v="2"/>
    <s v="OFF-BI-10000301"/>
    <s v="Office Supplies"/>
    <s v="Binders"/>
    <s v="GBC Instant Report Kit"/>
    <n v="38.82"/>
    <n v="6"/>
    <n v="0"/>
    <n v="19.41"/>
  </r>
  <r>
    <n v="7351"/>
    <s v="CA-2014-142125"/>
    <x v="3"/>
    <d v="2014-10-22T00:00:00"/>
    <d v="2014-10-28T00:00:00"/>
    <s v="Standard Class"/>
    <s v="JB-15400"/>
    <s v="Jennifer Braxton"/>
    <x v="1"/>
    <s v="United States"/>
    <s v="Milwaukee"/>
    <s v="Wisconsin"/>
    <n v="53209"/>
    <x v="2"/>
    <s v="OFF-BI-10003460"/>
    <s v="Office Supplies"/>
    <s v="Binders"/>
    <s v="Acco 3-Hole Punch"/>
    <n v="21.9"/>
    <n v="5"/>
    <n v="0"/>
    <n v="10.511999999999999"/>
  </r>
  <r>
    <n v="7352"/>
    <s v="CA-2014-141138"/>
    <x v="3"/>
    <d v="2014-11-11T00:00:00"/>
    <d v="2014-11-17T00:00:00"/>
    <s v="Standard Class"/>
    <s v="GH-14425"/>
    <s v="Gary Hwang"/>
    <x v="0"/>
    <s v="United States"/>
    <s v="Modesto"/>
    <s v="California"/>
    <n v="95351"/>
    <x v="1"/>
    <s v="TEC-AC-10001772"/>
    <s v="Technology"/>
    <s v="Accessories"/>
    <s v="Memorex Mini Travel Drive 16 GB USB 2.0 Flash Drive"/>
    <n v="111.79"/>
    <n v="7"/>
    <n v="0"/>
    <n v="43.598100000000002"/>
  </r>
  <r>
    <n v="7353"/>
    <s v="CA-2014-152135"/>
    <x v="3"/>
    <d v="2014-03-17T00:00:00"/>
    <d v="2014-03-19T00:00:00"/>
    <s v="Second Class"/>
    <s v="MG-17650"/>
    <s v="Matthew Grinstein"/>
    <x v="2"/>
    <s v="United States"/>
    <s v="Lakewood"/>
    <s v="Ohio"/>
    <n v="44107"/>
    <x v="3"/>
    <s v="TEC-PH-10003505"/>
    <s v="Technology"/>
    <s v="Phones"/>
    <s v="Geemarc AmpliPOWER60"/>
    <n v="445.44"/>
    <n v="8"/>
    <n v="0.4"/>
    <n v="-81.664000000000044"/>
  </r>
  <r>
    <n v="7354"/>
    <s v="CA-2013-151974"/>
    <x v="0"/>
    <d v="2013-09-23T00:00:00"/>
    <d v="2013-09-30T00:00:00"/>
    <s v="Standard Class"/>
    <s v="RD-19660"/>
    <s v="Robert Dilbeck"/>
    <x v="2"/>
    <s v="United States"/>
    <s v="Philadelphia"/>
    <s v="Pennsylvania"/>
    <n v="19134"/>
    <x v="3"/>
    <s v="OFF-LA-10004484"/>
    <s v="Office Supplies"/>
    <s v="Labels"/>
    <s v="Avery 476"/>
    <n v="16.520000000000003"/>
    <n v="5"/>
    <n v="0.2"/>
    <n v="5.368999999999998"/>
  </r>
  <r>
    <n v="7355"/>
    <s v="CA-2014-154102"/>
    <x v="3"/>
    <d v="2014-02-07T00:00:00"/>
    <d v="2014-02-14T00:00:00"/>
    <s v="Standard Class"/>
    <s v="SN-20560"/>
    <s v="Skye Norling"/>
    <x v="2"/>
    <s v="United States"/>
    <s v="San Francisco"/>
    <s v="California"/>
    <n v="94109"/>
    <x v="1"/>
    <s v="OFF-PA-10001593"/>
    <s v="Office Supplies"/>
    <s v="Paper"/>
    <s v="Xerox 1947"/>
    <n v="29.900000000000002"/>
    <n v="5"/>
    <n v="0"/>
    <n v="13.454999999999998"/>
  </r>
  <r>
    <n v="7356"/>
    <s v="CA-2012-139780"/>
    <x v="1"/>
    <d v="2012-12-31T00:00:00"/>
    <d v="2013-01-02T00:00:00"/>
    <s v="Second Class"/>
    <s v="AH-10690"/>
    <s v="Anna Häberlin"/>
    <x v="1"/>
    <s v="United States"/>
    <s v="Detroit"/>
    <s v="Michigan"/>
    <n v="48205"/>
    <x v="2"/>
    <s v="OFF-BI-10004139"/>
    <s v="Office Supplies"/>
    <s v="Binders"/>
    <s v="Fellowes Presentation Covers for Comb Binding Machines"/>
    <n v="116.4"/>
    <n v="8"/>
    <n v="0"/>
    <n v="52.379999999999995"/>
  </r>
  <r>
    <n v="7357"/>
    <s v="CA-2013-114748"/>
    <x v="0"/>
    <d v="2013-10-10T00:00:00"/>
    <d v="2013-10-15T00:00:00"/>
    <s v="Standard Class"/>
    <s v="MZ-17335"/>
    <s v="Maria Zettner"/>
    <x v="2"/>
    <s v="United States"/>
    <s v="Phoenix"/>
    <s v="Arizona"/>
    <n v="85023"/>
    <x v="1"/>
    <s v="OFF-AR-10001315"/>
    <s v="Office Supplies"/>
    <s v="Art"/>
    <s v="Newell 310"/>
    <n v="1.4080000000000001"/>
    <n v="1"/>
    <n v="0.2"/>
    <n v="0.15839999999999993"/>
  </r>
  <r>
    <n v="7358"/>
    <s v="CA-2013-114748"/>
    <x v="0"/>
    <d v="2013-10-10T00:00:00"/>
    <d v="2013-10-15T00:00:00"/>
    <s v="Standard Class"/>
    <s v="MZ-17335"/>
    <s v="Maria Zettner"/>
    <x v="2"/>
    <s v="United States"/>
    <s v="Phoenix"/>
    <s v="Arizona"/>
    <n v="85023"/>
    <x v="1"/>
    <s v="FUR-FU-10001488"/>
    <s v="Furniture"/>
    <s v="Furnishings"/>
    <s v="Tenex 46&quot; x 60&quot; Computer Anti-Static Chairmat, Rectangular Shaped"/>
    <n v="169.56800000000001"/>
    <n v="2"/>
    <n v="0.2"/>
    <n v="0"/>
  </r>
  <r>
    <n v="7359"/>
    <s v="US-2011-115189"/>
    <x v="2"/>
    <d v="2011-12-30T00:00:00"/>
    <d v="2012-01-03T00:00:00"/>
    <s v="Second Class"/>
    <s v="AR-10345"/>
    <s v="Alex Russell"/>
    <x v="1"/>
    <s v="United States"/>
    <s v="Philadelphia"/>
    <s v="Pennsylvania"/>
    <n v="19143"/>
    <x v="3"/>
    <s v="TEC-PH-10002170"/>
    <s v="Technology"/>
    <s v="Phones"/>
    <s v="ClearSounds CSC500 Amplified Spirit Phone Corded phone"/>
    <n v="251.96399999999994"/>
    <n v="6"/>
    <n v="0.4"/>
    <n v="-50.392799999999994"/>
  </r>
  <r>
    <n v="7360"/>
    <s v="US-2011-115189"/>
    <x v="2"/>
    <d v="2011-12-30T00:00:00"/>
    <d v="2012-01-03T00:00:00"/>
    <s v="Second Class"/>
    <s v="AR-10345"/>
    <s v="Alex Russell"/>
    <x v="1"/>
    <s v="United States"/>
    <s v="Philadelphia"/>
    <s v="Pennsylvania"/>
    <n v="19143"/>
    <x v="3"/>
    <s v="FUR-TA-10004575"/>
    <s v="Furniture"/>
    <s v="Tables"/>
    <s v="Hon 5100 Series Wood Tables"/>
    <n v="523.76400000000001"/>
    <n v="3"/>
    <n v="0.4"/>
    <n v="-192.04680000000008"/>
  </r>
  <r>
    <n v="7361"/>
    <s v="CA-2013-163594"/>
    <x v="0"/>
    <d v="2013-04-13T00:00:00"/>
    <d v="2013-04-15T00:00:00"/>
    <s v="First Class"/>
    <s v="JF-15295"/>
    <s v="Jason Fortune-"/>
    <x v="0"/>
    <s v="United States"/>
    <s v="Los Angeles"/>
    <s v="California"/>
    <n v="90036"/>
    <x v="1"/>
    <s v="OFF-PA-10000809"/>
    <s v="Office Supplies"/>
    <s v="Paper"/>
    <s v="Xerox 206"/>
    <n v="19.440000000000001"/>
    <n v="3"/>
    <n v="0"/>
    <n v="9.3312000000000008"/>
  </r>
  <r>
    <n v="7362"/>
    <s v="CA-2013-163594"/>
    <x v="0"/>
    <d v="2013-04-13T00:00:00"/>
    <d v="2013-04-15T00:00:00"/>
    <s v="First Class"/>
    <s v="JF-15295"/>
    <s v="Jason Fortune-"/>
    <x v="0"/>
    <s v="United States"/>
    <s v="Los Angeles"/>
    <s v="California"/>
    <n v="90036"/>
    <x v="1"/>
    <s v="FUR-CH-10000225"/>
    <s v="Furniture"/>
    <s v="Chairs"/>
    <s v="Global Geo Office Task Chair, Gray"/>
    <n v="194.35200000000003"/>
    <n v="3"/>
    <n v="0.2"/>
    <n v="-36.441000000000031"/>
  </r>
  <r>
    <n v="7363"/>
    <s v="CA-2013-163594"/>
    <x v="0"/>
    <d v="2013-04-13T00:00:00"/>
    <d v="2013-04-15T00:00:00"/>
    <s v="First Class"/>
    <s v="JF-15295"/>
    <s v="Jason Fortune-"/>
    <x v="0"/>
    <s v="United States"/>
    <s v="Los Angeles"/>
    <s v="California"/>
    <n v="90036"/>
    <x v="1"/>
    <s v="OFF-BI-10003707"/>
    <s v="Office Supplies"/>
    <s v="Binders"/>
    <s v="Aluminum Screw Posts"/>
    <n v="36.624000000000002"/>
    <n v="3"/>
    <n v="0.2"/>
    <n v="13.734"/>
  </r>
  <r>
    <n v="7364"/>
    <s v="CA-2013-127243"/>
    <x v="0"/>
    <d v="2013-11-29T00:00:00"/>
    <d v="2013-12-05T00:00:00"/>
    <s v="Standard Class"/>
    <s v="DS-13180"/>
    <s v="David Smith"/>
    <x v="1"/>
    <s v="United States"/>
    <s v="Philadelphia"/>
    <s v="Pennsylvania"/>
    <n v="19140"/>
    <x v="3"/>
    <s v="TEC-PH-10004539"/>
    <s v="Technology"/>
    <s v="Phones"/>
    <s v="Wireless Extenders zBoost YX545 SOHO Signal Booster"/>
    <n v="340.18200000000002"/>
    <n v="3"/>
    <n v="0.4"/>
    <n v="-73.706100000000021"/>
  </r>
  <r>
    <n v="7365"/>
    <s v="CA-2013-127243"/>
    <x v="0"/>
    <d v="2013-11-29T00:00:00"/>
    <d v="2013-12-05T00:00:00"/>
    <s v="Standard Class"/>
    <s v="DS-13180"/>
    <s v="David Smith"/>
    <x v="1"/>
    <s v="United States"/>
    <s v="Philadelphia"/>
    <s v="Pennsylvania"/>
    <n v="19140"/>
    <x v="3"/>
    <s v="OFF-FA-10004076"/>
    <s v="Office Supplies"/>
    <s v="Fasteners"/>
    <s v="Translucent Push Pins by OIC"/>
    <n v="12.672000000000001"/>
    <n v="8"/>
    <n v="0.2"/>
    <n v="2.6927999999999992"/>
  </r>
  <r>
    <n v="7366"/>
    <s v="CA-2013-127243"/>
    <x v="0"/>
    <d v="2013-11-29T00:00:00"/>
    <d v="2013-12-05T00:00:00"/>
    <s v="Standard Class"/>
    <s v="DS-13180"/>
    <s v="David Smith"/>
    <x v="1"/>
    <s v="United States"/>
    <s v="Philadelphia"/>
    <s v="Pennsylvania"/>
    <n v="19140"/>
    <x v="3"/>
    <s v="OFF-BI-10003166"/>
    <s v="Office Supplies"/>
    <s v="Binders"/>
    <s v="GBC Plasticlear Binding Covers"/>
    <n v="6.8880000000000017"/>
    <n v="2"/>
    <n v="0.7"/>
    <n v="-5.0511999999999997"/>
  </r>
  <r>
    <n v="7367"/>
    <s v="CA-2013-127243"/>
    <x v="0"/>
    <d v="2013-11-29T00:00:00"/>
    <d v="2013-12-05T00:00:00"/>
    <s v="Standard Class"/>
    <s v="DS-13180"/>
    <s v="David Smith"/>
    <x v="1"/>
    <s v="United States"/>
    <s v="Philadelphia"/>
    <s v="Pennsylvania"/>
    <n v="19140"/>
    <x v="3"/>
    <s v="OFF-ST-10002301"/>
    <s v="Office Supplies"/>
    <s v="Storage"/>
    <s v="Tennsco Commercial Shelving"/>
    <n v="32.544000000000004"/>
    <n v="2"/>
    <n v="0.2"/>
    <n v="-7.7292000000000041"/>
  </r>
  <r>
    <n v="7368"/>
    <s v="CA-2013-127243"/>
    <x v="0"/>
    <d v="2013-11-29T00:00:00"/>
    <d v="2013-12-05T00:00:00"/>
    <s v="Standard Class"/>
    <s v="DS-13180"/>
    <s v="David Smith"/>
    <x v="1"/>
    <s v="United States"/>
    <s v="Philadelphia"/>
    <s v="Pennsylvania"/>
    <n v="19140"/>
    <x v="3"/>
    <s v="FUR-CH-10002647"/>
    <s v="Furniture"/>
    <s v="Chairs"/>
    <s v="Situations Contoured Folding Chairs, 4/Set"/>
    <n v="347.80200000000002"/>
    <n v="7"/>
    <n v="0.3"/>
    <n v="-24.842999999999961"/>
  </r>
  <r>
    <n v="7369"/>
    <s v="CA-2014-161851"/>
    <x v="3"/>
    <d v="2014-04-16T00:00:00"/>
    <d v="2014-04-18T00:00:00"/>
    <s v="First Class"/>
    <s v="BP-11095"/>
    <s v="Bart Pistole"/>
    <x v="1"/>
    <s v="United States"/>
    <s v="Miami"/>
    <s v="Florida"/>
    <n v="33180"/>
    <x v="0"/>
    <s v="OFF-BI-10004654"/>
    <s v="Office Supplies"/>
    <s v="Binders"/>
    <s v="VariCap6 Expandable Binder"/>
    <n v="15.570000000000004"/>
    <n v="3"/>
    <n v="0.7"/>
    <n v="-11.936999999999998"/>
  </r>
  <r>
    <n v="7370"/>
    <s v="CA-2012-110345"/>
    <x v="1"/>
    <d v="2012-03-09T00:00:00"/>
    <d v="2012-03-11T00:00:00"/>
    <s v="Second Class"/>
    <s v="TG-21310"/>
    <s v="Toby Gnade"/>
    <x v="0"/>
    <s v="United States"/>
    <s v="Raleigh"/>
    <s v="North Carolina"/>
    <n v="27604"/>
    <x v="0"/>
    <s v="OFF-LA-10001175"/>
    <s v="Office Supplies"/>
    <s v="Labels"/>
    <s v="Avery 514"/>
    <n v="4.6079999999999997"/>
    <n v="2"/>
    <n v="0.2"/>
    <n v="1.6704000000000001"/>
  </r>
  <r>
    <n v="7371"/>
    <s v="CA-2011-107769"/>
    <x v="2"/>
    <d v="2011-10-28T00:00:00"/>
    <d v="2011-11-01T00:00:00"/>
    <s v="Standard Class"/>
    <s v="BT-11395"/>
    <s v="Bill Tyler"/>
    <x v="1"/>
    <s v="United States"/>
    <s v="Garden City"/>
    <s v="Kansas"/>
    <n v="67846"/>
    <x v="2"/>
    <s v="TEC-PH-10001336"/>
    <s v="Technology"/>
    <s v="Phones"/>
    <s v="Digium D40 VoIP phone"/>
    <n v="257.98"/>
    <n v="2"/>
    <n v="0"/>
    <n v="74.8142"/>
  </r>
  <r>
    <n v="7372"/>
    <s v="US-2014-123862"/>
    <x v="3"/>
    <d v="2014-01-08T00:00:00"/>
    <d v="2014-01-10T00:00:00"/>
    <s v="Second Class"/>
    <s v="JF-15190"/>
    <s v="Jamie Frazer"/>
    <x v="0"/>
    <s v="United States"/>
    <s v="Long Beach"/>
    <s v="California"/>
    <n v="90805"/>
    <x v="1"/>
    <s v="OFF-ST-10000760"/>
    <s v="Office Supplies"/>
    <s v="Storage"/>
    <s v="Eldon Fold 'N Roll Cart System"/>
    <n v="153.78"/>
    <n v="11"/>
    <n v="0"/>
    <n v="44.596199999999996"/>
  </r>
  <r>
    <n v="7373"/>
    <s v="US-2014-123862"/>
    <x v="3"/>
    <d v="2014-01-08T00:00:00"/>
    <d v="2014-01-10T00:00:00"/>
    <s v="Second Class"/>
    <s v="JF-15190"/>
    <s v="Jamie Frazer"/>
    <x v="0"/>
    <s v="United States"/>
    <s v="Long Beach"/>
    <s v="California"/>
    <n v="90805"/>
    <x v="1"/>
    <s v="OFF-ST-10002301"/>
    <s v="Office Supplies"/>
    <s v="Storage"/>
    <s v="Tennsco Commercial Shelving"/>
    <n v="61.019999999999996"/>
    <n v="3"/>
    <n v="0"/>
    <n v="0.61019999999999541"/>
  </r>
  <r>
    <n v="7374"/>
    <s v="US-2014-123862"/>
    <x v="3"/>
    <d v="2014-01-08T00:00:00"/>
    <d v="2014-01-10T00:00:00"/>
    <s v="Second Class"/>
    <s v="JF-15190"/>
    <s v="Jamie Frazer"/>
    <x v="0"/>
    <s v="United States"/>
    <s v="Long Beach"/>
    <s v="California"/>
    <n v="90805"/>
    <x v="1"/>
    <s v="OFF-SU-10004884"/>
    <s v="Office Supplies"/>
    <s v="Supplies"/>
    <s v="Acme Galleria Hot Forged Steel Scissors with Colored Handles"/>
    <n v="110.11"/>
    <n v="7"/>
    <n v="0"/>
    <n v="31.931899999999988"/>
  </r>
  <r>
    <n v="7375"/>
    <s v="US-2014-123862"/>
    <x v="3"/>
    <d v="2014-01-08T00:00:00"/>
    <d v="2014-01-10T00:00:00"/>
    <s v="Second Class"/>
    <s v="JF-15190"/>
    <s v="Jamie Frazer"/>
    <x v="0"/>
    <s v="United States"/>
    <s v="Long Beach"/>
    <s v="California"/>
    <n v="90805"/>
    <x v="1"/>
    <s v="OFF-FA-10003112"/>
    <s v="Office Supplies"/>
    <s v="Fasteners"/>
    <s v="Staples"/>
    <n v="7.89"/>
    <n v="1"/>
    <n v="0"/>
    <n v="3.5504999999999995"/>
  </r>
  <r>
    <n v="7376"/>
    <s v="CA-2014-100580"/>
    <x v="3"/>
    <d v="2014-08-14T00:00:00"/>
    <d v="2014-08-21T00:00:00"/>
    <s v="Standard Class"/>
    <s v="MK-17905"/>
    <s v="Michael Kennedy"/>
    <x v="1"/>
    <s v="United States"/>
    <s v="San Diego"/>
    <s v="California"/>
    <n v="92037"/>
    <x v="1"/>
    <s v="OFF-BI-10000069"/>
    <s v="Office Supplies"/>
    <s v="Binders"/>
    <s v="GBC Prepunched Paper, 19-Hole, for Binding Systems, 24-lb"/>
    <n v="36.024000000000001"/>
    <n v="3"/>
    <n v="0.2"/>
    <n v="11.707799999999995"/>
  </r>
  <r>
    <n v="7377"/>
    <s v="US-2014-145597"/>
    <x v="3"/>
    <d v="2014-11-03T00:00:00"/>
    <d v="2014-11-06T00:00:00"/>
    <s v="First Class"/>
    <s v="GG-14650"/>
    <s v="Greg Guthrie"/>
    <x v="1"/>
    <s v="United States"/>
    <s v="Bloomington"/>
    <s v="Illinois"/>
    <n v="61701"/>
    <x v="2"/>
    <s v="OFF-AR-10001958"/>
    <s v="Office Supplies"/>
    <s v="Art"/>
    <s v="Stanley Bostitch Contemporary Electric Pencil Sharpeners"/>
    <n v="54.336000000000006"/>
    <n v="4"/>
    <n v="0.2"/>
    <n v="5.4336000000000002"/>
  </r>
  <r>
    <n v="7378"/>
    <s v="CA-2011-132787"/>
    <x v="2"/>
    <d v="2011-09-19T00:00:00"/>
    <d v="2011-09-23T00:00:00"/>
    <s v="Standard Class"/>
    <s v="MC-18130"/>
    <s v="Mike Caudle"/>
    <x v="1"/>
    <s v="United States"/>
    <s v="Seattle"/>
    <s v="Washington"/>
    <n v="98115"/>
    <x v="1"/>
    <s v="OFF-ST-10001321"/>
    <s v="Office Supplies"/>
    <s v="Storage"/>
    <s v="Decoflex Hanging Personal Folder File, Blue"/>
    <n v="92.52"/>
    <n v="6"/>
    <n v="0"/>
    <n v="24.980400000000007"/>
  </r>
  <r>
    <n v="7379"/>
    <s v="CA-2012-136224"/>
    <x v="1"/>
    <d v="2012-05-31T00:00:00"/>
    <d v="2012-05-31T00:00:00"/>
    <s v="Same Day"/>
    <s v="ML-18265"/>
    <s v="Muhammed Lee"/>
    <x v="0"/>
    <s v="United States"/>
    <s v="Fayetteville"/>
    <s v="North Carolina"/>
    <n v="28314"/>
    <x v="0"/>
    <s v="OFF-AR-10003504"/>
    <s v="Office Supplies"/>
    <s v="Art"/>
    <s v="Newell 347"/>
    <n v="10.272000000000002"/>
    <n v="3"/>
    <n v="0.2"/>
    <n v="1.1555999999999984"/>
  </r>
  <r>
    <n v="7380"/>
    <s v="CA-2013-105732"/>
    <x v="0"/>
    <d v="2013-09-14T00:00:00"/>
    <d v="2013-09-19T00:00:00"/>
    <s v="Standard Class"/>
    <s v="AG-10270"/>
    <s v="Alejandro Grove"/>
    <x v="0"/>
    <s v="United States"/>
    <s v="Omaha"/>
    <s v="Nebraska"/>
    <n v="68104"/>
    <x v="2"/>
    <s v="OFF-ST-10000419"/>
    <s v="Office Supplies"/>
    <s v="Storage"/>
    <s v="Rogers Jumbo File, Granite"/>
    <n v="40.74"/>
    <n v="3"/>
    <n v="0"/>
    <n v="0.4073999999999991"/>
  </r>
  <r>
    <n v="7381"/>
    <s v="CA-2013-105732"/>
    <x v="0"/>
    <d v="2013-09-14T00:00:00"/>
    <d v="2013-09-19T00:00:00"/>
    <s v="Standard Class"/>
    <s v="AG-10270"/>
    <s v="Alejandro Grove"/>
    <x v="0"/>
    <s v="United States"/>
    <s v="Omaha"/>
    <s v="Nebraska"/>
    <n v="68104"/>
    <x v="2"/>
    <s v="OFF-LA-10004559"/>
    <s v="Office Supplies"/>
    <s v="Labels"/>
    <s v="Avery 49"/>
    <n v="14.399999999999999"/>
    <n v="5"/>
    <n v="0"/>
    <n v="7.056"/>
  </r>
  <r>
    <n v="7382"/>
    <s v="CA-2013-105732"/>
    <x v="0"/>
    <d v="2013-09-14T00:00:00"/>
    <d v="2013-09-19T00:00:00"/>
    <s v="Standard Class"/>
    <s v="AG-10270"/>
    <s v="Alejandro Grove"/>
    <x v="0"/>
    <s v="United States"/>
    <s v="Omaha"/>
    <s v="Nebraska"/>
    <n v="68104"/>
    <x v="2"/>
    <s v="TEC-PH-10001644"/>
    <s v="Technology"/>
    <s v="Phones"/>
    <s v="BlueLounge Milo Smartphone Stand, White/Metallic"/>
    <n v="149.94999999999999"/>
    <n v="5"/>
    <n v="0"/>
    <n v="41.986000000000004"/>
  </r>
  <r>
    <n v="7383"/>
    <s v="CA-2013-105732"/>
    <x v="0"/>
    <d v="2013-09-14T00:00:00"/>
    <d v="2013-09-19T00:00:00"/>
    <s v="Standard Class"/>
    <s v="AG-10270"/>
    <s v="Alejandro Grove"/>
    <x v="0"/>
    <s v="United States"/>
    <s v="Omaha"/>
    <s v="Nebraska"/>
    <n v="68104"/>
    <x v="2"/>
    <s v="OFF-SU-10004782"/>
    <s v="Office Supplies"/>
    <s v="Supplies"/>
    <s v="Elite 5&quot; Scissors"/>
    <n v="16.899999999999999"/>
    <n v="2"/>
    <n v="0"/>
    <n v="5.0699999999999985"/>
  </r>
  <r>
    <n v="7384"/>
    <s v="CA-2013-105732"/>
    <x v="0"/>
    <d v="2013-09-14T00:00:00"/>
    <d v="2013-09-19T00:00:00"/>
    <s v="Standard Class"/>
    <s v="AG-10270"/>
    <s v="Alejandro Grove"/>
    <x v="0"/>
    <s v="United States"/>
    <s v="Omaha"/>
    <s v="Nebraska"/>
    <n v="68104"/>
    <x v="2"/>
    <s v="OFF-PA-10002250"/>
    <s v="Office Supplies"/>
    <s v="Paper"/>
    <s v="Things To Do Today Pad"/>
    <n v="17.61"/>
    <n v="3"/>
    <n v="0"/>
    <n v="8.4527999999999999"/>
  </r>
  <r>
    <n v="7385"/>
    <s v="CA-2013-105732"/>
    <x v="0"/>
    <d v="2013-09-14T00:00:00"/>
    <d v="2013-09-19T00:00:00"/>
    <s v="Standard Class"/>
    <s v="AG-10270"/>
    <s v="Alejandro Grove"/>
    <x v="0"/>
    <s v="United States"/>
    <s v="Omaha"/>
    <s v="Nebraska"/>
    <n v="68104"/>
    <x v="2"/>
    <s v="OFF-AP-10001394"/>
    <s v="Office Supplies"/>
    <s v="Appliances"/>
    <s v="Harmony Air Purifier"/>
    <n v="378"/>
    <n v="2"/>
    <n v="0"/>
    <n v="136.07999999999998"/>
  </r>
  <r>
    <n v="7386"/>
    <s v="CA-2013-105732"/>
    <x v="0"/>
    <d v="2013-09-14T00:00:00"/>
    <d v="2013-09-19T00:00:00"/>
    <s v="Standard Class"/>
    <s v="AG-10270"/>
    <s v="Alejandro Grove"/>
    <x v="0"/>
    <s v="United States"/>
    <s v="Omaha"/>
    <s v="Nebraska"/>
    <n v="68104"/>
    <x v="2"/>
    <s v="OFF-PA-10001838"/>
    <s v="Office Supplies"/>
    <s v="Paper"/>
    <s v="Adams Telephone Message Book W/Dividers/Space For Phone Numbers, 5 1/4&quot;X8 1/2&quot;, 300/Messages"/>
    <n v="17.64"/>
    <n v="3"/>
    <n v="0"/>
    <n v="8.6435999999999993"/>
  </r>
  <r>
    <n v="7387"/>
    <s v="CA-2013-105732"/>
    <x v="0"/>
    <d v="2013-09-14T00:00:00"/>
    <d v="2013-09-19T00:00:00"/>
    <s v="Standard Class"/>
    <s v="AG-10270"/>
    <s v="Alejandro Grove"/>
    <x v="0"/>
    <s v="United States"/>
    <s v="Omaha"/>
    <s v="Nebraska"/>
    <n v="68104"/>
    <x v="2"/>
    <s v="OFF-ST-10004340"/>
    <s v="Office Supplies"/>
    <s v="Storage"/>
    <s v="Fellowes Mobile File Cart, Black"/>
    <n v="373.08"/>
    <n v="6"/>
    <n v="0"/>
    <n v="100.73160000000001"/>
  </r>
  <r>
    <n v="7388"/>
    <s v="CA-2013-105732"/>
    <x v="0"/>
    <d v="2013-09-14T00:00:00"/>
    <d v="2013-09-19T00:00:00"/>
    <s v="Standard Class"/>
    <s v="AG-10270"/>
    <s v="Alejandro Grove"/>
    <x v="0"/>
    <s v="United States"/>
    <s v="Omaha"/>
    <s v="Nebraska"/>
    <n v="68104"/>
    <x v="2"/>
    <s v="FUR-FU-10003664"/>
    <s v="Furniture"/>
    <s v="Furnishings"/>
    <s v="Electrix Architect's Clamp-On Swing Arm Lamp, Black"/>
    <n v="1336.4399999999998"/>
    <n v="14"/>
    <n v="0"/>
    <n v="387.56759999999986"/>
  </r>
  <r>
    <n v="7389"/>
    <s v="CA-2013-105732"/>
    <x v="0"/>
    <d v="2013-09-14T00:00:00"/>
    <d v="2013-09-19T00:00:00"/>
    <s v="Standard Class"/>
    <s v="AG-10270"/>
    <s v="Alejandro Grove"/>
    <x v="0"/>
    <s v="United States"/>
    <s v="Omaha"/>
    <s v="Nebraska"/>
    <n v="68104"/>
    <x v="2"/>
    <s v="TEC-PH-10004897"/>
    <s v="Technology"/>
    <s v="Phones"/>
    <s v="Mediabridge Sport Armband iPhone 5s"/>
    <n v="29.97"/>
    <n v="3"/>
    <n v="0"/>
    <n v="0.29969999999999963"/>
  </r>
  <r>
    <n v="7390"/>
    <s v="CA-2014-108035"/>
    <x v="3"/>
    <d v="2014-11-30T00:00:00"/>
    <d v="2014-12-04T00:00:00"/>
    <s v="Standard Class"/>
    <s v="TT-21070"/>
    <s v="Ted Trevino"/>
    <x v="0"/>
    <s v="United States"/>
    <s v="Chattanooga"/>
    <s v="Tennessee"/>
    <n v="37421"/>
    <x v="0"/>
    <s v="FUR-CH-10000454"/>
    <s v="Furniture"/>
    <s v="Chairs"/>
    <s v="Hon Deluxe Fabric Upholstered Stacking Chairs, Rounded Back"/>
    <n v="390.36799999999999"/>
    <n v="2"/>
    <n v="0.2"/>
    <n v="48.795999999999978"/>
  </r>
  <r>
    <n v="7391"/>
    <s v="CA-2014-108035"/>
    <x v="3"/>
    <d v="2014-11-30T00:00:00"/>
    <d v="2014-12-04T00:00:00"/>
    <s v="Standard Class"/>
    <s v="TT-21070"/>
    <s v="Ted Trevino"/>
    <x v="0"/>
    <s v="United States"/>
    <s v="Chattanooga"/>
    <s v="Tennessee"/>
    <n v="37421"/>
    <x v="0"/>
    <s v="FUR-FU-10004017"/>
    <s v="Furniture"/>
    <s v="Furnishings"/>
    <s v="Executive Impressions 13&quot; Chairman Wall Clock"/>
    <n v="101.52000000000001"/>
    <n v="5"/>
    <n v="0.2"/>
    <n v="19.034999999999989"/>
  </r>
  <r>
    <n v="7392"/>
    <s v="CA-2014-160031"/>
    <x v="3"/>
    <d v="2014-12-05T00:00:00"/>
    <d v="2014-12-08T00:00:00"/>
    <s v="Second Class"/>
    <s v="LT-16765"/>
    <s v="Larry Tron"/>
    <x v="0"/>
    <s v="United States"/>
    <s v="Fairfield"/>
    <s v="Ohio"/>
    <n v="45014"/>
    <x v="3"/>
    <s v="OFF-PA-10000241"/>
    <s v="Office Supplies"/>
    <s v="Paper"/>
    <s v="IBM Multi-Purpose Copy Paper, 8 1/2 x 11&quot;, Case"/>
    <n v="74.352000000000004"/>
    <n v="3"/>
    <n v="0.2"/>
    <n v="23.234999999999992"/>
  </r>
  <r>
    <n v="7393"/>
    <s v="CA-2014-147844"/>
    <x v="3"/>
    <d v="2014-05-03T00:00:00"/>
    <d v="2014-05-07T00:00:00"/>
    <s v="Standard Class"/>
    <s v="DD-13570"/>
    <s v="Dorothy Dickinson"/>
    <x v="0"/>
    <s v="United States"/>
    <s v="Los Angeles"/>
    <s v="California"/>
    <n v="90049"/>
    <x v="1"/>
    <s v="OFF-PA-10003016"/>
    <s v="Office Supplies"/>
    <s v="Paper"/>
    <s v="Adams &quot;While You Were Out&quot; Message Pads"/>
    <n v="15.700000000000001"/>
    <n v="5"/>
    <n v="0"/>
    <n v="7.0649999999999995"/>
  </r>
  <r>
    <n v="7394"/>
    <s v="CA-2014-147844"/>
    <x v="3"/>
    <d v="2014-05-03T00:00:00"/>
    <d v="2014-05-07T00:00:00"/>
    <s v="Standard Class"/>
    <s v="DD-13570"/>
    <s v="Dorothy Dickinson"/>
    <x v="0"/>
    <s v="United States"/>
    <s v="Los Angeles"/>
    <s v="California"/>
    <n v="90049"/>
    <x v="1"/>
    <s v="OFF-AR-10001615"/>
    <s v="Office Supplies"/>
    <s v="Art"/>
    <s v="Newell 34"/>
    <n v="59.519999999999996"/>
    <n v="3"/>
    <n v="0"/>
    <n v="15.475200000000001"/>
  </r>
  <r>
    <n v="7395"/>
    <s v="CA-2014-147844"/>
    <x v="3"/>
    <d v="2014-05-03T00:00:00"/>
    <d v="2014-05-07T00:00:00"/>
    <s v="Standard Class"/>
    <s v="DD-13570"/>
    <s v="Dorothy Dickinson"/>
    <x v="0"/>
    <s v="United States"/>
    <s v="Los Angeles"/>
    <s v="California"/>
    <n v="90049"/>
    <x v="1"/>
    <s v="OFF-PA-10002713"/>
    <s v="Office Supplies"/>
    <s v="Paper"/>
    <s v="Adams Phone Message Book, 200 Message Capacity, 8 1/16” x 11”"/>
    <n v="34.4"/>
    <n v="5"/>
    <n v="0"/>
    <n v="15.823999999999998"/>
  </r>
  <r>
    <n v="7396"/>
    <s v="CA-2013-110975"/>
    <x v="0"/>
    <d v="2013-12-26T00:00:00"/>
    <d v="2013-12-31T00:00:00"/>
    <s v="Standard Class"/>
    <s v="DB-12970"/>
    <s v="Darren Budd"/>
    <x v="1"/>
    <s v="United States"/>
    <s v="New York City"/>
    <s v="New York"/>
    <n v="10024"/>
    <x v="3"/>
    <s v="FUR-TA-10002958"/>
    <s v="Furniture"/>
    <s v="Tables"/>
    <s v="Bevis Oval Conference Table, Walnut"/>
    <n v="313.17599999999999"/>
    <n v="2"/>
    <n v="0.4"/>
    <n v="-120.05080000000007"/>
  </r>
  <r>
    <n v="7397"/>
    <s v="CA-2013-110975"/>
    <x v="0"/>
    <d v="2013-12-26T00:00:00"/>
    <d v="2013-12-31T00:00:00"/>
    <s v="Standard Class"/>
    <s v="DB-12970"/>
    <s v="Darren Budd"/>
    <x v="1"/>
    <s v="United States"/>
    <s v="New York City"/>
    <s v="New York"/>
    <n v="10024"/>
    <x v="3"/>
    <s v="FUR-CH-10003746"/>
    <s v="Furniture"/>
    <s v="Chairs"/>
    <s v="Hon 4070 Series Pagoda Round Back Stacking Chairs"/>
    <n v="866.64599999999996"/>
    <n v="3"/>
    <n v="0.1"/>
    <n v="173.32919999999999"/>
  </r>
  <r>
    <n v="7398"/>
    <s v="CA-2011-141649"/>
    <x v="2"/>
    <d v="2011-09-30T00:00:00"/>
    <d v="2011-09-30T00:00:00"/>
    <s v="Same Day"/>
    <s v="DM-12955"/>
    <s v="Dario Medina"/>
    <x v="1"/>
    <s v="United States"/>
    <s v="Fairfield"/>
    <s v="Ohio"/>
    <n v="45014"/>
    <x v="3"/>
    <s v="OFF-AP-10003217"/>
    <s v="Office Supplies"/>
    <s v="Appliances"/>
    <s v="Eureka Sanitaire  Commercial Upright"/>
    <n v="795.40800000000013"/>
    <n v="6"/>
    <n v="0.2"/>
    <n v="59.655599999999993"/>
  </r>
  <r>
    <n v="7399"/>
    <s v="CA-2011-124807"/>
    <x v="2"/>
    <d v="2011-07-12T00:00:00"/>
    <d v="2011-07-15T00:00:00"/>
    <s v="Second Class"/>
    <s v="ME-17725"/>
    <s v="Max Engle"/>
    <x v="0"/>
    <s v="United States"/>
    <s v="Chicago"/>
    <s v="Illinois"/>
    <n v="60610"/>
    <x v="2"/>
    <s v="OFF-PA-10001526"/>
    <s v="Office Supplies"/>
    <s v="Paper"/>
    <s v="Xerox 1949"/>
    <n v="35.856000000000002"/>
    <n v="9"/>
    <n v="0.2"/>
    <n v="12.997800000000003"/>
  </r>
  <r>
    <n v="7400"/>
    <s v="CA-2011-124807"/>
    <x v="2"/>
    <d v="2011-07-12T00:00:00"/>
    <d v="2011-07-15T00:00:00"/>
    <s v="Second Class"/>
    <s v="ME-17725"/>
    <s v="Max Engle"/>
    <x v="0"/>
    <s v="United States"/>
    <s v="Chicago"/>
    <s v="Illinois"/>
    <n v="60610"/>
    <x v="2"/>
    <s v="TEC-AC-10002857"/>
    <s v="Technology"/>
    <s v="Accessories"/>
    <s v="Verbatim 25 GB 6x Blu-ray Single Layer Recordable Disc, 1/Pack"/>
    <n v="23.840000000000003"/>
    <n v="4"/>
    <n v="0.2"/>
    <n v="3.2779999999999987"/>
  </r>
  <r>
    <n v="7401"/>
    <s v="CA-2013-110009"/>
    <x v="0"/>
    <d v="2013-09-09T00:00:00"/>
    <d v="2013-09-14T00:00:00"/>
    <s v="Standard Class"/>
    <s v="TR-21325"/>
    <s v="Toby Ritter"/>
    <x v="0"/>
    <s v="United States"/>
    <s v="Seattle"/>
    <s v="Washington"/>
    <n v="98103"/>
    <x v="1"/>
    <s v="FUR-FU-10003039"/>
    <s v="Furniture"/>
    <s v="Furnishings"/>
    <s v="Howard Miller 11-1/2&quot; Diameter Grantwood Wall Clock"/>
    <n v="43.13"/>
    <n v="1"/>
    <n v="0"/>
    <n v="14.664200000000001"/>
  </r>
  <r>
    <n v="7402"/>
    <s v="CA-2013-110009"/>
    <x v="0"/>
    <d v="2013-09-09T00:00:00"/>
    <d v="2013-09-14T00:00:00"/>
    <s v="Standard Class"/>
    <s v="TR-21325"/>
    <s v="Toby Ritter"/>
    <x v="0"/>
    <s v="United States"/>
    <s v="Seattle"/>
    <s v="Washington"/>
    <n v="98103"/>
    <x v="1"/>
    <s v="OFF-PA-10002615"/>
    <s v="Office Supplies"/>
    <s v="Paper"/>
    <s v="Ampad Gold Fibre Wirebound Steno Books, 6&quot; x 9&quot;, Gregg Ruled"/>
    <n v="30.87"/>
    <n v="7"/>
    <n v="0"/>
    <n v="14.200199999999999"/>
  </r>
  <r>
    <n v="7403"/>
    <s v="CA-2014-168172"/>
    <x v="3"/>
    <d v="2014-08-07T00:00:00"/>
    <d v="2014-08-11T00:00:00"/>
    <s v="Standard Class"/>
    <s v="SH-20395"/>
    <s v="Shahid Hopkins"/>
    <x v="0"/>
    <s v="United States"/>
    <s v="New York City"/>
    <s v="New York"/>
    <n v="10011"/>
    <x v="3"/>
    <s v="OFF-SU-10002573"/>
    <s v="Office Supplies"/>
    <s v="Supplies"/>
    <s v="Acme 10&quot; Easy Grip Assistive Scissors"/>
    <n v="70.12"/>
    <n v="4"/>
    <n v="0"/>
    <n v="21.035999999999994"/>
  </r>
  <r>
    <n v="7404"/>
    <s v="CA-2012-100146"/>
    <x v="1"/>
    <d v="2012-05-14T00:00:00"/>
    <d v="2012-05-19T00:00:00"/>
    <s v="Standard Class"/>
    <s v="CB-12535"/>
    <s v="Claudia Bergmann"/>
    <x v="1"/>
    <s v="United States"/>
    <s v="Camarillo"/>
    <s v="California"/>
    <n v="93010"/>
    <x v="1"/>
    <s v="FUR-BO-10004015"/>
    <s v="Furniture"/>
    <s v="Bookcases"/>
    <s v="Bush Andora Bookcase, Maple/Graphite Gray Finish"/>
    <n v="509.95749999999992"/>
    <n v="5"/>
    <n v="0.15"/>
    <n v="41.996499999999941"/>
  </r>
  <r>
    <n v="7405"/>
    <s v="CA-2012-100146"/>
    <x v="1"/>
    <d v="2012-05-14T00:00:00"/>
    <d v="2012-05-19T00:00:00"/>
    <s v="Standard Class"/>
    <s v="CB-12535"/>
    <s v="Claudia Bergmann"/>
    <x v="1"/>
    <s v="United States"/>
    <s v="Camarillo"/>
    <s v="California"/>
    <n v="93010"/>
    <x v="1"/>
    <s v="FUR-FU-10001979"/>
    <s v="Furniture"/>
    <s v="Furnishings"/>
    <s v="Dana Halogen Swing-Arm Architect Lamp"/>
    <n v="122.91"/>
    <n v="3"/>
    <n v="0"/>
    <n v="34.414800000000007"/>
  </r>
  <r>
    <n v="7406"/>
    <s v="CA-2012-100146"/>
    <x v="1"/>
    <d v="2012-05-14T00:00:00"/>
    <d v="2012-05-19T00:00:00"/>
    <s v="Standard Class"/>
    <s v="CB-12535"/>
    <s v="Claudia Bergmann"/>
    <x v="1"/>
    <s v="United States"/>
    <s v="Camarillo"/>
    <s v="California"/>
    <n v="93010"/>
    <x v="1"/>
    <s v="FUR-CH-10003833"/>
    <s v="Furniture"/>
    <s v="Chairs"/>
    <s v="Novimex Fabric Task Chair"/>
    <n v="97.567999999999998"/>
    <n v="2"/>
    <n v="0.2"/>
    <n v="-6.0980000000000025"/>
  </r>
  <r>
    <n v="7407"/>
    <s v="CA-2012-100146"/>
    <x v="1"/>
    <d v="2012-05-14T00:00:00"/>
    <d v="2012-05-19T00:00:00"/>
    <s v="Standard Class"/>
    <s v="CB-12535"/>
    <s v="Claudia Bergmann"/>
    <x v="1"/>
    <s v="United States"/>
    <s v="Camarillo"/>
    <s v="California"/>
    <n v="93010"/>
    <x v="1"/>
    <s v="FUR-CH-10004495"/>
    <s v="Furniture"/>
    <s v="Chairs"/>
    <s v="Global Leather and Oak Executive Chair, Black"/>
    <n v="722.35200000000009"/>
    <n v="3"/>
    <n v="0.2"/>
    <n v="81.264599999999916"/>
  </r>
  <r>
    <n v="7408"/>
    <s v="CA-2014-152079"/>
    <x v="3"/>
    <d v="2014-01-21T00:00:00"/>
    <d v="2014-01-22T00:00:00"/>
    <s v="First Class"/>
    <s v="ML-17410"/>
    <s v="Maris LaWare"/>
    <x v="0"/>
    <s v="United States"/>
    <s v="Chicago"/>
    <s v="Illinois"/>
    <n v="60653"/>
    <x v="2"/>
    <s v="OFF-LA-10001613"/>
    <s v="Office Supplies"/>
    <s v="Labels"/>
    <s v="Avery File Folder Labels"/>
    <n v="11.52"/>
    <n v="5"/>
    <n v="0.2"/>
    <n v="4.1760000000000002"/>
  </r>
  <r>
    <n v="7409"/>
    <s v="CA-2013-129728"/>
    <x v="0"/>
    <d v="2013-05-31T00:00:00"/>
    <d v="2013-06-07T00:00:00"/>
    <s v="Standard Class"/>
    <s v="JG-15310"/>
    <s v="Jason Gross"/>
    <x v="1"/>
    <s v="United States"/>
    <s v="Los Angeles"/>
    <s v="California"/>
    <n v="90032"/>
    <x v="1"/>
    <s v="FUR-FU-10003247"/>
    <s v="Furniture"/>
    <s v="Furnishings"/>
    <s v="36X48 HARDFLOOR CHAIRMAT"/>
    <n v="167.84"/>
    <n v="8"/>
    <n v="0"/>
    <n v="11.748799999999989"/>
  </r>
  <r>
    <n v="7410"/>
    <s v="CA-2011-121769"/>
    <x v="2"/>
    <d v="2011-04-08T00:00:00"/>
    <d v="2011-04-12T00:00:00"/>
    <s v="Standard Class"/>
    <s v="JS-15880"/>
    <s v="John Stevenson"/>
    <x v="0"/>
    <s v="United States"/>
    <s v="Toledo"/>
    <s v="Ohio"/>
    <n v="43615"/>
    <x v="3"/>
    <s v="FUR-TA-10004442"/>
    <s v="Furniture"/>
    <s v="Tables"/>
    <s v="Riverside Furniture Stanwyck Manor Table Series"/>
    <n v="172.11"/>
    <n v="1"/>
    <n v="0.4"/>
    <n v="-94.660500000000013"/>
  </r>
  <r>
    <n v="7411"/>
    <s v="CA-2011-103058"/>
    <x v="2"/>
    <d v="2011-07-23T00:00:00"/>
    <d v="2011-07-24T00:00:00"/>
    <s v="First Class"/>
    <s v="AG-10270"/>
    <s v="Alejandro Grove"/>
    <x v="0"/>
    <s v="United States"/>
    <s v="New York City"/>
    <s v="New York"/>
    <n v="10011"/>
    <x v="3"/>
    <s v="TEC-AC-10001314"/>
    <s v="Technology"/>
    <s v="Accessories"/>
    <s v="Case Logic 2.4GHz Wireless Keyboard"/>
    <n v="99.98"/>
    <n v="2"/>
    <n v="0"/>
    <n v="7.9983999999999895"/>
  </r>
  <r>
    <n v="7412"/>
    <s v="CA-2014-121125"/>
    <x v="3"/>
    <d v="2014-05-31T00:00:00"/>
    <d v="2014-06-04T00:00:00"/>
    <s v="Standard Class"/>
    <s v="MG-17890"/>
    <s v="Michael Granlund"/>
    <x v="2"/>
    <s v="United States"/>
    <s v="Tigard"/>
    <s v="Oregon"/>
    <n v="97224"/>
    <x v="1"/>
    <s v="TEC-PH-10001619"/>
    <s v="Technology"/>
    <s v="Phones"/>
    <s v="LG G3"/>
    <n v="156.79200000000003"/>
    <n v="1"/>
    <n v="0.2"/>
    <n v="17.639099999999985"/>
  </r>
  <r>
    <n v="7413"/>
    <s v="CA-2014-121125"/>
    <x v="3"/>
    <d v="2014-05-31T00:00:00"/>
    <d v="2014-06-04T00:00:00"/>
    <s v="Standard Class"/>
    <s v="MG-17890"/>
    <s v="Michael Granlund"/>
    <x v="2"/>
    <s v="United States"/>
    <s v="Tigard"/>
    <s v="Oregon"/>
    <n v="97224"/>
    <x v="1"/>
    <s v="TEC-AC-10002323"/>
    <s v="Technology"/>
    <s v="Accessories"/>
    <s v="SanDisk Ultra 32 GB MicroSDHC Class 10 Memory Card"/>
    <n v="35.360000000000007"/>
    <n v="2"/>
    <n v="0.2"/>
    <n v="-3.0939999999999994"/>
  </r>
  <r>
    <n v="7414"/>
    <s v="CA-2014-121125"/>
    <x v="3"/>
    <d v="2014-05-31T00:00:00"/>
    <d v="2014-06-04T00:00:00"/>
    <s v="Standard Class"/>
    <s v="MG-17890"/>
    <s v="Michael Granlund"/>
    <x v="2"/>
    <s v="United States"/>
    <s v="Tigard"/>
    <s v="Oregon"/>
    <n v="97224"/>
    <x v="1"/>
    <s v="FUR-FU-10000820"/>
    <s v="Furniture"/>
    <s v="Furnishings"/>
    <s v="Tensor Brushed Steel Torchiere Floor Lamp"/>
    <n v="13.591999999999999"/>
    <n v="1"/>
    <n v="0.2"/>
    <n v="-0.33980000000000032"/>
  </r>
  <r>
    <n v="7415"/>
    <s v="US-2013-114013"/>
    <x v="0"/>
    <d v="2013-03-14T00:00:00"/>
    <d v="2013-03-16T00:00:00"/>
    <s v="Second Class"/>
    <s v="SC-20770"/>
    <s v="Stewart Carmichael"/>
    <x v="1"/>
    <s v="United States"/>
    <s v="Philadelphia"/>
    <s v="Pennsylvania"/>
    <n v="19134"/>
    <x v="3"/>
    <s v="FUR-CH-10004287"/>
    <s v="Furniture"/>
    <s v="Chairs"/>
    <s v="SAFCO Arco Folding Chair"/>
    <n v="386.67999999999995"/>
    <n v="2"/>
    <n v="0.3"/>
    <n v="-5.5240000000000293"/>
  </r>
  <r>
    <n v="7416"/>
    <s v="US-2013-114013"/>
    <x v="0"/>
    <d v="2013-03-14T00:00:00"/>
    <d v="2013-03-16T00:00:00"/>
    <s v="Second Class"/>
    <s v="SC-20770"/>
    <s v="Stewart Carmichael"/>
    <x v="1"/>
    <s v="United States"/>
    <s v="Philadelphia"/>
    <s v="Pennsylvania"/>
    <n v="19134"/>
    <x v="3"/>
    <s v="TEC-AC-10000474"/>
    <s v="Technology"/>
    <s v="Accessories"/>
    <s v="Kensington Expert Mouse Optical USB Trackball for PC or Mac"/>
    <n v="379.96000000000004"/>
    <n v="5"/>
    <n v="0.2"/>
    <n v="47.494999999999919"/>
  </r>
  <r>
    <n v="7417"/>
    <s v="US-2013-114013"/>
    <x v="0"/>
    <d v="2013-03-14T00:00:00"/>
    <d v="2013-03-16T00:00:00"/>
    <s v="Second Class"/>
    <s v="SC-20770"/>
    <s v="Stewart Carmichael"/>
    <x v="1"/>
    <s v="United States"/>
    <s v="Philadelphia"/>
    <s v="Pennsylvania"/>
    <n v="19134"/>
    <x v="3"/>
    <s v="TEC-PH-10001494"/>
    <s v="Technology"/>
    <s v="Phones"/>
    <s v="Polycom CX600 IP Phone VoIP phone"/>
    <n v="539.91"/>
    <n v="3"/>
    <n v="0.4"/>
    <n v="-116.98049999999998"/>
  </r>
  <r>
    <n v="7418"/>
    <s v="US-2013-114013"/>
    <x v="0"/>
    <d v="2013-03-14T00:00:00"/>
    <d v="2013-03-16T00:00:00"/>
    <s v="Second Class"/>
    <s v="SC-20770"/>
    <s v="Stewart Carmichael"/>
    <x v="1"/>
    <s v="United States"/>
    <s v="Philadelphia"/>
    <s v="Pennsylvania"/>
    <n v="19134"/>
    <x v="3"/>
    <s v="OFF-PA-10004996"/>
    <s v="Office Supplies"/>
    <s v="Paper"/>
    <s v="Speediset Carbonless Redi-Letter 7&quot; x 8 1/2&quot;"/>
    <n v="41.240000000000009"/>
    <n v="5"/>
    <n v="0.2"/>
    <n v="13.918499999999998"/>
  </r>
  <r>
    <n v="7419"/>
    <s v="US-2013-114013"/>
    <x v="0"/>
    <d v="2013-03-14T00:00:00"/>
    <d v="2013-03-16T00:00:00"/>
    <s v="Second Class"/>
    <s v="SC-20770"/>
    <s v="Stewart Carmichael"/>
    <x v="1"/>
    <s v="United States"/>
    <s v="Philadelphia"/>
    <s v="Pennsylvania"/>
    <n v="19134"/>
    <x v="3"/>
    <s v="OFF-BI-10004318"/>
    <s v="Office Supplies"/>
    <s v="Binders"/>
    <s v="Ibico EB-19 Dual Function Manual Binding System"/>
    <n v="51.897000000000013"/>
    <n v="1"/>
    <n v="0.7"/>
    <n v="-41.517600000000002"/>
  </r>
  <r>
    <n v="7420"/>
    <s v="US-2013-114013"/>
    <x v="0"/>
    <d v="2013-03-14T00:00:00"/>
    <d v="2013-03-16T00:00:00"/>
    <s v="Second Class"/>
    <s v="SC-20770"/>
    <s v="Stewart Carmichael"/>
    <x v="1"/>
    <s v="United States"/>
    <s v="Philadelphia"/>
    <s v="Pennsylvania"/>
    <n v="19134"/>
    <x v="3"/>
    <s v="OFF-ST-10002574"/>
    <s v="Office Supplies"/>
    <s v="Storage"/>
    <s v="SAFCO Commercial Wire Shelving, Black"/>
    <n v="552.55999999999995"/>
    <n v="5"/>
    <n v="0.2"/>
    <n v="-138.13999999999999"/>
  </r>
  <r>
    <n v="7421"/>
    <s v="US-2013-114013"/>
    <x v="0"/>
    <d v="2013-03-14T00:00:00"/>
    <d v="2013-03-16T00:00:00"/>
    <s v="Second Class"/>
    <s v="SC-20770"/>
    <s v="Stewart Carmichael"/>
    <x v="1"/>
    <s v="United States"/>
    <s v="Philadelphia"/>
    <s v="Pennsylvania"/>
    <n v="19134"/>
    <x v="3"/>
    <s v="OFF-BI-10002353"/>
    <s v="Office Supplies"/>
    <s v="Binders"/>
    <s v="GBC VeloBind Cover Sets"/>
    <n v="23.160000000000004"/>
    <n v="5"/>
    <n v="0.7"/>
    <n v="-15.439999999999998"/>
  </r>
  <r>
    <n v="7422"/>
    <s v="US-2013-114013"/>
    <x v="0"/>
    <d v="2013-03-14T00:00:00"/>
    <d v="2013-03-16T00:00:00"/>
    <s v="Second Class"/>
    <s v="SC-20770"/>
    <s v="Stewart Carmichael"/>
    <x v="1"/>
    <s v="United States"/>
    <s v="Philadelphia"/>
    <s v="Pennsylvania"/>
    <n v="19134"/>
    <x v="3"/>
    <s v="OFF-ST-10003641"/>
    <s v="Office Supplies"/>
    <s v="Storage"/>
    <s v="Space Solutions Industrial Galvanized Steel Shelving."/>
    <n v="126.08"/>
    <n v="2"/>
    <n v="0.2"/>
    <n v="-28.367999999999984"/>
  </r>
  <r>
    <n v="7423"/>
    <s v="US-2013-114013"/>
    <x v="0"/>
    <d v="2013-03-14T00:00:00"/>
    <d v="2013-03-16T00:00:00"/>
    <s v="Second Class"/>
    <s v="SC-20770"/>
    <s v="Stewart Carmichael"/>
    <x v="1"/>
    <s v="United States"/>
    <s v="Philadelphia"/>
    <s v="Pennsylvania"/>
    <n v="19134"/>
    <x v="3"/>
    <s v="TEC-MA-10001148"/>
    <s v="Technology"/>
    <s v="Machines"/>
    <s v="Okidata MB491 Multifunction Printer"/>
    <n v="449.1"/>
    <n v="3"/>
    <n v="0.7"/>
    <n v="-643.70999999999981"/>
  </r>
  <r>
    <n v="7424"/>
    <s v="CA-2014-135069"/>
    <x v="3"/>
    <d v="2014-04-11T00:00:00"/>
    <d v="2014-04-15T00:00:00"/>
    <s v="Standard Class"/>
    <s v="BS-11755"/>
    <s v="Bruce Stewart"/>
    <x v="0"/>
    <s v="United States"/>
    <s v="Philadelphia"/>
    <s v="Pennsylvania"/>
    <n v="19143"/>
    <x v="3"/>
    <s v="OFF-AP-10000026"/>
    <s v="Office Supplies"/>
    <s v="Appliances"/>
    <s v="Tripp Lite Isotel 6 Outlet Surge Protector with Fax/Modem Protection"/>
    <n v="195.10400000000001"/>
    <n v="4"/>
    <n v="0.2"/>
    <n v="21.949199999999969"/>
  </r>
  <r>
    <n v="7425"/>
    <s v="CA-2014-135069"/>
    <x v="3"/>
    <d v="2014-04-11T00:00:00"/>
    <d v="2014-04-15T00:00:00"/>
    <s v="Standard Class"/>
    <s v="BS-11755"/>
    <s v="Bruce Stewart"/>
    <x v="0"/>
    <s v="United States"/>
    <s v="Philadelphia"/>
    <s v="Pennsylvania"/>
    <n v="19143"/>
    <x v="3"/>
    <s v="FUR-FU-10003878"/>
    <s v="Furniture"/>
    <s v="Furnishings"/>
    <s v="Linden 10&quot; Round Wall Clock, Black"/>
    <n v="36.671999999999997"/>
    <n v="3"/>
    <n v="0.2"/>
    <n v="6.4176000000000002"/>
  </r>
  <r>
    <n v="7426"/>
    <s v="CA-2013-101693"/>
    <x v="0"/>
    <d v="2013-06-26T00:00:00"/>
    <d v="2013-06-28T00:00:00"/>
    <s v="Second Class"/>
    <s v="LC-17140"/>
    <s v="Logan Currie"/>
    <x v="0"/>
    <s v="United States"/>
    <s v="Houston"/>
    <s v="Texas"/>
    <n v="77070"/>
    <x v="2"/>
    <s v="FUR-CH-10001146"/>
    <s v="Furniture"/>
    <s v="Chairs"/>
    <s v="Global Value Mid-Back Manager's Chair, Gray"/>
    <n v="85.245999999999995"/>
    <n v="2"/>
    <n v="0.3"/>
    <n v="-6.0890000000000057"/>
  </r>
  <r>
    <n v="7427"/>
    <s v="CA-2013-101693"/>
    <x v="0"/>
    <d v="2013-06-26T00:00:00"/>
    <d v="2013-06-28T00:00:00"/>
    <s v="Second Class"/>
    <s v="LC-17140"/>
    <s v="Logan Currie"/>
    <x v="0"/>
    <s v="United States"/>
    <s v="Houston"/>
    <s v="Texas"/>
    <n v="77070"/>
    <x v="2"/>
    <s v="FUR-FU-10003919"/>
    <s v="Furniture"/>
    <s v="Furnishings"/>
    <s v="Eldon Executive Woodline II Cherry Finish Desk Accessories"/>
    <n v="32.712000000000003"/>
    <n v="2"/>
    <n v="0.6"/>
    <n v="-26.169599999999996"/>
  </r>
  <r>
    <n v="7428"/>
    <s v="US-2011-164763"/>
    <x v="2"/>
    <d v="2011-03-17T00:00:00"/>
    <d v="2011-03-21T00:00:00"/>
    <s v="Standard Class"/>
    <s v="MH-17440"/>
    <s v="Mark Haberlin"/>
    <x v="1"/>
    <s v="United States"/>
    <s v="Jackson"/>
    <s v="Mississippi"/>
    <n v="39212"/>
    <x v="0"/>
    <s v="OFF-BI-10000605"/>
    <s v="Office Supplies"/>
    <s v="Binders"/>
    <s v="Acco Pressboard Covers with Storage Hooks, 9 1/2&quot; x 11&quot;, Executive Red"/>
    <n v="11.43"/>
    <n v="3"/>
    <n v="0"/>
    <n v="5.3720999999999997"/>
  </r>
  <r>
    <n v="7429"/>
    <s v="US-2011-164763"/>
    <x v="2"/>
    <d v="2011-03-17T00:00:00"/>
    <d v="2011-03-21T00:00:00"/>
    <s v="Standard Class"/>
    <s v="MH-17440"/>
    <s v="Mark Haberlin"/>
    <x v="1"/>
    <s v="United States"/>
    <s v="Jackson"/>
    <s v="Mississippi"/>
    <n v="39212"/>
    <x v="0"/>
    <s v="OFF-BI-10000309"/>
    <s v="Office Supplies"/>
    <s v="Binders"/>
    <s v="GBC Twin Loop Wire Binding Elements, 9/16&quot; Spine, Black"/>
    <n v="30.44"/>
    <n v="2"/>
    <n v="0"/>
    <n v="14.9156"/>
  </r>
  <r>
    <n v="7430"/>
    <s v="US-2011-164763"/>
    <x v="2"/>
    <d v="2011-03-17T00:00:00"/>
    <d v="2011-03-21T00:00:00"/>
    <s v="Standard Class"/>
    <s v="MH-17440"/>
    <s v="Mark Haberlin"/>
    <x v="1"/>
    <s v="United States"/>
    <s v="Jackson"/>
    <s v="Mississippi"/>
    <n v="39212"/>
    <x v="0"/>
    <s v="OFF-PA-10003349"/>
    <s v="Office Supplies"/>
    <s v="Paper"/>
    <s v="Xerox 1957"/>
    <n v="12.96"/>
    <n v="2"/>
    <n v="0"/>
    <n v="6.3504000000000005"/>
  </r>
  <r>
    <n v="7431"/>
    <s v="US-2011-164763"/>
    <x v="2"/>
    <d v="2011-03-17T00:00:00"/>
    <d v="2011-03-21T00:00:00"/>
    <s v="Standard Class"/>
    <s v="MH-17440"/>
    <s v="Mark Haberlin"/>
    <x v="1"/>
    <s v="United States"/>
    <s v="Jackson"/>
    <s v="Mississippi"/>
    <n v="39212"/>
    <x v="0"/>
    <s v="OFF-PA-10003063"/>
    <s v="Office Supplies"/>
    <s v="Paper"/>
    <s v="EcoTones Memo Sheets"/>
    <n v="16"/>
    <n v="4"/>
    <n v="0"/>
    <n v="7.68"/>
  </r>
  <r>
    <n v="7432"/>
    <s v="US-2011-164763"/>
    <x v="2"/>
    <d v="2011-03-17T00:00:00"/>
    <d v="2011-03-21T00:00:00"/>
    <s v="Standard Class"/>
    <s v="MH-17440"/>
    <s v="Mark Haberlin"/>
    <x v="1"/>
    <s v="United States"/>
    <s v="Jackson"/>
    <s v="Mississippi"/>
    <n v="39212"/>
    <x v="0"/>
    <s v="OFF-AP-10003971"/>
    <s v="Office Supplies"/>
    <s v="Appliances"/>
    <s v="Belkin 6 Outlet Metallic Surge Strip"/>
    <n v="32.67"/>
    <n v="3"/>
    <n v="0"/>
    <n v="8.4942000000000011"/>
  </r>
  <r>
    <n v="7433"/>
    <s v="CA-2011-161249"/>
    <x v="2"/>
    <d v="2011-08-09T00:00:00"/>
    <d v="2011-08-13T00:00:00"/>
    <s v="Standard Class"/>
    <s v="RD-19720"/>
    <s v="Roger Demir"/>
    <x v="0"/>
    <s v="United States"/>
    <s v="Phoenix"/>
    <s v="Arizona"/>
    <n v="85023"/>
    <x v="1"/>
    <s v="OFF-FA-10004838"/>
    <s v="Office Supplies"/>
    <s v="Fasteners"/>
    <s v="Super Bands, 12/Pack"/>
    <n v="4.4640000000000004"/>
    <n v="3"/>
    <n v="0.2"/>
    <n v="-0.94859999999999989"/>
  </r>
  <r>
    <n v="7434"/>
    <s v="CA-2011-161249"/>
    <x v="2"/>
    <d v="2011-08-09T00:00:00"/>
    <d v="2011-08-13T00:00:00"/>
    <s v="Standard Class"/>
    <s v="RD-19720"/>
    <s v="Roger Demir"/>
    <x v="0"/>
    <s v="United States"/>
    <s v="Phoenix"/>
    <s v="Arizona"/>
    <n v="85023"/>
    <x v="1"/>
    <s v="OFF-BI-10001097"/>
    <s v="Office Supplies"/>
    <s v="Binders"/>
    <s v="Avery Hole Reinforcements"/>
    <n v="9.3450000000000024"/>
    <n v="5"/>
    <n v="0.7"/>
    <n v="-6.5414999999999992"/>
  </r>
  <r>
    <n v="7435"/>
    <s v="CA-2012-148180"/>
    <x v="1"/>
    <d v="2012-07-26T00:00:00"/>
    <d v="2012-07-31T00:00:00"/>
    <s v="Standard Class"/>
    <s v="BP-11095"/>
    <s v="Bart Pistole"/>
    <x v="1"/>
    <s v="United States"/>
    <s v="Oxnard"/>
    <s v="California"/>
    <n v="93030"/>
    <x v="1"/>
    <s v="OFF-BI-10000605"/>
    <s v="Office Supplies"/>
    <s v="Binders"/>
    <s v="Acco Pressboard Covers with Storage Hooks, 9 1/2&quot; x 11&quot;, Executive Red"/>
    <n v="9.1440000000000001"/>
    <n v="3"/>
    <n v="0.2"/>
    <n v="3.0860999999999996"/>
  </r>
  <r>
    <n v="7436"/>
    <s v="CA-2012-148180"/>
    <x v="1"/>
    <d v="2012-07-26T00:00:00"/>
    <d v="2012-07-31T00:00:00"/>
    <s v="Standard Class"/>
    <s v="BP-11095"/>
    <s v="Bart Pistole"/>
    <x v="1"/>
    <s v="United States"/>
    <s v="Oxnard"/>
    <s v="California"/>
    <n v="93030"/>
    <x v="1"/>
    <s v="OFF-BI-10003314"/>
    <s v="Office Supplies"/>
    <s v="Binders"/>
    <s v="Tuff Stuff Recycled Round Ring Binders"/>
    <n v="23.136000000000003"/>
    <n v="6"/>
    <n v="0.2"/>
    <n v="8.3867999999999991"/>
  </r>
  <r>
    <n v="7437"/>
    <s v="CA-2012-148180"/>
    <x v="1"/>
    <d v="2012-07-26T00:00:00"/>
    <d v="2012-07-31T00:00:00"/>
    <s v="Standard Class"/>
    <s v="BP-11095"/>
    <s v="Bart Pistole"/>
    <x v="1"/>
    <s v="United States"/>
    <s v="Oxnard"/>
    <s v="California"/>
    <n v="93030"/>
    <x v="1"/>
    <s v="OFF-AR-10002067"/>
    <s v="Office Supplies"/>
    <s v="Art"/>
    <s v="Newell 334"/>
    <n v="99.2"/>
    <n v="5"/>
    <n v="0"/>
    <n v="25.792000000000002"/>
  </r>
  <r>
    <n v="7438"/>
    <s v="CA-2011-165568"/>
    <x v="2"/>
    <d v="2011-02-16T00:00:00"/>
    <d v="2011-02-20T00:00:00"/>
    <s v="Standard Class"/>
    <s v="BF-11020"/>
    <s v="Barry Französisch"/>
    <x v="1"/>
    <s v="United States"/>
    <s v="Seattle"/>
    <s v="Washington"/>
    <n v="98105"/>
    <x v="1"/>
    <s v="OFF-BI-10001031"/>
    <s v="Office Supplies"/>
    <s v="Binders"/>
    <s v="Pressboard Data Binders by Wilson Jones"/>
    <n v="21.36"/>
    <n v="5"/>
    <n v="0.2"/>
    <n v="7.2089999999999996"/>
  </r>
  <r>
    <n v="7439"/>
    <s v="CA-2012-145457"/>
    <x v="1"/>
    <d v="2012-03-24T00:00:00"/>
    <d v="2012-03-27T00:00:00"/>
    <s v="Second Class"/>
    <s v="CP-12085"/>
    <s v="Cathy Prescott"/>
    <x v="1"/>
    <s v="United States"/>
    <s v="Covington"/>
    <s v="Washington"/>
    <n v="98042"/>
    <x v="1"/>
    <s v="FUR-FU-10003832"/>
    <s v="Furniture"/>
    <s v="Furnishings"/>
    <s v="Eldon Expressions Punched Metal &amp; Wood Desk Accessories, Black &amp; Cherry"/>
    <n v="46.900000000000006"/>
    <n v="5"/>
    <n v="0"/>
    <n v="13.132000000000001"/>
  </r>
  <r>
    <n v="7440"/>
    <s v="US-2014-163657"/>
    <x v="3"/>
    <d v="2014-09-03T00:00:00"/>
    <d v="2014-09-07T00:00:00"/>
    <s v="Standard Class"/>
    <s v="JL-15235"/>
    <s v="Janet Lee"/>
    <x v="0"/>
    <s v="United States"/>
    <s v="Los Angeles"/>
    <s v="California"/>
    <n v="90049"/>
    <x v="1"/>
    <s v="OFF-BI-10000138"/>
    <s v="Office Supplies"/>
    <s v="Binders"/>
    <s v="Acco Translucent Poly Ring Binders"/>
    <n v="18.72"/>
    <n v="5"/>
    <n v="0.2"/>
    <n v="6.5519999999999996"/>
  </r>
  <r>
    <n v="7441"/>
    <s v="US-2014-163657"/>
    <x v="3"/>
    <d v="2014-09-03T00:00:00"/>
    <d v="2014-09-07T00:00:00"/>
    <s v="Standard Class"/>
    <s v="JL-15235"/>
    <s v="Janet Lee"/>
    <x v="0"/>
    <s v="United States"/>
    <s v="Los Angeles"/>
    <s v="California"/>
    <n v="90049"/>
    <x v="1"/>
    <s v="FUR-TA-10004607"/>
    <s v="Furniture"/>
    <s v="Tables"/>
    <s v="Hon 2111 Invitation Series Straight Table"/>
    <n v="236.52800000000002"/>
    <n v="2"/>
    <n v="0.2"/>
    <n v="-2.9566000000000088"/>
  </r>
  <r>
    <n v="7442"/>
    <s v="CA-2012-120446"/>
    <x v="1"/>
    <d v="2012-11-16T00:00:00"/>
    <d v="2012-11-18T00:00:00"/>
    <s v="First Class"/>
    <s v="JG-15805"/>
    <s v="John Grady"/>
    <x v="1"/>
    <s v="United States"/>
    <s v="San Diego"/>
    <s v="California"/>
    <n v="92105"/>
    <x v="1"/>
    <s v="OFF-LA-10003148"/>
    <s v="Office Supplies"/>
    <s v="Labels"/>
    <s v="Avery 51"/>
    <n v="18.899999999999999"/>
    <n v="3"/>
    <n v="0"/>
    <n v="8.6939999999999991"/>
  </r>
  <r>
    <n v="7443"/>
    <s v="CA-2011-109932"/>
    <x v="2"/>
    <d v="2011-12-09T00:00:00"/>
    <d v="2011-12-11T00:00:00"/>
    <s v="First Class"/>
    <s v="VP-21760"/>
    <s v="Victoria Pisteka"/>
    <x v="1"/>
    <s v="United States"/>
    <s v="Brownsville"/>
    <s v="Texas"/>
    <n v="78521"/>
    <x v="2"/>
    <s v="OFF-PA-10001804"/>
    <s v="Office Supplies"/>
    <s v="Paper"/>
    <s v="Xerox 195"/>
    <n v="10.688000000000001"/>
    <n v="2"/>
    <n v="0.2"/>
    <n v="3.7407999999999997"/>
  </r>
  <r>
    <n v="7444"/>
    <s v="CA-2011-109932"/>
    <x v="2"/>
    <d v="2011-12-09T00:00:00"/>
    <d v="2011-12-11T00:00:00"/>
    <s v="First Class"/>
    <s v="VP-21760"/>
    <s v="Victoria Pisteka"/>
    <x v="1"/>
    <s v="United States"/>
    <s v="Brownsville"/>
    <s v="Texas"/>
    <n v="78521"/>
    <x v="2"/>
    <s v="OFF-ST-10000036"/>
    <s v="Office Supplies"/>
    <s v="Storage"/>
    <s v="Recycled Data-Pak for Archival Bound Computer Printouts, 12-1/2 x 12-1/2 x 16"/>
    <n v="237.09600000000003"/>
    <n v="3"/>
    <n v="0.2"/>
    <n v="20.745899999999985"/>
  </r>
  <r>
    <n v="7445"/>
    <s v="CA-2014-127474"/>
    <x v="3"/>
    <d v="2014-02-04T00:00:00"/>
    <d v="2014-02-08T00:00:00"/>
    <s v="Second Class"/>
    <s v="RD-19810"/>
    <s v="Ross DeVincentis"/>
    <x v="2"/>
    <s v="United States"/>
    <s v="Chicago"/>
    <s v="Illinois"/>
    <n v="60610"/>
    <x v="2"/>
    <s v="OFF-PA-10001166"/>
    <s v="Office Supplies"/>
    <s v="Paper"/>
    <s v="Xerox 2"/>
    <n v="5.1840000000000011"/>
    <n v="1"/>
    <n v="0.2"/>
    <n v="1.8144"/>
  </r>
  <r>
    <n v="7446"/>
    <s v="CA-2014-127474"/>
    <x v="3"/>
    <d v="2014-02-04T00:00:00"/>
    <d v="2014-02-08T00:00:00"/>
    <s v="Second Class"/>
    <s v="RD-19810"/>
    <s v="Ross DeVincentis"/>
    <x v="2"/>
    <s v="United States"/>
    <s v="Chicago"/>
    <s v="Illinois"/>
    <n v="60610"/>
    <x v="2"/>
    <s v="OFF-PA-10001033"/>
    <s v="Office Supplies"/>
    <s v="Paper"/>
    <s v="Xerox 1893"/>
    <n v="65.584000000000003"/>
    <n v="2"/>
    <n v="0.2"/>
    <n v="23.7742"/>
  </r>
  <r>
    <n v="7447"/>
    <s v="CA-2014-127474"/>
    <x v="3"/>
    <d v="2014-02-04T00:00:00"/>
    <d v="2014-02-08T00:00:00"/>
    <s v="Second Class"/>
    <s v="RD-19810"/>
    <s v="Ross DeVincentis"/>
    <x v="2"/>
    <s v="United States"/>
    <s v="Chicago"/>
    <s v="Illinois"/>
    <n v="60610"/>
    <x v="2"/>
    <s v="FUR-FU-10004597"/>
    <s v="Furniture"/>
    <s v="Furnishings"/>
    <s v="Eldon Cleatmat Chair Mats for Medium Pile Carpets"/>
    <n v="22.200000000000003"/>
    <n v="1"/>
    <n v="0.6"/>
    <n v="-26.084999999999994"/>
  </r>
  <r>
    <n v="7448"/>
    <s v="CA-2014-127474"/>
    <x v="3"/>
    <d v="2014-02-04T00:00:00"/>
    <d v="2014-02-08T00:00:00"/>
    <s v="Second Class"/>
    <s v="RD-19810"/>
    <s v="Ross DeVincentis"/>
    <x v="2"/>
    <s v="United States"/>
    <s v="Chicago"/>
    <s v="Illinois"/>
    <n v="60610"/>
    <x v="2"/>
    <s v="OFF-PA-10000418"/>
    <s v="Office Supplies"/>
    <s v="Paper"/>
    <s v="Xerox 189"/>
    <n v="419.4"/>
    <n v="5"/>
    <n v="0.2"/>
    <n v="146.79"/>
  </r>
  <r>
    <n v="7449"/>
    <s v="CA-2014-115448"/>
    <x v="3"/>
    <d v="2014-11-12T00:00:00"/>
    <d v="2014-11-15T00:00:00"/>
    <s v="First Class"/>
    <s v="MH-18025"/>
    <s v="Michelle Huthwaite"/>
    <x v="0"/>
    <s v="United States"/>
    <s v="Knoxville"/>
    <s v="Tennessee"/>
    <n v="37918"/>
    <x v="0"/>
    <s v="FUR-FU-10004090"/>
    <s v="Furniture"/>
    <s v="Furnishings"/>
    <s v="Executive Impressions 14&quot; Contract Wall Clock"/>
    <n v="88.920000000000016"/>
    <n v="5"/>
    <n v="0.2"/>
    <n v="14.449499999999986"/>
  </r>
  <r>
    <n v="7450"/>
    <s v="CA-2014-105669"/>
    <x v="3"/>
    <d v="2014-09-18T00:00:00"/>
    <d v="2014-09-23T00:00:00"/>
    <s v="Second Class"/>
    <s v="SJ-20125"/>
    <s v="Sanjit Jacobs"/>
    <x v="2"/>
    <s v="United States"/>
    <s v="Houston"/>
    <s v="Texas"/>
    <n v="77036"/>
    <x v="2"/>
    <s v="OFF-AR-10000390"/>
    <s v="Office Supplies"/>
    <s v="Art"/>
    <s v="Newell Chalk Holder"/>
    <n v="9.9120000000000008"/>
    <n v="3"/>
    <n v="0.2"/>
    <n v="3.2213999999999996"/>
  </r>
  <r>
    <n v="7451"/>
    <s v="CA-2014-105669"/>
    <x v="3"/>
    <d v="2014-09-18T00:00:00"/>
    <d v="2014-09-23T00:00:00"/>
    <s v="Second Class"/>
    <s v="SJ-20125"/>
    <s v="Sanjit Jacobs"/>
    <x v="2"/>
    <s v="United States"/>
    <s v="Houston"/>
    <s v="Texas"/>
    <n v="77036"/>
    <x v="2"/>
    <s v="FUR-CH-10003774"/>
    <s v="Furniture"/>
    <s v="Chairs"/>
    <s v="Global Wood Trimmed Manager's Task Chair, Khaki"/>
    <n v="318.43"/>
    <n v="5"/>
    <n v="0.3"/>
    <n v="-77.333000000000013"/>
  </r>
  <r>
    <n v="7452"/>
    <s v="CA-2014-105669"/>
    <x v="3"/>
    <d v="2014-09-18T00:00:00"/>
    <d v="2014-09-23T00:00:00"/>
    <s v="Second Class"/>
    <s v="SJ-20125"/>
    <s v="Sanjit Jacobs"/>
    <x v="2"/>
    <s v="United States"/>
    <s v="Houston"/>
    <s v="Texas"/>
    <n v="77036"/>
    <x v="2"/>
    <s v="OFF-BI-10002412"/>
    <s v="Office Supplies"/>
    <s v="Binders"/>
    <s v="Wilson Jones “Snap” Scratch Pad Binder Tool for Ring Binders"/>
    <n v="5.7999999999999989"/>
    <n v="5"/>
    <n v="0.8"/>
    <n v="-10.15"/>
  </r>
  <r>
    <n v="7453"/>
    <s v="CA-2014-105669"/>
    <x v="3"/>
    <d v="2014-09-18T00:00:00"/>
    <d v="2014-09-23T00:00:00"/>
    <s v="Second Class"/>
    <s v="SJ-20125"/>
    <s v="Sanjit Jacobs"/>
    <x v="2"/>
    <s v="United States"/>
    <s v="Houston"/>
    <s v="Texas"/>
    <n v="77036"/>
    <x v="2"/>
    <s v="TEC-PH-10002415"/>
    <s v="Technology"/>
    <s v="Phones"/>
    <s v="Polycom VoiceStation 500 Conference phone"/>
    <n v="1415.76"/>
    <n v="6"/>
    <n v="0.2"/>
    <n v="88.48500000000007"/>
  </r>
  <r>
    <n v="7454"/>
    <s v="CA-2014-134796"/>
    <x v="3"/>
    <d v="2014-06-26T00:00:00"/>
    <d v="2014-07-02T00:00:00"/>
    <s v="Standard Class"/>
    <s v="FM-14380"/>
    <s v="Fred McMath"/>
    <x v="0"/>
    <s v="United States"/>
    <s v="Bolingbrook"/>
    <s v="Illinois"/>
    <n v="60440"/>
    <x v="2"/>
    <s v="TEC-PH-10003505"/>
    <s v="Technology"/>
    <s v="Phones"/>
    <s v="Geemarc AmpliPOWER60"/>
    <n v="148.47999999999999"/>
    <n v="2"/>
    <n v="0.2"/>
    <n v="16.703999999999986"/>
  </r>
  <r>
    <n v="7455"/>
    <s v="CA-2013-137743"/>
    <x v="0"/>
    <d v="2013-07-31T00:00:00"/>
    <d v="2013-08-05T00:00:00"/>
    <s v="Standard Class"/>
    <s v="KH-16360"/>
    <s v="Katherine Hughes"/>
    <x v="0"/>
    <s v="United States"/>
    <s v="Chicago"/>
    <s v="Illinois"/>
    <n v="60623"/>
    <x v="2"/>
    <s v="OFF-LA-10003663"/>
    <s v="Office Supplies"/>
    <s v="Labels"/>
    <s v="Avery 498"/>
    <n v="9.2480000000000011"/>
    <n v="4"/>
    <n v="0.2"/>
    <n v="3.1212"/>
  </r>
  <r>
    <n v="7456"/>
    <s v="CA-2013-137743"/>
    <x v="0"/>
    <d v="2013-07-31T00:00:00"/>
    <d v="2013-08-05T00:00:00"/>
    <s v="Standard Class"/>
    <s v="KH-16360"/>
    <s v="Katherine Hughes"/>
    <x v="0"/>
    <s v="United States"/>
    <s v="Chicago"/>
    <s v="Illinois"/>
    <n v="60623"/>
    <x v="2"/>
    <s v="OFF-ST-10001780"/>
    <s v="Office Supplies"/>
    <s v="Storage"/>
    <s v="Tennsco 16-Compartment Lockers with Coat Rack"/>
    <n v="1036.624"/>
    <n v="2"/>
    <n v="0.2"/>
    <n v="51.831200000000024"/>
  </r>
  <r>
    <n v="7457"/>
    <s v="CA-2012-137974"/>
    <x v="1"/>
    <d v="2012-04-16T00:00:00"/>
    <d v="2012-04-18T00:00:00"/>
    <s v="First Class"/>
    <s v="LL-16840"/>
    <s v="Lauren Leatherbury"/>
    <x v="0"/>
    <s v="United States"/>
    <s v="Waynesboro"/>
    <s v="Virginia"/>
    <n v="22980"/>
    <x v="0"/>
    <s v="TEC-PH-10002033"/>
    <s v="Technology"/>
    <s v="Phones"/>
    <s v="Konftel 250 Conference phone - Charcoal black"/>
    <n v="569.64"/>
    <n v="2"/>
    <n v="0"/>
    <n v="148.10640000000001"/>
  </r>
  <r>
    <n v="7458"/>
    <s v="CA-2012-137974"/>
    <x v="1"/>
    <d v="2012-04-16T00:00:00"/>
    <d v="2012-04-18T00:00:00"/>
    <s v="First Class"/>
    <s v="LL-16840"/>
    <s v="Lauren Leatherbury"/>
    <x v="0"/>
    <s v="United States"/>
    <s v="Waynesboro"/>
    <s v="Virginia"/>
    <n v="22980"/>
    <x v="0"/>
    <s v="OFF-BI-10001036"/>
    <s v="Office Supplies"/>
    <s v="Binders"/>
    <s v="Cardinal EasyOpen D-Ring Binders"/>
    <n v="9.14"/>
    <n v="1"/>
    <n v="0"/>
    <n v="4.57"/>
  </r>
  <r>
    <n v="7459"/>
    <s v="CA-2012-137974"/>
    <x v="1"/>
    <d v="2012-04-16T00:00:00"/>
    <d v="2012-04-18T00:00:00"/>
    <s v="First Class"/>
    <s v="LL-16840"/>
    <s v="Lauren Leatherbury"/>
    <x v="0"/>
    <s v="United States"/>
    <s v="Waynesboro"/>
    <s v="Virginia"/>
    <n v="22980"/>
    <x v="0"/>
    <s v="FUR-FU-10001468"/>
    <s v="Furniture"/>
    <s v="Furnishings"/>
    <s v="Tenex Antistatic Computer Chair Mats"/>
    <n v="1196.8599999999999"/>
    <n v="7"/>
    <n v="0"/>
    <n v="119.68599999999989"/>
  </r>
  <r>
    <n v="7460"/>
    <s v="CA-2012-137974"/>
    <x v="1"/>
    <d v="2012-04-16T00:00:00"/>
    <d v="2012-04-18T00:00:00"/>
    <s v="First Class"/>
    <s v="LL-16840"/>
    <s v="Lauren Leatherbury"/>
    <x v="0"/>
    <s v="United States"/>
    <s v="Waynesboro"/>
    <s v="Virginia"/>
    <n v="22980"/>
    <x v="0"/>
    <s v="FUR-BO-10001519"/>
    <s v="Furniture"/>
    <s v="Bookcases"/>
    <s v="O'Sullivan 3-Shelf Heavy-Duty Bookcases"/>
    <n v="523.26"/>
    <n v="9"/>
    <n v="0"/>
    <n v="125.58240000000001"/>
  </r>
  <r>
    <n v="7461"/>
    <s v="US-2012-136987"/>
    <x v="1"/>
    <d v="2012-04-11T00:00:00"/>
    <d v="2012-04-14T00:00:00"/>
    <s v="Second Class"/>
    <s v="AR-10540"/>
    <s v="Andy Reiter"/>
    <x v="0"/>
    <s v="United States"/>
    <s v="Los Angeles"/>
    <s v="California"/>
    <n v="90004"/>
    <x v="1"/>
    <s v="TEC-CO-10001943"/>
    <s v="Technology"/>
    <s v="Copiers"/>
    <s v="Canon PC-428 Personal Copier"/>
    <n v="639.96800000000007"/>
    <n v="4"/>
    <n v="0.2"/>
    <n v="215.98919999999998"/>
  </r>
  <r>
    <n v="7462"/>
    <s v="US-2012-136987"/>
    <x v="1"/>
    <d v="2012-04-11T00:00:00"/>
    <d v="2012-04-14T00:00:00"/>
    <s v="Second Class"/>
    <s v="AR-10540"/>
    <s v="Andy Reiter"/>
    <x v="0"/>
    <s v="United States"/>
    <s v="Los Angeles"/>
    <s v="California"/>
    <n v="90004"/>
    <x v="1"/>
    <s v="OFF-PA-10003127"/>
    <s v="Office Supplies"/>
    <s v="Paper"/>
    <s v="Staples"/>
    <n v="52.76"/>
    <n v="2"/>
    <n v="0"/>
    <n v="24.269599999999997"/>
  </r>
  <r>
    <n v="7463"/>
    <s v="CA-2012-138485"/>
    <x v="1"/>
    <d v="2012-02-27T00:00:00"/>
    <d v="2012-03-01T00:00:00"/>
    <s v="Second Class"/>
    <s v="NP-18670"/>
    <s v="Nora Paige"/>
    <x v="0"/>
    <s v="United States"/>
    <s v="Seattle"/>
    <s v="Washington"/>
    <n v="98105"/>
    <x v="1"/>
    <s v="TEC-AC-10002076"/>
    <s v="Technology"/>
    <s v="Accessories"/>
    <s v="Microsoft Natural Keyboard Elite"/>
    <n v="538.92000000000007"/>
    <n v="9"/>
    <n v="0"/>
    <n v="80.837999999999994"/>
  </r>
  <r>
    <n v="7464"/>
    <s v="CA-2013-103709"/>
    <x v="0"/>
    <d v="2013-09-09T00:00:00"/>
    <d v="2013-09-16T00:00:00"/>
    <s v="Standard Class"/>
    <s v="LP-17095"/>
    <s v="Liz Preis"/>
    <x v="0"/>
    <s v="United States"/>
    <s v="Visalia"/>
    <s v="California"/>
    <n v="93277"/>
    <x v="1"/>
    <s v="OFF-AR-10003338"/>
    <s v="Office Supplies"/>
    <s v="Art"/>
    <s v="Eberhard Faber 3 1/2&quot; Golf Pencils"/>
    <n v="14.88"/>
    <n v="2"/>
    <n v="0"/>
    <n v="3.7200000000000006"/>
  </r>
  <r>
    <n v="7465"/>
    <s v="CA-2013-103709"/>
    <x v="0"/>
    <d v="2013-09-09T00:00:00"/>
    <d v="2013-09-16T00:00:00"/>
    <s v="Standard Class"/>
    <s v="LP-17095"/>
    <s v="Liz Preis"/>
    <x v="0"/>
    <s v="United States"/>
    <s v="Visalia"/>
    <s v="California"/>
    <n v="93277"/>
    <x v="1"/>
    <s v="OFF-PA-10004610"/>
    <s v="Office Supplies"/>
    <s v="Paper"/>
    <s v="Xerox 1900"/>
    <n v="34.24"/>
    <n v="8"/>
    <n v="0"/>
    <n v="15.407999999999998"/>
  </r>
  <r>
    <n v="7466"/>
    <s v="CA-2013-103709"/>
    <x v="0"/>
    <d v="2013-09-09T00:00:00"/>
    <d v="2013-09-16T00:00:00"/>
    <s v="Standard Class"/>
    <s v="LP-17095"/>
    <s v="Liz Preis"/>
    <x v="0"/>
    <s v="United States"/>
    <s v="Visalia"/>
    <s v="California"/>
    <n v="93277"/>
    <x v="1"/>
    <s v="OFF-ST-10001272"/>
    <s v="Office Supplies"/>
    <s v="Storage"/>
    <s v="Mini 13-1/2 Capacity Data Binder Rack, Pearl"/>
    <n v="261.74"/>
    <n v="2"/>
    <n v="0"/>
    <n v="65.435000000000002"/>
  </r>
  <r>
    <n v="7467"/>
    <s v="CA-2013-138282"/>
    <x v="0"/>
    <d v="2013-05-20T00:00:00"/>
    <d v="2013-05-24T00:00:00"/>
    <s v="Standard Class"/>
    <s v="AH-10690"/>
    <s v="Anna Häberlin"/>
    <x v="1"/>
    <s v="United States"/>
    <s v="Los Angeles"/>
    <s v="California"/>
    <n v="90008"/>
    <x v="1"/>
    <s v="OFF-AP-10001366"/>
    <s v="Office Supplies"/>
    <s v="Appliances"/>
    <s v="Staples"/>
    <n v="87.84"/>
    <n v="8"/>
    <n v="0"/>
    <n v="23.716800000000006"/>
  </r>
  <r>
    <n v="7468"/>
    <s v="CA-2014-148985"/>
    <x v="3"/>
    <d v="2014-11-12T00:00:00"/>
    <d v="2014-11-16T00:00:00"/>
    <s v="Second Class"/>
    <s v="TB-21190"/>
    <s v="Thomas Brumley"/>
    <x v="2"/>
    <s v="United States"/>
    <s v="Los Angeles"/>
    <s v="California"/>
    <n v="90045"/>
    <x v="1"/>
    <s v="FUR-FU-10001424"/>
    <s v="Furniture"/>
    <s v="Furnishings"/>
    <s v="Dax Clear Box Frame"/>
    <n v="34.92"/>
    <n v="4"/>
    <n v="0"/>
    <n v="11.872799999999998"/>
  </r>
  <r>
    <n v="7469"/>
    <s v="CA-2011-138100"/>
    <x v="2"/>
    <d v="2011-09-15T00:00:00"/>
    <d v="2011-09-20T00:00:00"/>
    <s v="Standard Class"/>
    <s v="AA-10315"/>
    <s v="Alex Avila"/>
    <x v="0"/>
    <s v="United States"/>
    <s v="New York City"/>
    <s v="New York"/>
    <n v="10011"/>
    <x v="3"/>
    <s v="OFF-PA-10000349"/>
    <s v="Office Supplies"/>
    <s v="Paper"/>
    <s v="Staples"/>
    <n v="14.940000000000001"/>
    <n v="3"/>
    <n v="0"/>
    <n v="7.0218000000000007"/>
  </r>
  <r>
    <n v="7470"/>
    <s v="CA-2011-138100"/>
    <x v="2"/>
    <d v="2011-09-15T00:00:00"/>
    <d v="2011-09-20T00:00:00"/>
    <s v="Standard Class"/>
    <s v="AA-10315"/>
    <s v="Alex Avila"/>
    <x v="0"/>
    <s v="United States"/>
    <s v="New York City"/>
    <s v="New York"/>
    <n v="10011"/>
    <x v="3"/>
    <s v="FUR-FU-10002456"/>
    <s v="Furniture"/>
    <s v="Furnishings"/>
    <s v="Master Caster Door Stop, Large Neon Orange"/>
    <n v="14.56"/>
    <n v="2"/>
    <n v="0"/>
    <n v="6.2608000000000015"/>
  </r>
  <r>
    <n v="7471"/>
    <s v="CA-2012-100734"/>
    <x v="1"/>
    <d v="2012-09-15T00:00:00"/>
    <d v="2012-09-20T00:00:00"/>
    <s v="Standard Class"/>
    <s v="AC-10615"/>
    <s v="Ann Chong"/>
    <x v="1"/>
    <s v="United States"/>
    <s v="Philadelphia"/>
    <s v="Pennsylvania"/>
    <n v="19143"/>
    <x v="3"/>
    <s v="OFF-BI-10002609"/>
    <s v="Office Supplies"/>
    <s v="Binders"/>
    <s v="Avery Hidden Tab Dividers for Binding Systems"/>
    <n v="3.5760000000000005"/>
    <n v="4"/>
    <n v="0.7"/>
    <n v="-2.8608000000000002"/>
  </r>
  <r>
    <n v="7472"/>
    <s v="CA-2012-100734"/>
    <x v="1"/>
    <d v="2012-09-15T00:00:00"/>
    <d v="2012-09-20T00:00:00"/>
    <s v="Standard Class"/>
    <s v="AC-10615"/>
    <s v="Ann Chong"/>
    <x v="1"/>
    <s v="United States"/>
    <s v="Philadelphia"/>
    <s v="Pennsylvania"/>
    <n v="19143"/>
    <x v="3"/>
    <s v="OFF-ST-10001522"/>
    <s v="Office Supplies"/>
    <s v="Storage"/>
    <s v="Gould Plastics 18-Pocket Panel Bin, 34w x 5-1/4d x 20-1/2h"/>
    <n v="147.184"/>
    <n v="2"/>
    <n v="0.2"/>
    <n v="-29.436800000000012"/>
  </r>
  <r>
    <n v="7473"/>
    <s v="CA-2013-139997"/>
    <x v="0"/>
    <d v="2013-07-02T00:00:00"/>
    <d v="2013-07-04T00:00:00"/>
    <s v="First Class"/>
    <s v="EM-14140"/>
    <s v="Eugene Moren"/>
    <x v="2"/>
    <s v="United States"/>
    <s v="Lehi"/>
    <s v="Utah"/>
    <n v="84043"/>
    <x v="1"/>
    <s v="TEC-CO-10000971"/>
    <s v="Technology"/>
    <s v="Copiers"/>
    <s v="Hewlett Packard 310 Color Digital Copier"/>
    <n v="1499.95"/>
    <n v="5"/>
    <n v="0"/>
    <n v="449.9849999999999"/>
  </r>
  <r>
    <n v="7474"/>
    <s v="CA-2013-109652"/>
    <x v="0"/>
    <d v="2013-04-11T00:00:00"/>
    <d v="2013-04-16T00:00:00"/>
    <s v="Standard Class"/>
    <s v="QJ-19255"/>
    <s v="Quincy Jones"/>
    <x v="1"/>
    <s v="United States"/>
    <s v="Chicago"/>
    <s v="Illinois"/>
    <n v="60653"/>
    <x v="2"/>
    <s v="OFF-AR-10000034"/>
    <s v="Office Supplies"/>
    <s v="Art"/>
    <s v="BIC Brite Liner Grip Highlighters, Assorted, 5/Pack"/>
    <n v="13.568000000000001"/>
    <n v="4"/>
    <n v="0.2"/>
    <n v="3.2223999999999995"/>
  </r>
  <r>
    <n v="7475"/>
    <s v="CA-2011-167199"/>
    <x v="2"/>
    <d v="2011-01-07T00:00:00"/>
    <d v="2011-01-11T00:00:00"/>
    <s v="Standard Class"/>
    <s v="ME-17320"/>
    <s v="Maria Etezadi"/>
    <x v="2"/>
    <s v="United States"/>
    <s v="Henderson"/>
    <s v="Kentucky"/>
    <n v="42420"/>
    <x v="0"/>
    <s v="FUR-CH-10004063"/>
    <s v="Furniture"/>
    <s v="Chairs"/>
    <s v="Global Deluxe High-Back Manager's Chair"/>
    <n v="2573.8200000000002"/>
    <n v="9"/>
    <n v="0"/>
    <n v="746.40779999999972"/>
  </r>
  <r>
    <n v="7476"/>
    <s v="CA-2011-167199"/>
    <x v="2"/>
    <d v="2011-01-07T00:00:00"/>
    <d v="2011-01-11T00:00:00"/>
    <s v="Standard Class"/>
    <s v="ME-17320"/>
    <s v="Maria Etezadi"/>
    <x v="2"/>
    <s v="United States"/>
    <s v="Henderson"/>
    <s v="Kentucky"/>
    <n v="42420"/>
    <x v="0"/>
    <s v="OFF-BI-10004632"/>
    <s v="Office Supplies"/>
    <s v="Binders"/>
    <s v="Ibico Hi-Tech Manual Binding System"/>
    <n v="609.98"/>
    <n v="2"/>
    <n v="0"/>
    <n v="274.49099999999999"/>
  </r>
  <r>
    <n v="7477"/>
    <s v="CA-2011-167199"/>
    <x v="2"/>
    <d v="2011-01-07T00:00:00"/>
    <d v="2011-01-11T00:00:00"/>
    <s v="Standard Class"/>
    <s v="ME-17320"/>
    <s v="Maria Etezadi"/>
    <x v="2"/>
    <s v="United States"/>
    <s v="Henderson"/>
    <s v="Kentucky"/>
    <n v="42420"/>
    <x v="0"/>
    <s v="OFF-AR-10001662"/>
    <s v="Office Supplies"/>
    <s v="Art"/>
    <s v="Rogers Handheld Barrel Pencil Sharpener"/>
    <n v="5.48"/>
    <n v="2"/>
    <n v="0"/>
    <n v="1.4796000000000005"/>
  </r>
  <r>
    <n v="7478"/>
    <s v="CA-2011-167199"/>
    <x v="2"/>
    <d v="2011-01-07T00:00:00"/>
    <d v="2011-01-11T00:00:00"/>
    <s v="Standard Class"/>
    <s v="ME-17320"/>
    <s v="Maria Etezadi"/>
    <x v="2"/>
    <s v="United States"/>
    <s v="Henderson"/>
    <s v="Kentucky"/>
    <n v="42420"/>
    <x v="0"/>
    <s v="TEC-PH-10004977"/>
    <s v="Technology"/>
    <s v="Phones"/>
    <s v="GE 30524EE4"/>
    <n v="391.98"/>
    <n v="2"/>
    <n v="0"/>
    <n v="113.67419999999998"/>
  </r>
  <r>
    <n v="7479"/>
    <s v="CA-2011-167199"/>
    <x v="2"/>
    <d v="2011-01-07T00:00:00"/>
    <d v="2011-01-11T00:00:00"/>
    <s v="Standard Class"/>
    <s v="ME-17320"/>
    <s v="Maria Etezadi"/>
    <x v="2"/>
    <s v="United States"/>
    <s v="Henderson"/>
    <s v="Kentucky"/>
    <n v="42420"/>
    <x v="0"/>
    <s v="TEC-PH-10004539"/>
    <s v="Technology"/>
    <s v="Phones"/>
    <s v="Wireless Extenders zBoost YX545 SOHO Signal Booster"/>
    <n v="755.96"/>
    <n v="4"/>
    <n v="0"/>
    <n v="204.10919999999999"/>
  </r>
  <r>
    <n v="7480"/>
    <s v="CA-2011-167199"/>
    <x v="2"/>
    <d v="2011-01-07T00:00:00"/>
    <d v="2011-01-11T00:00:00"/>
    <s v="Standard Class"/>
    <s v="ME-17320"/>
    <s v="Maria Etezadi"/>
    <x v="2"/>
    <s v="United States"/>
    <s v="Henderson"/>
    <s v="Kentucky"/>
    <n v="42420"/>
    <x v="0"/>
    <s v="OFF-FA-10001883"/>
    <s v="Office Supplies"/>
    <s v="Fasteners"/>
    <s v="Alliance Super-Size Bands, Assorted Sizes"/>
    <n v="31.12"/>
    <n v="4"/>
    <n v="0"/>
    <n v="0.31119999999999948"/>
  </r>
  <r>
    <n v="7481"/>
    <s v="CA-2011-167199"/>
    <x v="2"/>
    <d v="2011-01-07T00:00:00"/>
    <d v="2011-01-11T00:00:00"/>
    <s v="Standard Class"/>
    <s v="ME-17320"/>
    <s v="Maria Etezadi"/>
    <x v="2"/>
    <s v="United States"/>
    <s v="Henderson"/>
    <s v="Kentucky"/>
    <n v="42420"/>
    <x v="0"/>
    <s v="OFF-PA-10000955"/>
    <s v="Office Supplies"/>
    <s v="Paper"/>
    <s v="Southworth 25% Cotton Granite Paper &amp; Envelopes"/>
    <n v="6.54"/>
    <n v="1"/>
    <n v="0"/>
    <n v="3.0084"/>
  </r>
  <r>
    <n v="7482"/>
    <s v="CA-2013-124583"/>
    <x v="0"/>
    <d v="2013-09-02T00:00:00"/>
    <d v="2013-09-04T00:00:00"/>
    <s v="Second Class"/>
    <s v="LB-16795"/>
    <s v="Laurel Beltran"/>
    <x v="2"/>
    <s v="United States"/>
    <s v="Huntington Beach"/>
    <s v="California"/>
    <n v="92646"/>
    <x v="1"/>
    <s v="OFF-EN-10002500"/>
    <s v="Office Supplies"/>
    <s v="Envelopes"/>
    <s v="Globe Weis Peel &amp; Seel First Class Envelopes"/>
    <n v="12.78"/>
    <n v="1"/>
    <n v="0"/>
    <n v="5.7509999999999994"/>
  </r>
  <r>
    <n v="7483"/>
    <s v="CA-2011-113964"/>
    <x v="2"/>
    <d v="2011-09-23T00:00:00"/>
    <d v="2011-09-30T00:00:00"/>
    <s v="Standard Class"/>
    <s v="JP-16135"/>
    <s v="Julie Prescott"/>
    <x v="2"/>
    <s v="United States"/>
    <s v="New York City"/>
    <s v="New York"/>
    <n v="10011"/>
    <x v="3"/>
    <s v="OFF-BI-10004654"/>
    <s v="Office Supplies"/>
    <s v="Binders"/>
    <s v="Avery Binding System Hidden Tab Executive Style Index Sets"/>
    <n v="18.463999999999999"/>
    <n v="4"/>
    <n v="0.2"/>
    <n v="6.9239999999999995"/>
  </r>
  <r>
    <n v="7484"/>
    <s v="CA-2011-129938"/>
    <x v="2"/>
    <d v="2011-12-15T00:00:00"/>
    <d v="2011-12-17T00:00:00"/>
    <s v="Second Class"/>
    <s v="EB-13705"/>
    <s v="Ed Braxton"/>
    <x v="1"/>
    <s v="United States"/>
    <s v="Philadelphia"/>
    <s v="Pennsylvania"/>
    <n v="19140"/>
    <x v="3"/>
    <s v="FUR-CH-10003774"/>
    <s v="Furniture"/>
    <s v="Chairs"/>
    <s v="Global Wood Trimmed Manager's Task Chair, Khaki"/>
    <n v="445.80200000000002"/>
    <n v="7"/>
    <n v="0.3"/>
    <n v="-108.26620000000001"/>
  </r>
  <r>
    <n v="7485"/>
    <s v="CA-2014-135111"/>
    <x v="3"/>
    <d v="2014-12-29T00:00:00"/>
    <d v="2015-01-03T00:00:00"/>
    <s v="Standard Class"/>
    <s v="CS-12400"/>
    <s v="Christopher Schild"/>
    <x v="2"/>
    <s v="United States"/>
    <s v="Fargo"/>
    <s v="North Dakota"/>
    <n v="58103"/>
    <x v="2"/>
    <s v="OFF-AR-10004707"/>
    <s v="Office Supplies"/>
    <s v="Art"/>
    <s v="Staples"/>
    <n v="2.48"/>
    <n v="1"/>
    <n v="0"/>
    <n v="0.86799999999999988"/>
  </r>
  <r>
    <n v="7486"/>
    <s v="CA-2014-135111"/>
    <x v="3"/>
    <d v="2014-12-29T00:00:00"/>
    <d v="2015-01-03T00:00:00"/>
    <s v="Standard Class"/>
    <s v="CS-12400"/>
    <s v="Christopher Schild"/>
    <x v="2"/>
    <s v="United States"/>
    <s v="Fargo"/>
    <s v="North Dakota"/>
    <n v="58103"/>
    <x v="2"/>
    <s v="OFF-BI-10004040"/>
    <s v="Office Supplies"/>
    <s v="Binders"/>
    <s v="Wilson Jones Impact Binders"/>
    <n v="25.9"/>
    <n v="5"/>
    <n v="0"/>
    <n v="12.690999999999999"/>
  </r>
  <r>
    <n v="7487"/>
    <s v="US-2012-134558"/>
    <x v="1"/>
    <d v="2012-12-19T00:00:00"/>
    <d v="2012-12-24T00:00:00"/>
    <s v="Second Class"/>
    <s v="PM-19135"/>
    <s v="Peter McVee"/>
    <x v="2"/>
    <s v="United States"/>
    <s v="Dover"/>
    <s v="New Hampshire"/>
    <n v="3820"/>
    <x v="3"/>
    <s v="OFF-PA-10001184"/>
    <s v="Office Supplies"/>
    <s v="Paper"/>
    <s v="Xerox 1903"/>
    <n v="29.900000000000002"/>
    <n v="5"/>
    <n v="0"/>
    <n v="14.651"/>
  </r>
  <r>
    <n v="7488"/>
    <s v="US-2012-134558"/>
    <x v="1"/>
    <d v="2012-12-19T00:00:00"/>
    <d v="2012-12-24T00:00:00"/>
    <s v="Second Class"/>
    <s v="PM-19135"/>
    <s v="Peter McVee"/>
    <x v="2"/>
    <s v="United States"/>
    <s v="Dover"/>
    <s v="New Hampshire"/>
    <n v="3820"/>
    <x v="3"/>
    <s v="TEC-AC-10004145"/>
    <s v="Technology"/>
    <s v="Accessories"/>
    <s v="Logitech diNovo Edge Keyboard"/>
    <n v="2249.91"/>
    <n v="9"/>
    <n v="0"/>
    <n v="517.47930000000008"/>
  </r>
  <r>
    <n v="7489"/>
    <s v="US-2012-134558"/>
    <x v="1"/>
    <d v="2012-12-19T00:00:00"/>
    <d v="2012-12-24T00:00:00"/>
    <s v="Second Class"/>
    <s v="PM-19135"/>
    <s v="Peter McVee"/>
    <x v="2"/>
    <s v="United States"/>
    <s v="Dover"/>
    <s v="New Hampshire"/>
    <n v="3820"/>
    <x v="3"/>
    <s v="FUR-TA-10003473"/>
    <s v="Furniture"/>
    <s v="Tables"/>
    <s v="Bretford Rectangular Conference Table Tops"/>
    <n v="1053.164"/>
    <n v="4"/>
    <n v="0.3"/>
    <n v="-105.31639999999993"/>
  </r>
  <r>
    <n v="7490"/>
    <s v="CA-2014-157196"/>
    <x v="3"/>
    <d v="2014-11-06T00:00:00"/>
    <d v="2014-11-10T00:00:00"/>
    <s v="Standard Class"/>
    <s v="AA-10645"/>
    <s v="Anna Andreadi"/>
    <x v="0"/>
    <s v="United States"/>
    <s v="San Diego"/>
    <s v="California"/>
    <n v="92105"/>
    <x v="1"/>
    <s v="OFF-PA-10003172"/>
    <s v="Office Supplies"/>
    <s v="Paper"/>
    <s v="Xerox 1996"/>
    <n v="12.96"/>
    <n v="2"/>
    <n v="0"/>
    <n v="6.2208000000000006"/>
  </r>
  <r>
    <n v="7491"/>
    <s v="CA-2012-108672"/>
    <x v="1"/>
    <d v="2012-09-10T00:00:00"/>
    <d v="2012-09-16T00:00:00"/>
    <s v="Standard Class"/>
    <s v="FA-14230"/>
    <s v="Frank Atkinson"/>
    <x v="1"/>
    <s v="United States"/>
    <s v="Los Angeles"/>
    <s v="California"/>
    <n v="90032"/>
    <x v="1"/>
    <s v="FUR-FU-10003799"/>
    <s v="Furniture"/>
    <s v="Furnishings"/>
    <s v="Seth Thomas 13 1/2&quot; Wall Clock"/>
    <n v="106.68"/>
    <n v="6"/>
    <n v="0"/>
    <n v="33.070799999999991"/>
  </r>
  <r>
    <n v="7492"/>
    <s v="US-2014-118598"/>
    <x v="3"/>
    <d v="2014-11-17T00:00:00"/>
    <d v="2014-11-17T00:00:00"/>
    <s v="Same Day"/>
    <s v="CM-12190"/>
    <s v="Charlotte Melton"/>
    <x v="0"/>
    <s v="United States"/>
    <s v="Utica"/>
    <s v="New York"/>
    <n v="13501"/>
    <x v="3"/>
    <s v="TEC-PH-10002583"/>
    <s v="Technology"/>
    <s v="Phones"/>
    <s v="iOttie HLCRIO102 Car Mount"/>
    <n v="119.94"/>
    <n v="6"/>
    <n v="0"/>
    <n v="5.9969999999999857"/>
  </r>
  <r>
    <n v="7493"/>
    <s v="US-2014-160836"/>
    <x v="3"/>
    <d v="2014-09-12T00:00:00"/>
    <d v="2014-09-17T00:00:00"/>
    <s v="Standard Class"/>
    <s v="CC-12475"/>
    <s v="Cindy Chapman"/>
    <x v="0"/>
    <s v="United States"/>
    <s v="Houston"/>
    <s v="Texas"/>
    <n v="77070"/>
    <x v="2"/>
    <s v="OFF-PA-10004239"/>
    <s v="Office Supplies"/>
    <s v="Paper"/>
    <s v="Xerox 1953"/>
    <n v="10.272000000000002"/>
    <n v="3"/>
    <n v="0.2"/>
    <n v="3.2099999999999982"/>
  </r>
  <r>
    <n v="7494"/>
    <s v="US-2014-160836"/>
    <x v="3"/>
    <d v="2014-09-12T00:00:00"/>
    <d v="2014-09-17T00:00:00"/>
    <s v="Standard Class"/>
    <s v="CC-12475"/>
    <s v="Cindy Chapman"/>
    <x v="0"/>
    <s v="United States"/>
    <s v="Houston"/>
    <s v="Texas"/>
    <n v="77070"/>
    <x v="2"/>
    <s v="FUR-TA-10002855"/>
    <s v="Furniture"/>
    <s v="Tables"/>
    <s v="Bevis Round Conference Table Top &amp; Single Column Base"/>
    <n v="512.19000000000005"/>
    <n v="5"/>
    <n v="0.3"/>
    <n v="-65.853000000000009"/>
  </r>
  <r>
    <n v="7495"/>
    <s v="US-2014-160836"/>
    <x v="3"/>
    <d v="2014-09-12T00:00:00"/>
    <d v="2014-09-17T00:00:00"/>
    <s v="Standard Class"/>
    <s v="CC-12475"/>
    <s v="Cindy Chapman"/>
    <x v="0"/>
    <s v="United States"/>
    <s v="Houston"/>
    <s v="Texas"/>
    <n v="77070"/>
    <x v="2"/>
    <s v="OFF-AP-10001626"/>
    <s v="Office Supplies"/>
    <s v="Appliances"/>
    <s v="Commercial WindTunnel Clean Air Upright Vacuum, Replacement Belts, Filtration Bags"/>
    <n v="1.5559999999999996"/>
    <n v="2"/>
    <n v="0.8"/>
    <n v="-4.2012"/>
  </r>
  <r>
    <n v="7496"/>
    <s v="CA-2014-121048"/>
    <x v="3"/>
    <d v="2014-07-15T00:00:00"/>
    <d v="2014-07-19T00:00:00"/>
    <s v="Standard Class"/>
    <s v="TC-21295"/>
    <s v="Toby Carlisle"/>
    <x v="0"/>
    <s v="United States"/>
    <s v="Westminster"/>
    <s v="California"/>
    <n v="92683"/>
    <x v="1"/>
    <s v="OFF-BI-10004022"/>
    <s v="Office Supplies"/>
    <s v="Binders"/>
    <s v="Acco Suede Grain Vinyl Round Ring Binder"/>
    <n v="4.4479999999999995"/>
    <n v="2"/>
    <n v="0.2"/>
    <n v="1.4455999999999996"/>
  </r>
  <r>
    <n v="7497"/>
    <s v="CA-2014-121048"/>
    <x v="3"/>
    <d v="2014-07-15T00:00:00"/>
    <d v="2014-07-19T00:00:00"/>
    <s v="Standard Class"/>
    <s v="TC-21295"/>
    <s v="Toby Carlisle"/>
    <x v="0"/>
    <s v="United States"/>
    <s v="Westminster"/>
    <s v="California"/>
    <n v="92683"/>
    <x v="1"/>
    <s v="FUR-FU-10003601"/>
    <s v="Furniture"/>
    <s v="Furnishings"/>
    <s v="Deflect-o RollaMat Studded, Beveled Mat for Medium Pile Carpeting"/>
    <n v="276.69"/>
    <n v="3"/>
    <n v="0"/>
    <n v="49.804199999999994"/>
  </r>
  <r>
    <n v="7498"/>
    <s v="CA-2014-121048"/>
    <x v="3"/>
    <d v="2014-07-15T00:00:00"/>
    <d v="2014-07-19T00:00:00"/>
    <s v="Standard Class"/>
    <s v="TC-21295"/>
    <s v="Toby Carlisle"/>
    <x v="0"/>
    <s v="United States"/>
    <s v="Westminster"/>
    <s v="California"/>
    <n v="92683"/>
    <x v="1"/>
    <s v="OFF-FA-10000490"/>
    <s v="Office Supplies"/>
    <s v="Fasteners"/>
    <s v="OIC Binder Clips, Mini, 1/4&quot; Capacity, Black"/>
    <n v="4.96"/>
    <n v="4"/>
    <n v="0"/>
    <n v="2.3311999999999999"/>
  </r>
  <r>
    <n v="7499"/>
    <s v="CA-2014-121048"/>
    <x v="3"/>
    <d v="2014-07-15T00:00:00"/>
    <d v="2014-07-19T00:00:00"/>
    <s v="Standard Class"/>
    <s v="TC-21295"/>
    <s v="Toby Carlisle"/>
    <x v="0"/>
    <s v="United States"/>
    <s v="Westminster"/>
    <s v="California"/>
    <n v="92683"/>
    <x v="1"/>
    <s v="OFF-AR-10004042"/>
    <s v="Office Supplies"/>
    <s v="Art"/>
    <s v="BOSTON Model 1800 Electric Pencil Sharpeners, Putty/Woodgrain"/>
    <n v="71.92"/>
    <n v="4"/>
    <n v="0"/>
    <n v="20.856799999999993"/>
  </r>
  <r>
    <n v="7500"/>
    <s v="CA-2014-121048"/>
    <x v="3"/>
    <d v="2014-07-15T00:00:00"/>
    <d v="2014-07-19T00:00:00"/>
    <s v="Standard Class"/>
    <s v="TC-21295"/>
    <s v="Toby Carlisle"/>
    <x v="0"/>
    <s v="United States"/>
    <s v="Westminster"/>
    <s v="California"/>
    <n v="92683"/>
    <x v="1"/>
    <s v="FUR-FU-10002960"/>
    <s v="Furniture"/>
    <s v="Furnishings"/>
    <s v="Eldon 200 Class Desk Accessories, Burgundy"/>
    <n v="18.84"/>
    <n v="3"/>
    <n v="0"/>
    <n v="7.9128000000000007"/>
  </r>
  <r>
    <n v="7501"/>
    <s v="CA-2014-121048"/>
    <x v="3"/>
    <d v="2014-07-15T00:00:00"/>
    <d v="2014-07-19T00:00:00"/>
    <s v="Standard Class"/>
    <s v="TC-21295"/>
    <s v="Toby Carlisle"/>
    <x v="0"/>
    <s v="United States"/>
    <s v="Westminster"/>
    <s v="California"/>
    <n v="92683"/>
    <x v="1"/>
    <s v="TEC-AC-10000991"/>
    <s v="Technology"/>
    <s v="Accessories"/>
    <s v="Sony Micro Vault Click 8 GB USB 2.0 Flash Drive"/>
    <n v="140.97"/>
    <n v="3"/>
    <n v="0"/>
    <n v="19.735800000000005"/>
  </r>
  <r>
    <n v="7502"/>
    <s v="CA-2014-121048"/>
    <x v="3"/>
    <d v="2014-07-15T00:00:00"/>
    <d v="2014-07-19T00:00:00"/>
    <s v="Standard Class"/>
    <s v="TC-21295"/>
    <s v="Toby Carlisle"/>
    <x v="0"/>
    <s v="United States"/>
    <s v="Westminster"/>
    <s v="California"/>
    <n v="92683"/>
    <x v="1"/>
    <s v="TEC-PH-10004977"/>
    <s v="Technology"/>
    <s v="Phones"/>
    <s v="GE 30524EE4"/>
    <n v="470.37600000000009"/>
    <n v="3"/>
    <n v="0.2"/>
    <n v="52.917299999999955"/>
  </r>
  <r>
    <n v="7503"/>
    <s v="US-2014-120117"/>
    <x v="3"/>
    <d v="2014-03-31T00:00:00"/>
    <d v="2014-03-31T00:00:00"/>
    <s v="Same Day"/>
    <s v="TB-21400"/>
    <s v="Tom Boeckenhauer"/>
    <x v="0"/>
    <s v="United States"/>
    <s v="Los Angeles"/>
    <s v="California"/>
    <n v="90036"/>
    <x v="1"/>
    <s v="OFF-AR-10000817"/>
    <s v="Office Supplies"/>
    <s v="Art"/>
    <s v="Manco Dry-Lighter Erasable Highlighter"/>
    <n v="6.08"/>
    <n v="2"/>
    <n v="0"/>
    <n v="2.0671999999999997"/>
  </r>
  <r>
    <n v="7504"/>
    <s v="US-2014-120117"/>
    <x v="3"/>
    <d v="2014-03-31T00:00:00"/>
    <d v="2014-03-31T00:00:00"/>
    <s v="Same Day"/>
    <s v="TB-21400"/>
    <s v="Tom Boeckenhauer"/>
    <x v="0"/>
    <s v="United States"/>
    <s v="Los Angeles"/>
    <s v="California"/>
    <n v="90036"/>
    <x v="1"/>
    <s v="TEC-PH-10002447"/>
    <s v="Technology"/>
    <s v="Phones"/>
    <s v="AT&amp;T CL83451 4-Handset Telephone"/>
    <n v="164.79200000000003"/>
    <n v="1"/>
    <n v="0.2"/>
    <n v="18.539099999999991"/>
  </r>
  <r>
    <n v="7505"/>
    <s v="CA-2013-158043"/>
    <x v="0"/>
    <d v="2013-01-31T00:00:00"/>
    <d v="2013-02-04T00:00:00"/>
    <s v="Second Class"/>
    <s v="JK-15325"/>
    <s v="Jason Klamczynski"/>
    <x v="1"/>
    <s v="United States"/>
    <s v="Atlantic City"/>
    <s v="New Jersey"/>
    <n v="8401"/>
    <x v="3"/>
    <s v="OFF-EN-10003134"/>
    <s v="Office Supplies"/>
    <s v="Envelopes"/>
    <s v="Staples"/>
    <n v="23.36"/>
    <n v="2"/>
    <n v="0"/>
    <n v="11.68"/>
  </r>
  <r>
    <n v="7506"/>
    <s v="US-2014-106579"/>
    <x v="3"/>
    <d v="2014-06-09T00:00:00"/>
    <d v="2014-06-14T00:00:00"/>
    <s v="Standard Class"/>
    <s v="BW-11200"/>
    <s v="Ben Wallace"/>
    <x v="0"/>
    <s v="United States"/>
    <s v="Skokie"/>
    <s v="Illinois"/>
    <n v="60076"/>
    <x v="2"/>
    <s v="OFF-BI-10000309"/>
    <s v="Office Supplies"/>
    <s v="Binders"/>
    <s v="GBC Twin Loop Wire Binding Elements, 9/16&quot; Spine, Black"/>
    <n v="12.175999999999998"/>
    <n v="4"/>
    <n v="0.8"/>
    <n v="-18.872800000000009"/>
  </r>
  <r>
    <n v="7507"/>
    <s v="CA-2011-115889"/>
    <x v="2"/>
    <d v="2011-11-02T00:00:00"/>
    <d v="2011-11-06T00:00:00"/>
    <s v="Standard Class"/>
    <s v="SH-20395"/>
    <s v="Shahid Hopkins"/>
    <x v="0"/>
    <s v="United States"/>
    <s v="San Francisco"/>
    <s v="California"/>
    <n v="94122"/>
    <x v="1"/>
    <s v="TEC-PH-10001615"/>
    <s v="Technology"/>
    <s v="Phones"/>
    <s v="AT&amp;T CL82213"/>
    <n v="46.384"/>
    <n v="2"/>
    <n v="0.2"/>
    <n v="5.2181999999999924"/>
  </r>
  <r>
    <n v="7508"/>
    <s v="CA-2011-115889"/>
    <x v="2"/>
    <d v="2011-11-02T00:00:00"/>
    <d v="2011-11-06T00:00:00"/>
    <s v="Standard Class"/>
    <s v="SH-20395"/>
    <s v="Shahid Hopkins"/>
    <x v="0"/>
    <s v="United States"/>
    <s v="San Francisco"/>
    <s v="California"/>
    <n v="94122"/>
    <x v="1"/>
    <s v="OFF-ST-10003208"/>
    <s v="Office Supplies"/>
    <s v="Storage"/>
    <s v="Adjustable Depth Letter/Legal Cart"/>
    <n v="362.92"/>
    <n v="2"/>
    <n v="0"/>
    <n v="105.24679999999995"/>
  </r>
  <r>
    <n v="7509"/>
    <s v="US-2014-161935"/>
    <x v="3"/>
    <d v="2014-07-15T00:00:00"/>
    <d v="2014-07-19T00:00:00"/>
    <s v="Standard Class"/>
    <s v="JL-15835"/>
    <s v="John Lee"/>
    <x v="0"/>
    <s v="United States"/>
    <s v="Columbus"/>
    <s v="Ohio"/>
    <n v="43229"/>
    <x v="3"/>
    <s v="OFF-PA-10000605"/>
    <s v="Office Supplies"/>
    <s v="Paper"/>
    <s v="Xerox 1950"/>
    <n v="9.2480000000000011"/>
    <n v="2"/>
    <n v="0.2"/>
    <n v="3.3524000000000003"/>
  </r>
  <r>
    <n v="7510"/>
    <s v="US-2014-161935"/>
    <x v="3"/>
    <d v="2014-07-15T00:00:00"/>
    <d v="2014-07-19T00:00:00"/>
    <s v="Standard Class"/>
    <s v="JL-15835"/>
    <s v="John Lee"/>
    <x v="0"/>
    <s v="United States"/>
    <s v="Columbus"/>
    <s v="Ohio"/>
    <n v="43229"/>
    <x v="3"/>
    <s v="TEC-PH-10000560"/>
    <s v="Technology"/>
    <s v="Phones"/>
    <s v="Samsung Galaxy S III - 16GB - pebble blue (T-Mobile)"/>
    <n v="1889.9459999999999"/>
    <n v="9"/>
    <n v="0.4"/>
    <n v="-377.98919999999998"/>
  </r>
  <r>
    <n v="7511"/>
    <s v="US-2014-161935"/>
    <x v="3"/>
    <d v="2014-07-15T00:00:00"/>
    <d v="2014-07-19T00:00:00"/>
    <s v="Standard Class"/>
    <s v="JL-15835"/>
    <s v="John Lee"/>
    <x v="0"/>
    <s v="United States"/>
    <s v="Columbus"/>
    <s v="Ohio"/>
    <n v="43229"/>
    <x v="3"/>
    <s v="OFF-ST-10003455"/>
    <s v="Office Supplies"/>
    <s v="Storage"/>
    <s v="Tenex File Box, Personal Filing Tote with Lid, Black"/>
    <n v="62.040000000000006"/>
    <n v="5"/>
    <n v="0.2"/>
    <n v="4.6530000000000022"/>
  </r>
  <r>
    <n v="7512"/>
    <s v="US-2014-161935"/>
    <x v="3"/>
    <d v="2014-07-15T00:00:00"/>
    <d v="2014-07-19T00:00:00"/>
    <s v="Standard Class"/>
    <s v="JL-15835"/>
    <s v="John Lee"/>
    <x v="0"/>
    <s v="United States"/>
    <s v="Columbus"/>
    <s v="Ohio"/>
    <n v="43229"/>
    <x v="3"/>
    <s v="FUR-FU-10002937"/>
    <s v="Furniture"/>
    <s v="Furnishings"/>
    <s v="GE 48&quot; Fluorescent Tube, Cool White Energy Saver, 34 Watts, 30/Box"/>
    <n v="396.92000000000007"/>
    <n v="5"/>
    <n v="0.2"/>
    <n v="148.845"/>
  </r>
  <r>
    <n v="7513"/>
    <s v="US-2014-161935"/>
    <x v="3"/>
    <d v="2014-07-15T00:00:00"/>
    <d v="2014-07-19T00:00:00"/>
    <s v="Standard Class"/>
    <s v="JL-15835"/>
    <s v="John Lee"/>
    <x v="0"/>
    <s v="United States"/>
    <s v="Columbus"/>
    <s v="Ohio"/>
    <n v="43229"/>
    <x v="3"/>
    <s v="OFF-ST-10001837"/>
    <s v="Office Supplies"/>
    <s v="Storage"/>
    <s v="SAFCO Mobile Desk Side File, Wire Frame"/>
    <n v="239.45599999999999"/>
    <n v="7"/>
    <n v="0.2"/>
    <n v="17.959200000000003"/>
  </r>
  <r>
    <n v="7514"/>
    <s v="US-2014-161935"/>
    <x v="3"/>
    <d v="2014-07-15T00:00:00"/>
    <d v="2014-07-19T00:00:00"/>
    <s v="Standard Class"/>
    <s v="JL-15835"/>
    <s v="John Lee"/>
    <x v="0"/>
    <s v="United States"/>
    <s v="Columbus"/>
    <s v="Ohio"/>
    <n v="43229"/>
    <x v="3"/>
    <s v="OFF-AR-10004757"/>
    <s v="Office Supplies"/>
    <s v="Art"/>
    <s v="Crayola Colored Pencils"/>
    <n v="13.120000000000001"/>
    <n v="5"/>
    <n v="0.2"/>
    <n v="2.1319999999999988"/>
  </r>
  <r>
    <n v="7515"/>
    <s v="US-2014-167920"/>
    <x v="3"/>
    <d v="2014-12-10T00:00:00"/>
    <d v="2014-12-13T00:00:00"/>
    <s v="Second Class"/>
    <s v="JL-15835"/>
    <s v="John Lee"/>
    <x v="0"/>
    <s v="United States"/>
    <s v="Richmond"/>
    <s v="Kentucky"/>
    <n v="40475"/>
    <x v="0"/>
    <s v="OFF-BI-10004236"/>
    <s v="Office Supplies"/>
    <s v="Binders"/>
    <s v="XtraLife ClearVue Slant-D Ring Binder, White, 3&quot;"/>
    <n v="29.36"/>
    <n v="2"/>
    <n v="0"/>
    <n v="13.505599999999999"/>
  </r>
  <r>
    <n v="7516"/>
    <s v="US-2014-167920"/>
    <x v="3"/>
    <d v="2014-12-10T00:00:00"/>
    <d v="2014-12-13T00:00:00"/>
    <s v="Second Class"/>
    <s v="JL-15835"/>
    <s v="John Lee"/>
    <x v="0"/>
    <s v="United States"/>
    <s v="Richmond"/>
    <s v="Kentucky"/>
    <n v="40475"/>
    <x v="0"/>
    <s v="OFF-AP-10000159"/>
    <s v="Office Supplies"/>
    <s v="Appliances"/>
    <s v="Belkin F9M820V08 8 Outlet Surge"/>
    <n v="214.89999999999998"/>
    <n v="5"/>
    <n v="0"/>
    <n v="62.32099999999997"/>
  </r>
  <r>
    <n v="7517"/>
    <s v="US-2014-167920"/>
    <x v="3"/>
    <d v="2014-12-10T00:00:00"/>
    <d v="2014-12-13T00:00:00"/>
    <s v="Second Class"/>
    <s v="JL-15835"/>
    <s v="John Lee"/>
    <x v="0"/>
    <s v="United States"/>
    <s v="Richmond"/>
    <s v="Kentucky"/>
    <n v="40475"/>
    <x v="0"/>
    <s v="OFF-BI-10003274"/>
    <s v="Office Supplies"/>
    <s v="Binders"/>
    <s v="Avery Durable Slant Ring Binders, No Labels"/>
    <n v="15.92"/>
    <n v="4"/>
    <n v="0"/>
    <n v="7.4824000000000002"/>
  </r>
  <r>
    <n v="7518"/>
    <s v="US-2014-167920"/>
    <x v="3"/>
    <d v="2014-12-10T00:00:00"/>
    <d v="2014-12-13T00:00:00"/>
    <s v="Second Class"/>
    <s v="JL-15835"/>
    <s v="John Lee"/>
    <x v="0"/>
    <s v="United States"/>
    <s v="Richmond"/>
    <s v="Kentucky"/>
    <n v="40475"/>
    <x v="0"/>
    <s v="TEC-AC-10001013"/>
    <s v="Technology"/>
    <s v="Accessories"/>
    <s v="Logitech ClearChat Comfort/USB Headset H390"/>
    <n v="146.44999999999999"/>
    <n v="5"/>
    <n v="0"/>
    <n v="48.328499999999991"/>
  </r>
  <r>
    <n v="7519"/>
    <s v="US-2014-167920"/>
    <x v="3"/>
    <d v="2014-12-10T00:00:00"/>
    <d v="2014-12-13T00:00:00"/>
    <s v="Second Class"/>
    <s v="JL-15835"/>
    <s v="John Lee"/>
    <x v="0"/>
    <s v="United States"/>
    <s v="Richmond"/>
    <s v="Kentucky"/>
    <n v="40475"/>
    <x v="0"/>
    <s v="OFF-ST-10004963"/>
    <s v="Office Supplies"/>
    <s v="Storage"/>
    <s v="Eldon Gobal File Keepers"/>
    <n v="15.14"/>
    <n v="1"/>
    <n v="0"/>
    <n v="0.60559999999999903"/>
  </r>
  <r>
    <n v="7520"/>
    <s v="US-2014-167920"/>
    <x v="3"/>
    <d v="2014-12-10T00:00:00"/>
    <d v="2014-12-13T00:00:00"/>
    <s v="Second Class"/>
    <s v="JL-15835"/>
    <s v="John Lee"/>
    <x v="0"/>
    <s v="United States"/>
    <s v="Richmond"/>
    <s v="Kentucky"/>
    <n v="40475"/>
    <x v="0"/>
    <s v="OFF-LA-10004409"/>
    <s v="Office Supplies"/>
    <s v="Labels"/>
    <s v="Avery 492"/>
    <n v="5.76"/>
    <n v="2"/>
    <n v="0"/>
    <n v="2.6495999999999995"/>
  </r>
  <r>
    <n v="7521"/>
    <s v="US-2014-167920"/>
    <x v="3"/>
    <d v="2014-12-10T00:00:00"/>
    <d v="2014-12-13T00:00:00"/>
    <s v="Second Class"/>
    <s v="JL-15835"/>
    <s v="John Lee"/>
    <x v="0"/>
    <s v="United States"/>
    <s v="Richmond"/>
    <s v="Kentucky"/>
    <n v="40475"/>
    <x v="0"/>
    <s v="TEC-CO-10001046"/>
    <s v="Technology"/>
    <s v="Copiers"/>
    <s v="Canon Imageclass D680 Copier / Fax"/>
    <n v="1399.98"/>
    <n v="2"/>
    <n v="0"/>
    <n v="629.99099999999999"/>
  </r>
  <r>
    <n v="7522"/>
    <s v="CA-2013-162383"/>
    <x v="0"/>
    <d v="2013-09-06T00:00:00"/>
    <d v="2013-09-12T00:00:00"/>
    <s v="Standard Class"/>
    <s v="MD-17350"/>
    <s v="Maribeth Dona"/>
    <x v="0"/>
    <s v="United States"/>
    <s v="Lancaster"/>
    <s v="Ohio"/>
    <n v="43130"/>
    <x v="3"/>
    <s v="OFF-BI-10002824"/>
    <s v="Office Supplies"/>
    <s v="Binders"/>
    <s v="Recycled Easel Ring Binders"/>
    <n v="8.9520000000000017"/>
    <n v="2"/>
    <n v="0.7"/>
    <n v="-7.4600000000000009"/>
  </r>
  <r>
    <n v="7523"/>
    <s v="CA-2013-162383"/>
    <x v="0"/>
    <d v="2013-09-06T00:00:00"/>
    <d v="2013-09-12T00:00:00"/>
    <s v="Standard Class"/>
    <s v="MD-17350"/>
    <s v="Maribeth Dona"/>
    <x v="0"/>
    <s v="United States"/>
    <s v="Lancaster"/>
    <s v="Ohio"/>
    <n v="43130"/>
    <x v="3"/>
    <s v="OFF-BI-10001757"/>
    <s v="Office Supplies"/>
    <s v="Binders"/>
    <s v="Pressboard Hanging Data Binders for Unburst Sheets"/>
    <n v="8.8560000000000016"/>
    <n v="6"/>
    <n v="0.7"/>
    <n v="-6.4944000000000024"/>
  </r>
  <r>
    <n v="7524"/>
    <s v="CA-2013-162383"/>
    <x v="0"/>
    <d v="2013-09-06T00:00:00"/>
    <d v="2013-09-12T00:00:00"/>
    <s v="Standard Class"/>
    <s v="MD-17350"/>
    <s v="Maribeth Dona"/>
    <x v="0"/>
    <s v="United States"/>
    <s v="Lancaster"/>
    <s v="Ohio"/>
    <n v="43130"/>
    <x v="3"/>
    <s v="FUR-CH-10004477"/>
    <s v="Furniture"/>
    <s v="Chairs"/>
    <s v="Global Push Button Manager's Chair, Indigo"/>
    <n v="85.245999999999995"/>
    <n v="2"/>
    <n v="0.3"/>
    <n v="-1.217800000000004"/>
  </r>
  <r>
    <n v="7525"/>
    <s v="CA-2011-125731"/>
    <x v="2"/>
    <d v="2011-09-10T00:00:00"/>
    <d v="2011-09-16T00:00:00"/>
    <s v="Standard Class"/>
    <s v="CL-12565"/>
    <s v="Clay Ludtke"/>
    <x v="0"/>
    <s v="United States"/>
    <s v="Gresham"/>
    <s v="Oregon"/>
    <n v="97030"/>
    <x v="1"/>
    <s v="OFF-EN-10003072"/>
    <s v="Office Supplies"/>
    <s v="Envelopes"/>
    <s v="Peel &amp; Seel Envelopes"/>
    <n v="21.728000000000002"/>
    <n v="7"/>
    <n v="0.2"/>
    <n v="7.6047999999999991"/>
  </r>
  <r>
    <n v="7526"/>
    <s v="CA-2011-125731"/>
    <x v="2"/>
    <d v="2011-09-10T00:00:00"/>
    <d v="2011-09-16T00:00:00"/>
    <s v="Standard Class"/>
    <s v="CL-12565"/>
    <s v="Clay Ludtke"/>
    <x v="0"/>
    <s v="United States"/>
    <s v="Gresham"/>
    <s v="Oregon"/>
    <n v="97030"/>
    <x v="1"/>
    <s v="FUR-CH-10003973"/>
    <s v="Furniture"/>
    <s v="Chairs"/>
    <s v="GuestStacker Chair with Chrome Finish Legs"/>
    <n v="1487.04"/>
    <n v="5"/>
    <n v="0.2"/>
    <n v="148.70400000000006"/>
  </r>
  <r>
    <n v="7527"/>
    <s v="US-2014-106145"/>
    <x v="3"/>
    <d v="2014-09-27T00:00:00"/>
    <d v="2014-09-27T00:00:00"/>
    <s v="Same Day"/>
    <s v="RA-19885"/>
    <s v="Ruben Ausman"/>
    <x v="1"/>
    <s v="United States"/>
    <s v="San Francisco"/>
    <s v="California"/>
    <n v="94109"/>
    <x v="1"/>
    <s v="OFF-EN-10001028"/>
    <s v="Office Supplies"/>
    <s v="Envelopes"/>
    <s v="Staples"/>
    <n v="71.88"/>
    <n v="6"/>
    <n v="0"/>
    <n v="33.064799999999998"/>
  </r>
  <r>
    <n v="7528"/>
    <s v="US-2014-106145"/>
    <x v="3"/>
    <d v="2014-09-27T00:00:00"/>
    <d v="2014-09-27T00:00:00"/>
    <s v="Same Day"/>
    <s v="RA-19885"/>
    <s v="Ruben Ausman"/>
    <x v="1"/>
    <s v="United States"/>
    <s v="San Francisco"/>
    <s v="California"/>
    <n v="94109"/>
    <x v="1"/>
    <s v="FUR-FU-10003829"/>
    <s v="Furniture"/>
    <s v="Furnishings"/>
    <s v="Stackable Trays"/>
    <n v="9.24"/>
    <n v="3"/>
    <n v="0"/>
    <n v="2.9567999999999994"/>
  </r>
  <r>
    <n v="7529"/>
    <s v="US-2014-106145"/>
    <x v="3"/>
    <d v="2014-09-27T00:00:00"/>
    <d v="2014-09-27T00:00:00"/>
    <s v="Same Day"/>
    <s v="RA-19885"/>
    <s v="Ruben Ausman"/>
    <x v="1"/>
    <s v="United States"/>
    <s v="San Francisco"/>
    <s v="California"/>
    <n v="94109"/>
    <x v="1"/>
    <s v="OFF-PA-10002245"/>
    <s v="Office Supplies"/>
    <s v="Paper"/>
    <s v="Xerox 1895"/>
    <n v="35.880000000000003"/>
    <n v="6"/>
    <n v="0"/>
    <n v="16.146000000000001"/>
  </r>
  <r>
    <n v="7530"/>
    <s v="US-2014-106145"/>
    <x v="3"/>
    <d v="2014-09-27T00:00:00"/>
    <d v="2014-09-27T00:00:00"/>
    <s v="Same Day"/>
    <s v="RA-19885"/>
    <s v="Ruben Ausman"/>
    <x v="1"/>
    <s v="United States"/>
    <s v="San Francisco"/>
    <s v="California"/>
    <n v="94109"/>
    <x v="1"/>
    <s v="OFF-BI-10002215"/>
    <s v="Office Supplies"/>
    <s v="Binders"/>
    <s v="Wilson Jones Hanging View Binder, White, 1&quot;"/>
    <n v="17.04"/>
    <n v="3"/>
    <n v="0.2"/>
    <n v="5.5379999999999985"/>
  </r>
  <r>
    <n v="7531"/>
    <s v="US-2014-106145"/>
    <x v="3"/>
    <d v="2014-09-27T00:00:00"/>
    <d v="2014-09-27T00:00:00"/>
    <s v="Same Day"/>
    <s v="RA-19885"/>
    <s v="Ruben Ausman"/>
    <x v="1"/>
    <s v="United States"/>
    <s v="San Francisco"/>
    <s v="California"/>
    <n v="94109"/>
    <x v="1"/>
    <s v="OFF-BI-10003925"/>
    <s v="Office Supplies"/>
    <s v="Binders"/>
    <s v="Fellowes PB300 Plastic Comb Binding Machine"/>
    <n v="931.17600000000016"/>
    <n v="3"/>
    <n v="0.2"/>
    <n v="314.27190000000002"/>
  </r>
  <r>
    <n v="7532"/>
    <s v="CA-2013-107146"/>
    <x v="0"/>
    <d v="2013-06-18T00:00:00"/>
    <d v="2013-06-20T00:00:00"/>
    <s v="First Class"/>
    <s v="LC-16885"/>
    <s v="Lena Creighton"/>
    <x v="0"/>
    <s v="United States"/>
    <s v="Longmont"/>
    <s v="Colorado"/>
    <n v="80501"/>
    <x v="1"/>
    <s v="FUR-FU-10002298"/>
    <s v="Furniture"/>
    <s v="Furnishings"/>
    <s v="Rubbermaid ClusterMat Chairmats, Mat Size- 66&quot; x 60&quot;, Lip 20&quot; x 11&quot; -90 Degree Angle"/>
    <n v="266.35200000000003"/>
    <n v="3"/>
    <n v="0.2"/>
    <n v="-13.317600000000013"/>
  </r>
  <r>
    <n v="7533"/>
    <s v="CA-2013-107146"/>
    <x v="0"/>
    <d v="2013-06-18T00:00:00"/>
    <d v="2013-06-20T00:00:00"/>
    <s v="First Class"/>
    <s v="LC-16885"/>
    <s v="Lena Creighton"/>
    <x v="0"/>
    <s v="United States"/>
    <s v="Longmont"/>
    <s v="Colorado"/>
    <n v="80501"/>
    <x v="1"/>
    <s v="FUR-CH-10004853"/>
    <s v="Furniture"/>
    <s v="Chairs"/>
    <s v="Global Manager's Adjustable Task Chair, Storm"/>
    <n v="483.13599999999997"/>
    <n v="4"/>
    <n v="0.2"/>
    <n v="54.352799999999945"/>
  </r>
  <r>
    <n v="7534"/>
    <s v="US-2014-134642"/>
    <x v="3"/>
    <d v="2014-02-26T00:00:00"/>
    <d v="2014-03-02T00:00:00"/>
    <s v="Standard Class"/>
    <s v="SW-20245"/>
    <s v="Scot Wooten"/>
    <x v="0"/>
    <s v="United States"/>
    <s v="Greenville"/>
    <s v="North Carolina"/>
    <n v="27834"/>
    <x v="0"/>
    <s v="FUR-CH-10002880"/>
    <s v="Furniture"/>
    <s v="Chairs"/>
    <s v="Global High-Back Leather Tilter, Burgundy"/>
    <n v="196.78399999999999"/>
    <n v="2"/>
    <n v="0.2"/>
    <n v="-22.138200000000012"/>
  </r>
  <r>
    <n v="7535"/>
    <s v="US-2014-134642"/>
    <x v="3"/>
    <d v="2014-02-26T00:00:00"/>
    <d v="2014-03-02T00:00:00"/>
    <s v="Standard Class"/>
    <s v="SW-20245"/>
    <s v="Scot Wooten"/>
    <x v="0"/>
    <s v="United States"/>
    <s v="Greenville"/>
    <s v="North Carolina"/>
    <n v="27834"/>
    <x v="0"/>
    <s v="FUR-BO-10004709"/>
    <s v="Furniture"/>
    <s v="Bookcases"/>
    <s v="Bush Westfield Collection Bookcases, Medium Cherry Finish"/>
    <n v="231.92000000000002"/>
    <n v="5"/>
    <n v="0.2"/>
    <n v="5.7980000000000018"/>
  </r>
  <r>
    <n v="7536"/>
    <s v="US-2014-160143"/>
    <x v="3"/>
    <d v="2014-04-01T00:00:00"/>
    <d v="2014-04-08T00:00:00"/>
    <s v="Standard Class"/>
    <s v="HG-14965"/>
    <s v="Henry Goldwyn"/>
    <x v="1"/>
    <s v="United States"/>
    <s v="Los Angeles"/>
    <s v="California"/>
    <n v="90004"/>
    <x v="1"/>
    <s v="OFF-SU-10004231"/>
    <s v="Office Supplies"/>
    <s v="Supplies"/>
    <s v="Acme Tagit Stainless Steel Antibacterial Scissors"/>
    <n v="29.700000000000003"/>
    <n v="3"/>
    <n v="0"/>
    <n v="8.0190000000000001"/>
  </r>
  <r>
    <n v="7537"/>
    <s v="CA-2014-103415"/>
    <x v="3"/>
    <d v="2014-12-04T00:00:00"/>
    <d v="2014-12-09T00:00:00"/>
    <s v="Standard Class"/>
    <s v="MV-17485"/>
    <s v="Mark Van Huff"/>
    <x v="0"/>
    <s v="United States"/>
    <s v="Houston"/>
    <s v="Texas"/>
    <n v="77041"/>
    <x v="2"/>
    <s v="FUR-FU-10000820"/>
    <s v="Furniture"/>
    <s v="Furnishings"/>
    <s v="Tensor Brushed Steel Torchiere Floor Lamp"/>
    <n v="13.591999999999999"/>
    <n v="2"/>
    <n v="0.6"/>
    <n v="-14.271599999999999"/>
  </r>
  <r>
    <n v="7538"/>
    <s v="CA-2013-106460"/>
    <x v="0"/>
    <d v="2013-02-19T00:00:00"/>
    <d v="2013-02-22T00:00:00"/>
    <s v="Second Class"/>
    <s v="GT-14710"/>
    <s v="Greg Tran"/>
    <x v="0"/>
    <s v="United States"/>
    <s v="San Francisco"/>
    <s v="California"/>
    <n v="94109"/>
    <x v="1"/>
    <s v="OFF-PA-10001736"/>
    <s v="Office Supplies"/>
    <s v="Paper"/>
    <s v="Xerox 1880"/>
    <n v="70.88"/>
    <n v="2"/>
    <n v="0"/>
    <n v="33.313599999999994"/>
  </r>
  <r>
    <n v="7539"/>
    <s v="US-2014-112347"/>
    <x v="3"/>
    <d v="2014-12-03T00:00:00"/>
    <d v="2014-12-07T00:00:00"/>
    <s v="Standard Class"/>
    <s v="BS-11380"/>
    <s v="Bill Stewart"/>
    <x v="1"/>
    <s v="United States"/>
    <s v="Denver"/>
    <s v="Colorado"/>
    <n v="80219"/>
    <x v="1"/>
    <s v="OFF-ST-10003306"/>
    <s v="Office Supplies"/>
    <s v="Storage"/>
    <s v="Letter Size Cart"/>
    <n v="114.28800000000001"/>
    <n v="1"/>
    <n v="0.2"/>
    <n v="12.857399999999984"/>
  </r>
  <r>
    <n v="7540"/>
    <s v="US-2014-112347"/>
    <x v="3"/>
    <d v="2014-12-03T00:00:00"/>
    <d v="2014-12-07T00:00:00"/>
    <s v="Standard Class"/>
    <s v="BS-11380"/>
    <s v="Bill Stewart"/>
    <x v="1"/>
    <s v="United States"/>
    <s v="Denver"/>
    <s v="Colorado"/>
    <n v="80219"/>
    <x v="1"/>
    <s v="OFF-BI-10003707"/>
    <s v="Office Supplies"/>
    <s v="Binders"/>
    <s v="Aluminum Screw Posts"/>
    <n v="36.624000000000002"/>
    <n v="8"/>
    <n v="0.7"/>
    <n v="-24.41599999999999"/>
  </r>
  <r>
    <n v="7541"/>
    <s v="US-2014-112347"/>
    <x v="3"/>
    <d v="2014-12-03T00:00:00"/>
    <d v="2014-12-07T00:00:00"/>
    <s v="Standard Class"/>
    <s v="BS-11380"/>
    <s v="Bill Stewart"/>
    <x v="1"/>
    <s v="United States"/>
    <s v="Denver"/>
    <s v="Colorado"/>
    <n v="80219"/>
    <x v="1"/>
    <s v="FUR-BO-10003546"/>
    <s v="Furniture"/>
    <s v="Bookcases"/>
    <s v="Hon 4-Shelf Metal Bookcases"/>
    <n v="242.35200000000003"/>
    <n v="8"/>
    <n v="0.7"/>
    <n v="-363.52799999999991"/>
  </r>
  <r>
    <n v="7542"/>
    <s v="US-2014-112347"/>
    <x v="3"/>
    <d v="2014-12-03T00:00:00"/>
    <d v="2014-12-07T00:00:00"/>
    <s v="Standard Class"/>
    <s v="BS-11380"/>
    <s v="Bill Stewart"/>
    <x v="1"/>
    <s v="United States"/>
    <s v="Denver"/>
    <s v="Colorado"/>
    <n v="80219"/>
    <x v="1"/>
    <s v="TEC-PH-10000213"/>
    <s v="Technology"/>
    <s v="Phones"/>
    <s v="Seidio BD2-HK3IPH5-BK DILEX Case and Holster Combo for Apple iPhone 5/5s - Black"/>
    <n v="49.616000000000007"/>
    <n v="2"/>
    <n v="0.2"/>
    <n v="4.9615999999999989"/>
  </r>
  <r>
    <n v="7543"/>
    <s v="US-2014-112347"/>
    <x v="3"/>
    <d v="2014-12-03T00:00:00"/>
    <d v="2014-12-07T00:00:00"/>
    <s v="Standard Class"/>
    <s v="BS-11380"/>
    <s v="Bill Stewart"/>
    <x v="1"/>
    <s v="United States"/>
    <s v="Denver"/>
    <s v="Colorado"/>
    <n v="80219"/>
    <x v="1"/>
    <s v="FUR-FU-10001488"/>
    <s v="Furniture"/>
    <s v="Furnishings"/>
    <s v="Tenex 46&quot; x 60&quot; Computer Anti-Static Chairmat, Rectangular Shaped"/>
    <n v="508.70400000000006"/>
    <n v="6"/>
    <n v="0.2"/>
    <n v="0"/>
  </r>
  <r>
    <n v="7544"/>
    <s v="US-2014-112347"/>
    <x v="3"/>
    <d v="2014-12-03T00:00:00"/>
    <d v="2014-12-07T00:00:00"/>
    <s v="Standard Class"/>
    <s v="BS-11380"/>
    <s v="Bill Stewart"/>
    <x v="1"/>
    <s v="United States"/>
    <s v="Denver"/>
    <s v="Colorado"/>
    <n v="80219"/>
    <x v="1"/>
    <s v="TEC-PH-10004833"/>
    <s v="Technology"/>
    <s v="Phones"/>
    <s v="Macally Suction Cup Mount"/>
    <n v="57.36"/>
    <n v="6"/>
    <n v="0.2"/>
    <n v="-14.34"/>
  </r>
  <r>
    <n v="7545"/>
    <s v="US-2014-112347"/>
    <x v="3"/>
    <d v="2014-12-03T00:00:00"/>
    <d v="2014-12-07T00:00:00"/>
    <s v="Standard Class"/>
    <s v="BS-11380"/>
    <s v="Bill Stewart"/>
    <x v="1"/>
    <s v="United States"/>
    <s v="Denver"/>
    <s v="Colorado"/>
    <n v="80219"/>
    <x v="1"/>
    <s v="FUR-CH-10002335"/>
    <s v="Furniture"/>
    <s v="Chairs"/>
    <s v="Hon GuestStacker Chair"/>
    <n v="906.68000000000006"/>
    <n v="5"/>
    <n v="0.2"/>
    <n v="68.001000000000033"/>
  </r>
  <r>
    <n v="7546"/>
    <s v="CA-2011-103492"/>
    <x v="2"/>
    <d v="2011-10-10T00:00:00"/>
    <d v="2011-10-15T00:00:00"/>
    <s v="Standard Class"/>
    <s v="CM-12715"/>
    <s v="Craig Molinari"/>
    <x v="1"/>
    <s v="United States"/>
    <s v="Huntsville"/>
    <s v="Texas"/>
    <n v="77340"/>
    <x v="2"/>
    <s v="TEC-PH-10001128"/>
    <s v="Technology"/>
    <s v="Phones"/>
    <s v="Motorola Droid Maxx"/>
    <n v="719.95200000000011"/>
    <n v="6"/>
    <n v="0.2"/>
    <n v="71.995200000000011"/>
  </r>
  <r>
    <n v="7547"/>
    <s v="CA-2011-103492"/>
    <x v="2"/>
    <d v="2011-10-10T00:00:00"/>
    <d v="2011-10-15T00:00:00"/>
    <s v="Standard Class"/>
    <s v="CM-12715"/>
    <s v="Craig Molinari"/>
    <x v="1"/>
    <s v="United States"/>
    <s v="Huntsville"/>
    <s v="Texas"/>
    <n v="77340"/>
    <x v="2"/>
    <s v="TEC-PH-10004667"/>
    <s v="Technology"/>
    <s v="Phones"/>
    <s v="Cisco 8x8 Inc. 6753i IP Business Phone System"/>
    <n v="755.94400000000019"/>
    <n v="7"/>
    <n v="0.2"/>
    <n v="66.145099999999957"/>
  </r>
  <r>
    <n v="7548"/>
    <s v="CA-2011-103492"/>
    <x v="2"/>
    <d v="2011-10-10T00:00:00"/>
    <d v="2011-10-15T00:00:00"/>
    <s v="Standard Class"/>
    <s v="CM-12715"/>
    <s v="Craig Molinari"/>
    <x v="1"/>
    <s v="United States"/>
    <s v="Huntsville"/>
    <s v="Texas"/>
    <n v="77340"/>
    <x v="2"/>
    <s v="OFF-BI-10004817"/>
    <s v="Office Supplies"/>
    <s v="Binders"/>
    <s v="GBC Personal VeloBind Strips"/>
    <n v="11.979999999999997"/>
    <n v="5"/>
    <n v="0.8"/>
    <n v="-19.16800000000001"/>
  </r>
  <r>
    <n v="7549"/>
    <s v="CA-2011-103492"/>
    <x v="2"/>
    <d v="2011-10-10T00:00:00"/>
    <d v="2011-10-15T00:00:00"/>
    <s v="Standard Class"/>
    <s v="CM-12715"/>
    <s v="Craig Molinari"/>
    <x v="1"/>
    <s v="United States"/>
    <s v="Huntsville"/>
    <s v="Texas"/>
    <n v="77340"/>
    <x v="2"/>
    <s v="OFF-BI-10004140"/>
    <s v="Office Supplies"/>
    <s v="Binders"/>
    <s v="Avery Non-Stick Binders"/>
    <n v="0.8979999999999998"/>
    <n v="1"/>
    <n v="0.8"/>
    <n v="-1.5715000000000008"/>
  </r>
  <r>
    <n v="7550"/>
    <s v="CA-2013-136595"/>
    <x v="0"/>
    <d v="2013-09-06T00:00:00"/>
    <d v="2013-09-08T00:00:00"/>
    <s v="First Class"/>
    <s v="EM-13825"/>
    <s v="Elizabeth Moffitt"/>
    <x v="1"/>
    <s v="United States"/>
    <s v="Houston"/>
    <s v="Texas"/>
    <n v="77036"/>
    <x v="2"/>
    <s v="FUR-FU-10004671"/>
    <s v="Furniture"/>
    <s v="Furnishings"/>
    <s v="Executive Impressions 12&quot; Wall Clock"/>
    <n v="21.204000000000004"/>
    <n v="3"/>
    <n v="0.6"/>
    <n v="-11.662199999999999"/>
  </r>
  <r>
    <n v="7551"/>
    <s v="CA-2011-140396"/>
    <x v="2"/>
    <d v="2011-11-20T00:00:00"/>
    <d v="2011-11-25T00:00:00"/>
    <s v="Standard Class"/>
    <s v="KH-16330"/>
    <s v="Katharine Harms"/>
    <x v="1"/>
    <s v="United States"/>
    <s v="New York City"/>
    <s v="New York"/>
    <n v="10024"/>
    <x v="3"/>
    <s v="OFF-EN-10002592"/>
    <s v="Office Supplies"/>
    <s v="Envelopes"/>
    <s v="Peel &amp; Seel Recycled Catalog Envelopes, Brown"/>
    <n v="34.74"/>
    <n v="3"/>
    <n v="0"/>
    <n v="17.37"/>
  </r>
  <r>
    <n v="7552"/>
    <s v="CA-2011-140396"/>
    <x v="2"/>
    <d v="2011-11-20T00:00:00"/>
    <d v="2011-11-25T00:00:00"/>
    <s v="Standard Class"/>
    <s v="KH-16330"/>
    <s v="Katharine Harms"/>
    <x v="1"/>
    <s v="United States"/>
    <s v="New York City"/>
    <s v="New York"/>
    <n v="10024"/>
    <x v="3"/>
    <s v="TEC-PH-10004447"/>
    <s v="Technology"/>
    <s v="Phones"/>
    <s v="Toshiba IPT2010-SD IP Telephone"/>
    <n v="833.94"/>
    <n v="6"/>
    <n v="0"/>
    <n v="216.8244"/>
  </r>
  <r>
    <n v="7553"/>
    <s v="CA-2011-140396"/>
    <x v="2"/>
    <d v="2011-11-20T00:00:00"/>
    <d v="2011-11-25T00:00:00"/>
    <s v="Standard Class"/>
    <s v="KH-16330"/>
    <s v="Katharine Harms"/>
    <x v="1"/>
    <s v="United States"/>
    <s v="New York City"/>
    <s v="New York"/>
    <n v="10024"/>
    <x v="3"/>
    <s v="OFF-BI-10003669"/>
    <s v="Office Supplies"/>
    <s v="Binders"/>
    <s v="3M Organizer Strips"/>
    <n v="12.96"/>
    <n v="3"/>
    <n v="0.2"/>
    <n v="4.5359999999999996"/>
  </r>
  <r>
    <n v="7554"/>
    <s v="CA-2011-140396"/>
    <x v="2"/>
    <d v="2011-11-20T00:00:00"/>
    <d v="2011-11-25T00:00:00"/>
    <s v="Standard Class"/>
    <s v="KH-16330"/>
    <s v="Katharine Harms"/>
    <x v="1"/>
    <s v="United States"/>
    <s v="New York City"/>
    <s v="New York"/>
    <n v="10024"/>
    <x v="3"/>
    <s v="OFF-PA-10000223"/>
    <s v="Office Supplies"/>
    <s v="Paper"/>
    <s v="Xerox 2000"/>
    <n v="25.92"/>
    <n v="4"/>
    <n v="0"/>
    <n v="12.441600000000001"/>
  </r>
  <r>
    <n v="7555"/>
    <s v="CA-2011-114181"/>
    <x v="2"/>
    <d v="2011-05-10T00:00:00"/>
    <d v="2011-05-14T00:00:00"/>
    <s v="Second Class"/>
    <s v="AF-10885"/>
    <s v="Art Foster"/>
    <x v="0"/>
    <s v="United States"/>
    <s v="Philadelphia"/>
    <s v="Pennsylvania"/>
    <n v="19134"/>
    <x v="3"/>
    <s v="FUR-BO-10004467"/>
    <s v="Furniture"/>
    <s v="Bookcases"/>
    <s v="Bestar Classic Bookcase"/>
    <n v="349.96499999999997"/>
    <n v="7"/>
    <n v="0.5"/>
    <n v="-216.97830000000002"/>
  </r>
  <r>
    <n v="7556"/>
    <s v="CA-2011-114181"/>
    <x v="2"/>
    <d v="2011-05-10T00:00:00"/>
    <d v="2011-05-14T00:00:00"/>
    <s v="Second Class"/>
    <s v="AF-10885"/>
    <s v="Art Foster"/>
    <x v="0"/>
    <s v="United States"/>
    <s v="Philadelphia"/>
    <s v="Pennsylvania"/>
    <n v="19134"/>
    <x v="3"/>
    <s v="OFF-AR-10000716"/>
    <s v="Office Supplies"/>
    <s v="Art"/>
    <s v="DIXON Ticonderoga Erasable Checking Pencils"/>
    <n v="22.32"/>
    <n v="5"/>
    <n v="0.2"/>
    <n v="5.3010000000000002"/>
  </r>
  <r>
    <n v="7557"/>
    <s v="CA-2014-159506"/>
    <x v="3"/>
    <d v="2014-11-28T00:00:00"/>
    <d v="2014-12-03T00:00:00"/>
    <s v="Standard Class"/>
    <s v="JR-16210"/>
    <s v="Justin Ritter"/>
    <x v="1"/>
    <s v="United States"/>
    <s v="Columbus"/>
    <s v="Indiana"/>
    <n v="47201"/>
    <x v="2"/>
    <s v="OFF-PA-10003641"/>
    <s v="Office Supplies"/>
    <s v="Paper"/>
    <s v="Xerox 1909"/>
    <n v="158.28"/>
    <n v="6"/>
    <n v="0"/>
    <n v="72.808799999999991"/>
  </r>
  <r>
    <n v="7558"/>
    <s v="CA-2014-159506"/>
    <x v="3"/>
    <d v="2014-11-28T00:00:00"/>
    <d v="2014-12-03T00:00:00"/>
    <s v="Standard Class"/>
    <s v="JR-16210"/>
    <s v="Justin Ritter"/>
    <x v="1"/>
    <s v="United States"/>
    <s v="Columbus"/>
    <s v="Indiana"/>
    <n v="47201"/>
    <x v="2"/>
    <s v="OFF-BI-10004519"/>
    <s v="Office Supplies"/>
    <s v="Binders"/>
    <s v="GBC DocuBind P100 Manual Binding Machine"/>
    <n v="497.93999999999994"/>
    <n v="3"/>
    <n v="0"/>
    <n v="224.07299999999998"/>
  </r>
  <r>
    <n v="7559"/>
    <s v="US-2011-137155"/>
    <x v="2"/>
    <d v="2011-11-01T00:00:00"/>
    <d v="2011-11-05T00:00:00"/>
    <s v="Standard Class"/>
    <s v="DL-12925"/>
    <s v="Daniel Lacy"/>
    <x v="0"/>
    <s v="United States"/>
    <s v="Long Beach"/>
    <s v="New York"/>
    <n v="11561"/>
    <x v="3"/>
    <s v="OFF-AP-10002518"/>
    <s v="Office Supplies"/>
    <s v="Appliances"/>
    <s v="Kensington 7 Outlet MasterPiece Power Center"/>
    <n v="533.93999999999994"/>
    <n v="3"/>
    <n v="0"/>
    <n v="154.84259999999995"/>
  </r>
  <r>
    <n v="7560"/>
    <s v="US-2011-137155"/>
    <x v="2"/>
    <d v="2011-11-01T00:00:00"/>
    <d v="2011-11-05T00:00:00"/>
    <s v="Standard Class"/>
    <s v="DL-12925"/>
    <s v="Daniel Lacy"/>
    <x v="0"/>
    <s v="United States"/>
    <s v="Long Beach"/>
    <s v="New York"/>
    <n v="11561"/>
    <x v="3"/>
    <s v="OFF-PA-10000806"/>
    <s v="Office Supplies"/>
    <s v="Paper"/>
    <s v="Xerox 1934"/>
    <n v="167.94"/>
    <n v="3"/>
    <n v="0"/>
    <n v="82.290599999999998"/>
  </r>
  <r>
    <n v="7561"/>
    <s v="US-2011-137155"/>
    <x v="2"/>
    <d v="2011-11-01T00:00:00"/>
    <d v="2011-11-05T00:00:00"/>
    <s v="Standard Class"/>
    <s v="DL-12925"/>
    <s v="Daniel Lacy"/>
    <x v="0"/>
    <s v="United States"/>
    <s v="Long Beach"/>
    <s v="New York"/>
    <n v="11561"/>
    <x v="3"/>
    <s v="FUR-FU-10003142"/>
    <s v="Furniture"/>
    <s v="Furnishings"/>
    <s v="Master Big Foot Doorstop, Beige"/>
    <n v="31.68"/>
    <n v="6"/>
    <n v="0"/>
    <n v="9.8207999999999984"/>
  </r>
  <r>
    <n v="7562"/>
    <s v="CA-2013-105746"/>
    <x v="0"/>
    <d v="2013-12-31T00:00:00"/>
    <d v="2014-01-02T00:00:00"/>
    <s v="First Class"/>
    <s v="BD-11605"/>
    <s v="Brian Dahlen"/>
    <x v="0"/>
    <s v="United States"/>
    <s v="Lancaster"/>
    <s v="Pennsylvania"/>
    <n v="17602"/>
    <x v="3"/>
    <s v="FUR-CH-10000454"/>
    <s v="Furniture"/>
    <s v="Chairs"/>
    <s v="Hon Deluxe Fabric Upholstered Stacking Chairs, Rounded Back"/>
    <n v="170.78599999999997"/>
    <n v="1"/>
    <n v="0.3"/>
    <n v="0"/>
  </r>
  <r>
    <n v="7563"/>
    <s v="US-2013-104815"/>
    <x v="0"/>
    <d v="2013-09-04T00:00:00"/>
    <d v="2013-09-08T00:00:00"/>
    <s v="Standard Class"/>
    <s v="RB-19570"/>
    <s v="Rob Beeghly"/>
    <x v="0"/>
    <s v="United States"/>
    <s v="Chicago"/>
    <s v="Illinois"/>
    <n v="60610"/>
    <x v="2"/>
    <s v="FUR-BO-10003894"/>
    <s v="Furniture"/>
    <s v="Bookcases"/>
    <s v="Safco Value Mate Steel Bookcase, Baked Enamel Finish on Steel, Black"/>
    <n v="198.744"/>
    <n v="4"/>
    <n v="0.3"/>
    <n v="0"/>
  </r>
  <r>
    <n v="7564"/>
    <s v="CA-2014-157672"/>
    <x v="3"/>
    <d v="2014-10-06T00:00:00"/>
    <d v="2014-10-08T00:00:00"/>
    <s v="First Class"/>
    <s v="RB-19795"/>
    <s v="Ross Baird"/>
    <x v="2"/>
    <s v="United States"/>
    <s v="Denver"/>
    <s v="Colorado"/>
    <n v="80219"/>
    <x v="1"/>
    <s v="TEC-AC-10001714"/>
    <s v="Technology"/>
    <s v="Accessories"/>
    <s v="Logitech MX Performance Wireless Mouse"/>
    <n v="63.824000000000005"/>
    <n v="2"/>
    <n v="0.2"/>
    <n v="13.562599999999998"/>
  </r>
  <r>
    <n v="7565"/>
    <s v="US-2013-166660"/>
    <x v="0"/>
    <d v="2013-01-30T00:00:00"/>
    <d v="2013-02-01T00:00:00"/>
    <s v="Second Class"/>
    <s v="TB-21250"/>
    <s v="Tim Brockman"/>
    <x v="0"/>
    <s v="United States"/>
    <s v="Seattle"/>
    <s v="Washington"/>
    <n v="98103"/>
    <x v="1"/>
    <s v="FUR-CH-10001190"/>
    <s v="Furniture"/>
    <s v="Chairs"/>
    <s v="Global Deluxe High-Back Office Chair in Storm"/>
    <n v="435.16800000000006"/>
    <n v="4"/>
    <n v="0.2"/>
    <n v="-59.835600000000042"/>
  </r>
  <r>
    <n v="7566"/>
    <s v="US-2013-166660"/>
    <x v="0"/>
    <d v="2013-01-30T00:00:00"/>
    <d v="2013-02-01T00:00:00"/>
    <s v="Second Class"/>
    <s v="TB-21250"/>
    <s v="Tim Brockman"/>
    <x v="0"/>
    <s v="United States"/>
    <s v="Seattle"/>
    <s v="Washington"/>
    <n v="98103"/>
    <x v="1"/>
    <s v="FUR-BO-10000468"/>
    <s v="Furniture"/>
    <s v="Bookcases"/>
    <s v="O'Sullivan 2-Shelf Heavy-Duty Bookcases"/>
    <n v="48.58"/>
    <n v="1"/>
    <n v="0"/>
    <n v="7.7728000000000037"/>
  </r>
  <r>
    <n v="7567"/>
    <s v="CA-2014-140802"/>
    <x v="3"/>
    <d v="2014-04-22T00:00:00"/>
    <d v="2014-04-24T00:00:00"/>
    <s v="First Class"/>
    <s v="KN-16390"/>
    <s v="Katherine Nockton"/>
    <x v="1"/>
    <s v="United States"/>
    <s v="Houston"/>
    <s v="Texas"/>
    <n v="77070"/>
    <x v="2"/>
    <s v="TEC-AC-10001998"/>
    <s v="Technology"/>
    <s v="Accessories"/>
    <s v="Logitech LS21 Speaker System - PC Multimedia - 2.1-CH - Wired"/>
    <n v="47.975999999999999"/>
    <n v="3"/>
    <n v="0.2"/>
    <n v="8.3957999999999942"/>
  </r>
  <r>
    <n v="7568"/>
    <s v="CA-2014-140802"/>
    <x v="3"/>
    <d v="2014-04-22T00:00:00"/>
    <d v="2014-04-24T00:00:00"/>
    <s v="First Class"/>
    <s v="KN-16390"/>
    <s v="Katherine Nockton"/>
    <x v="1"/>
    <s v="United States"/>
    <s v="Houston"/>
    <s v="Texas"/>
    <n v="77070"/>
    <x v="2"/>
    <s v="OFF-PA-10001534"/>
    <s v="Office Supplies"/>
    <s v="Paper"/>
    <s v="Xerox 230"/>
    <n v="20.736000000000004"/>
    <n v="4"/>
    <n v="0.2"/>
    <n v="7.2576000000000001"/>
  </r>
  <r>
    <n v="7569"/>
    <s v="CA-2011-133830"/>
    <x v="2"/>
    <d v="2011-12-05T00:00:00"/>
    <d v="2011-12-10T00:00:00"/>
    <s v="Standard Class"/>
    <s v="RL-19615"/>
    <s v="Rob Lucas"/>
    <x v="0"/>
    <s v="United States"/>
    <s v="Los Angeles"/>
    <s v="California"/>
    <n v="90045"/>
    <x v="1"/>
    <s v="OFF-AR-10003045"/>
    <s v="Office Supplies"/>
    <s v="Art"/>
    <s v="Prang Colored Pencils"/>
    <n v="26.46"/>
    <n v="9"/>
    <n v="0"/>
    <n v="11.907"/>
  </r>
  <r>
    <n v="7570"/>
    <s v="CA-2011-133830"/>
    <x v="2"/>
    <d v="2011-12-05T00:00:00"/>
    <d v="2011-12-10T00:00:00"/>
    <s v="Standard Class"/>
    <s v="RL-19615"/>
    <s v="Rob Lucas"/>
    <x v="0"/>
    <s v="United States"/>
    <s v="Los Angeles"/>
    <s v="California"/>
    <n v="90045"/>
    <x v="1"/>
    <s v="OFF-PA-10001363"/>
    <s v="Office Supplies"/>
    <s v="Paper"/>
    <s v="Xerox 1933"/>
    <n v="49.12"/>
    <n v="4"/>
    <n v="0"/>
    <n v="23.086399999999998"/>
  </r>
  <r>
    <n v="7571"/>
    <s v="CA-2011-133830"/>
    <x v="2"/>
    <d v="2011-12-05T00:00:00"/>
    <d v="2011-12-10T00:00:00"/>
    <s v="Standard Class"/>
    <s v="RL-19615"/>
    <s v="Rob Lucas"/>
    <x v="0"/>
    <s v="United States"/>
    <s v="Los Angeles"/>
    <s v="California"/>
    <n v="90045"/>
    <x v="1"/>
    <s v="OFF-FA-10002280"/>
    <s v="Office Supplies"/>
    <s v="Fasteners"/>
    <s v="Advantus Plastic Paper Clips"/>
    <n v="15"/>
    <n v="3"/>
    <n v="0"/>
    <n v="7.1999999999999993"/>
  </r>
  <r>
    <n v="7572"/>
    <s v="CA-2011-100916"/>
    <x v="2"/>
    <d v="2011-10-21T00:00:00"/>
    <d v="2011-10-26T00:00:00"/>
    <s v="Standard Class"/>
    <s v="FH-14275"/>
    <s v="Frank Hawley"/>
    <x v="1"/>
    <s v="United States"/>
    <s v="Newport News"/>
    <s v="Virginia"/>
    <n v="23602"/>
    <x v="0"/>
    <s v="OFF-ST-10003479"/>
    <s v="Office Supplies"/>
    <s v="Storage"/>
    <s v="Eldon Base for stackable storage shelf, platinum"/>
    <n v="194.7"/>
    <n v="5"/>
    <n v="0"/>
    <n v="9.7349999999999781"/>
  </r>
  <r>
    <n v="7573"/>
    <s v="CA-2011-100916"/>
    <x v="2"/>
    <d v="2011-10-21T00:00:00"/>
    <d v="2011-10-26T00:00:00"/>
    <s v="Standard Class"/>
    <s v="FH-14275"/>
    <s v="Frank Hawley"/>
    <x v="1"/>
    <s v="United States"/>
    <s v="Newport News"/>
    <s v="Virginia"/>
    <n v="23602"/>
    <x v="0"/>
    <s v="FUR-TA-10004607"/>
    <s v="Furniture"/>
    <s v="Tables"/>
    <s v="Hon 2111 Invitation Series Straight Table"/>
    <n v="591.32000000000005"/>
    <n v="4"/>
    <n v="0"/>
    <n v="112.35079999999999"/>
  </r>
  <r>
    <n v="7574"/>
    <s v="CA-2011-100916"/>
    <x v="2"/>
    <d v="2011-10-21T00:00:00"/>
    <d v="2011-10-26T00:00:00"/>
    <s v="Standard Class"/>
    <s v="FH-14275"/>
    <s v="Frank Hawley"/>
    <x v="1"/>
    <s v="United States"/>
    <s v="Newport News"/>
    <s v="Virginia"/>
    <n v="23602"/>
    <x v="0"/>
    <s v="OFF-AR-10001022"/>
    <s v="Office Supplies"/>
    <s v="Art"/>
    <s v="SANFORD Liquid Accent Tank-Style Highlighters"/>
    <n v="2.84"/>
    <n v="1"/>
    <n v="0"/>
    <n v="0.88039999999999985"/>
  </r>
  <r>
    <n v="7575"/>
    <s v="CA-2012-129532"/>
    <x v="1"/>
    <d v="2012-12-08T00:00:00"/>
    <d v="2012-12-12T00:00:00"/>
    <s v="Standard Class"/>
    <s v="YS-21880"/>
    <s v="Yana Sorensen"/>
    <x v="1"/>
    <s v="United States"/>
    <s v="Los Angeles"/>
    <s v="California"/>
    <n v="90036"/>
    <x v="1"/>
    <s v="OFF-ST-10004186"/>
    <s v="Office Supplies"/>
    <s v="Storage"/>
    <s v="Stur-D-Stor Shelving, Vertical 5-Shelf: 72&quot;H x 36&quot;W x 18 1/2&quot;D"/>
    <n v="221.96"/>
    <n v="2"/>
    <n v="0"/>
    <n v="4.4391999999999996"/>
  </r>
  <r>
    <n v="7576"/>
    <s v="CA-2012-129532"/>
    <x v="1"/>
    <d v="2012-12-08T00:00:00"/>
    <d v="2012-12-12T00:00:00"/>
    <s v="Standard Class"/>
    <s v="YS-21880"/>
    <s v="Yana Sorensen"/>
    <x v="1"/>
    <s v="United States"/>
    <s v="Los Angeles"/>
    <s v="California"/>
    <n v="90036"/>
    <x v="1"/>
    <s v="TEC-AC-10000865"/>
    <s v="Technology"/>
    <s v="Accessories"/>
    <s v="WD My Passport Ultra 500GB Portable External Hard Drive"/>
    <n v="236"/>
    <n v="4"/>
    <n v="0"/>
    <n v="40.119999999999976"/>
  </r>
  <r>
    <n v="7577"/>
    <s v="CA-2011-134726"/>
    <x v="2"/>
    <d v="2011-11-02T00:00:00"/>
    <d v="2011-11-07T00:00:00"/>
    <s v="Second Class"/>
    <s v="SW-20755"/>
    <s v="Steven Ward"/>
    <x v="1"/>
    <s v="United States"/>
    <s v="Seattle"/>
    <s v="Washington"/>
    <n v="98115"/>
    <x v="1"/>
    <s v="TEC-AC-10000023"/>
    <s v="Technology"/>
    <s v="Accessories"/>
    <s v="Maxell 74 Minute CD-R Spindle, 50/Pack"/>
    <n v="41.94"/>
    <n v="2"/>
    <n v="0"/>
    <n v="15.098399999999998"/>
  </r>
  <r>
    <n v="7578"/>
    <s v="CA-2011-134726"/>
    <x v="2"/>
    <d v="2011-11-02T00:00:00"/>
    <d v="2011-11-07T00:00:00"/>
    <s v="Second Class"/>
    <s v="SW-20755"/>
    <s v="Steven Ward"/>
    <x v="1"/>
    <s v="United States"/>
    <s v="Seattle"/>
    <s v="Washington"/>
    <n v="98115"/>
    <x v="1"/>
    <s v="TEC-PH-10001750"/>
    <s v="Technology"/>
    <s v="Phones"/>
    <s v="Samsung Rugby III"/>
    <n v="52.792000000000002"/>
    <n v="1"/>
    <n v="0.2"/>
    <n v="4.6193000000000026"/>
  </r>
  <r>
    <n v="7579"/>
    <s v="CA-2013-138597"/>
    <x v="0"/>
    <d v="2013-12-19T00:00:00"/>
    <d v="2013-12-22T00:00:00"/>
    <s v="First Class"/>
    <s v="PN-18775"/>
    <s v="Parhena Norris"/>
    <x v="2"/>
    <s v="United States"/>
    <s v="Omaha"/>
    <s v="Nebraska"/>
    <n v="68104"/>
    <x v="2"/>
    <s v="FUR-CH-10004997"/>
    <s v="Furniture"/>
    <s v="Chairs"/>
    <s v="Hon Every-Day Series Multi-Task Chairs"/>
    <n v="563.93999999999994"/>
    <n v="3"/>
    <n v="0"/>
    <n v="112.78800000000001"/>
  </r>
  <r>
    <n v="7580"/>
    <s v="CA-2012-123113"/>
    <x v="1"/>
    <d v="2012-11-23T00:00:00"/>
    <d v="2012-11-27T00:00:00"/>
    <s v="Second Class"/>
    <s v="AT-10735"/>
    <s v="Annie Thurman"/>
    <x v="0"/>
    <s v="United States"/>
    <s v="Morristown"/>
    <s v="New Jersey"/>
    <n v="7960"/>
    <x v="3"/>
    <s v="OFF-AP-10000275"/>
    <s v="Office Supplies"/>
    <s v="Appliances"/>
    <s v="Sanyo Counter Height Refrigerator with Crisper, 3.6 Cubic Foot, Stainless Steel/Black"/>
    <n v="2625.12"/>
    <n v="8"/>
    <n v="0"/>
    <n v="735.03359999999998"/>
  </r>
  <r>
    <n v="7581"/>
    <s v="CA-2012-123113"/>
    <x v="1"/>
    <d v="2012-11-23T00:00:00"/>
    <d v="2012-11-27T00:00:00"/>
    <s v="Second Class"/>
    <s v="AT-10735"/>
    <s v="Annie Thurman"/>
    <x v="0"/>
    <s v="United States"/>
    <s v="Morristown"/>
    <s v="New Jersey"/>
    <n v="7960"/>
    <x v="3"/>
    <s v="OFF-AR-10004999"/>
    <s v="Office Supplies"/>
    <s v="Art"/>
    <s v="Newell 315"/>
    <n v="17.940000000000001"/>
    <n v="3"/>
    <n v="0"/>
    <n v="4.4850000000000003"/>
  </r>
  <r>
    <n v="7582"/>
    <s v="CA-2012-169656"/>
    <x v="1"/>
    <d v="2012-08-13T00:00:00"/>
    <d v="2012-08-16T00:00:00"/>
    <s v="First Class"/>
    <s v="EJ-13720"/>
    <s v="Ed Jacobs"/>
    <x v="0"/>
    <s v="United States"/>
    <s v="Philadelphia"/>
    <s v="Pennsylvania"/>
    <n v="19143"/>
    <x v="3"/>
    <s v="OFF-ST-10003816"/>
    <s v="Office Supplies"/>
    <s v="Storage"/>
    <s v="Fellowes High-Stak Drawer Files"/>
    <n v="422.85599999999999"/>
    <n v="3"/>
    <n v="0.2"/>
    <n v="15.857099999999974"/>
  </r>
  <r>
    <n v="7583"/>
    <s v="CA-2012-142734"/>
    <x v="1"/>
    <d v="2012-04-16T00:00:00"/>
    <d v="2012-04-21T00:00:00"/>
    <s v="Standard Class"/>
    <s v="DM-13345"/>
    <s v="Denise Monton"/>
    <x v="1"/>
    <s v="United States"/>
    <s v="New York City"/>
    <s v="New York"/>
    <n v="10024"/>
    <x v="3"/>
    <s v="FUR-CH-10003968"/>
    <s v="Furniture"/>
    <s v="Chairs"/>
    <s v="Novimex Turbo Task Chair"/>
    <n v="127.76400000000001"/>
    <n v="2"/>
    <n v="0.1"/>
    <n v="2.8392000000000017"/>
  </r>
  <r>
    <n v="7584"/>
    <s v="CA-2011-163223"/>
    <x v="2"/>
    <d v="2011-03-21T00:00:00"/>
    <d v="2011-03-25T00:00:00"/>
    <s v="Standard Class"/>
    <s v="KH-16690"/>
    <s v="Kristen Hastings"/>
    <x v="1"/>
    <s v="United States"/>
    <s v="Springfield"/>
    <s v="Virginia"/>
    <n v="22153"/>
    <x v="0"/>
    <s v="TEC-PH-10000730"/>
    <s v="Technology"/>
    <s v="Phones"/>
    <s v="Samsung Galaxy S4 Active"/>
    <n v="3499.9300000000003"/>
    <n v="7"/>
    <n v="0"/>
    <n v="909.98180000000025"/>
  </r>
  <r>
    <n v="7585"/>
    <s v="CA-2011-163223"/>
    <x v="2"/>
    <d v="2011-03-21T00:00:00"/>
    <d v="2011-03-25T00:00:00"/>
    <s v="Standard Class"/>
    <s v="KH-16690"/>
    <s v="Kristen Hastings"/>
    <x v="1"/>
    <s v="United States"/>
    <s v="Springfield"/>
    <s v="Virginia"/>
    <n v="22153"/>
    <x v="0"/>
    <s v="OFF-LA-10004409"/>
    <s v="Office Supplies"/>
    <s v="Labels"/>
    <s v="Avery 492"/>
    <n v="14.399999999999999"/>
    <n v="5"/>
    <n v="0"/>
    <n v="6.6239999999999988"/>
  </r>
  <r>
    <n v="7586"/>
    <s v="CA-2011-163223"/>
    <x v="2"/>
    <d v="2011-03-21T00:00:00"/>
    <d v="2011-03-25T00:00:00"/>
    <s v="Standard Class"/>
    <s v="KH-16690"/>
    <s v="Kristen Hastings"/>
    <x v="1"/>
    <s v="United States"/>
    <s v="Springfield"/>
    <s v="Virginia"/>
    <n v="22153"/>
    <x v="0"/>
    <s v="OFF-PA-10000675"/>
    <s v="Office Supplies"/>
    <s v="Paper"/>
    <s v="Xerox 1919"/>
    <n v="122.97"/>
    <n v="3"/>
    <n v="0"/>
    <n v="60.255300000000005"/>
  </r>
  <r>
    <n v="7587"/>
    <s v="CA-2011-163223"/>
    <x v="2"/>
    <d v="2011-03-21T00:00:00"/>
    <d v="2011-03-25T00:00:00"/>
    <s v="Standard Class"/>
    <s v="KH-16690"/>
    <s v="Kristen Hastings"/>
    <x v="1"/>
    <s v="United States"/>
    <s v="Springfield"/>
    <s v="Virginia"/>
    <n v="22153"/>
    <x v="0"/>
    <s v="OFF-AR-10001573"/>
    <s v="Office Supplies"/>
    <s v="Art"/>
    <s v="American Pencil"/>
    <n v="9.32"/>
    <n v="4"/>
    <n v="0"/>
    <n v="2.702799999999999"/>
  </r>
  <r>
    <n v="7588"/>
    <s v="CA-2011-163223"/>
    <x v="2"/>
    <d v="2011-03-21T00:00:00"/>
    <d v="2011-03-25T00:00:00"/>
    <s v="Standard Class"/>
    <s v="KH-16690"/>
    <s v="Kristen Hastings"/>
    <x v="1"/>
    <s v="United States"/>
    <s v="Springfield"/>
    <s v="Virginia"/>
    <n v="22153"/>
    <x v="0"/>
    <s v="OFF-BI-10001597"/>
    <s v="Office Supplies"/>
    <s v="Binders"/>
    <s v="Wilson Jones Ledger-Size, Piano-Hinge Binder, 2&quot;, Blue"/>
    <n v="122.94"/>
    <n v="3"/>
    <n v="0"/>
    <n v="59.011199999999988"/>
  </r>
  <r>
    <n v="7589"/>
    <s v="CA-2014-122945"/>
    <x v="3"/>
    <d v="2014-11-17T00:00:00"/>
    <d v="2014-11-23T00:00:00"/>
    <s v="Standard Class"/>
    <s v="MB-18085"/>
    <s v="Mick Brown"/>
    <x v="0"/>
    <s v="United States"/>
    <s v="Roseville"/>
    <s v="California"/>
    <n v="95661"/>
    <x v="1"/>
    <s v="FUR-FU-10001196"/>
    <s v="Furniture"/>
    <s v="Furnishings"/>
    <s v="DAX Cubicle Frames - 8x10"/>
    <n v="17.309999999999999"/>
    <n v="3"/>
    <n v="0"/>
    <n v="5.1929999999999996"/>
  </r>
  <r>
    <n v="7590"/>
    <s v="CA-2012-139738"/>
    <x v="1"/>
    <d v="2012-09-25T00:00:00"/>
    <d v="2012-09-29T00:00:00"/>
    <s v="Standard Class"/>
    <s v="DK-12895"/>
    <s v="Dana Kaydos"/>
    <x v="0"/>
    <s v="United States"/>
    <s v="Rockford"/>
    <s v="Illinois"/>
    <n v="61107"/>
    <x v="2"/>
    <s v="OFF-AR-10004602"/>
    <s v="Office Supplies"/>
    <s v="Art"/>
    <s v="Boston KS Multi-Size Manual Pencil Sharpener"/>
    <n v="128.744"/>
    <n v="7"/>
    <n v="0.2"/>
    <n v="12.874400000000001"/>
  </r>
  <r>
    <n v="7591"/>
    <s v="CA-2013-158778"/>
    <x v="0"/>
    <d v="2013-09-06T00:00:00"/>
    <d v="2013-09-10T00:00:00"/>
    <s v="Standard Class"/>
    <s v="DB-13210"/>
    <s v="Dean Braden"/>
    <x v="0"/>
    <s v="United States"/>
    <s v="Philadelphia"/>
    <s v="Pennsylvania"/>
    <n v="19134"/>
    <x v="3"/>
    <s v="FUR-FU-10000260"/>
    <s v="Furniture"/>
    <s v="Furnishings"/>
    <s v="6&quot; Cubicle Wall Clock, Black"/>
    <n v="58.248000000000005"/>
    <n v="9"/>
    <n v="0.2"/>
    <n v="11.649599999999996"/>
  </r>
  <r>
    <n v="7592"/>
    <s v="CA-2013-158778"/>
    <x v="0"/>
    <d v="2013-09-06T00:00:00"/>
    <d v="2013-09-10T00:00:00"/>
    <s v="Standard Class"/>
    <s v="DB-13210"/>
    <s v="Dean Braden"/>
    <x v="0"/>
    <s v="United States"/>
    <s v="Philadelphia"/>
    <s v="Pennsylvania"/>
    <n v="19134"/>
    <x v="3"/>
    <s v="FUR-CH-10001146"/>
    <s v="Furniture"/>
    <s v="Chairs"/>
    <s v="Global Task Chair, Black"/>
    <n v="71.245999999999995"/>
    <n v="2"/>
    <n v="0.3"/>
    <n v="-19.338199999999993"/>
  </r>
  <r>
    <n v="7593"/>
    <s v="CA-2013-158778"/>
    <x v="0"/>
    <d v="2013-09-06T00:00:00"/>
    <d v="2013-09-10T00:00:00"/>
    <s v="Standard Class"/>
    <s v="DB-13210"/>
    <s v="Dean Braden"/>
    <x v="0"/>
    <s v="United States"/>
    <s v="Philadelphia"/>
    <s v="Pennsylvania"/>
    <n v="19134"/>
    <x v="3"/>
    <s v="OFF-AR-10000896"/>
    <s v="Office Supplies"/>
    <s v="Art"/>
    <s v="Newell 329"/>
    <n v="7.8719999999999999"/>
    <n v="3"/>
    <n v="0.2"/>
    <n v="0.59039999999999937"/>
  </r>
  <r>
    <n v="7594"/>
    <s v="CA-2013-158778"/>
    <x v="0"/>
    <d v="2013-09-06T00:00:00"/>
    <d v="2013-09-10T00:00:00"/>
    <s v="Standard Class"/>
    <s v="DB-13210"/>
    <s v="Dean Braden"/>
    <x v="0"/>
    <s v="United States"/>
    <s v="Philadelphia"/>
    <s v="Pennsylvania"/>
    <n v="19134"/>
    <x v="3"/>
    <s v="FUR-CH-10000309"/>
    <s v="Furniture"/>
    <s v="Chairs"/>
    <s v="Global Comet Stacking Arm Chair"/>
    <n v="887.27099999999984"/>
    <n v="3"/>
    <n v="0.3"/>
    <n v="-63.376499999999965"/>
  </r>
  <r>
    <n v="7595"/>
    <s v="CA-2014-119655"/>
    <x v="3"/>
    <d v="2014-04-21T00:00:00"/>
    <d v="2014-04-25T00:00:00"/>
    <s v="Standard Class"/>
    <s v="CV-12295"/>
    <s v="Christina VanderZanden"/>
    <x v="0"/>
    <s v="United States"/>
    <s v="Detroit"/>
    <s v="Michigan"/>
    <n v="48234"/>
    <x v="2"/>
    <s v="OFF-BI-10001989"/>
    <s v="Office Supplies"/>
    <s v="Binders"/>
    <s v="Premium Transparent Presentation Covers by GBC"/>
    <n v="146.86000000000001"/>
    <n v="7"/>
    <n v="0"/>
    <n v="70.492799999999988"/>
  </r>
  <r>
    <n v="7596"/>
    <s v="CA-2014-119655"/>
    <x v="3"/>
    <d v="2014-04-21T00:00:00"/>
    <d v="2014-04-25T00:00:00"/>
    <s v="Standard Class"/>
    <s v="CV-12295"/>
    <s v="Christina VanderZanden"/>
    <x v="0"/>
    <s v="United States"/>
    <s v="Detroit"/>
    <s v="Michigan"/>
    <n v="48234"/>
    <x v="2"/>
    <s v="OFF-BI-10001036"/>
    <s v="Office Supplies"/>
    <s v="Binders"/>
    <s v="Cardinal EasyOpen D-Ring Binders"/>
    <n v="36.56"/>
    <n v="4"/>
    <n v="0"/>
    <n v="18.28"/>
  </r>
  <r>
    <n v="7597"/>
    <s v="CA-2012-164567"/>
    <x v="1"/>
    <d v="2012-06-15T00:00:00"/>
    <d v="2012-06-19T00:00:00"/>
    <s v="Standard Class"/>
    <s v="GK-14620"/>
    <s v="Grace Kelly"/>
    <x v="1"/>
    <s v="United States"/>
    <s v="Los Angeles"/>
    <s v="California"/>
    <n v="90004"/>
    <x v="1"/>
    <s v="TEC-PH-10002103"/>
    <s v="Technology"/>
    <s v="Phones"/>
    <s v="Jabra SPEAK 410"/>
    <n v="225.57599999999996"/>
    <n v="3"/>
    <n v="0.2"/>
    <n v="22.557600000000008"/>
  </r>
  <r>
    <n v="7598"/>
    <s v="CA-2011-131947"/>
    <x v="2"/>
    <d v="2011-09-17T00:00:00"/>
    <d v="2011-09-22T00:00:00"/>
    <s v="Standard Class"/>
    <s v="JA-15970"/>
    <s v="Joseph Airdo"/>
    <x v="0"/>
    <s v="United States"/>
    <s v="Springfield"/>
    <s v="Oregon"/>
    <n v="97477"/>
    <x v="1"/>
    <s v="OFF-AR-10001473"/>
    <s v="Office Supplies"/>
    <s v="Art"/>
    <s v="Newell 313"/>
    <n v="5.2480000000000002"/>
    <n v="2"/>
    <n v="0.2"/>
    <n v="0.45920000000000027"/>
  </r>
  <r>
    <n v="7599"/>
    <s v="CA-2011-131947"/>
    <x v="2"/>
    <d v="2011-09-17T00:00:00"/>
    <d v="2011-09-22T00:00:00"/>
    <s v="Standard Class"/>
    <s v="JA-15970"/>
    <s v="Joseph Airdo"/>
    <x v="0"/>
    <s v="United States"/>
    <s v="Springfield"/>
    <s v="Oregon"/>
    <n v="97477"/>
    <x v="1"/>
    <s v="OFF-AR-10000411"/>
    <s v="Office Supplies"/>
    <s v="Art"/>
    <s v="Boston 16701 Slimline Battery Pencil Sharpener"/>
    <n v="38.256"/>
    <n v="3"/>
    <n v="0.2"/>
    <n v="4.7819999999999947"/>
  </r>
  <r>
    <n v="7600"/>
    <s v="CA-2011-131947"/>
    <x v="2"/>
    <d v="2011-09-17T00:00:00"/>
    <d v="2011-09-22T00:00:00"/>
    <s v="Standard Class"/>
    <s v="JA-15970"/>
    <s v="Joseph Airdo"/>
    <x v="0"/>
    <s v="United States"/>
    <s v="Springfield"/>
    <s v="Oregon"/>
    <n v="97477"/>
    <x v="1"/>
    <s v="OFF-PA-10000246"/>
    <s v="Office Supplies"/>
    <s v="Paper"/>
    <s v="Riverleaf Stik-Withit Designer Note Cubes"/>
    <n v="40.24"/>
    <n v="5"/>
    <n v="0.2"/>
    <n v="13.078000000000001"/>
  </r>
  <r>
    <n v="7601"/>
    <s v="CA-2011-131947"/>
    <x v="2"/>
    <d v="2011-09-17T00:00:00"/>
    <d v="2011-09-22T00:00:00"/>
    <s v="Standard Class"/>
    <s v="JA-15970"/>
    <s v="Joseph Airdo"/>
    <x v="0"/>
    <s v="United States"/>
    <s v="Springfield"/>
    <s v="Oregon"/>
    <n v="97477"/>
    <x v="1"/>
    <s v="TEC-MA-10004086"/>
    <s v="Technology"/>
    <s v="Machines"/>
    <s v="Plantronics Single Ear Headset"/>
    <n v="29.925000000000001"/>
    <n v="5"/>
    <n v="0.7"/>
    <n v="-21.944999999999993"/>
  </r>
  <r>
    <n v="7602"/>
    <s v="CA-2011-131947"/>
    <x v="2"/>
    <d v="2011-09-17T00:00:00"/>
    <d v="2011-09-22T00:00:00"/>
    <s v="Standard Class"/>
    <s v="JA-15970"/>
    <s v="Joseph Airdo"/>
    <x v="0"/>
    <s v="United States"/>
    <s v="Springfield"/>
    <s v="Oregon"/>
    <n v="97477"/>
    <x v="1"/>
    <s v="OFF-PA-10003039"/>
    <s v="Office Supplies"/>
    <s v="Paper"/>
    <s v="Xerox 1960"/>
    <n v="148.70400000000001"/>
    <n v="6"/>
    <n v="0.2"/>
    <n v="46.469999999999985"/>
  </r>
  <r>
    <n v="7603"/>
    <s v="CA-2011-131947"/>
    <x v="2"/>
    <d v="2011-09-17T00:00:00"/>
    <d v="2011-09-22T00:00:00"/>
    <s v="Standard Class"/>
    <s v="JA-15970"/>
    <s v="Joseph Airdo"/>
    <x v="0"/>
    <s v="United States"/>
    <s v="Springfield"/>
    <s v="Oregon"/>
    <n v="97477"/>
    <x v="1"/>
    <s v="TEC-AC-10004633"/>
    <s v="Technology"/>
    <s v="Accessories"/>
    <s v="Verbatim 25 GB 6x Blu-ray Single Layer Recordable Disc, 3/Pack"/>
    <n v="55.92"/>
    <n v="10"/>
    <n v="0.2"/>
    <n v="16.776000000000007"/>
  </r>
  <r>
    <n v="7604"/>
    <s v="CA-2013-152520"/>
    <x v="0"/>
    <d v="2013-07-09T00:00:00"/>
    <d v="2013-07-13T00:00:00"/>
    <s v="Standard Class"/>
    <s v="TH-21115"/>
    <s v="Thea Hudgings"/>
    <x v="1"/>
    <s v="United States"/>
    <s v="Providence"/>
    <s v="Rhode Island"/>
    <n v="2908"/>
    <x v="3"/>
    <s v="OFF-PA-10000289"/>
    <s v="Office Supplies"/>
    <s v="Paper"/>
    <s v="Xerox 213"/>
    <n v="12.96"/>
    <n v="2"/>
    <n v="0"/>
    <n v="6.2208000000000006"/>
  </r>
  <r>
    <n v="7605"/>
    <s v="CA-2013-101791"/>
    <x v="0"/>
    <d v="2013-05-28T00:00:00"/>
    <d v="2013-06-01T00:00:00"/>
    <s v="Standard Class"/>
    <s v="BS-11665"/>
    <s v="Brian Stugart"/>
    <x v="0"/>
    <s v="United States"/>
    <s v="Chicago"/>
    <s v="Illinois"/>
    <n v="60623"/>
    <x v="2"/>
    <s v="FUR-FU-10003247"/>
    <s v="Furniture"/>
    <s v="Furnishings"/>
    <s v="36X48 HARDFLOOR CHAIRMAT"/>
    <n v="25.176000000000002"/>
    <n v="3"/>
    <n v="0.6"/>
    <n v="-33.358199999999997"/>
  </r>
  <r>
    <n v="7606"/>
    <s v="CA-2013-101791"/>
    <x v="0"/>
    <d v="2013-05-28T00:00:00"/>
    <d v="2013-06-01T00:00:00"/>
    <s v="Standard Class"/>
    <s v="BS-11665"/>
    <s v="Brian Stugart"/>
    <x v="0"/>
    <s v="United States"/>
    <s v="Chicago"/>
    <s v="Illinois"/>
    <n v="60623"/>
    <x v="2"/>
    <s v="FUR-FU-10002191"/>
    <s v="Furniture"/>
    <s v="Furnishings"/>
    <s v="G.E. Halogen Desk Lamp Bulbs"/>
    <n v="5.5840000000000005"/>
    <n v="2"/>
    <n v="0.6"/>
    <n v="-1.6751999999999994"/>
  </r>
  <r>
    <n v="7607"/>
    <s v="CA-2013-101791"/>
    <x v="0"/>
    <d v="2013-05-28T00:00:00"/>
    <d v="2013-06-01T00:00:00"/>
    <s v="Standard Class"/>
    <s v="BS-11665"/>
    <s v="Brian Stugart"/>
    <x v="0"/>
    <s v="United States"/>
    <s v="Chicago"/>
    <s v="Illinois"/>
    <n v="60623"/>
    <x v="2"/>
    <s v="OFF-ST-10001496"/>
    <s v="Office Supplies"/>
    <s v="Storage"/>
    <s v="Standard Rollaway File with Lock"/>
    <n v="1297.3680000000002"/>
    <n v="9"/>
    <n v="0.2"/>
    <n v="97.302599999999984"/>
  </r>
  <r>
    <n v="7608"/>
    <s v="CA-2014-121195"/>
    <x v="3"/>
    <d v="2014-12-25T00:00:00"/>
    <d v="2014-12-28T00:00:00"/>
    <s v="First Class"/>
    <s v="NS-18505"/>
    <s v="Neola Schneider"/>
    <x v="0"/>
    <s v="United States"/>
    <s v="Dallas"/>
    <s v="Texas"/>
    <n v="75220"/>
    <x v="2"/>
    <s v="OFF-ST-10000585"/>
    <s v="Office Supplies"/>
    <s v="Storage"/>
    <s v="Economy Rollaway Files"/>
    <n v="264.32"/>
    <n v="2"/>
    <n v="0.2"/>
    <n v="19.823999999999998"/>
  </r>
  <r>
    <n v="7609"/>
    <s v="CA-2014-163209"/>
    <x v="3"/>
    <d v="2014-05-04T00:00:00"/>
    <d v="2014-05-08T00:00:00"/>
    <s v="Standard Class"/>
    <s v="MK-18160"/>
    <s v="Mike Kennedy"/>
    <x v="0"/>
    <s v="United States"/>
    <s v="San Francisco"/>
    <s v="California"/>
    <n v="94122"/>
    <x v="1"/>
    <s v="OFF-PA-10001166"/>
    <s v="Office Supplies"/>
    <s v="Paper"/>
    <s v="Xerox 2"/>
    <n v="25.92"/>
    <n v="4"/>
    <n v="0"/>
    <n v="12.441600000000001"/>
  </r>
  <r>
    <n v="7610"/>
    <s v="CA-2014-163209"/>
    <x v="3"/>
    <d v="2014-05-04T00:00:00"/>
    <d v="2014-05-08T00:00:00"/>
    <s v="Standard Class"/>
    <s v="MK-18160"/>
    <s v="Mike Kennedy"/>
    <x v="0"/>
    <s v="United States"/>
    <s v="San Francisco"/>
    <s v="California"/>
    <n v="94122"/>
    <x v="1"/>
    <s v="OFF-AR-10003651"/>
    <s v="Office Supplies"/>
    <s v="Art"/>
    <s v="Newell 350"/>
    <n v="22.959999999999997"/>
    <n v="7"/>
    <n v="0"/>
    <n v="6.6583999999999968"/>
  </r>
  <r>
    <n v="7611"/>
    <s v="CA-2011-133354"/>
    <x v="2"/>
    <d v="2011-02-23T00:00:00"/>
    <d v="2011-02-25T00:00:00"/>
    <s v="First Class"/>
    <s v="SA-20830"/>
    <s v="Sue Ann Reed"/>
    <x v="0"/>
    <s v="United States"/>
    <s v="Moreno Valley"/>
    <s v="California"/>
    <n v="92553"/>
    <x v="1"/>
    <s v="OFF-PA-10001800"/>
    <s v="Office Supplies"/>
    <s v="Paper"/>
    <s v="Xerox 220"/>
    <n v="19.440000000000001"/>
    <n v="3"/>
    <n v="0"/>
    <n v="9.3312000000000008"/>
  </r>
  <r>
    <n v="7612"/>
    <s v="US-2012-130491"/>
    <x v="1"/>
    <d v="2012-02-08T00:00:00"/>
    <d v="2012-02-11T00:00:00"/>
    <s v="First Class"/>
    <s v="BH-11710"/>
    <s v="Brosina Hoffman"/>
    <x v="0"/>
    <s v="United States"/>
    <s v="Garden City"/>
    <s v="Kansas"/>
    <n v="67846"/>
    <x v="2"/>
    <s v="OFF-PA-10000791"/>
    <s v="Office Supplies"/>
    <s v="Paper"/>
    <s v="Wirebound Message Books, Four 2 3/4 x 5 Forms per Page, 200 Sets per Book"/>
    <n v="9.5399999999999991"/>
    <n v="2"/>
    <n v="0"/>
    <n v="4.2929999999999993"/>
  </r>
  <r>
    <n v="7613"/>
    <s v="US-2012-130491"/>
    <x v="1"/>
    <d v="2012-02-08T00:00:00"/>
    <d v="2012-02-11T00:00:00"/>
    <s v="First Class"/>
    <s v="BH-11710"/>
    <s v="Brosina Hoffman"/>
    <x v="0"/>
    <s v="United States"/>
    <s v="Garden City"/>
    <s v="Kansas"/>
    <n v="67846"/>
    <x v="2"/>
    <s v="OFF-FA-10000134"/>
    <s v="Office Supplies"/>
    <s v="Fasteners"/>
    <s v="Advantus Push Pins, Aluminum Head"/>
    <n v="5.81"/>
    <n v="1"/>
    <n v="0"/>
    <n v="1.8010999999999999"/>
  </r>
  <r>
    <n v="7614"/>
    <s v="US-2012-130491"/>
    <x v="1"/>
    <d v="2012-02-08T00:00:00"/>
    <d v="2012-02-11T00:00:00"/>
    <s v="First Class"/>
    <s v="BH-11710"/>
    <s v="Brosina Hoffman"/>
    <x v="0"/>
    <s v="United States"/>
    <s v="Garden City"/>
    <s v="Kansas"/>
    <n v="67846"/>
    <x v="2"/>
    <s v="OFF-AR-10001149"/>
    <s v="Office Supplies"/>
    <s v="Art"/>
    <s v="Sanford Colorific Colored Pencils, 12/Box"/>
    <n v="5.76"/>
    <n v="2"/>
    <n v="0"/>
    <n v="1.7279999999999998"/>
  </r>
  <r>
    <n v="7615"/>
    <s v="CA-2012-113740"/>
    <x v="1"/>
    <d v="2012-08-24T00:00:00"/>
    <d v="2012-08-28T00:00:00"/>
    <s v="Second Class"/>
    <s v="SC-20380"/>
    <s v="Shahid Collister"/>
    <x v="0"/>
    <s v="United States"/>
    <s v="New York City"/>
    <s v="New York"/>
    <n v="10035"/>
    <x v="3"/>
    <s v="FUR-FU-10000010"/>
    <s v="Furniture"/>
    <s v="Furnishings"/>
    <s v="DAX Value U-Channel Document Frames, Easel Back"/>
    <n v="14.91"/>
    <n v="3"/>
    <n v="0"/>
    <n v="4.6220999999999997"/>
  </r>
  <r>
    <n v="7616"/>
    <s v="CA-2011-148425"/>
    <x v="2"/>
    <d v="2011-11-30T00:00:00"/>
    <d v="2011-12-04T00:00:00"/>
    <s v="Standard Class"/>
    <s v="RF-19345"/>
    <s v="Randy Ferguson"/>
    <x v="1"/>
    <s v="United States"/>
    <s v="Orlando"/>
    <s v="Florida"/>
    <n v="32839"/>
    <x v="0"/>
    <s v="OFF-BI-10000201"/>
    <s v="Office Supplies"/>
    <s v="Binders"/>
    <s v="Avery Triangle Shaped Sheet Lifters, Black, 2/Pack"/>
    <n v="6.6420000000000012"/>
    <n v="9"/>
    <n v="0.7"/>
    <n v="-4.427999999999999"/>
  </r>
  <r>
    <n v="7617"/>
    <s v="CA-2013-144309"/>
    <x v="0"/>
    <d v="2013-12-11T00:00:00"/>
    <d v="2013-12-17T00:00:00"/>
    <s v="Standard Class"/>
    <s v="CM-12235"/>
    <s v="Chris McAfee"/>
    <x v="0"/>
    <s v="United States"/>
    <s v="Watertown"/>
    <s v="New York"/>
    <n v="13601"/>
    <x v="3"/>
    <s v="OFF-PA-10001776"/>
    <s v="Office Supplies"/>
    <s v="Paper"/>
    <s v="Wirebound Message Books, Four 2 3/4&quot; x 5&quot; Forms per Page, 600 Sets per Book"/>
    <n v="18.54"/>
    <n v="2"/>
    <n v="0"/>
    <n v="8.7137999999999991"/>
  </r>
  <r>
    <n v="7618"/>
    <s v="CA-2013-144309"/>
    <x v="0"/>
    <d v="2013-12-11T00:00:00"/>
    <d v="2013-12-17T00:00:00"/>
    <s v="Standard Class"/>
    <s v="CM-12235"/>
    <s v="Chris McAfee"/>
    <x v="0"/>
    <s v="United States"/>
    <s v="Watertown"/>
    <s v="New York"/>
    <n v="13601"/>
    <x v="3"/>
    <s v="OFF-BI-10003656"/>
    <s v="Office Supplies"/>
    <s v="Binders"/>
    <s v="Fellowes PB200 Plastic Comb Binding Machine"/>
    <n v="679.96"/>
    <n v="5"/>
    <n v="0.2"/>
    <n v="220.98699999999997"/>
  </r>
  <r>
    <n v="7619"/>
    <s v="CA-2014-151225"/>
    <x v="3"/>
    <d v="2014-10-28T00:00:00"/>
    <d v="2014-10-30T00:00:00"/>
    <s v="First Class"/>
    <s v="JM-15655"/>
    <s v="Jim Mitchum"/>
    <x v="1"/>
    <s v="United States"/>
    <s v="Los Angeles"/>
    <s v="California"/>
    <n v="90032"/>
    <x v="1"/>
    <s v="FUR-TA-10001539"/>
    <s v="Furniture"/>
    <s v="Tables"/>
    <s v="Chromcraft Rectangular Conference Tables"/>
    <n v="189.57600000000002"/>
    <n v="1"/>
    <n v="0.2"/>
    <n v="9.4787999999999784"/>
  </r>
  <r>
    <n v="7620"/>
    <s v="CA-2014-151225"/>
    <x v="3"/>
    <d v="2014-10-28T00:00:00"/>
    <d v="2014-10-30T00:00:00"/>
    <s v="First Class"/>
    <s v="JM-15655"/>
    <s v="Jim Mitchum"/>
    <x v="1"/>
    <s v="United States"/>
    <s v="Los Angeles"/>
    <s v="California"/>
    <n v="90032"/>
    <x v="1"/>
    <s v="TEC-PH-10004100"/>
    <s v="Technology"/>
    <s v="Phones"/>
    <s v="Griffin GC17055 Auxiliary Audio Cable"/>
    <n v="71.959999999999994"/>
    <n v="5"/>
    <n v="0.2"/>
    <n v="7.1960000000000015"/>
  </r>
  <r>
    <n v="7621"/>
    <s v="US-2011-144078"/>
    <x v="2"/>
    <d v="2011-11-25T00:00:00"/>
    <d v="2011-11-29T00:00:00"/>
    <s v="Standard Class"/>
    <s v="RB-19435"/>
    <s v="Richard Bierner"/>
    <x v="0"/>
    <s v="United States"/>
    <s v="Los Angeles"/>
    <s v="California"/>
    <n v="90004"/>
    <x v="1"/>
    <s v="TEC-PH-10001580"/>
    <s v="Technology"/>
    <s v="Phones"/>
    <s v="Logitech Mobile Speakerphone P710e - speaker phone"/>
    <n v="539.91999999999996"/>
    <n v="5"/>
    <n v="0.2"/>
    <n v="47.242999999999967"/>
  </r>
  <r>
    <n v="7622"/>
    <s v="US-2011-144078"/>
    <x v="2"/>
    <d v="2011-11-25T00:00:00"/>
    <d v="2011-11-29T00:00:00"/>
    <s v="Standard Class"/>
    <s v="RB-19435"/>
    <s v="Richard Bierner"/>
    <x v="0"/>
    <s v="United States"/>
    <s v="Los Angeles"/>
    <s v="California"/>
    <n v="90004"/>
    <x v="1"/>
    <s v="FUR-CH-10002335"/>
    <s v="Furniture"/>
    <s v="Chairs"/>
    <s v="Hon GuestStacker Chair"/>
    <n v="725.34400000000005"/>
    <n v="4"/>
    <n v="0.2"/>
    <n v="54.400800000000004"/>
  </r>
  <r>
    <n v="7623"/>
    <s v="US-2011-144078"/>
    <x v="2"/>
    <d v="2011-11-25T00:00:00"/>
    <d v="2011-11-29T00:00:00"/>
    <s v="Standard Class"/>
    <s v="RB-19435"/>
    <s v="Richard Bierner"/>
    <x v="0"/>
    <s v="United States"/>
    <s v="Los Angeles"/>
    <s v="California"/>
    <n v="90004"/>
    <x v="1"/>
    <s v="OFF-AR-10004707"/>
    <s v="Office Supplies"/>
    <s v="Art"/>
    <s v="Staples"/>
    <n v="7.4399999999999995"/>
    <n v="3"/>
    <n v="0"/>
    <n v="2.6039999999999996"/>
  </r>
  <r>
    <n v="7624"/>
    <s v="CA-2011-124464"/>
    <x v="2"/>
    <d v="2011-07-14T00:00:00"/>
    <d v="2011-07-20T00:00:00"/>
    <s v="Standard Class"/>
    <s v="SS-20515"/>
    <s v="Shirley Schmidt"/>
    <x v="2"/>
    <s v="United States"/>
    <s v="Newark"/>
    <s v="Delaware"/>
    <n v="19711"/>
    <x v="3"/>
    <s v="OFF-AP-10000576"/>
    <s v="Office Supplies"/>
    <s v="Appliances"/>
    <s v="Belkin 7 Outlet SurgeMaster II"/>
    <n v="39.479999999999997"/>
    <n v="1"/>
    <n v="0"/>
    <n v="11.054400000000001"/>
  </r>
  <r>
    <n v="7625"/>
    <s v="CA-2012-136805"/>
    <x v="1"/>
    <d v="2012-05-23T00:00:00"/>
    <d v="2012-05-27T00:00:00"/>
    <s v="Second Class"/>
    <s v="NM-18445"/>
    <s v="Nathan Mautz"/>
    <x v="2"/>
    <s v="United States"/>
    <s v="Detroit"/>
    <s v="Michigan"/>
    <n v="48234"/>
    <x v="2"/>
    <s v="OFF-AP-10001394"/>
    <s v="Office Supplies"/>
    <s v="Appliances"/>
    <s v="Harmony Air Purifier"/>
    <n v="850.5"/>
    <n v="5"/>
    <n v="0.1"/>
    <n v="245.69999999999993"/>
  </r>
  <r>
    <n v="7626"/>
    <s v="CA-2012-136805"/>
    <x v="1"/>
    <d v="2012-05-23T00:00:00"/>
    <d v="2012-05-27T00:00:00"/>
    <s v="Second Class"/>
    <s v="NM-18445"/>
    <s v="Nathan Mautz"/>
    <x v="2"/>
    <s v="United States"/>
    <s v="Detroit"/>
    <s v="Michigan"/>
    <n v="48234"/>
    <x v="2"/>
    <s v="FUR-FU-10003724"/>
    <s v="Furniture"/>
    <s v="Furnishings"/>
    <s v="Westinghouse Clip-On Gooseneck Lamps"/>
    <n v="75.33"/>
    <n v="9"/>
    <n v="0"/>
    <n v="19.585799999999999"/>
  </r>
  <r>
    <n v="7627"/>
    <s v="US-2012-159499"/>
    <x v="1"/>
    <d v="2012-11-21T00:00:00"/>
    <d v="2012-11-23T00:00:00"/>
    <s v="Second Class"/>
    <s v="EM-14095"/>
    <s v="Eudokia Martin"/>
    <x v="1"/>
    <s v="United States"/>
    <s v="Phoenix"/>
    <s v="Arizona"/>
    <n v="85023"/>
    <x v="1"/>
    <s v="OFF-AP-10002867"/>
    <s v="Office Supplies"/>
    <s v="Appliances"/>
    <s v="Fellowes Command Center 5-outlet power strip"/>
    <n v="325.63200000000006"/>
    <n v="6"/>
    <n v="0.2"/>
    <n v="28.492799999999988"/>
  </r>
  <r>
    <n v="7628"/>
    <s v="US-2012-159499"/>
    <x v="1"/>
    <d v="2012-11-21T00:00:00"/>
    <d v="2012-11-23T00:00:00"/>
    <s v="Second Class"/>
    <s v="EM-14095"/>
    <s v="Eudokia Martin"/>
    <x v="1"/>
    <s v="United States"/>
    <s v="Phoenix"/>
    <s v="Arizona"/>
    <n v="85023"/>
    <x v="1"/>
    <s v="TEC-AC-10002718"/>
    <s v="Technology"/>
    <s v="Accessories"/>
    <s v="Belkin Standard 104 key USB Keyboard"/>
    <n v="23.344000000000001"/>
    <n v="2"/>
    <n v="0.2"/>
    <n v="-1.4590000000000014"/>
  </r>
  <r>
    <n v="7629"/>
    <s v="US-2012-159499"/>
    <x v="1"/>
    <d v="2012-11-21T00:00:00"/>
    <d v="2012-11-23T00:00:00"/>
    <s v="Second Class"/>
    <s v="EM-14095"/>
    <s v="Eudokia Martin"/>
    <x v="1"/>
    <s v="United States"/>
    <s v="Phoenix"/>
    <s v="Arizona"/>
    <n v="85023"/>
    <x v="1"/>
    <s v="OFF-LA-10003121"/>
    <s v="Office Supplies"/>
    <s v="Labels"/>
    <s v="Avery 506"/>
    <n v="16.520000000000003"/>
    <n v="5"/>
    <n v="0.2"/>
    <n v="5.368999999999998"/>
  </r>
  <r>
    <n v="7630"/>
    <s v="CA-2011-162089"/>
    <x v="2"/>
    <d v="2011-03-30T00:00:00"/>
    <d v="2011-04-01T00:00:00"/>
    <s v="First Class"/>
    <s v="MP-17470"/>
    <s v="Mark Packer"/>
    <x v="2"/>
    <s v="United States"/>
    <s v="Brownsville"/>
    <s v="Texas"/>
    <n v="78521"/>
    <x v="2"/>
    <s v="OFF-EN-10002230"/>
    <s v="Office Supplies"/>
    <s v="Envelopes"/>
    <s v="Airmail Envelopes"/>
    <n v="335.72"/>
    <n v="5"/>
    <n v="0.2"/>
    <n v="113.30549999999999"/>
  </r>
  <r>
    <n v="7631"/>
    <s v="CA-2011-162089"/>
    <x v="2"/>
    <d v="2011-03-30T00:00:00"/>
    <d v="2011-04-01T00:00:00"/>
    <s v="First Class"/>
    <s v="MP-17470"/>
    <s v="Mark Packer"/>
    <x v="2"/>
    <s v="United States"/>
    <s v="Brownsville"/>
    <s v="Texas"/>
    <n v="78521"/>
    <x v="2"/>
    <s v="TEC-PH-10001819"/>
    <s v="Technology"/>
    <s v="Phones"/>
    <s v="Innergie mMini Combo Duo USB Travel Charging Kit"/>
    <n v="251.94400000000002"/>
    <n v="7"/>
    <n v="0.2"/>
    <n v="88.180399999999977"/>
  </r>
  <r>
    <n v="7632"/>
    <s v="CA-2011-162089"/>
    <x v="2"/>
    <d v="2011-03-30T00:00:00"/>
    <d v="2011-04-01T00:00:00"/>
    <s v="First Class"/>
    <s v="MP-17470"/>
    <s v="Mark Packer"/>
    <x v="2"/>
    <s v="United States"/>
    <s v="Brownsville"/>
    <s v="Texas"/>
    <n v="78521"/>
    <x v="2"/>
    <s v="FUR-CH-10002304"/>
    <s v="Furniture"/>
    <s v="Chairs"/>
    <s v="Global Stack Chair without Arms, Black"/>
    <n v="127.30199999999999"/>
    <n v="7"/>
    <n v="0.3"/>
    <n v="-9.0929999999999964"/>
  </r>
  <r>
    <n v="7633"/>
    <s v="US-2014-158526"/>
    <x v="3"/>
    <d v="2014-12-30T00:00:00"/>
    <d v="2015-01-02T00:00:00"/>
    <s v="Second Class"/>
    <s v="KH-16360"/>
    <s v="Katherine Hughes"/>
    <x v="0"/>
    <s v="United States"/>
    <s v="Louisville"/>
    <s v="Kentucky"/>
    <n v="40214"/>
    <x v="0"/>
    <s v="FUR-CH-10002602"/>
    <s v="Furniture"/>
    <s v="Chairs"/>
    <s v="DMI Arturo Collection Mission-style Design Wood Chair"/>
    <n v="1207.8399999999999"/>
    <n v="8"/>
    <n v="0"/>
    <n v="314.03840000000002"/>
  </r>
  <r>
    <n v="7634"/>
    <s v="US-2014-158526"/>
    <x v="3"/>
    <d v="2014-12-30T00:00:00"/>
    <d v="2015-01-02T00:00:00"/>
    <s v="Second Class"/>
    <s v="KH-16360"/>
    <s v="Katherine Hughes"/>
    <x v="0"/>
    <s v="United States"/>
    <s v="Louisville"/>
    <s v="Kentucky"/>
    <n v="40214"/>
    <x v="0"/>
    <s v="OFF-BI-10002414"/>
    <s v="Office Supplies"/>
    <s v="Binders"/>
    <s v="GBC ProClick Spines for 32-Hole Punch"/>
    <n v="12.53"/>
    <n v="1"/>
    <n v="0"/>
    <n v="5.8890999999999991"/>
  </r>
  <r>
    <n v="7635"/>
    <s v="US-2014-158526"/>
    <x v="3"/>
    <d v="2014-12-30T00:00:00"/>
    <d v="2015-01-02T00:00:00"/>
    <s v="Second Class"/>
    <s v="KH-16360"/>
    <s v="Katherine Hughes"/>
    <x v="0"/>
    <s v="United States"/>
    <s v="Louisville"/>
    <s v="Kentucky"/>
    <n v="40214"/>
    <x v="0"/>
    <s v="OFF-AR-10003696"/>
    <s v="Office Supplies"/>
    <s v="Art"/>
    <s v="Panasonic KP-350BK Electric Pencil Sharpener with Auto Stop"/>
    <n v="34.58"/>
    <n v="1"/>
    <n v="0"/>
    <n v="10.028199999999998"/>
  </r>
  <r>
    <n v="7636"/>
    <s v="US-2014-158526"/>
    <x v="3"/>
    <d v="2014-12-30T00:00:00"/>
    <d v="2015-01-02T00:00:00"/>
    <s v="Second Class"/>
    <s v="KH-16360"/>
    <s v="Katherine Hughes"/>
    <x v="0"/>
    <s v="United States"/>
    <s v="Louisville"/>
    <s v="Kentucky"/>
    <n v="40214"/>
    <x v="0"/>
    <s v="FUR-CH-10004495"/>
    <s v="Furniture"/>
    <s v="Chairs"/>
    <s v="Global Leather and Oak Executive Chair, Black"/>
    <n v="300.98"/>
    <n v="1"/>
    <n v="0"/>
    <n v="87.28419999999997"/>
  </r>
  <r>
    <n v="7637"/>
    <s v="US-2014-158526"/>
    <x v="3"/>
    <d v="2014-12-30T00:00:00"/>
    <d v="2015-01-02T00:00:00"/>
    <s v="Second Class"/>
    <s v="KH-16360"/>
    <s v="Katherine Hughes"/>
    <x v="0"/>
    <s v="United States"/>
    <s v="Louisville"/>
    <s v="Kentucky"/>
    <n v="40214"/>
    <x v="0"/>
    <s v="FUR-CH-10001270"/>
    <s v="Furniture"/>
    <s v="Chairs"/>
    <s v="Harbour Creations Steel Folding Chair"/>
    <n v="258.75"/>
    <n v="3"/>
    <n v="0"/>
    <n v="77.624999999999972"/>
  </r>
  <r>
    <n v="7638"/>
    <s v="CA-2014-104885"/>
    <x v="3"/>
    <d v="2014-03-03T00:00:00"/>
    <d v="2014-03-09T00:00:00"/>
    <s v="Standard Class"/>
    <s v="DB-13555"/>
    <s v="Dorothy Badders"/>
    <x v="1"/>
    <s v="United States"/>
    <s v="Newark"/>
    <s v="Delaware"/>
    <n v="19711"/>
    <x v="3"/>
    <s v="OFF-AR-10001615"/>
    <s v="Office Supplies"/>
    <s v="Art"/>
    <s v="Newell 34"/>
    <n v="59.519999999999996"/>
    <n v="3"/>
    <n v="0"/>
    <n v="15.475200000000001"/>
  </r>
  <r>
    <n v="7639"/>
    <s v="CA-2014-104885"/>
    <x v="3"/>
    <d v="2014-03-03T00:00:00"/>
    <d v="2014-03-09T00:00:00"/>
    <s v="Standard Class"/>
    <s v="DB-13555"/>
    <s v="Dorothy Badders"/>
    <x v="1"/>
    <s v="United States"/>
    <s v="Newark"/>
    <s v="Delaware"/>
    <n v="19711"/>
    <x v="3"/>
    <s v="OFF-EN-10003286"/>
    <s v="Office Supplies"/>
    <s v="Envelopes"/>
    <s v="Staples"/>
    <n v="57.959999999999994"/>
    <n v="7"/>
    <n v="0"/>
    <n v="27.241199999999996"/>
  </r>
  <r>
    <n v="7640"/>
    <s v="CA-2014-104885"/>
    <x v="3"/>
    <d v="2014-03-03T00:00:00"/>
    <d v="2014-03-09T00:00:00"/>
    <s v="Standard Class"/>
    <s v="DB-13555"/>
    <s v="Dorothy Badders"/>
    <x v="1"/>
    <s v="United States"/>
    <s v="Newark"/>
    <s v="Delaware"/>
    <n v="19711"/>
    <x v="3"/>
    <s v="FUR-BO-10003660"/>
    <s v="Furniture"/>
    <s v="Bookcases"/>
    <s v="Bush Cubix Collection Bookcases, Fully Assembled"/>
    <n v="441.96"/>
    <n v="2"/>
    <n v="0"/>
    <n v="101.6508"/>
  </r>
  <r>
    <n v="7641"/>
    <s v="CA-2014-104885"/>
    <x v="3"/>
    <d v="2014-03-03T00:00:00"/>
    <d v="2014-03-09T00:00:00"/>
    <s v="Standard Class"/>
    <s v="DB-13555"/>
    <s v="Dorothy Badders"/>
    <x v="1"/>
    <s v="United States"/>
    <s v="Newark"/>
    <s v="Delaware"/>
    <n v="19711"/>
    <x v="3"/>
    <s v="OFF-PA-10002764"/>
    <s v="Office Supplies"/>
    <s v="Paper"/>
    <s v="Staples"/>
    <n v="68.039999999999992"/>
    <n v="6"/>
    <n v="0"/>
    <n v="33.339599999999997"/>
  </r>
  <r>
    <n v="7642"/>
    <s v="US-2013-157490"/>
    <x v="0"/>
    <d v="2013-10-07T00:00:00"/>
    <d v="2013-10-08T00:00:00"/>
    <s v="First Class"/>
    <s v="LB-16795"/>
    <s v="Laurel Beltran"/>
    <x v="2"/>
    <s v="United States"/>
    <s v="Pueblo"/>
    <s v="Colorado"/>
    <n v="81001"/>
    <x v="1"/>
    <s v="TEC-MA-10001695"/>
    <s v="Technology"/>
    <s v="Machines"/>
    <s v="Zebra GK420t Direct Thermal/Thermal Transfer Printer"/>
    <n v="703.71"/>
    <n v="6"/>
    <n v="0.7"/>
    <n v="-938.28"/>
  </r>
  <r>
    <n v="7643"/>
    <s v="US-2013-157490"/>
    <x v="0"/>
    <d v="2013-10-07T00:00:00"/>
    <d v="2013-10-08T00:00:00"/>
    <s v="First Class"/>
    <s v="LB-16795"/>
    <s v="Laurel Beltran"/>
    <x v="2"/>
    <s v="United States"/>
    <s v="Pueblo"/>
    <s v="Colorado"/>
    <n v="81001"/>
    <x v="1"/>
    <s v="OFF-BI-10002824"/>
    <s v="Office Supplies"/>
    <s v="Binders"/>
    <s v="Recycled Easel Ring Binders"/>
    <n v="17.904000000000003"/>
    <n v="4"/>
    <n v="0.7"/>
    <n v="-14.920000000000002"/>
  </r>
  <r>
    <n v="7644"/>
    <s v="US-2013-157490"/>
    <x v="0"/>
    <d v="2013-10-07T00:00:00"/>
    <d v="2013-10-08T00:00:00"/>
    <s v="First Class"/>
    <s v="LB-16795"/>
    <s v="Laurel Beltran"/>
    <x v="2"/>
    <s v="United States"/>
    <s v="Pueblo"/>
    <s v="Colorado"/>
    <n v="81001"/>
    <x v="1"/>
    <s v="OFF-BI-10002571"/>
    <s v="Office Supplies"/>
    <s v="Binders"/>
    <s v="Avery Framed View Binder, EZD Ring (Locking), Navy, 1 1/2&quot;"/>
    <n v="11.976000000000003"/>
    <n v="4"/>
    <n v="0.7"/>
    <n v="-9.1815999999999995"/>
  </r>
  <r>
    <n v="7645"/>
    <s v="US-2013-157490"/>
    <x v="0"/>
    <d v="2013-10-07T00:00:00"/>
    <d v="2013-10-08T00:00:00"/>
    <s v="First Class"/>
    <s v="LB-16795"/>
    <s v="Laurel Beltran"/>
    <x v="2"/>
    <s v="United States"/>
    <s v="Pueblo"/>
    <s v="Colorado"/>
    <n v="81001"/>
    <x v="1"/>
    <s v="TEC-AC-10001553"/>
    <s v="Technology"/>
    <s v="Accessories"/>
    <s v="Memorex 25GB 6X Branded Blu-Ray Recordable Disc, 15/Pack"/>
    <n v="67.959999999999994"/>
    <n v="5"/>
    <n v="0.2"/>
    <n v="0.84950000000000259"/>
  </r>
  <r>
    <n v="7646"/>
    <s v="CA-2012-161452"/>
    <x v="1"/>
    <d v="2012-04-05T00:00:00"/>
    <d v="2012-04-11T00:00:00"/>
    <s v="Standard Class"/>
    <s v="CA-11965"/>
    <s v="Carol Adams"/>
    <x v="1"/>
    <s v="United States"/>
    <s v="Los Angeles"/>
    <s v="California"/>
    <n v="90036"/>
    <x v="1"/>
    <s v="FUR-CH-10003973"/>
    <s v="Furniture"/>
    <s v="Chairs"/>
    <s v="GuestStacker Chair with Chrome Finish Legs"/>
    <n v="892.22400000000005"/>
    <n v="3"/>
    <n v="0.2"/>
    <n v="89.222400000000022"/>
  </r>
  <r>
    <n v="7647"/>
    <s v="US-2011-115196"/>
    <x v="2"/>
    <d v="2011-09-09T00:00:00"/>
    <d v="2011-09-13T00:00:00"/>
    <s v="Standard Class"/>
    <s v="DL-12925"/>
    <s v="Daniel Lacy"/>
    <x v="0"/>
    <s v="United States"/>
    <s v="Greenville"/>
    <s v="North Carolina"/>
    <n v="27834"/>
    <x v="0"/>
    <s v="TEC-MA-10002073"/>
    <s v="Technology"/>
    <s v="Machines"/>
    <s v="3D Systems Cube Printer, 2nd Generation, White"/>
    <n v="1299.99"/>
    <n v="2"/>
    <n v="0.5"/>
    <n v="-571.99559999999997"/>
  </r>
  <r>
    <n v="7648"/>
    <s v="CA-2013-138968"/>
    <x v="0"/>
    <d v="2013-03-16T00:00:00"/>
    <d v="2013-03-17T00:00:00"/>
    <s v="First Class"/>
    <s v="FC-14335"/>
    <s v="Fred Chung"/>
    <x v="1"/>
    <s v="United States"/>
    <s v="San Francisco"/>
    <s v="California"/>
    <n v="94110"/>
    <x v="1"/>
    <s v="OFF-BI-10003529"/>
    <s v="Office Supplies"/>
    <s v="Binders"/>
    <s v="Avery Round Ring Poly Binders"/>
    <n v="4.5439999999999996"/>
    <n v="2"/>
    <n v="0.2"/>
    <n v="1.6472"/>
  </r>
  <r>
    <n v="7649"/>
    <s v="CA-2013-138968"/>
    <x v="0"/>
    <d v="2013-03-16T00:00:00"/>
    <d v="2013-03-17T00:00:00"/>
    <s v="First Class"/>
    <s v="FC-14335"/>
    <s v="Fred Chung"/>
    <x v="1"/>
    <s v="United States"/>
    <s v="San Francisco"/>
    <s v="California"/>
    <n v="94110"/>
    <x v="1"/>
    <s v="FUR-CH-10000309"/>
    <s v="Furniture"/>
    <s v="Chairs"/>
    <s v="Global Comet Stacking Arm Chair"/>
    <n v="1352.0320000000002"/>
    <n v="4"/>
    <n v="0.2"/>
    <n v="84.501999999999953"/>
  </r>
  <r>
    <n v="7650"/>
    <s v="CA-2012-101889"/>
    <x v="1"/>
    <d v="2012-12-27T00:00:00"/>
    <d v="2012-12-31T00:00:00"/>
    <s v="Standard Class"/>
    <s v="DB-13120"/>
    <s v="David Bremer"/>
    <x v="1"/>
    <s v="United States"/>
    <s v="Marion"/>
    <s v="Ohio"/>
    <n v="43302"/>
    <x v="3"/>
    <s v="FUR-TA-10004154"/>
    <s v="Furniture"/>
    <s v="Tables"/>
    <s v="Riverside Furniture Oval Coffee Table, Oval End Table, End Table with Drawer"/>
    <n v="1548.9900000000002"/>
    <n v="9"/>
    <n v="0.4"/>
    <n v="-464.69700000000012"/>
  </r>
  <r>
    <n v="7651"/>
    <s v="CA-2012-101889"/>
    <x v="1"/>
    <d v="2012-12-27T00:00:00"/>
    <d v="2012-12-31T00:00:00"/>
    <s v="Standard Class"/>
    <s v="DB-13120"/>
    <s v="David Bremer"/>
    <x v="1"/>
    <s v="United States"/>
    <s v="Marion"/>
    <s v="Ohio"/>
    <n v="43302"/>
    <x v="3"/>
    <s v="OFF-EN-10003286"/>
    <s v="Office Supplies"/>
    <s v="Envelopes"/>
    <s v="Staples"/>
    <n v="19.872"/>
    <n v="3"/>
    <n v="0.2"/>
    <n v="6.7067999999999977"/>
  </r>
  <r>
    <n v="7652"/>
    <s v="CA-2014-110821"/>
    <x v="3"/>
    <d v="2014-08-08T00:00:00"/>
    <d v="2014-08-09T00:00:00"/>
    <s v="First Class"/>
    <s v="CK-12205"/>
    <s v="Chloris Kastensmidt"/>
    <x v="0"/>
    <s v="United States"/>
    <s v="Dallas"/>
    <s v="Texas"/>
    <n v="75081"/>
    <x v="2"/>
    <s v="TEC-AC-10001552"/>
    <s v="Technology"/>
    <s v="Accessories"/>
    <s v="Logitech K350 2.4Ghz Wireless Keyboard"/>
    <n v="119.44800000000001"/>
    <n v="3"/>
    <n v="0.2"/>
    <n v="-13.437900000000006"/>
  </r>
  <r>
    <n v="7653"/>
    <s v="CA-2014-110821"/>
    <x v="3"/>
    <d v="2014-08-08T00:00:00"/>
    <d v="2014-08-09T00:00:00"/>
    <s v="First Class"/>
    <s v="CK-12205"/>
    <s v="Chloris Kastensmidt"/>
    <x v="0"/>
    <s v="United States"/>
    <s v="Dallas"/>
    <s v="Texas"/>
    <n v="75081"/>
    <x v="2"/>
    <s v="OFF-ST-10002790"/>
    <s v="Office Supplies"/>
    <s v="Storage"/>
    <s v="Safco Industrial Shelving"/>
    <n v="118.16"/>
    <n v="2"/>
    <n v="0.2"/>
    <n v="-25.108999999999988"/>
  </r>
  <r>
    <n v="7654"/>
    <s v="CA-2012-121552"/>
    <x v="1"/>
    <d v="2012-03-22T00:00:00"/>
    <d v="2012-03-27T00:00:00"/>
    <s v="Standard Class"/>
    <s v="FW-14395"/>
    <s v="Fred Wasserman"/>
    <x v="1"/>
    <s v="United States"/>
    <s v="Huntsville"/>
    <s v="Alabama"/>
    <n v="35810"/>
    <x v="0"/>
    <s v="OFF-AR-10003217"/>
    <s v="Office Supplies"/>
    <s v="Art"/>
    <s v="Newell 316"/>
    <n v="19.559999999999999"/>
    <n v="4"/>
    <n v="0"/>
    <n v="5.4768000000000008"/>
  </r>
  <r>
    <n v="7655"/>
    <s v="CA-2012-107685"/>
    <x v="1"/>
    <d v="2012-11-30T00:00:00"/>
    <d v="2012-12-02T00:00:00"/>
    <s v="Second Class"/>
    <s v="JM-15865"/>
    <s v="John Murray"/>
    <x v="0"/>
    <s v="United States"/>
    <s v="Las Vegas"/>
    <s v="Nevada"/>
    <n v="89115"/>
    <x v="1"/>
    <s v="FUR-FU-10002813"/>
    <s v="Furniture"/>
    <s v="Furnishings"/>
    <s v="DAX Contemporary Wood Frame with Silver Metal Mat, Desktop, 11 x 14 Size"/>
    <n v="80.959999999999994"/>
    <n v="4"/>
    <n v="0"/>
    <n v="29.145599999999995"/>
  </r>
  <r>
    <n v="7656"/>
    <s v="CA-2012-107685"/>
    <x v="1"/>
    <d v="2012-11-30T00:00:00"/>
    <d v="2012-12-02T00:00:00"/>
    <s v="Second Class"/>
    <s v="JM-15865"/>
    <s v="John Murray"/>
    <x v="0"/>
    <s v="United States"/>
    <s v="Las Vegas"/>
    <s v="Nevada"/>
    <n v="89115"/>
    <x v="1"/>
    <s v="OFF-PA-10003848"/>
    <s v="Office Supplies"/>
    <s v="Paper"/>
    <s v="Xerox 1997"/>
    <n v="25.92"/>
    <n v="4"/>
    <n v="0"/>
    <n v="12.441600000000001"/>
  </r>
  <r>
    <n v="7657"/>
    <s v="US-2011-120740"/>
    <x v="2"/>
    <d v="2011-04-15T00:00:00"/>
    <d v="2011-04-15T00:00:00"/>
    <s v="Same Day"/>
    <s v="PS-18970"/>
    <s v="Paul Stevenson"/>
    <x v="2"/>
    <s v="United States"/>
    <s v="Los Angeles"/>
    <s v="California"/>
    <n v="90049"/>
    <x v="1"/>
    <s v="OFF-AP-10000240"/>
    <s v="Office Supplies"/>
    <s v="Appliances"/>
    <s v="Belkin F9G930V10-GRY 9 Outlet Surge"/>
    <n v="106.96"/>
    <n v="2"/>
    <n v="0"/>
    <n v="31.018399999999986"/>
  </r>
  <r>
    <n v="7658"/>
    <s v="US-2011-120740"/>
    <x v="2"/>
    <d v="2011-04-15T00:00:00"/>
    <d v="2011-04-15T00:00:00"/>
    <s v="Same Day"/>
    <s v="PS-18970"/>
    <s v="Paul Stevenson"/>
    <x v="2"/>
    <s v="United States"/>
    <s v="Los Angeles"/>
    <s v="California"/>
    <n v="90049"/>
    <x v="1"/>
    <s v="FUR-FU-10004091"/>
    <s v="Furniture"/>
    <s v="Furnishings"/>
    <s v="Howard Miller 13&quot; Diameter Goldtone Round Wall Clock"/>
    <n v="187.76"/>
    <n v="4"/>
    <n v="0"/>
    <n v="76.9816"/>
  </r>
  <r>
    <n v="7659"/>
    <s v="CA-2014-155740"/>
    <x v="3"/>
    <d v="2014-07-31T00:00:00"/>
    <d v="2014-08-03T00:00:00"/>
    <s v="First Class"/>
    <s v="TC-21475"/>
    <s v="Tony Chapman"/>
    <x v="2"/>
    <s v="United States"/>
    <s v="Lakewood"/>
    <s v="Ohio"/>
    <n v="44107"/>
    <x v="3"/>
    <s v="OFF-BI-10001071"/>
    <s v="Office Supplies"/>
    <s v="Binders"/>
    <s v="GBC ProClick Punch Binding System"/>
    <n v="76.77600000000001"/>
    <n v="4"/>
    <n v="0.7"/>
    <n v="-53.743199999999973"/>
  </r>
  <r>
    <n v="7660"/>
    <s v="CA-2014-146493"/>
    <x v="3"/>
    <d v="2014-06-02T00:00:00"/>
    <d v="2014-06-06T00:00:00"/>
    <s v="Standard Class"/>
    <s v="CV-12805"/>
    <s v="Cynthia Voltz"/>
    <x v="1"/>
    <s v="United States"/>
    <s v="Fremont"/>
    <s v="Nebraska"/>
    <n v="68025"/>
    <x v="2"/>
    <s v="OFF-BI-10003676"/>
    <s v="Office Supplies"/>
    <s v="Binders"/>
    <s v="GBC Standard Recycled Report Covers, Clear Plastic Sheets"/>
    <n v="53.9"/>
    <n v="5"/>
    <n v="0"/>
    <n v="25.871999999999996"/>
  </r>
  <r>
    <n v="7661"/>
    <s v="CA-2011-105417"/>
    <x v="2"/>
    <d v="2011-01-08T00:00:00"/>
    <d v="2011-01-13T00:00:00"/>
    <s v="Standard Class"/>
    <s v="VS-21820"/>
    <s v="Vivek Sundaresam"/>
    <x v="0"/>
    <s v="United States"/>
    <s v="Huntsville"/>
    <s v="Texas"/>
    <n v="77340"/>
    <x v="2"/>
    <s v="FUR-FU-10004864"/>
    <s v="Furniture"/>
    <s v="Furnishings"/>
    <s v="Howard Miller 14-1/2&quot; Diameter Chrome Round Wall Clock"/>
    <n v="76.728000000000009"/>
    <n v="3"/>
    <n v="0.6"/>
    <n v="-53.709599999999988"/>
  </r>
  <r>
    <n v="7662"/>
    <s v="CA-2011-105417"/>
    <x v="2"/>
    <d v="2011-01-08T00:00:00"/>
    <d v="2011-01-13T00:00:00"/>
    <s v="Standard Class"/>
    <s v="VS-21820"/>
    <s v="Vivek Sundaresam"/>
    <x v="0"/>
    <s v="United States"/>
    <s v="Huntsville"/>
    <s v="Texas"/>
    <n v="77340"/>
    <x v="2"/>
    <s v="OFF-BI-10003708"/>
    <s v="Office Supplies"/>
    <s v="Binders"/>
    <s v="Acco Four Pocket Poly Ring Binder with Label Holder, Smoke, 1&quot;"/>
    <n v="10.429999999999998"/>
    <n v="7"/>
    <n v="0.8"/>
    <n v="-18.252500000000005"/>
  </r>
  <r>
    <n v="7663"/>
    <s v="US-2014-141509"/>
    <x v="3"/>
    <d v="2014-09-30T00:00:00"/>
    <d v="2014-10-02T00:00:00"/>
    <s v="First Class"/>
    <s v="SC-20575"/>
    <s v="Sonia Cooley"/>
    <x v="0"/>
    <s v="United States"/>
    <s v="Los Angeles"/>
    <s v="California"/>
    <n v="90036"/>
    <x v="1"/>
    <s v="OFF-AR-10002067"/>
    <s v="Office Supplies"/>
    <s v="Art"/>
    <s v="Newell 334"/>
    <n v="99.2"/>
    <n v="5"/>
    <n v="0"/>
    <n v="25.792000000000002"/>
  </r>
  <r>
    <n v="7664"/>
    <s v="CA-2014-139493"/>
    <x v="3"/>
    <d v="2014-09-14T00:00:00"/>
    <d v="2014-09-20T00:00:00"/>
    <s v="Standard Class"/>
    <s v="SG-20605"/>
    <s v="Speros Goranitis"/>
    <x v="0"/>
    <s v="United States"/>
    <s v="Asheville"/>
    <s v="North Carolina"/>
    <n v="28806"/>
    <x v="0"/>
    <s v="OFF-AR-10003158"/>
    <s v="Office Supplies"/>
    <s v="Art"/>
    <s v="Fluorescent Highlighters by Dixon"/>
    <n v="15.920000000000002"/>
    <n v="5"/>
    <n v="0.2"/>
    <n v="2.7859999999999978"/>
  </r>
  <r>
    <n v="7665"/>
    <s v="CA-2011-151967"/>
    <x v="2"/>
    <d v="2011-10-22T00:00:00"/>
    <d v="2011-10-26T00:00:00"/>
    <s v="Standard Class"/>
    <s v="NB-18580"/>
    <s v="Nicole Brennan"/>
    <x v="1"/>
    <s v="United States"/>
    <s v="Bossier City"/>
    <s v="Louisiana"/>
    <n v="71111"/>
    <x v="0"/>
    <s v="FUR-FU-10000193"/>
    <s v="Furniture"/>
    <s v="Furnishings"/>
    <s v="Tenex Chairmats For Use with Hard Floors"/>
    <n v="129.91999999999999"/>
    <n v="4"/>
    <n v="0"/>
    <n v="10.393599999999992"/>
  </r>
  <r>
    <n v="7666"/>
    <s v="US-2013-140158"/>
    <x v="0"/>
    <d v="2013-10-05T00:00:00"/>
    <d v="2013-10-09T00:00:00"/>
    <s v="Standard Class"/>
    <s v="DR-12940"/>
    <s v="Daniel Raglin"/>
    <x v="2"/>
    <s v="United States"/>
    <s v="Providence"/>
    <s v="Rhode Island"/>
    <n v="2908"/>
    <x v="3"/>
    <s v="OFF-BI-10000977"/>
    <s v="Office Supplies"/>
    <s v="Binders"/>
    <s v="Ibico Plastic Spiral Binding Combs"/>
    <n v="30.4"/>
    <n v="1"/>
    <n v="0"/>
    <n v="13.983999999999998"/>
  </r>
  <r>
    <n v="7667"/>
    <s v="US-2013-140158"/>
    <x v="0"/>
    <d v="2013-10-05T00:00:00"/>
    <d v="2013-10-09T00:00:00"/>
    <s v="Standard Class"/>
    <s v="DR-12940"/>
    <s v="Daniel Raglin"/>
    <x v="2"/>
    <s v="United States"/>
    <s v="Providence"/>
    <s v="Rhode Island"/>
    <n v="2908"/>
    <x v="3"/>
    <s v="TEC-CO-10001449"/>
    <s v="Technology"/>
    <s v="Copiers"/>
    <s v="Hewlett Packard LaserJet 3310 Copier"/>
    <n v="5399.91"/>
    <n v="9"/>
    <n v="0"/>
    <n v="2591.9567999999999"/>
  </r>
  <r>
    <n v="7668"/>
    <s v="US-2013-140158"/>
    <x v="0"/>
    <d v="2013-10-05T00:00:00"/>
    <d v="2013-10-09T00:00:00"/>
    <s v="Standard Class"/>
    <s v="DR-12940"/>
    <s v="Daniel Raglin"/>
    <x v="2"/>
    <s v="United States"/>
    <s v="Providence"/>
    <s v="Rhode Island"/>
    <n v="2908"/>
    <x v="3"/>
    <s v="OFF-ST-10000136"/>
    <s v="Office Supplies"/>
    <s v="Storage"/>
    <s v="Letter Size File"/>
    <n v="119.10000000000001"/>
    <n v="3"/>
    <n v="0"/>
    <n v="34.538999999999994"/>
  </r>
  <r>
    <n v="7669"/>
    <s v="CA-2012-130974"/>
    <x v="1"/>
    <d v="2012-11-27T00:00:00"/>
    <d v="2012-11-29T00:00:00"/>
    <s v="Second Class"/>
    <s v="MA-17560"/>
    <s v="Matt Abelman"/>
    <x v="2"/>
    <s v="United States"/>
    <s v="Everett"/>
    <s v="Massachusetts"/>
    <n v="2149"/>
    <x v="3"/>
    <s v="OFF-PA-10000743"/>
    <s v="Office Supplies"/>
    <s v="Paper"/>
    <s v="Xerox 1977"/>
    <n v="40.08"/>
    <n v="6"/>
    <n v="0"/>
    <n v="19.238399999999999"/>
  </r>
  <r>
    <n v="7670"/>
    <s v="CA-2012-130974"/>
    <x v="1"/>
    <d v="2012-11-27T00:00:00"/>
    <d v="2012-11-29T00:00:00"/>
    <s v="Second Class"/>
    <s v="MA-17560"/>
    <s v="Matt Abelman"/>
    <x v="2"/>
    <s v="United States"/>
    <s v="Everett"/>
    <s v="Massachusetts"/>
    <n v="2149"/>
    <x v="3"/>
    <s v="OFF-PA-10001019"/>
    <s v="Office Supplies"/>
    <s v="Paper"/>
    <s v="Xerox 1884"/>
    <n v="59.94"/>
    <n v="3"/>
    <n v="0"/>
    <n v="28.171799999999998"/>
  </r>
  <r>
    <n v="7671"/>
    <s v="CA-2012-130974"/>
    <x v="1"/>
    <d v="2012-11-27T00:00:00"/>
    <d v="2012-11-29T00:00:00"/>
    <s v="Second Class"/>
    <s v="MA-17560"/>
    <s v="Matt Abelman"/>
    <x v="2"/>
    <s v="United States"/>
    <s v="Everett"/>
    <s v="Massachusetts"/>
    <n v="2149"/>
    <x v="3"/>
    <s v="TEC-AC-10003095"/>
    <s v="Technology"/>
    <s v="Accessories"/>
    <s v="Logitech G35 7.1-Channel Surround Sound Headset"/>
    <n v="259.98"/>
    <n v="2"/>
    <n v="0"/>
    <n v="88.393200000000007"/>
  </r>
  <r>
    <n v="7672"/>
    <s v="CA-2012-130974"/>
    <x v="1"/>
    <d v="2012-11-27T00:00:00"/>
    <d v="2012-11-29T00:00:00"/>
    <s v="Second Class"/>
    <s v="MA-17560"/>
    <s v="Matt Abelman"/>
    <x v="2"/>
    <s v="United States"/>
    <s v="Everett"/>
    <s v="Massachusetts"/>
    <n v="2149"/>
    <x v="3"/>
    <s v="FUR-BO-10002916"/>
    <s v="Furniture"/>
    <s v="Bookcases"/>
    <s v="Rush Hierlooms Collection 1&quot; Thick Stackable Bookcases"/>
    <n v="170.98"/>
    <n v="1"/>
    <n v="0"/>
    <n v="32.486199999999997"/>
  </r>
  <r>
    <n v="7673"/>
    <s v="CA-2012-130974"/>
    <x v="1"/>
    <d v="2012-11-27T00:00:00"/>
    <d v="2012-11-29T00:00:00"/>
    <s v="Second Class"/>
    <s v="MA-17560"/>
    <s v="Matt Abelman"/>
    <x v="2"/>
    <s v="United States"/>
    <s v="Everett"/>
    <s v="Massachusetts"/>
    <n v="2149"/>
    <x v="3"/>
    <s v="FUR-FU-10002506"/>
    <s v="Furniture"/>
    <s v="Furnishings"/>
    <s v="Tensor &quot;Hersey Kiss&quot; Styled Floor Lamp"/>
    <n v="38.97"/>
    <n v="3"/>
    <n v="0"/>
    <n v="4.6763999999999992"/>
  </r>
  <r>
    <n v="7674"/>
    <s v="CA-2012-130974"/>
    <x v="1"/>
    <d v="2012-11-27T00:00:00"/>
    <d v="2012-11-29T00:00:00"/>
    <s v="Second Class"/>
    <s v="MA-17560"/>
    <s v="Matt Abelman"/>
    <x v="2"/>
    <s v="United States"/>
    <s v="Everett"/>
    <s v="Massachusetts"/>
    <n v="2149"/>
    <x v="3"/>
    <s v="OFF-PA-10003823"/>
    <s v="Office Supplies"/>
    <s v="Paper"/>
    <s v="Xerox 197"/>
    <n v="154.9"/>
    <n v="5"/>
    <n v="0"/>
    <n v="69.704999999999998"/>
  </r>
  <r>
    <n v="7675"/>
    <s v="CA-2012-130974"/>
    <x v="1"/>
    <d v="2012-11-27T00:00:00"/>
    <d v="2012-11-29T00:00:00"/>
    <s v="Second Class"/>
    <s v="MA-17560"/>
    <s v="Matt Abelman"/>
    <x v="2"/>
    <s v="United States"/>
    <s v="Everett"/>
    <s v="Massachusetts"/>
    <n v="2149"/>
    <x v="3"/>
    <s v="FUR-TA-10004619"/>
    <s v="Furniture"/>
    <s v="Tables"/>
    <s v="Hon Non-Folding Utility Tables"/>
    <n v="446.06799999999998"/>
    <n v="4"/>
    <n v="0.3"/>
    <n v="0"/>
  </r>
  <r>
    <n v="7676"/>
    <s v="CA-2014-133487"/>
    <x v="3"/>
    <d v="2014-05-07T00:00:00"/>
    <d v="2014-05-10T00:00:00"/>
    <s v="Second Class"/>
    <s v="TS-21655"/>
    <s v="Trudy Schmidt"/>
    <x v="0"/>
    <s v="United States"/>
    <s v="Rancho Cucamonga"/>
    <s v="California"/>
    <n v="91730"/>
    <x v="1"/>
    <s v="OFF-AP-10001271"/>
    <s v="Office Supplies"/>
    <s v="Appliances"/>
    <s v="Eureka The Boss Cordless Rechargeable Stick Vac"/>
    <n v="152.94"/>
    <n v="3"/>
    <n v="0"/>
    <n v="41.293800000000005"/>
  </r>
  <r>
    <n v="7677"/>
    <s v="CA-2011-142951"/>
    <x v="2"/>
    <d v="2011-10-08T00:00:00"/>
    <d v="2011-10-08T00:00:00"/>
    <s v="Same Day"/>
    <s v="JG-15115"/>
    <s v="Jack Garza"/>
    <x v="0"/>
    <s v="United States"/>
    <s v="Charlotte"/>
    <s v="North Carolina"/>
    <n v="28205"/>
    <x v="0"/>
    <s v="TEC-AC-10002331"/>
    <s v="Technology"/>
    <s v="Accessories"/>
    <s v="Maxell 74 Minute CDR, 10/Pack"/>
    <n v="23.472000000000001"/>
    <n v="3"/>
    <n v="0.2"/>
    <n v="4.9877999999999982"/>
  </r>
  <r>
    <n v="7678"/>
    <s v="CA-2011-133592"/>
    <x v="2"/>
    <d v="2011-12-31T00:00:00"/>
    <d v="2012-01-07T00:00:00"/>
    <s v="Standard Class"/>
    <s v="KM-16375"/>
    <s v="Katherine Murray"/>
    <x v="2"/>
    <s v="United States"/>
    <s v="Providence"/>
    <s v="Rhode Island"/>
    <n v="2908"/>
    <x v="3"/>
    <s v="OFF-PA-10003228"/>
    <s v="Office Supplies"/>
    <s v="Paper"/>
    <s v="Xerox 1917"/>
    <n v="195.64"/>
    <n v="4"/>
    <n v="0"/>
    <n v="91.950799999999987"/>
  </r>
  <r>
    <n v="7679"/>
    <s v="CA-2011-133592"/>
    <x v="2"/>
    <d v="2011-12-31T00:00:00"/>
    <d v="2012-01-07T00:00:00"/>
    <s v="Standard Class"/>
    <s v="KM-16375"/>
    <s v="Katherine Murray"/>
    <x v="2"/>
    <s v="United States"/>
    <s v="Providence"/>
    <s v="Rhode Island"/>
    <n v="2908"/>
    <x v="3"/>
    <s v="OFF-PA-10002586"/>
    <s v="Office Supplies"/>
    <s v="Paper"/>
    <s v="Xerox 1970"/>
    <n v="14.940000000000001"/>
    <n v="3"/>
    <n v="0"/>
    <n v="7.0218000000000007"/>
  </r>
  <r>
    <n v="7680"/>
    <s v="CA-2011-133592"/>
    <x v="2"/>
    <d v="2011-12-31T00:00:00"/>
    <d v="2012-01-07T00:00:00"/>
    <s v="Standard Class"/>
    <s v="KM-16375"/>
    <s v="Katherine Murray"/>
    <x v="2"/>
    <s v="United States"/>
    <s v="Providence"/>
    <s v="Rhode Island"/>
    <n v="2908"/>
    <x v="3"/>
    <s v="TEC-AC-10002049"/>
    <s v="Technology"/>
    <s v="Accessories"/>
    <s v="Plantronics Savi W720 Multi-Device Wireless Headset System"/>
    <n v="1687.8"/>
    <n v="4"/>
    <n v="0"/>
    <n v="742.63200000000006"/>
  </r>
  <r>
    <n v="7681"/>
    <s v="CA-2011-133592"/>
    <x v="2"/>
    <d v="2011-12-31T00:00:00"/>
    <d v="2012-01-07T00:00:00"/>
    <s v="Standard Class"/>
    <s v="KM-16375"/>
    <s v="Katherine Murray"/>
    <x v="2"/>
    <s v="United States"/>
    <s v="Providence"/>
    <s v="Rhode Island"/>
    <n v="2908"/>
    <x v="3"/>
    <s v="FUR-BO-10000362"/>
    <s v="Furniture"/>
    <s v="Bookcases"/>
    <s v="Sauder Inglewood Library Bookcases"/>
    <n v="341.96"/>
    <n v="2"/>
    <n v="0"/>
    <n v="78.650800000000004"/>
  </r>
  <r>
    <n v="7682"/>
    <s v="CA-2011-133592"/>
    <x v="2"/>
    <d v="2011-12-31T00:00:00"/>
    <d v="2012-01-07T00:00:00"/>
    <s v="Standard Class"/>
    <s v="KM-16375"/>
    <s v="Katherine Murray"/>
    <x v="2"/>
    <s v="United States"/>
    <s v="Providence"/>
    <s v="Rhode Island"/>
    <n v="2908"/>
    <x v="3"/>
    <s v="FUR-CH-10004218"/>
    <s v="Furniture"/>
    <s v="Chairs"/>
    <s v="Global Fabric Manager's Chair, Dark Gray"/>
    <n v="605.88"/>
    <n v="6"/>
    <n v="0"/>
    <n v="151.47000000000003"/>
  </r>
  <r>
    <n v="7683"/>
    <s v="CA-2012-120782"/>
    <x v="1"/>
    <d v="2012-04-28T00:00:00"/>
    <d v="2012-05-01T00:00:00"/>
    <s v="First Class"/>
    <s v="SD-20485"/>
    <s v="Shirley Daniels"/>
    <x v="2"/>
    <s v="United States"/>
    <s v="Midland"/>
    <s v="Michigan"/>
    <n v="48640"/>
    <x v="2"/>
    <s v="OFF-AP-10003779"/>
    <s v="Office Supplies"/>
    <s v="Appliances"/>
    <s v="Kensington 7 Outlet MasterPiece Power Center with Fax/Phone Line Protection"/>
    <n v="186.732"/>
    <n v="1"/>
    <n v="0.1"/>
    <n v="41.495999999999967"/>
  </r>
  <r>
    <n v="7684"/>
    <s v="CA-2012-120782"/>
    <x v="1"/>
    <d v="2012-04-28T00:00:00"/>
    <d v="2012-05-01T00:00:00"/>
    <s v="First Class"/>
    <s v="SD-20485"/>
    <s v="Shirley Daniels"/>
    <x v="2"/>
    <s v="United States"/>
    <s v="Midland"/>
    <s v="Michigan"/>
    <n v="48640"/>
    <x v="2"/>
    <s v="OFF-BI-10003527"/>
    <s v="Office Supplies"/>
    <s v="Binders"/>
    <s v="Fellowes PB500 Electric Punch Plastic Comb Binding Machine with Manual Bind"/>
    <n v="3812.9700000000003"/>
    <n v="3"/>
    <n v="0"/>
    <n v="1906.4850000000001"/>
  </r>
  <r>
    <n v="7685"/>
    <s v="CA-2012-116876"/>
    <x v="1"/>
    <d v="2012-02-14T00:00:00"/>
    <d v="2012-02-21T00:00:00"/>
    <s v="Standard Class"/>
    <s v="TT-21070"/>
    <s v="Ted Trevino"/>
    <x v="0"/>
    <s v="United States"/>
    <s v="Rochester"/>
    <s v="New York"/>
    <n v="14609"/>
    <x v="3"/>
    <s v="OFF-BI-10002897"/>
    <s v="Office Supplies"/>
    <s v="Binders"/>
    <s v="Black Avery Memo-Size 3-Ring Binder, 5 1/2&quot; x 8 1/2&quot;"/>
    <n v="26.423999999999999"/>
    <n v="9"/>
    <n v="0.2"/>
    <n v="9.5786999999999995"/>
  </r>
  <r>
    <n v="7686"/>
    <s v="CA-2012-116876"/>
    <x v="1"/>
    <d v="2012-02-14T00:00:00"/>
    <d v="2012-02-21T00:00:00"/>
    <s v="Standard Class"/>
    <s v="TT-21070"/>
    <s v="Ted Trevino"/>
    <x v="0"/>
    <s v="United States"/>
    <s v="Rochester"/>
    <s v="New York"/>
    <n v="14609"/>
    <x v="3"/>
    <s v="TEC-PH-10002584"/>
    <s v="Technology"/>
    <s v="Phones"/>
    <s v="Samsung Galaxy S4"/>
    <n v="625.99"/>
    <n v="1"/>
    <n v="0"/>
    <n v="187.79699999999997"/>
  </r>
  <r>
    <n v="7687"/>
    <s v="CA-2013-169838"/>
    <x v="0"/>
    <d v="2013-11-26T00:00:00"/>
    <d v="2013-11-30T00:00:00"/>
    <s v="Standard Class"/>
    <s v="BB-11545"/>
    <s v="Brenda Bowman"/>
    <x v="1"/>
    <s v="United States"/>
    <s v="Jackson"/>
    <s v="Michigan"/>
    <n v="49201"/>
    <x v="2"/>
    <s v="FUR-TA-10001095"/>
    <s v="Furniture"/>
    <s v="Tables"/>
    <s v="Chromcraft Round Conference Tables"/>
    <n v="1568.61"/>
    <n v="9"/>
    <n v="0"/>
    <n v="329.40809999999999"/>
  </r>
  <r>
    <n v="7688"/>
    <s v="CA-2013-169838"/>
    <x v="0"/>
    <d v="2013-11-26T00:00:00"/>
    <d v="2013-11-30T00:00:00"/>
    <s v="Standard Class"/>
    <s v="BB-11545"/>
    <s v="Brenda Bowman"/>
    <x v="1"/>
    <s v="United States"/>
    <s v="Jackson"/>
    <s v="Michigan"/>
    <n v="49201"/>
    <x v="2"/>
    <s v="OFF-BI-10004002"/>
    <s v="Office Supplies"/>
    <s v="Binders"/>
    <s v="Wilson Jones International Size A4 Ring Binders"/>
    <n v="17.3"/>
    <n v="1"/>
    <n v="0"/>
    <n v="8.3040000000000003"/>
  </r>
  <r>
    <n v="7689"/>
    <s v="CA-2013-169838"/>
    <x v="0"/>
    <d v="2013-11-26T00:00:00"/>
    <d v="2013-11-30T00:00:00"/>
    <s v="Standard Class"/>
    <s v="BB-11545"/>
    <s v="Brenda Bowman"/>
    <x v="1"/>
    <s v="United States"/>
    <s v="Jackson"/>
    <s v="Michigan"/>
    <n v="49201"/>
    <x v="2"/>
    <s v="TEC-AC-10004518"/>
    <s v="Technology"/>
    <s v="Accessories"/>
    <s v="Memorex Mini Travel Drive 32 GB USB 2.0 Flash Drive"/>
    <n v="160"/>
    <n v="8"/>
    <n v="0"/>
    <n v="62.400000000000006"/>
  </r>
  <r>
    <n v="7690"/>
    <s v="US-2014-128951"/>
    <x v="3"/>
    <d v="2014-07-16T00:00:00"/>
    <d v="2014-07-18T00:00:00"/>
    <s v="First Class"/>
    <s v="RS-19420"/>
    <s v="Ricardo Sperren"/>
    <x v="1"/>
    <s v="United States"/>
    <s v="Suffolk"/>
    <s v="Virginia"/>
    <n v="23434"/>
    <x v="0"/>
    <s v="OFF-AP-10002191"/>
    <s v="Office Supplies"/>
    <s v="Appliances"/>
    <s v="Belkin 8 Outlet SurgeMaster II Gold Surge Protector"/>
    <n v="179.94"/>
    <n v="3"/>
    <n v="0"/>
    <n v="50.383200000000009"/>
  </r>
  <r>
    <n v="7691"/>
    <s v="US-2014-128951"/>
    <x v="3"/>
    <d v="2014-07-16T00:00:00"/>
    <d v="2014-07-18T00:00:00"/>
    <s v="First Class"/>
    <s v="RS-19420"/>
    <s v="Ricardo Sperren"/>
    <x v="1"/>
    <s v="United States"/>
    <s v="Suffolk"/>
    <s v="Virginia"/>
    <n v="23434"/>
    <x v="0"/>
    <s v="FUR-TA-10004575"/>
    <s v="Furniture"/>
    <s v="Tables"/>
    <s v="Hon 5100 Series Wood Tables"/>
    <n v="872.94"/>
    <n v="3"/>
    <n v="0"/>
    <n v="157.12919999999997"/>
  </r>
  <r>
    <n v="7692"/>
    <s v="US-2014-128951"/>
    <x v="3"/>
    <d v="2014-07-16T00:00:00"/>
    <d v="2014-07-18T00:00:00"/>
    <s v="First Class"/>
    <s v="RS-19420"/>
    <s v="Ricardo Sperren"/>
    <x v="1"/>
    <s v="United States"/>
    <s v="Suffolk"/>
    <s v="Virginia"/>
    <n v="23434"/>
    <x v="0"/>
    <s v="OFF-PA-10003177"/>
    <s v="Office Supplies"/>
    <s v="Paper"/>
    <s v="Xerox 1999"/>
    <n v="12.96"/>
    <n v="2"/>
    <n v="0"/>
    <n v="6.2208000000000006"/>
  </r>
  <r>
    <n v="7693"/>
    <s v="CA-2011-102330"/>
    <x v="2"/>
    <d v="2011-12-29T00:00:00"/>
    <d v="2012-01-03T00:00:00"/>
    <s v="Standard Class"/>
    <s v="AI-10855"/>
    <s v="Arianne Irving"/>
    <x v="0"/>
    <s v="United States"/>
    <s v="Brentwood"/>
    <s v="California"/>
    <n v="94513"/>
    <x v="1"/>
    <s v="OFF-LA-10003923"/>
    <s v="Office Supplies"/>
    <s v="Labels"/>
    <s v="Alphabetical Labels for Top Tab Filing"/>
    <n v="88.800000000000011"/>
    <n v="6"/>
    <n v="0"/>
    <n v="44.400000000000006"/>
  </r>
  <r>
    <n v="7694"/>
    <s v="CA-2011-102330"/>
    <x v="2"/>
    <d v="2011-12-29T00:00:00"/>
    <d v="2012-01-03T00:00:00"/>
    <s v="Standard Class"/>
    <s v="AI-10855"/>
    <s v="Arianne Irving"/>
    <x v="0"/>
    <s v="United States"/>
    <s v="Brentwood"/>
    <s v="California"/>
    <n v="94513"/>
    <x v="1"/>
    <s v="TEC-PH-10001051"/>
    <s v="Technology"/>
    <s v="Phones"/>
    <s v="HTC One"/>
    <n v="319.96800000000002"/>
    <n v="4"/>
    <n v="0.2"/>
    <n v="35.996399999999952"/>
  </r>
  <r>
    <n v="7695"/>
    <s v="CA-2013-118899"/>
    <x v="0"/>
    <d v="2013-03-23T00:00:00"/>
    <d v="2013-03-23T00:00:00"/>
    <s v="Same Day"/>
    <s v="MC-17275"/>
    <s v="Marc Crier"/>
    <x v="0"/>
    <s v="United States"/>
    <s v="Seattle"/>
    <s v="Washington"/>
    <n v="98103"/>
    <x v="1"/>
    <s v="FUR-CH-10004754"/>
    <s v="Furniture"/>
    <s v="Chairs"/>
    <s v="Global Stack Chair with Arms, Black"/>
    <n v="167.88800000000001"/>
    <n v="7"/>
    <n v="0.2"/>
    <n v="14.690199999999997"/>
  </r>
  <r>
    <n v="7696"/>
    <s v="CA-2014-107958"/>
    <x v="3"/>
    <d v="2014-07-03T00:00:00"/>
    <d v="2014-07-06T00:00:00"/>
    <s v="First Class"/>
    <s v="AH-10120"/>
    <s v="Adrian Hane"/>
    <x v="2"/>
    <s v="United States"/>
    <s v="Houston"/>
    <s v="Texas"/>
    <n v="77036"/>
    <x v="2"/>
    <s v="OFF-PA-10000357"/>
    <s v="Office Supplies"/>
    <s v="Paper"/>
    <s v="White Dual Perf Computer Printout Paper, 2700 Sheets, 1 Part, Heavyweight, 20 lbs., 14 7/8 x 11"/>
    <n v="163.96"/>
    <n v="5"/>
    <n v="0.2"/>
    <n v="59.435499999999998"/>
  </r>
  <r>
    <n v="7697"/>
    <s v="CA-2014-107958"/>
    <x v="3"/>
    <d v="2014-07-03T00:00:00"/>
    <d v="2014-07-06T00:00:00"/>
    <s v="First Class"/>
    <s v="AH-10120"/>
    <s v="Adrian Hane"/>
    <x v="2"/>
    <s v="United States"/>
    <s v="Houston"/>
    <s v="Texas"/>
    <n v="77036"/>
    <x v="2"/>
    <s v="OFF-BI-10001787"/>
    <s v="Office Supplies"/>
    <s v="Binders"/>
    <s v="Wilson Jones Four-Pocket Poly Binders"/>
    <n v="5.2319999999999984"/>
    <n v="4"/>
    <n v="0.8"/>
    <n v="-8.1096000000000004"/>
  </r>
  <r>
    <n v="7698"/>
    <s v="CA-2014-151799"/>
    <x v="3"/>
    <d v="2014-12-15T00:00:00"/>
    <d v="2014-12-19T00:00:00"/>
    <s v="Standard Class"/>
    <s v="BF-11170"/>
    <s v="Ben Ferrer"/>
    <x v="2"/>
    <s v="United States"/>
    <s v="Lawrence"/>
    <s v="Massachusetts"/>
    <n v="1841"/>
    <x v="3"/>
    <s v="TEC-CO-10002313"/>
    <s v="Technology"/>
    <s v="Copiers"/>
    <s v="Canon PC1080F Personal Copier"/>
    <n v="1199.98"/>
    <n v="2"/>
    <n v="0"/>
    <n v="467.99220000000003"/>
  </r>
  <r>
    <n v="7699"/>
    <s v="CA-2014-151799"/>
    <x v="3"/>
    <d v="2014-12-15T00:00:00"/>
    <d v="2014-12-19T00:00:00"/>
    <s v="Standard Class"/>
    <s v="BF-11170"/>
    <s v="Ben Ferrer"/>
    <x v="2"/>
    <s v="United States"/>
    <s v="Lawrence"/>
    <s v="Massachusetts"/>
    <n v="1841"/>
    <x v="3"/>
    <s v="OFF-ST-10002790"/>
    <s v="Office Supplies"/>
    <s v="Storage"/>
    <s v="Safco Industrial Shelving"/>
    <n v="73.849999999999994"/>
    <n v="1"/>
    <n v="0"/>
    <n v="2.2155000000000058"/>
  </r>
  <r>
    <n v="7700"/>
    <s v="CA-2014-151799"/>
    <x v="3"/>
    <d v="2014-12-15T00:00:00"/>
    <d v="2014-12-19T00:00:00"/>
    <s v="Standard Class"/>
    <s v="BF-11170"/>
    <s v="Ben Ferrer"/>
    <x v="2"/>
    <s v="United States"/>
    <s v="Lawrence"/>
    <s v="Massachusetts"/>
    <n v="1841"/>
    <x v="3"/>
    <s v="OFF-SU-10001664"/>
    <s v="Office Supplies"/>
    <s v="Supplies"/>
    <s v="Acme Office Executive Series Stainless Steel Trimmers"/>
    <n v="25.71"/>
    <n v="3"/>
    <n v="0"/>
    <n v="6.6846000000000005"/>
  </r>
  <r>
    <n v="7701"/>
    <s v="CA-2014-151799"/>
    <x v="3"/>
    <d v="2014-12-15T00:00:00"/>
    <d v="2014-12-19T00:00:00"/>
    <s v="Standard Class"/>
    <s v="BF-11170"/>
    <s v="Ben Ferrer"/>
    <x v="2"/>
    <s v="United States"/>
    <s v="Lawrence"/>
    <s v="Massachusetts"/>
    <n v="1841"/>
    <x v="3"/>
    <s v="OFF-FA-10001332"/>
    <s v="Office Supplies"/>
    <s v="Fasteners"/>
    <s v="Acco Banker's Clasps, 5 3/4&quot;-Long"/>
    <n v="17.28"/>
    <n v="6"/>
    <n v="0"/>
    <n v="8.121599999999999"/>
  </r>
  <r>
    <n v="7702"/>
    <s v="CA-2014-151799"/>
    <x v="3"/>
    <d v="2014-12-15T00:00:00"/>
    <d v="2014-12-19T00:00:00"/>
    <s v="Standard Class"/>
    <s v="BF-11170"/>
    <s v="Ben Ferrer"/>
    <x v="2"/>
    <s v="United States"/>
    <s v="Lawrence"/>
    <s v="Massachusetts"/>
    <n v="1841"/>
    <x v="3"/>
    <s v="FUR-TA-10003473"/>
    <s v="Furniture"/>
    <s v="Tables"/>
    <s v="Bretford Rectangular Conference Table Tops"/>
    <n v="526.58199999999999"/>
    <n v="2"/>
    <n v="0.3"/>
    <n v="-52.658199999999965"/>
  </r>
  <r>
    <n v="7703"/>
    <s v="CA-2013-114601"/>
    <x v="0"/>
    <d v="2013-08-27T00:00:00"/>
    <d v="2013-09-03T00:00:00"/>
    <s v="Standard Class"/>
    <s v="AA-10480"/>
    <s v="Andrew Allen"/>
    <x v="0"/>
    <s v="United States"/>
    <s v="Detroit"/>
    <s v="Michigan"/>
    <n v="48234"/>
    <x v="2"/>
    <s v="OFF-PA-10000605"/>
    <s v="Office Supplies"/>
    <s v="Paper"/>
    <s v="Xerox 1950"/>
    <n v="11.56"/>
    <n v="2"/>
    <n v="0"/>
    <n v="5.6644000000000005"/>
  </r>
  <r>
    <n v="7704"/>
    <s v="CA-2013-114601"/>
    <x v="0"/>
    <d v="2013-08-27T00:00:00"/>
    <d v="2013-09-03T00:00:00"/>
    <s v="Standard Class"/>
    <s v="AA-10480"/>
    <s v="Andrew Allen"/>
    <x v="0"/>
    <s v="United States"/>
    <s v="Detroit"/>
    <s v="Michigan"/>
    <n v="48234"/>
    <x v="2"/>
    <s v="TEC-PH-10002170"/>
    <s v="Technology"/>
    <s v="Phones"/>
    <s v="ClearSounds CSC500 Amplified Spirit Phone Corded phone"/>
    <n v="209.96999999999997"/>
    <n v="3"/>
    <n v="0"/>
    <n v="58.791600000000003"/>
  </r>
  <r>
    <n v="7705"/>
    <s v="CA-2013-114601"/>
    <x v="0"/>
    <d v="2013-08-27T00:00:00"/>
    <d v="2013-09-03T00:00:00"/>
    <s v="Standard Class"/>
    <s v="AA-10480"/>
    <s v="Andrew Allen"/>
    <x v="0"/>
    <s v="United States"/>
    <s v="Detroit"/>
    <s v="Michigan"/>
    <n v="48234"/>
    <x v="2"/>
    <s v="FUR-TA-10004147"/>
    <s v="Furniture"/>
    <s v="Tables"/>
    <s v="Hon 4060 Series Tables"/>
    <n v="447.84"/>
    <n v="4"/>
    <n v="0"/>
    <n v="98.524799999999971"/>
  </r>
  <r>
    <n v="7706"/>
    <s v="CA-2013-114601"/>
    <x v="0"/>
    <d v="2013-08-27T00:00:00"/>
    <d v="2013-09-03T00:00:00"/>
    <s v="Standard Class"/>
    <s v="AA-10480"/>
    <s v="Andrew Allen"/>
    <x v="0"/>
    <s v="United States"/>
    <s v="Detroit"/>
    <s v="Michigan"/>
    <n v="48234"/>
    <x v="2"/>
    <s v="TEC-AC-10003911"/>
    <s v="Technology"/>
    <s v="Accessories"/>
    <s v="NETGEAR AC1750 Dual Band Gigabit Smart WiFi Router"/>
    <n v="479.97"/>
    <n v="3"/>
    <n v="0"/>
    <n v="163.18979999999999"/>
  </r>
  <r>
    <n v="7707"/>
    <s v="CA-2013-114601"/>
    <x v="0"/>
    <d v="2013-08-27T00:00:00"/>
    <d v="2013-09-03T00:00:00"/>
    <s v="Standard Class"/>
    <s v="AA-10480"/>
    <s v="Andrew Allen"/>
    <x v="0"/>
    <s v="United States"/>
    <s v="Detroit"/>
    <s v="Michigan"/>
    <n v="48234"/>
    <x v="2"/>
    <s v="OFF-AR-10002578"/>
    <s v="Office Supplies"/>
    <s v="Art"/>
    <s v="Newell 335"/>
    <n v="8.64"/>
    <n v="3"/>
    <n v="0"/>
    <n v="2.5055999999999998"/>
  </r>
  <r>
    <n v="7708"/>
    <s v="CA-2014-100237"/>
    <x v="3"/>
    <d v="2014-10-16T00:00:00"/>
    <d v="2014-10-20T00:00:00"/>
    <s v="Standard Class"/>
    <s v="SV-20815"/>
    <s v="Stuart Van"/>
    <x v="1"/>
    <s v="United States"/>
    <s v="Orem"/>
    <s v="Utah"/>
    <n v="84057"/>
    <x v="1"/>
    <s v="OFF-AR-10001761"/>
    <s v="Office Supplies"/>
    <s v="Art"/>
    <s v="Avery Hi-Liter Smear-Safe Highlighters"/>
    <n v="11.68"/>
    <n v="2"/>
    <n v="0"/>
    <n v="4.2047999999999996"/>
  </r>
  <r>
    <n v="7709"/>
    <s v="CA-2011-139542"/>
    <x v="2"/>
    <d v="2011-10-25T00:00:00"/>
    <d v="2011-10-29T00:00:00"/>
    <s v="Standard Class"/>
    <s v="EH-14185"/>
    <s v="Evan Henry"/>
    <x v="0"/>
    <s v="United States"/>
    <s v="Philadelphia"/>
    <s v="Pennsylvania"/>
    <n v="19120"/>
    <x v="3"/>
    <s v="TEC-AC-10001553"/>
    <s v="Technology"/>
    <s v="Accessories"/>
    <s v="Memorex 25GB 6X Branded Blu-Ray Recordable Disc, 15/Pack"/>
    <n v="40.775999999999996"/>
    <n v="3"/>
    <n v="0.2"/>
    <n v="0.50970000000000049"/>
  </r>
  <r>
    <n v="7710"/>
    <s v="CA-2011-139542"/>
    <x v="2"/>
    <d v="2011-10-25T00:00:00"/>
    <d v="2011-10-29T00:00:00"/>
    <s v="Standard Class"/>
    <s v="EH-14185"/>
    <s v="Evan Henry"/>
    <x v="0"/>
    <s v="United States"/>
    <s v="Philadelphia"/>
    <s v="Pennsylvania"/>
    <n v="19120"/>
    <x v="3"/>
    <s v="OFF-BI-10000309"/>
    <s v="Office Supplies"/>
    <s v="Binders"/>
    <s v="GBC Twin Loop Wire Binding Elements, 9/16&quot; Spine, Black"/>
    <n v="13.698000000000002"/>
    <n v="3"/>
    <n v="0.7"/>
    <n v="-9.5885999999999996"/>
  </r>
  <r>
    <n v="7711"/>
    <s v="US-2012-142811"/>
    <x v="1"/>
    <d v="2012-04-02T00:00:00"/>
    <d v="2012-04-07T00:00:00"/>
    <s v="Standard Class"/>
    <s v="JL-15850"/>
    <s v="John Lucas"/>
    <x v="0"/>
    <s v="United States"/>
    <s v="Mesa"/>
    <s v="Arizona"/>
    <n v="85204"/>
    <x v="1"/>
    <s v="TEC-PH-10003095"/>
    <s v="Technology"/>
    <s v="Phones"/>
    <s v="Samsung HM1900 Bluetooth Headset"/>
    <n v="87.8"/>
    <n v="5"/>
    <n v="0.2"/>
    <n v="32.924999999999997"/>
  </r>
  <r>
    <n v="7712"/>
    <s v="CA-2014-139353"/>
    <x v="3"/>
    <d v="2014-10-29T00:00:00"/>
    <d v="2014-10-31T00:00:00"/>
    <s v="Second Class"/>
    <s v="JM-15250"/>
    <s v="Janet Martin"/>
    <x v="0"/>
    <s v="United States"/>
    <s v="Fayetteville"/>
    <s v="North Carolina"/>
    <n v="28314"/>
    <x v="0"/>
    <s v="FUR-FU-10001876"/>
    <s v="Furniture"/>
    <s v="Furnishings"/>
    <s v="Computer Room Manger, 14&quot;"/>
    <n v="77.951999999999998"/>
    <n v="3"/>
    <n v="0.2"/>
    <n v="15.590399999999995"/>
  </r>
  <r>
    <n v="7713"/>
    <s v="CA-2014-139353"/>
    <x v="3"/>
    <d v="2014-10-29T00:00:00"/>
    <d v="2014-10-31T00:00:00"/>
    <s v="Second Class"/>
    <s v="JM-15250"/>
    <s v="Janet Martin"/>
    <x v="0"/>
    <s v="United States"/>
    <s v="Fayetteville"/>
    <s v="North Carolina"/>
    <n v="28314"/>
    <x v="0"/>
    <s v="OFF-ST-10001522"/>
    <s v="Office Supplies"/>
    <s v="Storage"/>
    <s v="Gould Plastics 18-Pocket Panel Bin, 34w x 5-1/4d x 20-1/2h"/>
    <n v="147.184"/>
    <n v="2"/>
    <n v="0.2"/>
    <n v="-29.436800000000012"/>
  </r>
  <r>
    <n v="7714"/>
    <s v="CA-2014-139353"/>
    <x v="3"/>
    <d v="2014-10-29T00:00:00"/>
    <d v="2014-10-31T00:00:00"/>
    <s v="Second Class"/>
    <s v="JM-15250"/>
    <s v="Janet Martin"/>
    <x v="0"/>
    <s v="United States"/>
    <s v="Fayetteville"/>
    <s v="North Carolina"/>
    <n v="28314"/>
    <x v="0"/>
    <s v="OFF-PA-10000300"/>
    <s v="Office Supplies"/>
    <s v="Paper"/>
    <s v="Xerox 1936"/>
    <n v="47.952000000000005"/>
    <n v="3"/>
    <n v="0.2"/>
    <n v="16.183799999999998"/>
  </r>
  <r>
    <n v="7715"/>
    <s v="CA-2011-150203"/>
    <x v="2"/>
    <d v="2011-12-05T00:00:00"/>
    <d v="2011-12-07T00:00:00"/>
    <s v="First Class"/>
    <s v="JB-15925"/>
    <s v="Joni Blumstein"/>
    <x v="0"/>
    <s v="United States"/>
    <s v="Los Angeles"/>
    <s v="California"/>
    <n v="90032"/>
    <x v="1"/>
    <s v="OFF-AP-10001469"/>
    <s v="Office Supplies"/>
    <s v="Appliances"/>
    <s v="Fellowes 8 Outlet Superior Workstation Surge Protector"/>
    <n v="250.26"/>
    <n v="6"/>
    <n v="0"/>
    <n v="72.575399999999973"/>
  </r>
  <r>
    <n v="7716"/>
    <s v="US-2014-101518"/>
    <x v="3"/>
    <d v="2014-11-04T00:00:00"/>
    <d v="2014-11-09T00:00:00"/>
    <s v="Standard Class"/>
    <s v="PB-19105"/>
    <s v="Peter Bühler"/>
    <x v="0"/>
    <s v="United States"/>
    <s v="Philadelphia"/>
    <s v="Pennsylvania"/>
    <n v="19140"/>
    <x v="3"/>
    <s v="TEC-AC-10001553"/>
    <s v="Technology"/>
    <s v="Accessories"/>
    <s v="Memorex 25GB 6X Branded Blu-Ray Recordable Disc, 15/Pack"/>
    <n v="40.775999999999996"/>
    <n v="3"/>
    <n v="0.2"/>
    <n v="0.50970000000000049"/>
  </r>
  <r>
    <n v="7717"/>
    <s v="CA-2012-149636"/>
    <x v="1"/>
    <d v="2012-01-06T00:00:00"/>
    <d v="2012-01-12T00:00:00"/>
    <s v="Standard Class"/>
    <s v="SP-20620"/>
    <s v="Stefania Perrino"/>
    <x v="1"/>
    <s v="United States"/>
    <s v="Colorado Springs"/>
    <s v="Colorado"/>
    <n v="80906"/>
    <x v="1"/>
    <s v="OFF-PA-10004041"/>
    <s v="Office Supplies"/>
    <s v="Paper"/>
    <s v="It's Hot Message Books with Stickers, 2 3/4&quot; x 5&quot;"/>
    <n v="29.600000000000005"/>
    <n v="5"/>
    <n v="0.2"/>
    <n v="9.2499999999999964"/>
  </r>
  <r>
    <n v="7718"/>
    <s v="CA-2012-149636"/>
    <x v="1"/>
    <d v="2012-01-06T00:00:00"/>
    <d v="2012-01-12T00:00:00"/>
    <s v="Standard Class"/>
    <s v="SP-20620"/>
    <s v="Stefania Perrino"/>
    <x v="1"/>
    <s v="United States"/>
    <s v="Colorado Springs"/>
    <s v="Colorado"/>
    <n v="80906"/>
    <x v="1"/>
    <s v="OFF-BI-10002764"/>
    <s v="Office Supplies"/>
    <s v="Binders"/>
    <s v="Recycled Pressboard Report Cover with Reinforced Top Hinge"/>
    <n v="1.9380000000000002"/>
    <n v="2"/>
    <n v="0.7"/>
    <n v="-1.3565999999999994"/>
  </r>
  <r>
    <n v="7719"/>
    <s v="US-2014-146213"/>
    <x v="3"/>
    <d v="2014-09-10T00:00:00"/>
    <d v="2014-09-15T00:00:00"/>
    <s v="Standard Class"/>
    <s v="MC-17605"/>
    <s v="Matt Connell"/>
    <x v="1"/>
    <s v="United States"/>
    <s v="Los Angeles"/>
    <s v="California"/>
    <n v="90032"/>
    <x v="1"/>
    <s v="TEC-AC-10001114"/>
    <s v="Technology"/>
    <s v="Accessories"/>
    <s v="Microsoft Wireless Mobile Mouse 4000"/>
    <n v="159.96"/>
    <n v="4"/>
    <n v="0"/>
    <n v="51.18719999999999"/>
  </r>
  <r>
    <n v="7720"/>
    <s v="CA-2012-108588"/>
    <x v="1"/>
    <d v="2012-01-05T00:00:00"/>
    <d v="2012-01-10T00:00:00"/>
    <s v="Standard Class"/>
    <s v="BG-11695"/>
    <s v="Brooke Gillingham"/>
    <x v="1"/>
    <s v="United States"/>
    <s v="New York City"/>
    <s v="New York"/>
    <n v="10009"/>
    <x v="3"/>
    <s v="OFF-AR-10001615"/>
    <s v="Office Supplies"/>
    <s v="Art"/>
    <s v="Newell 34"/>
    <n v="59.519999999999996"/>
    <n v="3"/>
    <n v="0"/>
    <n v="15.475200000000001"/>
  </r>
  <r>
    <n v="7721"/>
    <s v="CA-2012-108588"/>
    <x v="1"/>
    <d v="2012-01-05T00:00:00"/>
    <d v="2012-01-10T00:00:00"/>
    <s v="Standard Class"/>
    <s v="BG-11695"/>
    <s v="Brooke Gillingham"/>
    <x v="1"/>
    <s v="United States"/>
    <s v="New York City"/>
    <s v="New York"/>
    <n v="10009"/>
    <x v="3"/>
    <s v="OFF-EN-10000461"/>
    <s v="Office Supplies"/>
    <s v="Envelopes"/>
    <s v="#10- 4 1/8&quot; x 9 1/2&quot; Recycled Envelopes"/>
    <n v="17.48"/>
    <n v="2"/>
    <n v="0"/>
    <n v="8.2156000000000002"/>
  </r>
  <r>
    <n v="7722"/>
    <s v="CA-2012-108588"/>
    <x v="1"/>
    <d v="2012-01-05T00:00:00"/>
    <d v="2012-01-10T00:00:00"/>
    <s v="Standard Class"/>
    <s v="BG-11695"/>
    <s v="Brooke Gillingham"/>
    <x v="1"/>
    <s v="United States"/>
    <s v="New York City"/>
    <s v="New York"/>
    <n v="10009"/>
    <x v="3"/>
    <s v="OFF-BI-10004506"/>
    <s v="Office Supplies"/>
    <s v="Binders"/>
    <s v="Wilson Jones data.warehouse D-Ring Binders with DublLock"/>
    <n v="13.168000000000001"/>
    <n v="2"/>
    <n v="0.2"/>
    <n v="4.6088000000000005"/>
  </r>
  <r>
    <n v="7723"/>
    <s v="US-2014-138086"/>
    <x v="3"/>
    <d v="2014-04-17T00:00:00"/>
    <d v="2014-04-21T00:00:00"/>
    <s v="Standard Class"/>
    <s v="JO-15550"/>
    <s v="Jesus Ocampo"/>
    <x v="2"/>
    <s v="United States"/>
    <s v="San Francisco"/>
    <s v="California"/>
    <n v="94109"/>
    <x v="1"/>
    <s v="OFF-AP-10000027"/>
    <s v="Office Supplies"/>
    <s v="Appliances"/>
    <s v="Hoover Commercial SteamVac"/>
    <n v="40.74"/>
    <n v="3"/>
    <n v="0"/>
    <n v="12.222"/>
  </r>
  <r>
    <n v="7724"/>
    <s v="CA-2012-139374"/>
    <x v="1"/>
    <d v="2012-09-10T00:00:00"/>
    <d v="2012-09-14T00:00:00"/>
    <s v="Standard Class"/>
    <s v="AR-10345"/>
    <s v="Alex Russell"/>
    <x v="1"/>
    <s v="United States"/>
    <s v="Austin"/>
    <s v="Texas"/>
    <n v="78745"/>
    <x v="2"/>
    <s v="FUR-CH-10003981"/>
    <s v="Furniture"/>
    <s v="Chairs"/>
    <s v="Global Commerce Series Low-Back Swivel/Tilt Chairs"/>
    <n v="179.886"/>
    <n v="1"/>
    <n v="0.3"/>
    <n v="-2.5698000000000292"/>
  </r>
  <r>
    <n v="7725"/>
    <s v="CA-2013-113978"/>
    <x v="0"/>
    <d v="2013-09-26T00:00:00"/>
    <d v="2013-09-30T00:00:00"/>
    <s v="Standard Class"/>
    <s v="TS-21505"/>
    <s v="Tony Sayre"/>
    <x v="0"/>
    <s v="United States"/>
    <s v="Cleveland"/>
    <s v="Ohio"/>
    <n v="44105"/>
    <x v="3"/>
    <s v="OFF-AP-10003849"/>
    <s v="Office Supplies"/>
    <s v="Appliances"/>
    <s v="Hoover Shoulder Vac Commercial Portable Vacuum"/>
    <n v="286.25600000000003"/>
    <n v="1"/>
    <n v="0.2"/>
    <n v="17.890999999999977"/>
  </r>
  <r>
    <n v="7726"/>
    <s v="CA-2013-113978"/>
    <x v="0"/>
    <d v="2013-09-26T00:00:00"/>
    <d v="2013-09-30T00:00:00"/>
    <s v="Standard Class"/>
    <s v="TS-21505"/>
    <s v="Tony Sayre"/>
    <x v="0"/>
    <s v="United States"/>
    <s v="Cleveland"/>
    <s v="Ohio"/>
    <n v="44105"/>
    <x v="3"/>
    <s v="OFF-ST-10004963"/>
    <s v="Office Supplies"/>
    <s v="Storage"/>
    <s v="Eldon Gobal File Keepers"/>
    <n v="24.224000000000004"/>
    <n v="2"/>
    <n v="0.2"/>
    <n v="-4.8448000000000029"/>
  </r>
  <r>
    <n v="7727"/>
    <s v="CA-2013-113978"/>
    <x v="0"/>
    <d v="2013-09-26T00:00:00"/>
    <d v="2013-09-30T00:00:00"/>
    <s v="Standard Class"/>
    <s v="TS-21505"/>
    <s v="Tony Sayre"/>
    <x v="0"/>
    <s v="United States"/>
    <s v="Cleveland"/>
    <s v="Ohio"/>
    <n v="44105"/>
    <x v="3"/>
    <s v="OFF-ST-10002574"/>
    <s v="Office Supplies"/>
    <s v="Storage"/>
    <s v="SAFCO Commercial Wire Shelving, Black"/>
    <n v="331.536"/>
    <n v="3"/>
    <n v="0.2"/>
    <n v="-82.884"/>
  </r>
  <r>
    <n v="7728"/>
    <s v="US-2012-150231"/>
    <x v="1"/>
    <d v="2012-03-16T00:00:00"/>
    <d v="2012-03-20T00:00:00"/>
    <s v="Second Class"/>
    <s v="JK-15640"/>
    <s v="Jim Kriz"/>
    <x v="2"/>
    <s v="United States"/>
    <s v="New York City"/>
    <s v="New York"/>
    <n v="10009"/>
    <x v="3"/>
    <s v="OFF-AR-10001761"/>
    <s v="Office Supplies"/>
    <s v="Art"/>
    <s v="Avery Hi-Liter Smear-Safe Highlighters"/>
    <n v="17.52"/>
    <n v="3"/>
    <n v="0"/>
    <n v="6.3071999999999999"/>
  </r>
  <r>
    <n v="7729"/>
    <s v="CA-2013-106915"/>
    <x v="0"/>
    <d v="2013-11-27T00:00:00"/>
    <d v="2013-12-03T00:00:00"/>
    <s v="Standard Class"/>
    <s v="GA-14515"/>
    <s v="George Ashbrook"/>
    <x v="0"/>
    <s v="United States"/>
    <s v="El Paso"/>
    <s v="Texas"/>
    <n v="79907"/>
    <x v="2"/>
    <s v="OFF-AR-10000716"/>
    <s v="Office Supplies"/>
    <s v="Art"/>
    <s v="DIXON Ticonderoga Erasable Checking Pencils"/>
    <n v="17.856000000000002"/>
    <n v="4"/>
    <n v="0.2"/>
    <n v="4.2408000000000001"/>
  </r>
  <r>
    <n v="7730"/>
    <s v="US-2013-109260"/>
    <x v="0"/>
    <d v="2013-09-27T00:00:00"/>
    <d v="2013-10-02T00:00:00"/>
    <s v="Standard Class"/>
    <s v="TN-21040"/>
    <s v="Tanja Norvell"/>
    <x v="2"/>
    <s v="United States"/>
    <s v="Tallahassee"/>
    <s v="Florida"/>
    <n v="32303"/>
    <x v="0"/>
    <s v="TEC-AC-10002637"/>
    <s v="Technology"/>
    <s v="Accessories"/>
    <s v="Logitech VX Revolution Cordless Laser Mouse for Notebooks (Black)"/>
    <n v="431.97600000000006"/>
    <n v="3"/>
    <n v="0.2"/>
    <n v="-75.59580000000004"/>
  </r>
  <r>
    <n v="7731"/>
    <s v="CA-2014-104850"/>
    <x v="3"/>
    <d v="2014-06-14T00:00:00"/>
    <d v="2014-06-20T00:00:00"/>
    <s v="Standard Class"/>
    <s v="TW-21025"/>
    <s v="Tamara Willingham"/>
    <x v="2"/>
    <s v="United States"/>
    <s v="Seattle"/>
    <s v="Washington"/>
    <n v="98103"/>
    <x v="1"/>
    <s v="FUR-CH-10003774"/>
    <s v="Furniture"/>
    <s v="Chairs"/>
    <s v="Global Wood Trimmed Manager's Task Chair, Khaki"/>
    <n v="291.13600000000002"/>
    <n v="4"/>
    <n v="0.2"/>
    <n v="-25.474400000000017"/>
  </r>
  <r>
    <n v="7732"/>
    <s v="CA-2014-140508"/>
    <x v="3"/>
    <d v="2014-09-19T00:00:00"/>
    <d v="2014-09-22T00:00:00"/>
    <s v="First Class"/>
    <s v="PA-19060"/>
    <s v="Pete Armstrong"/>
    <x v="2"/>
    <s v="United States"/>
    <s v="Dallas"/>
    <s v="Texas"/>
    <n v="75220"/>
    <x v="2"/>
    <s v="OFF-EN-10000927"/>
    <s v="Office Supplies"/>
    <s v="Envelopes"/>
    <s v="Jet-Pak Recycled Peel 'N' Seal Padded Mailers"/>
    <n v="114.84800000000001"/>
    <n v="4"/>
    <n v="0.2"/>
    <n v="35.889999999999986"/>
  </r>
  <r>
    <n v="7733"/>
    <s v="CA-2014-143294"/>
    <x v="3"/>
    <d v="2014-06-03T00:00:00"/>
    <d v="2014-06-09T00:00:00"/>
    <s v="Standard Class"/>
    <s v="JD-15790"/>
    <s v="John Dryer"/>
    <x v="0"/>
    <s v="United States"/>
    <s v="Houston"/>
    <s v="Texas"/>
    <n v="77070"/>
    <x v="2"/>
    <s v="OFF-PA-10000743"/>
    <s v="Office Supplies"/>
    <s v="Paper"/>
    <s v="Xerox 1977"/>
    <n v="10.688000000000001"/>
    <n v="2"/>
    <n v="0.2"/>
    <n v="3.7407999999999997"/>
  </r>
  <r>
    <n v="7734"/>
    <s v="CA-2013-165673"/>
    <x v="0"/>
    <d v="2013-05-16T00:00:00"/>
    <d v="2013-05-20T00:00:00"/>
    <s v="Second Class"/>
    <s v="MN-17935"/>
    <s v="Michael Nguyen"/>
    <x v="0"/>
    <s v="United States"/>
    <s v="Springfield"/>
    <s v="Ohio"/>
    <n v="45503"/>
    <x v="3"/>
    <s v="OFF-PA-10000697"/>
    <s v="Office Supplies"/>
    <s v="Paper"/>
    <s v="TOPS Voice Message Log Book, Flash Format"/>
    <n v="15.231999999999999"/>
    <n v="4"/>
    <n v="0.2"/>
    <n v="5.5215999999999994"/>
  </r>
  <r>
    <n v="7735"/>
    <s v="CA-2014-134418"/>
    <x v="3"/>
    <d v="2014-09-16T00:00:00"/>
    <d v="2014-09-21T00:00:00"/>
    <s v="Standard Class"/>
    <s v="GM-14500"/>
    <s v="Gene McClure"/>
    <x v="0"/>
    <s v="United States"/>
    <s v="Seattle"/>
    <s v="Washington"/>
    <n v="98103"/>
    <x v="1"/>
    <s v="OFF-AR-10004441"/>
    <s v="Office Supplies"/>
    <s v="Art"/>
    <s v="BIC Brite Liner Highlighters"/>
    <n v="12.419999999999998"/>
    <n v="3"/>
    <n v="0"/>
    <n v="5.2164000000000001"/>
  </r>
  <r>
    <n v="7736"/>
    <s v="US-2013-106313"/>
    <x v="0"/>
    <d v="2013-08-23T00:00:00"/>
    <d v="2013-08-27T00:00:00"/>
    <s v="Standard Class"/>
    <s v="DG-13300"/>
    <s v="Deirdre Greer"/>
    <x v="1"/>
    <s v="United States"/>
    <s v="Seattle"/>
    <s v="Washington"/>
    <n v="98105"/>
    <x v="1"/>
    <s v="OFF-PA-10001870"/>
    <s v="Office Supplies"/>
    <s v="Paper"/>
    <s v="Xerox 202"/>
    <n v="19.440000000000001"/>
    <n v="3"/>
    <n v="0"/>
    <n v="9.3312000000000008"/>
  </r>
  <r>
    <n v="7737"/>
    <s v="CA-2011-105872"/>
    <x v="2"/>
    <d v="2011-05-30T00:00:00"/>
    <d v="2011-06-06T00:00:00"/>
    <s v="Standard Class"/>
    <s v="JG-15160"/>
    <s v="James Galang"/>
    <x v="0"/>
    <s v="United States"/>
    <s v="New York City"/>
    <s v="New York"/>
    <n v="10024"/>
    <x v="3"/>
    <s v="OFF-BI-10003684"/>
    <s v="Office Supplies"/>
    <s v="Binders"/>
    <s v="Wilson Jones Legal Size Ring Binders"/>
    <n v="70.367999999999995"/>
    <n v="4"/>
    <n v="0.2"/>
    <n v="26.387999999999998"/>
  </r>
  <r>
    <n v="7738"/>
    <s v="CA-2014-108287"/>
    <x v="3"/>
    <d v="2014-12-19T00:00:00"/>
    <d v="2014-12-21T00:00:00"/>
    <s v="First Class"/>
    <s v="AG-10330"/>
    <s v="Alex Grayson"/>
    <x v="0"/>
    <s v="United States"/>
    <s v="Charlotte"/>
    <s v="North Carolina"/>
    <n v="28205"/>
    <x v="0"/>
    <s v="OFF-AR-10001315"/>
    <s v="Office Supplies"/>
    <s v="Art"/>
    <s v="Newell 310"/>
    <n v="12.672000000000001"/>
    <n v="9"/>
    <n v="0.2"/>
    <n v="1.4255999999999993"/>
  </r>
  <r>
    <n v="7739"/>
    <s v="CA-2014-141103"/>
    <x v="3"/>
    <d v="2014-07-31T00:00:00"/>
    <d v="2014-08-07T00:00:00"/>
    <s v="Standard Class"/>
    <s v="JF-15355"/>
    <s v="Jay Fein"/>
    <x v="0"/>
    <s v="United States"/>
    <s v="Baltimore"/>
    <s v="Maryland"/>
    <n v="21215"/>
    <x v="3"/>
    <s v="TEC-PH-10003589"/>
    <s v="Technology"/>
    <s v="Phones"/>
    <s v="invisibleSHIELD by ZAGG Smudge-Free Screen Protector"/>
    <n v="89.949999999999989"/>
    <n v="5"/>
    <n v="0"/>
    <n v="43.175999999999995"/>
  </r>
  <r>
    <n v="7740"/>
    <s v="CA-2011-154781"/>
    <x v="2"/>
    <d v="2011-11-21T00:00:00"/>
    <d v="2011-11-26T00:00:00"/>
    <s v="Standard Class"/>
    <s v="SC-20680"/>
    <s v="Steve Carroll"/>
    <x v="2"/>
    <s v="United States"/>
    <s v="San Francisco"/>
    <s v="California"/>
    <n v="94110"/>
    <x v="1"/>
    <s v="OFF-PA-10001609"/>
    <s v="Office Supplies"/>
    <s v="Paper"/>
    <s v="Tops Wirebound Message Log Books"/>
    <n v="6.58"/>
    <n v="2"/>
    <n v="0"/>
    <n v="3.0267999999999997"/>
  </r>
  <r>
    <n v="7741"/>
    <s v="CA-2011-154781"/>
    <x v="2"/>
    <d v="2011-11-21T00:00:00"/>
    <d v="2011-11-26T00:00:00"/>
    <s v="Standard Class"/>
    <s v="SC-20680"/>
    <s v="Steve Carroll"/>
    <x v="2"/>
    <s v="United States"/>
    <s v="San Francisco"/>
    <s v="California"/>
    <n v="94110"/>
    <x v="1"/>
    <s v="TEC-AC-10000474"/>
    <s v="Technology"/>
    <s v="Accessories"/>
    <s v="Kensington Expert Mouse Optical USB Trackball for PC or Mac"/>
    <n v="94.99"/>
    <n v="1"/>
    <n v="0"/>
    <n v="28.496999999999986"/>
  </r>
  <r>
    <n v="7742"/>
    <s v="CA-2012-147816"/>
    <x v="1"/>
    <d v="2012-09-24T00:00:00"/>
    <d v="2012-09-26T00:00:00"/>
    <s v="Second Class"/>
    <s v="CM-11935"/>
    <s v="Carlos Meador"/>
    <x v="0"/>
    <s v="United States"/>
    <s v="Tucson"/>
    <s v="Arizona"/>
    <n v="85705"/>
    <x v="1"/>
    <s v="TEC-PH-10003095"/>
    <s v="Technology"/>
    <s v="Phones"/>
    <s v="Samsung HM1900 Bluetooth Headset"/>
    <n v="35.119999999999997"/>
    <n v="2"/>
    <n v="0.2"/>
    <n v="13.17"/>
  </r>
  <r>
    <n v="7743"/>
    <s v="CA-2014-105326"/>
    <x v="3"/>
    <d v="2014-08-21T00:00:00"/>
    <d v="2014-08-28T00:00:00"/>
    <s v="Standard Class"/>
    <s v="KT-16480"/>
    <s v="Kean Thornton"/>
    <x v="0"/>
    <s v="United States"/>
    <s v="Los Angeles"/>
    <s v="California"/>
    <n v="90036"/>
    <x v="1"/>
    <s v="OFF-PA-10001639"/>
    <s v="Office Supplies"/>
    <s v="Paper"/>
    <s v="Xerox 203"/>
    <n v="25.92"/>
    <n v="4"/>
    <n v="0"/>
    <n v="12.441600000000001"/>
  </r>
  <r>
    <n v="7744"/>
    <s v="CA-2013-133613"/>
    <x v="0"/>
    <d v="2013-06-18T00:00:00"/>
    <d v="2013-06-23T00:00:00"/>
    <s v="Standard Class"/>
    <s v="CP-12340"/>
    <s v="Christine Phan"/>
    <x v="1"/>
    <s v="United States"/>
    <s v="Waterbury"/>
    <s v="Connecticut"/>
    <n v="6708"/>
    <x v="3"/>
    <s v="OFF-BI-10002003"/>
    <s v="Office Supplies"/>
    <s v="Binders"/>
    <s v="Ibico Presentation Index for Binding Systems"/>
    <n v="7.96"/>
    <n v="2"/>
    <n v="0"/>
    <n v="3.7412000000000001"/>
  </r>
  <r>
    <n v="7745"/>
    <s v="CA-2013-133613"/>
    <x v="0"/>
    <d v="2013-06-18T00:00:00"/>
    <d v="2013-06-23T00:00:00"/>
    <s v="Standard Class"/>
    <s v="CP-12340"/>
    <s v="Christine Phan"/>
    <x v="1"/>
    <s v="United States"/>
    <s v="Waterbury"/>
    <s v="Connecticut"/>
    <n v="6708"/>
    <x v="3"/>
    <s v="TEC-PH-10004539"/>
    <s v="Technology"/>
    <s v="Phones"/>
    <s v="Wireless Extenders zBoost YX545 SOHO Signal Booster"/>
    <n v="566.97"/>
    <n v="3"/>
    <n v="0"/>
    <n v="153.08189999999999"/>
  </r>
  <r>
    <n v="7746"/>
    <s v="CA-2013-133613"/>
    <x v="0"/>
    <d v="2013-06-18T00:00:00"/>
    <d v="2013-06-23T00:00:00"/>
    <s v="Standard Class"/>
    <s v="CP-12340"/>
    <s v="Christine Phan"/>
    <x v="1"/>
    <s v="United States"/>
    <s v="Waterbury"/>
    <s v="Connecticut"/>
    <n v="6708"/>
    <x v="3"/>
    <s v="OFF-AR-10003829"/>
    <s v="Office Supplies"/>
    <s v="Art"/>
    <s v="Newell 35"/>
    <n v="9.84"/>
    <n v="3"/>
    <n v="0"/>
    <n v="2.8535999999999988"/>
  </r>
  <r>
    <n v="7747"/>
    <s v="CA-2012-109113"/>
    <x v="1"/>
    <d v="2012-12-19T00:00:00"/>
    <d v="2012-12-23T00:00:00"/>
    <s v="Standard Class"/>
    <s v="EK-13795"/>
    <s v="Eileen Kiefer"/>
    <x v="2"/>
    <s v="United States"/>
    <s v="Chicago"/>
    <s v="Illinois"/>
    <n v="60610"/>
    <x v="2"/>
    <s v="TEC-AC-10004761"/>
    <s v="Technology"/>
    <s v="Accessories"/>
    <s v="Maxell 4.7GB DVD+RW 3/Pack"/>
    <n v="25.488"/>
    <n v="2"/>
    <n v="0.2"/>
    <n v="4.7789999999999999"/>
  </r>
  <r>
    <n v="7748"/>
    <s v="CA-2012-156153"/>
    <x v="1"/>
    <d v="2012-05-31T00:00:00"/>
    <d v="2012-06-02T00:00:00"/>
    <s v="Second Class"/>
    <s v="CW-11905"/>
    <s v="Carl Weiss"/>
    <x v="2"/>
    <s v="United States"/>
    <s v="Long Beach"/>
    <s v="New York"/>
    <n v="11561"/>
    <x v="3"/>
    <s v="OFF-FA-10003472"/>
    <s v="Office Supplies"/>
    <s v="Fasteners"/>
    <s v="Bagged Rubber Bands"/>
    <n v="7.5600000000000005"/>
    <n v="6"/>
    <n v="0"/>
    <n v="0.3024"/>
  </r>
  <r>
    <n v="7749"/>
    <s v="CA-2012-133242"/>
    <x v="1"/>
    <d v="2012-06-18T00:00:00"/>
    <d v="2012-06-24T00:00:00"/>
    <s v="Standard Class"/>
    <s v="KH-16510"/>
    <s v="Keith Herrera"/>
    <x v="0"/>
    <s v="United States"/>
    <s v="Arlington"/>
    <s v="Virginia"/>
    <n v="22204"/>
    <x v="0"/>
    <s v="FUR-FU-10003464"/>
    <s v="Furniture"/>
    <s v="Furnishings"/>
    <s v="Seth Thomas 8 1/2&quot; Cubicle Clock"/>
    <n v="60.84"/>
    <n v="3"/>
    <n v="0"/>
    <n v="19.468799999999998"/>
  </r>
  <r>
    <n v="7750"/>
    <s v="CA-2012-133242"/>
    <x v="1"/>
    <d v="2012-06-18T00:00:00"/>
    <d v="2012-06-24T00:00:00"/>
    <s v="Standard Class"/>
    <s v="KH-16510"/>
    <s v="Keith Herrera"/>
    <x v="0"/>
    <s v="United States"/>
    <s v="Arlington"/>
    <s v="Virginia"/>
    <n v="22204"/>
    <x v="0"/>
    <s v="OFF-ST-10003716"/>
    <s v="Office Supplies"/>
    <s v="Storage"/>
    <s v="Tennsco Double-Tier Lockers"/>
    <n v="450.04"/>
    <n v="2"/>
    <n v="0"/>
    <n v="58.505200000000002"/>
  </r>
  <r>
    <n v="7751"/>
    <s v="CA-2012-133242"/>
    <x v="1"/>
    <d v="2012-06-18T00:00:00"/>
    <d v="2012-06-24T00:00:00"/>
    <s v="Standard Class"/>
    <s v="KH-16510"/>
    <s v="Keith Herrera"/>
    <x v="0"/>
    <s v="United States"/>
    <s v="Arlington"/>
    <s v="Virginia"/>
    <n v="22204"/>
    <x v="0"/>
    <s v="OFF-BI-10004002"/>
    <s v="Office Supplies"/>
    <s v="Binders"/>
    <s v="Wilson Jones International Size A4 Ring Binders"/>
    <n v="34.6"/>
    <n v="2"/>
    <n v="0"/>
    <n v="16.608000000000001"/>
  </r>
  <r>
    <n v="7752"/>
    <s v="CA-2012-133242"/>
    <x v="1"/>
    <d v="2012-06-18T00:00:00"/>
    <d v="2012-06-24T00:00:00"/>
    <s v="Standard Class"/>
    <s v="KH-16510"/>
    <s v="Keith Herrera"/>
    <x v="0"/>
    <s v="United States"/>
    <s v="Arlington"/>
    <s v="Virginia"/>
    <n v="22204"/>
    <x v="0"/>
    <s v="TEC-PH-10002496"/>
    <s v="Technology"/>
    <s v="Phones"/>
    <s v="Cisco SPA301"/>
    <n v="467.97"/>
    <n v="3"/>
    <n v="0"/>
    <n v="140.39099999999999"/>
  </r>
  <r>
    <n v="7753"/>
    <s v="CA-2012-133242"/>
    <x v="1"/>
    <d v="2012-06-18T00:00:00"/>
    <d v="2012-06-24T00:00:00"/>
    <s v="Standard Class"/>
    <s v="KH-16510"/>
    <s v="Keith Herrera"/>
    <x v="0"/>
    <s v="United States"/>
    <s v="Arlington"/>
    <s v="Virginia"/>
    <n v="22204"/>
    <x v="0"/>
    <s v="OFF-BI-10004826"/>
    <s v="Office Supplies"/>
    <s v="Binders"/>
    <s v="JM Magazine Binder"/>
    <n v="33.020000000000003"/>
    <n v="2"/>
    <n v="0"/>
    <n v="15.849600000000002"/>
  </r>
  <r>
    <n v="7754"/>
    <s v="CA-2012-158323"/>
    <x v="1"/>
    <d v="2012-11-30T00:00:00"/>
    <d v="2012-12-03T00:00:00"/>
    <s v="First Class"/>
    <s v="AB-10600"/>
    <s v="Ann Blume"/>
    <x v="1"/>
    <s v="United States"/>
    <s v="Jacksonville"/>
    <s v="North Carolina"/>
    <n v="28540"/>
    <x v="0"/>
    <s v="FUR-FU-10001546"/>
    <s v="Furniture"/>
    <s v="Furnishings"/>
    <s v="Dana Swing-Arm Lamps"/>
    <n v="17.088000000000001"/>
    <n v="2"/>
    <n v="0.2"/>
    <n v="1.0679999999999996"/>
  </r>
  <r>
    <n v="7755"/>
    <s v="CA-2012-161795"/>
    <x v="1"/>
    <d v="2012-12-21T00:00:00"/>
    <d v="2012-12-23T00:00:00"/>
    <s v="Second Class"/>
    <s v="AH-10075"/>
    <s v="Adam Hart"/>
    <x v="1"/>
    <s v="United States"/>
    <s v="Columbus"/>
    <s v="Ohio"/>
    <n v="43229"/>
    <x v="3"/>
    <s v="OFF-AR-10001919"/>
    <s v="Office Supplies"/>
    <s v="Art"/>
    <s v="OIC #2 Pencils, Medium Soft"/>
    <n v="3.008"/>
    <n v="2"/>
    <n v="0.2"/>
    <n v="0.33839999999999981"/>
  </r>
  <r>
    <n v="7756"/>
    <s v="CA-2014-100902"/>
    <x v="3"/>
    <d v="2014-11-18T00:00:00"/>
    <d v="2014-11-22T00:00:00"/>
    <s v="Standard Class"/>
    <s v="CK-12595"/>
    <s v="Clytie Kelty"/>
    <x v="0"/>
    <s v="United States"/>
    <s v="Charlotte"/>
    <s v="North Carolina"/>
    <n v="28205"/>
    <x v="0"/>
    <s v="OFF-PA-10002558"/>
    <s v="Office Supplies"/>
    <s v="Paper"/>
    <s v="Xerox 1938"/>
    <n v="268.24"/>
    <n v="7"/>
    <n v="0.2"/>
    <n v="93.883999999999986"/>
  </r>
  <r>
    <n v="7757"/>
    <s v="CA-2014-100902"/>
    <x v="3"/>
    <d v="2014-11-18T00:00:00"/>
    <d v="2014-11-22T00:00:00"/>
    <s v="Standard Class"/>
    <s v="CK-12595"/>
    <s v="Clytie Kelty"/>
    <x v="0"/>
    <s v="United States"/>
    <s v="Charlotte"/>
    <s v="North Carolina"/>
    <n v="28205"/>
    <x v="0"/>
    <s v="TEC-AC-10003174"/>
    <s v="Technology"/>
    <s v="Accessories"/>
    <s v="Plantronics S12 Corded Telephone Headset System"/>
    <n v="431.16000000000008"/>
    <n v="5"/>
    <n v="0.2"/>
    <n v="107.78999999999996"/>
  </r>
  <r>
    <n v="7758"/>
    <s v="CA-2014-112844"/>
    <x v="3"/>
    <d v="2014-11-14T00:00:00"/>
    <d v="2014-11-17T00:00:00"/>
    <s v="Second Class"/>
    <s v="SP-20620"/>
    <s v="Stefania Perrino"/>
    <x v="1"/>
    <s v="United States"/>
    <s v="Buffalo"/>
    <s v="New York"/>
    <n v="14215"/>
    <x v="3"/>
    <s v="TEC-PH-10003988"/>
    <s v="Technology"/>
    <s v="Phones"/>
    <s v="LF Elite 3D Dazzle Designer Hard Case Cover, Lf Stylus Pen and Wiper For Apple Iphone 5c Mini Lite"/>
    <n v="43.6"/>
    <n v="4"/>
    <n v="0"/>
    <n v="12.208000000000002"/>
  </r>
  <r>
    <n v="7759"/>
    <s v="CA-2014-112844"/>
    <x v="3"/>
    <d v="2014-11-14T00:00:00"/>
    <d v="2014-11-17T00:00:00"/>
    <s v="Second Class"/>
    <s v="SP-20620"/>
    <s v="Stefania Perrino"/>
    <x v="1"/>
    <s v="United States"/>
    <s v="Buffalo"/>
    <s v="New York"/>
    <n v="14215"/>
    <x v="3"/>
    <s v="FUR-FU-10004845"/>
    <s v="Furniture"/>
    <s v="Furnishings"/>
    <s v="Deflect-o EconoMat Nonstudded, No Bevel Mat"/>
    <n v="154.94999999999999"/>
    <n v="3"/>
    <n v="0"/>
    <n v="30.989999999999995"/>
  </r>
  <r>
    <n v="7760"/>
    <s v="CA-2013-158925"/>
    <x v="0"/>
    <d v="2013-10-25T00:00:00"/>
    <d v="2013-10-29T00:00:00"/>
    <s v="Standard Class"/>
    <s v="JP-15460"/>
    <s v="Jennifer Patt"/>
    <x v="1"/>
    <s v="United States"/>
    <s v="Houston"/>
    <s v="Texas"/>
    <n v="77041"/>
    <x v="2"/>
    <s v="OFF-PA-10003072"/>
    <s v="Office Supplies"/>
    <s v="Paper"/>
    <s v="Eureka Recycled Copy Paper 8 1/2&quot; x 11&quot;, Ream"/>
    <n v="15.552000000000003"/>
    <n v="3"/>
    <n v="0.2"/>
    <n v="5.4432"/>
  </r>
  <r>
    <n v="7761"/>
    <s v="CA-2011-155390"/>
    <x v="2"/>
    <d v="2011-12-06T00:00:00"/>
    <d v="2011-12-11T00:00:00"/>
    <s v="Standard Class"/>
    <s v="BG-11035"/>
    <s v="Barry Gonzalez"/>
    <x v="0"/>
    <s v="United States"/>
    <s v="Memphis"/>
    <s v="Tennessee"/>
    <n v="38109"/>
    <x v="0"/>
    <s v="OFF-PA-10003641"/>
    <s v="Office Supplies"/>
    <s v="Paper"/>
    <s v="Xerox 1909"/>
    <n v="42.207999999999998"/>
    <n v="2"/>
    <n v="0.2"/>
    <n v="13.717599999999997"/>
  </r>
  <r>
    <n v="7762"/>
    <s v="CA-2014-123071"/>
    <x v="3"/>
    <d v="2014-12-04T00:00:00"/>
    <d v="2014-12-07T00:00:00"/>
    <s v="First Class"/>
    <s v="CC-12550"/>
    <s v="Clay Cheatham"/>
    <x v="0"/>
    <s v="United States"/>
    <s v="Plano"/>
    <s v="Texas"/>
    <n v="75023"/>
    <x v="2"/>
    <s v="OFF-PA-10003729"/>
    <s v="Office Supplies"/>
    <s v="Paper"/>
    <s v="Xerox 1998"/>
    <n v="10.368000000000002"/>
    <n v="2"/>
    <n v="0.2"/>
    <n v="3.6288"/>
  </r>
  <r>
    <n v="7763"/>
    <s v="CA-2014-156391"/>
    <x v="3"/>
    <d v="2014-09-27T00:00:00"/>
    <d v="2014-09-29T00:00:00"/>
    <s v="First Class"/>
    <s v="SL-20155"/>
    <s v="Sara Luxemburg"/>
    <x v="2"/>
    <s v="United States"/>
    <s v="Salem"/>
    <s v="Oregon"/>
    <n v="97301"/>
    <x v="1"/>
    <s v="OFF-AR-10003251"/>
    <s v="Office Supplies"/>
    <s v="Art"/>
    <s v="Prang Drawing Pencil Set"/>
    <n v="2.2239999999999998"/>
    <n v="1"/>
    <n v="0.2"/>
    <n v="0.55599999999999994"/>
  </r>
  <r>
    <n v="7764"/>
    <s v="CA-2012-103093"/>
    <x v="1"/>
    <d v="2012-02-03T00:00:00"/>
    <d v="2012-02-07T00:00:00"/>
    <s v="Standard Class"/>
    <s v="FO-14305"/>
    <s v="Frank Olsen"/>
    <x v="0"/>
    <s v="United States"/>
    <s v="Columbus"/>
    <s v="Georgia"/>
    <n v="31907"/>
    <x v="0"/>
    <s v="OFF-EN-10003286"/>
    <s v="Office Supplies"/>
    <s v="Envelopes"/>
    <s v="Staples"/>
    <n v="74.52"/>
    <n v="9"/>
    <n v="0"/>
    <n v="35.024399999999993"/>
  </r>
  <r>
    <n v="7765"/>
    <s v="US-2014-118941"/>
    <x v="3"/>
    <d v="2014-08-13T00:00:00"/>
    <d v="2014-08-13T00:00:00"/>
    <s v="Same Day"/>
    <s v="BB-11545"/>
    <s v="Brenda Bowman"/>
    <x v="1"/>
    <s v="United States"/>
    <s v="Columbia"/>
    <s v="Maryland"/>
    <n v="21044"/>
    <x v="3"/>
    <s v="OFF-AR-10004078"/>
    <s v="Office Supplies"/>
    <s v="Art"/>
    <s v="Newell 312"/>
    <n v="17.52"/>
    <n v="3"/>
    <n v="0"/>
    <n v="5.2559999999999993"/>
  </r>
  <r>
    <n v="7766"/>
    <s v="US-2014-118941"/>
    <x v="3"/>
    <d v="2014-08-13T00:00:00"/>
    <d v="2014-08-13T00:00:00"/>
    <s v="Same Day"/>
    <s v="BB-11545"/>
    <s v="Brenda Bowman"/>
    <x v="1"/>
    <s v="United States"/>
    <s v="Columbia"/>
    <s v="Maryland"/>
    <n v="21044"/>
    <x v="3"/>
    <s v="FUR-CH-10002331"/>
    <s v="Furniture"/>
    <s v="Chairs"/>
    <s v="Hon 4700 Series Mobuis Mid-Back Task Chairs with Adjustable Arms"/>
    <n v="1779.9"/>
    <n v="5"/>
    <n v="0"/>
    <n v="373.77899999999983"/>
  </r>
  <r>
    <n v="7767"/>
    <s v="US-2014-118941"/>
    <x v="3"/>
    <d v="2014-08-13T00:00:00"/>
    <d v="2014-08-13T00:00:00"/>
    <s v="Same Day"/>
    <s v="BB-11545"/>
    <s v="Brenda Bowman"/>
    <x v="1"/>
    <s v="United States"/>
    <s v="Columbia"/>
    <s v="Maryland"/>
    <n v="21044"/>
    <x v="3"/>
    <s v="OFF-AR-10001953"/>
    <s v="Office Supplies"/>
    <s v="Art"/>
    <s v="Boston 1645 Deluxe Heavier-Duty Electric Pencil Sharpener"/>
    <n v="219.89999999999998"/>
    <n v="5"/>
    <n v="0"/>
    <n v="59.373000000000005"/>
  </r>
  <r>
    <n v="7768"/>
    <s v="CA-2012-169299"/>
    <x v="1"/>
    <d v="2012-08-24T00:00:00"/>
    <d v="2012-08-26T00:00:00"/>
    <s v="First Class"/>
    <s v="DO-13435"/>
    <s v="Denny Ordway"/>
    <x v="0"/>
    <s v="United States"/>
    <s v="Portland"/>
    <s v="Oregon"/>
    <n v="97206"/>
    <x v="1"/>
    <s v="OFF-AR-10002053"/>
    <s v="Office Supplies"/>
    <s v="Art"/>
    <s v="Premium Writing Pencils, Soft, #2 by Central Association for the Blind"/>
    <n v="7.1519999999999992"/>
    <n v="3"/>
    <n v="0.2"/>
    <n v="0.71520000000000028"/>
  </r>
  <r>
    <n v="7769"/>
    <s v="CA-2014-154088"/>
    <x v="3"/>
    <d v="2014-11-13T00:00:00"/>
    <d v="2014-11-18T00:00:00"/>
    <s v="Standard Class"/>
    <s v="LB-16735"/>
    <s v="Larry Blacks"/>
    <x v="0"/>
    <s v="United States"/>
    <s v="Tallahassee"/>
    <s v="Florida"/>
    <n v="32303"/>
    <x v="0"/>
    <s v="OFF-PA-10003651"/>
    <s v="Office Supplies"/>
    <s v="Paper"/>
    <s v="Xerox 1968"/>
    <n v="26.720000000000002"/>
    <n v="5"/>
    <n v="0.2"/>
    <n v="9.3520000000000003"/>
  </r>
  <r>
    <n v="7770"/>
    <s v="CA-2013-155978"/>
    <x v="0"/>
    <d v="2013-08-02T00:00:00"/>
    <d v="2013-08-02T00:00:00"/>
    <s v="Same Day"/>
    <s v="TS-21205"/>
    <s v="Thomas Seio"/>
    <x v="1"/>
    <s v="United States"/>
    <s v="Riverside"/>
    <s v="California"/>
    <n v="92503"/>
    <x v="1"/>
    <s v="TEC-PH-10002885"/>
    <s v="Technology"/>
    <s v="Phones"/>
    <s v="Apple iPhone 5"/>
    <n v="1039.7280000000001"/>
    <n v="2"/>
    <n v="0.2"/>
    <n v="90.976200000000063"/>
  </r>
  <r>
    <n v="7771"/>
    <s v="CA-2013-155978"/>
    <x v="0"/>
    <d v="2013-08-02T00:00:00"/>
    <d v="2013-08-02T00:00:00"/>
    <s v="Same Day"/>
    <s v="TS-21205"/>
    <s v="Thomas Seio"/>
    <x v="1"/>
    <s v="United States"/>
    <s v="Riverside"/>
    <s v="California"/>
    <n v="92503"/>
    <x v="1"/>
    <s v="OFF-AP-10002892"/>
    <s v="Office Supplies"/>
    <s v="Appliances"/>
    <s v="Belkin F5C206VTEL 6 Outlet Surge"/>
    <n v="45.96"/>
    <n v="2"/>
    <n v="0"/>
    <n v="13.787999999999997"/>
  </r>
  <r>
    <n v="7772"/>
    <s v="CA-2013-108196"/>
    <x v="0"/>
    <d v="2013-11-26T00:00:00"/>
    <d v="2013-12-03T00:00:00"/>
    <s v="Standard Class"/>
    <s v="CS-12505"/>
    <s v="Cindy Stewart"/>
    <x v="0"/>
    <s v="United States"/>
    <s v="Lancaster"/>
    <s v="Ohio"/>
    <n v="43130"/>
    <x v="3"/>
    <s v="OFF-BI-10000545"/>
    <s v="Office Supplies"/>
    <s v="Binders"/>
    <s v="GBC Ibimaster 500 Manual ProClick Binding System"/>
    <n v="456.58800000000008"/>
    <n v="2"/>
    <n v="0.7"/>
    <n v="-304.39200000000005"/>
  </r>
  <r>
    <n v="7773"/>
    <s v="CA-2013-108196"/>
    <x v="0"/>
    <d v="2013-11-26T00:00:00"/>
    <d v="2013-12-03T00:00:00"/>
    <s v="Standard Class"/>
    <s v="CS-12505"/>
    <s v="Cindy Stewart"/>
    <x v="0"/>
    <s v="United States"/>
    <s v="Lancaster"/>
    <s v="Ohio"/>
    <n v="43130"/>
    <x v="3"/>
    <s v="TEC-MA-10000418"/>
    <s v="Technology"/>
    <s v="Machines"/>
    <s v="Cubify CubeX 3D Printer Double Head Print"/>
    <n v="4499.9850000000006"/>
    <n v="5"/>
    <n v="0.7"/>
    <n v="-6599.978000000001"/>
  </r>
  <r>
    <n v="7774"/>
    <s v="CA-2013-108196"/>
    <x v="0"/>
    <d v="2013-11-26T00:00:00"/>
    <d v="2013-12-03T00:00:00"/>
    <s v="Standard Class"/>
    <s v="CS-12505"/>
    <s v="Cindy Stewart"/>
    <x v="0"/>
    <s v="United States"/>
    <s v="Lancaster"/>
    <s v="Ohio"/>
    <n v="43130"/>
    <x v="3"/>
    <s v="TEC-AC-10000926"/>
    <s v="Technology"/>
    <s v="Accessories"/>
    <s v="NETGEAR RangeMax WNR1000 Wireless Router"/>
    <n v="59.975999999999999"/>
    <n v="3"/>
    <n v="0.2"/>
    <n v="11.995199999999997"/>
  </r>
  <r>
    <n v="7775"/>
    <s v="CA-2013-152800"/>
    <x v="0"/>
    <d v="2013-04-14T00:00:00"/>
    <d v="2013-04-16T00:00:00"/>
    <s v="First Class"/>
    <s v="SP-20920"/>
    <s v="Susan Pistek"/>
    <x v="0"/>
    <s v="United States"/>
    <s v="San Francisco"/>
    <s v="California"/>
    <n v="94109"/>
    <x v="1"/>
    <s v="OFF-EN-10001509"/>
    <s v="Office Supplies"/>
    <s v="Envelopes"/>
    <s v="Poly String Tie Envelopes"/>
    <n v="6.12"/>
    <n v="3"/>
    <n v="0"/>
    <n v="2.8763999999999994"/>
  </r>
  <r>
    <n v="7776"/>
    <s v="CA-2011-166961"/>
    <x v="2"/>
    <d v="2011-12-27T00:00:00"/>
    <d v="2011-12-31T00:00:00"/>
    <s v="Standard Class"/>
    <s v="CD-12790"/>
    <s v="Cynthia Delaney"/>
    <x v="2"/>
    <s v="United States"/>
    <s v="Moreno Valley"/>
    <s v="California"/>
    <n v="92553"/>
    <x v="1"/>
    <s v="OFF-AP-10001366"/>
    <s v="Office Supplies"/>
    <s v="Appliances"/>
    <s v="Staples"/>
    <n v="10.98"/>
    <n v="1"/>
    <n v="0"/>
    <n v="2.9646000000000008"/>
  </r>
  <r>
    <n v="7777"/>
    <s v="CA-2011-166961"/>
    <x v="2"/>
    <d v="2011-12-27T00:00:00"/>
    <d v="2011-12-31T00:00:00"/>
    <s v="Standard Class"/>
    <s v="CD-12790"/>
    <s v="Cynthia Delaney"/>
    <x v="2"/>
    <s v="United States"/>
    <s v="Moreno Valley"/>
    <s v="California"/>
    <n v="92553"/>
    <x v="1"/>
    <s v="OFF-FA-10003485"/>
    <s v="Office Supplies"/>
    <s v="Fasteners"/>
    <s v="Staples"/>
    <n v="7.86"/>
    <n v="3"/>
    <n v="0"/>
    <n v="3.6156000000000001"/>
  </r>
  <r>
    <n v="7778"/>
    <s v="CA-2011-166961"/>
    <x v="2"/>
    <d v="2011-12-27T00:00:00"/>
    <d v="2011-12-31T00:00:00"/>
    <s v="Standard Class"/>
    <s v="CD-12790"/>
    <s v="Cynthia Delaney"/>
    <x v="2"/>
    <s v="United States"/>
    <s v="Moreno Valley"/>
    <s v="California"/>
    <n v="92553"/>
    <x v="1"/>
    <s v="OFF-ST-10004507"/>
    <s v="Office Supplies"/>
    <s v="Storage"/>
    <s v="Advantus Rolling Storage Box"/>
    <n v="51.449999999999996"/>
    <n v="3"/>
    <n v="0"/>
    <n v="13.891499999999999"/>
  </r>
  <r>
    <n v="7779"/>
    <s v="CA-2011-166961"/>
    <x v="2"/>
    <d v="2011-12-27T00:00:00"/>
    <d v="2011-12-31T00:00:00"/>
    <s v="Standard Class"/>
    <s v="CD-12790"/>
    <s v="Cynthia Delaney"/>
    <x v="2"/>
    <s v="United States"/>
    <s v="Moreno Valley"/>
    <s v="California"/>
    <n v="92553"/>
    <x v="1"/>
    <s v="OFF-BI-10002353"/>
    <s v="Office Supplies"/>
    <s v="Binders"/>
    <s v="GBC VeloBind Cover Sets"/>
    <n v="37.055999999999997"/>
    <n v="3"/>
    <n v="0.2"/>
    <n v="13.896000000000001"/>
  </r>
  <r>
    <n v="7780"/>
    <s v="CA-2013-139381"/>
    <x v="0"/>
    <d v="2013-04-19T00:00:00"/>
    <d v="2013-04-23T00:00:00"/>
    <s v="Standard Class"/>
    <s v="RF-19840"/>
    <s v="Roy Französisch"/>
    <x v="0"/>
    <s v="United States"/>
    <s v="Chesapeake"/>
    <s v="Virginia"/>
    <n v="23320"/>
    <x v="0"/>
    <s v="OFF-AP-10001271"/>
    <s v="Office Supplies"/>
    <s v="Appliances"/>
    <s v="Eureka The Boss Cordless Rechargeable Stick Vac"/>
    <n v="203.92"/>
    <n v="4"/>
    <n v="0"/>
    <n v="55.058400000000006"/>
  </r>
  <r>
    <n v="7781"/>
    <s v="CA-2013-139381"/>
    <x v="0"/>
    <d v="2013-04-19T00:00:00"/>
    <d v="2013-04-23T00:00:00"/>
    <s v="Standard Class"/>
    <s v="RF-19840"/>
    <s v="Roy Französisch"/>
    <x v="0"/>
    <s v="United States"/>
    <s v="Chesapeake"/>
    <s v="Virginia"/>
    <n v="23320"/>
    <x v="0"/>
    <s v="TEC-PH-10004924"/>
    <s v="Technology"/>
    <s v="Phones"/>
    <s v="SKILCRAFT Telephone Shoulder Rest, 2&quot; x 6.5&quot; x 2.5&quot;, Black"/>
    <n v="29.56"/>
    <n v="4"/>
    <n v="0"/>
    <n v="7.9812000000000012"/>
  </r>
  <r>
    <n v="7782"/>
    <s v="CA-2012-132136"/>
    <x v="1"/>
    <d v="2012-03-08T00:00:00"/>
    <d v="2012-03-12T00:00:00"/>
    <s v="Standard Class"/>
    <s v="FO-14305"/>
    <s v="Frank Olsen"/>
    <x v="0"/>
    <s v="United States"/>
    <s v="Chicago"/>
    <s v="Illinois"/>
    <n v="60623"/>
    <x v="2"/>
    <s v="OFF-BI-10002706"/>
    <s v="Office Supplies"/>
    <s v="Binders"/>
    <s v="Avery Premier Heavy-Duty Binder with Round Locking Rings"/>
    <n v="8.5679999999999978"/>
    <n v="3"/>
    <n v="0.8"/>
    <n v="-14.5656"/>
  </r>
  <r>
    <n v="7783"/>
    <s v="CA-2013-162236"/>
    <x v="0"/>
    <d v="2013-11-05T00:00:00"/>
    <d v="2013-11-07T00:00:00"/>
    <s v="Second Class"/>
    <s v="ER-13855"/>
    <s v="Elpida Rittenbach"/>
    <x v="1"/>
    <s v="United States"/>
    <s v="Charlotte"/>
    <s v="North Carolina"/>
    <n v="28205"/>
    <x v="0"/>
    <s v="OFF-ST-10003442"/>
    <s v="Office Supplies"/>
    <s v="Storage"/>
    <s v="Eldon Portable Mobile Manager"/>
    <n v="45.248000000000005"/>
    <n v="2"/>
    <n v="0.2"/>
    <n v="3.9591999999999992"/>
  </r>
  <r>
    <n v="7784"/>
    <s v="CA-2013-162236"/>
    <x v="0"/>
    <d v="2013-11-05T00:00:00"/>
    <d v="2013-11-07T00:00:00"/>
    <s v="Second Class"/>
    <s v="ER-13855"/>
    <s v="Elpida Rittenbach"/>
    <x v="1"/>
    <s v="United States"/>
    <s v="Charlotte"/>
    <s v="North Carolina"/>
    <n v="28205"/>
    <x v="0"/>
    <s v="FUR-TA-10002533"/>
    <s v="Furniture"/>
    <s v="Tables"/>
    <s v="BPI Conference Tables"/>
    <n v="876.30000000000007"/>
    <n v="10"/>
    <n v="0.4"/>
    <n v="-292.10000000000014"/>
  </r>
  <r>
    <n v="7785"/>
    <s v="CA-2013-162236"/>
    <x v="0"/>
    <d v="2013-11-05T00:00:00"/>
    <d v="2013-11-07T00:00:00"/>
    <s v="Second Class"/>
    <s v="ER-13855"/>
    <s v="Elpida Rittenbach"/>
    <x v="1"/>
    <s v="United States"/>
    <s v="Charlotte"/>
    <s v="North Carolina"/>
    <n v="28205"/>
    <x v="0"/>
    <s v="OFF-SU-10003505"/>
    <s v="Office Supplies"/>
    <s v="Supplies"/>
    <s v="Premier Electric Letter Opener"/>
    <n v="185.376"/>
    <n v="2"/>
    <n v="0.2"/>
    <n v="-34.758000000000017"/>
  </r>
  <r>
    <n v="7786"/>
    <s v="US-2011-111353"/>
    <x v="2"/>
    <d v="2011-11-29T00:00:00"/>
    <d v="2011-12-06T00:00:00"/>
    <s v="Standard Class"/>
    <s v="PB-19150"/>
    <s v="Philip Brown"/>
    <x v="0"/>
    <s v="United States"/>
    <s v="New York City"/>
    <s v="New York"/>
    <n v="10009"/>
    <x v="3"/>
    <s v="OFF-LA-10002762"/>
    <s v="Office Supplies"/>
    <s v="Labels"/>
    <s v="Avery 485"/>
    <n v="25.06"/>
    <n v="2"/>
    <n v="0"/>
    <n v="11.778199999999998"/>
  </r>
  <r>
    <n v="7787"/>
    <s v="US-2013-117037"/>
    <x v="0"/>
    <d v="2013-05-18T00:00:00"/>
    <d v="2013-05-21T00:00:00"/>
    <s v="First Class"/>
    <s v="LW-17215"/>
    <s v="Luke Weiss"/>
    <x v="0"/>
    <s v="United States"/>
    <s v="Chicago"/>
    <s v="Illinois"/>
    <n v="60653"/>
    <x v="2"/>
    <s v="OFF-BI-10000279"/>
    <s v="Office Supplies"/>
    <s v="Binders"/>
    <s v="Acco Recycled 2&quot; Capacity Laser Printer Hanging Data Binders"/>
    <n v="2.8899999999999992"/>
    <n v="1"/>
    <n v="0.8"/>
    <n v="-4.7685000000000013"/>
  </r>
  <r>
    <n v="7788"/>
    <s v="US-2013-117037"/>
    <x v="0"/>
    <d v="2013-05-18T00:00:00"/>
    <d v="2013-05-21T00:00:00"/>
    <s v="First Class"/>
    <s v="LW-17215"/>
    <s v="Luke Weiss"/>
    <x v="0"/>
    <s v="United States"/>
    <s v="Chicago"/>
    <s v="Illinois"/>
    <n v="60653"/>
    <x v="2"/>
    <s v="OFF-FA-10000936"/>
    <s v="Office Supplies"/>
    <s v="Fasteners"/>
    <s v="Acco Hot Clips Clips to Go"/>
    <n v="7.8960000000000008"/>
    <n v="3"/>
    <n v="0.2"/>
    <n v="2.4674999999999994"/>
  </r>
  <r>
    <n v="7789"/>
    <s v="US-2013-117037"/>
    <x v="0"/>
    <d v="2013-05-18T00:00:00"/>
    <d v="2013-05-21T00:00:00"/>
    <s v="First Class"/>
    <s v="LW-17215"/>
    <s v="Luke Weiss"/>
    <x v="0"/>
    <s v="United States"/>
    <s v="Chicago"/>
    <s v="Illinois"/>
    <n v="60653"/>
    <x v="2"/>
    <s v="FUR-FU-10004973"/>
    <s v="Furniture"/>
    <s v="Furnishings"/>
    <s v="Flat Face Poster Frame"/>
    <n v="22.608000000000001"/>
    <n v="3"/>
    <n v="0.6"/>
    <n v="-10.173599999999997"/>
  </r>
  <r>
    <n v="7790"/>
    <s v="US-2013-117037"/>
    <x v="0"/>
    <d v="2013-05-18T00:00:00"/>
    <d v="2013-05-21T00:00:00"/>
    <s v="First Class"/>
    <s v="LW-17215"/>
    <s v="Luke Weiss"/>
    <x v="0"/>
    <s v="United States"/>
    <s v="Chicago"/>
    <s v="Illinois"/>
    <n v="60653"/>
    <x v="2"/>
    <s v="OFF-PA-10000791"/>
    <s v="Office Supplies"/>
    <s v="Paper"/>
    <s v="Wirebound Message Books, Four 2 3/4 x 5 Forms per Page, 200 Sets per Book"/>
    <n v="30.527999999999999"/>
    <n v="8"/>
    <n v="0.2"/>
    <n v="9.5399999999999974"/>
  </r>
  <r>
    <n v="7791"/>
    <s v="CA-2014-160801"/>
    <x v="3"/>
    <d v="2014-09-20T00:00:00"/>
    <d v="2014-09-20T00:00:00"/>
    <s v="Same Day"/>
    <s v="FG-14260"/>
    <s v="Frank Gastineau"/>
    <x v="2"/>
    <s v="United States"/>
    <s v="Philadelphia"/>
    <s v="Pennsylvania"/>
    <n v="19120"/>
    <x v="3"/>
    <s v="OFF-BI-10001132"/>
    <s v="Office Supplies"/>
    <s v="Binders"/>
    <s v="Acco PRESSTEX Data Binder with Storage Hooks, Dark Blue, 9 1/2&quot; X 11&quot;"/>
    <n v="4.8420000000000005"/>
    <n v="3"/>
    <n v="0.7"/>
    <n v="-3.3893999999999984"/>
  </r>
  <r>
    <n v="7792"/>
    <s v="CA-2013-108364"/>
    <x v="0"/>
    <d v="2013-12-20T00:00:00"/>
    <d v="2013-12-25T00:00:00"/>
    <s v="Standard Class"/>
    <s v="BP-11050"/>
    <s v="Barry Pond"/>
    <x v="1"/>
    <s v="United States"/>
    <s v="Chicago"/>
    <s v="Illinois"/>
    <n v="60623"/>
    <x v="2"/>
    <s v="OFF-BI-10002012"/>
    <s v="Office Supplies"/>
    <s v="Binders"/>
    <s v="Wilson Jones Easy Flow II Sheet Lifters"/>
    <n v="1.7999999999999996"/>
    <n v="5"/>
    <n v="0.8"/>
    <n v="-2.8800000000000008"/>
  </r>
  <r>
    <n v="7793"/>
    <s v="CA-2014-169362"/>
    <x v="3"/>
    <d v="2014-10-13T00:00:00"/>
    <d v="2014-10-16T00:00:00"/>
    <s v="First Class"/>
    <s v="SP-20860"/>
    <s v="Sung Pak"/>
    <x v="1"/>
    <s v="United States"/>
    <s v="Dallas"/>
    <s v="Texas"/>
    <n v="75217"/>
    <x v="2"/>
    <s v="TEC-AC-10001383"/>
    <s v="Technology"/>
    <s v="Accessories"/>
    <s v="Logitech Wireless Touch Keyboard K400"/>
    <n v="39.984000000000002"/>
    <n v="2"/>
    <n v="0.2"/>
    <n v="-1.4994000000000067"/>
  </r>
  <r>
    <n v="7794"/>
    <s v="CA-2012-127481"/>
    <x v="1"/>
    <d v="2012-12-12T00:00:00"/>
    <d v="2012-12-15T00:00:00"/>
    <s v="Second Class"/>
    <s v="JD-15895"/>
    <s v="Jonathan Doherty"/>
    <x v="1"/>
    <s v="United States"/>
    <s v="Las Vegas"/>
    <s v="Nevada"/>
    <n v="89115"/>
    <x v="1"/>
    <s v="OFF-PA-10002036"/>
    <s v="Office Supplies"/>
    <s v="Paper"/>
    <s v="Xerox 1930"/>
    <n v="32.400000000000006"/>
    <n v="5"/>
    <n v="0"/>
    <n v="15.876000000000001"/>
  </r>
  <r>
    <n v="7795"/>
    <s v="CA-2012-127481"/>
    <x v="1"/>
    <d v="2012-12-12T00:00:00"/>
    <d v="2012-12-15T00:00:00"/>
    <s v="Second Class"/>
    <s v="JD-15895"/>
    <s v="Jonathan Doherty"/>
    <x v="1"/>
    <s v="United States"/>
    <s v="Las Vegas"/>
    <s v="Nevada"/>
    <n v="89115"/>
    <x v="1"/>
    <s v="OFF-PA-10002377"/>
    <s v="Office Supplies"/>
    <s v="Paper"/>
    <s v="Xerox 1916"/>
    <n v="97.88"/>
    <n v="2"/>
    <n v="0"/>
    <n v="48.94"/>
  </r>
  <r>
    <n v="7796"/>
    <s v="CA-2012-112711"/>
    <x v="1"/>
    <d v="2012-07-12T00:00:00"/>
    <d v="2012-07-18T00:00:00"/>
    <s v="Standard Class"/>
    <s v="FM-14380"/>
    <s v="Fred McMath"/>
    <x v="0"/>
    <s v="United States"/>
    <s v="Amarillo"/>
    <s v="Texas"/>
    <n v="79109"/>
    <x v="2"/>
    <s v="TEC-PH-10000526"/>
    <s v="Technology"/>
    <s v="Phones"/>
    <s v="Vtech CS6719"/>
    <n v="307.16800000000001"/>
    <n v="4"/>
    <n v="0.2"/>
    <n v="30.716800000000006"/>
  </r>
  <r>
    <n v="7797"/>
    <s v="US-2012-145121"/>
    <x v="1"/>
    <d v="2012-10-02T00:00:00"/>
    <d v="2012-10-06T00:00:00"/>
    <s v="Standard Class"/>
    <s v="MP-17965"/>
    <s v="Michael Paige"/>
    <x v="1"/>
    <s v="United States"/>
    <s v="Middletown"/>
    <s v="Connecticut"/>
    <n v="6457"/>
    <x v="3"/>
    <s v="OFF-BI-10001078"/>
    <s v="Office Supplies"/>
    <s v="Binders"/>
    <s v="Acco PRESSTEX Data Binder with Storage Hooks, Dark Blue, 14 7/8&quot; X 11&quot;"/>
    <n v="26.9"/>
    <n v="5"/>
    <n v="0"/>
    <n v="13.181000000000001"/>
  </r>
  <r>
    <n v="7798"/>
    <s v="CA-2014-166184"/>
    <x v="3"/>
    <d v="2014-03-25T00:00:00"/>
    <d v="2014-03-28T00:00:00"/>
    <s v="First Class"/>
    <s v="HR-14830"/>
    <s v="Harold Ryan"/>
    <x v="1"/>
    <s v="United States"/>
    <s v="New York City"/>
    <s v="New York"/>
    <n v="10035"/>
    <x v="3"/>
    <s v="OFF-EN-10004483"/>
    <s v="Office Supplies"/>
    <s v="Envelopes"/>
    <s v="#10 White Business Envelopes,4 1/8 x 9 1/2"/>
    <n v="47.01"/>
    <n v="3"/>
    <n v="0"/>
    <n v="22.094699999999996"/>
  </r>
  <r>
    <n v="7799"/>
    <s v="CA-2014-166184"/>
    <x v="3"/>
    <d v="2014-03-25T00:00:00"/>
    <d v="2014-03-28T00:00:00"/>
    <s v="First Class"/>
    <s v="HR-14830"/>
    <s v="Harold Ryan"/>
    <x v="1"/>
    <s v="United States"/>
    <s v="New York City"/>
    <s v="New York"/>
    <n v="10035"/>
    <x v="3"/>
    <s v="TEC-PH-10002624"/>
    <s v="Technology"/>
    <s v="Phones"/>
    <s v="Samsung Galaxy S4 Mini"/>
    <n v="469.99"/>
    <n v="1"/>
    <n v="0"/>
    <n v="136.29709999999994"/>
  </r>
  <r>
    <n v="7800"/>
    <s v="CA-2014-166184"/>
    <x v="3"/>
    <d v="2014-03-25T00:00:00"/>
    <d v="2014-03-28T00:00:00"/>
    <s v="First Class"/>
    <s v="HR-14830"/>
    <s v="Harold Ryan"/>
    <x v="1"/>
    <s v="United States"/>
    <s v="New York City"/>
    <s v="New York"/>
    <n v="10035"/>
    <x v="3"/>
    <s v="FUR-CH-10003396"/>
    <s v="Furniture"/>
    <s v="Chairs"/>
    <s v="Global Deluxe Steno Chair"/>
    <n v="207.84600000000003"/>
    <n v="3"/>
    <n v="0.1"/>
    <n v="2.3093999999999895"/>
  </r>
  <r>
    <n v="7801"/>
    <s v="CA-2014-157413"/>
    <x v="3"/>
    <d v="2014-06-02T00:00:00"/>
    <d v="2014-06-07T00:00:00"/>
    <s v="Standard Class"/>
    <s v="BW-11065"/>
    <s v="Barry Weirich"/>
    <x v="0"/>
    <s v="United States"/>
    <s v="Philadelphia"/>
    <s v="Pennsylvania"/>
    <n v="19120"/>
    <x v="3"/>
    <s v="OFF-ST-10002756"/>
    <s v="Office Supplies"/>
    <s v="Storage"/>
    <s v="Tennsco Stur-D-Stor Boltless Shelving, 5 Shelves, 24&quot; Deep, Sand"/>
    <n v="324.74400000000003"/>
    <n v="3"/>
    <n v="0.2"/>
    <n v="-77.126699999999971"/>
  </r>
  <r>
    <n v="7802"/>
    <s v="CA-2011-143637"/>
    <x v="2"/>
    <d v="2011-03-24T00:00:00"/>
    <d v="2011-03-29T00:00:00"/>
    <s v="Second Class"/>
    <s v="MS-17710"/>
    <s v="Maurice Satty"/>
    <x v="0"/>
    <s v="United States"/>
    <s v="Fresno"/>
    <s v="California"/>
    <n v="93727"/>
    <x v="1"/>
    <s v="FUR-FU-10002813"/>
    <s v="Furniture"/>
    <s v="Furnishings"/>
    <s v="DAX Contemporary Wood Frame with Silver Metal Mat, Desktop, 11 x 14 Size"/>
    <n v="40.479999999999997"/>
    <n v="2"/>
    <n v="0"/>
    <n v="14.572799999999997"/>
  </r>
  <r>
    <n v="7803"/>
    <s v="CA-2012-102260"/>
    <x v="1"/>
    <d v="2012-09-22T00:00:00"/>
    <d v="2012-09-26T00:00:00"/>
    <s v="Standard Class"/>
    <s v="SJ-20125"/>
    <s v="Sanjit Jacobs"/>
    <x v="2"/>
    <s v="United States"/>
    <s v="Franklin"/>
    <s v="Tennessee"/>
    <n v="37064"/>
    <x v="0"/>
    <s v="OFF-LA-10003714"/>
    <s v="Office Supplies"/>
    <s v="Labels"/>
    <s v="Avery 510"/>
    <n v="12"/>
    <n v="4"/>
    <n v="0.2"/>
    <n v="4.1999999999999993"/>
  </r>
  <r>
    <n v="7804"/>
    <s v="CA-2012-102260"/>
    <x v="1"/>
    <d v="2012-09-22T00:00:00"/>
    <d v="2012-09-26T00:00:00"/>
    <s v="Standard Class"/>
    <s v="SJ-20125"/>
    <s v="Sanjit Jacobs"/>
    <x v="2"/>
    <s v="United States"/>
    <s v="Franklin"/>
    <s v="Tennessee"/>
    <n v="37064"/>
    <x v="0"/>
    <s v="OFF-ST-10003716"/>
    <s v="Office Supplies"/>
    <s v="Storage"/>
    <s v="Tennsco Double-Tier Lockers"/>
    <n v="720.06400000000008"/>
    <n v="4"/>
    <n v="0.2"/>
    <n v="-63.005600000000015"/>
  </r>
  <r>
    <n v="7805"/>
    <s v="CA-2012-102260"/>
    <x v="1"/>
    <d v="2012-09-22T00:00:00"/>
    <d v="2012-09-26T00:00:00"/>
    <s v="Standard Class"/>
    <s v="SJ-20125"/>
    <s v="Sanjit Jacobs"/>
    <x v="2"/>
    <s v="United States"/>
    <s v="Franklin"/>
    <s v="Tennessee"/>
    <n v="37064"/>
    <x v="0"/>
    <s v="OFF-ST-10002289"/>
    <s v="Office Supplies"/>
    <s v="Storage"/>
    <s v="Safco Wire Cube Shelving System, For Use as 4 or 5 14&quot; Cubes, Black"/>
    <n v="25.424000000000003"/>
    <n v="1"/>
    <n v="0.2"/>
    <n v="-4.7670000000000021"/>
  </r>
  <r>
    <n v="7806"/>
    <s v="CA-2012-102260"/>
    <x v="1"/>
    <d v="2012-09-22T00:00:00"/>
    <d v="2012-09-26T00:00:00"/>
    <s v="Standard Class"/>
    <s v="SJ-20125"/>
    <s v="Sanjit Jacobs"/>
    <x v="2"/>
    <s v="United States"/>
    <s v="Franklin"/>
    <s v="Tennessee"/>
    <n v="37064"/>
    <x v="0"/>
    <s v="OFF-AR-10001315"/>
    <s v="Office Supplies"/>
    <s v="Art"/>
    <s v="Newell 310"/>
    <n v="2.8160000000000003"/>
    <n v="2"/>
    <n v="0.2"/>
    <n v="0.31679999999999986"/>
  </r>
  <r>
    <n v="7807"/>
    <s v="CA-2012-102260"/>
    <x v="1"/>
    <d v="2012-09-22T00:00:00"/>
    <d v="2012-09-26T00:00:00"/>
    <s v="Standard Class"/>
    <s v="SJ-20125"/>
    <s v="Sanjit Jacobs"/>
    <x v="2"/>
    <s v="United States"/>
    <s v="Franklin"/>
    <s v="Tennessee"/>
    <n v="37064"/>
    <x v="0"/>
    <s v="OFF-BI-10000042"/>
    <s v="Office Supplies"/>
    <s v="Binders"/>
    <s v="Pressboard Data Binder, Crimson, 12&quot; X 8 1/2&quot;"/>
    <n v="3.2040000000000002"/>
    <n v="2"/>
    <n v="0.7"/>
    <n v="-2.5631999999999993"/>
  </r>
  <r>
    <n v="7808"/>
    <s v="US-2013-137295"/>
    <x v="0"/>
    <d v="2013-01-08T00:00:00"/>
    <d v="2013-01-13T00:00:00"/>
    <s v="Standard Class"/>
    <s v="VS-21820"/>
    <s v="Vivek Sundaresam"/>
    <x v="0"/>
    <s v="United States"/>
    <s v="Raleigh"/>
    <s v="North Carolina"/>
    <n v="27604"/>
    <x v="0"/>
    <s v="OFF-BI-10004236"/>
    <s v="Office Supplies"/>
    <s v="Binders"/>
    <s v="XtraLife ClearVue Slant-D Ring Binder, White, 3&quot;"/>
    <n v="30.828000000000007"/>
    <n v="7"/>
    <n v="0.7"/>
    <n v="-24.662400000000005"/>
  </r>
  <r>
    <n v="7809"/>
    <s v="US-2013-137295"/>
    <x v="0"/>
    <d v="2013-01-08T00:00:00"/>
    <d v="2013-01-13T00:00:00"/>
    <s v="Standard Class"/>
    <s v="VS-21820"/>
    <s v="Vivek Sundaresam"/>
    <x v="0"/>
    <s v="United States"/>
    <s v="Raleigh"/>
    <s v="North Carolina"/>
    <n v="27604"/>
    <x v="0"/>
    <s v="OFF-AR-10001955"/>
    <s v="Office Supplies"/>
    <s v="Art"/>
    <s v="Newell 319"/>
    <n v="47.616"/>
    <n v="3"/>
    <n v="0.2"/>
    <n v="5.9519999999999946"/>
  </r>
  <r>
    <n v="7810"/>
    <s v="US-2013-137295"/>
    <x v="0"/>
    <d v="2013-01-08T00:00:00"/>
    <d v="2013-01-13T00:00:00"/>
    <s v="Standard Class"/>
    <s v="VS-21820"/>
    <s v="Vivek Sundaresam"/>
    <x v="0"/>
    <s v="United States"/>
    <s v="Raleigh"/>
    <s v="North Carolina"/>
    <n v="27604"/>
    <x v="0"/>
    <s v="TEC-PH-10004080"/>
    <s v="Technology"/>
    <s v="Phones"/>
    <s v="Avaya 5410 Digital phone"/>
    <n v="108.78399999999999"/>
    <n v="2"/>
    <n v="0.2"/>
    <n v="10.878399999999999"/>
  </r>
  <r>
    <n v="7811"/>
    <s v="CA-2013-134334"/>
    <x v="0"/>
    <d v="2013-02-14T00:00:00"/>
    <d v="2013-02-15T00:00:00"/>
    <s v="First Class"/>
    <s v="DK-13090"/>
    <s v="Dave Kipp"/>
    <x v="0"/>
    <s v="United States"/>
    <s v="Clinton"/>
    <s v="Maryland"/>
    <n v="20735"/>
    <x v="3"/>
    <s v="OFF-PA-10000791"/>
    <s v="Office Supplies"/>
    <s v="Paper"/>
    <s v="Wirebound Message Books, Four 2 3/4 x 5 Forms per Page, 200 Sets per Book"/>
    <n v="4.7699999999999996"/>
    <n v="1"/>
    <n v="0"/>
    <n v="2.1464999999999996"/>
  </r>
  <r>
    <n v="7812"/>
    <s v="CA-2013-134334"/>
    <x v="0"/>
    <d v="2013-02-14T00:00:00"/>
    <d v="2013-02-15T00:00:00"/>
    <s v="First Class"/>
    <s v="DK-13090"/>
    <s v="Dave Kipp"/>
    <x v="0"/>
    <s v="United States"/>
    <s v="Clinton"/>
    <s v="Maryland"/>
    <n v="20735"/>
    <x v="3"/>
    <s v="OFF-AR-10001770"/>
    <s v="Office Supplies"/>
    <s v="Art"/>
    <s v="Economy #2 Pencils"/>
    <n v="7.98"/>
    <n v="3"/>
    <n v="0"/>
    <n v="2.0747999999999998"/>
  </r>
  <r>
    <n v="7813"/>
    <s v="CA-2013-134334"/>
    <x v="0"/>
    <d v="2013-02-14T00:00:00"/>
    <d v="2013-02-15T00:00:00"/>
    <s v="First Class"/>
    <s v="DK-13090"/>
    <s v="Dave Kipp"/>
    <x v="0"/>
    <s v="United States"/>
    <s v="Clinton"/>
    <s v="Maryland"/>
    <n v="20735"/>
    <x v="3"/>
    <s v="FUR-TA-10002356"/>
    <s v="Furniture"/>
    <s v="Tables"/>
    <s v="Bevis Boat-Shaped Conference Table"/>
    <n v="550.43100000000004"/>
    <n v="3"/>
    <n v="0.3"/>
    <n v="-47.179800000000029"/>
  </r>
  <r>
    <n v="7814"/>
    <s v="CA-2013-134334"/>
    <x v="0"/>
    <d v="2013-02-14T00:00:00"/>
    <d v="2013-02-15T00:00:00"/>
    <s v="First Class"/>
    <s v="DK-13090"/>
    <s v="Dave Kipp"/>
    <x v="0"/>
    <s v="United States"/>
    <s v="Clinton"/>
    <s v="Maryland"/>
    <n v="20735"/>
    <x v="3"/>
    <s v="FUR-FU-10003274"/>
    <s v="Furniture"/>
    <s v="Furnishings"/>
    <s v="Regeneration Desk Collection"/>
    <n v="10.56"/>
    <n v="6"/>
    <n v="0"/>
    <n v="4.6464000000000008"/>
  </r>
  <r>
    <n v="7815"/>
    <s v="US-2014-109316"/>
    <x v="3"/>
    <d v="2014-06-09T00:00:00"/>
    <d v="2014-06-11T00:00:00"/>
    <s v="First Class"/>
    <s v="MG-17680"/>
    <s v="Maureen Gastineau"/>
    <x v="2"/>
    <s v="United States"/>
    <s v="Los Angeles"/>
    <s v="California"/>
    <n v="90049"/>
    <x v="1"/>
    <s v="FUR-BO-10004834"/>
    <s v="Furniture"/>
    <s v="Bookcases"/>
    <s v="Riverside Palais Royal Lawyers Bookcase, Royale Cherry Finish"/>
    <n v="1497.6659999999999"/>
    <n v="2"/>
    <n v="0.15"/>
    <n v="140.95680000000004"/>
  </r>
  <r>
    <n v="7816"/>
    <s v="US-2014-109316"/>
    <x v="3"/>
    <d v="2014-06-09T00:00:00"/>
    <d v="2014-06-11T00:00:00"/>
    <s v="First Class"/>
    <s v="MG-17680"/>
    <s v="Maureen Gastineau"/>
    <x v="2"/>
    <s v="United States"/>
    <s v="Los Angeles"/>
    <s v="California"/>
    <n v="90049"/>
    <x v="1"/>
    <s v="TEC-PH-10000307"/>
    <s v="Technology"/>
    <s v="Phones"/>
    <s v="Shocksock Galaxy S4 Armband"/>
    <n v="17.52"/>
    <n v="2"/>
    <n v="0.2"/>
    <n v="-3.5040000000000022"/>
  </r>
  <r>
    <n v="7817"/>
    <s v="CA-2013-138478"/>
    <x v="0"/>
    <d v="2013-10-22T00:00:00"/>
    <d v="2013-10-27T00:00:00"/>
    <s v="Second Class"/>
    <s v="DP-13390"/>
    <s v="Dennis Pardue"/>
    <x v="2"/>
    <s v="United States"/>
    <s v="North Las Vegas"/>
    <s v="Nevada"/>
    <n v="89031"/>
    <x v="1"/>
    <s v="OFF-AR-10002240"/>
    <s v="Office Supplies"/>
    <s v="Art"/>
    <s v="Panasonic KP-150 Electric Pencil Sharpener"/>
    <n v="113.22"/>
    <n v="3"/>
    <n v="0"/>
    <n v="29.437200000000001"/>
  </r>
  <r>
    <n v="7818"/>
    <s v="CA-2013-138478"/>
    <x v="0"/>
    <d v="2013-10-22T00:00:00"/>
    <d v="2013-10-27T00:00:00"/>
    <s v="Second Class"/>
    <s v="DP-13390"/>
    <s v="Dennis Pardue"/>
    <x v="2"/>
    <s v="United States"/>
    <s v="North Las Vegas"/>
    <s v="Nevada"/>
    <n v="89031"/>
    <x v="1"/>
    <s v="OFF-PA-10001801"/>
    <s v="Office Supplies"/>
    <s v="Paper"/>
    <s v="Xerox 193"/>
    <n v="35.880000000000003"/>
    <n v="6"/>
    <n v="0"/>
    <n v="17.581200000000003"/>
  </r>
  <r>
    <n v="7819"/>
    <s v="CA-2013-138478"/>
    <x v="0"/>
    <d v="2013-10-22T00:00:00"/>
    <d v="2013-10-27T00:00:00"/>
    <s v="Second Class"/>
    <s v="DP-13390"/>
    <s v="Dennis Pardue"/>
    <x v="2"/>
    <s v="United States"/>
    <s v="North Las Vegas"/>
    <s v="Nevada"/>
    <n v="89031"/>
    <x v="1"/>
    <s v="OFF-BI-10001120"/>
    <s v="Office Supplies"/>
    <s v="Binders"/>
    <s v="Ibico EPK-21 Electric Binding System"/>
    <n v="4535.9760000000006"/>
    <n v="3"/>
    <n v="0.2"/>
    <n v="1644.2912999999999"/>
  </r>
  <r>
    <n v="7820"/>
    <s v="CA-2014-150469"/>
    <x v="3"/>
    <d v="2014-01-27T00:00:00"/>
    <d v="2014-01-31T00:00:00"/>
    <s v="Standard Class"/>
    <s v="CJ-12010"/>
    <s v="Caroline Jumper"/>
    <x v="0"/>
    <s v="United States"/>
    <s v="San Francisco"/>
    <s v="California"/>
    <n v="94109"/>
    <x v="1"/>
    <s v="OFF-FA-10000611"/>
    <s v="Office Supplies"/>
    <s v="Fasteners"/>
    <s v="Binder Clips by OIC"/>
    <n v="11.84"/>
    <n v="8"/>
    <n v="0"/>
    <n v="5.6831999999999994"/>
  </r>
  <r>
    <n v="7821"/>
    <s v="CA-2014-152436"/>
    <x v="3"/>
    <d v="2014-12-09T00:00:00"/>
    <d v="2014-12-11T00:00:00"/>
    <s v="Second Class"/>
    <s v="CW-11905"/>
    <s v="Carl Weiss"/>
    <x v="2"/>
    <s v="United States"/>
    <s v="Cranston"/>
    <s v="Rhode Island"/>
    <n v="2920"/>
    <x v="3"/>
    <s v="OFF-ST-10000036"/>
    <s v="Office Supplies"/>
    <s v="Storage"/>
    <s v="Recycled Data-Pak for Archival Bound Computer Printouts, 12-1/2 x 12-1/2 x 16"/>
    <n v="592.74"/>
    <n v="6"/>
    <n v="0"/>
    <n v="160.03979999999999"/>
  </r>
  <r>
    <n v="7822"/>
    <s v="CA-2013-169334"/>
    <x v="0"/>
    <d v="2013-10-22T00:00:00"/>
    <d v="2013-10-25T00:00:00"/>
    <s v="Second Class"/>
    <s v="GW-14605"/>
    <s v="Giulietta Weimer"/>
    <x v="0"/>
    <s v="United States"/>
    <s v="Jackson"/>
    <s v="Tennessee"/>
    <n v="38301"/>
    <x v="0"/>
    <s v="OFF-ST-10004950"/>
    <s v="Office Supplies"/>
    <s v="Storage"/>
    <s v="Tenex Personal Filing Tote With Secure Closure Lid, Black/Frost"/>
    <n v="111.67200000000001"/>
    <n v="9"/>
    <n v="0.2"/>
    <n v="6.9794999999999909"/>
  </r>
  <r>
    <n v="7823"/>
    <s v="US-2011-115413"/>
    <x v="2"/>
    <d v="2011-08-26T00:00:00"/>
    <d v="2011-09-01T00:00:00"/>
    <s v="Standard Class"/>
    <s v="PP-18955"/>
    <s v="Paul Prost"/>
    <x v="2"/>
    <s v="United States"/>
    <s v="Newark"/>
    <s v="Delaware"/>
    <n v="19711"/>
    <x v="3"/>
    <s v="OFF-AR-10003770"/>
    <s v="Office Supplies"/>
    <s v="Art"/>
    <s v="Newell 340"/>
    <n v="8.64"/>
    <n v="3"/>
    <n v="0"/>
    <n v="2.5055999999999998"/>
  </r>
  <r>
    <n v="7824"/>
    <s v="US-2011-115413"/>
    <x v="2"/>
    <d v="2011-08-26T00:00:00"/>
    <d v="2011-09-01T00:00:00"/>
    <s v="Standard Class"/>
    <s v="PP-18955"/>
    <s v="Paul Prost"/>
    <x v="2"/>
    <s v="United States"/>
    <s v="Newark"/>
    <s v="Delaware"/>
    <n v="19711"/>
    <x v="3"/>
    <s v="TEC-AC-10002800"/>
    <s v="Technology"/>
    <s v="Accessories"/>
    <s v="Plantronics Audio 478 Stereo USB Headset"/>
    <n v="149.97"/>
    <n v="3"/>
    <n v="0"/>
    <n v="52.489499999999992"/>
  </r>
  <r>
    <n v="7825"/>
    <s v="CA-2011-125150"/>
    <x v="2"/>
    <d v="2011-05-16T00:00:00"/>
    <d v="2011-05-23T00:00:00"/>
    <s v="Standard Class"/>
    <s v="PW-19030"/>
    <s v="Pauline Webber"/>
    <x v="1"/>
    <s v="United States"/>
    <s v="Los Angeles"/>
    <s v="California"/>
    <n v="90036"/>
    <x v="1"/>
    <s v="FUR-CH-10002439"/>
    <s v="Furniture"/>
    <s v="Chairs"/>
    <s v="Iceberg Nesting Folding Chair, 19w x 6d x 43h"/>
    <n v="232.88"/>
    <n v="5"/>
    <n v="0.2"/>
    <n v="17.466000000000008"/>
  </r>
  <r>
    <n v="7826"/>
    <s v="CA-2012-127327"/>
    <x v="1"/>
    <d v="2012-02-03T00:00:00"/>
    <d v="2012-02-07T00:00:00"/>
    <s v="Standard Class"/>
    <s v="PW-19030"/>
    <s v="Pauline Webber"/>
    <x v="1"/>
    <s v="United States"/>
    <s v="Rome"/>
    <s v="New York"/>
    <n v="13440"/>
    <x v="3"/>
    <s v="FUR-CH-10004218"/>
    <s v="Furniture"/>
    <s v="Chairs"/>
    <s v="Global Fabric Manager's Chair, Dark Gray"/>
    <n v="90.882000000000005"/>
    <n v="1"/>
    <n v="0.1"/>
    <n v="15.147000000000004"/>
  </r>
  <r>
    <n v="7827"/>
    <s v="CA-2014-117114"/>
    <x v="3"/>
    <d v="2014-11-01T00:00:00"/>
    <d v="2014-11-06T00:00:00"/>
    <s v="Standard Class"/>
    <s v="CY-12745"/>
    <s v="Craig Yedwab"/>
    <x v="1"/>
    <s v="United States"/>
    <s v="Chicago"/>
    <s v="Illinois"/>
    <n v="60610"/>
    <x v="2"/>
    <s v="TEC-PH-10004042"/>
    <s v="Technology"/>
    <s v="Phones"/>
    <s v="ClearOne Communications CHAT 70 OC Speaker Phone"/>
    <n v="508.76800000000003"/>
    <n v="4"/>
    <n v="0.2"/>
    <n v="38.157600000000002"/>
  </r>
  <r>
    <n v="7828"/>
    <s v="CA-2014-117114"/>
    <x v="3"/>
    <d v="2014-11-01T00:00:00"/>
    <d v="2014-11-06T00:00:00"/>
    <s v="Standard Class"/>
    <s v="CY-12745"/>
    <s v="Craig Yedwab"/>
    <x v="1"/>
    <s v="United States"/>
    <s v="Chicago"/>
    <s v="Illinois"/>
    <n v="60610"/>
    <x v="2"/>
    <s v="OFF-EN-10001137"/>
    <s v="Office Supplies"/>
    <s v="Envelopes"/>
    <s v="#10 Gummed Flap White Envelopes, 100/Box"/>
    <n v="9.9120000000000008"/>
    <n v="3"/>
    <n v="0.2"/>
    <n v="3.2213999999999996"/>
  </r>
  <r>
    <n v="7829"/>
    <s v="CA-2012-137302"/>
    <x v="1"/>
    <d v="2012-04-26T00:00:00"/>
    <d v="2012-05-01T00:00:00"/>
    <s v="Standard Class"/>
    <s v="BW-11110"/>
    <s v="Bart Watters"/>
    <x v="1"/>
    <s v="United States"/>
    <s v="San Diego"/>
    <s v="California"/>
    <n v="92105"/>
    <x v="1"/>
    <s v="FUR-CH-10002017"/>
    <s v="Furniture"/>
    <s v="Chairs"/>
    <s v="SAFCO Optional Arm Kit for Workspace Cribbage Stacking Chair"/>
    <n v="63.936000000000007"/>
    <n v="3"/>
    <n v="0.2"/>
    <n v="6.3935999999999957"/>
  </r>
  <r>
    <n v="7830"/>
    <s v="CA-2012-137302"/>
    <x v="1"/>
    <d v="2012-04-26T00:00:00"/>
    <d v="2012-05-01T00:00:00"/>
    <s v="Standard Class"/>
    <s v="BW-11110"/>
    <s v="Bart Watters"/>
    <x v="1"/>
    <s v="United States"/>
    <s v="San Diego"/>
    <s v="California"/>
    <n v="92105"/>
    <x v="1"/>
    <s v="OFF-AR-10000588"/>
    <s v="Office Supplies"/>
    <s v="Art"/>
    <s v="Newell 345"/>
    <n v="59.519999999999996"/>
    <n v="3"/>
    <n v="0"/>
    <n v="15.475200000000001"/>
  </r>
  <r>
    <n v="7831"/>
    <s v="CA-2012-137302"/>
    <x v="1"/>
    <d v="2012-04-26T00:00:00"/>
    <d v="2012-05-01T00:00:00"/>
    <s v="Standard Class"/>
    <s v="BW-11110"/>
    <s v="Bart Watters"/>
    <x v="1"/>
    <s v="United States"/>
    <s v="San Diego"/>
    <s v="California"/>
    <n v="92105"/>
    <x v="1"/>
    <s v="TEC-PH-10003174"/>
    <s v="Technology"/>
    <s v="Phones"/>
    <s v="RCA ViSYS 25825 Wireless digital phone"/>
    <n v="311.97600000000006"/>
    <n v="3"/>
    <n v="0.2"/>
    <n v="38.996999999999986"/>
  </r>
  <r>
    <n v="7832"/>
    <s v="CA-2012-137302"/>
    <x v="1"/>
    <d v="2012-04-26T00:00:00"/>
    <d v="2012-05-01T00:00:00"/>
    <s v="Standard Class"/>
    <s v="BW-11110"/>
    <s v="Bart Watters"/>
    <x v="1"/>
    <s v="United States"/>
    <s v="San Diego"/>
    <s v="California"/>
    <n v="92105"/>
    <x v="1"/>
    <s v="OFF-BI-10001524"/>
    <s v="Office Supplies"/>
    <s v="Binders"/>
    <s v="GBC Premium Transparent Covers with Diagonal Lined Pattern"/>
    <n v="50.352000000000004"/>
    <n v="3"/>
    <n v="0.2"/>
    <n v="17.623199999999997"/>
  </r>
  <r>
    <n v="7833"/>
    <s v="CA-2013-112382"/>
    <x v="0"/>
    <d v="2013-05-10T00:00:00"/>
    <d v="2013-05-14T00:00:00"/>
    <s v="Standard Class"/>
    <s v="MB-18085"/>
    <s v="Mick Brown"/>
    <x v="0"/>
    <s v="United States"/>
    <s v="Houston"/>
    <s v="Texas"/>
    <n v="77036"/>
    <x v="2"/>
    <s v="TEC-PH-10001552"/>
    <s v="Technology"/>
    <s v="Phones"/>
    <s v="I Need's 3d Hello Kitty Hybrid Silicone Case Cover for HTC One X 4g with 3d Hello Kitty Stylus Pen Green/pink"/>
    <n v="19.136000000000003"/>
    <n v="2"/>
    <n v="0.2"/>
    <n v="1.9136000000000006"/>
  </r>
  <r>
    <n v="7834"/>
    <s v="CA-2012-128958"/>
    <x v="1"/>
    <d v="2012-01-24T00:00:00"/>
    <d v="2012-01-28T00:00:00"/>
    <s v="Standard Class"/>
    <s v="CR-12820"/>
    <s v="Cyra Reiten"/>
    <x v="2"/>
    <s v="United States"/>
    <s v="West Palm Beach"/>
    <s v="Florida"/>
    <n v="33407"/>
    <x v="0"/>
    <s v="OFF-AR-10004757"/>
    <s v="Office Supplies"/>
    <s v="Art"/>
    <s v="Crayola Colored Pencils"/>
    <n v="13.120000000000001"/>
    <n v="5"/>
    <n v="0.2"/>
    <n v="2.1319999999999988"/>
  </r>
  <r>
    <n v="7835"/>
    <s v="CA-2012-106257"/>
    <x v="1"/>
    <d v="2012-04-13T00:00:00"/>
    <d v="2012-04-17T00:00:00"/>
    <s v="Second Class"/>
    <s v="EB-14110"/>
    <s v="Eugene Barchas"/>
    <x v="0"/>
    <s v="United States"/>
    <s v="Los Angeles"/>
    <s v="California"/>
    <n v="90045"/>
    <x v="1"/>
    <s v="FUR-TA-10002530"/>
    <s v="Furniture"/>
    <s v="Tables"/>
    <s v="Iceberg OfficeWorks 42&quot; Round Tables"/>
    <n v="241.56799999999998"/>
    <n v="2"/>
    <n v="0.2"/>
    <n v="-15.098000000000013"/>
  </r>
  <r>
    <n v="7836"/>
    <s v="CA-2012-106257"/>
    <x v="1"/>
    <d v="2012-04-13T00:00:00"/>
    <d v="2012-04-17T00:00:00"/>
    <s v="Second Class"/>
    <s v="EB-14110"/>
    <s v="Eugene Barchas"/>
    <x v="0"/>
    <s v="United States"/>
    <s v="Los Angeles"/>
    <s v="California"/>
    <n v="90045"/>
    <x v="1"/>
    <s v="TEC-PH-10001494"/>
    <s v="Technology"/>
    <s v="Phones"/>
    <s v="Polycom CX600 IP Phone VoIP phone"/>
    <n v="479.92"/>
    <n v="2"/>
    <n v="0.2"/>
    <n v="41.993000000000009"/>
  </r>
  <r>
    <n v="7837"/>
    <s v="CA-2012-149083"/>
    <x v="1"/>
    <d v="2012-09-25T00:00:00"/>
    <d v="2012-09-30T00:00:00"/>
    <s v="Standard Class"/>
    <s v="SH-19975"/>
    <s v="Sally Hughsby"/>
    <x v="1"/>
    <s v="United States"/>
    <s v="Seattle"/>
    <s v="Washington"/>
    <n v="98103"/>
    <x v="1"/>
    <s v="FUR-CH-10004289"/>
    <s v="Furniture"/>
    <s v="Chairs"/>
    <s v="Global Super Steno Chair"/>
    <n v="307.13600000000002"/>
    <n v="4"/>
    <n v="0.2"/>
    <n v="-11.51760000000003"/>
  </r>
  <r>
    <n v="7838"/>
    <s v="CA-2012-149083"/>
    <x v="1"/>
    <d v="2012-09-25T00:00:00"/>
    <d v="2012-09-30T00:00:00"/>
    <s v="Standard Class"/>
    <s v="SH-19975"/>
    <s v="Sally Hughsby"/>
    <x v="1"/>
    <s v="United States"/>
    <s v="Seattle"/>
    <s v="Washington"/>
    <n v="98103"/>
    <x v="1"/>
    <s v="OFF-LA-10002945"/>
    <s v="Office Supplies"/>
    <s v="Labels"/>
    <s v="Permanent Self-Adhesive File Folder Labels for Typewriters, 1 1/8 x 3 1/2, White"/>
    <n v="12.6"/>
    <n v="2"/>
    <n v="0"/>
    <n v="5.7959999999999994"/>
  </r>
  <r>
    <n v="7839"/>
    <s v="CA-2012-149083"/>
    <x v="1"/>
    <d v="2012-09-25T00:00:00"/>
    <d v="2012-09-30T00:00:00"/>
    <s v="Standard Class"/>
    <s v="SH-19975"/>
    <s v="Sally Hughsby"/>
    <x v="1"/>
    <s v="United States"/>
    <s v="Seattle"/>
    <s v="Washington"/>
    <n v="98103"/>
    <x v="1"/>
    <s v="TEC-AC-10002567"/>
    <s v="Technology"/>
    <s v="Accessories"/>
    <s v="Logitech G602 Wireless Gaming Mouse"/>
    <n v="159.97999999999999"/>
    <n v="2"/>
    <n v="0"/>
    <n v="57.592799999999997"/>
  </r>
  <r>
    <n v="7840"/>
    <s v="US-2011-137869"/>
    <x v="2"/>
    <d v="2011-03-28T00:00:00"/>
    <d v="2011-04-02T00:00:00"/>
    <s v="Standard Class"/>
    <s v="CV-12295"/>
    <s v="Christina VanderZanden"/>
    <x v="0"/>
    <s v="United States"/>
    <s v="Des Moines"/>
    <s v="Iowa"/>
    <n v="50315"/>
    <x v="2"/>
    <s v="OFF-EN-10001509"/>
    <s v="Office Supplies"/>
    <s v="Envelopes"/>
    <s v="Poly String Tie Envelopes"/>
    <n v="6.12"/>
    <n v="3"/>
    <n v="0"/>
    <n v="2.8763999999999994"/>
  </r>
  <r>
    <n v="7841"/>
    <s v="US-2011-137869"/>
    <x v="2"/>
    <d v="2011-03-28T00:00:00"/>
    <d v="2011-04-02T00:00:00"/>
    <s v="Standard Class"/>
    <s v="CV-12295"/>
    <s v="Christina VanderZanden"/>
    <x v="0"/>
    <s v="United States"/>
    <s v="Des Moines"/>
    <s v="Iowa"/>
    <n v="50315"/>
    <x v="2"/>
    <s v="FUR-TA-10003954"/>
    <s v="Furniture"/>
    <s v="Tables"/>
    <s v="Hon 94000 Series Round Tables"/>
    <n v="1184.72"/>
    <n v="4"/>
    <n v="0"/>
    <n v="106.62480000000005"/>
  </r>
  <r>
    <n v="7842"/>
    <s v="CA-2013-116603"/>
    <x v="0"/>
    <d v="2013-07-18T00:00:00"/>
    <d v="2013-07-23T00:00:00"/>
    <s v="Standard Class"/>
    <s v="AT-10735"/>
    <s v="Annie Thurman"/>
    <x v="0"/>
    <s v="United States"/>
    <s v="New York City"/>
    <s v="New York"/>
    <n v="10024"/>
    <x v="3"/>
    <s v="OFF-AP-10002892"/>
    <s v="Office Supplies"/>
    <s v="Appliances"/>
    <s v="Belkin F5C206VTEL 6 Outlet Surge"/>
    <n v="45.96"/>
    <n v="2"/>
    <n v="0"/>
    <n v="13.787999999999997"/>
  </r>
  <r>
    <n v="7843"/>
    <s v="CA-2011-158470"/>
    <x v="2"/>
    <d v="2011-04-19T00:00:00"/>
    <d v="2011-04-23T00:00:00"/>
    <s v="Second Class"/>
    <s v="AG-10390"/>
    <s v="Allen Goldenen"/>
    <x v="0"/>
    <s v="United States"/>
    <s v="Arlington"/>
    <s v="Virginia"/>
    <n v="22204"/>
    <x v="0"/>
    <s v="OFF-BI-10003638"/>
    <s v="Office Supplies"/>
    <s v="Binders"/>
    <s v="GBC Durable Plastic Covers"/>
    <n v="58.050000000000004"/>
    <n v="3"/>
    <n v="0"/>
    <n v="26.702999999999999"/>
  </r>
  <r>
    <n v="7844"/>
    <s v="CA-2011-158470"/>
    <x v="2"/>
    <d v="2011-04-19T00:00:00"/>
    <d v="2011-04-23T00:00:00"/>
    <s v="Second Class"/>
    <s v="AG-10390"/>
    <s v="Allen Goldenen"/>
    <x v="0"/>
    <s v="United States"/>
    <s v="Arlington"/>
    <s v="Virginia"/>
    <n v="22204"/>
    <x v="0"/>
    <s v="OFF-PA-10001569"/>
    <s v="Office Supplies"/>
    <s v="Paper"/>
    <s v="Xerox 232"/>
    <n v="71.28"/>
    <n v="11"/>
    <n v="0"/>
    <n v="34.214400000000005"/>
  </r>
  <r>
    <n v="7845"/>
    <s v="US-2014-123834"/>
    <x v="3"/>
    <d v="2014-07-22T00:00:00"/>
    <d v="2014-07-26T00:00:00"/>
    <s v="Standard Class"/>
    <s v="GM-14500"/>
    <s v="Gene McClure"/>
    <x v="0"/>
    <s v="United States"/>
    <s v="Pharr"/>
    <s v="Texas"/>
    <n v="78577"/>
    <x v="2"/>
    <s v="FUR-TA-10001676"/>
    <s v="Furniture"/>
    <s v="Tables"/>
    <s v="Hon 61000 Series Interactive Training Tables"/>
    <n v="124.404"/>
    <n v="4"/>
    <n v="0.3"/>
    <n v="-21.3264"/>
  </r>
  <r>
    <n v="7846"/>
    <s v="CA-2012-125976"/>
    <x v="1"/>
    <d v="2012-09-27T00:00:00"/>
    <d v="2012-10-02T00:00:00"/>
    <s v="Standard Class"/>
    <s v="JK-15205"/>
    <s v="Jamie Kunitz"/>
    <x v="0"/>
    <s v="United States"/>
    <s v="Arlington"/>
    <s v="Virginia"/>
    <n v="22204"/>
    <x v="0"/>
    <s v="OFF-PA-10001125"/>
    <s v="Office Supplies"/>
    <s v="Paper"/>
    <s v="Xerox 1988"/>
    <n v="154.9"/>
    <n v="5"/>
    <n v="0"/>
    <n v="69.704999999999998"/>
  </r>
  <r>
    <n v="7847"/>
    <s v="CA-2012-125976"/>
    <x v="1"/>
    <d v="2012-09-27T00:00:00"/>
    <d v="2012-10-02T00:00:00"/>
    <s v="Standard Class"/>
    <s v="JK-15205"/>
    <s v="Jamie Kunitz"/>
    <x v="0"/>
    <s v="United States"/>
    <s v="Arlington"/>
    <s v="Virginia"/>
    <n v="22204"/>
    <x v="0"/>
    <s v="TEC-PH-10002496"/>
    <s v="Technology"/>
    <s v="Phones"/>
    <s v="Cisco SPA301"/>
    <n v="1871.88"/>
    <n v="12"/>
    <n v="0"/>
    <n v="561.56399999999996"/>
  </r>
  <r>
    <n v="7848"/>
    <s v="CA-2013-128706"/>
    <x v="0"/>
    <d v="2013-02-27T00:00:00"/>
    <d v="2013-03-03T00:00:00"/>
    <s v="Standard Class"/>
    <s v="DW-13540"/>
    <s v="Don Weiss"/>
    <x v="0"/>
    <s v="United States"/>
    <s v="Houston"/>
    <s v="Texas"/>
    <n v="77070"/>
    <x v="2"/>
    <s v="FUR-FU-10004053"/>
    <s v="Furniture"/>
    <s v="Furnishings"/>
    <s v="DAX Two-Tone Silver Metal Document Frame"/>
    <n v="16.192"/>
    <n v="2"/>
    <n v="0.6"/>
    <n v="-6.8815999999999953"/>
  </r>
  <r>
    <n v="7849"/>
    <s v="CA-2013-104311"/>
    <x v="0"/>
    <d v="2013-05-03T00:00:00"/>
    <d v="2013-05-07T00:00:00"/>
    <s v="Standard Class"/>
    <s v="AS-10090"/>
    <s v="Adam Shillingsburg"/>
    <x v="0"/>
    <s v="United States"/>
    <s v="Irving"/>
    <s v="Texas"/>
    <n v="75061"/>
    <x v="2"/>
    <s v="OFF-ST-10000321"/>
    <s v="Office Supplies"/>
    <s v="Storage"/>
    <s v="Akro Stacking Bins"/>
    <n v="18.936"/>
    <n v="3"/>
    <n v="0.2"/>
    <n v="-3.787200000000003"/>
  </r>
  <r>
    <n v="7850"/>
    <s v="CA-2013-104311"/>
    <x v="0"/>
    <d v="2013-05-03T00:00:00"/>
    <d v="2013-05-07T00:00:00"/>
    <s v="Standard Class"/>
    <s v="AS-10090"/>
    <s v="Adam Shillingsburg"/>
    <x v="0"/>
    <s v="United States"/>
    <s v="Irving"/>
    <s v="Texas"/>
    <n v="75061"/>
    <x v="2"/>
    <s v="OFF-ST-10002957"/>
    <s v="Office Supplies"/>
    <s v="Storage"/>
    <s v="Sterilite Show Offs Storage Containers"/>
    <n v="12.672000000000001"/>
    <n v="3"/>
    <n v="0.2"/>
    <n v="-3.1680000000000001"/>
  </r>
  <r>
    <n v="7851"/>
    <s v="CA-2013-104311"/>
    <x v="0"/>
    <d v="2013-05-03T00:00:00"/>
    <d v="2013-05-07T00:00:00"/>
    <s v="Standard Class"/>
    <s v="AS-10090"/>
    <s v="Adam Shillingsburg"/>
    <x v="0"/>
    <s v="United States"/>
    <s v="Irving"/>
    <s v="Texas"/>
    <n v="75061"/>
    <x v="2"/>
    <s v="OFF-LA-10000973"/>
    <s v="Office Supplies"/>
    <s v="Labels"/>
    <s v="Avery 502"/>
    <n v="5.04"/>
    <n v="2"/>
    <n v="0.2"/>
    <n v="1.764"/>
  </r>
  <r>
    <n v="7852"/>
    <s v="CA-2011-169649"/>
    <x v="2"/>
    <d v="2011-12-09T00:00:00"/>
    <d v="2011-12-15T00:00:00"/>
    <s v="Standard Class"/>
    <s v="TS-21205"/>
    <s v="Thomas Seio"/>
    <x v="1"/>
    <s v="United States"/>
    <s v="Chicago"/>
    <s v="Illinois"/>
    <n v="60653"/>
    <x v="2"/>
    <s v="OFF-PA-10000143"/>
    <s v="Office Supplies"/>
    <s v="Paper"/>
    <s v="Astroparche Fine Business Paper"/>
    <n v="8.4480000000000004"/>
    <n v="2"/>
    <n v="0.2"/>
    <n v="2.9568000000000003"/>
  </r>
  <r>
    <n v="7853"/>
    <s v="CA-2011-169649"/>
    <x v="2"/>
    <d v="2011-12-09T00:00:00"/>
    <d v="2011-12-15T00:00:00"/>
    <s v="Standard Class"/>
    <s v="TS-21205"/>
    <s v="Thomas Seio"/>
    <x v="1"/>
    <s v="United States"/>
    <s v="Chicago"/>
    <s v="Illinois"/>
    <n v="60653"/>
    <x v="2"/>
    <s v="OFF-AP-10003287"/>
    <s v="Office Supplies"/>
    <s v="Appliances"/>
    <s v="Tripp Lite TLP810NET Broadband Surge for Modem/Fax"/>
    <n v="20.387999999999995"/>
    <n v="2"/>
    <n v="0.8"/>
    <n v="-53.008800000000008"/>
  </r>
  <r>
    <n v="7854"/>
    <s v="CA-2012-144890"/>
    <x v="1"/>
    <d v="2012-12-25T00:00:00"/>
    <d v="2012-12-29T00:00:00"/>
    <s v="Standard Class"/>
    <s v="SM-20320"/>
    <s v="Sean Miller"/>
    <x v="2"/>
    <s v="United States"/>
    <s v="Los Angeles"/>
    <s v="California"/>
    <n v="90049"/>
    <x v="1"/>
    <s v="OFF-PA-10001526"/>
    <s v="Office Supplies"/>
    <s v="Paper"/>
    <s v="Xerox 1949"/>
    <n v="9.9600000000000009"/>
    <n v="2"/>
    <n v="0"/>
    <n v="4.8804000000000007"/>
  </r>
  <r>
    <n v="7855"/>
    <s v="CA-2014-135587"/>
    <x v="3"/>
    <d v="2014-12-08T00:00:00"/>
    <d v="2014-12-13T00:00:00"/>
    <s v="Standard Class"/>
    <s v="BH-11710"/>
    <s v="Brosina Hoffman"/>
    <x v="0"/>
    <s v="United States"/>
    <s v="Hattiesburg"/>
    <s v="Mississippi"/>
    <n v="39401"/>
    <x v="0"/>
    <s v="OFF-AP-10004540"/>
    <s v="Office Supplies"/>
    <s v="Appliances"/>
    <s v="Eureka The Boss Lite 10-Amp Upright Vacuum, Blue"/>
    <n v="320.64"/>
    <n v="4"/>
    <n v="0"/>
    <n v="89.779200000000003"/>
  </r>
  <r>
    <n v="7856"/>
    <s v="CA-2014-135587"/>
    <x v="3"/>
    <d v="2014-12-08T00:00:00"/>
    <d v="2014-12-13T00:00:00"/>
    <s v="Standard Class"/>
    <s v="BH-11710"/>
    <s v="Brosina Hoffman"/>
    <x v="0"/>
    <s v="United States"/>
    <s v="Hattiesburg"/>
    <s v="Mississippi"/>
    <n v="39401"/>
    <x v="0"/>
    <s v="TEC-AC-10001266"/>
    <s v="Technology"/>
    <s v="Accessories"/>
    <s v="Memorex Micro Travel Drive 8 GB"/>
    <n v="52"/>
    <n v="4"/>
    <n v="0"/>
    <n v="23.4"/>
  </r>
  <r>
    <n v="7857"/>
    <s v="CA-2011-103429"/>
    <x v="2"/>
    <d v="2011-05-30T00:00:00"/>
    <d v="2011-06-01T00:00:00"/>
    <s v="First Class"/>
    <s v="LW-16825"/>
    <s v="Laurel Workman"/>
    <x v="1"/>
    <s v="United States"/>
    <s v="New York City"/>
    <s v="New York"/>
    <n v="10024"/>
    <x v="3"/>
    <s v="OFF-BI-10004233"/>
    <s v="Office Supplies"/>
    <s v="Binders"/>
    <s v="GBC Pre-Punched Binding Paper, Plastic, White, 8-1/2&quot; x 11&quot;"/>
    <n v="25.584000000000003"/>
    <n v="2"/>
    <n v="0.2"/>
    <n v="8.9543999999999997"/>
  </r>
  <r>
    <n v="7858"/>
    <s v="CA-2011-103429"/>
    <x v="2"/>
    <d v="2011-05-30T00:00:00"/>
    <d v="2011-06-01T00:00:00"/>
    <s v="First Class"/>
    <s v="LW-16825"/>
    <s v="Laurel Workman"/>
    <x v="1"/>
    <s v="United States"/>
    <s v="New York City"/>
    <s v="New York"/>
    <n v="10024"/>
    <x v="3"/>
    <s v="TEC-PH-10003505"/>
    <s v="Technology"/>
    <s v="Phones"/>
    <s v="Geemarc AmpliPOWER60"/>
    <n v="464"/>
    <n v="5"/>
    <n v="0"/>
    <n v="134.55999999999995"/>
  </r>
  <r>
    <n v="7859"/>
    <s v="CA-2011-103429"/>
    <x v="2"/>
    <d v="2011-05-30T00:00:00"/>
    <d v="2011-06-01T00:00:00"/>
    <s v="First Class"/>
    <s v="LW-16825"/>
    <s v="Laurel Workman"/>
    <x v="1"/>
    <s v="United States"/>
    <s v="New York City"/>
    <s v="New York"/>
    <n v="10024"/>
    <x v="3"/>
    <s v="OFF-AP-10001005"/>
    <s v="Office Supplies"/>
    <s v="Appliances"/>
    <s v="Honeywell Quietcare HEPA Air Cleaner"/>
    <n v="235.95000000000002"/>
    <n v="3"/>
    <n v="0"/>
    <n v="77.863499999999988"/>
  </r>
  <r>
    <n v="7860"/>
    <s v="CA-2011-103429"/>
    <x v="2"/>
    <d v="2011-05-30T00:00:00"/>
    <d v="2011-06-01T00:00:00"/>
    <s v="First Class"/>
    <s v="LW-16825"/>
    <s v="Laurel Workman"/>
    <x v="1"/>
    <s v="United States"/>
    <s v="New York City"/>
    <s v="New York"/>
    <n v="10024"/>
    <x v="3"/>
    <s v="OFF-PA-10001712"/>
    <s v="Office Supplies"/>
    <s v="Paper"/>
    <s v="Xerox 1948"/>
    <n v="39.96"/>
    <n v="4"/>
    <n v="0"/>
    <n v="17.981999999999999"/>
  </r>
  <r>
    <n v="7861"/>
    <s v="CA-2014-152261"/>
    <x v="3"/>
    <d v="2014-03-03T00:00:00"/>
    <d v="2014-03-07T00:00:00"/>
    <s v="Standard Class"/>
    <s v="JA-15970"/>
    <s v="Joseph Airdo"/>
    <x v="0"/>
    <s v="United States"/>
    <s v="Cuyahoga Falls"/>
    <s v="Ohio"/>
    <n v="44221"/>
    <x v="3"/>
    <s v="OFF-BI-10002353"/>
    <s v="Office Supplies"/>
    <s v="Binders"/>
    <s v="GBC VeloBind Cover Sets"/>
    <n v="18.528000000000002"/>
    <n v="4"/>
    <n v="0.7"/>
    <n v="-12.352"/>
  </r>
  <r>
    <n v="7862"/>
    <s v="CA-2012-142993"/>
    <x v="1"/>
    <d v="2012-10-12T00:00:00"/>
    <d v="2012-10-17T00:00:00"/>
    <s v="Standard Class"/>
    <s v="KA-16525"/>
    <s v="Kelly Andreada"/>
    <x v="0"/>
    <s v="United States"/>
    <s v="Seattle"/>
    <s v="Washington"/>
    <n v="98103"/>
    <x v="1"/>
    <s v="TEC-AC-10003038"/>
    <s v="Technology"/>
    <s v="Accessories"/>
    <s v="Kingston Digital DataTraveler 16GB USB 2.0"/>
    <n v="17.899999999999999"/>
    <n v="2"/>
    <n v="0"/>
    <n v="3.400999999999998"/>
  </r>
  <r>
    <n v="7863"/>
    <s v="CA-2012-142993"/>
    <x v="1"/>
    <d v="2012-10-12T00:00:00"/>
    <d v="2012-10-17T00:00:00"/>
    <s v="Standard Class"/>
    <s v="KA-16525"/>
    <s v="Kelly Andreada"/>
    <x v="0"/>
    <s v="United States"/>
    <s v="Seattle"/>
    <s v="Washington"/>
    <n v="98103"/>
    <x v="1"/>
    <s v="OFF-ST-10000934"/>
    <s v="Office Supplies"/>
    <s v="Storage"/>
    <s v="Contico 72&quot;H Heavy-Duty Storage System"/>
    <n v="81.96"/>
    <n v="2"/>
    <n v="0"/>
    <n v="0"/>
  </r>
  <r>
    <n v="7864"/>
    <s v="CA-2012-143364"/>
    <x v="1"/>
    <d v="2012-07-14T00:00:00"/>
    <d v="2012-07-19T00:00:00"/>
    <s v="Second Class"/>
    <s v="TG-21310"/>
    <s v="Toby Gnade"/>
    <x v="0"/>
    <s v="United States"/>
    <s v="Mesa"/>
    <s v="Arizona"/>
    <n v="85204"/>
    <x v="1"/>
    <s v="OFF-ST-10002743"/>
    <s v="Office Supplies"/>
    <s v="Storage"/>
    <s v="SAFCO Boltless Steel Shelving"/>
    <n v="272.73599999999999"/>
    <n v="3"/>
    <n v="0.2"/>
    <n v="-64.774800000000013"/>
  </r>
  <r>
    <n v="7865"/>
    <s v="CA-2012-143364"/>
    <x v="1"/>
    <d v="2012-07-14T00:00:00"/>
    <d v="2012-07-19T00:00:00"/>
    <s v="Second Class"/>
    <s v="TG-21310"/>
    <s v="Toby Gnade"/>
    <x v="0"/>
    <s v="United States"/>
    <s v="Mesa"/>
    <s v="Arizona"/>
    <n v="85204"/>
    <x v="1"/>
    <s v="OFF-PA-10001846"/>
    <s v="Office Supplies"/>
    <s v="Paper"/>
    <s v="Xerox 1899"/>
    <n v="18.496000000000002"/>
    <n v="4"/>
    <n v="0.2"/>
    <n v="6.7048000000000005"/>
  </r>
  <r>
    <n v="7866"/>
    <s v="CA-2012-143364"/>
    <x v="1"/>
    <d v="2012-07-14T00:00:00"/>
    <d v="2012-07-19T00:00:00"/>
    <s v="Second Class"/>
    <s v="TG-21310"/>
    <s v="Toby Gnade"/>
    <x v="0"/>
    <s v="United States"/>
    <s v="Mesa"/>
    <s v="Arizona"/>
    <n v="85204"/>
    <x v="1"/>
    <s v="FUR-CH-10004287"/>
    <s v="Furniture"/>
    <s v="Chairs"/>
    <s v="SAFCO Arco Folding Chair"/>
    <n v="441.92"/>
    <n v="2"/>
    <n v="0.2"/>
    <n v="49.715999999999966"/>
  </r>
  <r>
    <n v="7867"/>
    <s v="CA-2012-143364"/>
    <x v="1"/>
    <d v="2012-07-14T00:00:00"/>
    <d v="2012-07-19T00:00:00"/>
    <s v="Second Class"/>
    <s v="TG-21310"/>
    <s v="Toby Gnade"/>
    <x v="0"/>
    <s v="United States"/>
    <s v="Mesa"/>
    <s v="Arizona"/>
    <n v="85204"/>
    <x v="1"/>
    <s v="FUR-BO-10001608"/>
    <s v="Furniture"/>
    <s v="Bookcases"/>
    <s v="Hon Metal Bookcases, Black"/>
    <n v="127.76400000000002"/>
    <n v="6"/>
    <n v="0.7"/>
    <n v="-191.64599999999996"/>
  </r>
  <r>
    <n v="7868"/>
    <s v="CA-2011-100972"/>
    <x v="2"/>
    <d v="2011-11-19T00:00:00"/>
    <d v="2011-11-24T00:00:00"/>
    <s v="Second Class"/>
    <s v="DB-13360"/>
    <s v="Dennis Bolton"/>
    <x v="2"/>
    <s v="United States"/>
    <s v="Salt Lake City"/>
    <s v="Utah"/>
    <n v="84106"/>
    <x v="1"/>
    <s v="OFF-PA-10000357"/>
    <s v="Office Supplies"/>
    <s v="Paper"/>
    <s v="Xerox 1888"/>
    <n v="166.44"/>
    <n v="3"/>
    <n v="0"/>
    <n v="79.891199999999998"/>
  </r>
  <r>
    <n v="7869"/>
    <s v="CA-2013-136994"/>
    <x v="0"/>
    <d v="2013-05-28T00:00:00"/>
    <d v="2013-06-03T00:00:00"/>
    <s v="Standard Class"/>
    <s v="LS-17245"/>
    <s v="Lynn Smith"/>
    <x v="0"/>
    <s v="United States"/>
    <s v="Los Angeles"/>
    <s v="California"/>
    <n v="90045"/>
    <x v="1"/>
    <s v="OFF-PA-10000575"/>
    <s v="Office Supplies"/>
    <s v="Paper"/>
    <s v="Wirebound Message Books, Four 2 3/4 x 5 White Forms per Page"/>
    <n v="13.38"/>
    <n v="2"/>
    <n v="0"/>
    <n v="6.1547999999999998"/>
  </r>
  <r>
    <n v="7870"/>
    <s v="US-2014-166233"/>
    <x v="3"/>
    <d v="2014-07-04T00:00:00"/>
    <d v="2014-07-10T00:00:00"/>
    <s v="Standard Class"/>
    <s v="MO-17950"/>
    <s v="Michael Oakman"/>
    <x v="0"/>
    <s v="United States"/>
    <s v="Jacksonville"/>
    <s v="North Carolina"/>
    <n v="28540"/>
    <x v="0"/>
    <s v="TEC-AC-10002167"/>
    <s v="Technology"/>
    <s v="Accessories"/>
    <s v="Imation 8gb Micro Traveldrive Usb 2.0 Flash Drive"/>
    <n v="24"/>
    <n v="2"/>
    <n v="0.2"/>
    <n v="-2.6999999999999993"/>
  </r>
  <r>
    <n v="7871"/>
    <s v="CA-2014-122112"/>
    <x v="3"/>
    <d v="2014-09-26T00:00:00"/>
    <d v="2014-09-30T00:00:00"/>
    <s v="Standard Class"/>
    <s v="CA-11965"/>
    <s v="Carol Adams"/>
    <x v="1"/>
    <s v="United States"/>
    <s v="Lakewood"/>
    <s v="Ohio"/>
    <n v="44107"/>
    <x v="3"/>
    <s v="OFF-EN-10004459"/>
    <s v="Office Supplies"/>
    <s v="Envelopes"/>
    <s v="Security-Tint Envelopes"/>
    <n v="24.448"/>
    <n v="4"/>
    <n v="0.2"/>
    <n v="8.8623999999999992"/>
  </r>
  <r>
    <n v="7872"/>
    <s v="CA-2013-101672"/>
    <x v="0"/>
    <d v="2013-10-04T00:00:00"/>
    <d v="2013-10-08T00:00:00"/>
    <s v="Standard Class"/>
    <s v="DB-12910"/>
    <s v="Daniel Byrd"/>
    <x v="2"/>
    <s v="United States"/>
    <s v="Lake Forest"/>
    <s v="California"/>
    <n v="92630"/>
    <x v="1"/>
    <s v="OFF-LA-10002271"/>
    <s v="Office Supplies"/>
    <s v="Labels"/>
    <s v="Smead Alpha-Z Color-Coded Second Alphabetical Labels and Starter Set"/>
    <n v="6.16"/>
    <n v="2"/>
    <n v="0"/>
    <n v="2.9567999999999999"/>
  </r>
  <r>
    <n v="7873"/>
    <s v="CA-2013-101672"/>
    <x v="0"/>
    <d v="2013-10-04T00:00:00"/>
    <d v="2013-10-08T00:00:00"/>
    <s v="Standard Class"/>
    <s v="DB-12910"/>
    <s v="Daniel Byrd"/>
    <x v="2"/>
    <s v="United States"/>
    <s v="Lake Forest"/>
    <s v="California"/>
    <n v="92630"/>
    <x v="1"/>
    <s v="FUR-CH-10004063"/>
    <s v="Furniture"/>
    <s v="Chairs"/>
    <s v="Global Deluxe High-Back Manager's Chair"/>
    <n v="915.13600000000008"/>
    <n v="4"/>
    <n v="0.2"/>
    <n v="102.95279999999988"/>
  </r>
  <r>
    <n v="7874"/>
    <s v="CA-2013-101672"/>
    <x v="0"/>
    <d v="2013-10-04T00:00:00"/>
    <d v="2013-10-08T00:00:00"/>
    <s v="Standard Class"/>
    <s v="DB-12910"/>
    <s v="Daniel Byrd"/>
    <x v="2"/>
    <s v="United States"/>
    <s v="Lake Forest"/>
    <s v="California"/>
    <n v="92630"/>
    <x v="1"/>
    <s v="OFF-PA-10004610"/>
    <s v="Office Supplies"/>
    <s v="Paper"/>
    <s v="Xerox 1900"/>
    <n v="8.56"/>
    <n v="2"/>
    <n v="0"/>
    <n v="3.8519999999999994"/>
  </r>
  <r>
    <n v="7875"/>
    <s v="CA-2013-101672"/>
    <x v="0"/>
    <d v="2013-10-04T00:00:00"/>
    <d v="2013-10-08T00:00:00"/>
    <s v="Standard Class"/>
    <s v="DB-12910"/>
    <s v="Daniel Byrd"/>
    <x v="2"/>
    <s v="United States"/>
    <s v="Lake Forest"/>
    <s v="California"/>
    <n v="92630"/>
    <x v="1"/>
    <s v="OFF-PA-10001878"/>
    <s v="Office Supplies"/>
    <s v="Paper"/>
    <s v="Xerox 1891"/>
    <n v="97.82"/>
    <n v="2"/>
    <n v="0"/>
    <n v="45.975399999999993"/>
  </r>
  <r>
    <n v="7876"/>
    <s v="CA-2014-168403"/>
    <x v="3"/>
    <d v="2014-09-10T00:00:00"/>
    <d v="2014-09-16T00:00:00"/>
    <s v="Standard Class"/>
    <s v="DK-12835"/>
    <s v="Damala Kotsonis"/>
    <x v="1"/>
    <s v="United States"/>
    <s v="Portland"/>
    <s v="Oregon"/>
    <n v="97206"/>
    <x v="1"/>
    <s v="OFF-PA-10002036"/>
    <s v="Office Supplies"/>
    <s v="Paper"/>
    <s v="Xerox 1930"/>
    <n v="31.104000000000006"/>
    <n v="6"/>
    <n v="0.2"/>
    <n v="11.2752"/>
  </r>
  <r>
    <n v="7877"/>
    <s v="CA-2014-168403"/>
    <x v="3"/>
    <d v="2014-09-10T00:00:00"/>
    <d v="2014-09-16T00:00:00"/>
    <s v="Standard Class"/>
    <s v="DK-12835"/>
    <s v="Damala Kotsonis"/>
    <x v="1"/>
    <s v="United States"/>
    <s v="Portland"/>
    <s v="Oregon"/>
    <n v="97206"/>
    <x v="1"/>
    <s v="OFF-AP-10003278"/>
    <s v="Office Supplies"/>
    <s v="Appliances"/>
    <s v="Belkin 7-Outlet SurgeMaster Home Series"/>
    <n v="11.176000000000002"/>
    <n v="1"/>
    <n v="0.2"/>
    <n v="0.8382000000000005"/>
  </r>
  <r>
    <n v="7878"/>
    <s v="CA-2012-148705"/>
    <x v="1"/>
    <d v="2012-03-12T00:00:00"/>
    <d v="2012-03-18T00:00:00"/>
    <s v="Standard Class"/>
    <s v="EB-14170"/>
    <s v="Evan Bailliet"/>
    <x v="0"/>
    <s v="United States"/>
    <s v="Charlotte"/>
    <s v="North Carolina"/>
    <n v="28205"/>
    <x v="0"/>
    <s v="OFF-LA-10001641"/>
    <s v="Office Supplies"/>
    <s v="Labels"/>
    <s v="Avery 518"/>
    <n v="5.04"/>
    <n v="2"/>
    <n v="0.2"/>
    <n v="1.764"/>
  </r>
  <r>
    <n v="7879"/>
    <s v="CA-2013-160241"/>
    <x v="0"/>
    <d v="2013-11-30T00:00:00"/>
    <d v="2013-12-05T00:00:00"/>
    <s v="Second Class"/>
    <s v="DR-12940"/>
    <s v="Daniel Raglin"/>
    <x v="2"/>
    <s v="United States"/>
    <s v="Aurora"/>
    <s v="Illinois"/>
    <n v="60505"/>
    <x v="2"/>
    <s v="FUR-FU-10003806"/>
    <s v="Furniture"/>
    <s v="Furnishings"/>
    <s v="Tenex Chairmat w/ Average Lip, 45&quot; x 53&quot;"/>
    <n v="242.17600000000004"/>
    <n v="4"/>
    <n v="0.6"/>
    <n v="-302.72000000000003"/>
  </r>
  <r>
    <n v="7880"/>
    <s v="CA-2013-155747"/>
    <x v="0"/>
    <d v="2013-06-15T00:00:00"/>
    <d v="2013-06-22T00:00:00"/>
    <s v="Standard Class"/>
    <s v="JS-15685"/>
    <s v="Jim Sink"/>
    <x v="1"/>
    <s v="United States"/>
    <s v="Philadelphia"/>
    <s v="Pennsylvania"/>
    <n v="19140"/>
    <x v="3"/>
    <s v="FUR-TA-10003392"/>
    <s v="Furniture"/>
    <s v="Tables"/>
    <s v="Global Adaptabilities Conference Tables"/>
    <n v="337.17599999999999"/>
    <n v="2"/>
    <n v="0.4"/>
    <n v="-118.01160000000002"/>
  </r>
  <r>
    <n v="7881"/>
    <s v="CA-2014-118017"/>
    <x v="3"/>
    <d v="2014-12-04T00:00:00"/>
    <d v="2014-12-07T00:00:00"/>
    <s v="Second Class"/>
    <s v="LC-16870"/>
    <s v="Lena Cacioppo"/>
    <x v="0"/>
    <s v="United States"/>
    <s v="Thornton"/>
    <s v="Colorado"/>
    <n v="80229"/>
    <x v="1"/>
    <s v="OFF-AR-10003856"/>
    <s v="Office Supplies"/>
    <s v="Art"/>
    <s v="Newell 344"/>
    <n v="13.343999999999998"/>
    <n v="6"/>
    <n v="0.2"/>
    <n v="1.0007999999999999"/>
  </r>
  <r>
    <n v="7882"/>
    <s v="CA-2014-118017"/>
    <x v="3"/>
    <d v="2014-12-04T00:00:00"/>
    <d v="2014-12-07T00:00:00"/>
    <s v="Second Class"/>
    <s v="LC-16870"/>
    <s v="Lena Cacioppo"/>
    <x v="0"/>
    <s v="United States"/>
    <s v="Thornton"/>
    <s v="Colorado"/>
    <n v="80229"/>
    <x v="1"/>
    <s v="TEC-AC-10002006"/>
    <s v="Technology"/>
    <s v="Accessories"/>
    <s v="Memorex Micro Travel Drive 16 GB"/>
    <n v="76.75200000000001"/>
    <n v="6"/>
    <n v="0.2"/>
    <n v="10.553399999999993"/>
  </r>
  <r>
    <n v="7883"/>
    <s v="CA-2014-118017"/>
    <x v="3"/>
    <d v="2014-12-04T00:00:00"/>
    <d v="2014-12-07T00:00:00"/>
    <s v="Second Class"/>
    <s v="LC-16870"/>
    <s v="Lena Cacioppo"/>
    <x v="0"/>
    <s v="United States"/>
    <s v="Thornton"/>
    <s v="Colorado"/>
    <n v="80229"/>
    <x v="1"/>
    <s v="TEC-AC-10002006"/>
    <s v="Technology"/>
    <s v="Accessories"/>
    <s v="Memorex Micro Travel Drive 16 GB"/>
    <n v="102.33600000000001"/>
    <n v="8"/>
    <n v="0.2"/>
    <n v="14.07119999999999"/>
  </r>
  <r>
    <n v="7884"/>
    <s v="CA-2014-118017"/>
    <x v="3"/>
    <d v="2014-12-04T00:00:00"/>
    <d v="2014-12-07T00:00:00"/>
    <s v="Second Class"/>
    <s v="LC-16870"/>
    <s v="Lena Cacioppo"/>
    <x v="0"/>
    <s v="United States"/>
    <s v="Thornton"/>
    <s v="Colorado"/>
    <n v="80229"/>
    <x v="1"/>
    <s v="OFF-PA-10002246"/>
    <s v="Office Supplies"/>
    <s v="Paper"/>
    <s v="Wirebound Four 2-3/4 x 5 Forms per Page, 400 Sets per Book"/>
    <n v="10.32"/>
    <n v="2"/>
    <n v="0.2"/>
    <n v="3.7409999999999997"/>
  </r>
  <r>
    <n v="7885"/>
    <s v="CA-2014-118017"/>
    <x v="3"/>
    <d v="2014-12-04T00:00:00"/>
    <d v="2014-12-07T00:00:00"/>
    <s v="Second Class"/>
    <s v="LC-16870"/>
    <s v="Lena Cacioppo"/>
    <x v="0"/>
    <s v="United States"/>
    <s v="Thornton"/>
    <s v="Colorado"/>
    <n v="80229"/>
    <x v="1"/>
    <s v="OFF-SU-10004782"/>
    <s v="Office Supplies"/>
    <s v="Supplies"/>
    <s v="Elite 5&quot; Scissors"/>
    <n v="47.32"/>
    <n v="7"/>
    <n v="0.2"/>
    <n v="5.9149999999999938"/>
  </r>
  <r>
    <n v="7886"/>
    <s v="CA-2014-118017"/>
    <x v="3"/>
    <d v="2014-12-04T00:00:00"/>
    <d v="2014-12-07T00:00:00"/>
    <s v="Second Class"/>
    <s v="LC-16870"/>
    <s v="Lena Cacioppo"/>
    <x v="0"/>
    <s v="United States"/>
    <s v="Thornton"/>
    <s v="Colorado"/>
    <n v="80229"/>
    <x v="1"/>
    <s v="FUR-FU-10004351"/>
    <s v="Furniture"/>
    <s v="Furnishings"/>
    <s v="Staples"/>
    <n v="23.376000000000001"/>
    <n v="3"/>
    <n v="0.2"/>
    <n v="7.0128000000000013"/>
  </r>
  <r>
    <n v="7887"/>
    <s v="CA-2014-118017"/>
    <x v="3"/>
    <d v="2014-12-04T00:00:00"/>
    <d v="2014-12-07T00:00:00"/>
    <s v="Second Class"/>
    <s v="LC-16870"/>
    <s v="Lena Cacioppo"/>
    <x v="0"/>
    <s v="United States"/>
    <s v="Thornton"/>
    <s v="Colorado"/>
    <n v="80229"/>
    <x v="1"/>
    <s v="FUR-FU-10004270"/>
    <s v="Furniture"/>
    <s v="Furnishings"/>
    <s v="Eldon Image Series Desk Accessories, Burgundy"/>
    <n v="16.72"/>
    <n v="5"/>
    <n v="0.2"/>
    <n v="3.3439999999999994"/>
  </r>
  <r>
    <n v="7888"/>
    <s v="CA-2014-118017"/>
    <x v="3"/>
    <d v="2014-12-04T00:00:00"/>
    <d v="2014-12-07T00:00:00"/>
    <s v="Second Class"/>
    <s v="LC-16870"/>
    <s v="Lena Cacioppo"/>
    <x v="0"/>
    <s v="United States"/>
    <s v="Thornton"/>
    <s v="Colorado"/>
    <n v="80229"/>
    <x v="1"/>
    <s v="FUR-FU-10004053"/>
    <s v="Furniture"/>
    <s v="Furnishings"/>
    <s v="DAX Two-Tone Silver Metal Document Frame"/>
    <n v="16.192"/>
    <n v="1"/>
    <n v="0.2"/>
    <n v="4.6552000000000007"/>
  </r>
  <r>
    <n v="7889"/>
    <s v="CA-2013-113117"/>
    <x v="0"/>
    <d v="2013-08-17T00:00:00"/>
    <d v="2013-08-23T00:00:00"/>
    <s v="Standard Class"/>
    <s v="JP-15520"/>
    <s v="Jeremy Pistek"/>
    <x v="0"/>
    <s v="United States"/>
    <s v="Davis"/>
    <s v="California"/>
    <n v="95616"/>
    <x v="1"/>
    <s v="OFF-PA-10000019"/>
    <s v="Office Supplies"/>
    <s v="Paper"/>
    <s v="Xerox 1931"/>
    <n v="32.400000000000006"/>
    <n v="5"/>
    <n v="0"/>
    <n v="15.552000000000001"/>
  </r>
  <r>
    <n v="7890"/>
    <s v="CA-2013-148684"/>
    <x v="0"/>
    <d v="2013-12-26T00:00:00"/>
    <d v="2013-12-30T00:00:00"/>
    <s v="Standard Class"/>
    <s v="TS-21655"/>
    <s v="Trudy Schmidt"/>
    <x v="0"/>
    <s v="United States"/>
    <s v="Fayetteville"/>
    <s v="Arkansas"/>
    <n v="72701"/>
    <x v="0"/>
    <s v="OFF-AR-10003811"/>
    <s v="Office Supplies"/>
    <s v="Art"/>
    <s v="Newell 327"/>
    <n v="19.89"/>
    <n v="9"/>
    <n v="0"/>
    <n v="5.3703000000000003"/>
  </r>
  <r>
    <n v="7891"/>
    <s v="CA-2013-148684"/>
    <x v="0"/>
    <d v="2013-12-26T00:00:00"/>
    <d v="2013-12-30T00:00:00"/>
    <s v="Standard Class"/>
    <s v="TS-21655"/>
    <s v="Trudy Schmidt"/>
    <x v="0"/>
    <s v="United States"/>
    <s v="Fayetteville"/>
    <s v="Arkansas"/>
    <n v="72701"/>
    <x v="0"/>
    <s v="TEC-AC-10001838"/>
    <s v="Technology"/>
    <s v="Accessories"/>
    <s v="Razer Tiamat Over Ear 7.1 Surround Sound PC Gaming Headset"/>
    <n v="399.98"/>
    <n v="2"/>
    <n v="0"/>
    <n v="171.99140000000003"/>
  </r>
  <r>
    <n v="7892"/>
    <s v="CA-2013-148684"/>
    <x v="0"/>
    <d v="2013-12-26T00:00:00"/>
    <d v="2013-12-30T00:00:00"/>
    <s v="Standard Class"/>
    <s v="TS-21655"/>
    <s v="Trudy Schmidt"/>
    <x v="0"/>
    <s v="United States"/>
    <s v="Fayetteville"/>
    <s v="Arkansas"/>
    <n v="72701"/>
    <x v="0"/>
    <s v="FUR-FU-10003553"/>
    <s v="Furniture"/>
    <s v="Furnishings"/>
    <s v="Howard Miller 13-1/2&quot; Diameter Rosebrook Wall Clock"/>
    <n v="343.84999999999997"/>
    <n v="5"/>
    <n v="0"/>
    <n v="137.54000000000002"/>
  </r>
  <r>
    <n v="7893"/>
    <s v="CA-2013-148684"/>
    <x v="0"/>
    <d v="2013-12-26T00:00:00"/>
    <d v="2013-12-30T00:00:00"/>
    <s v="Standard Class"/>
    <s v="TS-21655"/>
    <s v="Trudy Schmidt"/>
    <x v="0"/>
    <s v="United States"/>
    <s v="Fayetteville"/>
    <s v="Arkansas"/>
    <n v="72701"/>
    <x v="0"/>
    <s v="OFF-PA-10003302"/>
    <s v="Office Supplies"/>
    <s v="Paper"/>
    <s v="Xerox 1906"/>
    <n v="106.32"/>
    <n v="3"/>
    <n v="0"/>
    <n v="49.970399999999991"/>
  </r>
  <r>
    <n v="7894"/>
    <s v="CA-2014-125367"/>
    <x v="3"/>
    <d v="2014-07-24T00:00:00"/>
    <d v="2014-07-31T00:00:00"/>
    <s v="Standard Class"/>
    <s v="NM-18445"/>
    <s v="Nathan Mautz"/>
    <x v="2"/>
    <s v="United States"/>
    <s v="New York City"/>
    <s v="New York"/>
    <n v="10011"/>
    <x v="3"/>
    <s v="OFF-BI-10002412"/>
    <s v="Office Supplies"/>
    <s v="Binders"/>
    <s v="Wilson Jones “Snap” Scratch Pad Binder Tool for Ring Binders"/>
    <n v="13.919999999999998"/>
    <n v="3"/>
    <n v="0.2"/>
    <n v="4.3500000000000005"/>
  </r>
  <r>
    <n v="7895"/>
    <s v="CA-2014-124744"/>
    <x v="3"/>
    <d v="2014-06-22T00:00:00"/>
    <d v="2014-06-26T00:00:00"/>
    <s v="Standard Class"/>
    <s v="EH-14125"/>
    <s v="Eugene Hildebrand"/>
    <x v="2"/>
    <s v="United States"/>
    <s v="Wheeling"/>
    <s v="West Virginia"/>
    <n v="26003"/>
    <x v="3"/>
    <s v="OFF-BI-10002852"/>
    <s v="Office Supplies"/>
    <s v="Binders"/>
    <s v="Ibico Standard Transparent Covers"/>
    <n v="82.4"/>
    <n v="5"/>
    <n v="0"/>
    <n v="40.376000000000005"/>
  </r>
  <r>
    <n v="7896"/>
    <s v="CA-2014-124744"/>
    <x v="3"/>
    <d v="2014-06-22T00:00:00"/>
    <d v="2014-06-26T00:00:00"/>
    <s v="Standard Class"/>
    <s v="EH-14125"/>
    <s v="Eugene Hildebrand"/>
    <x v="2"/>
    <s v="United States"/>
    <s v="Wheeling"/>
    <s v="West Virginia"/>
    <n v="26003"/>
    <x v="3"/>
    <s v="OFF-BI-10000145"/>
    <s v="Office Supplies"/>
    <s v="Binders"/>
    <s v="Zipper Ring Binder Pockets"/>
    <n v="6.24"/>
    <n v="2"/>
    <n v="0"/>
    <n v="3.0575999999999999"/>
  </r>
  <r>
    <n v="7897"/>
    <s v="CA-2014-124744"/>
    <x v="3"/>
    <d v="2014-06-22T00:00:00"/>
    <d v="2014-06-26T00:00:00"/>
    <s v="Standard Class"/>
    <s v="EH-14125"/>
    <s v="Eugene Hildebrand"/>
    <x v="2"/>
    <s v="United States"/>
    <s v="Wheeling"/>
    <s v="West Virginia"/>
    <n v="26003"/>
    <x v="3"/>
    <s v="OFF-PA-10001970"/>
    <s v="Office Supplies"/>
    <s v="Paper"/>
    <s v="Xerox 1908"/>
    <n v="447.84"/>
    <n v="8"/>
    <n v="0"/>
    <n v="219.44159999999999"/>
  </r>
  <r>
    <n v="7898"/>
    <s v="CA-2014-128363"/>
    <x v="3"/>
    <d v="2014-08-14T00:00:00"/>
    <d v="2014-08-19T00:00:00"/>
    <s v="Standard Class"/>
    <s v="DC-12850"/>
    <s v="Dan Campbell"/>
    <x v="0"/>
    <s v="United States"/>
    <s v="Memphis"/>
    <s v="Tennessee"/>
    <n v="38109"/>
    <x v="0"/>
    <s v="OFF-AP-10001563"/>
    <s v="Office Supplies"/>
    <s v="Appliances"/>
    <s v="Belkin Premiere Surge Master II 8-outlet surge protector"/>
    <n v="272.048"/>
    <n v="7"/>
    <n v="0.2"/>
    <n v="30.605399999999946"/>
  </r>
  <r>
    <n v="7899"/>
    <s v="CA-2014-128363"/>
    <x v="3"/>
    <d v="2014-08-14T00:00:00"/>
    <d v="2014-08-19T00:00:00"/>
    <s v="Standard Class"/>
    <s v="DC-12850"/>
    <s v="Dan Campbell"/>
    <x v="0"/>
    <s v="United States"/>
    <s v="Memphis"/>
    <s v="Tennessee"/>
    <n v="38109"/>
    <x v="0"/>
    <s v="OFF-BI-10001359"/>
    <s v="Office Supplies"/>
    <s v="Binders"/>
    <s v="GBC DocuBind TL300 Electric Binding System"/>
    <n v="1614.5820000000003"/>
    <n v="6"/>
    <n v="0.7"/>
    <n v="-1237.8461999999995"/>
  </r>
  <r>
    <n v="7900"/>
    <s v="CA-2014-128363"/>
    <x v="3"/>
    <d v="2014-08-14T00:00:00"/>
    <d v="2014-08-19T00:00:00"/>
    <s v="Standard Class"/>
    <s v="DC-12850"/>
    <s v="Dan Campbell"/>
    <x v="0"/>
    <s v="United States"/>
    <s v="Memphis"/>
    <s v="Tennessee"/>
    <n v="38109"/>
    <x v="0"/>
    <s v="OFF-FA-10003495"/>
    <s v="Office Supplies"/>
    <s v="Fasteners"/>
    <s v="Staples"/>
    <n v="24.320000000000004"/>
    <n v="5"/>
    <n v="0.2"/>
    <n v="9.1199999999999974"/>
  </r>
  <r>
    <n v="7901"/>
    <s v="CA-2014-128363"/>
    <x v="3"/>
    <d v="2014-08-14T00:00:00"/>
    <d v="2014-08-19T00:00:00"/>
    <s v="Standard Class"/>
    <s v="DC-12850"/>
    <s v="Dan Campbell"/>
    <x v="0"/>
    <s v="United States"/>
    <s v="Memphis"/>
    <s v="Tennessee"/>
    <n v="38109"/>
    <x v="0"/>
    <s v="TEC-AC-10003709"/>
    <s v="Technology"/>
    <s v="Accessories"/>
    <s v="Maxell 4.7GB DVD-R 5/Pack"/>
    <n v="1.5840000000000001"/>
    <n v="2"/>
    <n v="0.2"/>
    <n v="0.47520000000000018"/>
  </r>
  <r>
    <n v="7902"/>
    <s v="CA-2014-128363"/>
    <x v="3"/>
    <d v="2014-08-14T00:00:00"/>
    <d v="2014-08-19T00:00:00"/>
    <s v="Standard Class"/>
    <s v="DC-12850"/>
    <s v="Dan Campbell"/>
    <x v="0"/>
    <s v="United States"/>
    <s v="Memphis"/>
    <s v="Tennessee"/>
    <n v="38109"/>
    <x v="0"/>
    <s v="FUR-FU-10003268"/>
    <s v="Furniture"/>
    <s v="Furnishings"/>
    <s v="Eldon Radial Chair Mat for Low to Medium Pile Carpets"/>
    <n v="31.983999999999998"/>
    <n v="1"/>
    <n v="0.2"/>
    <n v="0"/>
  </r>
  <r>
    <n v="7903"/>
    <s v="CA-2014-128363"/>
    <x v="3"/>
    <d v="2014-08-14T00:00:00"/>
    <d v="2014-08-19T00:00:00"/>
    <s v="Standard Class"/>
    <s v="DC-12850"/>
    <s v="Dan Campbell"/>
    <x v="0"/>
    <s v="United States"/>
    <s v="Memphis"/>
    <s v="Tennessee"/>
    <n v="38109"/>
    <x v="0"/>
    <s v="OFF-EN-10003845"/>
    <s v="Office Supplies"/>
    <s v="Envelopes"/>
    <s v="Colored Envelopes"/>
    <n v="14.76"/>
    <n v="5"/>
    <n v="0.2"/>
    <n v="4.7969999999999988"/>
  </r>
  <r>
    <n v="7904"/>
    <s v="CA-2014-128363"/>
    <x v="3"/>
    <d v="2014-08-14T00:00:00"/>
    <d v="2014-08-19T00:00:00"/>
    <s v="Standard Class"/>
    <s v="DC-12850"/>
    <s v="Dan Campbell"/>
    <x v="0"/>
    <s v="United States"/>
    <s v="Memphis"/>
    <s v="Tennessee"/>
    <n v="38109"/>
    <x v="0"/>
    <s v="FUR-CH-10002073"/>
    <s v="Furniture"/>
    <s v="Chairs"/>
    <s v="Hon Olson Stacker Chairs"/>
    <n v="423.64799999999997"/>
    <n v="2"/>
    <n v="0.2"/>
    <n v="47.660399999999967"/>
  </r>
  <r>
    <n v="7905"/>
    <s v="CA-2012-126669"/>
    <x v="1"/>
    <d v="2012-11-07T00:00:00"/>
    <d v="2012-11-13T00:00:00"/>
    <s v="Standard Class"/>
    <s v="DO-13645"/>
    <s v="Doug O'Connell"/>
    <x v="0"/>
    <s v="United States"/>
    <s v="Houston"/>
    <s v="Texas"/>
    <n v="77036"/>
    <x v="2"/>
    <s v="OFF-PA-10001357"/>
    <s v="Office Supplies"/>
    <s v="Paper"/>
    <s v="Xerox 1886"/>
    <n v="76.64"/>
    <n v="2"/>
    <n v="0.2"/>
    <n v="26.823999999999995"/>
  </r>
  <r>
    <n v="7906"/>
    <s v="US-2012-118766"/>
    <x v="1"/>
    <d v="2012-10-15T00:00:00"/>
    <d v="2012-10-22T00:00:00"/>
    <s v="Standard Class"/>
    <s v="LS-16975"/>
    <s v="Lindsay Shagiari"/>
    <x v="2"/>
    <s v="United States"/>
    <s v="Dallas"/>
    <s v="Texas"/>
    <n v="75217"/>
    <x v="2"/>
    <s v="OFF-EN-10001415"/>
    <s v="Office Supplies"/>
    <s v="Envelopes"/>
    <s v="Staples"/>
    <n v="4.4640000000000004"/>
    <n v="1"/>
    <n v="0.2"/>
    <n v="1.6739999999999999"/>
  </r>
  <r>
    <n v="7907"/>
    <s v="US-2012-118766"/>
    <x v="1"/>
    <d v="2012-10-15T00:00:00"/>
    <d v="2012-10-22T00:00:00"/>
    <s v="Standard Class"/>
    <s v="LS-16975"/>
    <s v="Lindsay Shagiari"/>
    <x v="2"/>
    <s v="United States"/>
    <s v="Dallas"/>
    <s v="Texas"/>
    <n v="75217"/>
    <x v="2"/>
    <s v="OFF-BI-10002813"/>
    <s v="Office Supplies"/>
    <s v="Binders"/>
    <s v="Avery Reinforcements for Hole-Punch Pages"/>
    <n v="3.9599999999999991"/>
    <n v="10"/>
    <n v="0.8"/>
    <n v="-6.93"/>
  </r>
  <r>
    <n v="7908"/>
    <s v="CA-2013-112585"/>
    <x v="0"/>
    <d v="2013-07-31T00:00:00"/>
    <d v="2013-08-03T00:00:00"/>
    <s v="First Class"/>
    <s v="RW-19630"/>
    <s v="Rob Williams"/>
    <x v="1"/>
    <s v="United States"/>
    <s v="San Francisco"/>
    <s v="California"/>
    <n v="94122"/>
    <x v="1"/>
    <s v="OFF-AP-10003849"/>
    <s v="Office Supplies"/>
    <s v="Appliances"/>
    <s v="Hoover Shoulder Vac Commercial Portable Vacuum"/>
    <n v="715.64"/>
    <n v="2"/>
    <n v="0"/>
    <n v="178.90999999999997"/>
  </r>
  <r>
    <n v="7909"/>
    <s v="CA-2013-149762"/>
    <x v="0"/>
    <d v="2013-12-04T00:00:00"/>
    <d v="2013-12-08T00:00:00"/>
    <s v="Standard Class"/>
    <s v="RD-19720"/>
    <s v="Roger Demir"/>
    <x v="0"/>
    <s v="United States"/>
    <s v="Morgan Hill"/>
    <s v="California"/>
    <n v="95037"/>
    <x v="1"/>
    <s v="FUR-TA-10004147"/>
    <s v="Furniture"/>
    <s v="Tables"/>
    <s v="Hon 4060 Series Tables"/>
    <n v="268.70400000000001"/>
    <n v="3"/>
    <n v="0.2"/>
    <n v="6.717599999999976"/>
  </r>
  <r>
    <n v="7910"/>
    <s v="CA-2013-149762"/>
    <x v="0"/>
    <d v="2013-12-04T00:00:00"/>
    <d v="2013-12-08T00:00:00"/>
    <s v="Standard Class"/>
    <s v="RD-19720"/>
    <s v="Roger Demir"/>
    <x v="0"/>
    <s v="United States"/>
    <s v="Morgan Hill"/>
    <s v="California"/>
    <n v="95037"/>
    <x v="1"/>
    <s v="OFF-AR-10001662"/>
    <s v="Office Supplies"/>
    <s v="Art"/>
    <s v="Rogers Handheld Barrel Pencil Sharpener"/>
    <n v="21.92"/>
    <n v="8"/>
    <n v="0"/>
    <n v="5.9184000000000019"/>
  </r>
  <r>
    <n v="7911"/>
    <s v="CA-2013-149762"/>
    <x v="0"/>
    <d v="2013-12-04T00:00:00"/>
    <d v="2013-12-08T00:00:00"/>
    <s v="Standard Class"/>
    <s v="RD-19720"/>
    <s v="Roger Demir"/>
    <x v="0"/>
    <s v="United States"/>
    <s v="Morgan Hill"/>
    <s v="California"/>
    <n v="95037"/>
    <x v="1"/>
    <s v="OFF-ST-10001558"/>
    <s v="Office Supplies"/>
    <s v="Storage"/>
    <s v="Acco Perma 4000 Stacking Storage Drawers"/>
    <n v="48.72"/>
    <n v="3"/>
    <n v="0"/>
    <n v="7.3079999999999998"/>
  </r>
  <r>
    <n v="7912"/>
    <s v="CA-2013-149762"/>
    <x v="0"/>
    <d v="2013-12-04T00:00:00"/>
    <d v="2013-12-08T00:00:00"/>
    <s v="Standard Class"/>
    <s v="RD-19720"/>
    <s v="Roger Demir"/>
    <x v="0"/>
    <s v="United States"/>
    <s v="Morgan Hill"/>
    <s v="California"/>
    <n v="95037"/>
    <x v="1"/>
    <s v="FUR-BO-10001337"/>
    <s v="Furniture"/>
    <s v="Bookcases"/>
    <s v="O'Sullivan Living Dimensions 2-Shelf Bookcases"/>
    <n v="205.666"/>
    <n v="2"/>
    <n v="0.15"/>
    <n v="-12.097999999999999"/>
  </r>
  <r>
    <n v="7913"/>
    <s v="CA-2013-167605"/>
    <x v="0"/>
    <d v="2013-04-29T00:00:00"/>
    <d v="2013-05-01T00:00:00"/>
    <s v="Second Class"/>
    <s v="RB-19570"/>
    <s v="Rob Beeghly"/>
    <x v="0"/>
    <s v="United States"/>
    <s v="Saint Charles"/>
    <s v="Illinois"/>
    <n v="60174"/>
    <x v="2"/>
    <s v="FUR-FU-10001602"/>
    <s v="Furniture"/>
    <s v="Furnishings"/>
    <s v="Eldon Delta Triangular Chair Mat, 52&quot; x 58&quot;, Clear"/>
    <n v="30.344000000000001"/>
    <n v="2"/>
    <n v="0.6"/>
    <n v="-31.861200000000004"/>
  </r>
  <r>
    <n v="7914"/>
    <s v="US-2014-105697"/>
    <x v="3"/>
    <d v="2014-08-26T00:00:00"/>
    <d v="2014-08-28T00:00:00"/>
    <s v="First Class"/>
    <s v="JE-15715"/>
    <s v="Joe Elijah"/>
    <x v="0"/>
    <s v="United States"/>
    <s v="Cleveland"/>
    <s v="Ohio"/>
    <n v="44105"/>
    <x v="3"/>
    <s v="OFF-ST-10003996"/>
    <s v="Office Supplies"/>
    <s v="Storage"/>
    <s v="Letter/Legal File Tote with Clear Snap-On Lid, Black Granite"/>
    <n v="25.695999999999998"/>
    <n v="2"/>
    <n v="0.2"/>
    <n v="1.9271999999999991"/>
  </r>
  <r>
    <n v="7915"/>
    <s v="CA-2014-165323"/>
    <x v="3"/>
    <d v="2014-06-18T00:00:00"/>
    <d v="2014-06-22T00:00:00"/>
    <s v="Standard Class"/>
    <s v="SR-20740"/>
    <s v="Steven Roelle"/>
    <x v="2"/>
    <s v="United States"/>
    <s v="New York City"/>
    <s v="New York"/>
    <n v="10024"/>
    <x v="3"/>
    <s v="TEC-MA-10003673"/>
    <s v="Technology"/>
    <s v="Machines"/>
    <s v="Hewlett-Packard Desktjet 6988DT Refurbished Printer"/>
    <n v="3404.5"/>
    <n v="5"/>
    <n v="0"/>
    <n v="1668.2049999999999"/>
  </r>
  <r>
    <n v="7916"/>
    <s v="CA-2014-165323"/>
    <x v="3"/>
    <d v="2014-06-18T00:00:00"/>
    <d v="2014-06-22T00:00:00"/>
    <s v="Standard Class"/>
    <s v="SR-20740"/>
    <s v="Steven Roelle"/>
    <x v="2"/>
    <s v="United States"/>
    <s v="New York City"/>
    <s v="New York"/>
    <n v="10024"/>
    <x v="3"/>
    <s v="TEC-AC-10004992"/>
    <s v="Technology"/>
    <s v="Accessories"/>
    <s v="Kingston Digital DataTraveler 64GB USB 2.0"/>
    <n v="101.34"/>
    <n v="3"/>
    <n v="0"/>
    <n v="8.1071999999999917"/>
  </r>
  <r>
    <n v="7917"/>
    <s v="CA-2012-110891"/>
    <x v="1"/>
    <d v="2012-11-20T00:00:00"/>
    <d v="2012-11-24T00:00:00"/>
    <s v="Standard Class"/>
    <s v="PO-19195"/>
    <s v="Phillina Ober"/>
    <x v="2"/>
    <s v="United States"/>
    <s v="Philadelphia"/>
    <s v="Pennsylvania"/>
    <n v="19140"/>
    <x v="3"/>
    <s v="FUR-CH-10002880"/>
    <s v="Furniture"/>
    <s v="Chairs"/>
    <s v="Global High-Back Leather Tilter, Burgundy"/>
    <n v="344.37199999999996"/>
    <n v="4"/>
    <n v="0.3"/>
    <n v="-93.472400000000022"/>
  </r>
  <r>
    <n v="7918"/>
    <s v="CA-2014-100783"/>
    <x v="3"/>
    <d v="2014-09-05T00:00:00"/>
    <d v="2014-09-09T00:00:00"/>
    <s v="Second Class"/>
    <s v="JK-16120"/>
    <s v="Julie Kriz"/>
    <x v="2"/>
    <s v="United States"/>
    <s v="Garland"/>
    <s v="Texas"/>
    <n v="75043"/>
    <x v="2"/>
    <s v="OFF-AR-10000380"/>
    <s v="Office Supplies"/>
    <s v="Art"/>
    <s v="Hunt PowerHouse Electric Pencil Sharpener, Blue"/>
    <n v="30.384"/>
    <n v="1"/>
    <n v="0.2"/>
    <n v="3.7979999999999947"/>
  </r>
  <r>
    <n v="7919"/>
    <s v="CA-2012-152513"/>
    <x v="1"/>
    <d v="2012-07-04T00:00:00"/>
    <d v="2012-07-08T00:00:00"/>
    <s v="Second Class"/>
    <s v="JP-16135"/>
    <s v="Julie Prescott"/>
    <x v="2"/>
    <s v="United States"/>
    <s v="San Diego"/>
    <s v="California"/>
    <n v="92024"/>
    <x v="1"/>
    <s v="OFF-BI-10002706"/>
    <s v="Office Supplies"/>
    <s v="Binders"/>
    <s v="Avery Premier Heavy-Duty Binder with Round Locking Rings"/>
    <n v="22.847999999999999"/>
    <n v="2"/>
    <n v="0.2"/>
    <n v="7.4255999999999993"/>
  </r>
  <r>
    <n v="7920"/>
    <s v="CA-2014-139822"/>
    <x v="3"/>
    <d v="2014-09-16T00:00:00"/>
    <d v="2014-09-22T00:00:00"/>
    <s v="Standard Class"/>
    <s v="Dp-13240"/>
    <s v="Dean percer"/>
    <x v="2"/>
    <s v="United States"/>
    <s v="Waterbury"/>
    <s v="Connecticut"/>
    <n v="6708"/>
    <x v="3"/>
    <s v="OFF-ST-10000943"/>
    <s v="Office Supplies"/>
    <s v="Storage"/>
    <s v="Eldon ProFile File 'N Store Portable File Tub Letter/Legal Size Black"/>
    <n v="38.619999999999997"/>
    <n v="2"/>
    <n v="0"/>
    <n v="10.813600000000001"/>
  </r>
  <r>
    <n v="7921"/>
    <s v="CA-2014-139822"/>
    <x v="3"/>
    <d v="2014-09-16T00:00:00"/>
    <d v="2014-09-22T00:00:00"/>
    <s v="Standard Class"/>
    <s v="Dp-13240"/>
    <s v="Dean percer"/>
    <x v="2"/>
    <s v="United States"/>
    <s v="Waterbury"/>
    <s v="Connecticut"/>
    <n v="6708"/>
    <x v="3"/>
    <s v="TEC-AC-10001090"/>
    <s v="Technology"/>
    <s v="Accessories"/>
    <s v="Micro Innovations Wireless Classic Keyboard with Mouse"/>
    <n v="59.98"/>
    <n v="2"/>
    <n v="0"/>
    <n v="10.796399999999998"/>
  </r>
  <r>
    <n v="7922"/>
    <s v="CA-2014-107713"/>
    <x v="3"/>
    <d v="2014-03-14T00:00:00"/>
    <d v="2014-03-18T00:00:00"/>
    <s v="Standard Class"/>
    <s v="JB-16000"/>
    <s v="Joy Bell-"/>
    <x v="0"/>
    <s v="United States"/>
    <s v="Columbia"/>
    <s v="Maryland"/>
    <n v="21044"/>
    <x v="3"/>
    <s v="OFF-BI-10002026"/>
    <s v="Office Supplies"/>
    <s v="Binders"/>
    <s v="Avery Arch Ring Binders"/>
    <n v="174.3"/>
    <n v="3"/>
    <n v="0"/>
    <n v="81.920999999999992"/>
  </r>
  <r>
    <n v="7923"/>
    <s v="CA-2014-134096"/>
    <x v="3"/>
    <d v="2014-09-25T00:00:00"/>
    <d v="2014-09-30T00:00:00"/>
    <s v="Standard Class"/>
    <s v="PP-18955"/>
    <s v="Paul Prost"/>
    <x v="2"/>
    <s v="United States"/>
    <s v="Hollywood"/>
    <s v="Florida"/>
    <n v="33021"/>
    <x v="0"/>
    <s v="TEC-PH-10000526"/>
    <s v="Technology"/>
    <s v="Phones"/>
    <s v="Vtech CS6719"/>
    <n v="383.96000000000004"/>
    <n v="5"/>
    <n v="0.2"/>
    <n v="38.396000000000015"/>
  </r>
  <r>
    <n v="7924"/>
    <s v="CA-2014-134096"/>
    <x v="3"/>
    <d v="2014-09-25T00:00:00"/>
    <d v="2014-09-30T00:00:00"/>
    <s v="Standard Class"/>
    <s v="PP-18955"/>
    <s v="Paul Prost"/>
    <x v="2"/>
    <s v="United States"/>
    <s v="Hollywood"/>
    <s v="Florida"/>
    <n v="33021"/>
    <x v="0"/>
    <s v="OFF-BI-10004002"/>
    <s v="Office Supplies"/>
    <s v="Binders"/>
    <s v="Wilson Jones International Size A4 Ring Binders"/>
    <n v="15.570000000000004"/>
    <n v="3"/>
    <n v="0.7"/>
    <n v="-11.417999999999999"/>
  </r>
  <r>
    <n v="7925"/>
    <s v="CA-2013-125843"/>
    <x v="0"/>
    <d v="2013-08-14T00:00:00"/>
    <d v="2013-08-17T00:00:00"/>
    <s v="First Class"/>
    <s v="RF-19840"/>
    <s v="Roy Französisch"/>
    <x v="0"/>
    <s v="United States"/>
    <s v="Springfield"/>
    <s v="Virginia"/>
    <n v="22153"/>
    <x v="0"/>
    <s v="OFF-BI-10002309"/>
    <s v="Office Supplies"/>
    <s v="Binders"/>
    <s v="Avery Heavy-Duty EZD  Binder With Locking Rings"/>
    <n v="22.32"/>
    <n v="4"/>
    <n v="0"/>
    <n v="10.7136"/>
  </r>
  <r>
    <n v="7926"/>
    <s v="CA-2013-125843"/>
    <x v="0"/>
    <d v="2013-08-14T00:00:00"/>
    <d v="2013-08-17T00:00:00"/>
    <s v="First Class"/>
    <s v="RF-19840"/>
    <s v="Roy Französisch"/>
    <x v="0"/>
    <s v="United States"/>
    <s v="Springfield"/>
    <s v="Virginia"/>
    <n v="22153"/>
    <x v="0"/>
    <s v="OFF-LA-10003923"/>
    <s v="Office Supplies"/>
    <s v="Labels"/>
    <s v="Alphabetical Labels for Top Tab Filing"/>
    <n v="103.60000000000001"/>
    <n v="7"/>
    <n v="0"/>
    <n v="51.800000000000004"/>
  </r>
  <r>
    <n v="7927"/>
    <s v="CA-2014-120404"/>
    <x v="3"/>
    <d v="2014-11-21T00:00:00"/>
    <d v="2014-11-25T00:00:00"/>
    <s v="Second Class"/>
    <s v="KH-16330"/>
    <s v="Katharine Harms"/>
    <x v="1"/>
    <s v="United States"/>
    <s v="New York City"/>
    <s v="New York"/>
    <n v="10035"/>
    <x v="3"/>
    <s v="TEC-AC-10003433"/>
    <s v="Technology"/>
    <s v="Accessories"/>
    <s v="Maxell 4.7GB DVD+R 5/Pack"/>
    <n v="2.9699999999999998"/>
    <n v="3"/>
    <n v="0"/>
    <n v="1.3365"/>
  </r>
  <r>
    <n v="7928"/>
    <s v="CA-2014-120404"/>
    <x v="3"/>
    <d v="2014-11-21T00:00:00"/>
    <d v="2014-11-25T00:00:00"/>
    <s v="Second Class"/>
    <s v="KH-16330"/>
    <s v="Katharine Harms"/>
    <x v="1"/>
    <s v="United States"/>
    <s v="New York City"/>
    <s v="New York"/>
    <n v="10035"/>
    <x v="3"/>
    <s v="TEC-PH-10001363"/>
    <s v="Technology"/>
    <s v="Phones"/>
    <s v="Apple iPhone 5S"/>
    <n v="569.99"/>
    <n v="1"/>
    <n v="0"/>
    <n v="170.99699999999996"/>
  </r>
  <r>
    <n v="7929"/>
    <s v="CA-2014-120404"/>
    <x v="3"/>
    <d v="2014-11-21T00:00:00"/>
    <d v="2014-11-25T00:00:00"/>
    <s v="Second Class"/>
    <s v="KH-16330"/>
    <s v="Katharine Harms"/>
    <x v="1"/>
    <s v="United States"/>
    <s v="New York City"/>
    <s v="New York"/>
    <n v="10035"/>
    <x v="3"/>
    <s v="FUR-FU-10000820"/>
    <s v="Furniture"/>
    <s v="Furnishings"/>
    <s v="Tensor Brushed Steel Torchiere Floor Lamp"/>
    <n v="50.97"/>
    <n v="3"/>
    <n v="0"/>
    <n v="9.1745999999999981"/>
  </r>
  <r>
    <n v="7930"/>
    <s v="CA-2014-167549"/>
    <x v="3"/>
    <d v="2014-07-26T00:00:00"/>
    <d v="2014-07-28T00:00:00"/>
    <s v="First Class"/>
    <s v="EM-14200"/>
    <s v="Evan Minnotte"/>
    <x v="2"/>
    <s v="United States"/>
    <s v="Dallas"/>
    <s v="Texas"/>
    <n v="75217"/>
    <x v="2"/>
    <s v="FUR-TA-10004767"/>
    <s v="Furniture"/>
    <s v="Tables"/>
    <s v="Safco Drafting Table"/>
    <n v="298.11599999999999"/>
    <n v="6"/>
    <n v="0.3"/>
    <n v="-4.2588000000000363"/>
  </r>
  <r>
    <n v="7931"/>
    <s v="CA-2013-120082"/>
    <x v="0"/>
    <d v="2013-03-26T00:00:00"/>
    <d v="2013-03-28T00:00:00"/>
    <s v="Second Class"/>
    <s v="DK-12835"/>
    <s v="Damala Kotsonis"/>
    <x v="1"/>
    <s v="United States"/>
    <s v="New York City"/>
    <s v="New York"/>
    <n v="10024"/>
    <x v="3"/>
    <s v="OFF-AR-10001955"/>
    <s v="Office Supplies"/>
    <s v="Art"/>
    <s v="Newell 319"/>
    <n v="59.519999999999996"/>
    <n v="3"/>
    <n v="0"/>
    <n v="17.855999999999995"/>
  </r>
  <r>
    <n v="7932"/>
    <s v="US-2013-168095"/>
    <x v="0"/>
    <d v="2013-07-16T00:00:00"/>
    <d v="2013-07-21T00:00:00"/>
    <s v="Standard Class"/>
    <s v="MC-17425"/>
    <s v="Mark Cousins"/>
    <x v="1"/>
    <s v="United States"/>
    <s v="Portland"/>
    <s v="Oregon"/>
    <n v="97206"/>
    <x v="1"/>
    <s v="FUR-CH-10004886"/>
    <s v="Furniture"/>
    <s v="Chairs"/>
    <s v="Bevis Steel Folding Chairs"/>
    <n v="230.28000000000003"/>
    <n v="3"/>
    <n v="0.2"/>
    <n v="23.027999999999992"/>
  </r>
  <r>
    <n v="7933"/>
    <s v="US-2013-168095"/>
    <x v="0"/>
    <d v="2013-07-16T00:00:00"/>
    <d v="2013-07-21T00:00:00"/>
    <s v="Standard Class"/>
    <s v="MC-17425"/>
    <s v="Mark Cousins"/>
    <x v="1"/>
    <s v="United States"/>
    <s v="Portland"/>
    <s v="Oregon"/>
    <n v="97206"/>
    <x v="1"/>
    <s v="OFF-PA-10003641"/>
    <s v="Office Supplies"/>
    <s v="Paper"/>
    <s v="Xerox 1909"/>
    <n v="105.52"/>
    <n v="5"/>
    <n v="0.2"/>
    <n v="34.293999999999997"/>
  </r>
  <r>
    <n v="7934"/>
    <s v="CA-2014-166093"/>
    <x v="3"/>
    <d v="2014-08-18T00:00:00"/>
    <d v="2014-08-25T00:00:00"/>
    <s v="Standard Class"/>
    <s v="RW-19540"/>
    <s v="Rick Wilson"/>
    <x v="1"/>
    <s v="United States"/>
    <s v="Brentwood"/>
    <s v="California"/>
    <n v="94513"/>
    <x v="1"/>
    <s v="OFF-EN-10003134"/>
    <s v="Office Supplies"/>
    <s v="Envelopes"/>
    <s v="Staples"/>
    <n v="23.36"/>
    <n v="2"/>
    <n v="0"/>
    <n v="11.68"/>
  </r>
  <r>
    <n v="7935"/>
    <s v="CA-2014-166093"/>
    <x v="3"/>
    <d v="2014-08-18T00:00:00"/>
    <d v="2014-08-25T00:00:00"/>
    <s v="Standard Class"/>
    <s v="RW-19540"/>
    <s v="Rick Wilson"/>
    <x v="1"/>
    <s v="United States"/>
    <s v="Brentwood"/>
    <s v="California"/>
    <n v="94513"/>
    <x v="1"/>
    <s v="TEC-PH-10002564"/>
    <s v="Technology"/>
    <s v="Phones"/>
    <s v="OtterBox Defender Series Case - Samsung Galaxy S4"/>
    <n v="71.975999999999999"/>
    <n v="3"/>
    <n v="0.2"/>
    <n v="8.9969999999999892"/>
  </r>
  <r>
    <n v="7936"/>
    <s v="CA-2014-166093"/>
    <x v="3"/>
    <d v="2014-08-18T00:00:00"/>
    <d v="2014-08-25T00:00:00"/>
    <s v="Standard Class"/>
    <s v="RW-19540"/>
    <s v="Rick Wilson"/>
    <x v="1"/>
    <s v="United States"/>
    <s v="Brentwood"/>
    <s v="California"/>
    <n v="94513"/>
    <x v="1"/>
    <s v="OFF-PA-10003893"/>
    <s v="Office Supplies"/>
    <s v="Paper"/>
    <s v="Xerox 1962"/>
    <n v="8.56"/>
    <n v="2"/>
    <n v="0"/>
    <n v="3.8519999999999994"/>
  </r>
  <r>
    <n v="7937"/>
    <s v="CA-2014-166093"/>
    <x v="3"/>
    <d v="2014-08-18T00:00:00"/>
    <d v="2014-08-25T00:00:00"/>
    <s v="Standard Class"/>
    <s v="RW-19540"/>
    <s v="Rick Wilson"/>
    <x v="1"/>
    <s v="United States"/>
    <s v="Brentwood"/>
    <s v="California"/>
    <n v="94513"/>
    <x v="1"/>
    <s v="OFF-BI-10000174"/>
    <s v="Office Supplies"/>
    <s v="Binders"/>
    <s v="Wilson Jones Clip &amp; Carry Folder Binder Tool for Ring Binders, Clear"/>
    <n v="13.919999999999998"/>
    <n v="3"/>
    <n v="0.2"/>
    <n v="4.8720000000000008"/>
  </r>
  <r>
    <n v="7938"/>
    <s v="CA-2014-166093"/>
    <x v="3"/>
    <d v="2014-08-18T00:00:00"/>
    <d v="2014-08-25T00:00:00"/>
    <s v="Standard Class"/>
    <s v="RW-19540"/>
    <s v="Rick Wilson"/>
    <x v="1"/>
    <s v="United States"/>
    <s v="Brentwood"/>
    <s v="California"/>
    <n v="94513"/>
    <x v="1"/>
    <s v="OFF-AP-10001058"/>
    <s v="Office Supplies"/>
    <s v="Appliances"/>
    <s v="Sanyo 2.5 Cubic Foot Mid-Size Office Refrigerators"/>
    <n v="2518.29"/>
    <n v="9"/>
    <n v="0"/>
    <n v="654.7553999999999"/>
  </r>
  <r>
    <n v="7939"/>
    <s v="CA-2014-166093"/>
    <x v="3"/>
    <d v="2014-08-18T00:00:00"/>
    <d v="2014-08-25T00:00:00"/>
    <s v="Standard Class"/>
    <s v="RW-19540"/>
    <s v="Rick Wilson"/>
    <x v="1"/>
    <s v="United States"/>
    <s v="Brentwood"/>
    <s v="California"/>
    <n v="94513"/>
    <x v="1"/>
    <s v="OFF-ST-10001496"/>
    <s v="Office Supplies"/>
    <s v="Storage"/>
    <s v="Standard Rollaway File with Lock"/>
    <n v="540.56999999999994"/>
    <n v="3"/>
    <n v="0"/>
    <n v="140.54820000000001"/>
  </r>
  <r>
    <n v="7940"/>
    <s v="CA-2014-166093"/>
    <x v="3"/>
    <d v="2014-08-18T00:00:00"/>
    <d v="2014-08-25T00:00:00"/>
    <s v="Standard Class"/>
    <s v="RW-19540"/>
    <s v="Rick Wilson"/>
    <x v="1"/>
    <s v="United States"/>
    <s v="Brentwood"/>
    <s v="California"/>
    <n v="94513"/>
    <x v="1"/>
    <s v="OFF-BI-10004230"/>
    <s v="Office Supplies"/>
    <s v="Binders"/>
    <s v="GBC Recycled Grain Textured Covers"/>
    <n v="221.05600000000001"/>
    <n v="8"/>
    <n v="0.2"/>
    <n v="77.369599999999991"/>
  </r>
  <r>
    <n v="7941"/>
    <s v="CA-2013-146325"/>
    <x v="0"/>
    <d v="2013-12-15T00:00:00"/>
    <d v="2013-12-18T00:00:00"/>
    <s v="First Class"/>
    <s v="DS-13180"/>
    <s v="David Smith"/>
    <x v="1"/>
    <s v="United States"/>
    <s v="San Diego"/>
    <s v="California"/>
    <n v="92037"/>
    <x v="1"/>
    <s v="FUR-CH-10001146"/>
    <s v="Furniture"/>
    <s v="Chairs"/>
    <s v="Global Task Chair, Black"/>
    <n v="81.424000000000007"/>
    <n v="2"/>
    <n v="0.2"/>
    <n v="-9.1601999999999961"/>
  </r>
  <r>
    <n v="7942"/>
    <s v="CA-2013-146325"/>
    <x v="0"/>
    <d v="2013-12-15T00:00:00"/>
    <d v="2013-12-18T00:00:00"/>
    <s v="First Class"/>
    <s v="DS-13180"/>
    <s v="David Smith"/>
    <x v="1"/>
    <s v="United States"/>
    <s v="San Diego"/>
    <s v="California"/>
    <n v="92037"/>
    <x v="1"/>
    <s v="OFF-ST-10001590"/>
    <s v="Office Supplies"/>
    <s v="Storage"/>
    <s v="Tenex Personal Project File with Scoop Front Design, Black"/>
    <n v="134.80000000000001"/>
    <n v="10"/>
    <n v="0"/>
    <n v="35.047999999999995"/>
  </r>
  <r>
    <n v="7943"/>
    <s v="CA-2014-134194"/>
    <x v="3"/>
    <d v="2014-12-26T00:00:00"/>
    <d v="2015-01-02T00:00:00"/>
    <s v="Standard Class"/>
    <s v="GA-14725"/>
    <s v="Guy Armstrong"/>
    <x v="0"/>
    <s v="United States"/>
    <s v="Dallas"/>
    <s v="Texas"/>
    <n v="75081"/>
    <x v="2"/>
    <s v="OFF-BI-10003684"/>
    <s v="Office Supplies"/>
    <s v="Binders"/>
    <s v="Wilson Jones Legal Size Ring Binders"/>
    <n v="39.581999999999987"/>
    <n v="9"/>
    <n v="0.8"/>
    <n v="-59.372999999999976"/>
  </r>
  <r>
    <n v="7944"/>
    <s v="CA-2014-134194"/>
    <x v="3"/>
    <d v="2014-12-26T00:00:00"/>
    <d v="2015-01-02T00:00:00"/>
    <s v="Standard Class"/>
    <s v="GA-14725"/>
    <s v="Guy Armstrong"/>
    <x v="0"/>
    <s v="United States"/>
    <s v="Dallas"/>
    <s v="Texas"/>
    <n v="75081"/>
    <x v="2"/>
    <s v="OFF-SU-10000946"/>
    <s v="Office Supplies"/>
    <s v="Supplies"/>
    <s v="Staples"/>
    <n v="44.688000000000002"/>
    <n v="7"/>
    <n v="0.2"/>
    <n v="5.0273999999999965"/>
  </r>
  <r>
    <n v="7945"/>
    <s v="CA-2014-134194"/>
    <x v="3"/>
    <d v="2014-12-26T00:00:00"/>
    <d v="2015-01-02T00:00:00"/>
    <s v="Standard Class"/>
    <s v="GA-14725"/>
    <s v="Guy Armstrong"/>
    <x v="0"/>
    <s v="United States"/>
    <s v="Dallas"/>
    <s v="Texas"/>
    <n v="75081"/>
    <x v="2"/>
    <s v="OFF-AR-10001615"/>
    <s v="Office Supplies"/>
    <s v="Art"/>
    <s v="Newell 34"/>
    <n v="31.744"/>
    <n v="2"/>
    <n v="0.2"/>
    <n v="2.3808000000000007"/>
  </r>
  <r>
    <n v="7946"/>
    <s v="CA-2014-134194"/>
    <x v="3"/>
    <d v="2014-12-26T00:00:00"/>
    <d v="2015-01-02T00:00:00"/>
    <s v="Standard Class"/>
    <s v="GA-14725"/>
    <s v="Guy Armstrong"/>
    <x v="0"/>
    <s v="United States"/>
    <s v="Dallas"/>
    <s v="Texas"/>
    <n v="75081"/>
    <x v="2"/>
    <s v="OFF-BI-10001597"/>
    <s v="Office Supplies"/>
    <s v="Binders"/>
    <s v="Wilson Jones Ledger-Size, Piano-Hinge Binder, 2&quot;, Blue"/>
    <n v="40.97999999999999"/>
    <n v="5"/>
    <n v="0.8"/>
    <n v="-65.567999999999998"/>
  </r>
  <r>
    <n v="7947"/>
    <s v="CA-2014-134194"/>
    <x v="3"/>
    <d v="2014-12-26T00:00:00"/>
    <d v="2015-01-02T00:00:00"/>
    <s v="Standard Class"/>
    <s v="GA-14725"/>
    <s v="Guy Armstrong"/>
    <x v="0"/>
    <s v="United States"/>
    <s v="Dallas"/>
    <s v="Texas"/>
    <n v="75081"/>
    <x v="2"/>
    <s v="OFF-BI-10001116"/>
    <s v="Office Supplies"/>
    <s v="Binders"/>
    <s v="Wilson Jones 1&quot; Hanging DublLock Ring Binders"/>
    <n v="3.1679999999999993"/>
    <n v="3"/>
    <n v="0.8"/>
    <n v="-5.0687999999999995"/>
  </r>
  <r>
    <n v="7948"/>
    <s v="CA-2011-131009"/>
    <x v="2"/>
    <d v="2011-03-01T00:00:00"/>
    <d v="2011-03-05T00:00:00"/>
    <s v="Standard Class"/>
    <s v="SC-20380"/>
    <s v="Shahid Collister"/>
    <x v="0"/>
    <s v="United States"/>
    <s v="El Paso"/>
    <s v="Texas"/>
    <n v="79907"/>
    <x v="2"/>
    <s v="OFF-FA-10004395"/>
    <s v="Office Supplies"/>
    <s v="Fasteners"/>
    <s v="Plymouth Boxed Rubber Bands by Plymouth"/>
    <n v="18.84"/>
    <n v="5"/>
    <n v="0.2"/>
    <n v="-3.5324999999999998"/>
  </r>
  <r>
    <n v="7949"/>
    <s v="CA-2011-131009"/>
    <x v="2"/>
    <d v="2011-03-01T00:00:00"/>
    <d v="2011-03-05T00:00:00"/>
    <s v="Standard Class"/>
    <s v="SC-20380"/>
    <s v="Shahid Collister"/>
    <x v="0"/>
    <s v="United States"/>
    <s v="El Paso"/>
    <s v="Texas"/>
    <n v="79907"/>
    <x v="2"/>
    <s v="FUR-CH-10001270"/>
    <s v="Furniture"/>
    <s v="Chairs"/>
    <s v="Harbour Creations Steel Folding Chair"/>
    <n v="362.24999999999994"/>
    <n v="6"/>
    <n v="0.3"/>
    <n v="0"/>
  </r>
  <r>
    <n v="7950"/>
    <s v="CA-2011-131009"/>
    <x v="2"/>
    <d v="2011-03-01T00:00:00"/>
    <d v="2011-03-05T00:00:00"/>
    <s v="Standard Class"/>
    <s v="SC-20380"/>
    <s v="Shahid Collister"/>
    <x v="0"/>
    <s v="United States"/>
    <s v="El Paso"/>
    <s v="Texas"/>
    <n v="79907"/>
    <x v="2"/>
    <s v="FUR-FU-10001095"/>
    <s v="Furniture"/>
    <s v="Furnishings"/>
    <s v="DAX Black Cherry Wood-Tone Poster Frame"/>
    <n v="63.552000000000007"/>
    <n v="6"/>
    <n v="0.6"/>
    <n v="-34.953600000000002"/>
  </r>
  <r>
    <n v="7951"/>
    <s v="CA-2011-131009"/>
    <x v="2"/>
    <d v="2011-03-01T00:00:00"/>
    <d v="2011-03-05T00:00:00"/>
    <s v="Standard Class"/>
    <s v="SC-20380"/>
    <s v="Shahid Collister"/>
    <x v="0"/>
    <s v="United States"/>
    <s v="El Paso"/>
    <s v="Texas"/>
    <n v="79907"/>
    <x v="2"/>
    <s v="OFF-ST-10001469"/>
    <s v="Office Supplies"/>
    <s v="Storage"/>
    <s v="Fellowes Bankers Box Recycled Super Stor/Drawer"/>
    <n v="129.55199999999999"/>
    <n v="3"/>
    <n v="0.2"/>
    <n v="-22.671600000000005"/>
  </r>
  <r>
    <n v="7952"/>
    <s v="CA-2012-145814"/>
    <x v="1"/>
    <d v="2012-11-19T00:00:00"/>
    <d v="2012-11-24T00:00:00"/>
    <s v="Standard Class"/>
    <s v="KD-16345"/>
    <s v="Katherine Ducich"/>
    <x v="0"/>
    <s v="United States"/>
    <s v="New York City"/>
    <s v="New York"/>
    <n v="10035"/>
    <x v="3"/>
    <s v="OFF-BI-10003196"/>
    <s v="Office Supplies"/>
    <s v="Binders"/>
    <s v="Accohide Poly Flexible Ring Binders"/>
    <n v="5.9840000000000009"/>
    <n v="2"/>
    <n v="0.2"/>
    <n v="2.2439999999999998"/>
  </r>
  <r>
    <n v="7953"/>
    <s v="CA-2012-145814"/>
    <x v="1"/>
    <d v="2012-11-19T00:00:00"/>
    <d v="2012-11-24T00:00:00"/>
    <s v="Standard Class"/>
    <s v="KD-16345"/>
    <s v="Katherine Ducich"/>
    <x v="0"/>
    <s v="United States"/>
    <s v="New York City"/>
    <s v="New York"/>
    <n v="10035"/>
    <x v="3"/>
    <s v="TEC-PH-10002200"/>
    <s v="Technology"/>
    <s v="Phones"/>
    <s v="Aastra 6757i CT Wireless VoIP phone"/>
    <n v="861.76"/>
    <n v="4"/>
    <n v="0"/>
    <n v="249.91039999999998"/>
  </r>
  <r>
    <n v="7954"/>
    <s v="CA-2011-138359"/>
    <x v="2"/>
    <d v="2011-04-01T00:00:00"/>
    <d v="2011-04-06T00:00:00"/>
    <s v="Standard Class"/>
    <s v="KH-16330"/>
    <s v="Katharine Harms"/>
    <x v="1"/>
    <s v="United States"/>
    <s v="Revere"/>
    <s v="Massachusetts"/>
    <n v="2151"/>
    <x v="3"/>
    <s v="OFF-ST-10000636"/>
    <s v="Office Supplies"/>
    <s v="Storage"/>
    <s v="Rogers Profile Extra Capacity Storage Tub"/>
    <n v="66.959999999999994"/>
    <n v="4"/>
    <n v="0"/>
    <n v="2.6783999999999963"/>
  </r>
  <r>
    <n v="7955"/>
    <s v="CA-2011-138359"/>
    <x v="2"/>
    <d v="2011-04-01T00:00:00"/>
    <d v="2011-04-06T00:00:00"/>
    <s v="Standard Class"/>
    <s v="KH-16330"/>
    <s v="Katharine Harms"/>
    <x v="1"/>
    <s v="United States"/>
    <s v="Revere"/>
    <s v="Massachusetts"/>
    <n v="2151"/>
    <x v="3"/>
    <s v="OFF-BI-10000145"/>
    <s v="Office Supplies"/>
    <s v="Binders"/>
    <s v="Zipper Ring Binder Pockets"/>
    <n v="6.24"/>
    <n v="2"/>
    <n v="0"/>
    <n v="3.0575999999999999"/>
  </r>
  <r>
    <n v="7956"/>
    <s v="CA-2014-131807"/>
    <x v="3"/>
    <d v="2014-10-06T00:00:00"/>
    <d v="2014-10-11T00:00:00"/>
    <s v="Standard Class"/>
    <s v="GG-14650"/>
    <s v="Greg Guthrie"/>
    <x v="1"/>
    <s v="United States"/>
    <s v="Chico"/>
    <s v="California"/>
    <n v="95928"/>
    <x v="1"/>
    <s v="FUR-CH-10001190"/>
    <s v="Furniture"/>
    <s v="Chairs"/>
    <s v="Global Deluxe High-Back Office Chair in Storm"/>
    <n v="435.16800000000006"/>
    <n v="4"/>
    <n v="0.2"/>
    <n v="-59.835600000000042"/>
  </r>
  <r>
    <n v="7957"/>
    <s v="CA-2014-131807"/>
    <x v="3"/>
    <d v="2014-10-06T00:00:00"/>
    <d v="2014-10-11T00:00:00"/>
    <s v="Standard Class"/>
    <s v="GG-14650"/>
    <s v="Greg Guthrie"/>
    <x v="1"/>
    <s v="United States"/>
    <s v="Chico"/>
    <s v="California"/>
    <n v="95928"/>
    <x v="1"/>
    <s v="OFF-FA-10002780"/>
    <s v="Office Supplies"/>
    <s v="Fasteners"/>
    <s v="Staples"/>
    <n v="14.9"/>
    <n v="5"/>
    <n v="0"/>
    <n v="6.8539999999999992"/>
  </r>
  <r>
    <n v="7958"/>
    <s v="CA-2014-131807"/>
    <x v="3"/>
    <d v="2014-10-06T00:00:00"/>
    <d v="2014-10-11T00:00:00"/>
    <s v="Standard Class"/>
    <s v="GG-14650"/>
    <s v="Greg Guthrie"/>
    <x v="1"/>
    <s v="United States"/>
    <s v="Chico"/>
    <s v="California"/>
    <n v="95928"/>
    <x v="1"/>
    <s v="OFF-AP-10004052"/>
    <s v="Office Supplies"/>
    <s v="Appliances"/>
    <s v="Hoover Replacement Belts For Soft Guard &amp; Commercial Ltweight Upright Vacs, 2/Pk"/>
    <n v="15.8"/>
    <n v="4"/>
    <n v="0"/>
    <n v="4.1080000000000005"/>
  </r>
  <r>
    <n v="7959"/>
    <s v="CA-2014-131807"/>
    <x v="3"/>
    <d v="2014-10-06T00:00:00"/>
    <d v="2014-10-11T00:00:00"/>
    <s v="Standard Class"/>
    <s v="GG-14650"/>
    <s v="Greg Guthrie"/>
    <x v="1"/>
    <s v="United States"/>
    <s v="Chico"/>
    <s v="California"/>
    <n v="95928"/>
    <x v="1"/>
    <s v="FUR-FU-10004666"/>
    <s v="Furniture"/>
    <s v="Furnishings"/>
    <s v="DAX Clear Channel Poster Frame"/>
    <n v="72.900000000000006"/>
    <n v="5"/>
    <n v="0"/>
    <n v="26.973000000000003"/>
  </r>
  <r>
    <n v="7960"/>
    <s v="CA-2014-131807"/>
    <x v="3"/>
    <d v="2014-10-06T00:00:00"/>
    <d v="2014-10-11T00:00:00"/>
    <s v="Standard Class"/>
    <s v="GG-14650"/>
    <s v="Greg Guthrie"/>
    <x v="1"/>
    <s v="United States"/>
    <s v="Chico"/>
    <s v="California"/>
    <n v="95928"/>
    <x v="1"/>
    <s v="FUR-TA-10004086"/>
    <s v="Furniture"/>
    <s v="Tables"/>
    <s v="KI Adjustable-Height Table"/>
    <n v="206.35200000000003"/>
    <n v="3"/>
    <n v="0.2"/>
    <n v="5.1587999999999852"/>
  </r>
  <r>
    <n v="7961"/>
    <s v="CA-2014-131807"/>
    <x v="3"/>
    <d v="2014-10-06T00:00:00"/>
    <d v="2014-10-11T00:00:00"/>
    <s v="Standard Class"/>
    <s v="GG-14650"/>
    <s v="Greg Guthrie"/>
    <x v="1"/>
    <s v="United States"/>
    <s v="Chico"/>
    <s v="California"/>
    <n v="95928"/>
    <x v="1"/>
    <s v="TEC-PH-10000702"/>
    <s v="Technology"/>
    <s v="Phones"/>
    <s v="Square Credit Card Reader, 4 1/2&quot; x 4 1/2&quot; x 1&quot;, White"/>
    <n v="7.9920000000000009"/>
    <n v="1"/>
    <n v="0.2"/>
    <n v="2.6972999999999994"/>
  </r>
  <r>
    <n v="7962"/>
    <s v="CA-2014-104864"/>
    <x v="3"/>
    <d v="2014-11-19T00:00:00"/>
    <d v="2014-11-24T00:00:00"/>
    <s v="Second Class"/>
    <s v="JS-15685"/>
    <s v="Jim Sink"/>
    <x v="1"/>
    <s v="United States"/>
    <s v="Miramar"/>
    <s v="Florida"/>
    <n v="33023"/>
    <x v="0"/>
    <s v="OFF-ST-10002301"/>
    <s v="Office Supplies"/>
    <s v="Storage"/>
    <s v="Tennsco Commercial Shelving"/>
    <n v="81.360000000000014"/>
    <n v="5"/>
    <n v="0.2"/>
    <n v="-19.323000000000011"/>
  </r>
  <r>
    <n v="7963"/>
    <s v="CA-2014-104864"/>
    <x v="3"/>
    <d v="2014-11-19T00:00:00"/>
    <d v="2014-11-24T00:00:00"/>
    <s v="Second Class"/>
    <s v="JS-15685"/>
    <s v="Jim Sink"/>
    <x v="1"/>
    <s v="United States"/>
    <s v="Miramar"/>
    <s v="Florida"/>
    <n v="33023"/>
    <x v="0"/>
    <s v="OFF-BI-10001636"/>
    <s v="Office Supplies"/>
    <s v="Binders"/>
    <s v="Ibico Plastic and Wire Spiral Binding Combs"/>
    <n v="20.232000000000003"/>
    <n v="8"/>
    <n v="0.7"/>
    <n v="-16.185600000000001"/>
  </r>
  <r>
    <n v="7964"/>
    <s v="CA-2014-104864"/>
    <x v="3"/>
    <d v="2014-11-19T00:00:00"/>
    <d v="2014-11-24T00:00:00"/>
    <s v="Second Class"/>
    <s v="JS-15685"/>
    <s v="Jim Sink"/>
    <x v="1"/>
    <s v="United States"/>
    <s v="Miramar"/>
    <s v="Florida"/>
    <n v="33023"/>
    <x v="0"/>
    <s v="OFF-AP-10002684"/>
    <s v="Office Supplies"/>
    <s v="Appliances"/>
    <s v="Acco 7-Outlet Masterpiece Power Center, Wihtout Fax/Phone Line Protection"/>
    <n v="389.05600000000004"/>
    <n v="4"/>
    <n v="0.2"/>
    <n v="48.631999999999948"/>
  </r>
  <r>
    <n v="7965"/>
    <s v="CA-2014-104864"/>
    <x v="3"/>
    <d v="2014-11-19T00:00:00"/>
    <d v="2014-11-24T00:00:00"/>
    <s v="Second Class"/>
    <s v="JS-15685"/>
    <s v="Jim Sink"/>
    <x v="1"/>
    <s v="United States"/>
    <s v="Miramar"/>
    <s v="Florida"/>
    <n v="33023"/>
    <x v="0"/>
    <s v="OFF-PA-10004609"/>
    <s v="Office Supplies"/>
    <s v="Paper"/>
    <s v="Xerox 221"/>
    <n v="20.736000000000004"/>
    <n v="4"/>
    <n v="0.2"/>
    <n v="7.2576000000000001"/>
  </r>
  <r>
    <n v="7966"/>
    <s v="CA-2014-104864"/>
    <x v="3"/>
    <d v="2014-11-19T00:00:00"/>
    <d v="2014-11-24T00:00:00"/>
    <s v="Second Class"/>
    <s v="JS-15685"/>
    <s v="Jim Sink"/>
    <x v="1"/>
    <s v="United States"/>
    <s v="Miramar"/>
    <s v="Florida"/>
    <n v="33023"/>
    <x v="0"/>
    <s v="OFF-PA-10003309"/>
    <s v="Office Supplies"/>
    <s v="Paper"/>
    <s v="Xerox 211"/>
    <n v="41.472000000000008"/>
    <n v="8"/>
    <n v="0.2"/>
    <n v="14.5152"/>
  </r>
  <r>
    <n v="7967"/>
    <s v="CA-2012-138219"/>
    <x v="1"/>
    <d v="2012-03-23T00:00:00"/>
    <d v="2012-03-30T00:00:00"/>
    <s v="Standard Class"/>
    <s v="BP-11095"/>
    <s v="Bart Pistole"/>
    <x v="1"/>
    <s v="United States"/>
    <s v="Los Angeles"/>
    <s v="California"/>
    <n v="90049"/>
    <x v="1"/>
    <s v="OFF-PA-10000380"/>
    <s v="Office Supplies"/>
    <s v="Paper"/>
    <s v="REDIFORM Incoming/Outgoing Call Register, 11&quot; X 8 1/2&quot;, 100 Messages"/>
    <n v="33.36"/>
    <n v="4"/>
    <n v="0"/>
    <n v="16.68"/>
  </r>
  <r>
    <n v="7968"/>
    <s v="CA-2013-157707"/>
    <x v="0"/>
    <d v="2013-10-11T00:00:00"/>
    <d v="2013-10-13T00:00:00"/>
    <s v="First Class"/>
    <s v="CC-12610"/>
    <s v="Corey Catlett"/>
    <x v="1"/>
    <s v="United States"/>
    <s v="Denver"/>
    <s v="Colorado"/>
    <n v="80219"/>
    <x v="1"/>
    <s v="FUR-BO-10001567"/>
    <s v="Furniture"/>
    <s v="Bookcases"/>
    <s v="Bush Westfield Collection Bookcases, Dark Cherry Finish, Fully Assembled"/>
    <n v="90.882000000000005"/>
    <n v="3"/>
    <n v="0.7"/>
    <n v="-190.85220000000004"/>
  </r>
  <r>
    <n v="7969"/>
    <s v="CA-2013-157707"/>
    <x v="0"/>
    <d v="2013-10-11T00:00:00"/>
    <d v="2013-10-13T00:00:00"/>
    <s v="First Class"/>
    <s v="CC-12610"/>
    <s v="Corey Catlett"/>
    <x v="1"/>
    <s v="United States"/>
    <s v="Denver"/>
    <s v="Colorado"/>
    <n v="80219"/>
    <x v="1"/>
    <s v="TEC-PH-10002583"/>
    <s v="Technology"/>
    <s v="Phones"/>
    <s v="iOttie HLCRIO102 Car Mount"/>
    <n v="15.991999999999999"/>
    <n v="1"/>
    <n v="0.2"/>
    <n v="-2.9985000000000022"/>
  </r>
  <r>
    <n v="7970"/>
    <s v="CA-2013-157707"/>
    <x v="0"/>
    <d v="2013-10-11T00:00:00"/>
    <d v="2013-10-13T00:00:00"/>
    <s v="First Class"/>
    <s v="CC-12610"/>
    <s v="Corey Catlett"/>
    <x v="1"/>
    <s v="United States"/>
    <s v="Denver"/>
    <s v="Colorado"/>
    <n v="80219"/>
    <x v="1"/>
    <s v="FUR-CH-10004853"/>
    <s v="Furniture"/>
    <s v="Chairs"/>
    <s v="Global Manager's Adjustable Task Chair, Storm"/>
    <n v="120.78399999999999"/>
    <n v="1"/>
    <n v="0.2"/>
    <n v="13.588199999999986"/>
  </r>
  <r>
    <n v="7971"/>
    <s v="US-2012-126753"/>
    <x v="1"/>
    <d v="2012-08-16T00:00:00"/>
    <d v="2012-08-20T00:00:00"/>
    <s v="Standard Class"/>
    <s v="SP-20860"/>
    <s v="Sung Pak"/>
    <x v="1"/>
    <s v="United States"/>
    <s v="Philadelphia"/>
    <s v="Pennsylvania"/>
    <n v="19134"/>
    <x v="3"/>
    <s v="TEC-PH-10003580"/>
    <s v="Technology"/>
    <s v="Phones"/>
    <s v="Cisco IP Phone 7961G-GE VoIP phone"/>
    <n v="519.79200000000003"/>
    <n v="4"/>
    <n v="0.4"/>
    <n v="-112.62159999999994"/>
  </r>
  <r>
    <n v="7972"/>
    <s v="US-2012-126753"/>
    <x v="1"/>
    <d v="2012-08-16T00:00:00"/>
    <d v="2012-08-20T00:00:00"/>
    <s v="Standard Class"/>
    <s v="SP-20860"/>
    <s v="Sung Pak"/>
    <x v="1"/>
    <s v="United States"/>
    <s v="Philadelphia"/>
    <s v="Pennsylvania"/>
    <n v="19134"/>
    <x v="3"/>
    <s v="TEC-AC-10004227"/>
    <s v="Technology"/>
    <s v="Accessories"/>
    <s v="SanDisk Ultra 16 GB MicroSDHC Class 10 Memory Card"/>
    <n v="31.176000000000002"/>
    <n v="3"/>
    <n v="0.2"/>
    <n v="-5.4558000000000035"/>
  </r>
  <r>
    <n v="7973"/>
    <s v="US-2012-126753"/>
    <x v="1"/>
    <d v="2012-08-16T00:00:00"/>
    <d v="2012-08-20T00:00:00"/>
    <s v="Standard Class"/>
    <s v="SP-20860"/>
    <s v="Sung Pak"/>
    <x v="1"/>
    <s v="United States"/>
    <s v="Philadelphia"/>
    <s v="Pennsylvania"/>
    <n v="19134"/>
    <x v="3"/>
    <s v="OFF-PA-10002787"/>
    <s v="Office Supplies"/>
    <s v="Paper"/>
    <s v="Xerox 227"/>
    <n v="10.368000000000002"/>
    <n v="2"/>
    <n v="0.2"/>
    <n v="3.6288"/>
  </r>
  <r>
    <n v="7974"/>
    <s v="US-2012-126753"/>
    <x v="1"/>
    <d v="2012-08-16T00:00:00"/>
    <d v="2012-08-20T00:00:00"/>
    <s v="Standard Class"/>
    <s v="SP-20860"/>
    <s v="Sung Pak"/>
    <x v="1"/>
    <s v="United States"/>
    <s v="Philadelphia"/>
    <s v="Pennsylvania"/>
    <n v="19134"/>
    <x v="3"/>
    <s v="OFF-BI-10003981"/>
    <s v="Office Supplies"/>
    <s v="Binders"/>
    <s v="Avery Durable Plastic 1&quot; Binders"/>
    <n v="2.7240000000000006"/>
    <n v="2"/>
    <n v="0.7"/>
    <n v="-1.9067999999999996"/>
  </r>
  <r>
    <n v="7975"/>
    <s v="US-2012-126753"/>
    <x v="1"/>
    <d v="2012-08-16T00:00:00"/>
    <d v="2012-08-20T00:00:00"/>
    <s v="Standard Class"/>
    <s v="SP-20860"/>
    <s v="Sung Pak"/>
    <x v="1"/>
    <s v="United States"/>
    <s v="Philadelphia"/>
    <s v="Pennsylvania"/>
    <n v="19134"/>
    <x v="3"/>
    <s v="FUR-FU-10001488"/>
    <s v="Furniture"/>
    <s v="Furnishings"/>
    <s v="Tenex 46&quot; x 60&quot; Computer Anti-Static Chairmat, Rectangular Shaped"/>
    <n v="254.35200000000003"/>
    <n v="3"/>
    <n v="0.2"/>
    <n v="0"/>
  </r>
  <r>
    <n v="7976"/>
    <s v="US-2012-126753"/>
    <x v="1"/>
    <d v="2012-08-16T00:00:00"/>
    <d v="2012-08-20T00:00:00"/>
    <s v="Standard Class"/>
    <s v="SP-20860"/>
    <s v="Sung Pak"/>
    <x v="1"/>
    <s v="United States"/>
    <s v="Philadelphia"/>
    <s v="Pennsylvania"/>
    <n v="19134"/>
    <x v="3"/>
    <s v="OFF-BI-10003727"/>
    <s v="Office Supplies"/>
    <s v="Binders"/>
    <s v="Avery Durable Slant Ring Binders With Label Holder"/>
    <n v="3.762"/>
    <n v="3"/>
    <n v="0.7"/>
    <n v="-2.758799999999999"/>
  </r>
  <r>
    <n v="7977"/>
    <s v="US-2012-126753"/>
    <x v="1"/>
    <d v="2012-08-16T00:00:00"/>
    <d v="2012-08-20T00:00:00"/>
    <s v="Standard Class"/>
    <s v="SP-20860"/>
    <s v="Sung Pak"/>
    <x v="1"/>
    <s v="United States"/>
    <s v="Philadelphia"/>
    <s v="Pennsylvania"/>
    <n v="19134"/>
    <x v="3"/>
    <s v="OFF-PA-10000130"/>
    <s v="Office Supplies"/>
    <s v="Paper"/>
    <s v="Xerox 199"/>
    <n v="10.272000000000002"/>
    <n v="3"/>
    <n v="0.2"/>
    <n v="3.2099999999999982"/>
  </r>
  <r>
    <n v="7978"/>
    <s v="CA-2011-166051"/>
    <x v="2"/>
    <d v="2011-05-31T00:00:00"/>
    <d v="2011-06-05T00:00:00"/>
    <s v="Standard Class"/>
    <s v="JK-15625"/>
    <s v="Jim Karlsson"/>
    <x v="0"/>
    <s v="United States"/>
    <s v="Jackson"/>
    <s v="Mississippi"/>
    <n v="39212"/>
    <x v="0"/>
    <s v="TEC-PH-10002680"/>
    <s v="Technology"/>
    <s v="Phones"/>
    <s v="Samsung Galaxy Note 3"/>
    <n v="659.97"/>
    <n v="3"/>
    <n v="0"/>
    <n v="197.99099999999996"/>
  </r>
  <r>
    <n v="7979"/>
    <s v="CA-2011-166051"/>
    <x v="2"/>
    <d v="2011-05-31T00:00:00"/>
    <d v="2011-06-05T00:00:00"/>
    <s v="Standard Class"/>
    <s v="JK-15625"/>
    <s v="Jim Karlsson"/>
    <x v="0"/>
    <s v="United States"/>
    <s v="Jackson"/>
    <s v="Mississippi"/>
    <n v="39212"/>
    <x v="0"/>
    <s v="TEC-PH-10002538"/>
    <s v="Technology"/>
    <s v="Phones"/>
    <s v="Grandstream GXP1160 VoIP phone"/>
    <n v="113.72999999999999"/>
    <n v="3"/>
    <n v="0"/>
    <n v="32.981699999999989"/>
  </r>
  <r>
    <n v="7980"/>
    <s v="CA-2012-113040"/>
    <x v="1"/>
    <d v="2012-08-27T00:00:00"/>
    <d v="2012-08-31T00:00:00"/>
    <s v="Standard Class"/>
    <s v="CC-12100"/>
    <s v="Chad Cunningham"/>
    <x v="2"/>
    <s v="United States"/>
    <s v="Los Angeles"/>
    <s v="California"/>
    <n v="90045"/>
    <x v="1"/>
    <s v="OFF-BI-10001249"/>
    <s v="Office Supplies"/>
    <s v="Binders"/>
    <s v="Avery Heavy-Duty EZD View Binder with Locking Rings"/>
    <n v="5.1040000000000001"/>
    <n v="1"/>
    <n v="0.2"/>
    <n v="1.6587999999999996"/>
  </r>
  <r>
    <n v="7981"/>
    <s v="CA-2011-103800"/>
    <x v="2"/>
    <d v="2011-01-04T00:00:00"/>
    <d v="2011-01-08T00:00:00"/>
    <s v="Standard Class"/>
    <s v="DP-13000"/>
    <s v="Darren Powers"/>
    <x v="0"/>
    <s v="United States"/>
    <s v="Houston"/>
    <s v="Texas"/>
    <n v="77095"/>
    <x v="2"/>
    <s v="OFF-PA-10000174"/>
    <s v="Office Supplies"/>
    <s v="Paper"/>
    <s v="Message Book, Wirebound, Four 5 1/2&quot; X 4&quot; Forms/Pg., 200 Dupl. Sets/Book"/>
    <n v="16.448"/>
    <n v="2"/>
    <n v="0.2"/>
    <n v="5.5511999999999979"/>
  </r>
  <r>
    <n v="7982"/>
    <s v="CA-2011-113383"/>
    <x v="2"/>
    <d v="2011-09-10T00:00:00"/>
    <d v="2011-09-13T00:00:00"/>
    <s v="First Class"/>
    <s v="SF-20065"/>
    <s v="Sandra Flanagan"/>
    <x v="0"/>
    <s v="United States"/>
    <s v="Clifton"/>
    <s v="New Jersey"/>
    <n v="7011"/>
    <x v="3"/>
    <s v="OFF-AP-10004532"/>
    <s v="Office Supplies"/>
    <s v="Appliances"/>
    <s v="Kensington 6 Outlet Guardian Standard Surge Protector"/>
    <n v="81.92"/>
    <n v="4"/>
    <n v="0"/>
    <n v="22.118400000000001"/>
  </r>
  <r>
    <n v="7983"/>
    <s v="CA-2011-113383"/>
    <x v="2"/>
    <d v="2011-09-10T00:00:00"/>
    <d v="2011-09-13T00:00:00"/>
    <s v="First Class"/>
    <s v="SF-20065"/>
    <s v="Sandra Flanagan"/>
    <x v="0"/>
    <s v="United States"/>
    <s v="Clifton"/>
    <s v="New Jersey"/>
    <n v="7011"/>
    <x v="3"/>
    <s v="FUR-FU-10001986"/>
    <s v="Furniture"/>
    <s v="Furnishings"/>
    <s v="Dana Fluorescent Magnifying Lamp, White, 36&quot;"/>
    <n v="254.89999999999998"/>
    <n v="5"/>
    <n v="0"/>
    <n v="76.469999999999985"/>
  </r>
  <r>
    <n v="7984"/>
    <s v="CA-2014-152499"/>
    <x v="3"/>
    <d v="2014-01-23T00:00:00"/>
    <d v="2014-01-26T00:00:00"/>
    <s v="Second Class"/>
    <s v="EH-13765"/>
    <s v="Edward Hooks"/>
    <x v="1"/>
    <s v="United States"/>
    <s v="Chicago"/>
    <s v="Illinois"/>
    <n v="60623"/>
    <x v="2"/>
    <s v="OFF-FA-10002975"/>
    <s v="Office Supplies"/>
    <s v="Fasteners"/>
    <s v="Staples"/>
    <n v="15.120000000000001"/>
    <n v="5"/>
    <n v="0.2"/>
    <n v="4.9139999999999988"/>
  </r>
  <r>
    <n v="7985"/>
    <s v="CA-2014-152499"/>
    <x v="3"/>
    <d v="2014-01-23T00:00:00"/>
    <d v="2014-01-26T00:00:00"/>
    <s v="Second Class"/>
    <s v="EH-13765"/>
    <s v="Edward Hooks"/>
    <x v="1"/>
    <s v="United States"/>
    <s v="Chicago"/>
    <s v="Illinois"/>
    <n v="60623"/>
    <x v="2"/>
    <s v="OFF-AR-10003481"/>
    <s v="Office Supplies"/>
    <s v="Art"/>
    <s v="Newell 348"/>
    <n v="7.8719999999999999"/>
    <n v="3"/>
    <n v="0.2"/>
    <n v="0.88559999999999883"/>
  </r>
  <r>
    <n v="7986"/>
    <s v="CA-2013-151498"/>
    <x v="0"/>
    <d v="2013-04-22T00:00:00"/>
    <d v="2013-04-25T00:00:00"/>
    <s v="First Class"/>
    <s v="DN-13690"/>
    <s v="Duane Noonan"/>
    <x v="0"/>
    <s v="United States"/>
    <s v="Seattle"/>
    <s v="Washington"/>
    <n v="98115"/>
    <x v="1"/>
    <s v="OFF-BI-10004967"/>
    <s v="Office Supplies"/>
    <s v="Binders"/>
    <s v="Round Ring Binders"/>
    <n v="8.32"/>
    <n v="5"/>
    <n v="0.2"/>
    <n v="2.8079999999999998"/>
  </r>
  <r>
    <n v="7987"/>
    <s v="CA-2013-137939"/>
    <x v="0"/>
    <d v="2013-07-21T00:00:00"/>
    <d v="2013-07-24T00:00:00"/>
    <s v="Second Class"/>
    <s v="PJ-19015"/>
    <s v="Pauline Johnson"/>
    <x v="0"/>
    <s v="United States"/>
    <s v="Long Beach"/>
    <s v="New York"/>
    <n v="11561"/>
    <x v="3"/>
    <s v="TEC-PH-10003589"/>
    <s v="Technology"/>
    <s v="Phones"/>
    <s v="invisibleSHIELD by ZAGG Smudge-Free Screen Protector"/>
    <n v="89.949999999999989"/>
    <n v="5"/>
    <n v="0"/>
    <n v="43.175999999999995"/>
  </r>
  <r>
    <n v="7988"/>
    <s v="US-2013-117793"/>
    <x v="0"/>
    <d v="2013-08-24T00:00:00"/>
    <d v="2013-08-30T00:00:00"/>
    <s v="Standard Class"/>
    <s v="MA-17560"/>
    <s v="Matt Abelman"/>
    <x v="2"/>
    <s v="United States"/>
    <s v="Sheboygan"/>
    <s v="Wisconsin"/>
    <n v="53081"/>
    <x v="2"/>
    <s v="OFF-LA-10002945"/>
    <s v="Office Supplies"/>
    <s v="Labels"/>
    <s v="Permanent Self-Adhesive File Folder Labels for Typewriters, 1 1/8 x 3 1/2, White"/>
    <n v="25.2"/>
    <n v="4"/>
    <n v="0"/>
    <n v="11.591999999999999"/>
  </r>
  <r>
    <n v="7989"/>
    <s v="US-2013-117793"/>
    <x v="0"/>
    <d v="2013-08-24T00:00:00"/>
    <d v="2013-08-30T00:00:00"/>
    <s v="Standard Class"/>
    <s v="MA-17560"/>
    <s v="Matt Abelman"/>
    <x v="2"/>
    <s v="United States"/>
    <s v="Sheboygan"/>
    <s v="Wisconsin"/>
    <n v="53081"/>
    <x v="2"/>
    <s v="OFF-LA-10003537"/>
    <s v="Office Supplies"/>
    <s v="Labels"/>
    <s v="Avery 515"/>
    <n v="37.589999999999996"/>
    <n v="3"/>
    <n v="0"/>
    <n v="17.667299999999997"/>
  </r>
  <r>
    <n v="7990"/>
    <s v="US-2013-117793"/>
    <x v="0"/>
    <d v="2013-08-24T00:00:00"/>
    <d v="2013-08-30T00:00:00"/>
    <s v="Standard Class"/>
    <s v="MA-17560"/>
    <s v="Matt Abelman"/>
    <x v="2"/>
    <s v="United States"/>
    <s v="Sheboygan"/>
    <s v="Wisconsin"/>
    <n v="53081"/>
    <x v="2"/>
    <s v="OFF-ST-10002406"/>
    <s v="Office Supplies"/>
    <s v="Storage"/>
    <s v="Pizazz Global Quick File"/>
    <n v="14.97"/>
    <n v="1"/>
    <n v="0"/>
    <n v="4.1916000000000011"/>
  </r>
  <r>
    <n v="7991"/>
    <s v="US-2013-117793"/>
    <x v="0"/>
    <d v="2013-08-24T00:00:00"/>
    <d v="2013-08-30T00:00:00"/>
    <s v="Standard Class"/>
    <s v="MA-17560"/>
    <s v="Matt Abelman"/>
    <x v="2"/>
    <s v="United States"/>
    <s v="Sheboygan"/>
    <s v="Wisconsin"/>
    <n v="53081"/>
    <x v="2"/>
    <s v="TEC-AC-10003433"/>
    <s v="Technology"/>
    <s v="Accessories"/>
    <s v="Maxell 4.7GB DVD+R 5/Pack"/>
    <n v="1.98"/>
    <n v="2"/>
    <n v="0"/>
    <n v="0.89100000000000001"/>
  </r>
  <r>
    <n v="7992"/>
    <s v="CA-2013-133872"/>
    <x v="0"/>
    <d v="2013-06-15T00:00:00"/>
    <d v="2013-06-18T00:00:00"/>
    <s v="First Class"/>
    <s v="VM-21835"/>
    <s v="Vivian Mathis"/>
    <x v="0"/>
    <s v="United States"/>
    <s v="Boca Raton"/>
    <s v="Florida"/>
    <n v="33433"/>
    <x v="0"/>
    <s v="OFF-BI-10002082"/>
    <s v="Office Supplies"/>
    <s v="Binders"/>
    <s v="GBC Twin Loop Wire Binding Elements"/>
    <n v="39.936000000000007"/>
    <n v="4"/>
    <n v="0.7"/>
    <n v="-26.623999999999995"/>
  </r>
  <r>
    <n v="7993"/>
    <s v="CA-2013-133872"/>
    <x v="0"/>
    <d v="2013-06-15T00:00:00"/>
    <d v="2013-06-18T00:00:00"/>
    <s v="First Class"/>
    <s v="VM-21835"/>
    <s v="Vivian Mathis"/>
    <x v="0"/>
    <s v="United States"/>
    <s v="Boca Raton"/>
    <s v="Florida"/>
    <n v="33433"/>
    <x v="0"/>
    <s v="TEC-AC-10000521"/>
    <s v="Technology"/>
    <s v="Accessories"/>
    <s v="Verbatim Slim CD and DVD Storage Cases, 50/Pack"/>
    <n v="18.463999999999999"/>
    <n v="2"/>
    <n v="0.2"/>
    <n v="2.3079999999999998"/>
  </r>
  <r>
    <n v="7994"/>
    <s v="US-2012-165743"/>
    <x v="1"/>
    <d v="2012-11-20T00:00:00"/>
    <d v="2012-11-23T00:00:00"/>
    <s v="Second Class"/>
    <s v="MM-18055"/>
    <s v="Michelle Moray"/>
    <x v="0"/>
    <s v="United States"/>
    <s v="Aurora"/>
    <s v="Colorado"/>
    <n v="80013"/>
    <x v="1"/>
    <s v="OFF-BI-10001982"/>
    <s v="Office Supplies"/>
    <s v="Binders"/>
    <s v="Wilson Jones Custom Binder Spines &amp; Labels"/>
    <n v="4.8960000000000008"/>
    <n v="3"/>
    <n v="0.7"/>
    <n v="-3.4271999999999991"/>
  </r>
  <r>
    <n v="7995"/>
    <s v="US-2012-165743"/>
    <x v="1"/>
    <d v="2012-11-20T00:00:00"/>
    <d v="2012-11-23T00:00:00"/>
    <s v="Second Class"/>
    <s v="MM-18055"/>
    <s v="Michelle Moray"/>
    <x v="0"/>
    <s v="United States"/>
    <s v="Aurora"/>
    <s v="Colorado"/>
    <n v="80013"/>
    <x v="1"/>
    <s v="FUR-BO-10002268"/>
    <s v="Furniture"/>
    <s v="Bookcases"/>
    <s v="Sauder Barrister Bookcases"/>
    <n v="145.76400000000001"/>
    <n v="6"/>
    <n v="0.7"/>
    <n v="-247.79879999999997"/>
  </r>
  <r>
    <n v="7996"/>
    <s v="US-2012-165743"/>
    <x v="1"/>
    <d v="2012-11-20T00:00:00"/>
    <d v="2012-11-23T00:00:00"/>
    <s v="Second Class"/>
    <s v="MM-18055"/>
    <s v="Michelle Moray"/>
    <x v="0"/>
    <s v="United States"/>
    <s v="Aurora"/>
    <s v="Colorado"/>
    <n v="80013"/>
    <x v="1"/>
    <s v="OFF-BI-10001758"/>
    <s v="Office Supplies"/>
    <s v="Binders"/>
    <s v="Wilson Jones 14 Line Acrylic Coated Pressboard Data Binders"/>
    <n v="9.6120000000000001"/>
    <n v="6"/>
    <n v="0.7"/>
    <n v="-7.3691999999999993"/>
  </r>
  <r>
    <n v="7997"/>
    <s v="US-2014-105998"/>
    <x v="3"/>
    <d v="2014-11-04T00:00:00"/>
    <d v="2014-11-06T00:00:00"/>
    <s v="First Class"/>
    <s v="CR-12580"/>
    <s v="Clay Rozendal"/>
    <x v="2"/>
    <s v="United States"/>
    <s v="San Diego"/>
    <s v="California"/>
    <n v="92037"/>
    <x v="1"/>
    <s v="TEC-AC-10004469"/>
    <s v="Technology"/>
    <s v="Accessories"/>
    <s v="Microsoft Sculpt Comfort Mouse"/>
    <n v="199.75"/>
    <n v="5"/>
    <n v="0"/>
    <n v="87.890000000000015"/>
  </r>
  <r>
    <n v="7998"/>
    <s v="US-2014-105998"/>
    <x v="3"/>
    <d v="2014-11-04T00:00:00"/>
    <d v="2014-11-06T00:00:00"/>
    <s v="First Class"/>
    <s v="CR-12580"/>
    <s v="Clay Rozendal"/>
    <x v="2"/>
    <s v="United States"/>
    <s v="San Diego"/>
    <s v="California"/>
    <n v="92037"/>
    <x v="1"/>
    <s v="FUR-TA-10001095"/>
    <s v="Furniture"/>
    <s v="Tables"/>
    <s v="Chromcraft Round Conference Tables"/>
    <n v="1673.1839999999997"/>
    <n v="12"/>
    <n v="0.2"/>
    <n v="20.914800000000014"/>
  </r>
  <r>
    <n v="7999"/>
    <s v="US-2011-148194"/>
    <x v="2"/>
    <d v="2011-05-04T00:00:00"/>
    <d v="2011-05-07T00:00:00"/>
    <s v="First Class"/>
    <s v="BS-11365"/>
    <s v="Bill Shonely"/>
    <x v="1"/>
    <s v="United States"/>
    <s v="Seattle"/>
    <s v="Washington"/>
    <n v="98105"/>
    <x v="1"/>
    <s v="FUR-FU-10001852"/>
    <s v="Furniture"/>
    <s v="Furnishings"/>
    <s v="Eldon Regeneration Recycled Desk Accessories, Smoke"/>
    <n v="12.18"/>
    <n v="7"/>
    <n v="0"/>
    <n v="3.8975999999999997"/>
  </r>
  <r>
    <n v="8000"/>
    <s v="US-2011-148194"/>
    <x v="2"/>
    <d v="2011-05-04T00:00:00"/>
    <d v="2011-05-07T00:00:00"/>
    <s v="First Class"/>
    <s v="BS-11365"/>
    <s v="Bill Shonely"/>
    <x v="1"/>
    <s v="United States"/>
    <s v="Seattle"/>
    <s v="Washington"/>
    <n v="98105"/>
    <x v="1"/>
    <s v="OFF-AP-10000696"/>
    <s v="Office Supplies"/>
    <s v="Appliances"/>
    <s v="Holmes Odor Grabber"/>
    <n v="57.68"/>
    <n v="4"/>
    <n v="0"/>
    <n v="19.034399999999998"/>
  </r>
  <r>
    <n v="8001"/>
    <s v="US-2012-151407"/>
    <x v="1"/>
    <d v="2012-11-08T00:00:00"/>
    <d v="2012-11-12T00:00:00"/>
    <s v="Standard Class"/>
    <s v="RD-19585"/>
    <s v="Rob Dowd"/>
    <x v="0"/>
    <s v="United States"/>
    <s v="Dubuque"/>
    <s v="Iowa"/>
    <n v="52001"/>
    <x v="2"/>
    <s v="TEC-PH-10003885"/>
    <s v="Technology"/>
    <s v="Phones"/>
    <s v="Cisco SPA508G"/>
    <n v="263.95999999999998"/>
    <n v="4"/>
    <n v="0"/>
    <n v="76.548399999999987"/>
  </r>
  <r>
    <n v="8002"/>
    <s v="CA-2012-110870"/>
    <x v="1"/>
    <d v="2012-12-12T00:00:00"/>
    <d v="2012-12-15T00:00:00"/>
    <s v="First Class"/>
    <s v="KD-16270"/>
    <s v="Karen Daniels"/>
    <x v="0"/>
    <s v="United States"/>
    <s v="Los Angeles"/>
    <s v="California"/>
    <n v="90032"/>
    <x v="1"/>
    <s v="TEC-AC-10002926"/>
    <s v="Technology"/>
    <s v="Accessories"/>
    <s v="Logitech Wireless Marathon Mouse M705"/>
    <n v="299.94"/>
    <n v="6"/>
    <n v="0"/>
    <n v="128.97420000000002"/>
  </r>
  <r>
    <n v="8003"/>
    <s v="CA-2012-110870"/>
    <x v="1"/>
    <d v="2012-12-12T00:00:00"/>
    <d v="2012-12-15T00:00:00"/>
    <s v="First Class"/>
    <s v="KD-16270"/>
    <s v="Karen Daniels"/>
    <x v="0"/>
    <s v="United States"/>
    <s v="Los Angeles"/>
    <s v="California"/>
    <n v="90032"/>
    <x v="1"/>
    <s v="OFF-SU-10001225"/>
    <s v="Office Supplies"/>
    <s v="Supplies"/>
    <s v="Staples"/>
    <n v="25.76"/>
    <n v="7"/>
    <n v="0"/>
    <n v="0.51519999999999921"/>
  </r>
  <r>
    <n v="8004"/>
    <s v="CA-2011-143210"/>
    <x v="2"/>
    <d v="2011-12-01T00:00:00"/>
    <d v="2011-12-03T00:00:00"/>
    <s v="First Class"/>
    <s v="AA-10645"/>
    <s v="Anna Andreadi"/>
    <x v="0"/>
    <s v="United States"/>
    <s v="Lowell"/>
    <s v="Massachusetts"/>
    <n v="1852"/>
    <x v="3"/>
    <s v="TEC-PH-10004434"/>
    <s v="Technology"/>
    <s v="Phones"/>
    <s v="Cisco IP Phone 7961G VoIP phone - Dark gray"/>
    <n v="271.89999999999998"/>
    <n v="2"/>
    <n v="0"/>
    <n v="78.850999999999971"/>
  </r>
  <r>
    <n v="8005"/>
    <s v="CA-2011-143210"/>
    <x v="2"/>
    <d v="2011-12-01T00:00:00"/>
    <d v="2011-12-03T00:00:00"/>
    <s v="First Class"/>
    <s v="AA-10645"/>
    <s v="Anna Andreadi"/>
    <x v="0"/>
    <s v="United States"/>
    <s v="Lowell"/>
    <s v="Massachusetts"/>
    <n v="1852"/>
    <x v="3"/>
    <s v="FUR-FU-10003878"/>
    <s v="Furniture"/>
    <s v="Furnishings"/>
    <s v="Linden 10&quot; Round Wall Clock, Black"/>
    <n v="45.839999999999996"/>
    <n v="3"/>
    <n v="0"/>
    <n v="15.585599999999999"/>
  </r>
  <r>
    <n v="8006"/>
    <s v="CA-2011-143210"/>
    <x v="2"/>
    <d v="2011-12-01T00:00:00"/>
    <d v="2011-12-03T00:00:00"/>
    <s v="First Class"/>
    <s v="AA-10645"/>
    <s v="Anna Andreadi"/>
    <x v="0"/>
    <s v="United States"/>
    <s v="Lowell"/>
    <s v="Massachusetts"/>
    <n v="1852"/>
    <x v="3"/>
    <s v="FUR-FU-10002268"/>
    <s v="Furniture"/>
    <s v="Furnishings"/>
    <s v="Ultra Door Push Plate"/>
    <n v="9.82"/>
    <n v="2"/>
    <n v="0"/>
    <n v="3.2405999999999997"/>
  </r>
  <r>
    <n v="8007"/>
    <s v="CA-2013-139808"/>
    <x v="0"/>
    <d v="2013-10-08T00:00:00"/>
    <d v="2013-10-12T00:00:00"/>
    <s v="Standard Class"/>
    <s v="MC-18100"/>
    <s v="Mick Crebagga"/>
    <x v="0"/>
    <s v="United States"/>
    <s v="Marysville"/>
    <s v="Washington"/>
    <n v="98270"/>
    <x v="1"/>
    <s v="OFF-FA-10001883"/>
    <s v="Office Supplies"/>
    <s v="Fasteners"/>
    <s v="Alliance Super-Size Bands, Assorted Sizes"/>
    <n v="93.36"/>
    <n v="12"/>
    <n v="0"/>
    <n v="0.93359999999999843"/>
  </r>
  <r>
    <n v="8008"/>
    <s v="CA-2012-110863"/>
    <x v="1"/>
    <d v="2012-11-17T00:00:00"/>
    <d v="2012-11-24T00:00:00"/>
    <s v="Standard Class"/>
    <s v="AA-10645"/>
    <s v="Anna Andreadi"/>
    <x v="0"/>
    <s v="United States"/>
    <s v="Oklahoma City"/>
    <s v="Oklahoma"/>
    <n v="73120"/>
    <x v="2"/>
    <s v="OFF-ST-10002756"/>
    <s v="Office Supplies"/>
    <s v="Storage"/>
    <s v="Tennsco Stur-D-Stor Boltless Shelving, 5 Shelves, 24&quot; Deep, Sand"/>
    <n v="541.24"/>
    <n v="4"/>
    <n v="0"/>
    <n v="5.4124000000000478"/>
  </r>
  <r>
    <n v="8009"/>
    <s v="CA-2012-110863"/>
    <x v="1"/>
    <d v="2012-11-17T00:00:00"/>
    <d v="2012-11-24T00:00:00"/>
    <s v="Standard Class"/>
    <s v="AA-10645"/>
    <s v="Anna Andreadi"/>
    <x v="0"/>
    <s v="United States"/>
    <s v="Oklahoma City"/>
    <s v="Oklahoma"/>
    <n v="73120"/>
    <x v="2"/>
    <s v="OFF-PA-10000474"/>
    <s v="Office Supplies"/>
    <s v="Paper"/>
    <s v="Staples"/>
    <n v="106.32"/>
    <n v="3"/>
    <n v="0"/>
    <n v="49.970399999999991"/>
  </r>
  <r>
    <n v="8010"/>
    <s v="CA-2012-110863"/>
    <x v="1"/>
    <d v="2012-11-17T00:00:00"/>
    <d v="2012-11-24T00:00:00"/>
    <s v="Standard Class"/>
    <s v="AA-10645"/>
    <s v="Anna Andreadi"/>
    <x v="0"/>
    <s v="United States"/>
    <s v="Oklahoma City"/>
    <s v="Oklahoma"/>
    <n v="73120"/>
    <x v="2"/>
    <s v="FUR-CH-10002073"/>
    <s v="Furniture"/>
    <s v="Chairs"/>
    <s v="Hon Olson Stacker Chairs"/>
    <n v="1323.8999999999999"/>
    <n v="5"/>
    <n v="0"/>
    <n v="383.93099999999993"/>
  </r>
  <r>
    <n v="8011"/>
    <s v="CA-2011-127859"/>
    <x v="2"/>
    <d v="2011-03-17T00:00:00"/>
    <d v="2011-03-20T00:00:00"/>
    <s v="Second Class"/>
    <s v="QJ-19255"/>
    <s v="Quincy Jones"/>
    <x v="1"/>
    <s v="United States"/>
    <s v="Philadelphia"/>
    <s v="Pennsylvania"/>
    <n v="19134"/>
    <x v="3"/>
    <s v="OFF-PA-10003641"/>
    <s v="Office Supplies"/>
    <s v="Paper"/>
    <s v="Xerox 1909"/>
    <n v="126.624"/>
    <n v="6"/>
    <n v="0.2"/>
    <n v="41.152799999999992"/>
  </r>
  <r>
    <n v="8012"/>
    <s v="US-2012-136427"/>
    <x v="1"/>
    <d v="2012-06-20T00:00:00"/>
    <d v="2012-06-23T00:00:00"/>
    <s v="First Class"/>
    <s v="JM-16195"/>
    <s v="Justin MacKendrick"/>
    <x v="0"/>
    <s v="United States"/>
    <s v="Aurora"/>
    <s v="Colorado"/>
    <n v="80013"/>
    <x v="1"/>
    <s v="TEC-PH-10002070"/>
    <s v="Technology"/>
    <s v="Phones"/>
    <s v="Griffin GC36547 PowerJolt SE Lightning Charger"/>
    <n v="125.944"/>
    <n v="7"/>
    <n v="0.2"/>
    <n v="15.742999999999984"/>
  </r>
  <r>
    <n v="8013"/>
    <s v="CA-2014-120138"/>
    <x v="3"/>
    <d v="2014-05-26T00:00:00"/>
    <d v="2014-05-26T00:00:00"/>
    <s v="Same Day"/>
    <s v="TB-21625"/>
    <s v="Trudy Brown"/>
    <x v="0"/>
    <s v="United States"/>
    <s v="New York City"/>
    <s v="New York"/>
    <n v="10009"/>
    <x v="3"/>
    <s v="OFF-BI-10004519"/>
    <s v="Office Supplies"/>
    <s v="Binders"/>
    <s v="GBC DocuBind P100 Manual Binding Machine"/>
    <n v="663.92"/>
    <n v="5"/>
    <n v="0.2"/>
    <n v="207.47499999999994"/>
  </r>
  <r>
    <n v="8014"/>
    <s v="CA-2014-120138"/>
    <x v="3"/>
    <d v="2014-05-26T00:00:00"/>
    <d v="2014-05-26T00:00:00"/>
    <s v="Same Day"/>
    <s v="TB-21625"/>
    <s v="Trudy Brown"/>
    <x v="0"/>
    <s v="United States"/>
    <s v="New York City"/>
    <s v="New York"/>
    <n v="10009"/>
    <x v="3"/>
    <s v="TEC-AC-10002167"/>
    <s v="Technology"/>
    <s v="Accessories"/>
    <s v="Imation 8gb Micro Traveldrive Usb 2.0 Flash Drive"/>
    <n v="120"/>
    <n v="8"/>
    <n v="0"/>
    <n v="13.200000000000003"/>
  </r>
  <r>
    <n v="8015"/>
    <s v="CA-2014-120138"/>
    <x v="3"/>
    <d v="2014-05-26T00:00:00"/>
    <d v="2014-05-26T00:00:00"/>
    <s v="Same Day"/>
    <s v="TB-21625"/>
    <s v="Trudy Brown"/>
    <x v="0"/>
    <s v="United States"/>
    <s v="New York City"/>
    <s v="New York"/>
    <n v="10009"/>
    <x v="3"/>
    <s v="OFF-FA-10000936"/>
    <s v="Office Supplies"/>
    <s v="Fasteners"/>
    <s v="Acco Hot Clips Clips to Go"/>
    <n v="3.29"/>
    <n v="1"/>
    <n v="0"/>
    <n v="1.4804999999999999"/>
  </r>
  <r>
    <n v="8016"/>
    <s v="CA-2014-120138"/>
    <x v="3"/>
    <d v="2014-05-26T00:00:00"/>
    <d v="2014-05-26T00:00:00"/>
    <s v="Same Day"/>
    <s v="TB-21625"/>
    <s v="Trudy Brown"/>
    <x v="0"/>
    <s v="United States"/>
    <s v="New York City"/>
    <s v="New York"/>
    <n v="10009"/>
    <x v="3"/>
    <s v="FUR-FU-10000732"/>
    <s v="Furniture"/>
    <s v="Furnishings"/>
    <s v="Eldon 200 Class Desk Accessories"/>
    <n v="18.84"/>
    <n v="3"/>
    <n v="0"/>
    <n v="6.0287999999999995"/>
  </r>
  <r>
    <n v="8017"/>
    <s v="US-2011-131870"/>
    <x v="2"/>
    <d v="2011-09-09T00:00:00"/>
    <d v="2011-09-11T00:00:00"/>
    <s v="First Class"/>
    <s v="NF-18595"/>
    <s v="Nicole Fjeld"/>
    <x v="2"/>
    <s v="United States"/>
    <s v="Lancaster"/>
    <s v="Ohio"/>
    <n v="43130"/>
    <x v="3"/>
    <s v="FUR-FU-10002501"/>
    <s v="Furniture"/>
    <s v="Furnishings"/>
    <s v="Nu-Dell Executive Frame"/>
    <n v="60.672000000000011"/>
    <n v="6"/>
    <n v="0.2"/>
    <n v="12.892799999999998"/>
  </r>
  <r>
    <n v="8018"/>
    <s v="US-2011-131870"/>
    <x v="2"/>
    <d v="2011-09-09T00:00:00"/>
    <d v="2011-09-11T00:00:00"/>
    <s v="First Class"/>
    <s v="NF-18595"/>
    <s v="Nicole Fjeld"/>
    <x v="2"/>
    <s v="United States"/>
    <s v="Lancaster"/>
    <s v="Ohio"/>
    <n v="43130"/>
    <x v="3"/>
    <s v="OFF-AR-10000634"/>
    <s v="Office Supplies"/>
    <s v="Art"/>
    <s v="Newell 320"/>
    <n v="30.816000000000003"/>
    <n v="9"/>
    <n v="0.2"/>
    <n v="2.6964000000000006"/>
  </r>
  <r>
    <n v="8019"/>
    <s v="CA-2014-114804"/>
    <x v="3"/>
    <d v="2014-10-18T00:00:00"/>
    <d v="2014-10-20T00:00:00"/>
    <s v="Second Class"/>
    <s v="BF-11020"/>
    <s v="Barry Französisch"/>
    <x v="1"/>
    <s v="United States"/>
    <s v="Modesto"/>
    <s v="California"/>
    <n v="95351"/>
    <x v="1"/>
    <s v="TEC-PH-10001700"/>
    <s v="Technology"/>
    <s v="Phones"/>
    <s v="Panasonic KX-TG6844B Expandable Digital Cordless Telephone"/>
    <n v="52.792000000000002"/>
    <n v="1"/>
    <n v="0.2"/>
    <n v="4.6193000000000026"/>
  </r>
  <r>
    <n v="8020"/>
    <s v="CA-2014-167227"/>
    <x v="3"/>
    <d v="2014-11-03T00:00:00"/>
    <d v="2014-11-06T00:00:00"/>
    <s v="First Class"/>
    <s v="NP-18670"/>
    <s v="Nora Paige"/>
    <x v="0"/>
    <s v="United States"/>
    <s v="Saint Louis"/>
    <s v="Missouri"/>
    <n v="63116"/>
    <x v="2"/>
    <s v="OFF-AP-10001962"/>
    <s v="Office Supplies"/>
    <s v="Appliances"/>
    <s v="Black &amp; Decker Filter for Double Action Dustbuster Cordless Vac BLDV7210"/>
    <n v="83.9"/>
    <n v="10"/>
    <n v="0"/>
    <n v="20.975000000000001"/>
  </r>
  <r>
    <n v="8021"/>
    <s v="CA-2014-167227"/>
    <x v="3"/>
    <d v="2014-11-03T00:00:00"/>
    <d v="2014-11-06T00:00:00"/>
    <s v="First Class"/>
    <s v="NP-18670"/>
    <s v="Nora Paige"/>
    <x v="0"/>
    <s v="United States"/>
    <s v="Saint Louis"/>
    <s v="Missouri"/>
    <n v="63116"/>
    <x v="2"/>
    <s v="OFF-PA-10001838"/>
    <s v="Office Supplies"/>
    <s v="Paper"/>
    <s v="Adams Telephone Message Book W/Dividers/Space For Phone Numbers, 5 1/4&quot;X8 1/2&quot;, 300/Messages"/>
    <n v="11.76"/>
    <n v="2"/>
    <n v="0"/>
    <n v="5.7623999999999995"/>
  </r>
  <r>
    <n v="8022"/>
    <s v="CA-2011-129189"/>
    <x v="2"/>
    <d v="2011-07-21T00:00:00"/>
    <d v="2011-07-25T00:00:00"/>
    <s v="Standard Class"/>
    <s v="HM-14860"/>
    <s v="Harry Marie"/>
    <x v="1"/>
    <s v="United States"/>
    <s v="Dallas"/>
    <s v="Texas"/>
    <n v="75217"/>
    <x v="2"/>
    <s v="OFF-AP-10000124"/>
    <s v="Office Supplies"/>
    <s v="Appliances"/>
    <s v="Acco 6 Outlet Guardian Basic Surge Suppressor"/>
    <n v="4.9919999999999991"/>
    <n v="3"/>
    <n v="0.8"/>
    <n v="-12.979200000000002"/>
  </r>
  <r>
    <n v="8023"/>
    <s v="CA-2011-129189"/>
    <x v="2"/>
    <d v="2011-07-21T00:00:00"/>
    <d v="2011-07-25T00:00:00"/>
    <s v="Standard Class"/>
    <s v="HM-14860"/>
    <s v="Harry Marie"/>
    <x v="1"/>
    <s v="United States"/>
    <s v="Dallas"/>
    <s v="Texas"/>
    <n v="75217"/>
    <x v="2"/>
    <s v="OFF-EN-10003567"/>
    <s v="Office Supplies"/>
    <s v="Envelopes"/>
    <s v="Inter-Office Recycled Envelopes, Brown Kraft, Button-String,10&quot; x 13&quot; , 100/Box"/>
    <n v="87.92"/>
    <n v="5"/>
    <n v="0.2"/>
    <n v="29.673000000000005"/>
  </r>
  <r>
    <n v="8024"/>
    <s v="CA-2011-129189"/>
    <x v="2"/>
    <d v="2011-07-21T00:00:00"/>
    <d v="2011-07-25T00:00:00"/>
    <s v="Standard Class"/>
    <s v="HM-14860"/>
    <s v="Harry Marie"/>
    <x v="1"/>
    <s v="United States"/>
    <s v="Dallas"/>
    <s v="Texas"/>
    <n v="75217"/>
    <x v="2"/>
    <s v="FUR-CH-10004997"/>
    <s v="Furniture"/>
    <s v="Chairs"/>
    <s v="Hon Every-Day Series Multi-Task Chairs"/>
    <n v="657.93"/>
    <n v="5"/>
    <n v="0.3"/>
    <n v="-93.989999999999952"/>
  </r>
  <r>
    <n v="8025"/>
    <s v="CA-2011-129189"/>
    <x v="2"/>
    <d v="2011-07-21T00:00:00"/>
    <d v="2011-07-25T00:00:00"/>
    <s v="Standard Class"/>
    <s v="HM-14860"/>
    <s v="Harry Marie"/>
    <x v="1"/>
    <s v="United States"/>
    <s v="Dallas"/>
    <s v="Texas"/>
    <n v="75217"/>
    <x v="2"/>
    <s v="OFF-BI-10000494"/>
    <s v="Office Supplies"/>
    <s v="Binders"/>
    <s v="Acco Economy Flexible Poly Round Ring Binder"/>
    <n v="1.0439999999999998"/>
    <n v="1"/>
    <n v="0.8"/>
    <n v="-1.8270000000000004"/>
  </r>
  <r>
    <n v="8026"/>
    <s v="CA-2012-132465"/>
    <x v="1"/>
    <d v="2012-09-11T00:00:00"/>
    <d v="2012-09-15T00:00:00"/>
    <s v="Second Class"/>
    <s v="DM-13525"/>
    <s v="Don Miller"/>
    <x v="1"/>
    <s v="United States"/>
    <s v="New York City"/>
    <s v="New York"/>
    <n v="10035"/>
    <x v="3"/>
    <s v="FUR-FU-10000277"/>
    <s v="Furniture"/>
    <s v="Furnishings"/>
    <s v="Deflect-o DuraMat Antistatic Studded Beveled Mat for Medium Pile Carpeting"/>
    <n v="210.68"/>
    <n v="2"/>
    <n v="0"/>
    <n v="50.563199999999995"/>
  </r>
  <r>
    <n v="8027"/>
    <s v="CA-2012-132465"/>
    <x v="1"/>
    <d v="2012-09-11T00:00:00"/>
    <d v="2012-09-15T00:00:00"/>
    <s v="Second Class"/>
    <s v="DM-13525"/>
    <s v="Don Miller"/>
    <x v="1"/>
    <s v="United States"/>
    <s v="New York City"/>
    <s v="New York"/>
    <n v="10035"/>
    <x v="3"/>
    <s v="OFF-ST-10003641"/>
    <s v="Office Supplies"/>
    <s v="Storage"/>
    <s v="Space Solutions Industrial Galvanized Steel Shelving."/>
    <n v="78.8"/>
    <n v="1"/>
    <n v="0"/>
    <n v="1.5760000000000076"/>
  </r>
  <r>
    <n v="8028"/>
    <s v="CA-2012-132465"/>
    <x v="1"/>
    <d v="2012-09-11T00:00:00"/>
    <d v="2012-09-15T00:00:00"/>
    <s v="Second Class"/>
    <s v="DM-13525"/>
    <s v="Don Miller"/>
    <x v="1"/>
    <s v="United States"/>
    <s v="New York City"/>
    <s v="New York"/>
    <n v="10035"/>
    <x v="3"/>
    <s v="TEC-AC-10001998"/>
    <s v="Technology"/>
    <s v="Accessories"/>
    <s v="Logitech LS21 Speaker System - PC Multimedia - 2.1-CH - Wired"/>
    <n v="19.989999999999998"/>
    <n v="1"/>
    <n v="0"/>
    <n v="6.796599999999998"/>
  </r>
  <r>
    <n v="8029"/>
    <s v="CA-2012-132465"/>
    <x v="1"/>
    <d v="2012-09-11T00:00:00"/>
    <d v="2012-09-15T00:00:00"/>
    <s v="Second Class"/>
    <s v="DM-13525"/>
    <s v="Don Miller"/>
    <x v="1"/>
    <s v="United States"/>
    <s v="New York City"/>
    <s v="New York"/>
    <n v="10035"/>
    <x v="3"/>
    <s v="OFF-ST-10001932"/>
    <s v="Office Supplies"/>
    <s v="Storage"/>
    <s v="Fellowes Staxonsteel Drawer Files"/>
    <n v="772.68"/>
    <n v="4"/>
    <n v="0"/>
    <n v="108.17520000000002"/>
  </r>
  <r>
    <n v="8030"/>
    <s v="CA-2013-166373"/>
    <x v="0"/>
    <d v="2013-10-22T00:00:00"/>
    <d v="2013-10-26T00:00:00"/>
    <s v="Standard Class"/>
    <s v="JF-15565"/>
    <s v="Jill Fjeld"/>
    <x v="0"/>
    <s v="United States"/>
    <s v="San Antonio"/>
    <s v="Texas"/>
    <n v="78207"/>
    <x v="2"/>
    <s v="TEC-AC-10002323"/>
    <s v="Technology"/>
    <s v="Accessories"/>
    <s v="SanDisk Ultra 32 GB MicroSDHC Class 10 Memory Card"/>
    <n v="106.08000000000001"/>
    <n v="6"/>
    <n v="0.2"/>
    <n v="-9.2819999999999965"/>
  </r>
  <r>
    <n v="8031"/>
    <s v="CA-2013-158806"/>
    <x v="0"/>
    <d v="2013-01-07T00:00:00"/>
    <d v="2013-01-11T00:00:00"/>
    <s v="Standard Class"/>
    <s v="NM-18520"/>
    <s v="Neoma Murray"/>
    <x v="0"/>
    <s v="United States"/>
    <s v="Amarillo"/>
    <s v="Texas"/>
    <n v="79109"/>
    <x v="2"/>
    <s v="FUR-FU-10004270"/>
    <s v="Furniture"/>
    <s v="Furnishings"/>
    <s v="Executive Impressions 13&quot; Clairmont Wall Clock"/>
    <n v="23.076000000000001"/>
    <n v="3"/>
    <n v="0.6"/>
    <n v="-10.961100000000002"/>
  </r>
  <r>
    <n v="8032"/>
    <s v="CA-2013-158806"/>
    <x v="0"/>
    <d v="2013-01-07T00:00:00"/>
    <d v="2013-01-11T00:00:00"/>
    <s v="Standard Class"/>
    <s v="NM-18520"/>
    <s v="Neoma Murray"/>
    <x v="0"/>
    <s v="United States"/>
    <s v="Amarillo"/>
    <s v="Texas"/>
    <n v="79109"/>
    <x v="2"/>
    <s v="OFF-PA-10004621"/>
    <s v="Office Supplies"/>
    <s v="Paper"/>
    <s v="Xerox 212"/>
    <n v="25.920000000000005"/>
    <n v="5"/>
    <n v="0.2"/>
    <n v="9.0719999999999992"/>
  </r>
  <r>
    <n v="8033"/>
    <s v="CA-2012-119690"/>
    <x v="1"/>
    <d v="2012-06-25T00:00:00"/>
    <d v="2012-06-28T00:00:00"/>
    <s v="First Class"/>
    <s v="MV-17485"/>
    <s v="Mark Van Huff"/>
    <x v="0"/>
    <s v="United States"/>
    <s v="Houston"/>
    <s v="Texas"/>
    <n v="77041"/>
    <x v="2"/>
    <s v="OFF-PA-10001019"/>
    <s v="Office Supplies"/>
    <s v="Paper"/>
    <s v="Xerox 1884"/>
    <n v="47.952000000000005"/>
    <n v="3"/>
    <n v="0.2"/>
    <n v="16.183799999999998"/>
  </r>
  <r>
    <n v="8034"/>
    <s v="CA-2012-119690"/>
    <x v="1"/>
    <d v="2012-06-25T00:00:00"/>
    <d v="2012-06-28T00:00:00"/>
    <s v="First Class"/>
    <s v="MV-17485"/>
    <s v="Mark Van Huff"/>
    <x v="0"/>
    <s v="United States"/>
    <s v="Houston"/>
    <s v="Texas"/>
    <n v="77041"/>
    <x v="2"/>
    <s v="OFF-BI-10000201"/>
    <s v="Office Supplies"/>
    <s v="Binders"/>
    <s v="Avery Triangle Shaped Sheet Lifters, Black, 2/Pack"/>
    <n v="0.98399999999999976"/>
    <n v="2"/>
    <n v="0.8"/>
    <n v="-1.476"/>
  </r>
  <r>
    <n v="8035"/>
    <s v="CA-2012-119690"/>
    <x v="1"/>
    <d v="2012-06-25T00:00:00"/>
    <d v="2012-06-28T00:00:00"/>
    <s v="First Class"/>
    <s v="MV-17485"/>
    <s v="Mark Van Huff"/>
    <x v="0"/>
    <s v="United States"/>
    <s v="Houston"/>
    <s v="Texas"/>
    <n v="77041"/>
    <x v="2"/>
    <s v="FUR-FU-10004587"/>
    <s v="Furniture"/>
    <s v="Furnishings"/>
    <s v="GE General Use Halogen Bulbs, 100 Watts, 1 Bulb per Pack"/>
    <n v="75.384000000000015"/>
    <n v="9"/>
    <n v="0.6"/>
    <n v="-20.730599999999995"/>
  </r>
  <r>
    <n v="8036"/>
    <s v="CA-2012-119690"/>
    <x v="1"/>
    <d v="2012-06-25T00:00:00"/>
    <d v="2012-06-28T00:00:00"/>
    <s v="First Class"/>
    <s v="MV-17485"/>
    <s v="Mark Van Huff"/>
    <x v="0"/>
    <s v="United States"/>
    <s v="Houston"/>
    <s v="Texas"/>
    <n v="77041"/>
    <x v="2"/>
    <s v="OFF-LA-10001613"/>
    <s v="Office Supplies"/>
    <s v="Labels"/>
    <s v="Avery File Folder Labels"/>
    <n v="4.6079999999999997"/>
    <n v="2"/>
    <n v="0.2"/>
    <n v="1.6704000000000001"/>
  </r>
  <r>
    <n v="8037"/>
    <s v="CA-2012-153738"/>
    <x v="1"/>
    <d v="2012-09-20T00:00:00"/>
    <d v="2012-09-22T00:00:00"/>
    <s v="First Class"/>
    <s v="AG-10270"/>
    <s v="Alejandro Grove"/>
    <x v="0"/>
    <s v="United States"/>
    <s v="Lawrence"/>
    <s v="Massachusetts"/>
    <n v="1841"/>
    <x v="3"/>
    <s v="OFF-BI-10001308"/>
    <s v="Office Supplies"/>
    <s v="Binders"/>
    <s v="GBC Standard Plastic Binding Systems' Combs"/>
    <n v="37.68"/>
    <n v="6"/>
    <n v="0"/>
    <n v="16.955999999999996"/>
  </r>
  <r>
    <n v="8038"/>
    <s v="CA-2014-169012"/>
    <x v="3"/>
    <d v="2014-07-11T00:00:00"/>
    <d v="2014-07-15T00:00:00"/>
    <s v="Standard Class"/>
    <s v="BF-11275"/>
    <s v="Beth Fritzler"/>
    <x v="1"/>
    <s v="United States"/>
    <s v="Columbus"/>
    <s v="Georgia"/>
    <n v="31907"/>
    <x v="0"/>
    <s v="OFF-AP-10003278"/>
    <s v="Office Supplies"/>
    <s v="Appliances"/>
    <s v="Belkin 7-Outlet SurgeMaster Home Series"/>
    <n v="41.910000000000004"/>
    <n v="3"/>
    <n v="0"/>
    <n v="10.896600000000003"/>
  </r>
  <r>
    <n v="8039"/>
    <s v="CA-2014-109393"/>
    <x v="3"/>
    <d v="2014-07-01T00:00:00"/>
    <d v="2014-07-03T00:00:00"/>
    <s v="Second Class"/>
    <s v="JC-15775"/>
    <s v="John Castell"/>
    <x v="0"/>
    <s v="United States"/>
    <s v="Los Angeles"/>
    <s v="California"/>
    <n v="90032"/>
    <x v="1"/>
    <s v="FUR-BO-10003966"/>
    <s v="Furniture"/>
    <s v="Bookcases"/>
    <s v="Sauder Facets Collection Library, Sky Alder Finish"/>
    <n v="435.99900000000002"/>
    <n v="3"/>
    <n v="0.15"/>
    <n v="5.1293999999999755"/>
  </r>
  <r>
    <n v="8040"/>
    <s v="CA-2014-121489"/>
    <x v="3"/>
    <d v="2014-08-22T00:00:00"/>
    <d v="2014-08-26T00:00:00"/>
    <s v="Second Class"/>
    <s v="CM-11815"/>
    <s v="Candace McMahon"/>
    <x v="1"/>
    <s v="United States"/>
    <s v="Seattle"/>
    <s v="Washington"/>
    <n v="98115"/>
    <x v="1"/>
    <s v="FUR-CH-10004698"/>
    <s v="Furniture"/>
    <s v="Chairs"/>
    <s v="Padded Folding Chairs, Black, 4/Carton"/>
    <n v="388.70400000000006"/>
    <n v="6"/>
    <n v="0.2"/>
    <n v="38.870400000000018"/>
  </r>
  <r>
    <n v="8041"/>
    <s v="CA-2014-121489"/>
    <x v="3"/>
    <d v="2014-08-22T00:00:00"/>
    <d v="2014-08-26T00:00:00"/>
    <s v="Second Class"/>
    <s v="CM-11815"/>
    <s v="Candace McMahon"/>
    <x v="1"/>
    <s v="United States"/>
    <s v="Seattle"/>
    <s v="Washington"/>
    <n v="98115"/>
    <x v="1"/>
    <s v="OFF-ST-10000025"/>
    <s v="Office Supplies"/>
    <s v="Storage"/>
    <s v="Fellowes Stor/Drawer Steel Plus Storage Drawers"/>
    <n v="572.58000000000004"/>
    <n v="6"/>
    <n v="0"/>
    <n v="34.354799999999955"/>
  </r>
  <r>
    <n v="8042"/>
    <s v="CA-2014-121489"/>
    <x v="3"/>
    <d v="2014-08-22T00:00:00"/>
    <d v="2014-08-26T00:00:00"/>
    <s v="Second Class"/>
    <s v="CM-11815"/>
    <s v="Candace McMahon"/>
    <x v="1"/>
    <s v="United States"/>
    <s v="Seattle"/>
    <s v="Washington"/>
    <n v="98115"/>
    <x v="1"/>
    <s v="TEC-AC-10000682"/>
    <s v="Technology"/>
    <s v="Accessories"/>
    <s v="Kensington K72356US Mouse-in-a-Box USB Desktop Mouse"/>
    <n v="33.18"/>
    <n v="2"/>
    <n v="0"/>
    <n v="11.613"/>
  </r>
  <r>
    <n v="8043"/>
    <s v="US-2014-133081"/>
    <x v="3"/>
    <d v="2014-03-12T00:00:00"/>
    <d v="2014-03-16T00:00:00"/>
    <s v="Standard Class"/>
    <s v="PV-18985"/>
    <s v="Paul Van Hugh"/>
    <x v="2"/>
    <s v="United States"/>
    <s v="Cambridge"/>
    <s v="Massachusetts"/>
    <n v="2138"/>
    <x v="3"/>
    <s v="TEC-AC-10001772"/>
    <s v="Technology"/>
    <s v="Accessories"/>
    <s v="Memorex Mini Travel Drive 16 GB USB 2.0 Flash Drive"/>
    <n v="63.88"/>
    <n v="4"/>
    <n v="0"/>
    <n v="24.913200000000003"/>
  </r>
  <r>
    <n v="8044"/>
    <s v="US-2014-133081"/>
    <x v="3"/>
    <d v="2014-03-12T00:00:00"/>
    <d v="2014-03-16T00:00:00"/>
    <s v="Standard Class"/>
    <s v="PV-18985"/>
    <s v="Paul Van Hugh"/>
    <x v="2"/>
    <s v="United States"/>
    <s v="Cambridge"/>
    <s v="Massachusetts"/>
    <n v="2138"/>
    <x v="3"/>
    <s v="FUR-FU-10001379"/>
    <s v="Furniture"/>
    <s v="Furnishings"/>
    <s v="Executive Impressions 16-1/2&quot; Circular Wall Clock"/>
    <n v="26.72"/>
    <n v="1"/>
    <n v="0"/>
    <n v="11.756800000000002"/>
  </r>
  <r>
    <n v="8045"/>
    <s v="CA-2014-165008"/>
    <x v="3"/>
    <d v="2014-09-16T00:00:00"/>
    <d v="2014-09-18T00:00:00"/>
    <s v="Second Class"/>
    <s v="DO-13645"/>
    <s v="Doug O'Connell"/>
    <x v="0"/>
    <s v="United States"/>
    <s v="Salt Lake City"/>
    <s v="Utah"/>
    <n v="84106"/>
    <x v="1"/>
    <s v="OFF-BI-10002794"/>
    <s v="Office Supplies"/>
    <s v="Binders"/>
    <s v="Avery Trapezoid Ring Binder, 3&quot; Capacity, Black, 1040 sheets"/>
    <n v="295.05599999999998"/>
    <n v="9"/>
    <n v="0.2"/>
    <n v="106.95779999999998"/>
  </r>
  <r>
    <n v="8046"/>
    <s v="CA-2013-145611"/>
    <x v="0"/>
    <d v="2013-09-21T00:00:00"/>
    <d v="2013-09-25T00:00:00"/>
    <s v="Standard Class"/>
    <s v="HA-14905"/>
    <s v="Helen Abelman"/>
    <x v="0"/>
    <s v="United States"/>
    <s v="New York City"/>
    <s v="New York"/>
    <n v="10035"/>
    <x v="3"/>
    <s v="OFF-AP-10001005"/>
    <s v="Office Supplies"/>
    <s v="Appliances"/>
    <s v="Honeywell Quietcare HEPA Air Cleaner"/>
    <n v="393.25"/>
    <n v="5"/>
    <n v="0"/>
    <n v="129.77249999999998"/>
  </r>
  <r>
    <n v="8047"/>
    <s v="CA-2013-113600"/>
    <x v="0"/>
    <d v="2013-12-16T00:00:00"/>
    <d v="2013-12-18T00:00:00"/>
    <s v="Second Class"/>
    <s v="SH-20395"/>
    <s v="Shahid Hopkins"/>
    <x v="0"/>
    <s v="United States"/>
    <s v="Cuyahoga Falls"/>
    <s v="Ohio"/>
    <n v="44221"/>
    <x v="3"/>
    <s v="OFF-BI-10000201"/>
    <s v="Office Supplies"/>
    <s v="Binders"/>
    <s v="Avery Triangle Shaped Sheet Lifters, Black, 2/Pack"/>
    <n v="2.2140000000000004"/>
    <n v="3"/>
    <n v="0.7"/>
    <n v="-1.4760000000000004"/>
  </r>
  <r>
    <n v="8048"/>
    <s v="CA-2014-130834"/>
    <x v="3"/>
    <d v="2014-11-04T00:00:00"/>
    <d v="2014-11-07T00:00:00"/>
    <s v="Second Class"/>
    <s v="JM-16195"/>
    <s v="Justin MacKendrick"/>
    <x v="0"/>
    <s v="United States"/>
    <s v="Wilmington"/>
    <s v="North Carolina"/>
    <n v="28403"/>
    <x v="0"/>
    <s v="OFF-PA-10003673"/>
    <s v="Office Supplies"/>
    <s v="Paper"/>
    <s v="Strathmore Photo Mount Cards"/>
    <n v="16.272000000000002"/>
    <n v="3"/>
    <n v="0.2"/>
    <n v="5.2883999999999984"/>
  </r>
  <r>
    <n v="8049"/>
    <s v="CA-2013-168543"/>
    <x v="0"/>
    <d v="2013-07-04T00:00:00"/>
    <d v="2013-07-08T00:00:00"/>
    <s v="Standard Class"/>
    <s v="DK-13225"/>
    <s v="Dean Katz"/>
    <x v="1"/>
    <s v="United States"/>
    <s v="New York City"/>
    <s v="New York"/>
    <n v="10035"/>
    <x v="3"/>
    <s v="OFF-AP-10000938"/>
    <s v="Office Supplies"/>
    <s v="Appliances"/>
    <s v="Avanti 1.7 Cu. Ft. Refrigerator"/>
    <n v="706.86"/>
    <n v="7"/>
    <n v="0"/>
    <n v="197.92079999999999"/>
  </r>
  <r>
    <n v="8050"/>
    <s v="CA-2011-144974"/>
    <x v="2"/>
    <d v="2011-09-26T00:00:00"/>
    <d v="2011-09-30T00:00:00"/>
    <s v="Standard Class"/>
    <s v="CM-12715"/>
    <s v="Craig Molinari"/>
    <x v="1"/>
    <s v="United States"/>
    <s v="Philadelphia"/>
    <s v="Pennsylvania"/>
    <n v="19140"/>
    <x v="3"/>
    <s v="OFF-BI-10003274"/>
    <s v="Office Supplies"/>
    <s v="Binders"/>
    <s v="Avery Durable Slant Ring Binders, No Labels"/>
    <n v="5.9700000000000006"/>
    <n v="5"/>
    <n v="0.7"/>
    <n v="-4.577"/>
  </r>
  <r>
    <n v="8051"/>
    <s v="CA-2011-144974"/>
    <x v="2"/>
    <d v="2011-09-26T00:00:00"/>
    <d v="2011-09-30T00:00:00"/>
    <s v="Standard Class"/>
    <s v="CM-12715"/>
    <s v="Craig Molinari"/>
    <x v="1"/>
    <s v="United States"/>
    <s v="Philadelphia"/>
    <s v="Pennsylvania"/>
    <n v="19140"/>
    <x v="3"/>
    <s v="FUR-FU-10001095"/>
    <s v="Furniture"/>
    <s v="Furnishings"/>
    <s v="DAX Black Cherry Wood-Tone Poster Frame"/>
    <n v="21.184000000000001"/>
    <n v="1"/>
    <n v="0.2"/>
    <n v="4.7664"/>
  </r>
  <r>
    <n v="8052"/>
    <s v="CA-2011-144974"/>
    <x v="2"/>
    <d v="2011-09-26T00:00:00"/>
    <d v="2011-09-30T00:00:00"/>
    <s v="Standard Class"/>
    <s v="CM-12715"/>
    <s v="Craig Molinari"/>
    <x v="1"/>
    <s v="United States"/>
    <s v="Philadelphia"/>
    <s v="Pennsylvania"/>
    <n v="19140"/>
    <x v="3"/>
    <s v="OFF-AP-10001492"/>
    <s v="Office Supplies"/>
    <s v="Appliances"/>
    <s v="Acco Six-Outlet Power Strip, 4' Cord Length"/>
    <n v="41.375999999999998"/>
    <n v="6"/>
    <n v="0.2"/>
    <n v="3.1032000000000011"/>
  </r>
  <r>
    <n v="8053"/>
    <s v="CA-2011-109904"/>
    <x v="2"/>
    <d v="2011-07-14T00:00:00"/>
    <d v="2011-07-17T00:00:00"/>
    <s v="Second Class"/>
    <s v="BF-10975"/>
    <s v="Barbara Fisher"/>
    <x v="1"/>
    <s v="United States"/>
    <s v="New York City"/>
    <s v="New York"/>
    <n v="10009"/>
    <x v="3"/>
    <s v="OFF-AR-10004999"/>
    <s v="Office Supplies"/>
    <s v="Art"/>
    <s v="Newell 315"/>
    <n v="17.940000000000001"/>
    <n v="3"/>
    <n v="0"/>
    <n v="4.4850000000000003"/>
  </r>
  <r>
    <n v="8054"/>
    <s v="CA-2014-152205"/>
    <x v="3"/>
    <d v="2014-09-29T00:00:00"/>
    <d v="2014-10-06T00:00:00"/>
    <s v="Standard Class"/>
    <s v="SF-20965"/>
    <s v="Sylvia Foulston"/>
    <x v="1"/>
    <s v="United States"/>
    <s v="Philadelphia"/>
    <s v="Pennsylvania"/>
    <n v="19134"/>
    <x v="3"/>
    <s v="OFF-BI-10004094"/>
    <s v="Office Supplies"/>
    <s v="Binders"/>
    <s v="GBC Standard Plastic Binding Systems Combs"/>
    <n v="2.6550000000000002"/>
    <n v="1"/>
    <n v="0.7"/>
    <n v="-1.8584999999999994"/>
  </r>
  <r>
    <n v="8055"/>
    <s v="CA-2012-121188"/>
    <x v="1"/>
    <d v="2012-08-28T00:00:00"/>
    <d v="2012-09-04T00:00:00"/>
    <s v="Standard Class"/>
    <s v="CB-12025"/>
    <s v="Cassandra Brandow"/>
    <x v="0"/>
    <s v="United States"/>
    <s v="Los Angeles"/>
    <s v="California"/>
    <n v="90049"/>
    <x v="1"/>
    <s v="OFF-ST-10001490"/>
    <s v="Office Supplies"/>
    <s v="Storage"/>
    <s v="Hot File 7-Pocket, Floor Stand"/>
    <n v="892.35"/>
    <n v="5"/>
    <n v="0"/>
    <n v="267.70499999999993"/>
  </r>
  <r>
    <n v="8056"/>
    <s v="CA-2012-121188"/>
    <x v="1"/>
    <d v="2012-08-28T00:00:00"/>
    <d v="2012-09-04T00:00:00"/>
    <s v="Standard Class"/>
    <s v="CB-12025"/>
    <s v="Cassandra Brandow"/>
    <x v="0"/>
    <s v="United States"/>
    <s v="Los Angeles"/>
    <s v="California"/>
    <n v="90049"/>
    <x v="1"/>
    <s v="FUR-BO-10004695"/>
    <s v="Furniture"/>
    <s v="Bookcases"/>
    <s v="O'Sullivan 2-Door Barrister Bookcase in Odessa Pine"/>
    <n v="307.666"/>
    <n v="2"/>
    <n v="0.15"/>
    <n v="28.956799999999973"/>
  </r>
  <r>
    <n v="8057"/>
    <s v="CA-2012-121188"/>
    <x v="1"/>
    <d v="2012-08-28T00:00:00"/>
    <d v="2012-09-04T00:00:00"/>
    <s v="Standard Class"/>
    <s v="CB-12025"/>
    <s v="Cassandra Brandow"/>
    <x v="0"/>
    <s v="United States"/>
    <s v="Los Angeles"/>
    <s v="California"/>
    <n v="90049"/>
    <x v="1"/>
    <s v="OFF-ST-10000736"/>
    <s v="Office Supplies"/>
    <s v="Storage"/>
    <s v="Carina Double Wide Media Storage Towers in Natural &amp; Black"/>
    <n v="728.82"/>
    <n v="9"/>
    <n v="0"/>
    <n v="29.152799999999971"/>
  </r>
  <r>
    <n v="8058"/>
    <s v="CA-2012-121188"/>
    <x v="1"/>
    <d v="2012-08-28T00:00:00"/>
    <d v="2012-09-04T00:00:00"/>
    <s v="Standard Class"/>
    <s v="CB-12025"/>
    <s v="Cassandra Brandow"/>
    <x v="0"/>
    <s v="United States"/>
    <s v="Los Angeles"/>
    <s v="California"/>
    <n v="90049"/>
    <x v="1"/>
    <s v="OFF-BI-10001617"/>
    <s v="Office Supplies"/>
    <s v="Binders"/>
    <s v="GBC Wire Binding Combs"/>
    <n v="41.36"/>
    <n v="5"/>
    <n v="0.2"/>
    <n v="13.959"/>
  </r>
  <r>
    <n v="8059"/>
    <s v="CA-2012-121188"/>
    <x v="1"/>
    <d v="2012-08-28T00:00:00"/>
    <d v="2012-09-04T00:00:00"/>
    <s v="Standard Class"/>
    <s v="CB-12025"/>
    <s v="Cassandra Brandow"/>
    <x v="0"/>
    <s v="United States"/>
    <s v="Los Angeles"/>
    <s v="California"/>
    <n v="90049"/>
    <x v="1"/>
    <s v="TEC-PH-10003589"/>
    <s v="Technology"/>
    <s v="Phones"/>
    <s v="invisibleSHIELD by ZAGG Smudge-Free Screen Protector"/>
    <n v="43.176000000000002"/>
    <n v="3"/>
    <n v="0.2"/>
    <n v="15.111599999999999"/>
  </r>
  <r>
    <n v="8060"/>
    <s v="CA-2012-121188"/>
    <x v="1"/>
    <d v="2012-08-28T00:00:00"/>
    <d v="2012-09-04T00:00:00"/>
    <s v="Standard Class"/>
    <s v="CB-12025"/>
    <s v="Cassandra Brandow"/>
    <x v="0"/>
    <s v="United States"/>
    <s v="Los Angeles"/>
    <s v="California"/>
    <n v="90049"/>
    <x v="1"/>
    <s v="FUR-FU-10003981"/>
    <s v="Furniture"/>
    <s v="Furnishings"/>
    <s v="Eldon Wave Desk Accessories"/>
    <n v="4.16"/>
    <n v="2"/>
    <n v="0"/>
    <n v="1.7472000000000003"/>
  </r>
  <r>
    <n v="8061"/>
    <s v="CA-2012-156013"/>
    <x v="1"/>
    <d v="2012-09-20T00:00:00"/>
    <d v="2012-09-26T00:00:00"/>
    <s v="Standard Class"/>
    <s v="TC-20980"/>
    <s v="Tamara Chand"/>
    <x v="1"/>
    <s v="United States"/>
    <s v="Long Beach"/>
    <s v="New York"/>
    <n v="11561"/>
    <x v="3"/>
    <s v="OFF-PA-10001970"/>
    <s v="Office Supplies"/>
    <s v="Paper"/>
    <s v="Xerox 1881"/>
    <n v="61.4"/>
    <n v="5"/>
    <n v="0"/>
    <n v="28.857999999999997"/>
  </r>
  <r>
    <n v="8062"/>
    <s v="CA-2012-156013"/>
    <x v="1"/>
    <d v="2012-09-20T00:00:00"/>
    <d v="2012-09-26T00:00:00"/>
    <s v="Standard Class"/>
    <s v="TC-20980"/>
    <s v="Tamara Chand"/>
    <x v="1"/>
    <s v="United States"/>
    <s v="Long Beach"/>
    <s v="New York"/>
    <n v="11561"/>
    <x v="3"/>
    <s v="OFF-BI-10002437"/>
    <s v="Office Supplies"/>
    <s v="Binders"/>
    <s v="Recycled Premium Regency Composition Covers"/>
    <n v="24.448"/>
    <n v="2"/>
    <n v="0.2"/>
    <n v="8.8623999999999992"/>
  </r>
  <r>
    <n v="8063"/>
    <s v="CA-2013-132997"/>
    <x v="0"/>
    <d v="2013-11-08T00:00:00"/>
    <d v="2013-11-10T00:00:00"/>
    <s v="First Class"/>
    <s v="LW-17215"/>
    <s v="Luke Weiss"/>
    <x v="0"/>
    <s v="United States"/>
    <s v="Rochester"/>
    <s v="New York"/>
    <n v="14609"/>
    <x v="3"/>
    <s v="TEC-PH-10000586"/>
    <s v="Technology"/>
    <s v="Phones"/>
    <s v="AT&amp;T SB67148 SynJ"/>
    <n v="263.95999999999998"/>
    <n v="4"/>
    <n v="0"/>
    <n v="71.269200000000012"/>
  </r>
  <r>
    <n v="8064"/>
    <s v="CA-2013-132997"/>
    <x v="0"/>
    <d v="2013-11-08T00:00:00"/>
    <d v="2013-11-10T00:00:00"/>
    <s v="First Class"/>
    <s v="LW-17215"/>
    <s v="Luke Weiss"/>
    <x v="0"/>
    <s v="United States"/>
    <s v="Rochester"/>
    <s v="New York"/>
    <n v="14609"/>
    <x v="3"/>
    <s v="TEC-PH-10003811"/>
    <s v="Technology"/>
    <s v="Phones"/>
    <s v="Jabra Supreme Plus Driver Edition Headset"/>
    <n v="359.96999999999997"/>
    <n v="3"/>
    <n v="0"/>
    <n v="100.7916"/>
  </r>
  <r>
    <n v="8065"/>
    <s v="CA-2013-132997"/>
    <x v="0"/>
    <d v="2013-11-08T00:00:00"/>
    <d v="2013-11-10T00:00:00"/>
    <s v="First Class"/>
    <s v="LW-17215"/>
    <s v="Luke Weiss"/>
    <x v="0"/>
    <s v="United States"/>
    <s v="Rochester"/>
    <s v="New York"/>
    <n v="14609"/>
    <x v="3"/>
    <s v="OFF-PA-10004983"/>
    <s v="Office Supplies"/>
    <s v="Paper"/>
    <s v="Xerox 23"/>
    <n v="12.96"/>
    <n v="2"/>
    <n v="0"/>
    <n v="6.2208000000000006"/>
  </r>
  <r>
    <n v="8066"/>
    <s v="CA-2013-132997"/>
    <x v="0"/>
    <d v="2013-11-08T00:00:00"/>
    <d v="2013-11-10T00:00:00"/>
    <s v="First Class"/>
    <s v="LW-17215"/>
    <s v="Luke Weiss"/>
    <x v="0"/>
    <s v="United States"/>
    <s v="Rochester"/>
    <s v="New York"/>
    <n v="14609"/>
    <x v="3"/>
    <s v="OFF-ST-10003479"/>
    <s v="Office Supplies"/>
    <s v="Storage"/>
    <s v="Eldon Base for stackable storage shelf, platinum"/>
    <n v="116.82"/>
    <n v="3"/>
    <n v="0"/>
    <n v="5.8409999999999869"/>
  </r>
  <r>
    <n v="8067"/>
    <s v="CA-2013-132997"/>
    <x v="0"/>
    <d v="2013-11-08T00:00:00"/>
    <d v="2013-11-10T00:00:00"/>
    <s v="First Class"/>
    <s v="LW-17215"/>
    <s v="Luke Weiss"/>
    <x v="0"/>
    <s v="United States"/>
    <s v="Rochester"/>
    <s v="New York"/>
    <n v="14609"/>
    <x v="3"/>
    <s v="OFF-BI-10004318"/>
    <s v="Office Supplies"/>
    <s v="Binders"/>
    <s v="Ibico EB-19 Dual Function Manual Binding System"/>
    <n v="276.78400000000005"/>
    <n v="2"/>
    <n v="0.2"/>
    <n v="89.954799999999992"/>
  </r>
  <r>
    <n v="8068"/>
    <s v="US-2012-160563"/>
    <x v="1"/>
    <d v="2012-10-20T00:00:00"/>
    <d v="2012-10-24T00:00:00"/>
    <s v="Standard Class"/>
    <s v="NS-18640"/>
    <s v="Noel Staavos"/>
    <x v="1"/>
    <s v="United States"/>
    <s v="San Francisco"/>
    <s v="California"/>
    <n v="94109"/>
    <x v="1"/>
    <s v="TEC-AC-10002567"/>
    <s v="Technology"/>
    <s v="Accessories"/>
    <s v="Logitech G602 Wireless Gaming Mouse"/>
    <n v="239.96999999999997"/>
    <n v="3"/>
    <n v="0"/>
    <n v="86.389199999999988"/>
  </r>
  <r>
    <n v="8069"/>
    <s v="US-2012-160563"/>
    <x v="1"/>
    <d v="2012-10-20T00:00:00"/>
    <d v="2012-10-24T00:00:00"/>
    <s v="Standard Class"/>
    <s v="NS-18640"/>
    <s v="Noel Staavos"/>
    <x v="1"/>
    <s v="United States"/>
    <s v="San Francisco"/>
    <s v="California"/>
    <n v="94109"/>
    <x v="1"/>
    <s v="FUR-FU-10001731"/>
    <s v="Furniture"/>
    <s v="Furnishings"/>
    <s v="Acrylic Self-Standing Desk Frames"/>
    <n v="16.02"/>
    <n v="6"/>
    <n v="0"/>
    <n v="6.0876000000000001"/>
  </r>
  <r>
    <n v="8070"/>
    <s v="CA-2014-151750"/>
    <x v="3"/>
    <d v="2014-01-02T00:00:00"/>
    <d v="2014-01-06T00:00:00"/>
    <s v="Standard Class"/>
    <s v="JM-15250"/>
    <s v="Janet Martin"/>
    <x v="0"/>
    <s v="United States"/>
    <s v="Huntsville"/>
    <s v="Texas"/>
    <n v="77340"/>
    <x v="2"/>
    <s v="OFF-ST-10002743"/>
    <s v="Office Supplies"/>
    <s v="Storage"/>
    <s v="SAFCO Boltless Steel Shelving"/>
    <n v="454.56000000000006"/>
    <n v="5"/>
    <n v="0.2"/>
    <n v="-107.95800000000004"/>
  </r>
  <r>
    <n v="8071"/>
    <s v="CA-2014-151750"/>
    <x v="3"/>
    <d v="2014-01-02T00:00:00"/>
    <d v="2014-01-06T00:00:00"/>
    <s v="Standard Class"/>
    <s v="JM-15250"/>
    <s v="Janet Martin"/>
    <x v="0"/>
    <s v="United States"/>
    <s v="Huntsville"/>
    <s v="Texas"/>
    <n v="77340"/>
    <x v="2"/>
    <s v="FUR-FU-10002116"/>
    <s v="Furniture"/>
    <s v="Furnishings"/>
    <s v="Tenex Carpeted, Granite-Look or Clear Contemporary Contour Shape Chair Mats"/>
    <n v="141.41999999999999"/>
    <n v="5"/>
    <n v="0.6"/>
    <n v="-187.38150000000002"/>
  </r>
  <r>
    <n v="8072"/>
    <s v="CA-2014-151750"/>
    <x v="3"/>
    <d v="2014-01-02T00:00:00"/>
    <d v="2014-01-06T00:00:00"/>
    <s v="Standard Class"/>
    <s v="JM-15250"/>
    <s v="Janet Martin"/>
    <x v="0"/>
    <s v="United States"/>
    <s v="Huntsville"/>
    <s v="Texas"/>
    <n v="77340"/>
    <x v="2"/>
    <s v="FUR-CH-10003199"/>
    <s v="Furniture"/>
    <s v="Chairs"/>
    <s v="Office Star - Contemporary Task Swivel Chair"/>
    <n v="310.74399999999997"/>
    <n v="4"/>
    <n v="0.3"/>
    <n v="-26.635199999999998"/>
  </r>
  <r>
    <n v="8073"/>
    <s v="CA-2014-151750"/>
    <x v="3"/>
    <d v="2014-01-02T00:00:00"/>
    <d v="2014-01-06T00:00:00"/>
    <s v="Standard Class"/>
    <s v="JM-15250"/>
    <s v="Janet Martin"/>
    <x v="0"/>
    <s v="United States"/>
    <s v="Huntsville"/>
    <s v="Texas"/>
    <n v="77340"/>
    <x v="2"/>
    <s v="OFF-AR-10003158"/>
    <s v="Office Supplies"/>
    <s v="Art"/>
    <s v="Fluorescent Highlighters by Dixon"/>
    <n v="12.736000000000001"/>
    <n v="4"/>
    <n v="0.2"/>
    <n v="2.2287999999999988"/>
  </r>
  <r>
    <n v="8074"/>
    <s v="CA-2014-151750"/>
    <x v="3"/>
    <d v="2014-01-02T00:00:00"/>
    <d v="2014-01-06T00:00:00"/>
    <s v="Standard Class"/>
    <s v="JM-15250"/>
    <s v="Janet Martin"/>
    <x v="0"/>
    <s v="United States"/>
    <s v="Huntsville"/>
    <s v="Texas"/>
    <n v="77340"/>
    <x v="2"/>
    <s v="OFF-BI-10000301"/>
    <s v="Office Supplies"/>
    <s v="Binders"/>
    <s v="GBC Instant Report Kit"/>
    <n v="6.469999999999998"/>
    <n v="5"/>
    <n v="0.8"/>
    <n v="-9.7050000000000018"/>
  </r>
  <r>
    <n v="8075"/>
    <s v="CA-2014-151750"/>
    <x v="3"/>
    <d v="2014-01-02T00:00:00"/>
    <d v="2014-01-06T00:00:00"/>
    <s v="Standard Class"/>
    <s v="JM-15250"/>
    <s v="Janet Martin"/>
    <x v="0"/>
    <s v="United States"/>
    <s v="Huntsville"/>
    <s v="Texas"/>
    <n v="77340"/>
    <x v="2"/>
    <s v="OFF-BI-10000343"/>
    <s v="Office Supplies"/>
    <s v="Binders"/>
    <s v="Pressboard Covers with Storage Hooks, 9 1/2&quot; x 11&quot;, Light Blue"/>
    <n v="13.747999999999998"/>
    <n v="14"/>
    <n v="0.8"/>
    <n v="-22.684200000000004"/>
  </r>
  <r>
    <n v="8076"/>
    <s v="CA-2014-151750"/>
    <x v="3"/>
    <d v="2014-01-02T00:00:00"/>
    <d v="2014-01-06T00:00:00"/>
    <s v="Standard Class"/>
    <s v="JM-15250"/>
    <s v="Janet Martin"/>
    <x v="0"/>
    <s v="United States"/>
    <s v="Huntsville"/>
    <s v="Texas"/>
    <n v="77340"/>
    <x v="2"/>
    <s v="OFF-AP-10004708"/>
    <s v="Office Supplies"/>
    <s v="Appliances"/>
    <s v="Fellowes Superior 10 Outlet Split Surge Protector"/>
    <n v="15.223999999999997"/>
    <n v="2"/>
    <n v="0.8"/>
    <n v="-38.821200000000012"/>
  </r>
  <r>
    <n v="8077"/>
    <s v="CA-2012-106187"/>
    <x v="1"/>
    <d v="2012-06-23T00:00:00"/>
    <d v="2012-06-29T00:00:00"/>
    <s v="Standard Class"/>
    <s v="RF-19345"/>
    <s v="Randy Ferguson"/>
    <x v="1"/>
    <s v="United States"/>
    <s v="East Point"/>
    <s v="Georgia"/>
    <n v="30344"/>
    <x v="0"/>
    <s v="FUR-FU-10000794"/>
    <s v="Furniture"/>
    <s v="Furnishings"/>
    <s v="Eldon Stackable Tray, Side-Load, Legal, Smoke"/>
    <n v="27.42"/>
    <n v="3"/>
    <n v="0"/>
    <n v="9.3227999999999991"/>
  </r>
  <r>
    <n v="8078"/>
    <s v="CA-2012-106187"/>
    <x v="1"/>
    <d v="2012-06-23T00:00:00"/>
    <d v="2012-06-29T00:00:00"/>
    <s v="Standard Class"/>
    <s v="RF-19345"/>
    <s v="Randy Ferguson"/>
    <x v="1"/>
    <s v="United States"/>
    <s v="East Point"/>
    <s v="Georgia"/>
    <n v="30344"/>
    <x v="0"/>
    <s v="OFF-BI-10004519"/>
    <s v="Office Supplies"/>
    <s v="Binders"/>
    <s v="GBC DocuBind P100 Manual Binding Machine"/>
    <n v="165.98"/>
    <n v="1"/>
    <n v="0"/>
    <n v="74.690999999999988"/>
  </r>
  <r>
    <n v="8079"/>
    <s v="CA-2012-106187"/>
    <x v="1"/>
    <d v="2012-06-23T00:00:00"/>
    <d v="2012-06-29T00:00:00"/>
    <s v="Standard Class"/>
    <s v="RF-19345"/>
    <s v="Randy Ferguson"/>
    <x v="1"/>
    <s v="United States"/>
    <s v="East Point"/>
    <s v="Georgia"/>
    <n v="30344"/>
    <x v="0"/>
    <s v="TEC-AC-10001590"/>
    <s v="Technology"/>
    <s v="Accessories"/>
    <s v="Dell Slim USB Multimedia Keyboard"/>
    <n v="75"/>
    <n v="3"/>
    <n v="0"/>
    <n v="18"/>
  </r>
  <r>
    <n v="8080"/>
    <s v="US-2013-164945"/>
    <x v="0"/>
    <d v="2013-11-23T00:00:00"/>
    <d v="2013-11-28T00:00:00"/>
    <s v="Standard Class"/>
    <s v="CA-12055"/>
    <s v="Cathy Armstrong"/>
    <x v="2"/>
    <s v="United States"/>
    <s v="New York City"/>
    <s v="New York"/>
    <n v="10009"/>
    <x v="3"/>
    <s v="OFF-BI-10001524"/>
    <s v="Office Supplies"/>
    <s v="Binders"/>
    <s v="GBC Premium Transparent Covers with Diagonal Lined Pattern"/>
    <n v="134.27200000000002"/>
    <n v="8"/>
    <n v="0.2"/>
    <n v="46.99519999999999"/>
  </r>
  <r>
    <n v="8081"/>
    <s v="CA-2012-150714"/>
    <x v="1"/>
    <d v="2012-10-26T00:00:00"/>
    <d v="2012-11-01T00:00:00"/>
    <s v="Standard Class"/>
    <s v="KH-16690"/>
    <s v="Kristen Hastings"/>
    <x v="1"/>
    <s v="United States"/>
    <s v="Springfield"/>
    <s v="Oregon"/>
    <n v="97477"/>
    <x v="1"/>
    <s v="OFF-LA-10001474"/>
    <s v="Office Supplies"/>
    <s v="Labels"/>
    <s v="Avery 477"/>
    <n v="146.54400000000001"/>
    <n v="6"/>
    <n v="0.2"/>
    <n v="47.626799999999996"/>
  </r>
  <r>
    <n v="8082"/>
    <s v="CA-2012-150714"/>
    <x v="1"/>
    <d v="2012-10-26T00:00:00"/>
    <d v="2012-11-01T00:00:00"/>
    <s v="Standard Class"/>
    <s v="KH-16690"/>
    <s v="Kristen Hastings"/>
    <x v="1"/>
    <s v="United States"/>
    <s v="Springfield"/>
    <s v="Oregon"/>
    <n v="97477"/>
    <x v="1"/>
    <s v="OFF-PA-10001497"/>
    <s v="Office Supplies"/>
    <s v="Paper"/>
    <s v="Xerox 1914"/>
    <n v="131.904"/>
    <n v="3"/>
    <n v="0.2"/>
    <n v="47.815200000000004"/>
  </r>
  <r>
    <n v="8083"/>
    <s v="CA-2012-150714"/>
    <x v="1"/>
    <d v="2012-10-26T00:00:00"/>
    <d v="2012-11-01T00:00:00"/>
    <s v="Standard Class"/>
    <s v="KH-16690"/>
    <s v="Kristen Hastings"/>
    <x v="1"/>
    <s v="United States"/>
    <s v="Springfield"/>
    <s v="Oregon"/>
    <n v="97477"/>
    <x v="1"/>
    <s v="OFF-AP-10003287"/>
    <s v="Office Supplies"/>
    <s v="Appliances"/>
    <s v="Tripp Lite TLP810NET Broadband Surge for Modem/Fax"/>
    <n v="203.88000000000002"/>
    <n v="5"/>
    <n v="0.2"/>
    <n v="20.387999999999998"/>
  </r>
  <r>
    <n v="8084"/>
    <s v="CA-2012-150714"/>
    <x v="1"/>
    <d v="2012-10-26T00:00:00"/>
    <d v="2012-11-01T00:00:00"/>
    <s v="Standard Class"/>
    <s v="KH-16690"/>
    <s v="Kristen Hastings"/>
    <x v="1"/>
    <s v="United States"/>
    <s v="Springfield"/>
    <s v="Oregon"/>
    <n v="97477"/>
    <x v="1"/>
    <s v="OFF-BI-10002982"/>
    <s v="Office Supplies"/>
    <s v="Binders"/>
    <s v="Avery Self-Adhesive Photo Pockets for Polaroid Photos"/>
    <n v="14.301000000000002"/>
    <n v="7"/>
    <n v="0.7"/>
    <n v="-10.487400000000001"/>
  </r>
  <r>
    <n v="8085"/>
    <s v="CA-2012-150714"/>
    <x v="1"/>
    <d v="2012-10-26T00:00:00"/>
    <d v="2012-11-01T00:00:00"/>
    <s v="Standard Class"/>
    <s v="KH-16690"/>
    <s v="Kristen Hastings"/>
    <x v="1"/>
    <s v="United States"/>
    <s v="Springfield"/>
    <s v="Oregon"/>
    <n v="97477"/>
    <x v="1"/>
    <s v="OFF-ST-10001809"/>
    <s v="Office Supplies"/>
    <s v="Storage"/>
    <s v="Fellowes Officeware Wire Shelving"/>
    <n v="718.6400000000001"/>
    <n v="10"/>
    <n v="0.2"/>
    <n v="-161.69400000000005"/>
  </r>
  <r>
    <n v="8086"/>
    <s v="CA-2013-105753"/>
    <x v="0"/>
    <d v="2013-10-21T00:00:00"/>
    <d v="2013-10-27T00:00:00"/>
    <s v="Standard Class"/>
    <s v="LC-16960"/>
    <s v="Lindsay Castell"/>
    <x v="2"/>
    <s v="United States"/>
    <s v="Arlington"/>
    <s v="Virginia"/>
    <n v="22204"/>
    <x v="0"/>
    <s v="FUR-FU-10000246"/>
    <s v="Furniture"/>
    <s v="Furnishings"/>
    <s v="Aluminum Document Frame"/>
    <n v="61.1"/>
    <n v="5"/>
    <n v="0"/>
    <n v="18.329999999999991"/>
  </r>
  <r>
    <n v="8087"/>
    <s v="CA-2014-120894"/>
    <x v="3"/>
    <d v="2014-04-29T00:00:00"/>
    <d v="2014-05-03T00:00:00"/>
    <s v="Standard Class"/>
    <s v="JL-15130"/>
    <s v="Jack Lebron"/>
    <x v="0"/>
    <s v="United States"/>
    <s v="Wilmington"/>
    <s v="North Carolina"/>
    <n v="28403"/>
    <x v="0"/>
    <s v="OFF-AP-10000252"/>
    <s v="Office Supplies"/>
    <s v="Appliances"/>
    <s v="Harmony HEPA Quiet Air Purifiers"/>
    <n v="28.08"/>
    <n v="3"/>
    <n v="0.2"/>
    <n v="5.2650000000000006"/>
  </r>
  <r>
    <n v="8088"/>
    <s v="CA-2013-106621"/>
    <x v="0"/>
    <d v="2013-09-30T00:00:00"/>
    <d v="2013-10-02T00:00:00"/>
    <s v="Second Class"/>
    <s v="DM-12955"/>
    <s v="Dario Medina"/>
    <x v="1"/>
    <s v="United States"/>
    <s v="Yuma"/>
    <s v="Arizona"/>
    <n v="85364"/>
    <x v="1"/>
    <s v="OFF-AR-10002375"/>
    <s v="Office Supplies"/>
    <s v="Art"/>
    <s v="Newell 351"/>
    <n v="10.496"/>
    <n v="4"/>
    <n v="0.2"/>
    <n v="1.1807999999999983"/>
  </r>
  <r>
    <n v="8089"/>
    <s v="CA-2012-107020"/>
    <x v="1"/>
    <d v="2012-07-10T00:00:00"/>
    <d v="2012-07-14T00:00:00"/>
    <s v="Standard Class"/>
    <s v="MV-18190"/>
    <s v="Mike Vittorini"/>
    <x v="0"/>
    <s v="United States"/>
    <s v="San Bernardino"/>
    <s v="California"/>
    <n v="92404"/>
    <x v="1"/>
    <s v="OFF-BI-10003719"/>
    <s v="Office Supplies"/>
    <s v="Binders"/>
    <s v="Large Capacity Hanging Post Binders"/>
    <n v="39.92"/>
    <n v="2"/>
    <n v="0.2"/>
    <n v="12.973999999999997"/>
  </r>
  <r>
    <n v="8090"/>
    <s v="US-2012-117492"/>
    <x v="1"/>
    <d v="2012-08-07T00:00:00"/>
    <d v="2012-08-09T00:00:00"/>
    <s v="First Class"/>
    <s v="NS-18640"/>
    <s v="Noel Staavos"/>
    <x v="1"/>
    <s v="United States"/>
    <s v="Baltimore"/>
    <s v="Maryland"/>
    <n v="21215"/>
    <x v="3"/>
    <s v="OFF-AP-10001492"/>
    <s v="Office Supplies"/>
    <s v="Appliances"/>
    <s v="Acco Six-Outlet Power Strip, 4' Cord Length"/>
    <n v="77.58"/>
    <n v="9"/>
    <n v="0"/>
    <n v="20.1708"/>
  </r>
  <r>
    <n v="8091"/>
    <s v="CA-2011-101392"/>
    <x v="2"/>
    <d v="2011-12-07T00:00:00"/>
    <d v="2011-12-13T00:00:00"/>
    <s v="Standard Class"/>
    <s v="AS-10630"/>
    <s v="Ann Steele"/>
    <x v="2"/>
    <s v="United States"/>
    <s v="Seattle"/>
    <s v="Washington"/>
    <n v="98103"/>
    <x v="1"/>
    <s v="OFF-ST-10000532"/>
    <s v="Office Supplies"/>
    <s v="Storage"/>
    <s v="Advantus Rolling Drawer Organizers"/>
    <n v="269.35999999999996"/>
    <n v="7"/>
    <n v="0"/>
    <n v="70.033599999999993"/>
  </r>
  <r>
    <n v="8092"/>
    <s v="CA-2012-127502"/>
    <x v="1"/>
    <d v="2012-12-10T00:00:00"/>
    <d v="2012-12-14T00:00:00"/>
    <s v="Standard Class"/>
    <s v="MT-17815"/>
    <s v="Meg Tillman"/>
    <x v="0"/>
    <s v="United States"/>
    <s v="San Francisco"/>
    <s v="California"/>
    <n v="94110"/>
    <x v="1"/>
    <s v="OFF-LA-10001613"/>
    <s v="Office Supplies"/>
    <s v="Labels"/>
    <s v="Avery File Folder Labels"/>
    <n v="5.76"/>
    <n v="2"/>
    <n v="0"/>
    <n v="2.8224"/>
  </r>
  <r>
    <n v="8093"/>
    <s v="CA-2014-143658"/>
    <x v="3"/>
    <d v="2014-11-09T00:00:00"/>
    <d v="2014-11-14T00:00:00"/>
    <s v="Second Class"/>
    <s v="SR-20425"/>
    <s v="Sharelle Roach"/>
    <x v="2"/>
    <s v="United States"/>
    <s v="New York City"/>
    <s v="New York"/>
    <n v="10035"/>
    <x v="3"/>
    <s v="OFF-AR-10002818"/>
    <s v="Office Supplies"/>
    <s v="Art"/>
    <s v="Panasonic KP-310 Heavy-Duty Electric Pencil Sharpener"/>
    <n v="109.9"/>
    <n v="5"/>
    <n v="0"/>
    <n v="32.97"/>
  </r>
  <r>
    <n v="8094"/>
    <s v="CA-2014-133046"/>
    <x v="3"/>
    <d v="2014-07-28T00:00:00"/>
    <d v="2014-08-02T00:00:00"/>
    <s v="Second Class"/>
    <s v="DK-13375"/>
    <s v="Dennis Kane"/>
    <x v="0"/>
    <s v="United States"/>
    <s v="Seattle"/>
    <s v="Washington"/>
    <n v="98115"/>
    <x v="1"/>
    <s v="FUR-FU-10001940"/>
    <s v="Furniture"/>
    <s v="Furnishings"/>
    <s v="Staples"/>
    <n v="23.88"/>
    <n v="3"/>
    <n v="0"/>
    <n v="10.507200000000001"/>
  </r>
  <r>
    <n v="8095"/>
    <s v="CA-2014-133046"/>
    <x v="3"/>
    <d v="2014-07-28T00:00:00"/>
    <d v="2014-08-02T00:00:00"/>
    <s v="Second Class"/>
    <s v="DK-13375"/>
    <s v="Dennis Kane"/>
    <x v="0"/>
    <s v="United States"/>
    <s v="Seattle"/>
    <s v="Washington"/>
    <n v="98115"/>
    <x v="1"/>
    <s v="OFF-PA-10003883"/>
    <s v="Office Supplies"/>
    <s v="Paper"/>
    <s v="Message Book, Phone, Wirebound Standard Line Memo, 2 3/4&quot; X 5&quot;"/>
    <n v="26.2"/>
    <n v="4"/>
    <n v="0"/>
    <n v="12.052"/>
  </r>
  <r>
    <n v="8096"/>
    <s v="CA-2014-133046"/>
    <x v="3"/>
    <d v="2014-07-28T00:00:00"/>
    <d v="2014-08-02T00:00:00"/>
    <s v="Second Class"/>
    <s v="DK-13375"/>
    <s v="Dennis Kane"/>
    <x v="0"/>
    <s v="United States"/>
    <s v="Seattle"/>
    <s v="Washington"/>
    <n v="98115"/>
    <x v="1"/>
    <s v="OFF-PA-10002787"/>
    <s v="Office Supplies"/>
    <s v="Paper"/>
    <s v="Xerox 227"/>
    <n v="12.96"/>
    <n v="2"/>
    <n v="0"/>
    <n v="6.2208000000000006"/>
  </r>
  <r>
    <n v="8097"/>
    <s v="CA-2014-133046"/>
    <x v="3"/>
    <d v="2014-07-28T00:00:00"/>
    <d v="2014-08-02T00:00:00"/>
    <s v="Second Class"/>
    <s v="DK-13375"/>
    <s v="Dennis Kane"/>
    <x v="0"/>
    <s v="United States"/>
    <s v="Seattle"/>
    <s v="Washington"/>
    <n v="98115"/>
    <x v="1"/>
    <s v="TEC-AC-10000991"/>
    <s v="Technology"/>
    <s v="Accessories"/>
    <s v="Sony Micro Vault Click 8 GB USB 2.0 Flash Drive"/>
    <n v="234.95000000000002"/>
    <n v="5"/>
    <n v="0"/>
    <n v="32.893000000000008"/>
  </r>
  <r>
    <n v="8098"/>
    <s v="CA-2014-122798"/>
    <x v="3"/>
    <d v="2014-12-29T00:00:00"/>
    <d v="2015-01-02T00:00:00"/>
    <s v="Standard Class"/>
    <s v="SV-20935"/>
    <s v="Susan Vittorini"/>
    <x v="0"/>
    <s v="United States"/>
    <s v="Albuquerque"/>
    <s v="New Mexico"/>
    <n v="87105"/>
    <x v="1"/>
    <s v="OFF-ST-10003058"/>
    <s v="Office Supplies"/>
    <s v="Storage"/>
    <s v="Eldon Mobile Mega Data Cart  Mega Stackable  Add-On Trays"/>
    <n v="118.25"/>
    <n v="5"/>
    <n v="0"/>
    <n v="34.292499999999997"/>
  </r>
  <r>
    <n v="8099"/>
    <s v="CA-2014-122798"/>
    <x v="3"/>
    <d v="2014-12-29T00:00:00"/>
    <d v="2015-01-02T00:00:00"/>
    <s v="Standard Class"/>
    <s v="SV-20935"/>
    <s v="Susan Vittorini"/>
    <x v="0"/>
    <s v="United States"/>
    <s v="Albuquerque"/>
    <s v="New Mexico"/>
    <n v="87105"/>
    <x v="1"/>
    <s v="OFF-PA-10004239"/>
    <s v="Office Supplies"/>
    <s v="Paper"/>
    <s v="Xerox 1953"/>
    <n v="4.28"/>
    <n v="1"/>
    <n v="0"/>
    <n v="1.9259999999999997"/>
  </r>
  <r>
    <n v="8100"/>
    <s v="CA-2013-169663"/>
    <x v="0"/>
    <d v="2013-03-11T00:00:00"/>
    <d v="2013-03-14T00:00:00"/>
    <s v="First Class"/>
    <s v="RH-19510"/>
    <s v="Rick Huthwaite"/>
    <x v="2"/>
    <s v="United States"/>
    <s v="Los Angeles"/>
    <s v="California"/>
    <n v="90045"/>
    <x v="1"/>
    <s v="TEC-AC-10003038"/>
    <s v="Technology"/>
    <s v="Accessories"/>
    <s v="Kingston Digital DataTraveler 16GB USB 2.0"/>
    <n v="26.849999999999998"/>
    <n v="3"/>
    <n v="0"/>
    <n v="5.101499999999997"/>
  </r>
  <r>
    <n v="8101"/>
    <s v="CA-2013-169663"/>
    <x v="0"/>
    <d v="2013-03-11T00:00:00"/>
    <d v="2013-03-14T00:00:00"/>
    <s v="First Class"/>
    <s v="RH-19510"/>
    <s v="Rick Huthwaite"/>
    <x v="2"/>
    <s v="United States"/>
    <s v="Los Angeles"/>
    <s v="California"/>
    <n v="90045"/>
    <x v="1"/>
    <s v="TEC-MA-10000984"/>
    <s v="Technology"/>
    <s v="Machines"/>
    <s v="Okidata MB760 Printer"/>
    <n v="3357.6000000000004"/>
    <n v="3"/>
    <n v="0.2"/>
    <n v="377.72999999999956"/>
  </r>
  <r>
    <n v="8102"/>
    <s v="CA-2012-149846"/>
    <x v="1"/>
    <d v="2012-05-22T00:00:00"/>
    <d v="2012-05-26T00:00:00"/>
    <s v="Standard Class"/>
    <s v="SB-20185"/>
    <s v="Sarah Brown"/>
    <x v="0"/>
    <s v="United States"/>
    <s v="Los Angeles"/>
    <s v="California"/>
    <n v="90045"/>
    <x v="1"/>
    <s v="OFF-LA-10004484"/>
    <s v="Office Supplies"/>
    <s v="Labels"/>
    <s v="Avery 476"/>
    <n v="8.26"/>
    <n v="2"/>
    <n v="0"/>
    <n v="3.7995999999999999"/>
  </r>
  <r>
    <n v="8103"/>
    <s v="CA-2012-149846"/>
    <x v="1"/>
    <d v="2012-05-22T00:00:00"/>
    <d v="2012-05-26T00:00:00"/>
    <s v="Standard Class"/>
    <s v="SB-20185"/>
    <s v="Sarah Brown"/>
    <x v="0"/>
    <s v="United States"/>
    <s v="Los Angeles"/>
    <s v="California"/>
    <n v="90045"/>
    <x v="1"/>
    <s v="TEC-MA-10004002"/>
    <s v="Technology"/>
    <s v="Machines"/>
    <s v="Zebra GX420t Direct Thermal/Thermal Transfer Printer"/>
    <n v="2973.32"/>
    <n v="7"/>
    <n v="0.2"/>
    <n v="334.49849999999958"/>
  </r>
  <r>
    <n v="8104"/>
    <s v="CA-2012-149846"/>
    <x v="1"/>
    <d v="2012-05-22T00:00:00"/>
    <d v="2012-05-26T00:00:00"/>
    <s v="Standard Class"/>
    <s v="SB-20185"/>
    <s v="Sarah Brown"/>
    <x v="0"/>
    <s v="United States"/>
    <s v="Los Angeles"/>
    <s v="California"/>
    <n v="90045"/>
    <x v="1"/>
    <s v="OFF-ST-10002406"/>
    <s v="Office Supplies"/>
    <s v="Storage"/>
    <s v="Pizazz Global Quick File"/>
    <n v="104.79"/>
    <n v="7"/>
    <n v="0"/>
    <n v="29.341200000000008"/>
  </r>
  <r>
    <n v="8105"/>
    <s v="CA-2012-149846"/>
    <x v="1"/>
    <d v="2012-05-22T00:00:00"/>
    <d v="2012-05-26T00:00:00"/>
    <s v="Standard Class"/>
    <s v="SB-20185"/>
    <s v="Sarah Brown"/>
    <x v="0"/>
    <s v="United States"/>
    <s v="Los Angeles"/>
    <s v="California"/>
    <n v="90045"/>
    <x v="1"/>
    <s v="TEC-PH-10003645"/>
    <s v="Technology"/>
    <s v="Phones"/>
    <s v="Aastra 57i VoIP phone"/>
    <n v="775.72800000000007"/>
    <n v="6"/>
    <n v="0.2"/>
    <n v="58.179600000000022"/>
  </r>
  <r>
    <n v="8106"/>
    <s v="CA-2014-159149"/>
    <x v="3"/>
    <d v="2014-02-18T00:00:00"/>
    <d v="2014-02-20T00:00:00"/>
    <s v="First Class"/>
    <s v="CR-12820"/>
    <s v="Cyra Reiten"/>
    <x v="2"/>
    <s v="United States"/>
    <s v="Houston"/>
    <s v="Texas"/>
    <n v="77041"/>
    <x v="2"/>
    <s v="FUR-BO-10001601"/>
    <s v="Furniture"/>
    <s v="Bookcases"/>
    <s v="Sauder Mission Library with Doors, Fruitwood Finish"/>
    <n v="89.066399999999987"/>
    <n v="1"/>
    <n v="0.32"/>
    <n v="-17.027400000000007"/>
  </r>
  <r>
    <n v="8107"/>
    <s v="CA-2014-159149"/>
    <x v="3"/>
    <d v="2014-02-18T00:00:00"/>
    <d v="2014-02-20T00:00:00"/>
    <s v="First Class"/>
    <s v="CR-12820"/>
    <s v="Cyra Reiten"/>
    <x v="2"/>
    <s v="United States"/>
    <s v="Houston"/>
    <s v="Texas"/>
    <n v="77041"/>
    <x v="2"/>
    <s v="OFF-AR-10000937"/>
    <s v="Office Supplies"/>
    <s v="Art"/>
    <s v="Dixon Ticonderoga Core-Lock Colored Pencils, 48-Color Set"/>
    <n v="175.44"/>
    <n v="6"/>
    <n v="0.2"/>
    <n v="52.632000000000005"/>
  </r>
  <r>
    <n v="8108"/>
    <s v="CA-2014-159149"/>
    <x v="3"/>
    <d v="2014-02-18T00:00:00"/>
    <d v="2014-02-20T00:00:00"/>
    <s v="First Class"/>
    <s v="CR-12820"/>
    <s v="Cyra Reiten"/>
    <x v="2"/>
    <s v="United States"/>
    <s v="Houston"/>
    <s v="Texas"/>
    <n v="77041"/>
    <x v="2"/>
    <s v="TEC-PH-10000038"/>
    <s v="Technology"/>
    <s v="Phones"/>
    <s v="Jawbone MINI JAMBOX Wireless Bluetooth Speaker"/>
    <n v="438.33600000000001"/>
    <n v="4"/>
    <n v="0.2"/>
    <n v="-87.667200000000037"/>
  </r>
  <r>
    <n v="8109"/>
    <s v="US-2014-167570"/>
    <x v="3"/>
    <d v="2014-12-09T00:00:00"/>
    <d v="2014-12-16T00:00:00"/>
    <s v="Standard Class"/>
    <s v="EG-13900"/>
    <s v="Emily Grady"/>
    <x v="0"/>
    <s v="United States"/>
    <s v="Philadelphia"/>
    <s v="Pennsylvania"/>
    <n v="19140"/>
    <x v="3"/>
    <s v="FUR-CH-10003396"/>
    <s v="Furniture"/>
    <s v="Chairs"/>
    <s v="Global Deluxe Steno Chair"/>
    <n v="215.54400000000001"/>
    <n v="4"/>
    <n v="0.3"/>
    <n v="-58.504800000000017"/>
  </r>
  <r>
    <n v="8110"/>
    <s v="CA-2014-160122"/>
    <x v="3"/>
    <d v="2014-11-19T00:00:00"/>
    <d v="2014-11-24T00:00:00"/>
    <s v="Standard Class"/>
    <s v="RD-19930"/>
    <s v="Russell D'Ascenzo"/>
    <x v="0"/>
    <s v="United States"/>
    <s v="Chicago"/>
    <s v="Illinois"/>
    <n v="60623"/>
    <x v="2"/>
    <s v="OFF-EN-10002592"/>
    <s v="Office Supplies"/>
    <s v="Envelopes"/>
    <s v="Peel &amp; Seel Recycled Catalog Envelopes, Brown"/>
    <n v="55.584000000000003"/>
    <n v="6"/>
    <n v="0.2"/>
    <n v="20.844000000000001"/>
  </r>
  <r>
    <n v="8111"/>
    <s v="CA-2014-160122"/>
    <x v="3"/>
    <d v="2014-11-19T00:00:00"/>
    <d v="2014-11-24T00:00:00"/>
    <s v="Standard Class"/>
    <s v="RD-19930"/>
    <s v="Russell D'Ascenzo"/>
    <x v="0"/>
    <s v="United States"/>
    <s v="Chicago"/>
    <s v="Illinois"/>
    <n v="60623"/>
    <x v="2"/>
    <s v="FUR-CH-10000422"/>
    <s v="Furniture"/>
    <s v="Chairs"/>
    <s v="Global Highback Leather Tilter in Burgundy"/>
    <n v="127.38599999999998"/>
    <n v="2"/>
    <n v="0.3"/>
    <n v="-25.477199999999982"/>
  </r>
  <r>
    <n v="8112"/>
    <s v="CA-2013-130393"/>
    <x v="0"/>
    <d v="2013-12-02T00:00:00"/>
    <d v="2013-12-04T00:00:00"/>
    <s v="Second Class"/>
    <s v="JM-15865"/>
    <s v="John Murray"/>
    <x v="0"/>
    <s v="United States"/>
    <s v="San Angelo"/>
    <s v="Texas"/>
    <n v="76903"/>
    <x v="2"/>
    <s v="FUR-CH-10002647"/>
    <s v="Furniture"/>
    <s v="Chairs"/>
    <s v="Situations Contoured Folding Chairs, 4/Set"/>
    <n v="248.43"/>
    <n v="5"/>
    <n v="0.3"/>
    <n v="-17.744999999999976"/>
  </r>
  <r>
    <n v="8113"/>
    <s v="CA-2013-130393"/>
    <x v="0"/>
    <d v="2013-12-02T00:00:00"/>
    <d v="2013-12-04T00:00:00"/>
    <s v="Second Class"/>
    <s v="JM-15865"/>
    <s v="John Murray"/>
    <x v="0"/>
    <s v="United States"/>
    <s v="San Angelo"/>
    <s v="Texas"/>
    <n v="76903"/>
    <x v="2"/>
    <s v="OFF-AP-10004859"/>
    <s v="Office Supplies"/>
    <s v="Appliances"/>
    <s v="Acco 6 Outlet Guardian Premium Surge Suppressor"/>
    <n v="11.647999999999998"/>
    <n v="4"/>
    <n v="0.8"/>
    <n v="-30.867200000000004"/>
  </r>
  <r>
    <n v="8114"/>
    <s v="CA-2013-130393"/>
    <x v="0"/>
    <d v="2013-12-02T00:00:00"/>
    <d v="2013-12-04T00:00:00"/>
    <s v="Second Class"/>
    <s v="JM-15865"/>
    <s v="John Murray"/>
    <x v="0"/>
    <s v="United States"/>
    <s v="San Angelo"/>
    <s v="Texas"/>
    <n v="76903"/>
    <x v="2"/>
    <s v="FUR-CH-10004477"/>
    <s v="Furniture"/>
    <s v="Chairs"/>
    <s v="Global Push Button Manager's Chair, Indigo"/>
    <n v="85.245999999999995"/>
    <n v="2"/>
    <n v="0.3"/>
    <n v="-1.217800000000004"/>
  </r>
  <r>
    <n v="8115"/>
    <s v="CA-2014-144820"/>
    <x v="3"/>
    <d v="2014-10-04T00:00:00"/>
    <d v="2014-10-08T00:00:00"/>
    <s v="Second Class"/>
    <s v="LW-16825"/>
    <s v="Laurel Workman"/>
    <x v="1"/>
    <s v="United States"/>
    <s v="Pasadena"/>
    <s v="Texas"/>
    <n v="77506"/>
    <x v="2"/>
    <s v="OFF-AR-10004817"/>
    <s v="Office Supplies"/>
    <s v="Art"/>
    <s v="Colorific Watercolor Pencils"/>
    <n v="20.64"/>
    <n v="5"/>
    <n v="0.2"/>
    <n v="2.3219999999999974"/>
  </r>
  <r>
    <n v="8116"/>
    <s v="CA-2014-101014"/>
    <x v="3"/>
    <d v="2014-08-30T00:00:00"/>
    <d v="2014-09-05T00:00:00"/>
    <s v="Standard Class"/>
    <s v="RW-19540"/>
    <s v="Rick Wilson"/>
    <x v="1"/>
    <s v="United States"/>
    <s v="Los Angeles"/>
    <s v="California"/>
    <n v="90049"/>
    <x v="1"/>
    <s v="FUR-FU-10003374"/>
    <s v="Furniture"/>
    <s v="Furnishings"/>
    <s v="Electrix Fluorescent Magnifier Lamps &amp; Weighted Base"/>
    <n v="148.02000000000001"/>
    <n v="3"/>
    <n v="0"/>
    <n v="41.445600000000013"/>
  </r>
  <r>
    <n v="8117"/>
    <s v="CA-2014-105543"/>
    <x v="3"/>
    <d v="2014-11-25T00:00:00"/>
    <d v="2014-11-25T00:00:00"/>
    <s v="Same Day"/>
    <s v="BG-11695"/>
    <s v="Brooke Gillingham"/>
    <x v="1"/>
    <s v="United States"/>
    <s v="Garden City"/>
    <s v="Kansas"/>
    <n v="67846"/>
    <x v="2"/>
    <s v="OFF-ST-10003123"/>
    <s v="Office Supplies"/>
    <s v="Storage"/>
    <s v="Fellowes Bases and Tops For Staxonsteel/High-Stak Systems"/>
    <n v="33.29"/>
    <n v="1"/>
    <n v="0"/>
    <n v="7.9895999999999994"/>
  </r>
  <r>
    <n v="8118"/>
    <s v="US-2014-113201"/>
    <x v="3"/>
    <d v="2014-07-01T00:00:00"/>
    <d v="2014-07-06T00:00:00"/>
    <s v="Standard Class"/>
    <s v="TT-21220"/>
    <s v="Thomas Thornton"/>
    <x v="0"/>
    <s v="United States"/>
    <s v="Los Angeles"/>
    <s v="California"/>
    <n v="90045"/>
    <x v="1"/>
    <s v="OFF-PA-10000675"/>
    <s v="Office Supplies"/>
    <s v="Paper"/>
    <s v="Xerox 1919"/>
    <n v="204.95000000000002"/>
    <n v="5"/>
    <n v="0"/>
    <n v="100.4255"/>
  </r>
  <r>
    <n v="8119"/>
    <s v="US-2014-106551"/>
    <x v="3"/>
    <d v="2014-07-23T00:00:00"/>
    <d v="2014-07-28T00:00:00"/>
    <s v="Standard Class"/>
    <s v="EB-13930"/>
    <s v="Eric Barreto"/>
    <x v="0"/>
    <s v="United States"/>
    <s v="Chicago"/>
    <s v="Illinois"/>
    <n v="60653"/>
    <x v="2"/>
    <s v="FUR-CH-10004997"/>
    <s v="Furniture"/>
    <s v="Chairs"/>
    <s v="Hon Every-Day Series Multi-Task Chairs"/>
    <n v="526.34399999999994"/>
    <n v="4"/>
    <n v="0.3"/>
    <n v="-75.191999999999979"/>
  </r>
  <r>
    <n v="8120"/>
    <s v="CA-2013-116722"/>
    <x v="0"/>
    <d v="2013-11-12T00:00:00"/>
    <d v="2013-11-17T00:00:00"/>
    <s v="Standard Class"/>
    <s v="LP-17080"/>
    <s v="Liz Pelletier"/>
    <x v="0"/>
    <s v="United States"/>
    <s v="San Francisco"/>
    <s v="California"/>
    <n v="94110"/>
    <x v="1"/>
    <s v="FUR-FU-10001934"/>
    <s v="Furniture"/>
    <s v="Furnishings"/>
    <s v="Magnifier Swing Arm Lamp"/>
    <n v="41.96"/>
    <n v="2"/>
    <n v="0"/>
    <n v="10.909600000000001"/>
  </r>
  <r>
    <n v="8121"/>
    <s v="CA-2013-116722"/>
    <x v="0"/>
    <d v="2013-11-12T00:00:00"/>
    <d v="2013-11-17T00:00:00"/>
    <s v="Standard Class"/>
    <s v="LP-17080"/>
    <s v="Liz Pelletier"/>
    <x v="0"/>
    <s v="United States"/>
    <s v="San Francisco"/>
    <s v="California"/>
    <n v="94110"/>
    <x v="1"/>
    <s v="FUR-CH-10004997"/>
    <s v="Furniture"/>
    <s v="Chairs"/>
    <s v="Hon Every-Day Series Multi-Task Chairs"/>
    <n v="451.15199999999993"/>
    <n v="3"/>
    <n v="0.2"/>
    <n v="0"/>
  </r>
  <r>
    <n v="8122"/>
    <s v="CA-2013-116722"/>
    <x v="0"/>
    <d v="2013-11-12T00:00:00"/>
    <d v="2013-11-17T00:00:00"/>
    <s v="Standard Class"/>
    <s v="LP-17080"/>
    <s v="Liz Pelletier"/>
    <x v="0"/>
    <s v="United States"/>
    <s v="San Francisco"/>
    <s v="California"/>
    <n v="94110"/>
    <x v="1"/>
    <s v="OFF-BI-10001890"/>
    <s v="Office Supplies"/>
    <s v="Binders"/>
    <s v="Avery Poly Binder Pockets"/>
    <n v="31.504000000000005"/>
    <n v="11"/>
    <n v="0.2"/>
    <n v="11.026399999999999"/>
  </r>
  <r>
    <n v="8123"/>
    <s v="CA-2011-138128"/>
    <x v="2"/>
    <d v="2011-12-09T00:00:00"/>
    <d v="2011-12-15T00:00:00"/>
    <s v="Standard Class"/>
    <s v="FP-14320"/>
    <s v="Frank Preis"/>
    <x v="0"/>
    <s v="United States"/>
    <s v="Philadelphia"/>
    <s v="Pennsylvania"/>
    <n v="19134"/>
    <x v="3"/>
    <s v="OFF-EN-10002500"/>
    <s v="Office Supplies"/>
    <s v="Envelopes"/>
    <s v="Globe Weis Peel &amp; Seel First Class Envelopes"/>
    <n v="30.672000000000001"/>
    <n v="3"/>
    <n v="0.2"/>
    <n v="9.5850000000000009"/>
  </r>
  <r>
    <n v="8124"/>
    <s v="CA-2011-138128"/>
    <x v="2"/>
    <d v="2011-12-09T00:00:00"/>
    <d v="2011-12-15T00:00:00"/>
    <s v="Standard Class"/>
    <s v="FP-14320"/>
    <s v="Frank Preis"/>
    <x v="0"/>
    <s v="United States"/>
    <s v="Philadelphia"/>
    <s v="Pennsylvania"/>
    <n v="19134"/>
    <x v="3"/>
    <s v="TEC-CO-10001766"/>
    <s v="Technology"/>
    <s v="Copiers"/>
    <s v="Canon PC940 Copier"/>
    <n v="1079.9759999999999"/>
    <n v="4"/>
    <n v="0.4"/>
    <n v="125.99719999999991"/>
  </r>
  <r>
    <n v="8125"/>
    <s v="US-2014-150070"/>
    <x v="3"/>
    <d v="2014-09-08T00:00:00"/>
    <d v="2014-09-13T00:00:00"/>
    <s v="Standard Class"/>
    <s v="JA-15970"/>
    <s v="Joseph Airdo"/>
    <x v="0"/>
    <s v="United States"/>
    <s v="Modesto"/>
    <s v="California"/>
    <n v="95351"/>
    <x v="1"/>
    <s v="FUR-CH-10004860"/>
    <s v="Furniture"/>
    <s v="Chairs"/>
    <s v="Global Low Back Tilter Chair"/>
    <n v="161.56800000000001"/>
    <n v="2"/>
    <n v="0.2"/>
    <n v="-28.274400000000021"/>
  </r>
  <r>
    <n v="8126"/>
    <s v="CA-2012-137064"/>
    <x v="1"/>
    <d v="2012-02-06T00:00:00"/>
    <d v="2012-02-13T00:00:00"/>
    <s v="Standard Class"/>
    <s v="TS-21655"/>
    <s v="Trudy Schmidt"/>
    <x v="0"/>
    <s v="United States"/>
    <s v="Houston"/>
    <s v="Texas"/>
    <n v="77070"/>
    <x v="2"/>
    <s v="OFF-BI-10002049"/>
    <s v="Office Supplies"/>
    <s v="Binders"/>
    <s v="UniKeep View Case Binders"/>
    <n v="2.9339999999999993"/>
    <n v="3"/>
    <n v="0.8"/>
    <n v="-4.9878000000000018"/>
  </r>
  <r>
    <n v="8127"/>
    <s v="CA-2012-137064"/>
    <x v="1"/>
    <d v="2012-02-06T00:00:00"/>
    <d v="2012-02-13T00:00:00"/>
    <s v="Standard Class"/>
    <s v="TS-21655"/>
    <s v="Trudy Schmidt"/>
    <x v="0"/>
    <s v="United States"/>
    <s v="Houston"/>
    <s v="Texas"/>
    <n v="77070"/>
    <x v="2"/>
    <s v="TEC-AC-10003499"/>
    <s v="Technology"/>
    <s v="Accessories"/>
    <s v="Memorex Mini Travel Drive 8 GB USB 2.0 Flash Drive"/>
    <n v="18.528000000000002"/>
    <n v="2"/>
    <n v="0.2"/>
    <n v="4.4004000000000003"/>
  </r>
  <r>
    <n v="8128"/>
    <s v="CA-2012-137064"/>
    <x v="1"/>
    <d v="2012-02-06T00:00:00"/>
    <d v="2012-02-13T00:00:00"/>
    <s v="Standard Class"/>
    <s v="TS-21655"/>
    <s v="Trudy Schmidt"/>
    <x v="0"/>
    <s v="United States"/>
    <s v="Houston"/>
    <s v="Texas"/>
    <n v="77070"/>
    <x v="2"/>
    <s v="OFF-ST-10003470"/>
    <s v="Office Supplies"/>
    <s v="Storage"/>
    <s v="Tennsco Snap-Together Open Shelving Units, Starter Sets and Add-On Units"/>
    <n v="670.75200000000007"/>
    <n v="3"/>
    <n v="0.2"/>
    <n v="-125.76600000000005"/>
  </r>
  <r>
    <n v="8129"/>
    <s v="CA-2014-157350"/>
    <x v="3"/>
    <d v="2014-08-27T00:00:00"/>
    <d v="2014-09-02T00:00:00"/>
    <s v="Standard Class"/>
    <s v="DP-13000"/>
    <s v="Darren Powers"/>
    <x v="0"/>
    <s v="United States"/>
    <s v="Chicago"/>
    <s v="Illinois"/>
    <n v="60610"/>
    <x v="2"/>
    <s v="FUR-FU-10000222"/>
    <s v="Furniture"/>
    <s v="Furnishings"/>
    <s v="Seth Thomas 16&quot; Steel Case Clock"/>
    <n v="64.959999999999994"/>
    <n v="5"/>
    <n v="0.6"/>
    <n v="-43.847999999999985"/>
  </r>
  <r>
    <n v="8130"/>
    <s v="CA-2011-127866"/>
    <x v="2"/>
    <d v="2011-07-20T00:00:00"/>
    <d v="2011-07-23T00:00:00"/>
    <s v="First Class"/>
    <s v="JD-15895"/>
    <s v="Jonathan Doherty"/>
    <x v="1"/>
    <s v="United States"/>
    <s v="Riverside"/>
    <s v="California"/>
    <n v="92503"/>
    <x v="1"/>
    <s v="TEC-AC-10000023"/>
    <s v="Technology"/>
    <s v="Accessories"/>
    <s v="Maxell 74 Minute CD-R Spindle, 50/Pack"/>
    <n v="41.94"/>
    <n v="2"/>
    <n v="0"/>
    <n v="15.098399999999998"/>
  </r>
  <r>
    <n v="8131"/>
    <s v="CA-2011-127866"/>
    <x v="2"/>
    <d v="2011-07-20T00:00:00"/>
    <d v="2011-07-23T00:00:00"/>
    <s v="First Class"/>
    <s v="JD-15895"/>
    <s v="Jonathan Doherty"/>
    <x v="1"/>
    <s v="United States"/>
    <s v="Riverside"/>
    <s v="California"/>
    <n v="92503"/>
    <x v="1"/>
    <s v="OFF-PA-10003971"/>
    <s v="Office Supplies"/>
    <s v="Paper"/>
    <s v="Xerox 1965"/>
    <n v="11.96"/>
    <n v="2"/>
    <n v="0"/>
    <n v="5.8604000000000003"/>
  </r>
  <r>
    <n v="8132"/>
    <s v="CA-2011-127866"/>
    <x v="2"/>
    <d v="2011-07-20T00:00:00"/>
    <d v="2011-07-23T00:00:00"/>
    <s v="First Class"/>
    <s v="JD-15895"/>
    <s v="Jonathan Doherty"/>
    <x v="1"/>
    <s v="United States"/>
    <s v="Riverside"/>
    <s v="California"/>
    <n v="92503"/>
    <x v="1"/>
    <s v="OFF-AR-10003481"/>
    <s v="Office Supplies"/>
    <s v="Art"/>
    <s v="Newell 348"/>
    <n v="13.12"/>
    <n v="4"/>
    <n v="0"/>
    <n v="3.8047999999999984"/>
  </r>
  <r>
    <n v="8133"/>
    <s v="CA-2011-127866"/>
    <x v="2"/>
    <d v="2011-07-20T00:00:00"/>
    <d v="2011-07-23T00:00:00"/>
    <s v="First Class"/>
    <s v="JD-15895"/>
    <s v="Jonathan Doherty"/>
    <x v="1"/>
    <s v="United States"/>
    <s v="Riverside"/>
    <s v="California"/>
    <n v="92503"/>
    <x v="1"/>
    <s v="OFF-ST-10001490"/>
    <s v="Office Supplies"/>
    <s v="Storage"/>
    <s v="Hot File 7-Pocket, Floor Stand"/>
    <n v="535.41"/>
    <n v="3"/>
    <n v="0"/>
    <n v="160.62299999999993"/>
  </r>
  <r>
    <n v="8134"/>
    <s v="CA-2012-131352"/>
    <x v="1"/>
    <d v="2012-10-08T00:00:00"/>
    <d v="2012-10-13T00:00:00"/>
    <s v="Standard Class"/>
    <s v="GH-14485"/>
    <s v="Gene Hale"/>
    <x v="1"/>
    <s v="United States"/>
    <s v="Dallas"/>
    <s v="Texas"/>
    <n v="75081"/>
    <x v="2"/>
    <s v="FUR-FU-10003708"/>
    <s v="Furniture"/>
    <s v="Furnishings"/>
    <s v="Tenex Traditional Chairmats for Medium Pile Carpet, Standard Lip, 36&quot; x 48&quot;"/>
    <n v="72.78"/>
    <n v="3"/>
    <n v="0.6"/>
    <n v="-70.960499999999996"/>
  </r>
  <r>
    <n v="8135"/>
    <s v="CA-2012-121776"/>
    <x v="1"/>
    <d v="2012-02-16T00:00:00"/>
    <d v="2012-02-21T00:00:00"/>
    <s v="Standard Class"/>
    <s v="RD-19585"/>
    <s v="Rob Dowd"/>
    <x v="0"/>
    <s v="United States"/>
    <s v="Los Angeles"/>
    <s v="California"/>
    <n v="90008"/>
    <x v="1"/>
    <s v="OFF-PA-10001970"/>
    <s v="Office Supplies"/>
    <s v="Paper"/>
    <s v="Xerox 1881"/>
    <n v="36.839999999999996"/>
    <n v="3"/>
    <n v="0"/>
    <n v="17.314799999999998"/>
  </r>
  <r>
    <n v="8136"/>
    <s v="CA-2012-121776"/>
    <x v="1"/>
    <d v="2012-02-16T00:00:00"/>
    <d v="2012-02-21T00:00:00"/>
    <s v="Standard Class"/>
    <s v="RD-19585"/>
    <s v="Rob Dowd"/>
    <x v="0"/>
    <s v="United States"/>
    <s v="Los Angeles"/>
    <s v="California"/>
    <n v="90008"/>
    <x v="1"/>
    <s v="OFF-LA-10002762"/>
    <s v="Office Supplies"/>
    <s v="Labels"/>
    <s v="Avery 485"/>
    <n v="87.71"/>
    <n v="7"/>
    <n v="0"/>
    <n v="41.223699999999994"/>
  </r>
  <r>
    <n v="8137"/>
    <s v="CA-2013-118073"/>
    <x v="0"/>
    <d v="2013-08-13T00:00:00"/>
    <d v="2013-08-17T00:00:00"/>
    <s v="Standard Class"/>
    <s v="CS-12490"/>
    <s v="Cindy Schnelling"/>
    <x v="1"/>
    <s v="United States"/>
    <s v="Lakeland"/>
    <s v="Florida"/>
    <n v="33801"/>
    <x v="0"/>
    <s v="FUR-TA-10002533"/>
    <s v="Furniture"/>
    <s v="Tables"/>
    <s v="BPI Conference Tables"/>
    <n v="562.29250000000013"/>
    <n v="7"/>
    <n v="0.45"/>
    <n v="-255.58750000000009"/>
  </r>
  <r>
    <n v="8138"/>
    <s v="CA-2011-103219"/>
    <x v="2"/>
    <d v="2011-11-09T00:00:00"/>
    <d v="2011-11-13T00:00:00"/>
    <s v="Standard Class"/>
    <s v="BF-11215"/>
    <s v="Benjamin Farhat"/>
    <x v="2"/>
    <s v="United States"/>
    <s v="New York City"/>
    <s v="New York"/>
    <n v="10035"/>
    <x v="3"/>
    <s v="FUR-FU-10004091"/>
    <s v="Furniture"/>
    <s v="Furnishings"/>
    <s v="Eldon 200 Class Desk Accessories, Black"/>
    <n v="56.52"/>
    <n v="9"/>
    <n v="0"/>
    <n v="21.477600000000002"/>
  </r>
  <r>
    <n v="8139"/>
    <s v="CA-2013-102561"/>
    <x v="0"/>
    <d v="2013-07-19T00:00:00"/>
    <d v="2013-07-23T00:00:00"/>
    <s v="Standard Class"/>
    <s v="NK-18490"/>
    <s v="Neil Knudson"/>
    <x v="2"/>
    <s v="United States"/>
    <s v="Philadelphia"/>
    <s v="Pennsylvania"/>
    <n v="19140"/>
    <x v="3"/>
    <s v="OFF-AR-10001545"/>
    <s v="Office Supplies"/>
    <s v="Art"/>
    <s v="Newell 326"/>
    <n v="11.264000000000001"/>
    <n v="8"/>
    <n v="0.2"/>
    <n v="1.2671999999999994"/>
  </r>
  <r>
    <n v="8140"/>
    <s v="CA-2013-102561"/>
    <x v="0"/>
    <d v="2013-07-19T00:00:00"/>
    <d v="2013-07-23T00:00:00"/>
    <s v="Standard Class"/>
    <s v="NK-18490"/>
    <s v="Neil Knudson"/>
    <x v="2"/>
    <s v="United States"/>
    <s v="Philadelphia"/>
    <s v="Pennsylvania"/>
    <n v="19140"/>
    <x v="3"/>
    <s v="OFF-ST-10001476"/>
    <s v="Office Supplies"/>
    <s v="Storage"/>
    <s v="Steel Personal Filing/Posting Tote"/>
    <n v="284.08000000000004"/>
    <n v="10"/>
    <n v="0.2"/>
    <n v="24.856999999999999"/>
  </r>
  <r>
    <n v="8141"/>
    <s v="CA-2013-102561"/>
    <x v="0"/>
    <d v="2013-07-19T00:00:00"/>
    <d v="2013-07-23T00:00:00"/>
    <s v="Standard Class"/>
    <s v="NK-18490"/>
    <s v="Neil Knudson"/>
    <x v="2"/>
    <s v="United States"/>
    <s v="Philadelphia"/>
    <s v="Pennsylvania"/>
    <n v="19140"/>
    <x v="3"/>
    <s v="OFF-PA-10004971"/>
    <s v="Office Supplies"/>
    <s v="Paper"/>
    <s v="Xerox 196"/>
    <n v="18.496000000000002"/>
    <n v="4"/>
    <n v="0.2"/>
    <n v="6.7048000000000005"/>
  </r>
  <r>
    <n v="8142"/>
    <s v="CA-2013-100993"/>
    <x v="0"/>
    <d v="2013-02-05T00:00:00"/>
    <d v="2013-02-10T00:00:00"/>
    <s v="Standard Class"/>
    <s v="AZ-10750"/>
    <s v="Annie Zypern"/>
    <x v="0"/>
    <s v="United States"/>
    <s v="San Diego"/>
    <s v="California"/>
    <n v="92037"/>
    <x v="1"/>
    <s v="OFF-LA-10003223"/>
    <s v="Office Supplies"/>
    <s v="Labels"/>
    <s v="Avery 508"/>
    <n v="14.73"/>
    <n v="3"/>
    <n v="0"/>
    <n v="7.2176999999999998"/>
  </r>
  <r>
    <n v="8143"/>
    <s v="CA-2013-100993"/>
    <x v="0"/>
    <d v="2013-02-05T00:00:00"/>
    <d v="2013-02-10T00:00:00"/>
    <s v="Standard Class"/>
    <s v="AZ-10750"/>
    <s v="Annie Zypern"/>
    <x v="0"/>
    <s v="United States"/>
    <s v="San Diego"/>
    <s v="California"/>
    <n v="92037"/>
    <x v="1"/>
    <s v="OFF-ST-10004340"/>
    <s v="Office Supplies"/>
    <s v="Storage"/>
    <s v="Fellowes Mobile File Cart, Black"/>
    <n v="186.54"/>
    <n v="3"/>
    <n v="0"/>
    <n v="50.365800000000007"/>
  </r>
  <r>
    <n v="8144"/>
    <s v="CA-2013-100993"/>
    <x v="0"/>
    <d v="2013-02-05T00:00:00"/>
    <d v="2013-02-10T00:00:00"/>
    <s v="Standard Class"/>
    <s v="AZ-10750"/>
    <s v="Annie Zypern"/>
    <x v="0"/>
    <s v="United States"/>
    <s v="San Diego"/>
    <s v="California"/>
    <n v="92037"/>
    <x v="1"/>
    <s v="FUR-TA-10001095"/>
    <s v="Furniture"/>
    <s v="Tables"/>
    <s v="Chromcraft Round Conference Tables"/>
    <n v="557.72799999999995"/>
    <n v="4"/>
    <n v="0.2"/>
    <n v="6.9715999999999951"/>
  </r>
  <r>
    <n v="8145"/>
    <s v="CA-2013-100993"/>
    <x v="0"/>
    <d v="2013-02-05T00:00:00"/>
    <d v="2013-02-10T00:00:00"/>
    <s v="Standard Class"/>
    <s v="AZ-10750"/>
    <s v="Annie Zypern"/>
    <x v="0"/>
    <s v="United States"/>
    <s v="San Diego"/>
    <s v="California"/>
    <n v="92037"/>
    <x v="1"/>
    <s v="TEC-PH-10001448"/>
    <s v="Technology"/>
    <s v="Phones"/>
    <s v="Anker Astro 15000mAh USB Portable Charger"/>
    <n v="159.96800000000002"/>
    <n v="4"/>
    <n v="0.2"/>
    <n v="-31.993600000000029"/>
  </r>
  <r>
    <n v="8146"/>
    <s v="US-2011-112949"/>
    <x v="2"/>
    <d v="2011-06-20T00:00:00"/>
    <d v="2011-06-27T00:00:00"/>
    <s v="Standard Class"/>
    <s v="Co-12640"/>
    <s v="Corey-Lock"/>
    <x v="0"/>
    <s v="United States"/>
    <s v="Lawton"/>
    <s v="Oklahoma"/>
    <n v="73505"/>
    <x v="2"/>
    <s v="OFF-AP-10001005"/>
    <s v="Office Supplies"/>
    <s v="Appliances"/>
    <s v="Honeywell Quietcare HEPA Air Cleaner"/>
    <n v="471.90000000000003"/>
    <n v="6"/>
    <n v="0"/>
    <n v="155.72699999999998"/>
  </r>
  <r>
    <n v="8147"/>
    <s v="US-2011-112949"/>
    <x v="2"/>
    <d v="2011-06-20T00:00:00"/>
    <d v="2011-06-27T00:00:00"/>
    <s v="Standard Class"/>
    <s v="Co-12640"/>
    <s v="Corey-Lock"/>
    <x v="0"/>
    <s v="United States"/>
    <s v="Lawton"/>
    <s v="Oklahoma"/>
    <n v="73505"/>
    <x v="2"/>
    <s v="OFF-AR-10003469"/>
    <s v="Office Supplies"/>
    <s v="Art"/>
    <s v="Nontoxic Chalk"/>
    <n v="3.52"/>
    <n v="2"/>
    <n v="0"/>
    <n v="1.6896"/>
  </r>
  <r>
    <n v="8148"/>
    <s v="US-2014-146822"/>
    <x v="3"/>
    <d v="2014-06-10T00:00:00"/>
    <d v="2014-06-15T00:00:00"/>
    <s v="Standard Class"/>
    <s v="AG-10675"/>
    <s v="Anna Gayman"/>
    <x v="0"/>
    <s v="United States"/>
    <s v="Salem"/>
    <s v="Virginia"/>
    <n v="24153"/>
    <x v="0"/>
    <s v="OFF-PA-10000249"/>
    <s v="Office Supplies"/>
    <s v="Paper"/>
    <s v="Staples"/>
    <n v="49.12"/>
    <n v="4"/>
    <n v="0"/>
    <n v="23.086399999999998"/>
  </r>
  <r>
    <n v="8149"/>
    <s v="US-2013-131058"/>
    <x v="0"/>
    <d v="2013-12-28T00:00:00"/>
    <d v="2014-01-01T00:00:00"/>
    <s v="Standard Class"/>
    <s v="EM-14140"/>
    <s v="Eugene Moren"/>
    <x v="2"/>
    <s v="United States"/>
    <s v="Santa Ana"/>
    <s v="California"/>
    <n v="92704"/>
    <x v="1"/>
    <s v="OFF-LA-10001613"/>
    <s v="Office Supplies"/>
    <s v="Labels"/>
    <s v="Avery File Folder Labels"/>
    <n v="20.16"/>
    <n v="7"/>
    <n v="0"/>
    <n v="9.8783999999999992"/>
  </r>
  <r>
    <n v="8150"/>
    <s v="CA-2011-167997"/>
    <x v="2"/>
    <d v="2011-01-27T00:00:00"/>
    <d v="2011-01-30T00:00:00"/>
    <s v="First Class"/>
    <s v="CA-11965"/>
    <s v="Carol Adams"/>
    <x v="1"/>
    <s v="United States"/>
    <s v="Rapid City"/>
    <s v="South Dakota"/>
    <n v="57701"/>
    <x v="2"/>
    <s v="OFF-BI-10001758"/>
    <s v="Office Supplies"/>
    <s v="Binders"/>
    <s v="Wilson Jones 14 Line Acrylic Coated Pressboard Data Binders"/>
    <n v="10.68"/>
    <n v="2"/>
    <n v="0"/>
    <n v="5.0195999999999996"/>
  </r>
  <r>
    <n v="8151"/>
    <s v="CA-2011-167997"/>
    <x v="2"/>
    <d v="2011-01-27T00:00:00"/>
    <d v="2011-01-30T00:00:00"/>
    <s v="First Class"/>
    <s v="CA-11965"/>
    <s v="Carol Adams"/>
    <x v="1"/>
    <s v="United States"/>
    <s v="Rapid City"/>
    <s v="South Dakota"/>
    <n v="57701"/>
    <x v="2"/>
    <s v="FUR-BO-10004409"/>
    <s v="Furniture"/>
    <s v="Bookcases"/>
    <s v="Safco Value Mate Series Steel Bookcases, Baked Enamel Finish on Steel, Gray"/>
    <n v="141.96"/>
    <n v="2"/>
    <n v="0"/>
    <n v="39.748800000000003"/>
  </r>
  <r>
    <n v="8152"/>
    <s v="CA-2014-140151"/>
    <x v="3"/>
    <d v="2014-03-24T00:00:00"/>
    <d v="2014-03-26T00:00:00"/>
    <s v="First Class"/>
    <s v="RB-19360"/>
    <s v="Raymond Buch"/>
    <x v="0"/>
    <s v="United States"/>
    <s v="Seattle"/>
    <s v="Washington"/>
    <n v="98115"/>
    <x v="1"/>
    <s v="OFF-ST-10001558"/>
    <s v="Office Supplies"/>
    <s v="Storage"/>
    <s v="Acco Perma 4000 Stacking Storage Drawers"/>
    <n v="32.479999999999997"/>
    <n v="2"/>
    <n v="0"/>
    <n v="4.8719999999999999"/>
  </r>
  <r>
    <n v="8153"/>
    <s v="CA-2014-140151"/>
    <x v="3"/>
    <d v="2014-03-24T00:00:00"/>
    <d v="2014-03-26T00:00:00"/>
    <s v="First Class"/>
    <s v="RB-19360"/>
    <s v="Raymond Buch"/>
    <x v="0"/>
    <s v="United States"/>
    <s v="Seattle"/>
    <s v="Washington"/>
    <n v="98115"/>
    <x v="1"/>
    <s v="OFF-PA-10002986"/>
    <s v="Office Supplies"/>
    <s v="Paper"/>
    <s v="Xerox 1898"/>
    <n v="20.04"/>
    <n v="3"/>
    <n v="0"/>
    <n v="9.6191999999999993"/>
  </r>
  <r>
    <n v="8154"/>
    <s v="CA-2014-140151"/>
    <x v="3"/>
    <d v="2014-03-24T00:00:00"/>
    <d v="2014-03-26T00:00:00"/>
    <s v="First Class"/>
    <s v="RB-19360"/>
    <s v="Raymond Buch"/>
    <x v="0"/>
    <s v="United States"/>
    <s v="Seattle"/>
    <s v="Washington"/>
    <n v="98115"/>
    <x v="1"/>
    <s v="TEC-CO-10004722"/>
    <s v="Technology"/>
    <s v="Copiers"/>
    <s v="Canon imageCLASS 2200 Advanced Copier"/>
    <n v="13999.96"/>
    <n v="4"/>
    <n v="0"/>
    <n v="6719.9807999999994"/>
  </r>
  <r>
    <n v="8155"/>
    <s v="US-2014-143770"/>
    <x v="3"/>
    <d v="2014-03-21T00:00:00"/>
    <d v="2014-03-25T00:00:00"/>
    <s v="Standard Class"/>
    <s v="RD-19720"/>
    <s v="Roger Demir"/>
    <x v="0"/>
    <s v="United States"/>
    <s v="Middletown"/>
    <s v="Connecticut"/>
    <n v="6457"/>
    <x v="3"/>
    <s v="TEC-AC-10002842"/>
    <s v="Technology"/>
    <s v="Accessories"/>
    <s v="WD My Passport Ultra 2TB Portable External Hard Drive"/>
    <n v="238"/>
    <n v="2"/>
    <n v="0"/>
    <n v="38.080000000000013"/>
  </r>
  <r>
    <n v="8156"/>
    <s v="US-2014-143770"/>
    <x v="3"/>
    <d v="2014-03-21T00:00:00"/>
    <d v="2014-03-25T00:00:00"/>
    <s v="Standard Class"/>
    <s v="RD-19720"/>
    <s v="Roger Demir"/>
    <x v="0"/>
    <s v="United States"/>
    <s v="Middletown"/>
    <s v="Connecticut"/>
    <n v="6457"/>
    <x v="3"/>
    <s v="OFF-PA-10001125"/>
    <s v="Office Supplies"/>
    <s v="Paper"/>
    <s v="Xerox 1988"/>
    <n v="61.96"/>
    <n v="2"/>
    <n v="0"/>
    <n v="27.881999999999998"/>
  </r>
  <r>
    <n v="8157"/>
    <s v="CA-2013-131296"/>
    <x v="0"/>
    <d v="2013-10-05T00:00:00"/>
    <d v="2013-10-10T00:00:00"/>
    <s v="Standard Class"/>
    <s v="MS-17830"/>
    <s v="Melanie Seite"/>
    <x v="0"/>
    <s v="United States"/>
    <s v="Baltimore"/>
    <s v="Maryland"/>
    <n v="21215"/>
    <x v="3"/>
    <s v="FUR-TA-10002622"/>
    <s v="Furniture"/>
    <s v="Tables"/>
    <s v="Bush Andora Conference Table, Maple/Graphite Gray Finish"/>
    <n v="239.37199999999996"/>
    <n v="2"/>
    <n v="0.3"/>
    <n v="-23.93719999999999"/>
  </r>
  <r>
    <n v="8158"/>
    <s v="CA-2013-103464"/>
    <x v="0"/>
    <d v="2013-11-19T00:00:00"/>
    <d v="2013-11-23T00:00:00"/>
    <s v="Standard Class"/>
    <s v="PG-18820"/>
    <s v="Patrick Gardner"/>
    <x v="0"/>
    <s v="United States"/>
    <s v="San Diego"/>
    <s v="California"/>
    <n v="92105"/>
    <x v="1"/>
    <s v="TEC-AC-10002842"/>
    <s v="Technology"/>
    <s v="Accessories"/>
    <s v="WD My Passport Ultra 2TB Portable External Hard Drive"/>
    <n v="595"/>
    <n v="5"/>
    <n v="0"/>
    <n v="95.200000000000031"/>
  </r>
  <r>
    <n v="8159"/>
    <s v="CA-2014-136238"/>
    <x v="3"/>
    <d v="2014-12-27T00:00:00"/>
    <d v="2015-01-02T00:00:00"/>
    <s v="Standard Class"/>
    <s v="KB-16240"/>
    <s v="Karen Bern"/>
    <x v="1"/>
    <s v="United States"/>
    <s v="Odessa"/>
    <s v="Texas"/>
    <n v="79762"/>
    <x v="2"/>
    <s v="OFF-PA-10004285"/>
    <s v="Office Supplies"/>
    <s v="Paper"/>
    <s v="Xerox 1959"/>
    <n v="16.032"/>
    <n v="3"/>
    <n v="0.2"/>
    <n v="5.6111999999999993"/>
  </r>
  <r>
    <n v="8160"/>
    <s v="CA-2013-120803"/>
    <x v="0"/>
    <d v="2013-03-10T00:00:00"/>
    <d v="2013-03-14T00:00:00"/>
    <s v="Standard Class"/>
    <s v="RB-19465"/>
    <s v="Rick Bensley"/>
    <x v="2"/>
    <s v="United States"/>
    <s v="Milford"/>
    <s v="Connecticut"/>
    <n v="6460"/>
    <x v="3"/>
    <s v="TEC-AC-10004469"/>
    <s v="Technology"/>
    <s v="Accessories"/>
    <s v="Microsoft Sculpt Comfort Mouse"/>
    <n v="199.75"/>
    <n v="5"/>
    <n v="0"/>
    <n v="87.890000000000015"/>
  </r>
  <r>
    <n v="8161"/>
    <s v="CA-2013-134138"/>
    <x v="0"/>
    <d v="2013-02-16T00:00:00"/>
    <d v="2013-02-20T00:00:00"/>
    <s v="Standard Class"/>
    <s v="JD-15790"/>
    <s v="John Dryer"/>
    <x v="0"/>
    <s v="United States"/>
    <s v="Belleville"/>
    <s v="New Jersey"/>
    <n v="7109"/>
    <x v="3"/>
    <s v="FUR-CH-10001545"/>
    <s v="Furniture"/>
    <s v="Chairs"/>
    <s v="Hon Comfortask Task/Swivel Chairs"/>
    <n v="227.96"/>
    <n v="2"/>
    <n v="0"/>
    <n v="36.473600000000005"/>
  </r>
  <r>
    <n v="8162"/>
    <s v="CA-2012-120915"/>
    <x v="1"/>
    <d v="2012-09-28T00:00:00"/>
    <d v="2012-10-03T00:00:00"/>
    <s v="Second Class"/>
    <s v="JJ-15445"/>
    <s v="Jennifer Jackson"/>
    <x v="0"/>
    <s v="United States"/>
    <s v="New York City"/>
    <s v="New York"/>
    <n v="10035"/>
    <x v="3"/>
    <s v="OFF-AP-10002578"/>
    <s v="Office Supplies"/>
    <s v="Appliances"/>
    <s v="Fellowes Premier Superior Surge Suppressor, 10-Outlet, With Phone and Remote"/>
    <n v="293.52"/>
    <n v="6"/>
    <n v="0"/>
    <n v="76.315200000000004"/>
  </r>
  <r>
    <n v="8163"/>
    <s v="CA-2012-120915"/>
    <x v="1"/>
    <d v="2012-09-28T00:00:00"/>
    <d v="2012-10-03T00:00:00"/>
    <s v="Second Class"/>
    <s v="JJ-15445"/>
    <s v="Jennifer Jackson"/>
    <x v="0"/>
    <s v="United States"/>
    <s v="New York City"/>
    <s v="New York"/>
    <n v="10035"/>
    <x v="3"/>
    <s v="TEC-PH-10003012"/>
    <s v="Technology"/>
    <s v="Phones"/>
    <s v="Nortel Meridian M3904 Professional Digital phone"/>
    <n v="307.98"/>
    <n v="2"/>
    <n v="0"/>
    <n v="89.314199999999971"/>
  </r>
  <r>
    <n v="8164"/>
    <s v="CA-2012-168207"/>
    <x v="1"/>
    <d v="2012-11-02T00:00:00"/>
    <d v="2012-11-06T00:00:00"/>
    <s v="Standard Class"/>
    <s v="LT-17110"/>
    <s v="Liz Thompson"/>
    <x v="0"/>
    <s v="United States"/>
    <s v="San Diego"/>
    <s v="California"/>
    <n v="92105"/>
    <x v="1"/>
    <s v="FUR-FU-10004909"/>
    <s v="Furniture"/>
    <s v="Furnishings"/>
    <s v="Contemporary Wood/Metal Frame"/>
    <n v="96.960000000000008"/>
    <n v="6"/>
    <n v="0"/>
    <n v="33.935999999999993"/>
  </r>
  <r>
    <n v="8165"/>
    <s v="CA-2012-168207"/>
    <x v="1"/>
    <d v="2012-11-02T00:00:00"/>
    <d v="2012-11-06T00:00:00"/>
    <s v="Standard Class"/>
    <s v="LT-17110"/>
    <s v="Liz Thompson"/>
    <x v="0"/>
    <s v="United States"/>
    <s v="San Diego"/>
    <s v="California"/>
    <n v="92105"/>
    <x v="1"/>
    <s v="OFF-BI-10001524"/>
    <s v="Office Supplies"/>
    <s v="Binders"/>
    <s v="GBC Premium Transparent Covers with Diagonal Lined Pattern"/>
    <n v="117.48800000000001"/>
    <n v="7"/>
    <n v="0.2"/>
    <n v="41.120799999999988"/>
  </r>
  <r>
    <n v="8166"/>
    <s v="CA-2012-168207"/>
    <x v="1"/>
    <d v="2012-11-02T00:00:00"/>
    <d v="2012-11-06T00:00:00"/>
    <s v="Standard Class"/>
    <s v="LT-17110"/>
    <s v="Liz Thompson"/>
    <x v="0"/>
    <s v="United States"/>
    <s v="San Diego"/>
    <s v="California"/>
    <n v="92105"/>
    <x v="1"/>
    <s v="OFF-BI-10003355"/>
    <s v="Office Supplies"/>
    <s v="Binders"/>
    <s v="Cardinal Holdit Business Card Pockets"/>
    <n v="11.952000000000002"/>
    <n v="3"/>
    <n v="0.2"/>
    <n v="4.1832000000000003"/>
  </r>
  <r>
    <n v="8167"/>
    <s v="CA-2012-168207"/>
    <x v="1"/>
    <d v="2012-11-02T00:00:00"/>
    <d v="2012-11-06T00:00:00"/>
    <s v="Standard Class"/>
    <s v="LT-17110"/>
    <s v="Liz Thompson"/>
    <x v="0"/>
    <s v="United States"/>
    <s v="San Diego"/>
    <s v="California"/>
    <n v="92105"/>
    <x v="1"/>
    <s v="FUR-BO-10004357"/>
    <s v="Furniture"/>
    <s v="Bookcases"/>
    <s v="O'Sullivan Living Dimensions 3-Shelf Bookcases"/>
    <n v="512.49900000000002"/>
    <n v="3"/>
    <n v="0.15"/>
    <n v="-30.147000000000048"/>
  </r>
  <r>
    <n v="8168"/>
    <s v="CA-2013-144148"/>
    <x v="0"/>
    <d v="2013-08-01T00:00:00"/>
    <d v="2013-08-06T00:00:00"/>
    <s v="Standard Class"/>
    <s v="AH-10690"/>
    <s v="Anna Häberlin"/>
    <x v="1"/>
    <s v="United States"/>
    <s v="San Francisco"/>
    <s v="California"/>
    <n v="94122"/>
    <x v="1"/>
    <s v="FUR-TA-10002774"/>
    <s v="Furniture"/>
    <s v="Tables"/>
    <s v="Laminate Occasional Tables"/>
    <n v="863.12800000000004"/>
    <n v="7"/>
    <n v="0.2"/>
    <n v="-32.367300000000085"/>
  </r>
  <r>
    <n v="8169"/>
    <s v="CA-2014-107174"/>
    <x v="3"/>
    <d v="2014-11-07T00:00:00"/>
    <d v="2014-11-14T00:00:00"/>
    <s v="Standard Class"/>
    <s v="AB-10060"/>
    <s v="Adam Bellavance"/>
    <x v="2"/>
    <s v="United States"/>
    <s v="Seattle"/>
    <s v="Washington"/>
    <n v="98105"/>
    <x v="1"/>
    <s v="FUR-TA-10004575"/>
    <s v="Furniture"/>
    <s v="Tables"/>
    <s v="Hon 5100 Series Wood Tables"/>
    <n v="2036.8600000000001"/>
    <n v="7"/>
    <n v="0"/>
    <n v="366.63479999999993"/>
  </r>
  <r>
    <n v="8170"/>
    <s v="CA-2014-107174"/>
    <x v="3"/>
    <d v="2014-11-07T00:00:00"/>
    <d v="2014-11-14T00:00:00"/>
    <s v="Standard Class"/>
    <s v="AB-10060"/>
    <s v="Adam Bellavance"/>
    <x v="2"/>
    <s v="United States"/>
    <s v="Seattle"/>
    <s v="Washington"/>
    <n v="98105"/>
    <x v="1"/>
    <s v="FUR-CH-10003312"/>
    <s v="Furniture"/>
    <s v="Chairs"/>
    <s v="Hon 2090 “Pillow Soft” Series Mid Back Swivel/Tilt Chairs"/>
    <n v="449.56800000000004"/>
    <n v="2"/>
    <n v="0.2"/>
    <n v="-73.054800000000071"/>
  </r>
  <r>
    <n v="8171"/>
    <s v="CA-2014-107174"/>
    <x v="3"/>
    <d v="2014-11-07T00:00:00"/>
    <d v="2014-11-14T00:00:00"/>
    <s v="Standard Class"/>
    <s v="AB-10060"/>
    <s v="Adam Bellavance"/>
    <x v="2"/>
    <s v="United States"/>
    <s v="Seattle"/>
    <s v="Washington"/>
    <n v="98105"/>
    <x v="1"/>
    <s v="TEC-AC-10001465"/>
    <s v="Technology"/>
    <s v="Accessories"/>
    <s v="SanDisk Cruzer 64 GB USB Flash Drive"/>
    <n v="108.96000000000001"/>
    <n v="3"/>
    <n v="0"/>
    <n v="32.687999999999988"/>
  </r>
  <r>
    <n v="8172"/>
    <s v="CA-2013-146150"/>
    <x v="0"/>
    <d v="2013-02-14T00:00:00"/>
    <d v="2013-02-19T00:00:00"/>
    <s v="Standard Class"/>
    <s v="FM-14380"/>
    <s v="Fred McMath"/>
    <x v="0"/>
    <s v="United States"/>
    <s v="Jackson"/>
    <s v="Mississippi"/>
    <n v="39212"/>
    <x v="0"/>
    <s v="OFF-AR-10002240"/>
    <s v="Office Supplies"/>
    <s v="Art"/>
    <s v="Panasonic KP-150 Electric Pencil Sharpener"/>
    <n v="264.18"/>
    <n v="7"/>
    <n v="0"/>
    <n v="68.686800000000005"/>
  </r>
  <r>
    <n v="8173"/>
    <s v="CA-2011-114125"/>
    <x v="2"/>
    <d v="2011-07-09T00:00:00"/>
    <d v="2011-07-13T00:00:00"/>
    <s v="Standard Class"/>
    <s v="GH-14410"/>
    <s v="Gary Hansen"/>
    <x v="2"/>
    <s v="United States"/>
    <s v="Los Angeles"/>
    <s v="California"/>
    <n v="90049"/>
    <x v="1"/>
    <s v="OFF-LA-10004559"/>
    <s v="Office Supplies"/>
    <s v="Labels"/>
    <s v="Avery 49"/>
    <n v="2.88"/>
    <n v="1"/>
    <n v="0"/>
    <n v="1.4112"/>
  </r>
  <r>
    <n v="8174"/>
    <s v="CA-2011-114125"/>
    <x v="2"/>
    <d v="2011-07-09T00:00:00"/>
    <d v="2011-07-13T00:00:00"/>
    <s v="Standard Class"/>
    <s v="GH-14410"/>
    <s v="Gary Hansen"/>
    <x v="2"/>
    <s v="United States"/>
    <s v="Los Angeles"/>
    <s v="California"/>
    <n v="90049"/>
    <x v="1"/>
    <s v="OFF-BI-10003291"/>
    <s v="Office Supplies"/>
    <s v="Binders"/>
    <s v="Wilson Jones Leather-Like Binders with DublLock Round Rings"/>
    <n v="41.904000000000003"/>
    <n v="6"/>
    <n v="0.2"/>
    <n v="14.142599999999996"/>
  </r>
  <r>
    <n v="8175"/>
    <s v="CA-2011-114125"/>
    <x v="2"/>
    <d v="2011-07-09T00:00:00"/>
    <d v="2011-07-13T00:00:00"/>
    <s v="Standard Class"/>
    <s v="GH-14410"/>
    <s v="Gary Hansen"/>
    <x v="2"/>
    <s v="United States"/>
    <s v="Los Angeles"/>
    <s v="California"/>
    <n v="90049"/>
    <x v="1"/>
    <s v="OFF-ST-10001505"/>
    <s v="Office Supplies"/>
    <s v="Storage"/>
    <s v="Perma STOR-ALL Hanging File Box, 13 1/8&quot;W x 12 1/4&quot;D x 10 1/2&quot;H"/>
    <n v="23.92"/>
    <n v="4"/>
    <n v="0"/>
    <n v="4.066399999999998"/>
  </r>
  <r>
    <n v="8176"/>
    <s v="CA-2013-114944"/>
    <x v="0"/>
    <d v="2013-01-30T00:00:00"/>
    <d v="2013-02-04T00:00:00"/>
    <s v="Standard Class"/>
    <s v="HE-14800"/>
    <s v="Harold Engle"/>
    <x v="1"/>
    <s v="United States"/>
    <s v="Chicago"/>
    <s v="Illinois"/>
    <n v="60623"/>
    <x v="2"/>
    <s v="OFF-PA-10003892"/>
    <s v="Office Supplies"/>
    <s v="Paper"/>
    <s v="Xerox 1943"/>
    <n v="156.512"/>
    <n v="4"/>
    <n v="0.2"/>
    <n v="52.822799999999987"/>
  </r>
  <r>
    <n v="8177"/>
    <s v="CA-2013-135965"/>
    <x v="0"/>
    <d v="2013-09-23T00:00:00"/>
    <d v="2013-09-26T00:00:00"/>
    <s v="First Class"/>
    <s v="SZ-20035"/>
    <s v="Sam Zeldin"/>
    <x v="2"/>
    <s v="United States"/>
    <s v="New York City"/>
    <s v="New York"/>
    <n v="10035"/>
    <x v="3"/>
    <s v="OFF-ST-10002370"/>
    <s v="Office Supplies"/>
    <s v="Storage"/>
    <s v="Sortfiler Multipurpose Personal File Organizer, Black"/>
    <n v="128.34"/>
    <n v="6"/>
    <n v="0"/>
    <n v="37.218599999999995"/>
  </r>
  <r>
    <n v="8178"/>
    <s v="CA-2014-149699"/>
    <x v="3"/>
    <d v="2014-12-23T00:00:00"/>
    <d v="2014-12-25T00:00:00"/>
    <s v="First Class"/>
    <s v="CM-12115"/>
    <s v="Chad McGuire"/>
    <x v="0"/>
    <s v="United States"/>
    <s v="Los Angeles"/>
    <s v="California"/>
    <n v="90008"/>
    <x v="1"/>
    <s v="TEC-AC-10000474"/>
    <s v="Technology"/>
    <s v="Accessories"/>
    <s v="Kensington Expert Mouse Optical USB Trackball for PC or Mac"/>
    <n v="474.95"/>
    <n v="5"/>
    <n v="0"/>
    <n v="142.48499999999993"/>
  </r>
  <r>
    <n v="8179"/>
    <s v="CA-2013-166429"/>
    <x v="0"/>
    <d v="2013-09-03T00:00:00"/>
    <d v="2013-09-09T00:00:00"/>
    <s v="Standard Class"/>
    <s v="TG-21310"/>
    <s v="Toby Gnade"/>
    <x v="0"/>
    <s v="United States"/>
    <s v="Des Moines"/>
    <s v="Washington"/>
    <n v="98198"/>
    <x v="1"/>
    <s v="TEC-CO-10002095"/>
    <s v="Technology"/>
    <s v="Copiers"/>
    <s v="Hewlett Packard 610 Color Digital Copier / Printer"/>
    <n v="999.98"/>
    <n v="2"/>
    <n v="0"/>
    <n v="449.99099999999999"/>
  </r>
  <r>
    <n v="8180"/>
    <s v="CA-2012-112767"/>
    <x v="1"/>
    <d v="2012-08-02T00:00:00"/>
    <d v="2012-08-06T00:00:00"/>
    <s v="Standard Class"/>
    <s v="DK-12985"/>
    <s v="Darren Koutras"/>
    <x v="0"/>
    <s v="United States"/>
    <s v="Springfield"/>
    <s v="Oregon"/>
    <n v="97477"/>
    <x v="1"/>
    <s v="FUR-TA-10003469"/>
    <s v="Furniture"/>
    <s v="Tables"/>
    <s v="Balt Split Level Computer Training Table"/>
    <n v="277.5"/>
    <n v="4"/>
    <n v="0.5"/>
    <n v="-188.7"/>
  </r>
  <r>
    <n v="8181"/>
    <s v="CA-2012-119879"/>
    <x v="1"/>
    <d v="2012-11-21T00:00:00"/>
    <d v="2012-11-25T00:00:00"/>
    <s v="Standard Class"/>
    <s v="SS-20410"/>
    <s v="Shahid Shariari"/>
    <x v="0"/>
    <s v="United States"/>
    <s v="Philadelphia"/>
    <s v="Pennsylvania"/>
    <n v="19120"/>
    <x v="3"/>
    <s v="FUR-TA-10002958"/>
    <s v="Furniture"/>
    <s v="Tables"/>
    <s v="Bevis Oval Conference Table, Walnut"/>
    <n v="1252.704"/>
    <n v="8"/>
    <n v="0.4"/>
    <n v="-480.20320000000027"/>
  </r>
  <r>
    <n v="8182"/>
    <s v="CA-2012-119879"/>
    <x v="1"/>
    <d v="2012-11-21T00:00:00"/>
    <d v="2012-11-25T00:00:00"/>
    <s v="Standard Class"/>
    <s v="SS-20410"/>
    <s v="Shahid Shariari"/>
    <x v="0"/>
    <s v="United States"/>
    <s v="Philadelphia"/>
    <s v="Pennsylvania"/>
    <n v="19120"/>
    <x v="3"/>
    <s v="TEC-PH-10002923"/>
    <s v="Technology"/>
    <s v="Phones"/>
    <s v="Logitech B530 USB Headset - headset - Full size, Binaural"/>
    <n v="110.97"/>
    <n v="5"/>
    <n v="0.4"/>
    <n v="-24.043499999999995"/>
  </r>
  <r>
    <n v="8183"/>
    <s v="CA-2014-155642"/>
    <x v="3"/>
    <d v="2014-05-19T00:00:00"/>
    <d v="2014-05-23T00:00:00"/>
    <s v="Standard Class"/>
    <s v="BM-11575"/>
    <s v="Brendan Murry"/>
    <x v="1"/>
    <s v="United States"/>
    <s v="Chicago"/>
    <s v="Illinois"/>
    <n v="60653"/>
    <x v="2"/>
    <s v="FUR-FU-10004973"/>
    <s v="Furniture"/>
    <s v="Furnishings"/>
    <s v="Flat Face Poster Frame"/>
    <n v="22.608000000000001"/>
    <n v="3"/>
    <n v="0.6"/>
    <n v="-10.173599999999997"/>
  </r>
  <r>
    <n v="8184"/>
    <s v="CA-2014-155642"/>
    <x v="3"/>
    <d v="2014-05-19T00:00:00"/>
    <d v="2014-05-23T00:00:00"/>
    <s v="Standard Class"/>
    <s v="BM-11575"/>
    <s v="Brendan Murry"/>
    <x v="1"/>
    <s v="United States"/>
    <s v="Chicago"/>
    <s v="Illinois"/>
    <n v="60653"/>
    <x v="2"/>
    <s v="FUR-FU-10001918"/>
    <s v="Furniture"/>
    <s v="Furnishings"/>
    <s v="C-Line Cubicle Keepers Polyproplyene Holder With Velcro Backings"/>
    <n v="1.8920000000000003"/>
    <n v="1"/>
    <n v="0.6"/>
    <n v="-0.99329999999999963"/>
  </r>
  <r>
    <n v="8185"/>
    <s v="US-2014-101721"/>
    <x v="3"/>
    <d v="2014-07-24T00:00:00"/>
    <d v="2014-07-28T00:00:00"/>
    <s v="Standard Class"/>
    <s v="MY-17380"/>
    <s v="Maribeth Yedwab"/>
    <x v="1"/>
    <s v="United States"/>
    <s v="Chicago"/>
    <s v="Illinois"/>
    <n v="60623"/>
    <x v="2"/>
    <s v="OFF-PA-10003641"/>
    <s v="Office Supplies"/>
    <s v="Paper"/>
    <s v="Xerox 1909"/>
    <n v="63.311999999999998"/>
    <n v="3"/>
    <n v="0.2"/>
    <n v="20.576399999999996"/>
  </r>
  <r>
    <n v="8186"/>
    <s v="CA-2012-136728"/>
    <x v="1"/>
    <d v="2012-09-13T00:00:00"/>
    <d v="2012-09-17T00:00:00"/>
    <s v="Second Class"/>
    <s v="AG-10900"/>
    <s v="Arthur Gainer"/>
    <x v="0"/>
    <s v="United States"/>
    <s v="Chicago"/>
    <s v="Illinois"/>
    <n v="60623"/>
    <x v="2"/>
    <s v="OFF-EN-10002621"/>
    <s v="Office Supplies"/>
    <s v="Envelopes"/>
    <s v="Staples"/>
    <n v="7.8239999999999998"/>
    <n v="1"/>
    <n v="0.2"/>
    <n v="2.9339999999999997"/>
  </r>
  <r>
    <n v="8187"/>
    <s v="CA-2012-136728"/>
    <x v="1"/>
    <d v="2012-09-13T00:00:00"/>
    <d v="2012-09-17T00:00:00"/>
    <s v="Second Class"/>
    <s v="AG-10900"/>
    <s v="Arthur Gainer"/>
    <x v="0"/>
    <s v="United States"/>
    <s v="Chicago"/>
    <s v="Illinois"/>
    <n v="60623"/>
    <x v="2"/>
    <s v="FUR-CH-10003817"/>
    <s v="Furniture"/>
    <s v="Chairs"/>
    <s v="Global Value Steno Chair, Gray"/>
    <n v="170.072"/>
    <n v="4"/>
    <n v="0.3"/>
    <n v="-12.147999999999996"/>
  </r>
  <r>
    <n v="8188"/>
    <s v="CA-2013-127194"/>
    <x v="0"/>
    <d v="2013-12-11T00:00:00"/>
    <d v="2013-12-17T00:00:00"/>
    <s v="Standard Class"/>
    <s v="BW-11110"/>
    <s v="Bart Watters"/>
    <x v="1"/>
    <s v="United States"/>
    <s v="New York City"/>
    <s v="New York"/>
    <n v="10024"/>
    <x v="3"/>
    <s v="OFF-PA-10000659"/>
    <s v="Office Supplies"/>
    <s v="Paper"/>
    <s v="Adams Phone Message Book, Professional, 400 Message Capacity, 5 3/6” x 11”"/>
    <n v="62.820000000000007"/>
    <n v="9"/>
    <n v="0"/>
    <n v="29.525400000000001"/>
  </r>
  <r>
    <n v="8189"/>
    <s v="CA-2012-140375"/>
    <x v="1"/>
    <d v="2012-10-02T00:00:00"/>
    <d v="2012-10-05T00:00:00"/>
    <s v="Second Class"/>
    <s v="SG-20470"/>
    <s v="Sheri Gordon"/>
    <x v="0"/>
    <s v="United States"/>
    <s v="Rockville"/>
    <s v="Maryland"/>
    <n v="20852"/>
    <x v="3"/>
    <s v="OFF-PA-10001870"/>
    <s v="Office Supplies"/>
    <s v="Paper"/>
    <s v="Xerox 202"/>
    <n v="19.440000000000001"/>
    <n v="3"/>
    <n v="0"/>
    <n v="9.3312000000000008"/>
  </r>
  <r>
    <n v="8190"/>
    <s v="CA-2012-140375"/>
    <x v="1"/>
    <d v="2012-10-02T00:00:00"/>
    <d v="2012-10-05T00:00:00"/>
    <s v="Second Class"/>
    <s v="SG-20470"/>
    <s v="Sheri Gordon"/>
    <x v="0"/>
    <s v="United States"/>
    <s v="Rockville"/>
    <s v="Maryland"/>
    <n v="20852"/>
    <x v="3"/>
    <s v="OFF-BI-10000320"/>
    <s v="Office Supplies"/>
    <s v="Binders"/>
    <s v="GBC Plastic Binding Combs"/>
    <n v="7.38"/>
    <n v="1"/>
    <n v="0"/>
    <n v="3.6162000000000001"/>
  </r>
  <r>
    <n v="8191"/>
    <s v="US-2014-155866"/>
    <x v="3"/>
    <d v="2014-11-18T00:00:00"/>
    <d v="2014-11-22T00:00:00"/>
    <s v="Standard Class"/>
    <s v="CC-12370"/>
    <s v="Christopher Conant"/>
    <x v="0"/>
    <s v="United States"/>
    <s v="New York City"/>
    <s v="New York"/>
    <n v="10011"/>
    <x v="3"/>
    <s v="OFF-PA-10004735"/>
    <s v="Office Supplies"/>
    <s v="Paper"/>
    <s v="Xerox 1905"/>
    <n v="38.880000000000003"/>
    <n v="6"/>
    <n v="0"/>
    <n v="18.662400000000002"/>
  </r>
  <r>
    <n v="8192"/>
    <s v="US-2014-155866"/>
    <x v="3"/>
    <d v="2014-11-18T00:00:00"/>
    <d v="2014-11-22T00:00:00"/>
    <s v="Standard Class"/>
    <s v="CC-12370"/>
    <s v="Christopher Conant"/>
    <x v="0"/>
    <s v="United States"/>
    <s v="New York City"/>
    <s v="New York"/>
    <n v="10011"/>
    <x v="3"/>
    <s v="FUR-FU-10004091"/>
    <s v="Furniture"/>
    <s v="Furnishings"/>
    <s v="Howard Miller 13&quot; Diameter Goldtone Round Wall Clock"/>
    <n v="187.76"/>
    <n v="4"/>
    <n v="0"/>
    <n v="76.9816"/>
  </r>
  <r>
    <n v="8193"/>
    <s v="CA-2012-141327"/>
    <x v="1"/>
    <d v="2012-11-30T00:00:00"/>
    <d v="2012-12-03T00:00:00"/>
    <s v="First Class"/>
    <s v="LR-16915"/>
    <s v="Lena Radford"/>
    <x v="0"/>
    <s v="United States"/>
    <s v="Durham"/>
    <s v="North Carolina"/>
    <n v="27707"/>
    <x v="0"/>
    <s v="OFF-BI-10000546"/>
    <s v="Office Supplies"/>
    <s v="Binders"/>
    <s v="Avery Durable Binders"/>
    <n v="6.0480000000000009"/>
    <n v="7"/>
    <n v="0.7"/>
    <n v="-4.2336000000000009"/>
  </r>
  <r>
    <n v="8194"/>
    <s v="CA-2012-141327"/>
    <x v="1"/>
    <d v="2012-11-30T00:00:00"/>
    <d v="2012-12-03T00:00:00"/>
    <s v="First Class"/>
    <s v="LR-16915"/>
    <s v="Lena Radford"/>
    <x v="0"/>
    <s v="United States"/>
    <s v="Durham"/>
    <s v="North Carolina"/>
    <n v="27707"/>
    <x v="0"/>
    <s v="OFF-AP-10001293"/>
    <s v="Office Supplies"/>
    <s v="Appliances"/>
    <s v="Belkin 8 Outlet Surge Protector"/>
    <n v="98.352000000000004"/>
    <n v="3"/>
    <n v="0.2"/>
    <n v="9.8351999999999933"/>
  </r>
  <r>
    <n v="8195"/>
    <s v="CA-2012-141327"/>
    <x v="1"/>
    <d v="2012-11-30T00:00:00"/>
    <d v="2012-12-03T00:00:00"/>
    <s v="First Class"/>
    <s v="LR-16915"/>
    <s v="Lena Radford"/>
    <x v="0"/>
    <s v="United States"/>
    <s v="Durham"/>
    <s v="North Carolina"/>
    <n v="27707"/>
    <x v="0"/>
    <s v="FUR-FU-10000576"/>
    <s v="Furniture"/>
    <s v="Furnishings"/>
    <s v="Luxo Professional Fluorescent Magnifier Lamp with Clamp-Mount Base"/>
    <n v="335.74400000000003"/>
    <n v="2"/>
    <n v="0.2"/>
    <n v="25.180800000000005"/>
  </r>
  <r>
    <n v="8196"/>
    <s v="CA-2012-136700"/>
    <x v="1"/>
    <d v="2012-12-06T00:00:00"/>
    <d v="2012-12-11T00:00:00"/>
    <s v="Second Class"/>
    <s v="DB-13120"/>
    <s v="David Bremer"/>
    <x v="1"/>
    <s v="United States"/>
    <s v="Santa Barbara"/>
    <s v="California"/>
    <n v="93101"/>
    <x v="1"/>
    <s v="OFF-PA-10004519"/>
    <s v="Office Supplies"/>
    <s v="Paper"/>
    <s v="Spiral Phone Message Books with Labels by Adams"/>
    <n v="8.9600000000000009"/>
    <n v="2"/>
    <n v="0"/>
    <n v="4.3904000000000005"/>
  </r>
  <r>
    <n v="8197"/>
    <s v="CA-2014-102736"/>
    <x v="3"/>
    <d v="2014-09-06T00:00:00"/>
    <d v="2014-09-10T00:00:00"/>
    <s v="Standard Class"/>
    <s v="LP-17095"/>
    <s v="Liz Preis"/>
    <x v="0"/>
    <s v="United States"/>
    <s v="Knoxville"/>
    <s v="Tennessee"/>
    <n v="37918"/>
    <x v="0"/>
    <s v="TEC-AC-10004568"/>
    <s v="Technology"/>
    <s v="Accessories"/>
    <s v="Maxell LTO Ultrium - 800 GB"/>
    <n v="89.567999999999998"/>
    <n v="4"/>
    <n v="0.2"/>
    <n v="-1.119600000000009"/>
  </r>
  <r>
    <n v="8198"/>
    <s v="CA-2014-102736"/>
    <x v="3"/>
    <d v="2014-09-06T00:00:00"/>
    <d v="2014-09-10T00:00:00"/>
    <s v="Standard Class"/>
    <s v="LP-17095"/>
    <s v="Liz Preis"/>
    <x v="0"/>
    <s v="United States"/>
    <s v="Knoxville"/>
    <s v="Tennessee"/>
    <n v="37918"/>
    <x v="0"/>
    <s v="OFF-AR-10001897"/>
    <s v="Office Supplies"/>
    <s v="Art"/>
    <s v="Model L Table or Wall-Mount Pencil Sharpener"/>
    <n v="71.959999999999994"/>
    <n v="5"/>
    <n v="0.2"/>
    <n v="7.1960000000000015"/>
  </r>
  <r>
    <n v="8199"/>
    <s v="CA-2014-102736"/>
    <x v="3"/>
    <d v="2014-09-06T00:00:00"/>
    <d v="2014-09-10T00:00:00"/>
    <s v="Standard Class"/>
    <s v="LP-17095"/>
    <s v="Liz Preis"/>
    <x v="0"/>
    <s v="United States"/>
    <s v="Knoxville"/>
    <s v="Tennessee"/>
    <n v="37918"/>
    <x v="0"/>
    <s v="OFF-PA-10001800"/>
    <s v="Office Supplies"/>
    <s v="Paper"/>
    <s v="Xerox 220"/>
    <n v="15.552000000000003"/>
    <n v="3"/>
    <n v="0.2"/>
    <n v="5.4432"/>
  </r>
  <r>
    <n v="8200"/>
    <s v="CA-2014-125269"/>
    <x v="3"/>
    <d v="2014-04-25T00:00:00"/>
    <d v="2014-05-01T00:00:00"/>
    <s v="Standard Class"/>
    <s v="AF-10870"/>
    <s v="Art Ferguson"/>
    <x v="0"/>
    <s v="United States"/>
    <s v="Chicago"/>
    <s v="Illinois"/>
    <n v="60610"/>
    <x v="2"/>
    <s v="OFF-BI-10001628"/>
    <s v="Office Supplies"/>
    <s v="Binders"/>
    <s v="Acco Data Flex Cable Posts For Top &amp; Bottom Load Binders, 6&quot; Capacity"/>
    <n v="10.429999999999996"/>
    <n v="5"/>
    <n v="0.8"/>
    <n v="-18.252500000000001"/>
  </r>
  <r>
    <n v="8201"/>
    <s v="CA-2014-125269"/>
    <x v="3"/>
    <d v="2014-04-25T00:00:00"/>
    <d v="2014-05-01T00:00:00"/>
    <s v="Standard Class"/>
    <s v="AF-10870"/>
    <s v="Art Ferguson"/>
    <x v="0"/>
    <s v="United States"/>
    <s v="Chicago"/>
    <s v="Illinois"/>
    <n v="60610"/>
    <x v="2"/>
    <s v="OFF-ST-10004123"/>
    <s v="Office Supplies"/>
    <s v="Storage"/>
    <s v="Safco Industrial Wire Shelving System"/>
    <n v="72.784000000000006"/>
    <n v="1"/>
    <n v="0.2"/>
    <n v="-18.196000000000002"/>
  </r>
  <r>
    <n v="8202"/>
    <s v="CA-2012-114811"/>
    <x v="1"/>
    <d v="2012-11-08T00:00:00"/>
    <d v="2012-11-08T00:00:00"/>
    <s v="Same Day"/>
    <s v="KD-16495"/>
    <s v="Keith Dawkins"/>
    <x v="1"/>
    <s v="United States"/>
    <s v="New York City"/>
    <s v="New York"/>
    <n v="10024"/>
    <x v="3"/>
    <s v="OFF-ST-10000885"/>
    <s v="Office Supplies"/>
    <s v="Storage"/>
    <s v="Fellowes Desktop Hanging File Manager"/>
    <n v="67.150000000000006"/>
    <n v="5"/>
    <n v="0"/>
    <n v="16.787500000000001"/>
  </r>
  <r>
    <n v="8203"/>
    <s v="CA-2012-114811"/>
    <x v="1"/>
    <d v="2012-11-08T00:00:00"/>
    <d v="2012-11-08T00:00:00"/>
    <s v="Same Day"/>
    <s v="KD-16495"/>
    <s v="Keith Dawkins"/>
    <x v="1"/>
    <s v="United States"/>
    <s v="New York City"/>
    <s v="New York"/>
    <n v="10024"/>
    <x v="3"/>
    <s v="TEC-PH-10004165"/>
    <s v="Technology"/>
    <s v="Phones"/>
    <s v="Mitel MiVoice 5330e IP Phone"/>
    <n v="549.98"/>
    <n v="2"/>
    <n v="0"/>
    <n v="142.9948"/>
  </r>
  <r>
    <n v="8204"/>
    <s v="CA-2012-114811"/>
    <x v="1"/>
    <d v="2012-11-08T00:00:00"/>
    <d v="2012-11-08T00:00:00"/>
    <s v="Same Day"/>
    <s v="KD-16495"/>
    <s v="Keith Dawkins"/>
    <x v="1"/>
    <s v="United States"/>
    <s v="New York City"/>
    <s v="New York"/>
    <n v="10024"/>
    <x v="3"/>
    <s v="FUR-FU-10002240"/>
    <s v="Furniture"/>
    <s v="Furnishings"/>
    <s v="Nu-Dell EZ-Mount Plastic Wall Frames"/>
    <n v="11.82"/>
    <n v="3"/>
    <n v="0"/>
    <n v="4.7279999999999998"/>
  </r>
  <r>
    <n v="8205"/>
    <s v="CA-2012-114811"/>
    <x v="1"/>
    <d v="2012-11-08T00:00:00"/>
    <d v="2012-11-08T00:00:00"/>
    <s v="Same Day"/>
    <s v="KD-16495"/>
    <s v="Keith Dawkins"/>
    <x v="1"/>
    <s v="United States"/>
    <s v="New York City"/>
    <s v="New York"/>
    <n v="10024"/>
    <x v="3"/>
    <s v="TEC-MA-10000045"/>
    <s v="Technology"/>
    <s v="Machines"/>
    <s v="Zebra ZM400 Thermal Label Printer"/>
    <n v="4643.8"/>
    <n v="4"/>
    <n v="0"/>
    <n v="2229.0239999999999"/>
  </r>
  <r>
    <n v="8206"/>
    <s v="CA-2012-114811"/>
    <x v="1"/>
    <d v="2012-11-08T00:00:00"/>
    <d v="2012-11-08T00:00:00"/>
    <s v="Same Day"/>
    <s v="KD-16495"/>
    <s v="Keith Dawkins"/>
    <x v="1"/>
    <s v="United States"/>
    <s v="New York City"/>
    <s v="New York"/>
    <n v="10024"/>
    <x v="3"/>
    <s v="FUR-CH-10003746"/>
    <s v="Furniture"/>
    <s v="Chairs"/>
    <s v="Hon 4070 Series Pagoda Round Back Stacking Chairs"/>
    <n v="577.76400000000001"/>
    <n v="2"/>
    <n v="0.1"/>
    <n v="115.5528"/>
  </r>
  <r>
    <n v="8207"/>
    <s v="CA-2012-122266"/>
    <x v="1"/>
    <d v="2012-04-26T00:00:00"/>
    <d v="2012-04-30T00:00:00"/>
    <s v="Standard Class"/>
    <s v="SA-20830"/>
    <s v="Sue Ann Reed"/>
    <x v="0"/>
    <s v="United States"/>
    <s v="Daytona Beach"/>
    <s v="Florida"/>
    <n v="32114"/>
    <x v="0"/>
    <s v="FUR-TA-10000577"/>
    <s v="Furniture"/>
    <s v="Tables"/>
    <s v="Bretford CR4500 Series Slim Rectangular Table"/>
    <n v="191.5155"/>
    <n v="1"/>
    <n v="0.45"/>
    <n v="-76.606200000000001"/>
  </r>
  <r>
    <n v="8208"/>
    <s v="CA-2012-122266"/>
    <x v="1"/>
    <d v="2012-04-26T00:00:00"/>
    <d v="2012-04-30T00:00:00"/>
    <s v="Standard Class"/>
    <s v="SA-20830"/>
    <s v="Sue Ann Reed"/>
    <x v="0"/>
    <s v="United States"/>
    <s v="Daytona Beach"/>
    <s v="Florida"/>
    <n v="32114"/>
    <x v="0"/>
    <s v="OFF-AR-10004757"/>
    <s v="Office Supplies"/>
    <s v="Art"/>
    <s v="Crayola Colored Pencils"/>
    <n v="2.6240000000000001"/>
    <n v="1"/>
    <n v="0.2"/>
    <n v="0.42639999999999978"/>
  </r>
  <r>
    <n v="8209"/>
    <s v="CA-2012-141565"/>
    <x v="1"/>
    <d v="2012-09-20T00:00:00"/>
    <d v="2012-09-24T00:00:00"/>
    <s v="Standard Class"/>
    <s v="BG-11035"/>
    <s v="Barry Gonzalez"/>
    <x v="0"/>
    <s v="United States"/>
    <s v="Nashville"/>
    <s v="Tennessee"/>
    <n v="37211"/>
    <x v="0"/>
    <s v="OFF-BI-10000545"/>
    <s v="Office Supplies"/>
    <s v="Binders"/>
    <s v="GBC Ibimaster 500 Manual ProClick Binding System"/>
    <n v="1369.7640000000001"/>
    <n v="6"/>
    <n v="0.7"/>
    <n v="-913.17599999999993"/>
  </r>
  <r>
    <n v="8210"/>
    <s v="CA-2012-141565"/>
    <x v="1"/>
    <d v="2012-09-20T00:00:00"/>
    <d v="2012-09-24T00:00:00"/>
    <s v="Standard Class"/>
    <s v="BG-11035"/>
    <s v="Barry Gonzalez"/>
    <x v="0"/>
    <s v="United States"/>
    <s v="Nashville"/>
    <s v="Tennessee"/>
    <n v="37211"/>
    <x v="0"/>
    <s v="OFF-ST-10001522"/>
    <s v="Office Supplies"/>
    <s v="Storage"/>
    <s v="Gould Plastics 18-Pocket Panel Bin, 34w x 5-1/4d x 20-1/2h"/>
    <n v="294.36799999999999"/>
    <n v="4"/>
    <n v="0.2"/>
    <n v="-58.873600000000025"/>
  </r>
  <r>
    <n v="8211"/>
    <s v="CA-2014-128769"/>
    <x v="3"/>
    <d v="2014-09-08T00:00:00"/>
    <d v="2014-09-13T00:00:00"/>
    <s v="Standard Class"/>
    <s v="DM-12955"/>
    <s v="Dario Medina"/>
    <x v="1"/>
    <s v="United States"/>
    <s v="Nashville"/>
    <s v="Tennessee"/>
    <n v="37211"/>
    <x v="0"/>
    <s v="OFF-AP-10001271"/>
    <s v="Office Supplies"/>
    <s v="Appliances"/>
    <s v="Eureka The Boss Cordless Rechargeable Stick Vac"/>
    <n v="81.567999999999998"/>
    <n v="2"/>
    <n v="0.2"/>
    <n v="7.1372000000000035"/>
  </r>
  <r>
    <n v="8212"/>
    <s v="CA-2013-116337"/>
    <x v="0"/>
    <d v="2013-11-08T00:00:00"/>
    <d v="2013-11-13T00:00:00"/>
    <s v="Standard Class"/>
    <s v="MC-17845"/>
    <s v="Michael Chen"/>
    <x v="0"/>
    <s v="United States"/>
    <s v="Dallas"/>
    <s v="Texas"/>
    <n v="75220"/>
    <x v="2"/>
    <s v="FUR-FU-10002030"/>
    <s v="Furniture"/>
    <s v="Furnishings"/>
    <s v="Executive Impressions 14&quot; Contract Wall Clock with Quartz Movement"/>
    <n v="44.460000000000008"/>
    <n v="5"/>
    <n v="0.6"/>
    <n v="-17.783999999999992"/>
  </r>
  <r>
    <n v="8213"/>
    <s v="CA-2013-116337"/>
    <x v="0"/>
    <d v="2013-11-08T00:00:00"/>
    <d v="2013-11-13T00:00:00"/>
    <s v="Standard Class"/>
    <s v="MC-17845"/>
    <s v="Michael Chen"/>
    <x v="0"/>
    <s v="United States"/>
    <s v="Dallas"/>
    <s v="Texas"/>
    <n v="75220"/>
    <x v="2"/>
    <s v="OFF-ST-10001272"/>
    <s v="Office Supplies"/>
    <s v="Storage"/>
    <s v="Mini 13-1/2 Capacity Data Binder Rack, Pearl"/>
    <n v="314.08800000000002"/>
    <n v="3"/>
    <n v="0.2"/>
    <n v="19.630499999999998"/>
  </r>
  <r>
    <n v="8214"/>
    <s v="CA-2012-120845"/>
    <x v="1"/>
    <d v="2012-09-25T00:00:00"/>
    <d v="2012-10-02T00:00:00"/>
    <s v="Standard Class"/>
    <s v="ML-17395"/>
    <s v="Marina Lichtenstein"/>
    <x v="1"/>
    <s v="United States"/>
    <s v="Murfreesboro"/>
    <s v="Tennessee"/>
    <n v="37130"/>
    <x v="0"/>
    <s v="OFF-BI-10001116"/>
    <s v="Office Supplies"/>
    <s v="Binders"/>
    <s v="Wilson Jones 1&quot; Hanging DublLock Ring Binders"/>
    <n v="6.3360000000000012"/>
    <n v="4"/>
    <n v="0.7"/>
    <n v="-4.6463999999999981"/>
  </r>
  <r>
    <n v="8215"/>
    <s v="CA-2012-120845"/>
    <x v="1"/>
    <d v="2012-09-25T00:00:00"/>
    <d v="2012-10-02T00:00:00"/>
    <s v="Standard Class"/>
    <s v="ML-17395"/>
    <s v="Marina Lichtenstein"/>
    <x v="1"/>
    <s v="United States"/>
    <s v="Murfreesboro"/>
    <s v="Tennessee"/>
    <n v="37130"/>
    <x v="0"/>
    <s v="OFF-PA-10004665"/>
    <s v="Office Supplies"/>
    <s v="Paper"/>
    <s v="Advantus Motivational Note Cards"/>
    <n v="10.48"/>
    <n v="1"/>
    <n v="0.2"/>
    <n v="3.7989999999999995"/>
  </r>
  <r>
    <n v="8216"/>
    <s v="CA-2012-120845"/>
    <x v="1"/>
    <d v="2012-09-25T00:00:00"/>
    <d v="2012-10-02T00:00:00"/>
    <s v="Standard Class"/>
    <s v="ML-17395"/>
    <s v="Marina Lichtenstein"/>
    <x v="1"/>
    <s v="United States"/>
    <s v="Murfreesboro"/>
    <s v="Tennessee"/>
    <n v="37130"/>
    <x v="0"/>
    <s v="OFF-BI-10004506"/>
    <s v="Office Supplies"/>
    <s v="Binders"/>
    <s v="Wilson Jones data.warehouse D-Ring Binders with DublLock"/>
    <n v="2.4690000000000003"/>
    <n v="1"/>
    <n v="0.7"/>
    <n v="-1.8106"/>
  </r>
  <r>
    <n v="8217"/>
    <s v="CA-2012-120845"/>
    <x v="1"/>
    <d v="2012-09-25T00:00:00"/>
    <d v="2012-10-02T00:00:00"/>
    <s v="Standard Class"/>
    <s v="ML-17395"/>
    <s v="Marina Lichtenstein"/>
    <x v="1"/>
    <s v="United States"/>
    <s v="Murfreesboro"/>
    <s v="Tennessee"/>
    <n v="37130"/>
    <x v="0"/>
    <s v="OFF-BI-10001982"/>
    <s v="Office Supplies"/>
    <s v="Binders"/>
    <s v="Wilson Jones Custom Binder Spines &amp; Labels"/>
    <n v="3.2640000000000007"/>
    <n v="2"/>
    <n v="0.7"/>
    <n v="-2.2847999999999997"/>
  </r>
  <r>
    <n v="8218"/>
    <s v="CA-2011-120775"/>
    <x v="2"/>
    <d v="2011-10-03T00:00:00"/>
    <d v="2011-10-07T00:00:00"/>
    <s v="Standard Class"/>
    <s v="RD-19930"/>
    <s v="Russell D'Ascenzo"/>
    <x v="0"/>
    <s v="United States"/>
    <s v="Dallas"/>
    <s v="Texas"/>
    <n v="75217"/>
    <x v="2"/>
    <s v="OFF-FA-10002676"/>
    <s v="Office Supplies"/>
    <s v="Fasteners"/>
    <s v="Colored Push Pins"/>
    <n v="4.3440000000000003"/>
    <n v="3"/>
    <n v="0.2"/>
    <n v="0.86879999999999979"/>
  </r>
  <r>
    <n v="8219"/>
    <s v="CA-2011-120775"/>
    <x v="2"/>
    <d v="2011-10-03T00:00:00"/>
    <d v="2011-10-07T00:00:00"/>
    <s v="Standard Class"/>
    <s v="RD-19930"/>
    <s v="Russell D'Ascenzo"/>
    <x v="0"/>
    <s v="United States"/>
    <s v="Dallas"/>
    <s v="Texas"/>
    <n v="75217"/>
    <x v="2"/>
    <s v="FUR-FU-10000758"/>
    <s v="Furniture"/>
    <s v="Furnishings"/>
    <s v="DAX Natural Wood-Tone Poster Frame"/>
    <n v="31.776000000000003"/>
    <n v="3"/>
    <n v="0.6"/>
    <n v="-19.065600000000007"/>
  </r>
  <r>
    <n v="8220"/>
    <s v="CA-2011-120775"/>
    <x v="2"/>
    <d v="2011-10-03T00:00:00"/>
    <d v="2011-10-07T00:00:00"/>
    <s v="Standard Class"/>
    <s v="RD-19930"/>
    <s v="Russell D'Ascenzo"/>
    <x v="0"/>
    <s v="United States"/>
    <s v="Dallas"/>
    <s v="Texas"/>
    <n v="75217"/>
    <x v="2"/>
    <s v="OFF-LA-10002271"/>
    <s v="Office Supplies"/>
    <s v="Labels"/>
    <s v="Smead Alpha-Z Color-Coded Second Alphabetical Labels and Starter Set"/>
    <n v="4.9280000000000008"/>
    <n v="2"/>
    <n v="0.2"/>
    <n v="1.7247999999999997"/>
  </r>
  <r>
    <n v="8221"/>
    <s v="CA-2011-120775"/>
    <x v="2"/>
    <d v="2011-10-03T00:00:00"/>
    <d v="2011-10-07T00:00:00"/>
    <s v="Standard Class"/>
    <s v="RD-19930"/>
    <s v="Russell D'Ascenzo"/>
    <x v="0"/>
    <s v="United States"/>
    <s v="Dallas"/>
    <s v="Texas"/>
    <n v="75217"/>
    <x v="2"/>
    <s v="OFF-BI-10002609"/>
    <s v="Office Supplies"/>
    <s v="Binders"/>
    <s v="Avery Hidden Tab Dividers for Binding Systems"/>
    <n v="1.7879999999999996"/>
    <n v="3"/>
    <n v="0.8"/>
    <n v="-3.0396000000000001"/>
  </r>
  <r>
    <n v="8222"/>
    <s v="CA-2011-120775"/>
    <x v="2"/>
    <d v="2011-10-03T00:00:00"/>
    <d v="2011-10-07T00:00:00"/>
    <s v="Standard Class"/>
    <s v="RD-19930"/>
    <s v="Russell D'Ascenzo"/>
    <x v="0"/>
    <s v="United States"/>
    <s v="Dallas"/>
    <s v="Texas"/>
    <n v="75217"/>
    <x v="2"/>
    <s v="OFF-FA-10000254"/>
    <s v="Office Supplies"/>
    <s v="Fasteners"/>
    <s v="Sterling Rubber Bands by Alliance"/>
    <n v="15.072000000000001"/>
    <n v="4"/>
    <n v="0.2"/>
    <n v="-3.7680000000000002"/>
  </r>
  <r>
    <n v="8223"/>
    <s v="CA-2011-152905"/>
    <x v="2"/>
    <d v="2011-02-19T00:00:00"/>
    <d v="2011-02-25T00:00:00"/>
    <s v="Standard Class"/>
    <s v="AB-10015"/>
    <s v="Aaron Bergman"/>
    <x v="0"/>
    <s v="United States"/>
    <s v="Arlington"/>
    <s v="Texas"/>
    <n v="76017"/>
    <x v="2"/>
    <s v="OFF-ST-10000321"/>
    <s v="Office Supplies"/>
    <s v="Storage"/>
    <s v="Akro Stacking Bins"/>
    <n v="12.624000000000001"/>
    <n v="2"/>
    <n v="0.2"/>
    <n v="-2.5248000000000022"/>
  </r>
  <r>
    <n v="8224"/>
    <s v="CA-2013-104633"/>
    <x v="0"/>
    <d v="2013-06-13T00:00:00"/>
    <d v="2013-06-17T00:00:00"/>
    <s v="Standard Class"/>
    <s v="EA-14035"/>
    <s v="Erin Ashbrook"/>
    <x v="1"/>
    <s v="United States"/>
    <s v="Pasadena"/>
    <s v="California"/>
    <n v="91104"/>
    <x v="1"/>
    <s v="OFF-PA-10000241"/>
    <s v="Office Supplies"/>
    <s v="Paper"/>
    <s v="IBM Multi-Purpose Copy Paper, 8 1/2 x 11&quot;, Case"/>
    <n v="185.88"/>
    <n v="6"/>
    <n v="0"/>
    <n v="83.645999999999987"/>
  </r>
  <r>
    <n v="8225"/>
    <s v="CA-2013-104633"/>
    <x v="0"/>
    <d v="2013-06-13T00:00:00"/>
    <d v="2013-06-17T00:00:00"/>
    <s v="Standard Class"/>
    <s v="EA-14035"/>
    <s v="Erin Ashbrook"/>
    <x v="1"/>
    <s v="United States"/>
    <s v="Pasadena"/>
    <s v="California"/>
    <n v="91104"/>
    <x v="1"/>
    <s v="OFF-PA-10004782"/>
    <s v="Office Supplies"/>
    <s v="Paper"/>
    <s v="Xerox 228"/>
    <n v="12.96"/>
    <n v="2"/>
    <n v="0"/>
    <n v="6.2208000000000006"/>
  </r>
  <r>
    <n v="8226"/>
    <s v="CA-2014-104136"/>
    <x v="3"/>
    <d v="2014-11-02T00:00:00"/>
    <d v="2014-11-05T00:00:00"/>
    <s v="Second Class"/>
    <s v="SF-20065"/>
    <s v="Sandra Flanagan"/>
    <x v="0"/>
    <s v="United States"/>
    <s v="Everett"/>
    <s v="Massachusetts"/>
    <n v="2149"/>
    <x v="3"/>
    <s v="OFF-PA-10004243"/>
    <s v="Office Supplies"/>
    <s v="Paper"/>
    <s v="Xerox 1939"/>
    <n v="189.7"/>
    <n v="10"/>
    <n v="0"/>
    <n v="91.055999999999983"/>
  </r>
  <r>
    <n v="8227"/>
    <s v="CA-2014-104136"/>
    <x v="3"/>
    <d v="2014-11-02T00:00:00"/>
    <d v="2014-11-05T00:00:00"/>
    <s v="Second Class"/>
    <s v="SF-20065"/>
    <s v="Sandra Flanagan"/>
    <x v="0"/>
    <s v="United States"/>
    <s v="Everett"/>
    <s v="Massachusetts"/>
    <n v="2149"/>
    <x v="3"/>
    <s v="OFF-PA-10001033"/>
    <s v="Office Supplies"/>
    <s v="Paper"/>
    <s v="Xerox 1893"/>
    <n v="40.99"/>
    <n v="1"/>
    <n v="0"/>
    <n v="20.085100000000001"/>
  </r>
  <r>
    <n v="8228"/>
    <s v="CA-2013-123050"/>
    <x v="0"/>
    <d v="2013-04-05T00:00:00"/>
    <d v="2013-04-09T00:00:00"/>
    <s v="Second Class"/>
    <s v="BC-11125"/>
    <s v="Becky Castell"/>
    <x v="2"/>
    <s v="United States"/>
    <s v="Troy"/>
    <s v="New York"/>
    <n v="12180"/>
    <x v="3"/>
    <s v="FUR-FU-10000723"/>
    <s v="Furniture"/>
    <s v="Furnishings"/>
    <s v="Deflect-o EconoMat Studded, No Bevel Mat for Low Pile Carpeting"/>
    <n v="82.64"/>
    <n v="2"/>
    <n v="0"/>
    <n v="7.4376000000000033"/>
  </r>
  <r>
    <n v="8229"/>
    <s v="CA-2013-123050"/>
    <x v="0"/>
    <d v="2013-04-05T00:00:00"/>
    <d v="2013-04-09T00:00:00"/>
    <s v="Second Class"/>
    <s v="BC-11125"/>
    <s v="Becky Castell"/>
    <x v="2"/>
    <s v="United States"/>
    <s v="Troy"/>
    <s v="New York"/>
    <n v="12180"/>
    <x v="3"/>
    <s v="OFF-ST-10003455"/>
    <s v="Office Supplies"/>
    <s v="Storage"/>
    <s v="Tenex File Box, Personal Filing Tote with Lid, Black"/>
    <n v="31.02"/>
    <n v="2"/>
    <n v="0"/>
    <n v="8.0652000000000008"/>
  </r>
  <r>
    <n v="8230"/>
    <s v="CA-2013-123050"/>
    <x v="0"/>
    <d v="2013-04-05T00:00:00"/>
    <d v="2013-04-09T00:00:00"/>
    <s v="Second Class"/>
    <s v="BC-11125"/>
    <s v="Becky Castell"/>
    <x v="2"/>
    <s v="United States"/>
    <s v="Troy"/>
    <s v="New York"/>
    <n v="12180"/>
    <x v="3"/>
    <s v="TEC-AC-10001109"/>
    <s v="Technology"/>
    <s v="Accessories"/>
    <s v="Logitech Trackman Marble Mouse"/>
    <n v="89.97"/>
    <n v="3"/>
    <n v="0"/>
    <n v="37.787400000000005"/>
  </r>
  <r>
    <n v="8231"/>
    <s v="CA-2013-162355"/>
    <x v="0"/>
    <d v="2013-07-01T00:00:00"/>
    <d v="2013-07-03T00:00:00"/>
    <s v="Second Class"/>
    <s v="PF-19165"/>
    <s v="Philip Fox"/>
    <x v="0"/>
    <s v="United States"/>
    <s v="Sandy Springs"/>
    <s v="Georgia"/>
    <n v="30328"/>
    <x v="0"/>
    <s v="OFF-AR-10004344"/>
    <s v="Office Supplies"/>
    <s v="Art"/>
    <s v="Bulldog Vacuum Base Pencil Sharpener"/>
    <n v="35.97"/>
    <n v="3"/>
    <n v="0"/>
    <n v="9.7118999999999982"/>
  </r>
  <r>
    <n v="8232"/>
    <s v="CA-2013-162355"/>
    <x v="0"/>
    <d v="2013-07-01T00:00:00"/>
    <d v="2013-07-03T00:00:00"/>
    <s v="Second Class"/>
    <s v="PF-19165"/>
    <s v="Philip Fox"/>
    <x v="0"/>
    <s v="United States"/>
    <s v="Sandy Springs"/>
    <s v="Georgia"/>
    <n v="30328"/>
    <x v="0"/>
    <s v="FUR-BO-10004695"/>
    <s v="Furniture"/>
    <s v="Bookcases"/>
    <s v="O'Sullivan 2-Door Barrister Bookcase in Odessa Pine"/>
    <n v="1266.8599999999999"/>
    <n v="7"/>
    <n v="0"/>
    <n v="291.37779999999987"/>
  </r>
  <r>
    <n v="8233"/>
    <s v="CA-2011-158225"/>
    <x v="2"/>
    <d v="2011-09-22T00:00:00"/>
    <d v="2011-09-28T00:00:00"/>
    <s v="Standard Class"/>
    <s v="SE-20110"/>
    <s v="Sanjit Engle"/>
    <x v="0"/>
    <s v="United States"/>
    <s v="San Jose"/>
    <s v="California"/>
    <n v="95123"/>
    <x v="1"/>
    <s v="OFF-ST-10000675"/>
    <s v="Office Supplies"/>
    <s v="Storage"/>
    <s v="File Shuttle II and Handi-File, Black"/>
    <n v="169.45"/>
    <n v="5"/>
    <n v="0"/>
    <n v="42.362499999999997"/>
  </r>
  <r>
    <n v="8234"/>
    <s v="CA-2011-158225"/>
    <x v="2"/>
    <d v="2011-09-22T00:00:00"/>
    <d v="2011-09-28T00:00:00"/>
    <s v="Standard Class"/>
    <s v="SE-20110"/>
    <s v="Sanjit Engle"/>
    <x v="0"/>
    <s v="United States"/>
    <s v="San Jose"/>
    <s v="California"/>
    <n v="95123"/>
    <x v="1"/>
    <s v="OFF-ST-10002301"/>
    <s v="Office Supplies"/>
    <s v="Storage"/>
    <s v="Tennsco Commercial Shelving"/>
    <n v="40.68"/>
    <n v="2"/>
    <n v="0"/>
    <n v="0.40679999999999694"/>
  </r>
  <r>
    <n v="8235"/>
    <s v="CA-2014-102204"/>
    <x v="3"/>
    <d v="2014-05-02T00:00:00"/>
    <d v="2014-05-07T00:00:00"/>
    <s v="Standard Class"/>
    <s v="CJ-12010"/>
    <s v="Caroline Jumper"/>
    <x v="0"/>
    <s v="United States"/>
    <s v="Jacksonville"/>
    <s v="Florida"/>
    <n v="32216"/>
    <x v="0"/>
    <s v="OFF-SU-10001212"/>
    <s v="Office Supplies"/>
    <s v="Supplies"/>
    <s v="Kleencut Forged Office Shears by Acme United Corporation"/>
    <n v="3.3280000000000003"/>
    <n v="2"/>
    <n v="0.2"/>
    <n v="0.4159999999999997"/>
  </r>
  <r>
    <n v="8236"/>
    <s v="CA-2014-102204"/>
    <x v="3"/>
    <d v="2014-05-02T00:00:00"/>
    <d v="2014-05-07T00:00:00"/>
    <s v="Standard Class"/>
    <s v="CJ-12010"/>
    <s v="Caroline Jumper"/>
    <x v="0"/>
    <s v="United States"/>
    <s v="Jacksonville"/>
    <s v="Florida"/>
    <n v="32216"/>
    <x v="0"/>
    <s v="FUR-TA-10001889"/>
    <s v="Furniture"/>
    <s v="Tables"/>
    <s v="Bush Advantage Collection Racetrack Conference Table"/>
    <n v="933.26200000000006"/>
    <n v="4"/>
    <n v="0.45"/>
    <n v="-458.14679999999998"/>
  </r>
  <r>
    <n v="8237"/>
    <s v="CA-2014-102204"/>
    <x v="3"/>
    <d v="2014-05-02T00:00:00"/>
    <d v="2014-05-07T00:00:00"/>
    <s v="Standard Class"/>
    <s v="CJ-12010"/>
    <s v="Caroline Jumper"/>
    <x v="0"/>
    <s v="United States"/>
    <s v="Jacksonville"/>
    <s v="Florida"/>
    <n v="32216"/>
    <x v="0"/>
    <s v="FUR-CH-10002024"/>
    <s v="Furniture"/>
    <s v="Chairs"/>
    <s v="HON 5400 Series Task Chairs for Big and Tall"/>
    <n v="2803.92"/>
    <n v="5"/>
    <n v="0.2"/>
    <n v="0"/>
  </r>
  <r>
    <n v="8238"/>
    <s v="CA-2014-103065"/>
    <x v="3"/>
    <d v="2014-10-21T00:00:00"/>
    <d v="2014-10-21T00:00:00"/>
    <s v="Same Day"/>
    <s v="PT-19090"/>
    <s v="Pete Takahito"/>
    <x v="0"/>
    <s v="United States"/>
    <s v="Jacksonville"/>
    <s v="Florida"/>
    <n v="32216"/>
    <x v="0"/>
    <s v="OFF-ST-10000617"/>
    <s v="Office Supplies"/>
    <s v="Storage"/>
    <s v="Woodgrain Magazine Files by Perma"/>
    <n v="4.7679999999999998"/>
    <n v="2"/>
    <n v="0.2"/>
    <n v="-0.7748000000000006"/>
  </r>
  <r>
    <n v="8239"/>
    <s v="CA-2014-103065"/>
    <x v="3"/>
    <d v="2014-10-21T00:00:00"/>
    <d v="2014-10-21T00:00:00"/>
    <s v="Same Day"/>
    <s v="PT-19090"/>
    <s v="Pete Takahito"/>
    <x v="0"/>
    <s v="United States"/>
    <s v="Jacksonville"/>
    <s v="Florida"/>
    <n v="32216"/>
    <x v="0"/>
    <s v="OFF-PA-10000380"/>
    <s v="Office Supplies"/>
    <s v="Paper"/>
    <s v="REDIFORM Incoming/Outgoing Call Register, 11&quot; X 8 1/2&quot;, 100 Messages"/>
    <n v="6.6720000000000006"/>
    <n v="1"/>
    <n v="0.2"/>
    <n v="2.5019999999999998"/>
  </r>
  <r>
    <n v="8240"/>
    <s v="CA-2014-103065"/>
    <x v="3"/>
    <d v="2014-10-21T00:00:00"/>
    <d v="2014-10-21T00:00:00"/>
    <s v="Same Day"/>
    <s v="PT-19090"/>
    <s v="Pete Takahito"/>
    <x v="0"/>
    <s v="United States"/>
    <s v="Jacksonville"/>
    <s v="Florida"/>
    <n v="32216"/>
    <x v="0"/>
    <s v="OFF-AR-10003251"/>
    <s v="Office Supplies"/>
    <s v="Art"/>
    <s v="Prang Drawing Pencil Set"/>
    <n v="4.4479999999999995"/>
    <n v="2"/>
    <n v="0.2"/>
    <n v="1.1119999999999999"/>
  </r>
  <r>
    <n v="8241"/>
    <s v="CA-2014-103065"/>
    <x v="3"/>
    <d v="2014-10-21T00:00:00"/>
    <d v="2014-10-21T00:00:00"/>
    <s v="Same Day"/>
    <s v="PT-19090"/>
    <s v="Pete Takahito"/>
    <x v="0"/>
    <s v="United States"/>
    <s v="Jacksonville"/>
    <s v="Florida"/>
    <n v="32216"/>
    <x v="0"/>
    <s v="FUR-FU-10000175"/>
    <s v="Furniture"/>
    <s v="Furnishings"/>
    <s v="DAX Wood Document Frame."/>
    <n v="43.936000000000007"/>
    <n v="4"/>
    <n v="0.2"/>
    <n v="6.0411999999999964"/>
  </r>
  <r>
    <n v="8242"/>
    <s v="CA-2011-109855"/>
    <x v="2"/>
    <d v="2011-09-01T00:00:00"/>
    <d v="2011-09-05T00:00:00"/>
    <s v="Standard Class"/>
    <s v="LH-16900"/>
    <s v="Lena Hernandez"/>
    <x v="0"/>
    <s v="United States"/>
    <s v="New York City"/>
    <s v="New York"/>
    <n v="10009"/>
    <x v="3"/>
    <s v="OFF-BI-10004716"/>
    <s v="Office Supplies"/>
    <s v="Binders"/>
    <s v="Wilson Jones Hanging Recycled Pressboard Data Binders"/>
    <n v="23.744"/>
    <n v="2"/>
    <n v="0.2"/>
    <n v="8.3103999999999996"/>
  </r>
  <r>
    <n v="8243"/>
    <s v="CA-2011-109855"/>
    <x v="2"/>
    <d v="2011-09-01T00:00:00"/>
    <d v="2011-09-05T00:00:00"/>
    <s v="Standard Class"/>
    <s v="LH-16900"/>
    <s v="Lena Hernandez"/>
    <x v="0"/>
    <s v="United States"/>
    <s v="New York City"/>
    <s v="New York"/>
    <n v="10009"/>
    <x v="3"/>
    <s v="TEC-AC-10002842"/>
    <s v="Technology"/>
    <s v="Accessories"/>
    <s v="WD My Passport Ultra 2TB Portable External Hard Drive"/>
    <n v="357"/>
    <n v="3"/>
    <n v="0"/>
    <n v="57.120000000000019"/>
  </r>
  <r>
    <n v="8244"/>
    <s v="CA-2011-109897"/>
    <x v="2"/>
    <d v="2011-08-12T00:00:00"/>
    <d v="2011-08-16T00:00:00"/>
    <s v="Standard Class"/>
    <s v="BW-11200"/>
    <s v="Ben Wallace"/>
    <x v="0"/>
    <s v="United States"/>
    <s v="San Francisco"/>
    <s v="California"/>
    <n v="94122"/>
    <x v="1"/>
    <s v="TEC-PH-10003691"/>
    <s v="Technology"/>
    <s v="Phones"/>
    <s v="BlackBerry Q10"/>
    <n v="806.33600000000001"/>
    <n v="8"/>
    <n v="0.2"/>
    <n v="50.396000000000015"/>
  </r>
  <r>
    <n v="8245"/>
    <s v="CA-2011-109897"/>
    <x v="2"/>
    <d v="2011-08-12T00:00:00"/>
    <d v="2011-08-16T00:00:00"/>
    <s v="Standard Class"/>
    <s v="BW-11200"/>
    <s v="Ben Wallace"/>
    <x v="0"/>
    <s v="United States"/>
    <s v="San Francisco"/>
    <s v="California"/>
    <n v="94122"/>
    <x v="1"/>
    <s v="FUR-FU-10002878"/>
    <s v="Furniture"/>
    <s v="Furnishings"/>
    <s v="Seth Thomas 14&quot; Day/Date Wall Clock"/>
    <n v="85.44"/>
    <n v="3"/>
    <n v="0"/>
    <n v="31.612800000000004"/>
  </r>
  <r>
    <n v="8246"/>
    <s v="US-2011-143581"/>
    <x v="2"/>
    <d v="2011-08-19T00:00:00"/>
    <d v="2011-08-23T00:00:00"/>
    <s v="Standard Class"/>
    <s v="BS-11365"/>
    <s v="Bill Shonely"/>
    <x v="1"/>
    <s v="United States"/>
    <s v="Columbus"/>
    <s v="Georgia"/>
    <n v="31907"/>
    <x v="0"/>
    <s v="OFF-ST-10000991"/>
    <s v="Office Supplies"/>
    <s v="Storage"/>
    <s v="Space Solutions HD Industrial Steel Shelving."/>
    <n v="344.90999999999997"/>
    <n v="3"/>
    <n v="0"/>
    <n v="10.347300000000004"/>
  </r>
  <r>
    <n v="8247"/>
    <s v="CA-2012-129217"/>
    <x v="1"/>
    <d v="2012-05-10T00:00:00"/>
    <d v="2012-05-10T00:00:00"/>
    <s v="Same Day"/>
    <s v="DP-13390"/>
    <s v="Dennis Pardue"/>
    <x v="2"/>
    <s v="United States"/>
    <s v="Aurora"/>
    <s v="Illinois"/>
    <n v="60505"/>
    <x v="2"/>
    <s v="OFF-AP-10002439"/>
    <s v="Office Supplies"/>
    <s v="Appliances"/>
    <s v="Tripp Lite Isotel 8 Ultra 8 Outlet Metal Surge"/>
    <n v="70.969999999999985"/>
    <n v="5"/>
    <n v="0.8"/>
    <n v="-191.619"/>
  </r>
  <r>
    <n v="8248"/>
    <s v="CA-2012-129217"/>
    <x v="1"/>
    <d v="2012-05-10T00:00:00"/>
    <d v="2012-05-10T00:00:00"/>
    <s v="Same Day"/>
    <s v="DP-13390"/>
    <s v="Dennis Pardue"/>
    <x v="2"/>
    <s v="United States"/>
    <s v="Aurora"/>
    <s v="Illinois"/>
    <n v="60505"/>
    <x v="2"/>
    <s v="OFF-AR-10004602"/>
    <s v="Office Supplies"/>
    <s v="Art"/>
    <s v="Boston KS Multi-Size Manual Pencil Sharpener"/>
    <n v="36.783999999999999"/>
    <n v="2"/>
    <n v="0.2"/>
    <n v="3.6784000000000017"/>
  </r>
  <r>
    <n v="8249"/>
    <s v="CA-2013-133816"/>
    <x v="0"/>
    <d v="2013-05-11T00:00:00"/>
    <d v="2013-05-14T00:00:00"/>
    <s v="Second Class"/>
    <s v="CS-12400"/>
    <s v="Christopher Schild"/>
    <x v="2"/>
    <s v="United States"/>
    <s v="Philadelphia"/>
    <s v="Pennsylvania"/>
    <n v="19134"/>
    <x v="3"/>
    <s v="TEC-PH-10001795"/>
    <s v="Technology"/>
    <s v="Phones"/>
    <s v="ClearOne CHATAttach 160 - speaker phone"/>
    <n v="743.98799999999994"/>
    <n v="2"/>
    <n v="0.4"/>
    <n v="-123.9980000000001"/>
  </r>
  <r>
    <n v="8250"/>
    <s v="CA-2012-140221"/>
    <x v="1"/>
    <d v="2012-03-05T00:00:00"/>
    <d v="2012-03-09T00:00:00"/>
    <s v="Second Class"/>
    <s v="MS-17365"/>
    <s v="Maribeth Schnelling"/>
    <x v="0"/>
    <s v="United States"/>
    <s v="Chicago"/>
    <s v="Illinois"/>
    <n v="60653"/>
    <x v="2"/>
    <s v="OFF-BI-10002854"/>
    <s v="Office Supplies"/>
    <s v="Binders"/>
    <s v="Performers Binder/Pad Holder, Black"/>
    <n v="11.211999999999998"/>
    <n v="2"/>
    <n v="0.8"/>
    <n v="-16.818000000000005"/>
  </r>
  <r>
    <n v="8251"/>
    <s v="CA-2012-140221"/>
    <x v="1"/>
    <d v="2012-03-05T00:00:00"/>
    <d v="2012-03-09T00:00:00"/>
    <s v="Second Class"/>
    <s v="MS-17365"/>
    <s v="Maribeth Schnelling"/>
    <x v="0"/>
    <s v="United States"/>
    <s v="Chicago"/>
    <s v="Illinois"/>
    <n v="60653"/>
    <x v="2"/>
    <s v="FUR-FU-10000023"/>
    <s v="Furniture"/>
    <s v="Furnishings"/>
    <s v="Eldon Wave Desk Accessories"/>
    <n v="4.7119999999999997"/>
    <n v="2"/>
    <n v="0.6"/>
    <n v="-1.8847999999999994"/>
  </r>
  <r>
    <n v="8252"/>
    <s v="CA-2012-140221"/>
    <x v="1"/>
    <d v="2012-03-05T00:00:00"/>
    <d v="2012-03-09T00:00:00"/>
    <s v="Second Class"/>
    <s v="MS-17365"/>
    <s v="Maribeth Schnelling"/>
    <x v="0"/>
    <s v="United States"/>
    <s v="Chicago"/>
    <s v="Illinois"/>
    <n v="60653"/>
    <x v="2"/>
    <s v="OFF-AP-10000828"/>
    <s v="Office Supplies"/>
    <s v="Appliances"/>
    <s v="Avanti 4.4 Cu. Ft. Refrigerator"/>
    <n v="180.97999999999996"/>
    <n v="5"/>
    <n v="0.8"/>
    <n v="-470.548"/>
  </r>
  <r>
    <n v="8253"/>
    <s v="CA-2012-140221"/>
    <x v="1"/>
    <d v="2012-03-05T00:00:00"/>
    <d v="2012-03-09T00:00:00"/>
    <s v="Second Class"/>
    <s v="MS-17365"/>
    <s v="Maribeth Schnelling"/>
    <x v="0"/>
    <s v="United States"/>
    <s v="Chicago"/>
    <s v="Illinois"/>
    <n v="60653"/>
    <x v="2"/>
    <s v="OFF-ST-10000777"/>
    <s v="Office Supplies"/>
    <s v="Storage"/>
    <s v="Companion Letter/Legal File, Black"/>
    <n v="60.415999999999997"/>
    <n v="2"/>
    <n v="0.2"/>
    <n v="6.0416000000000025"/>
  </r>
  <r>
    <n v="8254"/>
    <s v="CA-2014-152310"/>
    <x v="3"/>
    <d v="2014-08-13T00:00:00"/>
    <d v="2014-08-20T00:00:00"/>
    <s v="Standard Class"/>
    <s v="DK-12895"/>
    <s v="Dana Kaydos"/>
    <x v="0"/>
    <s v="United States"/>
    <s v="Seattle"/>
    <s v="Washington"/>
    <n v="98103"/>
    <x v="1"/>
    <s v="TEC-CO-10000971"/>
    <s v="Technology"/>
    <s v="Copiers"/>
    <s v="Hewlett Packard 310 Color Digital Copier"/>
    <n v="299.99"/>
    <n v="1"/>
    <n v="0"/>
    <n v="89.996999999999986"/>
  </r>
  <r>
    <n v="8255"/>
    <s v="CA-2014-152310"/>
    <x v="3"/>
    <d v="2014-08-13T00:00:00"/>
    <d v="2014-08-20T00:00:00"/>
    <s v="Standard Class"/>
    <s v="DK-12895"/>
    <s v="Dana Kaydos"/>
    <x v="0"/>
    <s v="United States"/>
    <s v="Seattle"/>
    <s v="Washington"/>
    <n v="98103"/>
    <x v="1"/>
    <s v="OFF-PA-10003134"/>
    <s v="Office Supplies"/>
    <s v="Paper"/>
    <s v="Xerox 1937"/>
    <n v="192.16"/>
    <n v="4"/>
    <n v="0"/>
    <n v="92.236799999999988"/>
  </r>
  <r>
    <n v="8256"/>
    <s v="CA-2014-152310"/>
    <x v="3"/>
    <d v="2014-08-13T00:00:00"/>
    <d v="2014-08-20T00:00:00"/>
    <s v="Standard Class"/>
    <s v="DK-12895"/>
    <s v="Dana Kaydos"/>
    <x v="0"/>
    <s v="United States"/>
    <s v="Seattle"/>
    <s v="Washington"/>
    <n v="98103"/>
    <x v="1"/>
    <s v="TEC-PH-10002538"/>
    <s v="Technology"/>
    <s v="Phones"/>
    <s v="Grandstream GXP1160 VoIP phone"/>
    <n v="242.624"/>
    <n v="8"/>
    <n v="0.2"/>
    <n v="27.295199999999973"/>
  </r>
  <r>
    <n v="8257"/>
    <s v="CA-2014-152310"/>
    <x v="3"/>
    <d v="2014-08-13T00:00:00"/>
    <d v="2014-08-20T00:00:00"/>
    <s v="Standard Class"/>
    <s v="DK-12895"/>
    <s v="Dana Kaydos"/>
    <x v="0"/>
    <s v="United States"/>
    <s v="Seattle"/>
    <s v="Washington"/>
    <n v="98103"/>
    <x v="1"/>
    <s v="OFF-ST-10001228"/>
    <s v="Office Supplies"/>
    <s v="Storage"/>
    <s v="Personal File Boxes with Fold-Down Carry Handle"/>
    <n v="46.74"/>
    <n v="3"/>
    <n v="0"/>
    <n v="11.684999999999999"/>
  </r>
  <r>
    <n v="8258"/>
    <s v="CA-2014-152310"/>
    <x v="3"/>
    <d v="2014-08-13T00:00:00"/>
    <d v="2014-08-20T00:00:00"/>
    <s v="Standard Class"/>
    <s v="DK-12895"/>
    <s v="Dana Kaydos"/>
    <x v="0"/>
    <s v="United States"/>
    <s v="Seattle"/>
    <s v="Washington"/>
    <n v="98103"/>
    <x v="1"/>
    <s v="TEC-AC-10000397"/>
    <s v="Technology"/>
    <s v="Accessories"/>
    <s v="Perixx PERIBOARD-512B, Ergonomic Split Keyboard"/>
    <n v="174.95000000000002"/>
    <n v="5"/>
    <n v="0"/>
    <n v="12.246500000000005"/>
  </r>
  <r>
    <n v="8259"/>
    <s v="CA-2014-152310"/>
    <x v="3"/>
    <d v="2014-08-13T00:00:00"/>
    <d v="2014-08-20T00:00:00"/>
    <s v="Standard Class"/>
    <s v="DK-12895"/>
    <s v="Dana Kaydos"/>
    <x v="0"/>
    <s v="United States"/>
    <s v="Seattle"/>
    <s v="Washington"/>
    <n v="98103"/>
    <x v="1"/>
    <s v="OFF-BI-10004308"/>
    <s v="Office Supplies"/>
    <s v="Binders"/>
    <s v="Avery Legal 4-Ring Binder"/>
    <n v="100.70400000000001"/>
    <n v="6"/>
    <n v="0.2"/>
    <n v="37.763999999999996"/>
  </r>
  <r>
    <n v="8260"/>
    <s v="CA-2013-118101"/>
    <x v="0"/>
    <d v="2013-06-27T00:00:00"/>
    <d v="2013-06-27T00:00:00"/>
    <s v="Same Day"/>
    <s v="SN-20560"/>
    <s v="Skye Norling"/>
    <x v="2"/>
    <s v="United States"/>
    <s v="Roseville"/>
    <s v="Michigan"/>
    <n v="48066"/>
    <x v="2"/>
    <s v="OFF-PA-10000357"/>
    <s v="Office Supplies"/>
    <s v="Paper"/>
    <s v="White Dual Perf Computer Printout Paper, 2700 Sheets, 1 Part, Heavyweight, 20 lbs., 14 7/8 x 11"/>
    <n v="368.91"/>
    <n v="9"/>
    <n v="0"/>
    <n v="180.76590000000002"/>
  </r>
  <r>
    <n v="8261"/>
    <s v="CA-2013-118101"/>
    <x v="0"/>
    <d v="2013-06-27T00:00:00"/>
    <d v="2013-06-27T00:00:00"/>
    <s v="Same Day"/>
    <s v="SN-20560"/>
    <s v="Skye Norling"/>
    <x v="2"/>
    <s v="United States"/>
    <s v="Roseville"/>
    <s v="Michigan"/>
    <n v="48066"/>
    <x v="2"/>
    <s v="OFF-BI-10000773"/>
    <s v="Office Supplies"/>
    <s v="Binders"/>
    <s v="Insertable Tab Post Binder Dividers"/>
    <n v="8.02"/>
    <n v="1"/>
    <n v="0"/>
    <n v="3.7693999999999992"/>
  </r>
  <r>
    <n v="8262"/>
    <s v="CA-2013-118101"/>
    <x v="0"/>
    <d v="2013-06-27T00:00:00"/>
    <d v="2013-06-27T00:00:00"/>
    <s v="Same Day"/>
    <s v="SN-20560"/>
    <s v="Skye Norling"/>
    <x v="2"/>
    <s v="United States"/>
    <s v="Roseville"/>
    <s v="Michigan"/>
    <n v="48066"/>
    <x v="2"/>
    <s v="OFF-ST-10001837"/>
    <s v="Office Supplies"/>
    <s v="Storage"/>
    <s v="SAFCO Mobile Desk Side File, Wire Frame"/>
    <n v="171.04"/>
    <n v="4"/>
    <n v="0"/>
    <n v="44.470399999999998"/>
  </r>
  <r>
    <n v="8263"/>
    <s v="CA-2013-100307"/>
    <x v="0"/>
    <d v="2013-12-16T00:00:00"/>
    <d v="2013-12-20T00:00:00"/>
    <s v="Standard Class"/>
    <s v="TC-21475"/>
    <s v="Tony Chapman"/>
    <x v="2"/>
    <s v="United States"/>
    <s v="Fayetteville"/>
    <s v="Arkansas"/>
    <n v="72701"/>
    <x v="0"/>
    <s v="OFF-PA-10002552"/>
    <s v="Office Supplies"/>
    <s v="Paper"/>
    <s v="Xerox 1958"/>
    <n v="19.440000000000001"/>
    <n v="3"/>
    <n v="0"/>
    <n v="9.3312000000000008"/>
  </r>
  <r>
    <n v="8264"/>
    <s v="CA-2012-138457"/>
    <x v="1"/>
    <d v="2012-09-13T00:00:00"/>
    <d v="2012-09-17T00:00:00"/>
    <s v="Standard Class"/>
    <s v="AM-10705"/>
    <s v="Anne McFarland"/>
    <x v="0"/>
    <s v="United States"/>
    <s v="Jacksonville"/>
    <s v="North Carolina"/>
    <n v="28540"/>
    <x v="0"/>
    <s v="OFF-BI-10000014"/>
    <s v="Office Supplies"/>
    <s v="Binders"/>
    <s v="Heavy-Duty E-Z-D Binders"/>
    <n v="13.092000000000002"/>
    <n v="4"/>
    <n v="0.7"/>
    <n v="-10.037199999999999"/>
  </r>
  <r>
    <n v="8265"/>
    <s v="CA-2011-131800"/>
    <x v="2"/>
    <d v="2011-12-30T00:00:00"/>
    <d v="2012-01-04T00:00:00"/>
    <s v="Standard Class"/>
    <s v="AJ-10960"/>
    <s v="Astrea Jones"/>
    <x v="0"/>
    <s v="United States"/>
    <s v="New York City"/>
    <s v="New York"/>
    <n v="10035"/>
    <x v="3"/>
    <s v="OFF-AP-10004136"/>
    <s v="Office Supplies"/>
    <s v="Appliances"/>
    <s v="Kensington 6 Outlet SmartSocket Surge Protector"/>
    <n v="122.94"/>
    <n v="3"/>
    <n v="0"/>
    <n v="30.734999999999992"/>
  </r>
  <r>
    <n v="8266"/>
    <s v="CA-2011-131800"/>
    <x v="2"/>
    <d v="2011-12-30T00:00:00"/>
    <d v="2012-01-04T00:00:00"/>
    <s v="Standard Class"/>
    <s v="AJ-10960"/>
    <s v="Astrea Jones"/>
    <x v="0"/>
    <s v="United States"/>
    <s v="New York City"/>
    <s v="New York"/>
    <n v="10035"/>
    <x v="3"/>
    <s v="OFF-BI-10003429"/>
    <s v="Office Supplies"/>
    <s v="Binders"/>
    <s v="Cardinal HOLDit! Binder Insert Strips,Extra Strips"/>
    <n v="35.448"/>
    <n v="7"/>
    <n v="0.2"/>
    <n v="12.8499"/>
  </r>
  <r>
    <n v="8267"/>
    <s v="CA-2011-118304"/>
    <x v="2"/>
    <d v="2011-04-29T00:00:00"/>
    <d v="2011-05-04T00:00:00"/>
    <s v="Standard Class"/>
    <s v="KH-16360"/>
    <s v="Katherine Hughes"/>
    <x v="0"/>
    <s v="United States"/>
    <s v="Dover"/>
    <s v="Delaware"/>
    <n v="19901"/>
    <x v="3"/>
    <s v="TEC-PH-10000376"/>
    <s v="Technology"/>
    <s v="Phones"/>
    <s v="Square Credit Card Reader"/>
    <n v="19.98"/>
    <n v="2"/>
    <n v="0"/>
    <n v="5.1948000000000008"/>
  </r>
  <r>
    <n v="8268"/>
    <s v="CA-2014-121790"/>
    <x v="3"/>
    <d v="2014-01-31T00:00:00"/>
    <d v="2014-02-07T00:00:00"/>
    <s v="Standard Class"/>
    <s v="LP-17095"/>
    <s v="Liz Preis"/>
    <x v="0"/>
    <s v="United States"/>
    <s v="Aurora"/>
    <s v="Illinois"/>
    <n v="60505"/>
    <x v="2"/>
    <s v="FUR-TA-10003469"/>
    <s v="Furniture"/>
    <s v="Tables"/>
    <s v="Balt Split Level Computer Training Table"/>
    <n v="69.375"/>
    <n v="1"/>
    <n v="0.5"/>
    <n v="-47.174999999999997"/>
  </r>
  <r>
    <n v="8269"/>
    <s v="CA-2014-121790"/>
    <x v="3"/>
    <d v="2014-01-31T00:00:00"/>
    <d v="2014-02-07T00:00:00"/>
    <s v="Standard Class"/>
    <s v="LP-17095"/>
    <s v="Liz Preis"/>
    <x v="0"/>
    <s v="United States"/>
    <s v="Aurora"/>
    <s v="Illinois"/>
    <n v="60505"/>
    <x v="2"/>
    <s v="OFF-SU-10004231"/>
    <s v="Office Supplies"/>
    <s v="Supplies"/>
    <s v="Acme Tagit Stainless Steel Antibacterial Scissors"/>
    <n v="31.680000000000003"/>
    <n v="4"/>
    <n v="0.2"/>
    <n v="2.7719999999999994"/>
  </r>
  <r>
    <n v="8270"/>
    <s v="CA-2014-121790"/>
    <x v="3"/>
    <d v="2014-01-31T00:00:00"/>
    <d v="2014-02-07T00:00:00"/>
    <s v="Standard Class"/>
    <s v="LP-17095"/>
    <s v="Liz Preis"/>
    <x v="0"/>
    <s v="United States"/>
    <s v="Aurora"/>
    <s v="Illinois"/>
    <n v="60505"/>
    <x v="2"/>
    <s v="TEC-PH-10002584"/>
    <s v="Technology"/>
    <s v="Phones"/>
    <s v="Samsung Galaxy S4"/>
    <n v="2003.1680000000001"/>
    <n v="4"/>
    <n v="0.2"/>
    <n v="250.39599999999984"/>
  </r>
  <r>
    <n v="8271"/>
    <s v="CA-2014-121790"/>
    <x v="3"/>
    <d v="2014-01-31T00:00:00"/>
    <d v="2014-02-07T00:00:00"/>
    <s v="Standard Class"/>
    <s v="LP-17095"/>
    <s v="Liz Preis"/>
    <x v="0"/>
    <s v="United States"/>
    <s v="Aurora"/>
    <s v="Illinois"/>
    <n v="60505"/>
    <x v="2"/>
    <s v="OFF-AR-10003602"/>
    <s v="Office Supplies"/>
    <s v="Art"/>
    <s v="Quartet Omega Colored Chalk, 12/Pack"/>
    <n v="9.3439999999999994"/>
    <n v="2"/>
    <n v="0.2"/>
    <n v="3.1535999999999995"/>
  </r>
  <r>
    <n v="8272"/>
    <s v="CA-2013-169670"/>
    <x v="0"/>
    <d v="2013-12-26T00:00:00"/>
    <d v="2014-01-01T00:00:00"/>
    <s v="Standard Class"/>
    <s v="JE-15715"/>
    <s v="Joe Elijah"/>
    <x v="0"/>
    <s v="United States"/>
    <s v="New York City"/>
    <s v="New York"/>
    <n v="10009"/>
    <x v="3"/>
    <s v="FUR-CH-10002331"/>
    <s v="Furniture"/>
    <s v="Chairs"/>
    <s v="Hon 4700 Series Mobuis Mid-Back Task Chairs with Adjustable Arms"/>
    <n v="2563.056"/>
    <n v="8"/>
    <n v="0.1"/>
    <n v="313.26239999999967"/>
  </r>
  <r>
    <n v="8273"/>
    <s v="CA-2013-139549"/>
    <x v="0"/>
    <d v="2013-10-21T00:00:00"/>
    <d v="2013-10-26T00:00:00"/>
    <s v="Standard Class"/>
    <s v="MY-18295"/>
    <s v="Muhammed Yedwab"/>
    <x v="1"/>
    <s v="United States"/>
    <s v="El Cajon"/>
    <s v="California"/>
    <n v="92020"/>
    <x v="1"/>
    <s v="FUR-CH-10001802"/>
    <s v="Furniture"/>
    <s v="Chairs"/>
    <s v="Hon Every-Day Chair Series Swivel Task Chairs"/>
    <n v="387.13600000000002"/>
    <n v="4"/>
    <n v="0.2"/>
    <n v="4.8391999999999911"/>
  </r>
  <r>
    <n v="8274"/>
    <s v="CA-2012-104059"/>
    <x v="1"/>
    <d v="2012-06-13T00:00:00"/>
    <d v="2012-06-15T00:00:00"/>
    <s v="Second Class"/>
    <s v="FC-14245"/>
    <s v="Frank Carlisle"/>
    <x v="2"/>
    <s v="United States"/>
    <s v="Springfield"/>
    <s v="Ohio"/>
    <n v="45503"/>
    <x v="3"/>
    <s v="OFF-AR-10000634"/>
    <s v="Office Supplies"/>
    <s v="Art"/>
    <s v="Newell 320"/>
    <n v="3.4240000000000004"/>
    <n v="1"/>
    <n v="0.2"/>
    <n v="0.29960000000000009"/>
  </r>
  <r>
    <n v="8275"/>
    <s v="CA-2014-164112"/>
    <x v="3"/>
    <d v="2014-07-01T00:00:00"/>
    <d v="2014-07-05T00:00:00"/>
    <s v="Standard Class"/>
    <s v="ND-18460"/>
    <s v="Neil Ducich"/>
    <x v="1"/>
    <s v="United States"/>
    <s v="Mount Vernon"/>
    <s v="New York"/>
    <n v="10550"/>
    <x v="3"/>
    <s v="OFF-ST-10002615"/>
    <s v="Office Supplies"/>
    <s v="Storage"/>
    <s v="Dual Level, Single-Width Filing Carts"/>
    <n v="1085.42"/>
    <n v="7"/>
    <n v="0"/>
    <n v="282.20920000000001"/>
  </r>
  <r>
    <n v="8276"/>
    <s v="CA-2012-143882"/>
    <x v="1"/>
    <d v="2012-06-26T00:00:00"/>
    <d v="2012-06-30T00:00:00"/>
    <s v="Standard Class"/>
    <s v="DB-13360"/>
    <s v="Dennis Bolton"/>
    <x v="2"/>
    <s v="United States"/>
    <s v="Lakewood"/>
    <s v="Ohio"/>
    <n v="44107"/>
    <x v="3"/>
    <s v="OFF-PA-10004040"/>
    <s v="Office Supplies"/>
    <s v="Paper"/>
    <s v="Universal Premium White Copier/Laser Paper (20Lb. and 87 Bright)"/>
    <n v="43.056000000000004"/>
    <n v="9"/>
    <n v="0.2"/>
    <n v="15.607799999999999"/>
  </r>
  <r>
    <n v="8277"/>
    <s v="US-2013-139262"/>
    <x v="0"/>
    <d v="2013-02-21T00:00:00"/>
    <d v="2013-02-25T00:00:00"/>
    <s v="Standard Class"/>
    <s v="LC-16960"/>
    <s v="Lindsay Castell"/>
    <x v="2"/>
    <s v="United States"/>
    <s v="Tampa"/>
    <s v="Florida"/>
    <n v="33614"/>
    <x v="0"/>
    <s v="OFF-BI-10003727"/>
    <s v="Office Supplies"/>
    <s v="Binders"/>
    <s v="Avery Durable Slant Ring Binders With Label Holder"/>
    <n v="3.762"/>
    <n v="3"/>
    <n v="0.7"/>
    <n v="-2.758799999999999"/>
  </r>
  <r>
    <n v="8278"/>
    <s v="US-2013-139262"/>
    <x v="0"/>
    <d v="2013-02-21T00:00:00"/>
    <d v="2013-02-25T00:00:00"/>
    <s v="Standard Class"/>
    <s v="LC-16960"/>
    <s v="Lindsay Castell"/>
    <x v="2"/>
    <s v="United States"/>
    <s v="Tampa"/>
    <s v="Florida"/>
    <n v="33614"/>
    <x v="0"/>
    <s v="OFF-BI-10002026"/>
    <s v="Office Supplies"/>
    <s v="Binders"/>
    <s v="Avery Arch Ring Binders"/>
    <n v="34.860000000000007"/>
    <n v="2"/>
    <n v="0.7"/>
    <n v="-26.726000000000006"/>
  </r>
  <r>
    <n v="8279"/>
    <s v="US-2013-139262"/>
    <x v="0"/>
    <d v="2013-02-21T00:00:00"/>
    <d v="2013-02-25T00:00:00"/>
    <s v="Standard Class"/>
    <s v="LC-16960"/>
    <s v="Lindsay Castell"/>
    <x v="2"/>
    <s v="United States"/>
    <s v="Tampa"/>
    <s v="Florida"/>
    <n v="33614"/>
    <x v="0"/>
    <s v="OFF-ST-10001496"/>
    <s v="Office Supplies"/>
    <s v="Storage"/>
    <s v="Standard Rollaway File with Lock"/>
    <n v="432.45600000000002"/>
    <n v="3"/>
    <n v="0.2"/>
    <n v="32.434200000000004"/>
  </r>
  <r>
    <n v="8280"/>
    <s v="CA-2014-146192"/>
    <x v="3"/>
    <d v="2014-04-23T00:00:00"/>
    <d v="2014-04-27T00:00:00"/>
    <s v="Standard Class"/>
    <s v="BD-11725"/>
    <s v="Bruce Degenhardt"/>
    <x v="0"/>
    <s v="United States"/>
    <s v="Columbus"/>
    <s v="Georgia"/>
    <n v="31907"/>
    <x v="0"/>
    <s v="OFF-ST-10003716"/>
    <s v="Office Supplies"/>
    <s v="Storage"/>
    <s v="Tennsco Double-Tier Lockers"/>
    <n v="675.06000000000006"/>
    <n v="3"/>
    <n v="0"/>
    <n v="87.757800000000003"/>
  </r>
  <r>
    <n v="8281"/>
    <s v="CA-2014-134810"/>
    <x v="3"/>
    <d v="2014-05-10T00:00:00"/>
    <d v="2014-05-11T00:00:00"/>
    <s v="First Class"/>
    <s v="MC-17605"/>
    <s v="Matt Connell"/>
    <x v="1"/>
    <s v="United States"/>
    <s v="Jacksonville"/>
    <s v="North Carolina"/>
    <n v="28540"/>
    <x v="0"/>
    <s v="OFF-EN-10002504"/>
    <s v="Office Supplies"/>
    <s v="Envelopes"/>
    <s v="Tyvek  Top-Opening Peel &amp; Seel Envelopes, Plain White"/>
    <n v="65.231999999999999"/>
    <n v="3"/>
    <n v="0.2"/>
    <n v="22.015799999999999"/>
  </r>
  <r>
    <n v="8282"/>
    <s v="CA-2014-134810"/>
    <x v="3"/>
    <d v="2014-05-10T00:00:00"/>
    <d v="2014-05-11T00:00:00"/>
    <s v="First Class"/>
    <s v="MC-17605"/>
    <s v="Matt Connell"/>
    <x v="1"/>
    <s v="United States"/>
    <s v="Jacksonville"/>
    <s v="North Carolina"/>
    <n v="28540"/>
    <x v="0"/>
    <s v="FUR-CH-10001270"/>
    <s v="Furniture"/>
    <s v="Chairs"/>
    <s v="Harbour Creations Steel Folding Chair"/>
    <n v="207"/>
    <n v="3"/>
    <n v="0.2"/>
    <n v="25.874999999999972"/>
  </r>
  <r>
    <n v="8283"/>
    <s v="CA-2012-154284"/>
    <x v="1"/>
    <d v="2012-12-21T00:00:00"/>
    <d v="2012-12-26T00:00:00"/>
    <s v="Second Class"/>
    <s v="SZ-20035"/>
    <s v="Sam Zeldin"/>
    <x v="2"/>
    <s v="United States"/>
    <s v="Saint Charles"/>
    <s v="Illinois"/>
    <n v="60174"/>
    <x v="2"/>
    <s v="TEC-MA-10004241"/>
    <s v="Technology"/>
    <s v="Machines"/>
    <s v="Star Micronics TSP800 TSP847IIU Receipt Printer"/>
    <n v="600.53"/>
    <n v="2"/>
    <n v="0.3"/>
    <n v="137.26399999999995"/>
  </r>
  <r>
    <n v="8284"/>
    <s v="CA-2012-154284"/>
    <x v="1"/>
    <d v="2012-12-21T00:00:00"/>
    <d v="2012-12-26T00:00:00"/>
    <s v="Second Class"/>
    <s v="SZ-20035"/>
    <s v="Sam Zeldin"/>
    <x v="2"/>
    <s v="United States"/>
    <s v="Saint Charles"/>
    <s v="Illinois"/>
    <n v="60174"/>
    <x v="2"/>
    <s v="OFF-AR-10001468"/>
    <s v="Office Supplies"/>
    <s v="Art"/>
    <s v="Sanford Prismacolor Professional Thick Lead Art Pencils, 36-Color Set"/>
    <n v="59.903999999999996"/>
    <n v="2"/>
    <n v="0.2"/>
    <n v="14.227200000000003"/>
  </r>
  <r>
    <n v="8285"/>
    <s v="CA-2012-154284"/>
    <x v="1"/>
    <d v="2012-12-21T00:00:00"/>
    <d v="2012-12-26T00:00:00"/>
    <s v="Second Class"/>
    <s v="SZ-20035"/>
    <s v="Sam Zeldin"/>
    <x v="2"/>
    <s v="United States"/>
    <s v="Saint Charles"/>
    <s v="Illinois"/>
    <n v="60174"/>
    <x v="2"/>
    <s v="TEC-AC-10003198"/>
    <s v="Technology"/>
    <s v="Accessories"/>
    <s v="Enermax Acrylux Wireless Keyboard"/>
    <n v="637.44000000000005"/>
    <n v="8"/>
    <n v="0.2"/>
    <n v="135.45599999999996"/>
  </r>
  <r>
    <n v="8286"/>
    <s v="CA-2012-154284"/>
    <x v="1"/>
    <d v="2012-12-21T00:00:00"/>
    <d v="2012-12-26T00:00:00"/>
    <s v="Second Class"/>
    <s v="SZ-20035"/>
    <s v="Sam Zeldin"/>
    <x v="2"/>
    <s v="United States"/>
    <s v="Saint Charles"/>
    <s v="Illinois"/>
    <n v="60174"/>
    <x v="2"/>
    <s v="FUR-FU-10003039"/>
    <s v="Furniture"/>
    <s v="Furnishings"/>
    <s v="Howard Miller 11-1/2&quot; Diameter Grantwood Wall Clock"/>
    <n v="51.756000000000007"/>
    <n v="3"/>
    <n v="0.6"/>
    <n v="-33.641399999999997"/>
  </r>
  <r>
    <n v="8287"/>
    <s v="CA-2011-156244"/>
    <x v="2"/>
    <d v="2011-08-12T00:00:00"/>
    <d v="2011-08-16T00:00:00"/>
    <s v="Standard Class"/>
    <s v="DH-13675"/>
    <s v="Duane Huffman"/>
    <x v="2"/>
    <s v="United States"/>
    <s v="Miami"/>
    <s v="Florida"/>
    <n v="33180"/>
    <x v="0"/>
    <s v="OFF-PA-10000295"/>
    <s v="Office Supplies"/>
    <s v="Paper"/>
    <s v="Xerox 229"/>
    <n v="31.104000000000006"/>
    <n v="6"/>
    <n v="0.2"/>
    <n v="10.8864"/>
  </r>
  <r>
    <n v="8288"/>
    <s v="CA-2011-156244"/>
    <x v="2"/>
    <d v="2011-08-12T00:00:00"/>
    <d v="2011-08-16T00:00:00"/>
    <s v="Standard Class"/>
    <s v="DH-13675"/>
    <s v="Duane Huffman"/>
    <x v="2"/>
    <s v="United States"/>
    <s v="Miami"/>
    <s v="Florida"/>
    <n v="33180"/>
    <x v="0"/>
    <s v="OFF-AR-10004344"/>
    <s v="Office Supplies"/>
    <s v="Art"/>
    <s v="Bulldog Vacuum Base Pencil Sharpener"/>
    <n v="47.96"/>
    <n v="5"/>
    <n v="0.2"/>
    <n v="4.196499999999995"/>
  </r>
  <r>
    <n v="8289"/>
    <s v="CA-2011-156244"/>
    <x v="2"/>
    <d v="2011-08-12T00:00:00"/>
    <d v="2011-08-16T00:00:00"/>
    <s v="Standard Class"/>
    <s v="DH-13675"/>
    <s v="Duane Huffman"/>
    <x v="2"/>
    <s v="United States"/>
    <s v="Miami"/>
    <s v="Florida"/>
    <n v="33180"/>
    <x v="0"/>
    <s v="TEC-AC-10002473"/>
    <s v="Technology"/>
    <s v="Accessories"/>
    <s v="Maxell 4.7GB DVD-R"/>
    <n v="158.928"/>
    <n v="7"/>
    <n v="0.2"/>
    <n v="41.718599999999995"/>
  </r>
  <r>
    <n v="8290"/>
    <s v="CA-2011-156244"/>
    <x v="2"/>
    <d v="2011-08-12T00:00:00"/>
    <d v="2011-08-16T00:00:00"/>
    <s v="Standard Class"/>
    <s v="DH-13675"/>
    <s v="Duane Huffman"/>
    <x v="2"/>
    <s v="United States"/>
    <s v="Miami"/>
    <s v="Florida"/>
    <n v="33180"/>
    <x v="0"/>
    <s v="OFF-AP-10002403"/>
    <s v="Office Supplies"/>
    <s v="Appliances"/>
    <s v="Acco Smartsocket Color-Coded Six-Outlet AC Adapter Model Surge Protectors"/>
    <n v="211.24799999999999"/>
    <n v="6"/>
    <n v="0.2"/>
    <n v="15.843599999999995"/>
  </r>
  <r>
    <n v="8291"/>
    <s v="CA-2011-156244"/>
    <x v="2"/>
    <d v="2011-08-12T00:00:00"/>
    <d v="2011-08-16T00:00:00"/>
    <s v="Standard Class"/>
    <s v="DH-13675"/>
    <s v="Duane Huffman"/>
    <x v="2"/>
    <s v="United States"/>
    <s v="Miami"/>
    <s v="Florida"/>
    <n v="33180"/>
    <x v="0"/>
    <s v="OFF-SU-10000432"/>
    <s v="Office Supplies"/>
    <s v="Supplies"/>
    <s v="Acco Side-Punched Conventional Columnar Pads"/>
    <n v="5.5520000000000005"/>
    <n v="2"/>
    <n v="0.2"/>
    <n v="-1.0410000000000006"/>
  </r>
  <r>
    <n v="8292"/>
    <s v="CA-2011-156244"/>
    <x v="2"/>
    <d v="2011-08-12T00:00:00"/>
    <d v="2011-08-16T00:00:00"/>
    <s v="Standard Class"/>
    <s v="DH-13675"/>
    <s v="Duane Huffman"/>
    <x v="2"/>
    <s v="United States"/>
    <s v="Miami"/>
    <s v="Florida"/>
    <n v="33180"/>
    <x v="0"/>
    <s v="OFF-LA-10000443"/>
    <s v="Office Supplies"/>
    <s v="Labels"/>
    <s v="Avery 501"/>
    <n v="2.952"/>
    <n v="1"/>
    <n v="0.2"/>
    <n v="0.99629999999999996"/>
  </r>
  <r>
    <n v="8293"/>
    <s v="CA-2012-106362"/>
    <x v="1"/>
    <d v="2012-12-11T00:00:00"/>
    <d v="2012-12-15T00:00:00"/>
    <s v="Standard Class"/>
    <s v="LC-16885"/>
    <s v="Lena Creighton"/>
    <x v="0"/>
    <s v="United States"/>
    <s v="Troy"/>
    <s v="Ohio"/>
    <n v="45373"/>
    <x v="3"/>
    <s v="OFF-BI-10003166"/>
    <s v="Office Supplies"/>
    <s v="Binders"/>
    <s v="GBC Plasticlear Binding Covers"/>
    <n v="10.332000000000003"/>
    <n v="3"/>
    <n v="0.7"/>
    <n v="-7.5767999999999986"/>
  </r>
  <r>
    <n v="8294"/>
    <s v="US-2014-168802"/>
    <x v="3"/>
    <d v="2014-11-04T00:00:00"/>
    <d v="2014-11-08T00:00:00"/>
    <s v="Standard Class"/>
    <s v="JO-15145"/>
    <s v="Jack O'Briant"/>
    <x v="1"/>
    <s v="United States"/>
    <s v="Seattle"/>
    <s v="Washington"/>
    <n v="98103"/>
    <x v="1"/>
    <s v="OFF-BI-10002393"/>
    <s v="Office Supplies"/>
    <s v="Binders"/>
    <s v="Binder Posts"/>
    <n v="18.368000000000002"/>
    <n v="4"/>
    <n v="0.2"/>
    <n v="5.9695999999999998"/>
  </r>
  <r>
    <n v="8295"/>
    <s v="US-2014-146906"/>
    <x v="3"/>
    <d v="2014-03-14T00:00:00"/>
    <d v="2014-03-18T00:00:00"/>
    <s v="Standard Class"/>
    <s v="MT-17815"/>
    <s v="Meg Tillman"/>
    <x v="0"/>
    <s v="United States"/>
    <s v="New York City"/>
    <s v="New York"/>
    <n v="10011"/>
    <x v="3"/>
    <s v="TEC-PH-10001809"/>
    <s v="Technology"/>
    <s v="Phones"/>
    <s v="Panasonic KX T7736-B Digital phone"/>
    <n v="299.89999999999998"/>
    <n v="2"/>
    <n v="0"/>
    <n v="74.974999999999994"/>
  </r>
  <r>
    <n v="8296"/>
    <s v="CA-2013-166380"/>
    <x v="0"/>
    <d v="2013-05-31T00:00:00"/>
    <d v="2013-06-04T00:00:00"/>
    <s v="Standard Class"/>
    <s v="EB-13750"/>
    <s v="Edward Becker"/>
    <x v="1"/>
    <s v="United States"/>
    <s v="Arlington"/>
    <s v="Virginia"/>
    <n v="22204"/>
    <x v="0"/>
    <s v="OFF-EN-10002600"/>
    <s v="Office Supplies"/>
    <s v="Envelopes"/>
    <s v="Redi-Strip #10 Envelopes, 4 1/8 x 9 1/2"/>
    <n v="26.55"/>
    <n v="9"/>
    <n v="0"/>
    <n v="12.744"/>
  </r>
  <r>
    <n v="8297"/>
    <s v="CA-2013-166380"/>
    <x v="0"/>
    <d v="2013-05-31T00:00:00"/>
    <d v="2013-06-04T00:00:00"/>
    <s v="Standard Class"/>
    <s v="EB-13750"/>
    <s v="Edward Becker"/>
    <x v="1"/>
    <s v="United States"/>
    <s v="Arlington"/>
    <s v="Virginia"/>
    <n v="22204"/>
    <x v="0"/>
    <s v="TEC-AC-10000109"/>
    <s v="Technology"/>
    <s v="Accessories"/>
    <s v="Sony Micro Vault Click 16 GB USB 2.0 Flash Drive"/>
    <n v="111.98"/>
    <n v="2"/>
    <n v="0"/>
    <n v="26.875200000000007"/>
  </r>
  <r>
    <n v="8298"/>
    <s v="US-2012-158911"/>
    <x v="1"/>
    <d v="2012-07-05T00:00:00"/>
    <d v="2012-07-11T00:00:00"/>
    <s v="Standard Class"/>
    <s v="RS-19765"/>
    <s v="Roland Schwarz"/>
    <x v="1"/>
    <s v="United States"/>
    <s v="Charlotte"/>
    <s v="North Carolina"/>
    <n v="28205"/>
    <x v="0"/>
    <s v="FUR-FU-10003829"/>
    <s v="Furniture"/>
    <s v="Furnishings"/>
    <s v="Stackable Trays"/>
    <n v="4.9280000000000008"/>
    <n v="2"/>
    <n v="0.2"/>
    <n v="0.73919999999999941"/>
  </r>
  <r>
    <n v="8299"/>
    <s v="US-2012-158911"/>
    <x v="1"/>
    <d v="2012-07-05T00:00:00"/>
    <d v="2012-07-11T00:00:00"/>
    <s v="Standard Class"/>
    <s v="RS-19765"/>
    <s v="Roland Schwarz"/>
    <x v="1"/>
    <s v="United States"/>
    <s v="Charlotte"/>
    <s v="North Carolina"/>
    <n v="28205"/>
    <x v="0"/>
    <s v="OFF-LA-10003223"/>
    <s v="Office Supplies"/>
    <s v="Labels"/>
    <s v="Avery 508"/>
    <n v="11.784000000000001"/>
    <n v="3"/>
    <n v="0.2"/>
    <n v="4.2716999999999992"/>
  </r>
  <r>
    <n v="8300"/>
    <s v="US-2011-103338"/>
    <x v="2"/>
    <d v="2011-03-11T00:00:00"/>
    <d v="2011-03-15T00:00:00"/>
    <s v="Standard Class"/>
    <s v="RB-19435"/>
    <s v="Richard Bierner"/>
    <x v="0"/>
    <s v="United States"/>
    <s v="Roseville"/>
    <s v="California"/>
    <n v="95661"/>
    <x v="1"/>
    <s v="OFF-AR-10001770"/>
    <s v="Office Supplies"/>
    <s v="Art"/>
    <s v="Economy #2 Pencils"/>
    <n v="7.98"/>
    <n v="3"/>
    <n v="0"/>
    <n v="2.0747999999999998"/>
  </r>
  <r>
    <n v="8301"/>
    <s v="CA-2012-109169"/>
    <x v="1"/>
    <d v="2012-04-20T00:00:00"/>
    <d v="2012-04-24T00:00:00"/>
    <s v="Standard Class"/>
    <s v="OT-18730"/>
    <s v="Olvera Toch"/>
    <x v="0"/>
    <s v="United States"/>
    <s v="Detroit"/>
    <s v="Michigan"/>
    <n v="48234"/>
    <x v="2"/>
    <s v="OFF-EN-10003296"/>
    <s v="Office Supplies"/>
    <s v="Envelopes"/>
    <s v="Tyvek Side-Opening Peel &amp; Seel Expanding Envelopes"/>
    <n v="180.96"/>
    <n v="2"/>
    <n v="0"/>
    <n v="81.432000000000002"/>
  </r>
  <r>
    <n v="8302"/>
    <s v="US-2014-167318"/>
    <x v="3"/>
    <d v="2014-07-27T00:00:00"/>
    <d v="2014-08-02T00:00:00"/>
    <s v="Standard Class"/>
    <s v="GZ-14545"/>
    <s v="George Zrebassa"/>
    <x v="1"/>
    <s v="United States"/>
    <s v="Los Angeles"/>
    <s v="California"/>
    <n v="90036"/>
    <x v="1"/>
    <s v="TEC-AC-10003870"/>
    <s v="Technology"/>
    <s v="Accessories"/>
    <s v="Logitech Z-906 Speaker sys - home theater - 5.1-CH"/>
    <n v="1649.95"/>
    <n v="5"/>
    <n v="0"/>
    <n v="659.98"/>
  </r>
  <r>
    <n v="8303"/>
    <s v="US-2014-167318"/>
    <x v="3"/>
    <d v="2014-07-27T00:00:00"/>
    <d v="2014-08-02T00:00:00"/>
    <s v="Standard Class"/>
    <s v="GZ-14545"/>
    <s v="George Zrebassa"/>
    <x v="1"/>
    <s v="United States"/>
    <s v="Los Angeles"/>
    <s v="California"/>
    <n v="90036"/>
    <x v="1"/>
    <s v="FUR-CH-10000665"/>
    <s v="Furniture"/>
    <s v="Chairs"/>
    <s v="Global Airflow Leather Mesh Back Chair, Black"/>
    <n v="362.35199999999998"/>
    <n v="3"/>
    <n v="0.2"/>
    <n v="45.293999999999954"/>
  </r>
  <r>
    <n v="8304"/>
    <s v="US-2011-120313"/>
    <x v="2"/>
    <d v="2011-10-31T00:00:00"/>
    <d v="2011-11-02T00:00:00"/>
    <s v="Second Class"/>
    <s v="NL-18310"/>
    <s v="Nancy Lomonaco"/>
    <x v="2"/>
    <s v="United States"/>
    <s v="San Francisco"/>
    <s v="California"/>
    <n v="94110"/>
    <x v="1"/>
    <s v="TEC-PH-10003092"/>
    <s v="Technology"/>
    <s v="Phones"/>
    <s v="Motorola L804"/>
    <n v="73.584000000000003"/>
    <n v="2"/>
    <n v="0.2"/>
    <n v="8.2781999999999982"/>
  </r>
  <r>
    <n v="8305"/>
    <s v="CA-2014-135419"/>
    <x v="3"/>
    <d v="2014-11-04T00:00:00"/>
    <d v="2014-11-10T00:00:00"/>
    <s v="Standard Class"/>
    <s v="BG-11740"/>
    <s v="Bruce Geld"/>
    <x v="0"/>
    <s v="United States"/>
    <s v="Bakersfield"/>
    <s v="California"/>
    <n v="93309"/>
    <x v="1"/>
    <s v="FUR-TA-10001086"/>
    <s v="Furniture"/>
    <s v="Tables"/>
    <s v="SAFCO PlanMaster Boards, 60w x 37-1/2d, White Melamine"/>
    <n v="486.36800000000005"/>
    <n v="4"/>
    <n v="0.2"/>
    <n v="36.477600000000024"/>
  </r>
  <r>
    <n v="8306"/>
    <s v="CA-2013-128671"/>
    <x v="0"/>
    <d v="2013-08-12T00:00:00"/>
    <d v="2013-08-17T00:00:00"/>
    <s v="Standard Class"/>
    <s v="MT-18070"/>
    <s v="Michelle Tran"/>
    <x v="2"/>
    <s v="United States"/>
    <s v="Tulsa"/>
    <s v="Oklahoma"/>
    <n v="74133"/>
    <x v="2"/>
    <s v="OFF-PA-10001870"/>
    <s v="Office Supplies"/>
    <s v="Paper"/>
    <s v="Xerox 202"/>
    <n v="32.400000000000006"/>
    <n v="5"/>
    <n v="0"/>
    <n v="15.552000000000001"/>
  </r>
  <r>
    <n v="8307"/>
    <s v="CA-2013-128671"/>
    <x v="0"/>
    <d v="2013-08-12T00:00:00"/>
    <d v="2013-08-17T00:00:00"/>
    <s v="Standard Class"/>
    <s v="MT-18070"/>
    <s v="Michelle Tran"/>
    <x v="2"/>
    <s v="United States"/>
    <s v="Tulsa"/>
    <s v="Oklahoma"/>
    <n v="74133"/>
    <x v="2"/>
    <s v="OFF-BI-10003305"/>
    <s v="Office Supplies"/>
    <s v="Binders"/>
    <s v="Avery Hanging File Binders"/>
    <n v="41.86"/>
    <n v="7"/>
    <n v="0"/>
    <n v="19.255600000000001"/>
  </r>
  <r>
    <n v="8308"/>
    <s v="CA-2013-128671"/>
    <x v="0"/>
    <d v="2013-08-12T00:00:00"/>
    <d v="2013-08-17T00:00:00"/>
    <s v="Standard Class"/>
    <s v="MT-18070"/>
    <s v="Michelle Tran"/>
    <x v="2"/>
    <s v="United States"/>
    <s v="Tulsa"/>
    <s v="Oklahoma"/>
    <n v="74133"/>
    <x v="2"/>
    <s v="OFF-BI-10003007"/>
    <s v="Office Supplies"/>
    <s v="Binders"/>
    <s v="Premium Transparent Presentation Covers, No Pattern/Clear, 8 1/2&quot; x 11&quot;"/>
    <n v="77.56"/>
    <n v="2"/>
    <n v="0"/>
    <n v="35.677599999999998"/>
  </r>
  <r>
    <n v="8309"/>
    <s v="CA-2013-149335"/>
    <x v="0"/>
    <d v="2013-07-26T00:00:00"/>
    <d v="2013-07-26T00:00:00"/>
    <s v="Same Day"/>
    <s v="BC-11125"/>
    <s v="Becky Castell"/>
    <x v="2"/>
    <s v="United States"/>
    <s v="San Francisco"/>
    <s v="California"/>
    <n v="94122"/>
    <x v="1"/>
    <s v="OFF-AR-10001419"/>
    <s v="Office Supplies"/>
    <s v="Art"/>
    <s v="Newell 325"/>
    <n v="37.17"/>
    <n v="9"/>
    <n v="0"/>
    <n v="11.151"/>
  </r>
  <r>
    <n v="8310"/>
    <s v="CA-2011-168312"/>
    <x v="2"/>
    <d v="2011-03-01T00:00:00"/>
    <d v="2011-03-07T00:00:00"/>
    <s v="Standard Class"/>
    <s v="GW-14605"/>
    <s v="Giulietta Weimer"/>
    <x v="0"/>
    <s v="United States"/>
    <s v="Houston"/>
    <s v="Texas"/>
    <n v="77036"/>
    <x v="2"/>
    <s v="OFF-ST-10003692"/>
    <s v="Office Supplies"/>
    <s v="Storage"/>
    <s v="Recycled Steel Personal File for Hanging File Folders"/>
    <n v="137.352"/>
    <n v="3"/>
    <n v="0.2"/>
    <n v="8.5844999999999914"/>
  </r>
  <r>
    <n v="8311"/>
    <s v="CA-2011-168312"/>
    <x v="2"/>
    <d v="2011-03-01T00:00:00"/>
    <d v="2011-03-07T00:00:00"/>
    <s v="Standard Class"/>
    <s v="GW-14605"/>
    <s v="Giulietta Weimer"/>
    <x v="0"/>
    <s v="United States"/>
    <s v="Houston"/>
    <s v="Texas"/>
    <n v="77036"/>
    <x v="2"/>
    <s v="FUR-TA-10001866"/>
    <s v="Furniture"/>
    <s v="Tables"/>
    <s v="Bevis Round Conference Room Tables and Bases"/>
    <n v="376.50899999999996"/>
    <n v="3"/>
    <n v="0.3"/>
    <n v="-43.029600000000045"/>
  </r>
  <r>
    <n v="8312"/>
    <s v="US-2014-105935"/>
    <x v="3"/>
    <d v="2014-01-27T00:00:00"/>
    <d v="2014-02-01T00:00:00"/>
    <s v="Standard Class"/>
    <s v="BD-11500"/>
    <s v="Bradley Drucker"/>
    <x v="0"/>
    <s v="United States"/>
    <s v="Columbus"/>
    <s v="Georgia"/>
    <n v="31907"/>
    <x v="0"/>
    <s v="FUR-FU-10002157"/>
    <s v="Furniture"/>
    <s v="Furnishings"/>
    <s v="Artistic Insta-Plaque"/>
    <n v="62.72"/>
    <n v="4"/>
    <n v="0"/>
    <n v="24.460799999999999"/>
  </r>
  <r>
    <n v="8313"/>
    <s v="US-2014-105935"/>
    <x v="3"/>
    <d v="2014-01-27T00:00:00"/>
    <d v="2014-02-01T00:00:00"/>
    <s v="Standard Class"/>
    <s v="BD-11500"/>
    <s v="Bradley Drucker"/>
    <x v="0"/>
    <s v="United States"/>
    <s v="Columbus"/>
    <s v="Georgia"/>
    <n v="31907"/>
    <x v="0"/>
    <s v="TEC-PH-10001459"/>
    <s v="Technology"/>
    <s v="Phones"/>
    <s v="Samsung Galaxy Mega 6.3"/>
    <n v="2939.9300000000003"/>
    <n v="7"/>
    <n v="0"/>
    <n v="764.38180000000011"/>
  </r>
  <r>
    <n v="8314"/>
    <s v="CA-2011-161508"/>
    <x v="2"/>
    <d v="2011-07-12T00:00:00"/>
    <d v="2011-07-16T00:00:00"/>
    <s v="Standard Class"/>
    <s v="PV-18985"/>
    <s v="Paul Van Hugh"/>
    <x v="2"/>
    <s v="United States"/>
    <s v="League City"/>
    <s v="Texas"/>
    <n v="77573"/>
    <x v="2"/>
    <s v="FUR-CH-10002126"/>
    <s v="Furniture"/>
    <s v="Chairs"/>
    <s v="Hon Deluxe Fabric Upholstered Stacking Chairs"/>
    <n v="512.35799999999995"/>
    <n v="3"/>
    <n v="0.3"/>
    <n v="-14.638799999999947"/>
  </r>
  <r>
    <n v="8315"/>
    <s v="CA-2011-161508"/>
    <x v="2"/>
    <d v="2011-07-12T00:00:00"/>
    <d v="2011-07-16T00:00:00"/>
    <s v="Standard Class"/>
    <s v="PV-18985"/>
    <s v="Paul Van Hugh"/>
    <x v="2"/>
    <s v="United States"/>
    <s v="League City"/>
    <s v="Texas"/>
    <n v="77573"/>
    <x v="2"/>
    <s v="OFF-FA-10001561"/>
    <s v="Office Supplies"/>
    <s v="Fasteners"/>
    <s v="Stockwell Push Pins"/>
    <n v="3.4880000000000004"/>
    <n v="2"/>
    <n v="0.2"/>
    <n v="0.56679999999999997"/>
  </r>
  <r>
    <n v="8316"/>
    <s v="CA-2011-161508"/>
    <x v="2"/>
    <d v="2011-07-12T00:00:00"/>
    <d v="2011-07-16T00:00:00"/>
    <s v="Standard Class"/>
    <s v="PV-18985"/>
    <s v="Paul Van Hugh"/>
    <x v="2"/>
    <s v="United States"/>
    <s v="League City"/>
    <s v="Texas"/>
    <n v="77573"/>
    <x v="2"/>
    <s v="OFF-AR-10003158"/>
    <s v="Office Supplies"/>
    <s v="Art"/>
    <s v="Fluorescent Highlighters by Dixon"/>
    <n v="22.288"/>
    <n v="7"/>
    <n v="0.2"/>
    <n v="3.9003999999999985"/>
  </r>
  <r>
    <n v="8317"/>
    <s v="CA-2011-161508"/>
    <x v="2"/>
    <d v="2011-07-12T00:00:00"/>
    <d v="2011-07-16T00:00:00"/>
    <s v="Standard Class"/>
    <s v="PV-18985"/>
    <s v="Paul Van Hugh"/>
    <x v="2"/>
    <s v="United States"/>
    <s v="League City"/>
    <s v="Texas"/>
    <n v="77573"/>
    <x v="2"/>
    <s v="OFF-PA-10001804"/>
    <s v="Office Supplies"/>
    <s v="Paper"/>
    <s v="Xerox 195"/>
    <n v="16.032"/>
    <n v="3"/>
    <n v="0.2"/>
    <n v="5.6111999999999993"/>
  </r>
  <r>
    <n v="8318"/>
    <s v="CA-2014-130904"/>
    <x v="3"/>
    <d v="2014-04-12T00:00:00"/>
    <d v="2014-04-17T00:00:00"/>
    <s v="Standard Class"/>
    <s v="HM-14980"/>
    <s v="Henry MacAllister"/>
    <x v="0"/>
    <s v="United States"/>
    <s v="Burlington"/>
    <s v="North Carolina"/>
    <n v="27217"/>
    <x v="0"/>
    <s v="OFF-AR-10000422"/>
    <s v="Office Supplies"/>
    <s v="Art"/>
    <s v="Pencil and Crayon Sharpener"/>
    <n v="1.752"/>
    <n v="1"/>
    <n v="0.2"/>
    <n v="0.15329999999999994"/>
  </r>
  <r>
    <n v="8319"/>
    <s v="CA-2014-130904"/>
    <x v="3"/>
    <d v="2014-04-12T00:00:00"/>
    <d v="2014-04-17T00:00:00"/>
    <s v="Standard Class"/>
    <s v="HM-14980"/>
    <s v="Henry MacAllister"/>
    <x v="0"/>
    <s v="United States"/>
    <s v="Burlington"/>
    <s v="North Carolina"/>
    <n v="27217"/>
    <x v="0"/>
    <s v="OFF-AR-10000127"/>
    <s v="Office Supplies"/>
    <s v="Art"/>
    <s v="Newell 321"/>
    <n v="20.992000000000001"/>
    <n v="8"/>
    <n v="0.2"/>
    <n v="2.3615999999999966"/>
  </r>
  <r>
    <n v="8320"/>
    <s v="CA-2014-133620"/>
    <x v="3"/>
    <d v="2014-11-14T00:00:00"/>
    <d v="2014-11-19T00:00:00"/>
    <s v="Standard Class"/>
    <s v="EM-14065"/>
    <s v="Erin Mull"/>
    <x v="0"/>
    <s v="United States"/>
    <s v="New York City"/>
    <s v="New York"/>
    <n v="10009"/>
    <x v="3"/>
    <s v="OFF-ST-10004634"/>
    <s v="Office Supplies"/>
    <s v="Storage"/>
    <s v="Personal Folder Holder, Ebony"/>
    <n v="11.21"/>
    <n v="1"/>
    <n v="0"/>
    <n v="3.3629999999999995"/>
  </r>
  <r>
    <n v="8321"/>
    <s v="CA-2012-142937"/>
    <x v="1"/>
    <d v="2012-12-05T00:00:00"/>
    <d v="2012-12-06T00:00:00"/>
    <s v="First Class"/>
    <s v="SF-20065"/>
    <s v="Sandra Flanagan"/>
    <x v="0"/>
    <s v="United States"/>
    <s v="Dallas"/>
    <s v="Texas"/>
    <n v="75220"/>
    <x v="2"/>
    <s v="OFF-AR-10003582"/>
    <s v="Office Supplies"/>
    <s v="Art"/>
    <s v="Boston Electric Pencil Sharpener, Model 1818, Charcoal Black"/>
    <n v="45.04"/>
    <n v="2"/>
    <n v="0.2"/>
    <n v="4.5040000000000031"/>
  </r>
  <r>
    <n v="8322"/>
    <s v="US-2013-149790"/>
    <x v="0"/>
    <d v="2013-09-27T00:00:00"/>
    <d v="2013-10-02T00:00:00"/>
    <s v="Standard Class"/>
    <s v="SC-20380"/>
    <s v="Shahid Collister"/>
    <x v="0"/>
    <s v="United States"/>
    <s v="Houston"/>
    <s v="Texas"/>
    <n v="77095"/>
    <x v="2"/>
    <s v="OFF-BI-10002026"/>
    <s v="Office Supplies"/>
    <s v="Binders"/>
    <s v="Ibico Recycled Linen-Style Covers"/>
    <n v="15.623999999999997"/>
    <n v="2"/>
    <n v="0.8"/>
    <n v="-24.998400000000011"/>
  </r>
  <r>
    <n v="8323"/>
    <s v="CA-2013-130778"/>
    <x v="0"/>
    <d v="2013-11-20T00:00:00"/>
    <d v="2013-11-26T00:00:00"/>
    <s v="Standard Class"/>
    <s v="ND-18370"/>
    <s v="Natalie DeCherney"/>
    <x v="0"/>
    <s v="United States"/>
    <s v="Long Beach"/>
    <s v="New York"/>
    <n v="11561"/>
    <x v="3"/>
    <s v="OFF-AP-10000595"/>
    <s v="Office Supplies"/>
    <s v="Appliances"/>
    <s v="Disposable Triple-Filter Dust Bags"/>
    <n v="8.74"/>
    <n v="2"/>
    <n v="0"/>
    <n v="2.2724000000000002"/>
  </r>
  <r>
    <n v="8324"/>
    <s v="CA-2013-130778"/>
    <x v="0"/>
    <d v="2013-11-20T00:00:00"/>
    <d v="2013-11-26T00:00:00"/>
    <s v="Standard Class"/>
    <s v="ND-18370"/>
    <s v="Natalie DeCherney"/>
    <x v="0"/>
    <s v="United States"/>
    <s v="Long Beach"/>
    <s v="New York"/>
    <n v="11561"/>
    <x v="3"/>
    <s v="OFF-PA-10001509"/>
    <s v="Office Supplies"/>
    <s v="Paper"/>
    <s v="Recycled Desk Saver Line &quot;While You Were Out&quot; Book, 5 1/2&quot; X 4&quot;"/>
    <n v="44.75"/>
    <n v="5"/>
    <n v="0"/>
    <n v="20.584999999999994"/>
  </r>
  <r>
    <n v="8325"/>
    <s v="CA-2014-144456"/>
    <x v="3"/>
    <d v="2014-09-09T00:00:00"/>
    <d v="2014-09-10T00:00:00"/>
    <s v="First Class"/>
    <s v="FC-14245"/>
    <s v="Frank Carlisle"/>
    <x v="2"/>
    <s v="United States"/>
    <s v="Hialeah"/>
    <s v="Florida"/>
    <n v="33012"/>
    <x v="0"/>
    <s v="OFF-ST-10001321"/>
    <s v="Office Supplies"/>
    <s v="Storage"/>
    <s v="Decoflex Hanging Personal Folder File, Blue"/>
    <n v="61.68"/>
    <n v="5"/>
    <n v="0.2"/>
    <n v="5.3970000000000073"/>
  </r>
  <r>
    <n v="8326"/>
    <s v="CA-2014-144456"/>
    <x v="3"/>
    <d v="2014-09-09T00:00:00"/>
    <d v="2014-09-10T00:00:00"/>
    <s v="First Class"/>
    <s v="FC-14245"/>
    <s v="Frank Carlisle"/>
    <x v="2"/>
    <s v="United States"/>
    <s v="Hialeah"/>
    <s v="Florida"/>
    <n v="33012"/>
    <x v="0"/>
    <s v="TEC-PH-10001750"/>
    <s v="Technology"/>
    <s v="Phones"/>
    <s v="Samsung Rugby III"/>
    <n v="158.376"/>
    <n v="3"/>
    <n v="0.2"/>
    <n v="13.857900000000008"/>
  </r>
  <r>
    <n v="8327"/>
    <s v="CA-2014-103478"/>
    <x v="3"/>
    <d v="2014-07-22T00:00:00"/>
    <d v="2014-07-25T00:00:00"/>
    <s v="Second Class"/>
    <s v="KL-16555"/>
    <s v="Kelly Lampkin"/>
    <x v="1"/>
    <s v="United States"/>
    <s v="Aurora"/>
    <s v="Illinois"/>
    <n v="60505"/>
    <x v="2"/>
    <s v="OFF-BI-10001890"/>
    <s v="Office Supplies"/>
    <s v="Binders"/>
    <s v="Avery Poly Binder Pockets"/>
    <n v="2.8639999999999994"/>
    <n v="4"/>
    <n v="0.8"/>
    <n v="-4.5824000000000016"/>
  </r>
  <r>
    <n v="8328"/>
    <s v="CA-2014-103478"/>
    <x v="3"/>
    <d v="2014-07-22T00:00:00"/>
    <d v="2014-07-25T00:00:00"/>
    <s v="Second Class"/>
    <s v="KL-16555"/>
    <s v="Kelly Lampkin"/>
    <x v="1"/>
    <s v="United States"/>
    <s v="Aurora"/>
    <s v="Illinois"/>
    <n v="60505"/>
    <x v="2"/>
    <s v="OFF-BI-10004224"/>
    <s v="Office Supplies"/>
    <s v="Binders"/>
    <s v="Catalog Binders with Expanding Posts"/>
    <n v="94.191999999999979"/>
    <n v="7"/>
    <n v="0.8"/>
    <n v="-164.83600000000007"/>
  </r>
  <r>
    <n v="8329"/>
    <s v="CA-2014-118577"/>
    <x v="3"/>
    <d v="2014-10-07T00:00:00"/>
    <d v="2014-10-12T00:00:00"/>
    <s v="Standard Class"/>
    <s v="XP-21865"/>
    <s v="Xylona Preis"/>
    <x v="0"/>
    <s v="United States"/>
    <s v="Belleville"/>
    <s v="New Jersey"/>
    <n v="7109"/>
    <x v="3"/>
    <s v="OFF-PA-10001357"/>
    <s v="Office Supplies"/>
    <s v="Paper"/>
    <s v="Xerox 1886"/>
    <n v="143.69999999999999"/>
    <n v="3"/>
    <n v="0"/>
    <n v="68.975999999999999"/>
  </r>
  <r>
    <n v="8330"/>
    <s v="CA-2014-118577"/>
    <x v="3"/>
    <d v="2014-10-07T00:00:00"/>
    <d v="2014-10-12T00:00:00"/>
    <s v="Standard Class"/>
    <s v="XP-21865"/>
    <s v="Xylona Preis"/>
    <x v="0"/>
    <s v="United States"/>
    <s v="Belleville"/>
    <s v="New Jersey"/>
    <n v="7109"/>
    <x v="3"/>
    <s v="OFF-PA-10004888"/>
    <s v="Office Supplies"/>
    <s v="Paper"/>
    <s v="Xerox 217"/>
    <n v="6.48"/>
    <n v="1"/>
    <n v="0"/>
    <n v="3.1104000000000003"/>
  </r>
  <r>
    <n v="8331"/>
    <s v="CA-2014-113572"/>
    <x v="3"/>
    <d v="2014-11-08T00:00:00"/>
    <d v="2014-11-12T00:00:00"/>
    <s v="Standard Class"/>
    <s v="FP-14320"/>
    <s v="Frank Preis"/>
    <x v="0"/>
    <s v="United States"/>
    <s v="New York City"/>
    <s v="New York"/>
    <n v="10024"/>
    <x v="3"/>
    <s v="TEC-AC-10002370"/>
    <s v="Technology"/>
    <s v="Accessories"/>
    <s v="Maxell CD-R Discs"/>
    <n v="7.88"/>
    <n v="4"/>
    <n v="0"/>
    <n v="2.5215999999999994"/>
  </r>
  <r>
    <n v="8332"/>
    <s v="CA-2013-153269"/>
    <x v="0"/>
    <d v="2013-03-10T00:00:00"/>
    <d v="2013-03-13T00:00:00"/>
    <s v="First Class"/>
    <s v="PS-18760"/>
    <s v="Pamela Stobb"/>
    <x v="0"/>
    <s v="United States"/>
    <s v="Andover"/>
    <s v="Massachusetts"/>
    <n v="1810"/>
    <x v="3"/>
    <s v="OFF-ST-10004634"/>
    <s v="Office Supplies"/>
    <s v="Storage"/>
    <s v="Personal Folder Holder, Ebony"/>
    <n v="11.21"/>
    <n v="1"/>
    <n v="0"/>
    <n v="3.3629999999999995"/>
  </r>
  <r>
    <n v="8333"/>
    <s v="CA-2013-153269"/>
    <x v="0"/>
    <d v="2013-03-10T00:00:00"/>
    <d v="2013-03-13T00:00:00"/>
    <s v="First Class"/>
    <s v="PS-18760"/>
    <s v="Pamela Stobb"/>
    <x v="0"/>
    <s v="United States"/>
    <s v="Andover"/>
    <s v="Massachusetts"/>
    <n v="1810"/>
    <x v="3"/>
    <s v="FUR-CH-10002647"/>
    <s v="Furniture"/>
    <s v="Chairs"/>
    <s v="Situations Contoured Folding Chairs, 4/Set"/>
    <n v="354.90000000000003"/>
    <n v="5"/>
    <n v="0"/>
    <n v="88.725000000000023"/>
  </r>
  <r>
    <n v="8334"/>
    <s v="CA-2013-153269"/>
    <x v="0"/>
    <d v="2013-03-10T00:00:00"/>
    <d v="2013-03-13T00:00:00"/>
    <s v="First Class"/>
    <s v="PS-18760"/>
    <s v="Pamela Stobb"/>
    <x v="0"/>
    <s v="United States"/>
    <s v="Andover"/>
    <s v="Massachusetts"/>
    <n v="1810"/>
    <x v="3"/>
    <s v="OFF-PA-10001801"/>
    <s v="Office Supplies"/>
    <s v="Paper"/>
    <s v="Xerox 193"/>
    <n v="17.940000000000001"/>
    <n v="3"/>
    <n v="0"/>
    <n v="8.7906000000000013"/>
  </r>
  <r>
    <n v="8335"/>
    <s v="CA-2013-153269"/>
    <x v="0"/>
    <d v="2013-03-10T00:00:00"/>
    <d v="2013-03-13T00:00:00"/>
    <s v="First Class"/>
    <s v="PS-18760"/>
    <s v="Pamela Stobb"/>
    <x v="0"/>
    <s v="United States"/>
    <s v="Andover"/>
    <s v="Massachusetts"/>
    <n v="1810"/>
    <x v="3"/>
    <s v="OFF-BI-10004632"/>
    <s v="Office Supplies"/>
    <s v="Binders"/>
    <s v="GBC Binding covers"/>
    <n v="51.8"/>
    <n v="4"/>
    <n v="0"/>
    <n v="23.309999999999995"/>
  </r>
  <r>
    <n v="8336"/>
    <s v="CA-2014-161655"/>
    <x v="3"/>
    <d v="2014-05-14T00:00:00"/>
    <d v="2014-05-19T00:00:00"/>
    <s v="Second Class"/>
    <s v="CW-11905"/>
    <s v="Carl Weiss"/>
    <x v="2"/>
    <s v="United States"/>
    <s v="Newark"/>
    <s v="Delaware"/>
    <n v="19711"/>
    <x v="3"/>
    <s v="OFF-BI-10002082"/>
    <s v="Office Supplies"/>
    <s v="Binders"/>
    <s v="GBC Twin Loop Wire Binding Elements"/>
    <n v="299.52"/>
    <n v="9"/>
    <n v="0"/>
    <n v="149.76"/>
  </r>
  <r>
    <n v="8337"/>
    <s v="CA-2013-101469"/>
    <x v="0"/>
    <d v="2013-07-03T00:00:00"/>
    <d v="2013-07-09T00:00:00"/>
    <s v="Standard Class"/>
    <s v="KH-16360"/>
    <s v="Katherine Hughes"/>
    <x v="0"/>
    <s v="United States"/>
    <s v="Arlington"/>
    <s v="Virginia"/>
    <n v="22204"/>
    <x v="0"/>
    <s v="OFF-AR-10003986"/>
    <s v="Office Supplies"/>
    <s v="Art"/>
    <s v="Avery Hi-Liter Pen Style Six-Color Fluorescent Set"/>
    <n v="7.7"/>
    <n v="2"/>
    <n v="0"/>
    <n v="3.157"/>
  </r>
  <r>
    <n v="8338"/>
    <s v="CA-2011-153087"/>
    <x v="2"/>
    <d v="2011-12-27T00:00:00"/>
    <d v="2012-01-03T00:00:00"/>
    <s v="Standard Class"/>
    <s v="TC-20980"/>
    <s v="Tamara Chand"/>
    <x v="1"/>
    <s v="United States"/>
    <s v="Decatur"/>
    <s v="Alabama"/>
    <n v="35601"/>
    <x v="0"/>
    <s v="OFF-PA-10001243"/>
    <s v="Office Supplies"/>
    <s v="Paper"/>
    <s v="Xerox 1983"/>
    <n v="23.92"/>
    <n v="4"/>
    <n v="0"/>
    <n v="11.720800000000001"/>
  </r>
  <r>
    <n v="8339"/>
    <s v="CA-2011-153087"/>
    <x v="2"/>
    <d v="2011-12-27T00:00:00"/>
    <d v="2012-01-03T00:00:00"/>
    <s v="Standard Class"/>
    <s v="TC-20980"/>
    <s v="Tamara Chand"/>
    <x v="1"/>
    <s v="United States"/>
    <s v="Decatur"/>
    <s v="Alabama"/>
    <n v="35601"/>
    <x v="0"/>
    <s v="TEC-AC-10003198"/>
    <s v="Technology"/>
    <s v="Accessories"/>
    <s v="Enermax Acrylux Wireless Keyboard"/>
    <n v="498"/>
    <n v="5"/>
    <n v="0"/>
    <n v="184.26"/>
  </r>
  <r>
    <n v="8340"/>
    <s v="CA-2014-135076"/>
    <x v="3"/>
    <d v="2014-04-14T00:00:00"/>
    <d v="2014-04-18T00:00:00"/>
    <s v="Standard Class"/>
    <s v="YS-21880"/>
    <s v="Yana Sorensen"/>
    <x v="1"/>
    <s v="United States"/>
    <s v="Hesperia"/>
    <s v="California"/>
    <n v="92345"/>
    <x v="1"/>
    <s v="FUR-CH-10003774"/>
    <s v="Furniture"/>
    <s v="Chairs"/>
    <s v="Global Wood Trimmed Manager's Task Chair, Khaki"/>
    <n v="436.70400000000006"/>
    <n v="6"/>
    <n v="0.2"/>
    <n v="-38.211600000000033"/>
  </r>
  <r>
    <n v="8341"/>
    <s v="CA-2011-161634"/>
    <x v="2"/>
    <d v="2011-11-14T00:00:00"/>
    <d v="2011-11-20T00:00:00"/>
    <s v="Standard Class"/>
    <s v="CC-12220"/>
    <s v="Chris Cortes"/>
    <x v="0"/>
    <s v="United States"/>
    <s v="Chesapeake"/>
    <s v="Virginia"/>
    <n v="23320"/>
    <x v="0"/>
    <s v="OFF-PA-10002262"/>
    <s v="Office Supplies"/>
    <s v="Paper"/>
    <s v="Xerox 192"/>
    <n v="32.400000000000006"/>
    <n v="5"/>
    <n v="0"/>
    <n v="15.552000000000001"/>
  </r>
  <r>
    <n v="8342"/>
    <s v="CA-2014-141481"/>
    <x v="3"/>
    <d v="2014-06-12T00:00:00"/>
    <d v="2014-06-15T00:00:00"/>
    <s v="First Class"/>
    <s v="ZD-21925"/>
    <s v="Zuschuss Donatelli"/>
    <x v="0"/>
    <s v="United States"/>
    <s v="Los Angeles"/>
    <s v="California"/>
    <n v="90036"/>
    <x v="1"/>
    <s v="OFF-AP-10004532"/>
    <s v="Office Supplies"/>
    <s v="Appliances"/>
    <s v="Kensington 6 Outlet Guardian Standard Surge Protector"/>
    <n v="61.44"/>
    <n v="3"/>
    <n v="0"/>
    <n v="16.588799999999999"/>
  </r>
  <r>
    <n v="8343"/>
    <s v="CA-2013-132549"/>
    <x v="0"/>
    <d v="2013-11-26T00:00:00"/>
    <d v="2013-12-01T00:00:00"/>
    <s v="Standard Class"/>
    <s v="JK-15370"/>
    <s v="Jay Kimmel"/>
    <x v="0"/>
    <s v="United States"/>
    <s v="Huntsville"/>
    <s v="Alabama"/>
    <n v="35810"/>
    <x v="0"/>
    <s v="OFF-ST-10001325"/>
    <s v="Office Supplies"/>
    <s v="Storage"/>
    <s v="Sterilite Officeware Hinged File Box"/>
    <n v="73.36"/>
    <n v="7"/>
    <n v="0"/>
    <n v="19.807200000000002"/>
  </r>
  <r>
    <n v="8344"/>
    <s v="US-2011-155544"/>
    <x v="2"/>
    <d v="2011-03-21T00:00:00"/>
    <d v="2011-03-25T00:00:00"/>
    <s v="Standard Class"/>
    <s v="GM-14440"/>
    <s v="Gary McGarr"/>
    <x v="0"/>
    <s v="United States"/>
    <s v="Knoxville"/>
    <s v="Tennessee"/>
    <n v="37918"/>
    <x v="0"/>
    <s v="OFF-LA-10004544"/>
    <s v="Office Supplies"/>
    <s v="Labels"/>
    <s v="Avery 505"/>
    <n v="59.20000000000001"/>
    <n v="5"/>
    <n v="0.2"/>
    <n v="22.199999999999996"/>
  </r>
  <r>
    <n v="8345"/>
    <s v="US-2011-155544"/>
    <x v="2"/>
    <d v="2011-03-21T00:00:00"/>
    <d v="2011-03-25T00:00:00"/>
    <s v="Standard Class"/>
    <s v="GM-14440"/>
    <s v="Gary McGarr"/>
    <x v="0"/>
    <s v="United States"/>
    <s v="Knoxville"/>
    <s v="Tennessee"/>
    <n v="37918"/>
    <x v="0"/>
    <s v="FUR-FU-10001473"/>
    <s v="Furniture"/>
    <s v="Furnishings"/>
    <s v="DAX Wood Document Frame"/>
    <n v="32.952000000000005"/>
    <n v="3"/>
    <n v="0.2"/>
    <n v="6.5903999999999989"/>
  </r>
  <r>
    <n v="8346"/>
    <s v="US-2011-155544"/>
    <x v="2"/>
    <d v="2011-03-21T00:00:00"/>
    <d v="2011-03-25T00:00:00"/>
    <s v="Standard Class"/>
    <s v="GM-14440"/>
    <s v="Gary McGarr"/>
    <x v="0"/>
    <s v="United States"/>
    <s v="Knoxville"/>
    <s v="Tennessee"/>
    <n v="37918"/>
    <x v="0"/>
    <s v="FUR-CH-10000422"/>
    <s v="Furniture"/>
    <s v="Chairs"/>
    <s v="Global Highback Leather Tilter in Burgundy"/>
    <n v="218.376"/>
    <n v="3"/>
    <n v="0.2"/>
    <n v="-10.918799999999983"/>
  </r>
  <r>
    <n v="8347"/>
    <s v="US-2012-115238"/>
    <x v="1"/>
    <d v="2012-04-30T00:00:00"/>
    <d v="2012-05-04T00:00:00"/>
    <s v="Standard Class"/>
    <s v="JW-15220"/>
    <s v="Jane Waco"/>
    <x v="1"/>
    <s v="United States"/>
    <s v="Lawrence"/>
    <s v="Massachusetts"/>
    <n v="1841"/>
    <x v="3"/>
    <s v="FUR-FU-10002960"/>
    <s v="Furniture"/>
    <s v="Furnishings"/>
    <s v="Eldon 200 Class Desk Accessories, Burgundy"/>
    <n v="31.400000000000002"/>
    <n v="5"/>
    <n v="0"/>
    <n v="13.188000000000002"/>
  </r>
  <r>
    <n v="8348"/>
    <s v="US-2012-115238"/>
    <x v="1"/>
    <d v="2012-04-30T00:00:00"/>
    <d v="2012-05-04T00:00:00"/>
    <s v="Standard Class"/>
    <s v="JW-15220"/>
    <s v="Jane Waco"/>
    <x v="1"/>
    <s v="United States"/>
    <s v="Lawrence"/>
    <s v="Massachusetts"/>
    <n v="1841"/>
    <x v="3"/>
    <s v="FUR-FU-10002445"/>
    <s v="Furniture"/>
    <s v="Furnishings"/>
    <s v="DAX Two-Tone Rosewood/Black Document Frame, Desktop, 5 x 7"/>
    <n v="9.48"/>
    <n v="1"/>
    <n v="0"/>
    <n v="3.7920000000000007"/>
  </r>
  <r>
    <n v="8349"/>
    <s v="US-2012-115238"/>
    <x v="1"/>
    <d v="2012-04-30T00:00:00"/>
    <d v="2012-05-04T00:00:00"/>
    <s v="Standard Class"/>
    <s v="JW-15220"/>
    <s v="Jane Waco"/>
    <x v="1"/>
    <s v="United States"/>
    <s v="Lawrence"/>
    <s v="Massachusetts"/>
    <n v="1841"/>
    <x v="3"/>
    <s v="TEC-PH-10001300"/>
    <s v="Technology"/>
    <s v="Phones"/>
    <s v="iKross Bluetooth Portable Keyboard + Cell Phone Stand Holder + Brush for Apple iPhone 5S 5C 5, 4S 4"/>
    <n v="209.5"/>
    <n v="10"/>
    <n v="0"/>
    <n v="58.66"/>
  </r>
  <r>
    <n v="8350"/>
    <s v="US-2012-115238"/>
    <x v="1"/>
    <d v="2012-04-30T00:00:00"/>
    <d v="2012-05-04T00:00:00"/>
    <s v="Standard Class"/>
    <s v="JW-15220"/>
    <s v="Jane Waco"/>
    <x v="1"/>
    <s v="United States"/>
    <s v="Lawrence"/>
    <s v="Massachusetts"/>
    <n v="1841"/>
    <x v="3"/>
    <s v="FUR-FU-10001025"/>
    <s v="Furniture"/>
    <s v="Furnishings"/>
    <s v="Eldon Imàge Series Desk Accessories, Clear"/>
    <n v="24.3"/>
    <n v="5"/>
    <n v="0"/>
    <n v="10.449000000000002"/>
  </r>
  <r>
    <n v="8351"/>
    <s v="US-2012-115238"/>
    <x v="1"/>
    <d v="2012-04-30T00:00:00"/>
    <d v="2012-05-04T00:00:00"/>
    <s v="Standard Class"/>
    <s v="JW-15220"/>
    <s v="Jane Waco"/>
    <x v="1"/>
    <s v="United States"/>
    <s v="Lawrence"/>
    <s v="Massachusetts"/>
    <n v="1841"/>
    <x v="3"/>
    <s v="OFF-PA-10002689"/>
    <s v="Office Supplies"/>
    <s v="Paper"/>
    <s v="Weyerhaeuser First Choice Laser/Copy Paper (20Lb. and 88 Bright)"/>
    <n v="6.48"/>
    <n v="1"/>
    <n v="0"/>
    <n v="3.1104000000000003"/>
  </r>
  <r>
    <n v="8352"/>
    <s v="CA-2014-132199"/>
    <x v="3"/>
    <d v="2014-05-04T00:00:00"/>
    <d v="2014-05-09T00:00:00"/>
    <s v="Standard Class"/>
    <s v="BO-11350"/>
    <s v="Bill Overfelt"/>
    <x v="1"/>
    <s v="United States"/>
    <s v="Philadelphia"/>
    <s v="Pennsylvania"/>
    <n v="19134"/>
    <x v="3"/>
    <s v="FUR-FU-10004245"/>
    <s v="Furniture"/>
    <s v="Furnishings"/>
    <s v="Career Cubicle Clock, 8 1/4&quot;, Black"/>
    <n v="32.448"/>
    <n v="2"/>
    <n v="0.2"/>
    <n v="7.3008000000000006"/>
  </r>
  <r>
    <n v="8353"/>
    <s v="CA-2014-132199"/>
    <x v="3"/>
    <d v="2014-05-04T00:00:00"/>
    <d v="2014-05-09T00:00:00"/>
    <s v="Standard Class"/>
    <s v="BO-11350"/>
    <s v="Bill Overfelt"/>
    <x v="1"/>
    <s v="United States"/>
    <s v="Philadelphia"/>
    <s v="Pennsylvania"/>
    <n v="19134"/>
    <x v="3"/>
    <s v="OFF-BI-10003684"/>
    <s v="Office Supplies"/>
    <s v="Binders"/>
    <s v="Wilson Jones Legal Size Ring Binders"/>
    <n v="26.388000000000002"/>
    <n v="4"/>
    <n v="0.7"/>
    <n v="-17.591999999999992"/>
  </r>
  <r>
    <n v="8354"/>
    <s v="CA-2014-132199"/>
    <x v="3"/>
    <d v="2014-05-04T00:00:00"/>
    <d v="2014-05-09T00:00:00"/>
    <s v="Standard Class"/>
    <s v="BO-11350"/>
    <s v="Bill Overfelt"/>
    <x v="1"/>
    <s v="United States"/>
    <s v="Philadelphia"/>
    <s v="Pennsylvania"/>
    <n v="19134"/>
    <x v="3"/>
    <s v="FUR-TA-10003748"/>
    <s v="Furniture"/>
    <s v="Tables"/>
    <s v="Bevis 36 x 72 Conference Tables"/>
    <n v="373.46999999999991"/>
    <n v="5"/>
    <n v="0.4"/>
    <n v="-112.041"/>
  </r>
  <r>
    <n v="8355"/>
    <s v="CA-2014-132199"/>
    <x v="3"/>
    <d v="2014-05-04T00:00:00"/>
    <d v="2014-05-09T00:00:00"/>
    <s v="Standard Class"/>
    <s v="BO-11350"/>
    <s v="Bill Overfelt"/>
    <x v="1"/>
    <s v="United States"/>
    <s v="Philadelphia"/>
    <s v="Pennsylvania"/>
    <n v="19134"/>
    <x v="3"/>
    <s v="OFF-BI-10002133"/>
    <s v="Office Supplies"/>
    <s v="Binders"/>
    <s v="Wilson Jones Elliptical Ring 3 1/2&quot; Capacity Binders, 800 sheets"/>
    <n v="64.2"/>
    <n v="5"/>
    <n v="0.7"/>
    <n v="-44.94"/>
  </r>
  <r>
    <n v="8356"/>
    <s v="CA-2014-132199"/>
    <x v="3"/>
    <d v="2014-05-04T00:00:00"/>
    <d v="2014-05-09T00:00:00"/>
    <s v="Standard Class"/>
    <s v="BO-11350"/>
    <s v="Bill Overfelt"/>
    <x v="1"/>
    <s v="United States"/>
    <s v="Philadelphia"/>
    <s v="Pennsylvania"/>
    <n v="19134"/>
    <x v="3"/>
    <s v="OFF-FA-10002280"/>
    <s v="Office Supplies"/>
    <s v="Fasteners"/>
    <s v="Advantus Plastic Paper Clips"/>
    <n v="8"/>
    <n v="2"/>
    <n v="0.2"/>
    <n v="2.8"/>
  </r>
  <r>
    <n v="8357"/>
    <s v="CA-2013-163174"/>
    <x v="0"/>
    <d v="2013-08-27T00:00:00"/>
    <d v="2013-08-31T00:00:00"/>
    <s v="Standard Class"/>
    <s v="XP-21865"/>
    <s v="Xylona Preis"/>
    <x v="0"/>
    <s v="United States"/>
    <s v="Athens"/>
    <s v="Georgia"/>
    <n v="30605"/>
    <x v="0"/>
    <s v="FUR-FU-10000308"/>
    <s v="Furniture"/>
    <s v="Furnishings"/>
    <s v="Deflect-o Glass Clear Studded Chair Mats"/>
    <n v="186.54"/>
    <n v="3"/>
    <n v="0"/>
    <n v="41.038800000000002"/>
  </r>
  <r>
    <n v="8358"/>
    <s v="CA-2011-110555"/>
    <x v="2"/>
    <d v="2011-04-11T00:00:00"/>
    <d v="2011-04-18T00:00:00"/>
    <s v="Standard Class"/>
    <s v="MM-18055"/>
    <s v="Michelle Moray"/>
    <x v="0"/>
    <s v="United States"/>
    <s v="Great Falls"/>
    <s v="Montana"/>
    <n v="59405"/>
    <x v="1"/>
    <s v="OFF-ST-10000876"/>
    <s v="Office Supplies"/>
    <s v="Storage"/>
    <s v="Eldon Simplefile Box Office"/>
    <n v="87.08"/>
    <n v="7"/>
    <n v="0"/>
    <n v="24.382400000000001"/>
  </r>
  <r>
    <n v="8359"/>
    <s v="CA-2011-110555"/>
    <x v="2"/>
    <d v="2011-04-11T00:00:00"/>
    <d v="2011-04-18T00:00:00"/>
    <s v="Standard Class"/>
    <s v="MM-18055"/>
    <s v="Michelle Moray"/>
    <x v="0"/>
    <s v="United States"/>
    <s v="Great Falls"/>
    <s v="Montana"/>
    <n v="59405"/>
    <x v="1"/>
    <s v="TEC-PH-10000586"/>
    <s v="Technology"/>
    <s v="Phones"/>
    <s v="AT&amp;T SB67148 SynJ"/>
    <n v="105.584"/>
    <n v="2"/>
    <n v="0.2"/>
    <n v="9.2386000000000053"/>
  </r>
  <r>
    <n v="8360"/>
    <s v="CA-2011-110555"/>
    <x v="2"/>
    <d v="2011-04-11T00:00:00"/>
    <d v="2011-04-18T00:00:00"/>
    <s v="Standard Class"/>
    <s v="MM-18055"/>
    <s v="Michelle Moray"/>
    <x v="0"/>
    <s v="United States"/>
    <s v="Great Falls"/>
    <s v="Montana"/>
    <n v="59405"/>
    <x v="1"/>
    <s v="TEC-AC-10003399"/>
    <s v="Technology"/>
    <s v="Accessories"/>
    <s v="Memorex Mini Travel Drive 64 GB USB 2.0 Flash Drive"/>
    <n v="217.44"/>
    <n v="6"/>
    <n v="0"/>
    <n v="91.32480000000001"/>
  </r>
  <r>
    <n v="8361"/>
    <s v="CA-2014-147207"/>
    <x v="3"/>
    <d v="2014-01-03T00:00:00"/>
    <d v="2014-01-05T00:00:00"/>
    <s v="Second Class"/>
    <s v="TS-21655"/>
    <s v="Trudy Schmidt"/>
    <x v="0"/>
    <s v="United States"/>
    <s v="El Paso"/>
    <s v="Texas"/>
    <n v="79907"/>
    <x v="2"/>
    <s v="OFF-AR-10001955"/>
    <s v="Office Supplies"/>
    <s v="Art"/>
    <s v="Newell 319"/>
    <n v="31.744"/>
    <n v="2"/>
    <n v="0.2"/>
    <n v="3.9679999999999964"/>
  </r>
  <r>
    <n v="8362"/>
    <s v="CA-2014-147207"/>
    <x v="3"/>
    <d v="2014-01-03T00:00:00"/>
    <d v="2014-01-05T00:00:00"/>
    <s v="Second Class"/>
    <s v="TS-21655"/>
    <s v="Trudy Schmidt"/>
    <x v="0"/>
    <s v="United States"/>
    <s v="El Paso"/>
    <s v="Texas"/>
    <n v="79907"/>
    <x v="2"/>
    <s v="OFF-AP-10000027"/>
    <s v="Office Supplies"/>
    <s v="Appliances"/>
    <s v="Hoover Commercial SteamVac"/>
    <n v="5.4319999999999986"/>
    <n v="2"/>
    <n v="0.8"/>
    <n v="-13.580000000000002"/>
  </r>
  <r>
    <n v="8363"/>
    <s v="CA-2014-147207"/>
    <x v="3"/>
    <d v="2014-01-03T00:00:00"/>
    <d v="2014-01-05T00:00:00"/>
    <s v="Second Class"/>
    <s v="TS-21655"/>
    <s v="Trudy Schmidt"/>
    <x v="0"/>
    <s v="United States"/>
    <s v="El Paso"/>
    <s v="Texas"/>
    <n v="79907"/>
    <x v="2"/>
    <s v="FUR-TA-10002958"/>
    <s v="Furniture"/>
    <s v="Tables"/>
    <s v="Bevis Oval Conference Table, Walnut"/>
    <n v="913.43000000000006"/>
    <n v="5"/>
    <n v="0.3"/>
    <n v="-169.63700000000009"/>
  </r>
  <r>
    <n v="8364"/>
    <s v="CA-2014-147207"/>
    <x v="3"/>
    <d v="2014-01-03T00:00:00"/>
    <d v="2014-01-05T00:00:00"/>
    <s v="Second Class"/>
    <s v="TS-21655"/>
    <s v="Trudy Schmidt"/>
    <x v="0"/>
    <s v="United States"/>
    <s v="El Paso"/>
    <s v="Texas"/>
    <n v="79907"/>
    <x v="2"/>
    <s v="OFF-ST-10002615"/>
    <s v="Office Supplies"/>
    <s v="Storage"/>
    <s v="Dual Level, Single-Width Filing Carts"/>
    <n v="372.14400000000001"/>
    <n v="3"/>
    <n v="0.2"/>
    <n v="27.910800000000009"/>
  </r>
  <r>
    <n v="8365"/>
    <s v="CA-2014-137631"/>
    <x v="3"/>
    <d v="2014-04-29T00:00:00"/>
    <d v="2014-05-03T00:00:00"/>
    <s v="Standard Class"/>
    <s v="JL-15235"/>
    <s v="Janet Lee"/>
    <x v="0"/>
    <s v="United States"/>
    <s v="Kissimmee"/>
    <s v="Florida"/>
    <n v="34741"/>
    <x v="0"/>
    <s v="TEC-PH-10002624"/>
    <s v="Technology"/>
    <s v="Phones"/>
    <s v="Samsung Galaxy S4 Mini"/>
    <n v="751.98400000000004"/>
    <n v="2"/>
    <n v="0.2"/>
    <n v="84.598199999999878"/>
  </r>
  <r>
    <n v="8366"/>
    <s v="CA-2014-157273"/>
    <x v="3"/>
    <d v="2014-01-31T00:00:00"/>
    <d v="2014-02-03T00:00:00"/>
    <s v="First Class"/>
    <s v="SZ-20035"/>
    <s v="Sam Zeldin"/>
    <x v="2"/>
    <s v="United States"/>
    <s v="Seattle"/>
    <s v="Washington"/>
    <n v="98105"/>
    <x v="1"/>
    <s v="TEC-PH-10002275"/>
    <s v="Technology"/>
    <s v="Phones"/>
    <s v="Mitel 5320 IP Phone VoIP phone"/>
    <n v="604.76800000000003"/>
    <n v="4"/>
    <n v="0.2"/>
    <n v="60.476800000000026"/>
  </r>
  <r>
    <n v="8367"/>
    <s v="CA-2011-109918"/>
    <x v="2"/>
    <d v="2011-09-07T00:00:00"/>
    <d v="2011-09-12T00:00:00"/>
    <s v="Second Class"/>
    <s v="LR-17035"/>
    <s v="Lisa Ryan"/>
    <x v="1"/>
    <s v="United States"/>
    <s v="Santa Clara"/>
    <s v="California"/>
    <n v="95051"/>
    <x v="1"/>
    <s v="OFF-SU-10004290"/>
    <s v="Office Supplies"/>
    <s v="Supplies"/>
    <s v="Acme Design Line 8&quot; Stainless Steel Bent Scissors w/Champagne Handles, 3-1/8&quot; Cut"/>
    <n v="27.36"/>
    <n v="4"/>
    <n v="0"/>
    <n v="7.3872"/>
  </r>
  <r>
    <n v="8368"/>
    <s v="CA-2011-109918"/>
    <x v="2"/>
    <d v="2011-09-07T00:00:00"/>
    <d v="2011-09-12T00:00:00"/>
    <s v="Second Class"/>
    <s v="LR-17035"/>
    <s v="Lisa Ryan"/>
    <x v="1"/>
    <s v="United States"/>
    <s v="Santa Clara"/>
    <s v="California"/>
    <n v="95051"/>
    <x v="1"/>
    <s v="OFF-PA-10000174"/>
    <s v="Office Supplies"/>
    <s v="Paper"/>
    <s v="Message Book, Wirebound, Four 5 1/2&quot; X 4&quot; Forms/Pg., 200 Dupl. Sets/Book"/>
    <n v="20.56"/>
    <n v="2"/>
    <n v="0"/>
    <n v="9.663199999999998"/>
  </r>
  <r>
    <n v="8369"/>
    <s v="CA-2011-109918"/>
    <x v="2"/>
    <d v="2011-09-07T00:00:00"/>
    <d v="2011-09-12T00:00:00"/>
    <s v="Second Class"/>
    <s v="LR-17035"/>
    <s v="Lisa Ryan"/>
    <x v="1"/>
    <s v="United States"/>
    <s v="Santa Clara"/>
    <s v="California"/>
    <n v="95051"/>
    <x v="1"/>
    <s v="OFF-BI-10004308"/>
    <s v="Office Supplies"/>
    <s v="Binders"/>
    <s v="Avery Legal 4-Ring Binder"/>
    <n v="83.920000000000016"/>
    <n v="5"/>
    <n v="0.2"/>
    <n v="31.47"/>
  </r>
  <r>
    <n v="8370"/>
    <s v="CA-2013-118745"/>
    <x v="0"/>
    <d v="2013-06-12T00:00:00"/>
    <d v="2013-06-17T00:00:00"/>
    <s v="Standard Class"/>
    <s v="SV-20365"/>
    <s v="Seth Vernon"/>
    <x v="0"/>
    <s v="United States"/>
    <s v="Los Angeles"/>
    <s v="California"/>
    <n v="90049"/>
    <x v="1"/>
    <s v="FUR-TA-10003473"/>
    <s v="Furniture"/>
    <s v="Tables"/>
    <s v="Bretford Rectangular Conference Table Tops"/>
    <n v="902.71199999999999"/>
    <n v="3"/>
    <n v="0.2"/>
    <n v="33.851700000000051"/>
  </r>
  <r>
    <n v="8371"/>
    <s v="CA-2013-163972"/>
    <x v="0"/>
    <d v="2013-10-18T00:00:00"/>
    <d v="2013-10-22T00:00:00"/>
    <s v="Standard Class"/>
    <s v="MG-17890"/>
    <s v="Michael Granlund"/>
    <x v="2"/>
    <s v="United States"/>
    <s v="Fresno"/>
    <s v="California"/>
    <n v="93727"/>
    <x v="1"/>
    <s v="FUR-BO-10003894"/>
    <s v="Furniture"/>
    <s v="Bookcases"/>
    <s v="Safco Value Mate Steel Bookcase, Baked Enamel Finish on Steel, Black"/>
    <n v="120.666"/>
    <n v="2"/>
    <n v="0.15"/>
    <n v="21.293999999999993"/>
  </r>
  <r>
    <n v="8372"/>
    <s v="CA-2011-165393"/>
    <x v="2"/>
    <d v="2011-12-27T00:00:00"/>
    <d v="2011-12-30T00:00:00"/>
    <s v="First Class"/>
    <s v="NC-18415"/>
    <s v="Nathan Cano"/>
    <x v="0"/>
    <s v="United States"/>
    <s v="Fort Worth"/>
    <s v="Texas"/>
    <n v="76106"/>
    <x v="2"/>
    <s v="OFF-BI-10001658"/>
    <s v="Office Supplies"/>
    <s v="Binders"/>
    <s v="GBC Standard Therm-A-Bind Covers"/>
    <n v="4.9839999999999991"/>
    <n v="1"/>
    <n v="0.8"/>
    <n v="-8.472800000000003"/>
  </r>
  <r>
    <n v="8373"/>
    <s v="CA-2013-113726"/>
    <x v="0"/>
    <d v="2013-11-25T00:00:00"/>
    <d v="2013-12-02T00:00:00"/>
    <s v="Standard Class"/>
    <s v="SC-20680"/>
    <s v="Steve Carroll"/>
    <x v="2"/>
    <s v="United States"/>
    <s v="Seattle"/>
    <s v="Washington"/>
    <n v="98105"/>
    <x v="1"/>
    <s v="FUR-FU-10003535"/>
    <s v="Furniture"/>
    <s v="Furnishings"/>
    <s v="Howard Miller Distant Time Traveler Alarm Clock"/>
    <n v="82.26"/>
    <n v="3"/>
    <n v="0"/>
    <n v="33.726600000000005"/>
  </r>
  <r>
    <n v="8374"/>
    <s v="CA-2013-152940"/>
    <x v="0"/>
    <d v="2013-11-11T00:00:00"/>
    <d v="2013-11-14T00:00:00"/>
    <s v="First Class"/>
    <s v="RO-19780"/>
    <s v="Rose O'Brian"/>
    <x v="0"/>
    <s v="United States"/>
    <s v="San Francisco"/>
    <s v="California"/>
    <n v="94110"/>
    <x v="1"/>
    <s v="OFF-ST-10000352"/>
    <s v="Office Supplies"/>
    <s v="Storage"/>
    <s v="Acco Perma 2700 Stacking Storage Drawers"/>
    <n v="29.74"/>
    <n v="1"/>
    <n v="0"/>
    <n v="4.4610000000000021"/>
  </r>
  <r>
    <n v="8375"/>
    <s v="CA-2012-158701"/>
    <x v="1"/>
    <d v="2012-01-05T00:00:00"/>
    <d v="2012-01-10T00:00:00"/>
    <s v="Standard Class"/>
    <s v="JL-15175"/>
    <s v="James Lanier"/>
    <x v="2"/>
    <s v="United States"/>
    <s v="San Francisco"/>
    <s v="California"/>
    <n v="94110"/>
    <x v="1"/>
    <s v="OFF-AP-10004859"/>
    <s v="Office Supplies"/>
    <s v="Appliances"/>
    <s v="Acco 6 Outlet Guardian Premium Surge Suppressor"/>
    <n v="87.36"/>
    <n v="6"/>
    <n v="0"/>
    <n v="23.587200000000003"/>
  </r>
  <r>
    <n v="8376"/>
    <s v="CA-2012-158701"/>
    <x v="1"/>
    <d v="2012-01-05T00:00:00"/>
    <d v="2012-01-10T00:00:00"/>
    <s v="Standard Class"/>
    <s v="JL-15175"/>
    <s v="James Lanier"/>
    <x v="2"/>
    <s v="United States"/>
    <s v="San Francisco"/>
    <s v="California"/>
    <n v="94110"/>
    <x v="1"/>
    <s v="OFF-BI-10001294"/>
    <s v="Office Supplies"/>
    <s v="Binders"/>
    <s v="Fellowes Binding Cases"/>
    <n v="56.16"/>
    <n v="6"/>
    <n v="0.2"/>
    <n v="17.549999999999994"/>
  </r>
  <r>
    <n v="8377"/>
    <s v="CA-2014-156272"/>
    <x v="3"/>
    <d v="2014-03-22T00:00:00"/>
    <d v="2014-03-28T00:00:00"/>
    <s v="Standard Class"/>
    <s v="PW-19030"/>
    <s v="Pauline Webber"/>
    <x v="1"/>
    <s v="United States"/>
    <s v="Pompano Beach"/>
    <s v="Florida"/>
    <n v="33068"/>
    <x v="0"/>
    <s v="OFF-AP-10001242"/>
    <s v="Office Supplies"/>
    <s v="Appliances"/>
    <s v="APC 7 Outlet Network SurgeArrest Surge Protector"/>
    <n v="64.384"/>
    <n v="1"/>
    <n v="0.2"/>
    <n v="8.0479999999999983"/>
  </r>
  <r>
    <n v="8378"/>
    <s v="CA-2012-162964"/>
    <x v="1"/>
    <d v="2012-11-12T00:00:00"/>
    <d v="2012-11-18T00:00:00"/>
    <s v="Standard Class"/>
    <s v="MF-18250"/>
    <s v="Monica Federle"/>
    <x v="1"/>
    <s v="United States"/>
    <s v="Houston"/>
    <s v="Texas"/>
    <n v="77095"/>
    <x v="2"/>
    <s v="OFF-ST-10002344"/>
    <s v="Office Supplies"/>
    <s v="Storage"/>
    <s v="Carina 42&quot;Hx23 3/4&quot;W Media Storage Unit"/>
    <n v="64.784000000000006"/>
    <n v="1"/>
    <n v="0.2"/>
    <n v="-14.576399999999996"/>
  </r>
  <r>
    <n v="8379"/>
    <s v="CA-2012-162964"/>
    <x v="1"/>
    <d v="2012-11-12T00:00:00"/>
    <d v="2012-11-18T00:00:00"/>
    <s v="Standard Class"/>
    <s v="MF-18250"/>
    <s v="Monica Federle"/>
    <x v="1"/>
    <s v="United States"/>
    <s v="Houston"/>
    <s v="Texas"/>
    <n v="77095"/>
    <x v="2"/>
    <s v="OFF-PA-10003349"/>
    <s v="Office Supplies"/>
    <s v="Paper"/>
    <s v="Xerox 1957"/>
    <n v="15.552000000000003"/>
    <n v="3"/>
    <n v="0.2"/>
    <n v="5.6375999999999999"/>
  </r>
  <r>
    <n v="8380"/>
    <s v="CA-2012-162964"/>
    <x v="1"/>
    <d v="2012-11-12T00:00:00"/>
    <d v="2012-11-18T00:00:00"/>
    <s v="Standard Class"/>
    <s v="MF-18250"/>
    <s v="Monica Federle"/>
    <x v="1"/>
    <s v="United States"/>
    <s v="Houston"/>
    <s v="Texas"/>
    <n v="77095"/>
    <x v="2"/>
    <s v="OFF-EN-10003055"/>
    <s v="Office Supplies"/>
    <s v="Envelopes"/>
    <s v="Blue String-Tie &amp; Button Interoffice Envelopes, 10 x 13"/>
    <n v="223.88799999999998"/>
    <n v="7"/>
    <n v="0.2"/>
    <n v="69.964999999999975"/>
  </r>
  <r>
    <n v="8381"/>
    <s v="CA-2011-103527"/>
    <x v="2"/>
    <d v="2011-09-09T00:00:00"/>
    <d v="2011-09-14T00:00:00"/>
    <s v="Second Class"/>
    <s v="CC-12220"/>
    <s v="Chris Cortes"/>
    <x v="0"/>
    <s v="United States"/>
    <s v="Chicago"/>
    <s v="Illinois"/>
    <n v="60653"/>
    <x v="2"/>
    <s v="OFF-PA-10001622"/>
    <s v="Office Supplies"/>
    <s v="Paper"/>
    <s v="Ampad Poly Cover Wirebound Steno Book, 6&quot; x 9&quot; Assorted Colors, Gregg Ruled"/>
    <n v="10.896000000000001"/>
    <n v="3"/>
    <n v="0.2"/>
    <n v="3.4049999999999994"/>
  </r>
  <r>
    <n v="8382"/>
    <s v="CA-2013-134544"/>
    <x v="0"/>
    <d v="2013-03-18T00:00:00"/>
    <d v="2013-03-20T00:00:00"/>
    <s v="Second Class"/>
    <s v="AC-10660"/>
    <s v="Anna Chung"/>
    <x v="0"/>
    <s v="United States"/>
    <s v="San Francisco"/>
    <s v="California"/>
    <n v="94109"/>
    <x v="1"/>
    <s v="TEC-PH-10003800"/>
    <s v="Technology"/>
    <s v="Phones"/>
    <s v="i.Sound Portable Power - 8000 mAh"/>
    <n v="84.784000000000006"/>
    <n v="2"/>
    <n v="0.2"/>
    <n v="-20.136200000000006"/>
  </r>
  <r>
    <n v="8383"/>
    <s v="CA-2013-163048"/>
    <x v="0"/>
    <d v="2013-02-08T00:00:00"/>
    <d v="2013-02-15T00:00:00"/>
    <s v="Standard Class"/>
    <s v="MH-17440"/>
    <s v="Mark Haberlin"/>
    <x v="1"/>
    <s v="United States"/>
    <s v="Houston"/>
    <s v="Texas"/>
    <n v="77036"/>
    <x v="2"/>
    <s v="FUR-CH-10001270"/>
    <s v="Furniture"/>
    <s v="Chairs"/>
    <s v="Harbour Creations Steel Folding Chair"/>
    <n v="241.49999999999997"/>
    <n v="4"/>
    <n v="0.3"/>
    <n v="0"/>
  </r>
  <r>
    <n v="8384"/>
    <s v="CA-2013-145135"/>
    <x v="0"/>
    <d v="2013-11-27T00:00:00"/>
    <d v="2013-11-29T00:00:00"/>
    <s v="First Class"/>
    <s v="CD-12790"/>
    <s v="Cynthia Delaney"/>
    <x v="2"/>
    <s v="United States"/>
    <s v="Shelton"/>
    <s v="Connecticut"/>
    <n v="6484"/>
    <x v="3"/>
    <s v="TEC-AC-10003447"/>
    <s v="Technology"/>
    <s v="Accessories"/>
    <s v="Micropad Numeric Keypads"/>
    <n v="59.97"/>
    <n v="3"/>
    <n v="0"/>
    <n v="14.992499999999996"/>
  </r>
  <r>
    <n v="8385"/>
    <s v="CA-2013-145135"/>
    <x v="0"/>
    <d v="2013-11-27T00:00:00"/>
    <d v="2013-11-29T00:00:00"/>
    <s v="First Class"/>
    <s v="CD-12790"/>
    <s v="Cynthia Delaney"/>
    <x v="2"/>
    <s v="United States"/>
    <s v="Shelton"/>
    <s v="Connecticut"/>
    <n v="6484"/>
    <x v="3"/>
    <s v="OFF-PA-10004285"/>
    <s v="Office Supplies"/>
    <s v="Paper"/>
    <s v="Xerox 1959"/>
    <n v="13.36"/>
    <n v="2"/>
    <n v="0"/>
    <n v="6.4127999999999998"/>
  </r>
  <r>
    <n v="8386"/>
    <s v="CA-2014-137582"/>
    <x v="3"/>
    <d v="2014-09-05T00:00:00"/>
    <d v="2014-09-09T00:00:00"/>
    <s v="Standard Class"/>
    <s v="CV-12805"/>
    <s v="Cynthia Voltz"/>
    <x v="1"/>
    <s v="United States"/>
    <s v="Oakland"/>
    <s v="California"/>
    <n v="94601"/>
    <x v="1"/>
    <s v="OFF-BI-10001757"/>
    <s v="Office Supplies"/>
    <s v="Binders"/>
    <s v="Pressboard Hanging Data Binders for Unburst Sheets"/>
    <n v="11.808"/>
    <n v="3"/>
    <n v="0.2"/>
    <n v="4.1327999999999996"/>
  </r>
  <r>
    <n v="8387"/>
    <s v="CA-2012-149601"/>
    <x v="1"/>
    <d v="2012-05-28T00:00:00"/>
    <d v="2012-06-03T00:00:00"/>
    <s v="Standard Class"/>
    <s v="TB-21625"/>
    <s v="Trudy Brown"/>
    <x v="0"/>
    <s v="United States"/>
    <s v="Manchester"/>
    <s v="Connecticut"/>
    <n v="6040"/>
    <x v="3"/>
    <s v="OFF-ST-10001558"/>
    <s v="Office Supplies"/>
    <s v="Storage"/>
    <s v="Acco Perma 4000 Stacking Storage Drawers"/>
    <n v="16.239999999999998"/>
    <n v="1"/>
    <n v="0"/>
    <n v="2.4359999999999999"/>
  </r>
  <r>
    <n v="8388"/>
    <s v="CA-2012-149601"/>
    <x v="1"/>
    <d v="2012-05-28T00:00:00"/>
    <d v="2012-06-03T00:00:00"/>
    <s v="Standard Class"/>
    <s v="TB-21625"/>
    <s v="Trudy Brown"/>
    <x v="0"/>
    <s v="United States"/>
    <s v="Manchester"/>
    <s v="Connecticut"/>
    <n v="6040"/>
    <x v="3"/>
    <s v="OFF-ST-10001328"/>
    <s v="Office Supplies"/>
    <s v="Storage"/>
    <s v="Personal Filing Tote with Lid, Black/Gray"/>
    <n v="77.55"/>
    <n v="5"/>
    <n v="0"/>
    <n v="21.714000000000002"/>
  </r>
  <r>
    <n v="8389"/>
    <s v="CA-2011-139423"/>
    <x v="2"/>
    <d v="2011-11-01T00:00:00"/>
    <d v="2011-11-05T00:00:00"/>
    <s v="Standard Class"/>
    <s v="DG-13300"/>
    <s v="Deirdre Greer"/>
    <x v="1"/>
    <s v="United States"/>
    <s v="Orange"/>
    <s v="New Jersey"/>
    <n v="7050"/>
    <x v="3"/>
    <s v="OFF-AP-10004708"/>
    <s v="Office Supplies"/>
    <s v="Appliances"/>
    <s v="Fellowes Superior 10 Outlet Split Surge Protector"/>
    <n v="76.12"/>
    <n v="2"/>
    <n v="0"/>
    <n v="22.074799999999996"/>
  </r>
  <r>
    <n v="8390"/>
    <s v="CA-2013-102596"/>
    <x v="0"/>
    <d v="2013-12-28T00:00:00"/>
    <d v="2013-12-31T00:00:00"/>
    <s v="First Class"/>
    <s v="RD-19810"/>
    <s v="Ross DeVincentis"/>
    <x v="2"/>
    <s v="United States"/>
    <s v="Akron"/>
    <s v="Ohio"/>
    <n v="44312"/>
    <x v="3"/>
    <s v="OFF-FA-10000621"/>
    <s v="Office Supplies"/>
    <s v="Fasteners"/>
    <s v="OIC Colored Binder Clips, Assorted Sizes"/>
    <n v="17.184000000000001"/>
    <n v="6"/>
    <n v="0.2"/>
    <n v="6.2291999999999996"/>
  </r>
  <r>
    <n v="8391"/>
    <s v="CA-2014-153227"/>
    <x v="3"/>
    <d v="2014-12-05T00:00:00"/>
    <d v="2014-12-07T00:00:00"/>
    <s v="First Class"/>
    <s v="CS-12250"/>
    <s v="Chris Selesnick"/>
    <x v="1"/>
    <s v="United States"/>
    <s v="Los Angeles"/>
    <s v="California"/>
    <n v="90032"/>
    <x v="1"/>
    <s v="OFF-PA-10001838"/>
    <s v="Office Supplies"/>
    <s v="Paper"/>
    <s v="Adams Telephone Message Book W/Dividers/Space For Phone Numbers, 5 1/4&quot;X8 1/2&quot;, 300/Messages"/>
    <n v="11.76"/>
    <n v="2"/>
    <n v="0"/>
    <n v="5.7623999999999995"/>
  </r>
  <r>
    <n v="8392"/>
    <s v="CA-2014-110625"/>
    <x v="3"/>
    <d v="2014-12-24T00:00:00"/>
    <d v="2014-12-31T00:00:00"/>
    <s v="Standard Class"/>
    <s v="JB-16045"/>
    <s v="Julia Barnett"/>
    <x v="2"/>
    <s v="United States"/>
    <s v="Danbury"/>
    <s v="Connecticut"/>
    <n v="6810"/>
    <x v="3"/>
    <s v="FUR-FU-10001473"/>
    <s v="Furniture"/>
    <s v="Furnishings"/>
    <s v="DAX Wood Document Frame"/>
    <n v="27.46"/>
    <n v="2"/>
    <n v="0"/>
    <n v="9.8856000000000002"/>
  </r>
  <r>
    <n v="8393"/>
    <s v="CA-2013-142594"/>
    <x v="0"/>
    <d v="2013-12-02T00:00:00"/>
    <d v="2013-12-07T00:00:00"/>
    <s v="Second Class"/>
    <s v="EJ-14155"/>
    <s v="Eva Jacobs"/>
    <x v="0"/>
    <s v="United States"/>
    <s v="Franklin"/>
    <s v="Massachusetts"/>
    <n v="2038"/>
    <x v="3"/>
    <s v="TEC-PH-10000193"/>
    <s v="Technology"/>
    <s v="Phones"/>
    <s v="Jensen SMPS-640 - speaker phone"/>
    <n v="137.94"/>
    <n v="3"/>
    <n v="0"/>
    <n v="35.864399999999996"/>
  </r>
  <r>
    <n v="8394"/>
    <s v="CA-2013-142594"/>
    <x v="0"/>
    <d v="2013-12-02T00:00:00"/>
    <d v="2013-12-07T00:00:00"/>
    <s v="Second Class"/>
    <s v="EJ-14155"/>
    <s v="Eva Jacobs"/>
    <x v="0"/>
    <s v="United States"/>
    <s v="Franklin"/>
    <s v="Massachusetts"/>
    <n v="2038"/>
    <x v="3"/>
    <s v="FUR-FU-10002045"/>
    <s v="Furniture"/>
    <s v="Furnishings"/>
    <s v="Executive Impressions 14&quot;"/>
    <n v="111.15"/>
    <n v="5"/>
    <n v="0"/>
    <n v="48.906000000000006"/>
  </r>
  <r>
    <n v="8395"/>
    <s v="CA-2013-142594"/>
    <x v="0"/>
    <d v="2013-12-02T00:00:00"/>
    <d v="2013-12-07T00:00:00"/>
    <s v="Second Class"/>
    <s v="EJ-14155"/>
    <s v="Eva Jacobs"/>
    <x v="0"/>
    <s v="United States"/>
    <s v="Franklin"/>
    <s v="Massachusetts"/>
    <n v="2038"/>
    <x v="3"/>
    <s v="OFF-AP-10002945"/>
    <s v="Office Supplies"/>
    <s v="Appliances"/>
    <s v="Honeywell Enviracaire Portable HEPA Air Cleaner for 17' x 22' Room"/>
    <n v="901.94999999999993"/>
    <n v="3"/>
    <n v="0"/>
    <n v="297.64349999999996"/>
  </r>
  <r>
    <n v="8396"/>
    <s v="CA-2013-142594"/>
    <x v="0"/>
    <d v="2013-12-02T00:00:00"/>
    <d v="2013-12-07T00:00:00"/>
    <s v="Second Class"/>
    <s v="EJ-14155"/>
    <s v="Eva Jacobs"/>
    <x v="0"/>
    <s v="United States"/>
    <s v="Franklin"/>
    <s v="Massachusetts"/>
    <n v="2038"/>
    <x v="3"/>
    <s v="FUR-TA-10001095"/>
    <s v="Furniture"/>
    <s v="Tables"/>
    <s v="Chromcraft Round Conference Tables"/>
    <n v="366.00899999999996"/>
    <n v="3"/>
    <n v="0.3"/>
    <n v="-47.058300000000003"/>
  </r>
  <r>
    <n v="8397"/>
    <s v="CA-2011-152254"/>
    <x v="2"/>
    <d v="2011-06-30T00:00:00"/>
    <d v="2011-06-30T00:00:00"/>
    <s v="Same Day"/>
    <s v="BD-11620"/>
    <s v="Brian DeCherney"/>
    <x v="0"/>
    <s v="United States"/>
    <s v="Wilmington"/>
    <s v="North Carolina"/>
    <n v="28403"/>
    <x v="0"/>
    <s v="OFF-PA-10001144"/>
    <s v="Office Supplies"/>
    <s v="Paper"/>
    <s v="Xerox 1913"/>
    <n v="310.68799999999999"/>
    <n v="7"/>
    <n v="0.2"/>
    <n v="108.74079999999998"/>
  </r>
  <r>
    <n v="8398"/>
    <s v="US-2011-120236"/>
    <x v="2"/>
    <d v="2011-09-03T00:00:00"/>
    <d v="2011-09-04T00:00:00"/>
    <s v="First Class"/>
    <s v="MR-17545"/>
    <s v="Mathew Reese"/>
    <x v="2"/>
    <s v="United States"/>
    <s v="Houston"/>
    <s v="Texas"/>
    <n v="77095"/>
    <x v="2"/>
    <s v="OFF-BI-10004099"/>
    <s v="Office Supplies"/>
    <s v="Binders"/>
    <s v="GBC VeloBinder Strips"/>
    <n v="7.6799999999999979"/>
    <n v="5"/>
    <n v="0.8"/>
    <n v="-11.52"/>
  </r>
  <r>
    <n v="8399"/>
    <s v="CA-2014-120061"/>
    <x v="3"/>
    <d v="2014-11-03T00:00:00"/>
    <d v="2014-11-08T00:00:00"/>
    <s v="Second Class"/>
    <s v="SR-20425"/>
    <s v="Sharelle Roach"/>
    <x v="2"/>
    <s v="United States"/>
    <s v="Springfield"/>
    <s v="Ohio"/>
    <n v="45503"/>
    <x v="3"/>
    <s v="FUR-CH-10001973"/>
    <s v="Furniture"/>
    <s v="Chairs"/>
    <s v="Office Star Flex Back Scooter Chair with White Frame"/>
    <n v="155.37199999999999"/>
    <n v="2"/>
    <n v="0.3"/>
    <n v="-35.513599999999997"/>
  </r>
  <r>
    <n v="8400"/>
    <s v="CA-2012-133837"/>
    <x v="1"/>
    <d v="2012-04-13T00:00:00"/>
    <d v="2012-04-18T00:00:00"/>
    <s v="Standard Class"/>
    <s v="TH-21100"/>
    <s v="Thea Hendricks"/>
    <x v="0"/>
    <s v="United States"/>
    <s v="Glendale"/>
    <s v="Arizona"/>
    <n v="85301"/>
    <x v="1"/>
    <s v="OFF-ST-10000344"/>
    <s v="Office Supplies"/>
    <s v="Storage"/>
    <s v="Neat Ideas Personal Hanging Folder Files, Black"/>
    <n v="10.744"/>
    <n v="1"/>
    <n v="0.2"/>
    <n v="0.80579999999999963"/>
  </r>
  <r>
    <n v="8401"/>
    <s v="CA-2012-110814"/>
    <x v="1"/>
    <d v="2012-12-05T00:00:00"/>
    <d v="2012-12-09T00:00:00"/>
    <s v="Second Class"/>
    <s v="BD-11635"/>
    <s v="Brian Derr"/>
    <x v="0"/>
    <s v="United States"/>
    <s v="New York City"/>
    <s v="New York"/>
    <n v="10009"/>
    <x v="3"/>
    <s v="OFF-BI-10002026"/>
    <s v="Office Supplies"/>
    <s v="Binders"/>
    <s v="Avery Arch Ring Binders"/>
    <n v="232.40000000000003"/>
    <n v="5"/>
    <n v="0.2"/>
    <n v="78.434999999999988"/>
  </r>
  <r>
    <n v="8402"/>
    <s v="CA-2012-110814"/>
    <x v="1"/>
    <d v="2012-12-05T00:00:00"/>
    <d v="2012-12-09T00:00:00"/>
    <s v="Second Class"/>
    <s v="BD-11635"/>
    <s v="Brian Derr"/>
    <x v="0"/>
    <s v="United States"/>
    <s v="New York City"/>
    <s v="New York"/>
    <n v="10009"/>
    <x v="3"/>
    <s v="FUR-CH-10003535"/>
    <s v="Furniture"/>
    <s v="Chairs"/>
    <s v="Global Armless Task Chair, Royal Blue"/>
    <n v="164.64599999999999"/>
    <n v="3"/>
    <n v="0.1"/>
    <n v="12.805799999999994"/>
  </r>
  <r>
    <n v="8403"/>
    <s v="CA-2012-110814"/>
    <x v="1"/>
    <d v="2012-12-05T00:00:00"/>
    <d v="2012-12-09T00:00:00"/>
    <s v="Second Class"/>
    <s v="BD-11635"/>
    <s v="Brian Derr"/>
    <x v="0"/>
    <s v="United States"/>
    <s v="New York City"/>
    <s v="New York"/>
    <n v="10009"/>
    <x v="3"/>
    <s v="OFF-PA-10004156"/>
    <s v="Office Supplies"/>
    <s v="Paper"/>
    <s v="Xerox 188"/>
    <n v="22.68"/>
    <n v="2"/>
    <n v="0"/>
    <n v="11.113199999999999"/>
  </r>
  <r>
    <n v="8404"/>
    <s v="CA-2013-154067"/>
    <x v="0"/>
    <d v="2013-02-01T00:00:00"/>
    <d v="2013-02-07T00:00:00"/>
    <s v="Standard Class"/>
    <s v="SM-20950"/>
    <s v="Suzanne McNair"/>
    <x v="1"/>
    <s v="United States"/>
    <s v="Los Angeles"/>
    <s v="California"/>
    <n v="90036"/>
    <x v="1"/>
    <s v="OFF-PA-10002254"/>
    <s v="Office Supplies"/>
    <s v="Paper"/>
    <s v="Xerox 1883"/>
    <n v="105.52"/>
    <n v="4"/>
    <n v="0"/>
    <n v="48.539199999999994"/>
  </r>
  <r>
    <n v="8405"/>
    <s v="CA-2014-140480"/>
    <x v="3"/>
    <d v="2014-07-09T00:00:00"/>
    <d v="2014-07-13T00:00:00"/>
    <s v="Standard Class"/>
    <s v="HE-14800"/>
    <s v="Harold Engle"/>
    <x v="1"/>
    <s v="United States"/>
    <s v="Newark"/>
    <s v="Delaware"/>
    <n v="19711"/>
    <x v="3"/>
    <s v="FUR-FU-10003247"/>
    <s v="Furniture"/>
    <s v="Furnishings"/>
    <s v="36X48 HARDFLOOR CHAIRMAT"/>
    <n v="83.92"/>
    <n v="4"/>
    <n v="0"/>
    <n v="5.8743999999999943"/>
  </r>
  <r>
    <n v="8406"/>
    <s v="CA-2014-140480"/>
    <x v="3"/>
    <d v="2014-07-09T00:00:00"/>
    <d v="2014-07-13T00:00:00"/>
    <s v="Standard Class"/>
    <s v="HE-14800"/>
    <s v="Harold Engle"/>
    <x v="1"/>
    <s v="United States"/>
    <s v="Newark"/>
    <s v="Delaware"/>
    <n v="19711"/>
    <x v="3"/>
    <s v="TEC-AC-10002473"/>
    <s v="Technology"/>
    <s v="Accessories"/>
    <s v="Maxell 4.7GB DVD-R"/>
    <n v="141.9"/>
    <n v="5"/>
    <n v="0"/>
    <n v="58.179000000000002"/>
  </r>
  <r>
    <n v="8407"/>
    <s v="CA-2014-140480"/>
    <x v="3"/>
    <d v="2014-07-09T00:00:00"/>
    <d v="2014-07-13T00:00:00"/>
    <s v="Standard Class"/>
    <s v="HE-14800"/>
    <s v="Harold Engle"/>
    <x v="1"/>
    <s v="United States"/>
    <s v="Newark"/>
    <s v="Delaware"/>
    <n v="19711"/>
    <x v="3"/>
    <s v="FUR-FU-10001057"/>
    <s v="Furniture"/>
    <s v="Furnishings"/>
    <s v="Tensor Track Tree Floor Lamp"/>
    <n v="39.979999999999997"/>
    <n v="2"/>
    <n v="0"/>
    <n v="9.1953999999999994"/>
  </r>
  <r>
    <n v="8408"/>
    <s v="CA-2014-140480"/>
    <x v="3"/>
    <d v="2014-07-09T00:00:00"/>
    <d v="2014-07-13T00:00:00"/>
    <s v="Standard Class"/>
    <s v="HE-14800"/>
    <s v="Harold Engle"/>
    <x v="1"/>
    <s v="United States"/>
    <s v="Newark"/>
    <s v="Delaware"/>
    <n v="19711"/>
    <x v="3"/>
    <s v="OFF-AR-10001419"/>
    <s v="Office Supplies"/>
    <s v="Art"/>
    <s v="Newell 325"/>
    <n v="28.91"/>
    <n v="7"/>
    <n v="0"/>
    <n v="8.6729999999999983"/>
  </r>
  <r>
    <n v="8409"/>
    <s v="CA-2014-140480"/>
    <x v="3"/>
    <d v="2014-07-09T00:00:00"/>
    <d v="2014-07-13T00:00:00"/>
    <s v="Standard Class"/>
    <s v="HE-14800"/>
    <s v="Harold Engle"/>
    <x v="1"/>
    <s v="United States"/>
    <s v="Newark"/>
    <s v="Delaware"/>
    <n v="19711"/>
    <x v="3"/>
    <s v="OFF-AR-10004010"/>
    <s v="Office Supplies"/>
    <s v="Art"/>
    <s v="Hunt Boston Vacuum Mount KS Pencil Sharpener"/>
    <n v="174.95000000000002"/>
    <n v="5"/>
    <n v="0"/>
    <n v="45.487000000000002"/>
  </r>
  <r>
    <n v="8410"/>
    <s v="CA-2012-134082"/>
    <x v="1"/>
    <d v="2012-12-11T00:00:00"/>
    <d v="2012-12-17T00:00:00"/>
    <s v="Standard Class"/>
    <s v="JK-15640"/>
    <s v="Jim Kriz"/>
    <x v="2"/>
    <s v="United States"/>
    <s v="San Bernardino"/>
    <s v="California"/>
    <n v="92404"/>
    <x v="1"/>
    <s v="OFF-BI-10004230"/>
    <s v="Office Supplies"/>
    <s v="Binders"/>
    <s v="GBC Recycled Grain Textured Covers"/>
    <n v="110.52800000000001"/>
    <n v="4"/>
    <n v="0.2"/>
    <n v="38.684799999999996"/>
  </r>
  <r>
    <n v="8411"/>
    <s v="CA-2013-130820"/>
    <x v="0"/>
    <d v="2013-11-16T00:00:00"/>
    <d v="2013-11-16T00:00:00"/>
    <s v="Same Day"/>
    <s v="ON-18715"/>
    <s v="Odella Nelson"/>
    <x v="1"/>
    <s v="United States"/>
    <s v="Burlington"/>
    <s v="North Carolina"/>
    <n v="27217"/>
    <x v="0"/>
    <s v="FUR-TA-10001768"/>
    <s v="Furniture"/>
    <s v="Tables"/>
    <s v="Hon Racetrack Conference Tables"/>
    <n v="630.024"/>
    <n v="4"/>
    <n v="0.4"/>
    <n v="-199.50760000000008"/>
  </r>
  <r>
    <n v="8412"/>
    <s v="CA-2013-159765"/>
    <x v="0"/>
    <d v="2013-05-10T00:00:00"/>
    <d v="2013-05-13T00:00:00"/>
    <s v="Second Class"/>
    <s v="TH-21100"/>
    <s v="Thea Hendricks"/>
    <x v="0"/>
    <s v="United States"/>
    <s v="Salem"/>
    <s v="Virginia"/>
    <n v="24153"/>
    <x v="0"/>
    <s v="OFF-AR-10003514"/>
    <s v="Office Supplies"/>
    <s v="Art"/>
    <s v="4009 Highlighters by Sanford"/>
    <n v="27.86"/>
    <n v="7"/>
    <n v="0"/>
    <n v="9.1937999999999978"/>
  </r>
  <r>
    <n v="8413"/>
    <s v="CA-2014-132290"/>
    <x v="3"/>
    <d v="2014-03-11T00:00:00"/>
    <d v="2014-03-15T00:00:00"/>
    <s v="Standard Class"/>
    <s v="MD-17350"/>
    <s v="Maribeth Dona"/>
    <x v="0"/>
    <s v="United States"/>
    <s v="Dallas"/>
    <s v="Texas"/>
    <n v="75217"/>
    <x v="2"/>
    <s v="FUR-TA-10002228"/>
    <s v="Furniture"/>
    <s v="Tables"/>
    <s v="Bevis Traditional Conference Table Top, Plinth Base"/>
    <n v="933.40800000000002"/>
    <n v="4"/>
    <n v="0.3"/>
    <n v="-173.34719999999999"/>
  </r>
  <r>
    <n v="8414"/>
    <s v="CA-2013-147109"/>
    <x v="0"/>
    <d v="2013-12-18T00:00:00"/>
    <d v="2013-12-22T00:00:00"/>
    <s v="Standard Class"/>
    <s v="AH-10075"/>
    <s v="Adam Hart"/>
    <x v="1"/>
    <s v="United States"/>
    <s v="Arlington"/>
    <s v="Texas"/>
    <n v="76017"/>
    <x v="2"/>
    <s v="OFF-PA-10001972"/>
    <s v="Office Supplies"/>
    <s v="Paper"/>
    <s v="Xerox 214"/>
    <n v="51.840000000000011"/>
    <n v="10"/>
    <n v="0.2"/>
    <n v="18.143999999999998"/>
  </r>
  <r>
    <n v="8415"/>
    <s v="CA-2013-147109"/>
    <x v="0"/>
    <d v="2013-12-18T00:00:00"/>
    <d v="2013-12-22T00:00:00"/>
    <s v="Standard Class"/>
    <s v="AH-10075"/>
    <s v="Adam Hart"/>
    <x v="1"/>
    <s v="United States"/>
    <s v="Arlington"/>
    <s v="Texas"/>
    <n v="76017"/>
    <x v="2"/>
    <s v="TEC-AC-10002942"/>
    <s v="Technology"/>
    <s v="Accessories"/>
    <s v="WD My Passport Ultra 1TB Portable External Hard Drive"/>
    <n v="165.60000000000002"/>
    <n v="3"/>
    <n v="0.2"/>
    <n v="-6.2100000000000151"/>
  </r>
  <r>
    <n v="8416"/>
    <s v="CA-2014-107265"/>
    <x v="3"/>
    <d v="2014-04-07T00:00:00"/>
    <d v="2014-04-13T00:00:00"/>
    <s v="Standard Class"/>
    <s v="ML-17755"/>
    <s v="Max Ludwig"/>
    <x v="2"/>
    <s v="United States"/>
    <s v="Marion"/>
    <s v="Iowa"/>
    <n v="52302"/>
    <x v="2"/>
    <s v="OFF-PA-10000474"/>
    <s v="Office Supplies"/>
    <s v="Paper"/>
    <s v="Staples"/>
    <n v="106.32"/>
    <n v="3"/>
    <n v="0"/>
    <n v="49.970399999999991"/>
  </r>
  <r>
    <n v="8417"/>
    <s v="CA-2014-118199"/>
    <x v="3"/>
    <d v="2014-05-10T00:00:00"/>
    <d v="2014-05-12T00:00:00"/>
    <s v="First Class"/>
    <s v="LB-16795"/>
    <s v="Laurel Beltran"/>
    <x v="2"/>
    <s v="United States"/>
    <s v="Seattle"/>
    <s v="Washington"/>
    <n v="98105"/>
    <x v="1"/>
    <s v="OFF-BI-10004330"/>
    <s v="Office Supplies"/>
    <s v="Binders"/>
    <s v="GBC Velobind Prepunched Cover Sets, Regency Series"/>
    <n v="147.91999999999999"/>
    <n v="5"/>
    <n v="0.2"/>
    <n v="46.224999999999987"/>
  </r>
  <r>
    <n v="8418"/>
    <s v="CA-2014-118199"/>
    <x v="3"/>
    <d v="2014-05-10T00:00:00"/>
    <d v="2014-05-12T00:00:00"/>
    <s v="First Class"/>
    <s v="LB-16795"/>
    <s v="Laurel Beltran"/>
    <x v="2"/>
    <s v="United States"/>
    <s v="Seattle"/>
    <s v="Washington"/>
    <n v="98105"/>
    <x v="1"/>
    <s v="OFF-ST-10000604"/>
    <s v="Office Supplies"/>
    <s v="Storage"/>
    <s v="Home/Office Personal File Carts"/>
    <n v="104.28"/>
    <n v="3"/>
    <n v="0"/>
    <n v="26.069999999999993"/>
  </r>
  <r>
    <n v="8419"/>
    <s v="CA-2014-118199"/>
    <x v="3"/>
    <d v="2014-05-10T00:00:00"/>
    <d v="2014-05-12T00:00:00"/>
    <s v="First Class"/>
    <s v="LB-16795"/>
    <s v="Laurel Beltran"/>
    <x v="2"/>
    <s v="United States"/>
    <s v="Seattle"/>
    <s v="Washington"/>
    <n v="98105"/>
    <x v="1"/>
    <s v="FUR-TA-10004154"/>
    <s v="Furniture"/>
    <s v="Tables"/>
    <s v="Riverside Furniture Oval Coffee Table, Oval End Table, End Table with Drawer"/>
    <n v="286.85000000000002"/>
    <n v="1"/>
    <n v="0"/>
    <n v="63.106999999999999"/>
  </r>
  <r>
    <n v="8420"/>
    <s v="CA-2014-118199"/>
    <x v="3"/>
    <d v="2014-05-10T00:00:00"/>
    <d v="2014-05-12T00:00:00"/>
    <s v="First Class"/>
    <s v="LB-16795"/>
    <s v="Laurel Beltran"/>
    <x v="2"/>
    <s v="United States"/>
    <s v="Seattle"/>
    <s v="Washington"/>
    <n v="98105"/>
    <x v="1"/>
    <s v="OFF-ST-10000636"/>
    <s v="Office Supplies"/>
    <s v="Storage"/>
    <s v="Rogers Profile Extra Capacity Storage Tub"/>
    <n v="66.959999999999994"/>
    <n v="4"/>
    <n v="0"/>
    <n v="2.6783999999999963"/>
  </r>
  <r>
    <n v="8421"/>
    <s v="CA-2014-118199"/>
    <x v="3"/>
    <d v="2014-05-10T00:00:00"/>
    <d v="2014-05-12T00:00:00"/>
    <s v="First Class"/>
    <s v="LB-16795"/>
    <s v="Laurel Beltran"/>
    <x v="2"/>
    <s v="United States"/>
    <s v="Seattle"/>
    <s v="Washington"/>
    <n v="98105"/>
    <x v="1"/>
    <s v="TEC-AC-10004171"/>
    <s v="Technology"/>
    <s v="Accessories"/>
    <s v="Razer Kraken 7.1 Surround Sound Over Ear USB Gaming Headset"/>
    <n v="199.98"/>
    <n v="2"/>
    <n v="0"/>
    <n v="87.991200000000006"/>
  </r>
  <r>
    <n v="8422"/>
    <s v="CA-2014-150091"/>
    <x v="3"/>
    <d v="2014-10-13T00:00:00"/>
    <d v="2014-10-17T00:00:00"/>
    <s v="Standard Class"/>
    <s v="NP-18670"/>
    <s v="Nora Paige"/>
    <x v="0"/>
    <s v="United States"/>
    <s v="Lakewood"/>
    <s v="New Jersey"/>
    <n v="8701"/>
    <x v="3"/>
    <s v="TEC-AC-10002167"/>
    <s v="Technology"/>
    <s v="Accessories"/>
    <s v="Imation 8gb Micro Traveldrive Usb 2.0 Flash Drive"/>
    <n v="45"/>
    <n v="3"/>
    <n v="0"/>
    <n v="4.9500000000000011"/>
  </r>
  <r>
    <n v="8423"/>
    <s v="CA-2014-150091"/>
    <x v="3"/>
    <d v="2014-10-13T00:00:00"/>
    <d v="2014-10-17T00:00:00"/>
    <s v="Standard Class"/>
    <s v="NP-18670"/>
    <s v="Nora Paige"/>
    <x v="0"/>
    <s v="United States"/>
    <s v="Lakewood"/>
    <s v="New Jersey"/>
    <n v="8701"/>
    <x v="3"/>
    <s v="OFF-FA-10000621"/>
    <s v="Office Supplies"/>
    <s v="Fasteners"/>
    <s v="OIC Colored Binder Clips, Assorted Sizes"/>
    <n v="17.899999999999999"/>
    <n v="5"/>
    <n v="0"/>
    <n v="8.7710000000000008"/>
  </r>
  <r>
    <n v="8424"/>
    <s v="CA-2014-150091"/>
    <x v="3"/>
    <d v="2014-10-13T00:00:00"/>
    <d v="2014-10-17T00:00:00"/>
    <s v="Standard Class"/>
    <s v="NP-18670"/>
    <s v="Nora Paige"/>
    <x v="0"/>
    <s v="United States"/>
    <s v="Lakewood"/>
    <s v="New Jersey"/>
    <n v="8701"/>
    <x v="3"/>
    <s v="FUR-FU-10004053"/>
    <s v="Furniture"/>
    <s v="Furnishings"/>
    <s v="DAX Two-Tone Silver Metal Document Frame"/>
    <n v="40.479999999999997"/>
    <n v="2"/>
    <n v="0"/>
    <n v="17.406400000000001"/>
  </r>
  <r>
    <n v="8425"/>
    <s v="CA-2014-150091"/>
    <x v="3"/>
    <d v="2014-10-13T00:00:00"/>
    <d v="2014-10-17T00:00:00"/>
    <s v="Standard Class"/>
    <s v="NP-18670"/>
    <s v="Nora Paige"/>
    <x v="0"/>
    <s v="United States"/>
    <s v="Lakewood"/>
    <s v="New Jersey"/>
    <n v="8701"/>
    <x v="3"/>
    <s v="FUR-BO-10003404"/>
    <s v="Furniture"/>
    <s v="Bookcases"/>
    <s v="Global Adaptabilites Bookcase, Cherry/Storm Gray Finish"/>
    <n v="2154.9"/>
    <n v="5"/>
    <n v="0"/>
    <n v="129.29399999999987"/>
  </r>
  <r>
    <n v="8426"/>
    <s v="CA-2013-137652"/>
    <x v="0"/>
    <d v="2013-08-29T00:00:00"/>
    <d v="2013-08-31T00:00:00"/>
    <s v="First Class"/>
    <s v="EB-13750"/>
    <s v="Edward Becker"/>
    <x v="1"/>
    <s v="United States"/>
    <s v="Cincinnati"/>
    <s v="Ohio"/>
    <n v="45231"/>
    <x v="3"/>
    <s v="OFF-BI-10004099"/>
    <s v="Office Supplies"/>
    <s v="Binders"/>
    <s v="GBC VeloBinder Strips"/>
    <n v="18.432000000000002"/>
    <n v="8"/>
    <n v="0.7"/>
    <n v="-12.287999999999997"/>
  </r>
  <r>
    <n v="8427"/>
    <s v="CA-2012-128356"/>
    <x v="1"/>
    <d v="2012-10-02T00:00:00"/>
    <d v="2012-10-07T00:00:00"/>
    <s v="Standard Class"/>
    <s v="RP-19390"/>
    <s v="Resi Pölking"/>
    <x v="0"/>
    <s v="United States"/>
    <s v="Thornton"/>
    <s v="Colorado"/>
    <n v="80229"/>
    <x v="1"/>
    <s v="OFF-SU-10004290"/>
    <s v="Office Supplies"/>
    <s v="Supplies"/>
    <s v="Acme Design Line 8&quot; Stainless Steel Bent Scissors w/Champagne Handles, 3-1/8&quot; Cut"/>
    <n v="10.944000000000001"/>
    <n v="2"/>
    <n v="0.2"/>
    <n v="0.95759999999999978"/>
  </r>
  <r>
    <n v="8428"/>
    <s v="CA-2014-167017"/>
    <x v="3"/>
    <d v="2014-11-24T00:00:00"/>
    <d v="2014-11-26T00:00:00"/>
    <s v="First Class"/>
    <s v="DC-12850"/>
    <s v="Dan Campbell"/>
    <x v="0"/>
    <s v="United States"/>
    <s v="Roseville"/>
    <s v="Michigan"/>
    <n v="48066"/>
    <x v="2"/>
    <s v="OFF-SU-10001935"/>
    <s v="Office Supplies"/>
    <s v="Supplies"/>
    <s v="Staples"/>
    <n v="4.3600000000000003"/>
    <n v="2"/>
    <n v="0"/>
    <n v="0.17439999999999944"/>
  </r>
  <r>
    <n v="8429"/>
    <s v="US-2014-132220"/>
    <x v="3"/>
    <d v="2014-11-13T00:00:00"/>
    <d v="2014-11-17T00:00:00"/>
    <s v="Standard Class"/>
    <s v="DJ-13510"/>
    <s v="Don Jones"/>
    <x v="1"/>
    <s v="United States"/>
    <s v="Tempe"/>
    <s v="Arizona"/>
    <n v="85281"/>
    <x v="1"/>
    <s v="TEC-AC-10004227"/>
    <s v="Technology"/>
    <s v="Accessories"/>
    <s v="SanDisk Ultra 16 GB MicroSDHC Class 10 Memory Card"/>
    <n v="62.352000000000004"/>
    <n v="6"/>
    <n v="0.2"/>
    <n v="-10.911600000000007"/>
  </r>
  <r>
    <n v="8430"/>
    <s v="CA-2013-118129"/>
    <x v="0"/>
    <d v="2013-12-20T00:00:00"/>
    <d v="2013-12-22T00:00:00"/>
    <s v="Second Class"/>
    <s v="CL-12565"/>
    <s v="Clay Ludtke"/>
    <x v="0"/>
    <s v="United States"/>
    <s v="Reading"/>
    <s v="Pennsylvania"/>
    <n v="19601"/>
    <x v="3"/>
    <s v="FUR-FU-10004904"/>
    <s v="Furniture"/>
    <s v="Furnishings"/>
    <s v="Eldon &quot;L&quot; Workstation Diamond Chairmat"/>
    <n v="303.92"/>
    <n v="5"/>
    <n v="0.2"/>
    <n v="-30.392000000000024"/>
  </r>
  <r>
    <n v="8431"/>
    <s v="US-2011-113124"/>
    <x v="2"/>
    <d v="2011-03-30T00:00:00"/>
    <d v="2011-04-05T00:00:00"/>
    <s v="Standard Class"/>
    <s v="NC-18340"/>
    <s v="Nat Carroll"/>
    <x v="0"/>
    <s v="United States"/>
    <s v="Apple Valley"/>
    <s v="Minnesota"/>
    <n v="55124"/>
    <x v="2"/>
    <s v="OFF-ST-10001511"/>
    <s v="Office Supplies"/>
    <s v="Storage"/>
    <s v="Space Solutions Commercial Steel Shelving"/>
    <n v="129.30000000000001"/>
    <n v="2"/>
    <n v="0"/>
    <n v="6.4649999999999892"/>
  </r>
  <r>
    <n v="8432"/>
    <s v="CA-2014-155621"/>
    <x v="3"/>
    <d v="2014-11-09T00:00:00"/>
    <d v="2014-11-14T00:00:00"/>
    <s v="Standard Class"/>
    <s v="KN-16450"/>
    <s v="Kean Nguyen"/>
    <x v="1"/>
    <s v="United States"/>
    <s v="Baltimore"/>
    <s v="Maryland"/>
    <n v="21215"/>
    <x v="3"/>
    <s v="FUR-FU-10003535"/>
    <s v="Furniture"/>
    <s v="Furnishings"/>
    <s v="Howard Miller Distant Time Traveler Alarm Clock"/>
    <n v="274.20000000000005"/>
    <n v="10"/>
    <n v="0"/>
    <n v="112.422"/>
  </r>
  <r>
    <n v="8433"/>
    <s v="US-2011-127635"/>
    <x v="2"/>
    <d v="2011-09-14T00:00:00"/>
    <d v="2011-09-18T00:00:00"/>
    <s v="Second Class"/>
    <s v="SC-20260"/>
    <s v="Scott Cohen"/>
    <x v="1"/>
    <s v="United States"/>
    <s v="Corpus Christi"/>
    <s v="Texas"/>
    <n v="78415"/>
    <x v="2"/>
    <s v="OFF-FA-10000053"/>
    <s v="Office Supplies"/>
    <s v="Fasteners"/>
    <s v="Revere Boxed Rubber Bands by Revere"/>
    <n v="6.048"/>
    <n v="4"/>
    <n v="0.2"/>
    <n v="-1.3607999999999998"/>
  </r>
  <r>
    <n v="8434"/>
    <s v="US-2011-127635"/>
    <x v="2"/>
    <d v="2011-09-14T00:00:00"/>
    <d v="2011-09-18T00:00:00"/>
    <s v="Second Class"/>
    <s v="SC-20260"/>
    <s v="Scott Cohen"/>
    <x v="1"/>
    <s v="United States"/>
    <s v="Corpus Christi"/>
    <s v="Texas"/>
    <n v="78415"/>
    <x v="2"/>
    <s v="OFF-PA-10004610"/>
    <s v="Office Supplies"/>
    <s v="Paper"/>
    <s v="Xerox 1900"/>
    <n v="6.8480000000000008"/>
    <n v="2"/>
    <n v="0.2"/>
    <n v="2.1399999999999992"/>
  </r>
  <r>
    <n v="8435"/>
    <s v="US-2011-127635"/>
    <x v="2"/>
    <d v="2011-09-14T00:00:00"/>
    <d v="2011-09-18T00:00:00"/>
    <s v="Second Class"/>
    <s v="SC-20260"/>
    <s v="Scott Cohen"/>
    <x v="1"/>
    <s v="United States"/>
    <s v="Corpus Christi"/>
    <s v="Texas"/>
    <n v="78415"/>
    <x v="2"/>
    <s v="FUR-FU-10000550"/>
    <s v="Furniture"/>
    <s v="Furnishings"/>
    <s v="Stacking Trays by OIC"/>
    <n v="9.9600000000000009"/>
    <n v="5"/>
    <n v="0.6"/>
    <n v="-6.7230000000000008"/>
  </r>
  <r>
    <n v="8436"/>
    <s v="US-2011-127635"/>
    <x v="2"/>
    <d v="2011-09-14T00:00:00"/>
    <d v="2011-09-18T00:00:00"/>
    <s v="Second Class"/>
    <s v="SC-20260"/>
    <s v="Scott Cohen"/>
    <x v="1"/>
    <s v="United States"/>
    <s v="Corpus Christi"/>
    <s v="Texas"/>
    <n v="78415"/>
    <x v="2"/>
    <s v="OFF-BI-10001721"/>
    <s v="Office Supplies"/>
    <s v="Binders"/>
    <s v="Trimflex Flexible Post Binders"/>
    <n v="8.5519999999999978"/>
    <n v="2"/>
    <n v="0.8"/>
    <n v="-13.683199999999999"/>
  </r>
  <r>
    <n v="8437"/>
    <s v="CA-2012-151470"/>
    <x v="1"/>
    <d v="2012-09-20T00:00:00"/>
    <d v="2012-09-26T00:00:00"/>
    <s v="Standard Class"/>
    <s v="AM-10705"/>
    <s v="Anne McFarland"/>
    <x v="0"/>
    <s v="United States"/>
    <s v="Las Vegas"/>
    <s v="Nevada"/>
    <n v="89115"/>
    <x v="1"/>
    <s v="OFF-BI-10004040"/>
    <s v="Office Supplies"/>
    <s v="Binders"/>
    <s v="Wilson Jones Impact Binders"/>
    <n v="45.584000000000003"/>
    <n v="11"/>
    <n v="0.2"/>
    <n v="16.524199999999997"/>
  </r>
  <r>
    <n v="8438"/>
    <s v="CA-2012-112823"/>
    <x v="1"/>
    <d v="2012-12-10T00:00:00"/>
    <d v="2012-12-16T00:00:00"/>
    <s v="Standard Class"/>
    <s v="RA-19945"/>
    <s v="Ryan Akin"/>
    <x v="0"/>
    <s v="United States"/>
    <s v="Cleveland"/>
    <s v="Ohio"/>
    <n v="44105"/>
    <x v="3"/>
    <s v="TEC-AC-10002550"/>
    <s v="Technology"/>
    <s v="Accessories"/>
    <s v="Maxell 4.7GB DVD-RW 3/Pack"/>
    <n v="25.488"/>
    <n v="2"/>
    <n v="0.2"/>
    <n v="4.4603999999999999"/>
  </r>
  <r>
    <n v="8439"/>
    <s v="CA-2011-108861"/>
    <x v="2"/>
    <d v="2011-05-28T00:00:00"/>
    <d v="2011-06-01T00:00:00"/>
    <s v="Standard Class"/>
    <s v="MM-17260"/>
    <s v="Magdelene Morse"/>
    <x v="0"/>
    <s v="United States"/>
    <s v="Seattle"/>
    <s v="Washington"/>
    <n v="98105"/>
    <x v="1"/>
    <s v="OFF-BI-10003876"/>
    <s v="Office Supplies"/>
    <s v="Binders"/>
    <s v="Green Canvas Binder for 8-1/2&quot; x 14&quot; Sheets"/>
    <n v="136.96"/>
    <n v="4"/>
    <n v="0.2"/>
    <n v="51.359999999999992"/>
  </r>
  <r>
    <n v="8440"/>
    <s v="CA-2014-114370"/>
    <x v="3"/>
    <d v="2014-03-15T00:00:00"/>
    <d v="2014-03-18T00:00:00"/>
    <s v="Second Class"/>
    <s v="BN-11470"/>
    <s v="Brad Norvell"/>
    <x v="1"/>
    <s v="United States"/>
    <s v="Chicago"/>
    <s v="Illinois"/>
    <n v="60623"/>
    <x v="2"/>
    <s v="TEC-PH-10000213"/>
    <s v="Technology"/>
    <s v="Phones"/>
    <s v="Seidio BD2-HK3IPH5-BK DILEX Case and Holster Combo for Apple iPhone 5/5s - Black"/>
    <n v="49.616000000000007"/>
    <n v="2"/>
    <n v="0.2"/>
    <n v="4.9615999999999989"/>
  </r>
  <r>
    <n v="8441"/>
    <s v="CA-2013-158302"/>
    <x v="0"/>
    <d v="2013-12-09T00:00:00"/>
    <d v="2013-12-13T00:00:00"/>
    <s v="Second Class"/>
    <s v="JB-16045"/>
    <s v="Julia Barnett"/>
    <x v="2"/>
    <s v="United States"/>
    <s v="Columbus"/>
    <s v="Ohio"/>
    <n v="43229"/>
    <x v="3"/>
    <s v="OFF-PA-10002615"/>
    <s v="Office Supplies"/>
    <s v="Paper"/>
    <s v="Ampad Gold Fibre Wirebound Steno Books, 6&quot; x 9&quot;, Gregg Ruled"/>
    <n v="10.584000000000001"/>
    <n v="3"/>
    <n v="0.2"/>
    <n v="3.4397999999999995"/>
  </r>
  <r>
    <n v="8442"/>
    <s v="CA-2014-145779"/>
    <x v="3"/>
    <d v="2014-05-07T00:00:00"/>
    <d v="2014-05-11T00:00:00"/>
    <s v="Standard Class"/>
    <s v="DB-13615"/>
    <s v="Doug Bickford"/>
    <x v="0"/>
    <s v="United States"/>
    <s v="Tucson"/>
    <s v="Arizona"/>
    <n v="85705"/>
    <x v="1"/>
    <s v="OFF-PA-10002254"/>
    <s v="Office Supplies"/>
    <s v="Paper"/>
    <s v="Xerox 1883"/>
    <n v="84.415999999999997"/>
    <n v="4"/>
    <n v="0.2"/>
    <n v="27.435199999999995"/>
  </r>
  <r>
    <n v="8443"/>
    <s v="US-2013-155173"/>
    <x v="0"/>
    <d v="2013-03-07T00:00:00"/>
    <d v="2013-03-11T00:00:00"/>
    <s v="Standard Class"/>
    <s v="JB-16045"/>
    <s v="Julia Barnett"/>
    <x v="2"/>
    <s v="United States"/>
    <s v="Philadelphia"/>
    <s v="Pennsylvania"/>
    <n v="19120"/>
    <x v="3"/>
    <s v="TEC-PH-10004586"/>
    <s v="Technology"/>
    <s v="Phones"/>
    <s v="Wilson SignalBoost 841262 DB PRO Amplifier Kit"/>
    <n v="431.94"/>
    <n v="2"/>
    <n v="0.4"/>
    <n v="-71.990000000000009"/>
  </r>
  <r>
    <n v="8444"/>
    <s v="US-2013-155173"/>
    <x v="0"/>
    <d v="2013-03-07T00:00:00"/>
    <d v="2013-03-11T00:00:00"/>
    <s v="Standard Class"/>
    <s v="JB-16045"/>
    <s v="Julia Barnett"/>
    <x v="2"/>
    <s v="United States"/>
    <s v="Philadelphia"/>
    <s v="Pennsylvania"/>
    <n v="19120"/>
    <x v="3"/>
    <s v="OFF-BI-10002982"/>
    <s v="Office Supplies"/>
    <s v="Binders"/>
    <s v="Avery Self-Adhesive Photo Pockets for Polaroid Photos"/>
    <n v="2.0430000000000001"/>
    <n v="1"/>
    <n v="0.7"/>
    <n v="-1.4981999999999998"/>
  </r>
  <r>
    <n v="8445"/>
    <s v="US-2013-155173"/>
    <x v="0"/>
    <d v="2013-03-07T00:00:00"/>
    <d v="2013-03-11T00:00:00"/>
    <s v="Standard Class"/>
    <s v="JB-16045"/>
    <s v="Julia Barnett"/>
    <x v="2"/>
    <s v="United States"/>
    <s v="Philadelphia"/>
    <s v="Pennsylvania"/>
    <n v="19120"/>
    <x v="3"/>
    <s v="TEC-PH-10002538"/>
    <s v="Technology"/>
    <s v="Phones"/>
    <s v="Grandstream GXP1160 VoIP phone"/>
    <n v="68.238"/>
    <n v="3"/>
    <n v="0.4"/>
    <n v="-12.510300000000008"/>
  </r>
  <r>
    <n v="8446"/>
    <s v="CA-2014-125451"/>
    <x v="3"/>
    <d v="2014-10-24T00:00:00"/>
    <d v="2014-10-25T00:00:00"/>
    <s v="First Class"/>
    <s v="AH-10075"/>
    <s v="Adam Hart"/>
    <x v="1"/>
    <s v="United States"/>
    <s v="Cranston"/>
    <s v="Rhode Island"/>
    <n v="2920"/>
    <x v="3"/>
    <s v="FUR-TA-10001039"/>
    <s v="Furniture"/>
    <s v="Tables"/>
    <s v="KI Adjustable-Height Table"/>
    <n v="240.744"/>
    <n v="4"/>
    <n v="0.3"/>
    <n v="-13.756799999999984"/>
  </r>
  <r>
    <n v="8447"/>
    <s v="CA-2014-125451"/>
    <x v="3"/>
    <d v="2014-10-24T00:00:00"/>
    <d v="2014-10-25T00:00:00"/>
    <s v="First Class"/>
    <s v="AH-10075"/>
    <s v="Adam Hart"/>
    <x v="1"/>
    <s v="United States"/>
    <s v="Cranston"/>
    <s v="Rhode Island"/>
    <n v="2920"/>
    <x v="3"/>
    <s v="FUR-FU-10004963"/>
    <s v="Furniture"/>
    <s v="Furnishings"/>
    <s v="Eldon 400 Class Desk Accessories, Black Carbon"/>
    <n v="35"/>
    <n v="4"/>
    <n v="0"/>
    <n v="14.700000000000003"/>
  </r>
  <r>
    <n v="8448"/>
    <s v="CA-2014-125451"/>
    <x v="3"/>
    <d v="2014-10-24T00:00:00"/>
    <d v="2014-10-25T00:00:00"/>
    <s v="First Class"/>
    <s v="AH-10075"/>
    <s v="Adam Hart"/>
    <x v="1"/>
    <s v="United States"/>
    <s v="Cranston"/>
    <s v="Rhode Island"/>
    <n v="2920"/>
    <x v="3"/>
    <s v="FUR-FU-10000277"/>
    <s v="Furniture"/>
    <s v="Furnishings"/>
    <s v="Deflect-o DuraMat Antistatic Studded Beveled Mat for Medium Pile Carpeting"/>
    <n v="210.68"/>
    <n v="2"/>
    <n v="0"/>
    <n v="50.563199999999995"/>
  </r>
  <r>
    <n v="8449"/>
    <s v="CA-2014-125451"/>
    <x v="3"/>
    <d v="2014-10-24T00:00:00"/>
    <d v="2014-10-25T00:00:00"/>
    <s v="First Class"/>
    <s v="AH-10075"/>
    <s v="Adam Hart"/>
    <x v="1"/>
    <s v="United States"/>
    <s v="Cranston"/>
    <s v="Rhode Island"/>
    <n v="2920"/>
    <x v="3"/>
    <s v="FUR-TA-10004915"/>
    <s v="Furniture"/>
    <s v="Tables"/>
    <s v="Office Impressions End Table, 20-1/2&quot;H x 24&quot;W x 20&quot;D"/>
    <n v="637.89599999999996"/>
    <n v="3"/>
    <n v="0.3"/>
    <n v="-127.57919999999996"/>
  </r>
  <r>
    <n v="8450"/>
    <s v="CA-2014-125451"/>
    <x v="3"/>
    <d v="2014-10-24T00:00:00"/>
    <d v="2014-10-25T00:00:00"/>
    <s v="First Class"/>
    <s v="AH-10075"/>
    <s v="Adam Hart"/>
    <x v="1"/>
    <s v="United States"/>
    <s v="Cranston"/>
    <s v="Rhode Island"/>
    <n v="2920"/>
    <x v="3"/>
    <s v="OFF-PA-10003724"/>
    <s v="Office Supplies"/>
    <s v="Paper"/>
    <s v="Wirebound Message Book, 4 per Page"/>
    <n v="43.44"/>
    <n v="8"/>
    <n v="0"/>
    <n v="21.285599999999999"/>
  </r>
  <r>
    <n v="8451"/>
    <s v="CA-2014-125451"/>
    <x v="3"/>
    <d v="2014-10-24T00:00:00"/>
    <d v="2014-10-25T00:00:00"/>
    <s v="First Class"/>
    <s v="AH-10075"/>
    <s v="Adam Hart"/>
    <x v="1"/>
    <s v="United States"/>
    <s v="Cranston"/>
    <s v="Rhode Island"/>
    <n v="2920"/>
    <x v="3"/>
    <s v="OFF-AP-10002906"/>
    <s v="Office Supplies"/>
    <s v="Appliances"/>
    <s v="Hoover Replacement Belt for Commercial Guardsman Heavy-Duty Upright Vacuum"/>
    <n v="2.2200000000000002"/>
    <n v="1"/>
    <n v="0"/>
    <n v="0.66599999999999993"/>
  </r>
  <r>
    <n v="8452"/>
    <s v="CA-2011-131387"/>
    <x v="2"/>
    <d v="2011-04-28T00:00:00"/>
    <d v="2011-04-30T00:00:00"/>
    <s v="First Class"/>
    <s v="AI-10855"/>
    <s v="Arianne Irving"/>
    <x v="0"/>
    <s v="United States"/>
    <s v="San Francisco"/>
    <s v="California"/>
    <n v="94122"/>
    <x v="1"/>
    <s v="TEC-PH-10001459"/>
    <s v="Technology"/>
    <s v="Phones"/>
    <s v="Samsung Galaxy Mega 6.3"/>
    <n v="1679.96"/>
    <n v="5"/>
    <n v="0.2"/>
    <n v="125.99700000000007"/>
  </r>
  <r>
    <n v="8453"/>
    <s v="CA-2013-125087"/>
    <x v="0"/>
    <d v="2013-04-19T00:00:00"/>
    <d v="2013-04-24T00:00:00"/>
    <s v="Standard Class"/>
    <s v="TH-21115"/>
    <s v="Thea Hudgings"/>
    <x v="1"/>
    <s v="United States"/>
    <s v="Houston"/>
    <s v="Texas"/>
    <n v="77070"/>
    <x v="2"/>
    <s v="FUR-CH-10002880"/>
    <s v="Furniture"/>
    <s v="Chairs"/>
    <s v="Global High-Back Leather Tilter, Burgundy"/>
    <n v="344.37199999999996"/>
    <n v="4"/>
    <n v="0.3"/>
    <n v="-93.472400000000022"/>
  </r>
  <r>
    <n v="8454"/>
    <s v="CA-2013-125087"/>
    <x v="0"/>
    <d v="2013-04-19T00:00:00"/>
    <d v="2013-04-24T00:00:00"/>
    <s v="Standard Class"/>
    <s v="TH-21115"/>
    <s v="Thea Hudgings"/>
    <x v="1"/>
    <s v="United States"/>
    <s v="Houston"/>
    <s v="Texas"/>
    <n v="77070"/>
    <x v="2"/>
    <s v="OFF-ST-10001780"/>
    <s v="Office Supplies"/>
    <s v="Storage"/>
    <s v="Tennsco 16-Compartment Lockers with Coat Rack"/>
    <n v="1554.9360000000001"/>
    <n v="3"/>
    <n v="0.2"/>
    <n v="77.746800000000007"/>
  </r>
  <r>
    <n v="8455"/>
    <s v="CA-2013-125087"/>
    <x v="0"/>
    <d v="2013-04-19T00:00:00"/>
    <d v="2013-04-24T00:00:00"/>
    <s v="Standard Class"/>
    <s v="TH-21115"/>
    <s v="Thea Hudgings"/>
    <x v="1"/>
    <s v="United States"/>
    <s v="Houston"/>
    <s v="Texas"/>
    <n v="77070"/>
    <x v="2"/>
    <s v="FUR-FU-10004748"/>
    <s v="Furniture"/>
    <s v="Furnishings"/>
    <s v="Howard Miller 16&quot; Diameter Gallery Wall Clock"/>
    <n v="127.88"/>
    <n v="5"/>
    <n v="0.6"/>
    <n v="-67.137"/>
  </r>
  <r>
    <n v="8456"/>
    <s v="CA-2013-154081"/>
    <x v="0"/>
    <d v="2013-05-23T00:00:00"/>
    <d v="2013-05-30T00:00:00"/>
    <s v="Standard Class"/>
    <s v="JE-15610"/>
    <s v="Jim Epp"/>
    <x v="1"/>
    <s v="United States"/>
    <s v="Los Angeles"/>
    <s v="California"/>
    <n v="90049"/>
    <x v="1"/>
    <s v="TEC-PH-10001918"/>
    <s v="Technology"/>
    <s v="Phones"/>
    <s v="Nortel Business Series Terminal T7208 Digital phone"/>
    <n v="222.38400000000001"/>
    <n v="2"/>
    <n v="0.2"/>
    <n v="22.238400000000013"/>
  </r>
  <r>
    <n v="8457"/>
    <s v="US-2014-118556"/>
    <x v="3"/>
    <d v="2014-05-29T00:00:00"/>
    <d v="2014-06-03T00:00:00"/>
    <s v="Second Class"/>
    <s v="TH-21235"/>
    <s v="Tiffany House"/>
    <x v="1"/>
    <s v="United States"/>
    <s v="Chicago"/>
    <s v="Illinois"/>
    <n v="60653"/>
    <x v="2"/>
    <s v="FUR-CH-10001146"/>
    <s v="Furniture"/>
    <s v="Chairs"/>
    <s v="Global Task Chair, Black"/>
    <n v="106.869"/>
    <n v="3"/>
    <n v="0.3"/>
    <n v="-29.007299999999994"/>
  </r>
  <r>
    <n v="8458"/>
    <s v="US-2014-118556"/>
    <x v="3"/>
    <d v="2014-05-29T00:00:00"/>
    <d v="2014-06-03T00:00:00"/>
    <s v="Second Class"/>
    <s v="TH-21235"/>
    <s v="Tiffany House"/>
    <x v="1"/>
    <s v="United States"/>
    <s v="Chicago"/>
    <s v="Illinois"/>
    <n v="60653"/>
    <x v="2"/>
    <s v="OFF-BI-10004364"/>
    <s v="Office Supplies"/>
    <s v="Binders"/>
    <s v="Storex Dura Pro Binders"/>
    <n v="3.5639999999999992"/>
    <n v="3"/>
    <n v="0.8"/>
    <n v="-6.2370000000000019"/>
  </r>
  <r>
    <n v="8459"/>
    <s v="CA-2011-126200"/>
    <x v="2"/>
    <d v="2011-08-25T00:00:00"/>
    <d v="2011-08-29T00:00:00"/>
    <s v="Standard Class"/>
    <s v="JE-15715"/>
    <s v="Joe Elijah"/>
    <x v="0"/>
    <s v="United States"/>
    <s v="Houston"/>
    <s v="Texas"/>
    <n v="77070"/>
    <x v="2"/>
    <s v="OFF-BI-10002133"/>
    <s v="Office Supplies"/>
    <s v="Binders"/>
    <s v="Wilson Jones Elliptical Ring 3 1/2&quot; Capacity Binders, 800 sheets"/>
    <n v="25.679999999999993"/>
    <n v="3"/>
    <n v="0.8"/>
    <n v="-39.804000000000002"/>
  </r>
  <r>
    <n v="8460"/>
    <s v="CA-2011-126200"/>
    <x v="2"/>
    <d v="2011-08-25T00:00:00"/>
    <d v="2011-08-29T00:00:00"/>
    <s v="Standard Class"/>
    <s v="JE-15715"/>
    <s v="Joe Elijah"/>
    <x v="0"/>
    <s v="United States"/>
    <s v="Houston"/>
    <s v="Texas"/>
    <n v="77070"/>
    <x v="2"/>
    <s v="OFF-BI-10002225"/>
    <s v="Office Supplies"/>
    <s v="Binders"/>
    <s v="Square Ring Data Binders, Rigid 75 Pt. Covers, 11&quot; x 14-7/8&quot;"/>
    <n v="12.383999999999997"/>
    <n v="3"/>
    <n v="0.8"/>
    <n v="-19.814400000000003"/>
  </r>
  <r>
    <n v="8461"/>
    <s v="CA-2011-146500"/>
    <x v="2"/>
    <d v="2011-08-30T00:00:00"/>
    <d v="2011-09-04T00:00:00"/>
    <s v="Standard Class"/>
    <s v="AT-10735"/>
    <s v="Annie Thurman"/>
    <x v="0"/>
    <s v="United States"/>
    <s v="Bristol"/>
    <s v="Connecticut"/>
    <n v="6010"/>
    <x v="3"/>
    <s v="OFF-BI-10002432"/>
    <s v="Office Supplies"/>
    <s v="Binders"/>
    <s v="Wilson Jones Standard D-Ring Binders"/>
    <n v="25.299999999999997"/>
    <n v="5"/>
    <n v="0"/>
    <n v="11.890999999999998"/>
  </r>
  <r>
    <n v="8462"/>
    <s v="CA-2011-146500"/>
    <x v="2"/>
    <d v="2011-08-30T00:00:00"/>
    <d v="2011-09-04T00:00:00"/>
    <s v="Standard Class"/>
    <s v="AT-10735"/>
    <s v="Annie Thurman"/>
    <x v="0"/>
    <s v="United States"/>
    <s v="Bristol"/>
    <s v="Connecticut"/>
    <n v="6010"/>
    <x v="3"/>
    <s v="OFF-ST-10000563"/>
    <s v="Office Supplies"/>
    <s v="Storage"/>
    <s v="Fellowes Bankers Box Stor/Drawer Steel Plus"/>
    <n v="95.94"/>
    <n v="3"/>
    <n v="0"/>
    <n v="9.5940000000000012"/>
  </r>
  <r>
    <n v="8463"/>
    <s v="CA-2012-169537"/>
    <x v="1"/>
    <d v="2012-09-03T00:00:00"/>
    <d v="2012-09-07T00:00:00"/>
    <s v="Second Class"/>
    <s v="JH-15820"/>
    <s v="John Huston"/>
    <x v="0"/>
    <s v="United States"/>
    <s v="Holland"/>
    <s v="Michigan"/>
    <n v="49423"/>
    <x v="2"/>
    <s v="OFF-LA-10001982"/>
    <s v="Office Supplies"/>
    <s v="Labels"/>
    <s v="Smead Alpha-Z Color-Coded Name Labels First Letter Starter Set"/>
    <n v="7.5"/>
    <n v="2"/>
    <n v="0"/>
    <n v="3.5999999999999996"/>
  </r>
  <r>
    <n v="8464"/>
    <s v="CA-2011-100881"/>
    <x v="2"/>
    <d v="2011-03-28T00:00:00"/>
    <d v="2011-04-01T00:00:00"/>
    <s v="Standard Class"/>
    <s v="DR-12940"/>
    <s v="Daniel Raglin"/>
    <x v="2"/>
    <s v="United States"/>
    <s v="Albuquerque"/>
    <s v="New Mexico"/>
    <n v="87105"/>
    <x v="1"/>
    <s v="TEC-PH-10003273"/>
    <s v="Technology"/>
    <s v="Phones"/>
    <s v="AT&amp;T TR1909W"/>
    <n v="302.37599999999998"/>
    <n v="3"/>
    <n v="0.2"/>
    <n v="22.678200000000018"/>
  </r>
  <r>
    <n v="8465"/>
    <s v="CA-2012-144043"/>
    <x v="1"/>
    <d v="2012-05-10T00:00:00"/>
    <d v="2012-05-15T00:00:00"/>
    <s v="Standard Class"/>
    <s v="AB-10165"/>
    <s v="Alan Barnes"/>
    <x v="0"/>
    <s v="United States"/>
    <s v="Louisville"/>
    <s v="Colorado"/>
    <n v="80027"/>
    <x v="1"/>
    <s v="TEC-AC-10002718"/>
    <s v="Technology"/>
    <s v="Accessories"/>
    <s v="Belkin Standard 104 key USB Keyboard"/>
    <n v="46.688000000000002"/>
    <n v="4"/>
    <n v="0.2"/>
    <n v="-2.9180000000000028"/>
  </r>
  <r>
    <n v="8466"/>
    <s v="CA-2012-116512"/>
    <x v="1"/>
    <d v="2012-04-09T00:00:00"/>
    <d v="2012-04-14T00:00:00"/>
    <s v="Standard Class"/>
    <s v="MC-18100"/>
    <s v="Mick Crebagga"/>
    <x v="0"/>
    <s v="United States"/>
    <s v="New York City"/>
    <s v="New York"/>
    <n v="10024"/>
    <x v="3"/>
    <s v="OFF-ST-10001505"/>
    <s v="Office Supplies"/>
    <s v="Storage"/>
    <s v="Perma STOR-ALL Hanging File Box, 13 1/8&quot;W x 12 1/4&quot;D x 10 1/2&quot;H"/>
    <n v="17.940000000000001"/>
    <n v="3"/>
    <n v="0"/>
    <n v="3.0497999999999985"/>
  </r>
  <r>
    <n v="8467"/>
    <s v="CA-2012-101000"/>
    <x v="1"/>
    <d v="2012-04-09T00:00:00"/>
    <d v="2012-04-14T00:00:00"/>
    <s v="Standard Class"/>
    <s v="IG-15085"/>
    <s v="Ivan Gibson"/>
    <x v="0"/>
    <s v="United States"/>
    <s v="Norwich"/>
    <s v="Connecticut"/>
    <n v="6360"/>
    <x v="3"/>
    <s v="OFF-AP-10000179"/>
    <s v="Office Supplies"/>
    <s v="Appliances"/>
    <s v="Honeywell Enviracaire Portable HEPA Air Cleaner for up to 10 x 16 Room"/>
    <n v="370.14"/>
    <n v="3"/>
    <n v="0"/>
    <n v="144.3546"/>
  </r>
  <r>
    <n v="8468"/>
    <s v="CA-2013-168557"/>
    <x v="0"/>
    <d v="2013-09-20T00:00:00"/>
    <d v="2013-09-24T00:00:00"/>
    <s v="Standard Class"/>
    <s v="FH-14275"/>
    <s v="Frank Hawley"/>
    <x v="1"/>
    <s v="United States"/>
    <s v="San Francisco"/>
    <s v="California"/>
    <n v="94122"/>
    <x v="1"/>
    <s v="OFF-BI-10002309"/>
    <s v="Office Supplies"/>
    <s v="Binders"/>
    <s v="Avery Heavy-Duty EZD  Binder With Locking Rings"/>
    <n v="8.9280000000000008"/>
    <n v="2"/>
    <n v="0.2"/>
    <n v="3.1247999999999996"/>
  </r>
  <r>
    <n v="8469"/>
    <s v="US-2013-164196"/>
    <x v="0"/>
    <d v="2013-11-12T00:00:00"/>
    <d v="2013-11-18T00:00:00"/>
    <s v="Standard Class"/>
    <s v="AS-10285"/>
    <s v="Alejandro Savely"/>
    <x v="1"/>
    <s v="United States"/>
    <s v="Noblesville"/>
    <s v="Indiana"/>
    <n v="46060"/>
    <x v="2"/>
    <s v="FUR-TA-10001950"/>
    <s v="Furniture"/>
    <s v="Tables"/>
    <s v="Balt Solid Wood Round Tables"/>
    <n v="2678.94"/>
    <n v="6"/>
    <n v="0"/>
    <n v="241.1046"/>
  </r>
  <r>
    <n v="8470"/>
    <s v="US-2014-132031"/>
    <x v="3"/>
    <d v="2014-04-24T00:00:00"/>
    <d v="2014-04-28T00:00:00"/>
    <s v="Standard Class"/>
    <s v="PN-18775"/>
    <s v="Parhena Norris"/>
    <x v="2"/>
    <s v="United States"/>
    <s v="Clarksville"/>
    <s v="Tennessee"/>
    <n v="37042"/>
    <x v="0"/>
    <s v="FUR-BO-10001972"/>
    <s v="Furniture"/>
    <s v="Bookcases"/>
    <s v="O'Sullivan 4-Shelf Bookcase in Odessa Pine"/>
    <n v="387.13600000000002"/>
    <n v="4"/>
    <n v="0.2"/>
    <n v="-14.51760000000003"/>
  </r>
  <r>
    <n v="8471"/>
    <s v="US-2014-132031"/>
    <x v="3"/>
    <d v="2014-04-24T00:00:00"/>
    <d v="2014-04-28T00:00:00"/>
    <s v="Standard Class"/>
    <s v="PN-18775"/>
    <s v="Parhena Norris"/>
    <x v="2"/>
    <s v="United States"/>
    <s v="Clarksville"/>
    <s v="Tennessee"/>
    <n v="37042"/>
    <x v="0"/>
    <s v="TEC-AC-10002473"/>
    <s v="Technology"/>
    <s v="Accessories"/>
    <s v="Maxell 4.7GB DVD-R"/>
    <n v="45.408000000000001"/>
    <n v="2"/>
    <n v="0.2"/>
    <n v="11.919599999999999"/>
  </r>
  <r>
    <n v="8472"/>
    <s v="US-2014-132031"/>
    <x v="3"/>
    <d v="2014-04-24T00:00:00"/>
    <d v="2014-04-28T00:00:00"/>
    <s v="Standard Class"/>
    <s v="PN-18775"/>
    <s v="Parhena Norris"/>
    <x v="2"/>
    <s v="United States"/>
    <s v="Clarksville"/>
    <s v="Tennessee"/>
    <n v="37042"/>
    <x v="0"/>
    <s v="FUR-FU-10000193"/>
    <s v="Furniture"/>
    <s v="Furnishings"/>
    <s v="Tenex Chairmats For Use with Hard Floors"/>
    <n v="77.951999999999998"/>
    <n v="3"/>
    <n v="0.2"/>
    <n v="-11.692800000000005"/>
  </r>
  <r>
    <n v="8473"/>
    <s v="US-2014-132031"/>
    <x v="3"/>
    <d v="2014-04-24T00:00:00"/>
    <d v="2014-04-28T00:00:00"/>
    <s v="Standard Class"/>
    <s v="PN-18775"/>
    <s v="Parhena Norris"/>
    <x v="2"/>
    <s v="United States"/>
    <s v="Clarksville"/>
    <s v="Tennessee"/>
    <n v="37042"/>
    <x v="0"/>
    <s v="OFF-LA-10000081"/>
    <s v="Office Supplies"/>
    <s v="Labels"/>
    <s v="Avery 496"/>
    <n v="3"/>
    <n v="1"/>
    <n v="0.2"/>
    <n v="1.0499999999999998"/>
  </r>
  <r>
    <n v="8474"/>
    <s v="CA-2012-169733"/>
    <x v="1"/>
    <d v="2012-10-22T00:00:00"/>
    <d v="2012-10-26T00:00:00"/>
    <s v="Second Class"/>
    <s v="GM-14500"/>
    <s v="Gene McClure"/>
    <x v="0"/>
    <s v="United States"/>
    <s v="Hollywood"/>
    <s v="Florida"/>
    <n v="33021"/>
    <x v="0"/>
    <s v="OFF-ST-10000876"/>
    <s v="Office Supplies"/>
    <s v="Storage"/>
    <s v="Eldon Simplefile Box Office"/>
    <n v="9.952"/>
    <n v="1"/>
    <n v="0.2"/>
    <n v="0.99520000000000008"/>
  </r>
  <r>
    <n v="8475"/>
    <s v="CA-2014-169404"/>
    <x v="3"/>
    <d v="2014-04-10T00:00:00"/>
    <d v="2014-04-15T00:00:00"/>
    <s v="Standard Class"/>
    <s v="NC-18625"/>
    <s v="Noah Childs"/>
    <x v="1"/>
    <s v="United States"/>
    <s v="York"/>
    <s v="Pennsylvania"/>
    <n v="17403"/>
    <x v="3"/>
    <s v="OFF-BI-10004492"/>
    <s v="Office Supplies"/>
    <s v="Binders"/>
    <s v="Tuf-Vin Binders"/>
    <n v="37.896000000000001"/>
    <n v="4"/>
    <n v="0.7"/>
    <n v="-29.053600000000003"/>
  </r>
  <r>
    <n v="8476"/>
    <s v="CA-2014-169404"/>
    <x v="3"/>
    <d v="2014-04-10T00:00:00"/>
    <d v="2014-04-15T00:00:00"/>
    <s v="Standard Class"/>
    <s v="NC-18625"/>
    <s v="Noah Childs"/>
    <x v="1"/>
    <s v="United States"/>
    <s v="York"/>
    <s v="Pennsylvania"/>
    <n v="17403"/>
    <x v="3"/>
    <s v="OFF-PA-10001033"/>
    <s v="Office Supplies"/>
    <s v="Paper"/>
    <s v="Xerox 1893"/>
    <n v="65.584000000000003"/>
    <n v="2"/>
    <n v="0.2"/>
    <n v="23.7742"/>
  </r>
  <r>
    <n v="8477"/>
    <s v="CA-2014-134880"/>
    <x v="3"/>
    <d v="2014-10-28T00:00:00"/>
    <d v="2014-11-02T00:00:00"/>
    <s v="Standard Class"/>
    <s v="TW-21025"/>
    <s v="Tamara Willingham"/>
    <x v="2"/>
    <s v="United States"/>
    <s v="Mesa"/>
    <s v="Arizona"/>
    <n v="85204"/>
    <x v="1"/>
    <s v="OFF-PA-10004039"/>
    <s v="Office Supplies"/>
    <s v="Paper"/>
    <s v="Xerox 1882"/>
    <n v="44.783999999999999"/>
    <n v="1"/>
    <n v="0.2"/>
    <n v="16.234200000000001"/>
  </r>
  <r>
    <n v="8478"/>
    <s v="CA-2012-145758"/>
    <x v="1"/>
    <d v="2012-10-30T00:00:00"/>
    <d v="2012-10-30T00:00:00"/>
    <s v="Same Day"/>
    <s v="BF-11020"/>
    <s v="Barry Französisch"/>
    <x v="1"/>
    <s v="United States"/>
    <s v="New York City"/>
    <s v="New York"/>
    <n v="10024"/>
    <x v="3"/>
    <s v="TEC-MA-10004552"/>
    <s v="Technology"/>
    <s v="Machines"/>
    <s v="Star Micronics TSP100 TSP143LAN Receipt Printer"/>
    <n v="1035.8"/>
    <n v="4"/>
    <n v="0"/>
    <n v="269.30799999999999"/>
  </r>
  <r>
    <n v="8479"/>
    <s v="CA-2014-158736"/>
    <x v="3"/>
    <d v="2014-12-19T00:00:00"/>
    <d v="2014-12-25T00:00:00"/>
    <s v="Standard Class"/>
    <s v="TT-21460"/>
    <s v="Tonja Turnell"/>
    <x v="2"/>
    <s v="United States"/>
    <s v="San Francisco"/>
    <s v="California"/>
    <n v="94110"/>
    <x v="1"/>
    <s v="OFF-AR-10002578"/>
    <s v="Office Supplies"/>
    <s v="Art"/>
    <s v="Newell 335"/>
    <n v="5.76"/>
    <n v="2"/>
    <n v="0"/>
    <n v="1.6703999999999999"/>
  </r>
  <r>
    <n v="8480"/>
    <s v="US-2013-119270"/>
    <x v="0"/>
    <d v="2013-03-13T00:00:00"/>
    <d v="2013-03-17T00:00:00"/>
    <s v="Standard Class"/>
    <s v="SW-20245"/>
    <s v="Scot Wooten"/>
    <x v="0"/>
    <s v="United States"/>
    <s v="Los Angeles"/>
    <s v="California"/>
    <n v="90036"/>
    <x v="1"/>
    <s v="OFF-PA-10004022"/>
    <s v="Office Supplies"/>
    <s v="Paper"/>
    <s v="Hammermill Color Copier Paper (28Lb. and 96 Bright)"/>
    <n v="19.98"/>
    <n v="2"/>
    <n v="0"/>
    <n v="8.9909999999999997"/>
  </r>
  <r>
    <n v="8481"/>
    <s v="CA-2011-109890"/>
    <x v="2"/>
    <d v="2011-07-21T00:00:00"/>
    <d v="2011-07-27T00:00:00"/>
    <s v="Standard Class"/>
    <s v="PG-18820"/>
    <s v="Patrick Gardner"/>
    <x v="0"/>
    <s v="United States"/>
    <s v="Omaha"/>
    <s v="Nebraska"/>
    <n v="68104"/>
    <x v="2"/>
    <s v="TEC-PH-10004100"/>
    <s v="Technology"/>
    <s v="Phones"/>
    <s v="Griffin GC17055 Auxiliary Audio Cable"/>
    <n v="35.979999999999997"/>
    <n v="2"/>
    <n v="0"/>
    <n v="10.074400000000001"/>
  </r>
  <r>
    <n v="8482"/>
    <s v="CA-2013-138583"/>
    <x v="0"/>
    <d v="2013-05-25T00:00:00"/>
    <d v="2013-05-29T00:00:00"/>
    <s v="Standard Class"/>
    <s v="DP-13390"/>
    <s v="Dennis Pardue"/>
    <x v="2"/>
    <s v="United States"/>
    <s v="Philadelphia"/>
    <s v="Pennsylvania"/>
    <n v="19120"/>
    <x v="3"/>
    <s v="OFF-AR-10001860"/>
    <s v="Office Supplies"/>
    <s v="Art"/>
    <s v="BIC Liqua Brite Liner"/>
    <n v="16.656000000000002"/>
    <n v="3"/>
    <n v="0.2"/>
    <n v="3.3311999999999999"/>
  </r>
  <r>
    <n v="8483"/>
    <s v="US-2014-118535"/>
    <x v="3"/>
    <d v="2014-02-12T00:00:00"/>
    <d v="2014-02-16T00:00:00"/>
    <s v="Standard Class"/>
    <s v="DJ-13510"/>
    <s v="Don Jones"/>
    <x v="1"/>
    <s v="United States"/>
    <s v="New York City"/>
    <s v="New York"/>
    <n v="10024"/>
    <x v="3"/>
    <s v="OFF-LA-10001297"/>
    <s v="Office Supplies"/>
    <s v="Labels"/>
    <s v="Avery 473"/>
    <n v="20.7"/>
    <n v="2"/>
    <n v="0"/>
    <n v="9.9359999999999999"/>
  </r>
  <r>
    <n v="8484"/>
    <s v="CA-2013-126284"/>
    <x v="0"/>
    <d v="2013-09-21T00:00:00"/>
    <d v="2013-09-25T00:00:00"/>
    <s v="Standard Class"/>
    <s v="EN-13780"/>
    <s v="Edward Nazzal"/>
    <x v="0"/>
    <s v="United States"/>
    <s v="Grand Rapids"/>
    <s v="Michigan"/>
    <n v="49505"/>
    <x v="2"/>
    <s v="OFF-BI-10004828"/>
    <s v="Office Supplies"/>
    <s v="Binders"/>
    <s v="GBC Poly Designer Binding Covers"/>
    <n v="83.699999999999989"/>
    <n v="5"/>
    <n v="0"/>
    <n v="41.012999999999991"/>
  </r>
  <r>
    <n v="8485"/>
    <s v="CA-2014-142391"/>
    <x v="3"/>
    <d v="2014-09-25T00:00:00"/>
    <d v="2014-09-25T00:00:00"/>
    <s v="Same Day"/>
    <s v="PB-19150"/>
    <s v="Philip Brown"/>
    <x v="0"/>
    <s v="United States"/>
    <s v="Seattle"/>
    <s v="Washington"/>
    <n v="98115"/>
    <x v="1"/>
    <s v="FUR-FU-10002759"/>
    <s v="Furniture"/>
    <s v="Furnishings"/>
    <s v="12-1/2 Diameter Round Wall Clock"/>
    <n v="199.8"/>
    <n v="10"/>
    <n v="0"/>
    <n v="71.927999999999997"/>
  </r>
  <r>
    <n v="8486"/>
    <s v="CA-2014-124716"/>
    <x v="3"/>
    <d v="2014-03-28T00:00:00"/>
    <d v="2014-04-01T00:00:00"/>
    <s v="Standard Class"/>
    <s v="BD-11560"/>
    <s v="Brendan Dodson"/>
    <x v="2"/>
    <s v="United States"/>
    <s v="Fresno"/>
    <s v="California"/>
    <n v="93727"/>
    <x v="1"/>
    <s v="OFF-PA-10000740"/>
    <s v="Office Supplies"/>
    <s v="Paper"/>
    <s v="Xerox 1982"/>
    <n v="45.68"/>
    <n v="2"/>
    <n v="0"/>
    <n v="21.012799999999999"/>
  </r>
  <r>
    <n v="8487"/>
    <s v="CA-2014-124716"/>
    <x v="3"/>
    <d v="2014-03-28T00:00:00"/>
    <d v="2014-04-01T00:00:00"/>
    <s v="Standard Class"/>
    <s v="BD-11560"/>
    <s v="Brendan Dodson"/>
    <x v="2"/>
    <s v="United States"/>
    <s v="Fresno"/>
    <s v="California"/>
    <n v="93727"/>
    <x v="1"/>
    <s v="OFF-PA-10001144"/>
    <s v="Office Supplies"/>
    <s v="Paper"/>
    <s v="Xerox 1913"/>
    <n v="110.96"/>
    <n v="2"/>
    <n v="0"/>
    <n v="53.260799999999996"/>
  </r>
  <r>
    <n v="8488"/>
    <s v="CA-2014-124716"/>
    <x v="3"/>
    <d v="2014-03-28T00:00:00"/>
    <d v="2014-04-01T00:00:00"/>
    <s v="Standard Class"/>
    <s v="BD-11560"/>
    <s v="Brendan Dodson"/>
    <x v="2"/>
    <s v="United States"/>
    <s v="Fresno"/>
    <s v="California"/>
    <n v="93727"/>
    <x v="1"/>
    <s v="OFF-PA-10000859"/>
    <s v="Office Supplies"/>
    <s v="Paper"/>
    <s v="Unpadded Memo Slips"/>
    <n v="11.94"/>
    <n v="3"/>
    <n v="0"/>
    <n v="5.97"/>
  </r>
  <r>
    <n v="8489"/>
    <s v="CA-2013-158841"/>
    <x v="0"/>
    <d v="2013-02-02T00:00:00"/>
    <d v="2013-02-04T00:00:00"/>
    <s v="Second Class"/>
    <s v="SE-20110"/>
    <s v="Sanjit Engle"/>
    <x v="0"/>
    <s v="United States"/>
    <s v="Arlington"/>
    <s v="Virginia"/>
    <n v="22204"/>
    <x v="0"/>
    <s v="TEC-MA-10001127"/>
    <s v="Technology"/>
    <s v="Machines"/>
    <s v="HP Designjet T520 Inkjet Large Format Printer - 24&quot; Color"/>
    <n v="8749.9500000000007"/>
    <n v="5"/>
    <n v="0"/>
    <n v="2799.9839999999995"/>
  </r>
  <r>
    <n v="8490"/>
    <s v="CA-2013-158841"/>
    <x v="0"/>
    <d v="2013-02-02T00:00:00"/>
    <d v="2013-02-04T00:00:00"/>
    <s v="Second Class"/>
    <s v="SE-20110"/>
    <s v="Sanjit Engle"/>
    <x v="0"/>
    <s v="United States"/>
    <s v="Arlington"/>
    <s v="Virginia"/>
    <n v="22204"/>
    <x v="0"/>
    <s v="OFF-BI-10002557"/>
    <s v="Office Supplies"/>
    <s v="Binders"/>
    <s v="Presstex Flexible Ring Binders"/>
    <n v="36.4"/>
    <n v="8"/>
    <n v="0"/>
    <n v="18.2"/>
  </r>
  <r>
    <n v="8491"/>
    <s v="CA-2013-158841"/>
    <x v="0"/>
    <d v="2013-02-02T00:00:00"/>
    <d v="2013-02-04T00:00:00"/>
    <s v="Second Class"/>
    <s v="SE-20110"/>
    <s v="Sanjit Engle"/>
    <x v="0"/>
    <s v="United States"/>
    <s v="Arlington"/>
    <s v="Virginia"/>
    <n v="22204"/>
    <x v="0"/>
    <s v="FUR-FU-10001731"/>
    <s v="Furniture"/>
    <s v="Furnishings"/>
    <s v="Acrylic Self-Standing Desk Frames"/>
    <n v="18.689999999999998"/>
    <n v="7"/>
    <n v="0"/>
    <n v="7.1021999999999998"/>
  </r>
  <r>
    <n v="8492"/>
    <s v="CA-2014-106824"/>
    <x v="3"/>
    <d v="2014-07-08T00:00:00"/>
    <d v="2014-07-12T00:00:00"/>
    <s v="Standard Class"/>
    <s v="AT-10735"/>
    <s v="Annie Thurman"/>
    <x v="0"/>
    <s v="United States"/>
    <s v="Los Angeles"/>
    <s v="California"/>
    <n v="90049"/>
    <x v="1"/>
    <s v="OFF-FA-10001135"/>
    <s v="Office Supplies"/>
    <s v="Fasteners"/>
    <s v="Brites Rubber Bands, 1 1/2 oz. Box"/>
    <n v="5.9399999999999995"/>
    <n v="3"/>
    <n v="0"/>
    <n v="0.11880000000000024"/>
  </r>
  <r>
    <n v="8493"/>
    <s v="CA-2012-109190"/>
    <x v="1"/>
    <d v="2012-10-23T00:00:00"/>
    <d v="2012-10-28T00:00:00"/>
    <s v="Standard Class"/>
    <s v="CC-12685"/>
    <s v="Craig Carroll"/>
    <x v="0"/>
    <s v="United States"/>
    <s v="Lubbock"/>
    <s v="Texas"/>
    <n v="79424"/>
    <x v="2"/>
    <s v="OFF-PA-10000069"/>
    <s v="Office Supplies"/>
    <s v="Paper"/>
    <s v="TOPS 4 x 6 Fluorescent Color Memo Sheets, 500 Sheets per Pack"/>
    <n v="60.736000000000004"/>
    <n v="8"/>
    <n v="0.2"/>
    <n v="20.4984"/>
  </r>
  <r>
    <n v="8494"/>
    <s v="CA-2012-109190"/>
    <x v="1"/>
    <d v="2012-10-23T00:00:00"/>
    <d v="2012-10-28T00:00:00"/>
    <s v="Standard Class"/>
    <s v="CC-12685"/>
    <s v="Craig Carroll"/>
    <x v="0"/>
    <s v="United States"/>
    <s v="Lubbock"/>
    <s v="Texas"/>
    <n v="79424"/>
    <x v="2"/>
    <s v="TEC-CO-10001943"/>
    <s v="Technology"/>
    <s v="Copiers"/>
    <s v="Canon PC-428 Personal Copier"/>
    <n v="479.97600000000006"/>
    <n v="3"/>
    <n v="0.2"/>
    <n v="161.99189999999999"/>
  </r>
  <r>
    <n v="8495"/>
    <s v="CA-2012-109190"/>
    <x v="1"/>
    <d v="2012-10-23T00:00:00"/>
    <d v="2012-10-28T00:00:00"/>
    <s v="Standard Class"/>
    <s v="CC-12685"/>
    <s v="Craig Carroll"/>
    <x v="0"/>
    <s v="United States"/>
    <s v="Lubbock"/>
    <s v="Texas"/>
    <n v="79424"/>
    <x v="2"/>
    <s v="OFF-BI-10000977"/>
    <s v="Office Supplies"/>
    <s v="Binders"/>
    <s v="Ibico Plastic Spiral Binding Combs"/>
    <n v="6.0799999999999983"/>
    <n v="1"/>
    <n v="0.8"/>
    <n v="-10.336000000000002"/>
  </r>
  <r>
    <n v="8496"/>
    <s v="CA-2013-143154"/>
    <x v="0"/>
    <d v="2013-12-03T00:00:00"/>
    <d v="2013-12-09T00:00:00"/>
    <s v="Standard Class"/>
    <s v="AS-10225"/>
    <s v="Alan Schoenberger"/>
    <x v="1"/>
    <s v="United States"/>
    <s v="Longmont"/>
    <s v="Colorado"/>
    <n v="80501"/>
    <x v="1"/>
    <s v="TEC-AC-10002942"/>
    <s v="Technology"/>
    <s v="Accessories"/>
    <s v="WD My Passport Ultra 1TB Portable External Hard Drive"/>
    <n v="165.60000000000002"/>
    <n v="3"/>
    <n v="0.2"/>
    <n v="-6.2100000000000151"/>
  </r>
  <r>
    <n v="8497"/>
    <s v="CA-2011-169061"/>
    <x v="2"/>
    <d v="2011-03-05T00:00:00"/>
    <d v="2011-03-08T00:00:00"/>
    <s v="Second Class"/>
    <s v="AB-10150"/>
    <s v="Aimee Bixby"/>
    <x v="0"/>
    <s v="United States"/>
    <s v="Yonkers"/>
    <s v="New York"/>
    <n v="10701"/>
    <x v="3"/>
    <s v="OFF-AR-10000588"/>
    <s v="Office Supplies"/>
    <s v="Art"/>
    <s v="Newell 345"/>
    <n v="59.519999999999996"/>
    <n v="3"/>
    <n v="0"/>
    <n v="15.475200000000001"/>
  </r>
  <r>
    <n v="8498"/>
    <s v="CA-2011-169061"/>
    <x v="2"/>
    <d v="2011-03-05T00:00:00"/>
    <d v="2011-03-08T00:00:00"/>
    <s v="Second Class"/>
    <s v="AB-10150"/>
    <s v="Aimee Bixby"/>
    <x v="0"/>
    <s v="United States"/>
    <s v="Yonkers"/>
    <s v="New York"/>
    <n v="10701"/>
    <x v="3"/>
    <s v="TEC-AC-10002001"/>
    <s v="Technology"/>
    <s v="Accessories"/>
    <s v="Logitech Wireless Gaming Headset G930"/>
    <n v="479.97"/>
    <n v="3"/>
    <n v="0"/>
    <n v="177.58890000000002"/>
  </r>
  <r>
    <n v="8499"/>
    <s v="CA-2011-169061"/>
    <x v="2"/>
    <d v="2011-03-05T00:00:00"/>
    <d v="2011-03-08T00:00:00"/>
    <s v="Second Class"/>
    <s v="AB-10150"/>
    <s v="Aimee Bixby"/>
    <x v="0"/>
    <s v="United States"/>
    <s v="Yonkers"/>
    <s v="New York"/>
    <n v="10701"/>
    <x v="3"/>
    <s v="OFF-SU-10000381"/>
    <s v="Office Supplies"/>
    <s v="Supplies"/>
    <s v="Acme Forged Steel Scissors with Black Enamel Handles"/>
    <n v="18.62"/>
    <n v="2"/>
    <n v="0"/>
    <n v="5.399799999999999"/>
  </r>
  <r>
    <n v="8500"/>
    <s v="CA-2011-169061"/>
    <x v="2"/>
    <d v="2011-03-05T00:00:00"/>
    <d v="2011-03-08T00:00:00"/>
    <s v="Second Class"/>
    <s v="AB-10150"/>
    <s v="Aimee Bixby"/>
    <x v="0"/>
    <s v="United States"/>
    <s v="Yonkers"/>
    <s v="New York"/>
    <n v="10701"/>
    <x v="3"/>
    <s v="OFF-BI-10001617"/>
    <s v="Office Supplies"/>
    <s v="Binders"/>
    <s v="GBC Wire Binding Combs"/>
    <n v="49.632000000000005"/>
    <n v="6"/>
    <n v="0.2"/>
    <n v="16.750799999999998"/>
  </r>
  <r>
    <n v="8501"/>
    <s v="CA-2011-169061"/>
    <x v="2"/>
    <d v="2011-03-05T00:00:00"/>
    <d v="2011-03-08T00:00:00"/>
    <s v="Second Class"/>
    <s v="AB-10150"/>
    <s v="Aimee Bixby"/>
    <x v="0"/>
    <s v="United States"/>
    <s v="Yonkers"/>
    <s v="New York"/>
    <n v="10701"/>
    <x v="3"/>
    <s v="OFF-PA-10001878"/>
    <s v="Office Supplies"/>
    <s v="Paper"/>
    <s v="Xerox 1891"/>
    <n v="97.82"/>
    <n v="2"/>
    <n v="0"/>
    <n v="45.975399999999993"/>
  </r>
  <r>
    <n v="8502"/>
    <s v="CA-2012-102316"/>
    <x v="1"/>
    <d v="2012-02-29T00:00:00"/>
    <d v="2012-03-03T00:00:00"/>
    <s v="Second Class"/>
    <s v="DH-13075"/>
    <s v="Dave Hallsten"/>
    <x v="1"/>
    <s v="United States"/>
    <s v="Los Angeles"/>
    <s v="California"/>
    <n v="90045"/>
    <x v="1"/>
    <s v="TEC-PH-10000376"/>
    <s v="Technology"/>
    <s v="Phones"/>
    <s v="Square Credit Card Reader"/>
    <n v="15.984000000000002"/>
    <n v="2"/>
    <n v="0.2"/>
    <n v="1.1988000000000003"/>
  </r>
  <r>
    <n v="8503"/>
    <s v="CA-2012-102316"/>
    <x v="1"/>
    <d v="2012-02-29T00:00:00"/>
    <d v="2012-03-03T00:00:00"/>
    <s v="Second Class"/>
    <s v="DH-13075"/>
    <s v="Dave Hallsten"/>
    <x v="1"/>
    <s v="United States"/>
    <s v="Los Angeles"/>
    <s v="California"/>
    <n v="90045"/>
    <x v="1"/>
    <s v="FUR-CH-10003396"/>
    <s v="Furniture"/>
    <s v="Chairs"/>
    <s v="Global Deluxe Steno Chair"/>
    <n v="184.75200000000001"/>
    <n v="3"/>
    <n v="0.2"/>
    <n v="-20.784600000000012"/>
  </r>
  <r>
    <n v="8504"/>
    <s v="CA-2011-164903"/>
    <x v="2"/>
    <d v="2011-02-21T00:00:00"/>
    <d v="2011-02-25T00:00:00"/>
    <s v="Standard Class"/>
    <s v="SR-20740"/>
    <s v="Steven Roelle"/>
    <x v="2"/>
    <s v="United States"/>
    <s v="Los Angeles"/>
    <s v="California"/>
    <n v="90049"/>
    <x v="1"/>
    <s v="OFF-PA-10003363"/>
    <s v="Office Supplies"/>
    <s v="Paper"/>
    <s v="Xerox 204"/>
    <n v="12.96"/>
    <n v="2"/>
    <n v="0"/>
    <n v="6.2208000000000006"/>
  </r>
  <r>
    <n v="8505"/>
    <s v="CA-2013-109400"/>
    <x v="0"/>
    <d v="2013-05-03T00:00:00"/>
    <d v="2013-05-07T00:00:00"/>
    <s v="Standard Class"/>
    <s v="NR-18550"/>
    <s v="Nick Radford"/>
    <x v="0"/>
    <s v="United States"/>
    <s v="Amarillo"/>
    <s v="Texas"/>
    <n v="79109"/>
    <x v="2"/>
    <s v="FUR-CH-10003298"/>
    <s v="Furniture"/>
    <s v="Chairs"/>
    <s v="Office Star - Contemporary Task Swivel chair with Loop Arms, Charcoal"/>
    <n v="366.74399999999997"/>
    <n v="4"/>
    <n v="0.3"/>
    <n v="-110.02320000000003"/>
  </r>
  <r>
    <n v="8506"/>
    <s v="CA-2013-130400"/>
    <x v="0"/>
    <d v="2013-03-09T00:00:00"/>
    <d v="2013-03-13T00:00:00"/>
    <s v="Standard Class"/>
    <s v="SJ-20125"/>
    <s v="Sanjit Jacobs"/>
    <x v="2"/>
    <s v="United States"/>
    <s v="Dallas"/>
    <s v="Texas"/>
    <n v="75217"/>
    <x v="2"/>
    <s v="OFF-BI-10001757"/>
    <s v="Office Supplies"/>
    <s v="Binders"/>
    <s v="Pressboard Hanging Data Binders for Unburst Sheets"/>
    <n v="8.8559999999999981"/>
    <n v="9"/>
    <n v="0.8"/>
    <n v="-14.169600000000003"/>
  </r>
  <r>
    <n v="8507"/>
    <s v="CA-2013-130400"/>
    <x v="0"/>
    <d v="2013-03-09T00:00:00"/>
    <d v="2013-03-13T00:00:00"/>
    <s v="Standard Class"/>
    <s v="SJ-20125"/>
    <s v="Sanjit Jacobs"/>
    <x v="2"/>
    <s v="United States"/>
    <s v="Dallas"/>
    <s v="Texas"/>
    <n v="75217"/>
    <x v="2"/>
    <s v="TEC-AC-10004633"/>
    <s v="Technology"/>
    <s v="Accessories"/>
    <s v="Verbatim 25 GB 6x Blu-ray Single Layer Recordable Disc, 3/Pack"/>
    <n v="27.96"/>
    <n v="5"/>
    <n v="0.2"/>
    <n v="8.3880000000000035"/>
  </r>
  <r>
    <n v="8508"/>
    <s v="CA-2013-130400"/>
    <x v="0"/>
    <d v="2013-03-09T00:00:00"/>
    <d v="2013-03-13T00:00:00"/>
    <s v="Standard Class"/>
    <s v="SJ-20125"/>
    <s v="Sanjit Jacobs"/>
    <x v="2"/>
    <s v="United States"/>
    <s v="Dallas"/>
    <s v="Texas"/>
    <n v="75217"/>
    <x v="2"/>
    <s v="OFF-EN-10001453"/>
    <s v="Office Supplies"/>
    <s v="Envelopes"/>
    <s v="Tyvek Interoffice Envelopes, 9 1/2&quot; x 12 1/2&quot;, 100/Box"/>
    <n v="146.352"/>
    <n v="3"/>
    <n v="0.2"/>
    <n v="49.393799999999992"/>
  </r>
  <r>
    <n v="8509"/>
    <s v="CA-2012-135853"/>
    <x v="1"/>
    <d v="2012-12-11T00:00:00"/>
    <d v="2012-12-14T00:00:00"/>
    <s v="First Class"/>
    <s v="CA-12775"/>
    <s v="Cynthia Arntzen"/>
    <x v="0"/>
    <s v="United States"/>
    <s v="Detroit"/>
    <s v="Michigan"/>
    <n v="48205"/>
    <x v="2"/>
    <s v="TEC-AC-10004761"/>
    <s v="Technology"/>
    <s v="Accessories"/>
    <s v="Maxell 4.7GB DVD+RW 3/Pack"/>
    <n v="175.23"/>
    <n v="11"/>
    <n v="0"/>
    <n v="61.330500000000001"/>
  </r>
  <r>
    <n v="8510"/>
    <s v="CA-2012-135853"/>
    <x v="1"/>
    <d v="2012-12-11T00:00:00"/>
    <d v="2012-12-14T00:00:00"/>
    <s v="First Class"/>
    <s v="CA-12775"/>
    <s v="Cynthia Arntzen"/>
    <x v="0"/>
    <s v="United States"/>
    <s v="Detroit"/>
    <s v="Michigan"/>
    <n v="48205"/>
    <x v="2"/>
    <s v="TEC-PH-10003691"/>
    <s v="Technology"/>
    <s v="Phones"/>
    <s v="BlackBerry Q10"/>
    <n v="125.99"/>
    <n v="1"/>
    <n v="0"/>
    <n v="31.497500000000002"/>
  </r>
  <r>
    <n v="8511"/>
    <s v="CA-2012-135853"/>
    <x v="1"/>
    <d v="2012-12-11T00:00:00"/>
    <d v="2012-12-14T00:00:00"/>
    <s v="First Class"/>
    <s v="CA-12775"/>
    <s v="Cynthia Arntzen"/>
    <x v="0"/>
    <s v="United States"/>
    <s v="Detroit"/>
    <s v="Michigan"/>
    <n v="48205"/>
    <x v="2"/>
    <s v="OFF-BI-10004965"/>
    <s v="Office Supplies"/>
    <s v="Binders"/>
    <s v="Ibico Covers for Plastic or Wire Binding Elements"/>
    <n v="23"/>
    <n v="2"/>
    <n v="0"/>
    <n v="10.35"/>
  </r>
  <r>
    <n v="8512"/>
    <s v="CA-2013-103359"/>
    <x v="0"/>
    <d v="2013-12-23T00:00:00"/>
    <d v="2013-12-27T00:00:00"/>
    <s v="Standard Class"/>
    <s v="LC-16885"/>
    <s v="Lena Creighton"/>
    <x v="0"/>
    <s v="United States"/>
    <s v="New York City"/>
    <s v="New York"/>
    <n v="10035"/>
    <x v="3"/>
    <s v="OFF-BI-10004233"/>
    <s v="Office Supplies"/>
    <s v="Binders"/>
    <s v="GBC Pre-Punched Binding Paper, Plastic, White, 8-1/2&quot; x 11&quot;"/>
    <n v="25.584000000000003"/>
    <n v="2"/>
    <n v="0.2"/>
    <n v="8.9543999999999997"/>
  </r>
  <r>
    <n v="8513"/>
    <s v="CA-2013-144645"/>
    <x v="0"/>
    <d v="2013-02-02T00:00:00"/>
    <d v="2013-02-08T00:00:00"/>
    <s v="Standard Class"/>
    <s v="NS-18640"/>
    <s v="Noel Staavos"/>
    <x v="1"/>
    <s v="United States"/>
    <s v="Houston"/>
    <s v="Texas"/>
    <n v="77041"/>
    <x v="2"/>
    <s v="FUR-FU-10003601"/>
    <s v="Furniture"/>
    <s v="Furnishings"/>
    <s v="Deflect-o RollaMat Studded, Beveled Mat for Medium Pile Carpeting"/>
    <n v="73.784000000000006"/>
    <n v="2"/>
    <n v="0.6"/>
    <n v="-77.473200000000006"/>
  </r>
  <r>
    <n v="8514"/>
    <s v="CA-2014-141614"/>
    <x v="3"/>
    <d v="2014-06-06T00:00:00"/>
    <d v="2014-06-10T00:00:00"/>
    <s v="Standard Class"/>
    <s v="NS-18640"/>
    <s v="Noel Staavos"/>
    <x v="1"/>
    <s v="United States"/>
    <s v="Orlando"/>
    <s v="Florida"/>
    <n v="32839"/>
    <x v="0"/>
    <s v="OFF-PA-10002787"/>
    <s v="Office Supplies"/>
    <s v="Paper"/>
    <s v="Xerox 227"/>
    <n v="20.736000000000004"/>
    <n v="4"/>
    <n v="0.2"/>
    <n v="7.2576000000000001"/>
  </r>
  <r>
    <n v="8515"/>
    <s v="CA-2012-122168"/>
    <x v="1"/>
    <d v="2012-08-21T00:00:00"/>
    <d v="2012-08-26T00:00:00"/>
    <s v="Standard Class"/>
    <s v="HG-14965"/>
    <s v="Henry Goldwyn"/>
    <x v="1"/>
    <s v="United States"/>
    <s v="Florence"/>
    <s v="Kentucky"/>
    <n v="41042"/>
    <x v="0"/>
    <s v="OFF-AR-10003602"/>
    <s v="Office Supplies"/>
    <s v="Art"/>
    <s v="Quartet Omega Colored Chalk, 12/Pack"/>
    <n v="17.52"/>
    <n v="3"/>
    <n v="0"/>
    <n v="8.2343999999999991"/>
  </r>
  <r>
    <n v="8516"/>
    <s v="CA-2012-122168"/>
    <x v="1"/>
    <d v="2012-08-21T00:00:00"/>
    <d v="2012-08-26T00:00:00"/>
    <s v="Standard Class"/>
    <s v="HG-14965"/>
    <s v="Henry Goldwyn"/>
    <x v="1"/>
    <s v="United States"/>
    <s v="Florence"/>
    <s v="Kentucky"/>
    <n v="41042"/>
    <x v="0"/>
    <s v="OFF-AR-10002053"/>
    <s v="Office Supplies"/>
    <s v="Art"/>
    <s v="Premium Writing Pencils, Soft, #2 by Central Association for the Blind"/>
    <n v="35.76"/>
    <n v="12"/>
    <n v="0"/>
    <n v="10.0128"/>
  </r>
  <r>
    <n v="8517"/>
    <s v="CA-2013-132899"/>
    <x v="0"/>
    <d v="2013-04-08T00:00:00"/>
    <d v="2013-04-12T00:00:00"/>
    <s v="Standard Class"/>
    <s v="SF-20200"/>
    <s v="Sarah Foster"/>
    <x v="0"/>
    <s v="United States"/>
    <s v="New York City"/>
    <s v="New York"/>
    <n v="10009"/>
    <x v="3"/>
    <s v="OFF-AR-10002833"/>
    <s v="Office Supplies"/>
    <s v="Art"/>
    <s v="Newell 322"/>
    <n v="3.64"/>
    <n v="2"/>
    <n v="0"/>
    <n v="0.98280000000000012"/>
  </r>
  <r>
    <n v="8518"/>
    <s v="CA-2014-149720"/>
    <x v="3"/>
    <d v="2014-06-05T00:00:00"/>
    <d v="2014-06-08T00:00:00"/>
    <s v="Second Class"/>
    <s v="EM-14065"/>
    <s v="Erin Mull"/>
    <x v="0"/>
    <s v="United States"/>
    <s v="Frisco"/>
    <s v="Texas"/>
    <n v="75034"/>
    <x v="2"/>
    <s v="FUR-FU-10002501"/>
    <s v="Furniture"/>
    <s v="Furnishings"/>
    <s v="Nu-Dell Executive Frame"/>
    <n v="30.336000000000006"/>
    <n v="6"/>
    <n v="0.6"/>
    <n v="-17.443199999999997"/>
  </r>
  <r>
    <n v="8519"/>
    <s v="CA-2014-118003"/>
    <x v="3"/>
    <d v="2014-12-05T00:00:00"/>
    <d v="2014-12-11T00:00:00"/>
    <s v="Standard Class"/>
    <s v="DO-13645"/>
    <s v="Doug O'Connell"/>
    <x v="0"/>
    <s v="United States"/>
    <s v="Paterson"/>
    <s v="New Jersey"/>
    <n v="7501"/>
    <x v="3"/>
    <s v="FUR-FU-10002506"/>
    <s v="Furniture"/>
    <s v="Furnishings"/>
    <s v="Tensor &quot;Hersey Kiss&quot; Styled Floor Lamp"/>
    <n v="12.99"/>
    <n v="1"/>
    <n v="0"/>
    <n v="1.5587999999999997"/>
  </r>
  <r>
    <n v="8520"/>
    <s v="CA-2014-118003"/>
    <x v="3"/>
    <d v="2014-12-05T00:00:00"/>
    <d v="2014-12-11T00:00:00"/>
    <s v="Standard Class"/>
    <s v="DO-13645"/>
    <s v="Doug O'Connell"/>
    <x v="0"/>
    <s v="United States"/>
    <s v="Paterson"/>
    <s v="New Jersey"/>
    <n v="7501"/>
    <x v="3"/>
    <s v="FUR-CH-10003817"/>
    <s v="Furniture"/>
    <s v="Chairs"/>
    <s v="Global Value Steno Chair, Gray"/>
    <n v="182.22"/>
    <n v="3"/>
    <n v="0"/>
    <n v="45.555000000000007"/>
  </r>
  <r>
    <n v="8521"/>
    <s v="CA-2014-118003"/>
    <x v="3"/>
    <d v="2014-12-05T00:00:00"/>
    <d v="2014-12-11T00:00:00"/>
    <s v="Standard Class"/>
    <s v="DO-13645"/>
    <s v="Doug O'Connell"/>
    <x v="0"/>
    <s v="United States"/>
    <s v="Paterson"/>
    <s v="New Jersey"/>
    <n v="7501"/>
    <x v="3"/>
    <s v="FUR-CH-10004860"/>
    <s v="Furniture"/>
    <s v="Chairs"/>
    <s v="Global Low Back Tilter Chair"/>
    <n v="302.94"/>
    <n v="3"/>
    <n v="0"/>
    <n v="18.176399999999973"/>
  </r>
  <r>
    <n v="8522"/>
    <s v="CA-2013-141887"/>
    <x v="0"/>
    <d v="2013-01-11T00:00:00"/>
    <d v="2013-01-15T00:00:00"/>
    <s v="Standard Class"/>
    <s v="MP-17470"/>
    <s v="Mark Packer"/>
    <x v="2"/>
    <s v="United States"/>
    <s v="Columbus"/>
    <s v="Ohio"/>
    <n v="43229"/>
    <x v="3"/>
    <s v="FUR-FU-10002268"/>
    <s v="Furniture"/>
    <s v="Furnishings"/>
    <s v="Ultra Door Push Plate"/>
    <n v="54.992000000000004"/>
    <n v="14"/>
    <n v="0.2"/>
    <n v="8.9361999999999959"/>
  </r>
  <r>
    <n v="8523"/>
    <s v="US-2013-160206"/>
    <x v="0"/>
    <d v="2013-04-02T00:00:00"/>
    <d v="2013-04-08T00:00:00"/>
    <s v="Standard Class"/>
    <s v="MY-18295"/>
    <s v="Muhammed Yedwab"/>
    <x v="1"/>
    <s v="United States"/>
    <s v="Milwaukee"/>
    <s v="Wisconsin"/>
    <n v="53209"/>
    <x v="2"/>
    <s v="TEC-PH-10000148"/>
    <s v="Technology"/>
    <s v="Phones"/>
    <s v="Cyber Acoustics AC-202b Speech Recognition Stereo Headset"/>
    <n v="12.99"/>
    <n v="1"/>
    <n v="0"/>
    <n v="0.25980000000000025"/>
  </r>
  <r>
    <n v="8524"/>
    <s v="CA-2014-133074"/>
    <x v="3"/>
    <d v="2014-09-22T00:00:00"/>
    <d v="2014-09-26T00:00:00"/>
    <s v="Standard Class"/>
    <s v="DB-13615"/>
    <s v="Doug Bickford"/>
    <x v="0"/>
    <s v="United States"/>
    <s v="San Francisco"/>
    <s v="California"/>
    <n v="94109"/>
    <x v="1"/>
    <s v="OFF-PA-10004082"/>
    <s v="Office Supplies"/>
    <s v="Paper"/>
    <s v="Adams Telephone Message Book w/Frequently-Called Numbers Space, 400 Messages per Book"/>
    <n v="55.86"/>
    <n v="7"/>
    <n v="0"/>
    <n v="27.93"/>
  </r>
  <r>
    <n v="8525"/>
    <s v="CA-2014-161172"/>
    <x v="3"/>
    <d v="2014-03-17T00:00:00"/>
    <d v="2014-03-17T00:00:00"/>
    <s v="Same Day"/>
    <s v="SP-20920"/>
    <s v="Susan Pistek"/>
    <x v="0"/>
    <s v="United States"/>
    <s v="Columbus"/>
    <s v="Ohio"/>
    <n v="43229"/>
    <x v="3"/>
    <s v="TEC-PH-10004348"/>
    <s v="Technology"/>
    <s v="Phones"/>
    <s v="OtterBox Defender Series Case - iPhone 5c"/>
    <n v="44.375999999999998"/>
    <n v="2"/>
    <n v="0.4"/>
    <n v="-7.3960000000000043"/>
  </r>
  <r>
    <n v="8526"/>
    <s v="CA-2014-161172"/>
    <x v="3"/>
    <d v="2014-03-17T00:00:00"/>
    <d v="2014-03-17T00:00:00"/>
    <s v="Same Day"/>
    <s v="SP-20920"/>
    <s v="Susan Pistek"/>
    <x v="0"/>
    <s v="United States"/>
    <s v="Columbus"/>
    <s v="Ohio"/>
    <n v="43229"/>
    <x v="3"/>
    <s v="FUR-FU-10003424"/>
    <s v="Furniture"/>
    <s v="Furnishings"/>
    <s v="Nu-Dell Oak Frame"/>
    <n v="51.264000000000003"/>
    <n v="6"/>
    <n v="0.2"/>
    <n v="7.6895999999999933"/>
  </r>
  <r>
    <n v="8527"/>
    <s v="CA-2014-161172"/>
    <x v="3"/>
    <d v="2014-03-17T00:00:00"/>
    <d v="2014-03-17T00:00:00"/>
    <s v="Same Day"/>
    <s v="SP-20920"/>
    <s v="Susan Pistek"/>
    <x v="0"/>
    <s v="United States"/>
    <s v="Columbus"/>
    <s v="Ohio"/>
    <n v="43229"/>
    <x v="3"/>
    <s v="OFF-BI-10004654"/>
    <s v="Office Supplies"/>
    <s v="Binders"/>
    <s v="Avery Binding System Hidden Tab Executive Style Index Sets"/>
    <n v="5.1930000000000005"/>
    <n v="3"/>
    <n v="0.7"/>
    <n v="-3.4619999999999997"/>
  </r>
  <r>
    <n v="8528"/>
    <s v="CA-2014-161172"/>
    <x v="3"/>
    <d v="2014-03-17T00:00:00"/>
    <d v="2014-03-17T00:00:00"/>
    <s v="Same Day"/>
    <s v="SP-20920"/>
    <s v="Susan Pistek"/>
    <x v="0"/>
    <s v="United States"/>
    <s v="Columbus"/>
    <s v="Ohio"/>
    <n v="43229"/>
    <x v="3"/>
    <s v="TEC-AC-10004571"/>
    <s v="Technology"/>
    <s v="Accessories"/>
    <s v="Logitech G700s Rechargeable Gaming Mouse"/>
    <n v="159.98400000000001"/>
    <n v="2"/>
    <n v="0.2"/>
    <n v="43.995600000000003"/>
  </r>
  <r>
    <n v="8529"/>
    <s v="CA-2014-161172"/>
    <x v="3"/>
    <d v="2014-03-17T00:00:00"/>
    <d v="2014-03-17T00:00:00"/>
    <s v="Same Day"/>
    <s v="SP-20920"/>
    <s v="Susan Pistek"/>
    <x v="0"/>
    <s v="United States"/>
    <s v="Columbus"/>
    <s v="Ohio"/>
    <n v="43229"/>
    <x v="3"/>
    <s v="OFF-ST-10000675"/>
    <s v="Office Supplies"/>
    <s v="Storage"/>
    <s v="File Shuttle II and Handi-File, Black"/>
    <n v="54.224000000000004"/>
    <n v="2"/>
    <n v="0.2"/>
    <n v="3.3889999999999993"/>
  </r>
  <r>
    <n v="8530"/>
    <s v="CA-2014-137624"/>
    <x v="3"/>
    <d v="2014-11-11T00:00:00"/>
    <d v="2014-11-18T00:00:00"/>
    <s v="Standard Class"/>
    <s v="ME-17320"/>
    <s v="Maria Etezadi"/>
    <x v="2"/>
    <s v="United States"/>
    <s v="Los Angeles"/>
    <s v="California"/>
    <n v="90008"/>
    <x v="1"/>
    <s v="FUR-CH-10001714"/>
    <s v="Furniture"/>
    <s v="Chairs"/>
    <s v="Global Leather &amp; Oak Executive Chair, Burgundy"/>
    <n v="241.42399999999998"/>
    <n v="2"/>
    <n v="0.2"/>
    <n v="-36.213599999999985"/>
  </r>
  <r>
    <n v="8531"/>
    <s v="CA-2013-156748"/>
    <x v="0"/>
    <d v="2013-12-01T00:00:00"/>
    <d v="2013-12-07T00:00:00"/>
    <s v="Standard Class"/>
    <s v="BS-11755"/>
    <s v="Bruce Stewart"/>
    <x v="0"/>
    <s v="United States"/>
    <s v="Detroit"/>
    <s v="Michigan"/>
    <n v="48227"/>
    <x v="2"/>
    <s v="OFF-PA-10000380"/>
    <s v="Office Supplies"/>
    <s v="Paper"/>
    <s v="REDIFORM Incoming/Outgoing Call Register, 11&quot; X 8 1/2&quot;, 100 Messages"/>
    <n v="33.36"/>
    <n v="4"/>
    <n v="0"/>
    <n v="16.68"/>
  </r>
  <r>
    <n v="8532"/>
    <s v="CA-2013-156748"/>
    <x v="0"/>
    <d v="2013-12-01T00:00:00"/>
    <d v="2013-12-07T00:00:00"/>
    <s v="Standard Class"/>
    <s v="BS-11755"/>
    <s v="Bruce Stewart"/>
    <x v="0"/>
    <s v="United States"/>
    <s v="Detroit"/>
    <s v="Michigan"/>
    <n v="48227"/>
    <x v="2"/>
    <s v="OFF-PA-10002713"/>
    <s v="Office Supplies"/>
    <s v="Paper"/>
    <s v="Adams Phone Message Book, 200 Message Capacity, 8 1/16” x 11”"/>
    <n v="13.76"/>
    <n v="2"/>
    <n v="0"/>
    <n v="6.3295999999999992"/>
  </r>
  <r>
    <n v="8533"/>
    <s v="CA-2013-156748"/>
    <x v="0"/>
    <d v="2013-12-01T00:00:00"/>
    <d v="2013-12-07T00:00:00"/>
    <s v="Standard Class"/>
    <s v="BS-11755"/>
    <s v="Bruce Stewart"/>
    <x v="0"/>
    <s v="United States"/>
    <s v="Detroit"/>
    <s v="Michigan"/>
    <n v="48227"/>
    <x v="2"/>
    <s v="OFF-ST-10001370"/>
    <s v="Office Supplies"/>
    <s v="Storage"/>
    <s v="Sensible Storage WireTech Storage Systems"/>
    <n v="496.86"/>
    <n v="7"/>
    <n v="0"/>
    <n v="24.842999999999947"/>
  </r>
  <r>
    <n v="8534"/>
    <s v="CA-2013-156748"/>
    <x v="0"/>
    <d v="2013-12-01T00:00:00"/>
    <d v="2013-12-07T00:00:00"/>
    <s v="Standard Class"/>
    <s v="BS-11755"/>
    <s v="Bruce Stewart"/>
    <x v="0"/>
    <s v="United States"/>
    <s v="Detroit"/>
    <s v="Michigan"/>
    <n v="48227"/>
    <x v="2"/>
    <s v="FUR-CH-10000513"/>
    <s v="Furniture"/>
    <s v="Chairs"/>
    <s v="High-Back Leather Manager's Chair"/>
    <n v="389.97"/>
    <n v="3"/>
    <n v="0"/>
    <n v="35.097300000000004"/>
  </r>
  <r>
    <n v="8535"/>
    <s v="CA-2012-169677"/>
    <x v="1"/>
    <d v="2012-01-13T00:00:00"/>
    <d v="2012-01-15T00:00:00"/>
    <s v="Second Class"/>
    <s v="KS-16300"/>
    <s v="Karen Seio"/>
    <x v="1"/>
    <s v="United States"/>
    <s v="Columbus"/>
    <s v="Georgia"/>
    <n v="31907"/>
    <x v="0"/>
    <s v="OFF-LA-10003223"/>
    <s v="Office Supplies"/>
    <s v="Labels"/>
    <s v="Avery 508"/>
    <n v="9.82"/>
    <n v="2"/>
    <n v="0"/>
    <n v="4.8117999999999999"/>
  </r>
  <r>
    <n v="8536"/>
    <s v="US-2011-163146"/>
    <x v="2"/>
    <d v="2011-05-16T00:00:00"/>
    <d v="2011-05-20T00:00:00"/>
    <s v="Standard Class"/>
    <s v="CC-12475"/>
    <s v="Cindy Chapman"/>
    <x v="0"/>
    <s v="United States"/>
    <s v="San Francisco"/>
    <s v="California"/>
    <n v="94122"/>
    <x v="1"/>
    <s v="TEC-AC-10002217"/>
    <s v="Technology"/>
    <s v="Accessories"/>
    <s v="Imation Clip USB flash drive - 8 GB"/>
    <n v="56.400000000000006"/>
    <n v="3"/>
    <n v="0"/>
    <n v="3.3840000000000003"/>
  </r>
  <r>
    <n v="8537"/>
    <s v="CA-2012-157343"/>
    <x v="1"/>
    <d v="2012-06-07T00:00:00"/>
    <d v="2012-06-11T00:00:00"/>
    <s v="Standard Class"/>
    <s v="HD-14785"/>
    <s v="Harold Dahlen"/>
    <x v="2"/>
    <s v="United States"/>
    <s v="Philadelphia"/>
    <s v="Pennsylvania"/>
    <n v="19143"/>
    <x v="3"/>
    <s v="OFF-BI-10003707"/>
    <s v="Office Supplies"/>
    <s v="Binders"/>
    <s v="Aluminum Screw Posts"/>
    <n v="18.312000000000001"/>
    <n v="4"/>
    <n v="0.7"/>
    <n v="-12.207999999999995"/>
  </r>
  <r>
    <n v="8538"/>
    <s v="CA-2012-157343"/>
    <x v="1"/>
    <d v="2012-06-07T00:00:00"/>
    <d v="2012-06-11T00:00:00"/>
    <s v="Standard Class"/>
    <s v="HD-14785"/>
    <s v="Harold Dahlen"/>
    <x v="2"/>
    <s v="United States"/>
    <s v="Philadelphia"/>
    <s v="Pennsylvania"/>
    <n v="19143"/>
    <x v="3"/>
    <s v="OFF-PA-10000552"/>
    <s v="Office Supplies"/>
    <s v="Paper"/>
    <s v="Xerox 200"/>
    <n v="25.920000000000005"/>
    <n v="5"/>
    <n v="0.2"/>
    <n v="9.0719999999999992"/>
  </r>
  <r>
    <n v="8539"/>
    <s v="CA-2012-157343"/>
    <x v="1"/>
    <d v="2012-06-07T00:00:00"/>
    <d v="2012-06-11T00:00:00"/>
    <s v="Standard Class"/>
    <s v="HD-14785"/>
    <s v="Harold Dahlen"/>
    <x v="2"/>
    <s v="United States"/>
    <s v="Philadelphia"/>
    <s v="Pennsylvania"/>
    <n v="19143"/>
    <x v="3"/>
    <s v="OFF-AR-10003183"/>
    <s v="Office Supplies"/>
    <s v="Art"/>
    <s v="Avery Fluorescent Highlighter Four-Color Set"/>
    <n v="8.016"/>
    <n v="3"/>
    <n v="0.2"/>
    <n v="1.0019999999999993"/>
  </r>
  <r>
    <n v="8540"/>
    <s v="CA-2014-147354"/>
    <x v="3"/>
    <d v="2014-03-10T00:00:00"/>
    <d v="2014-03-14T00:00:00"/>
    <s v="Standard Class"/>
    <s v="KB-16315"/>
    <s v="Karl Braun"/>
    <x v="0"/>
    <s v="United States"/>
    <s v="Los Angeles"/>
    <s v="California"/>
    <n v="90008"/>
    <x v="1"/>
    <s v="TEC-CO-10000971"/>
    <s v="Technology"/>
    <s v="Copiers"/>
    <s v="Hewlett Packard 310 Color Digital Copier"/>
    <n v="479.98400000000004"/>
    <n v="2"/>
    <n v="0.2"/>
    <n v="59.997999999999962"/>
  </r>
  <r>
    <n v="8541"/>
    <s v="CA-2014-147354"/>
    <x v="3"/>
    <d v="2014-03-10T00:00:00"/>
    <d v="2014-03-14T00:00:00"/>
    <s v="Standard Class"/>
    <s v="KB-16315"/>
    <s v="Karl Braun"/>
    <x v="0"/>
    <s v="United States"/>
    <s v="Los Angeles"/>
    <s v="California"/>
    <n v="90008"/>
    <x v="1"/>
    <s v="OFF-BI-10003910"/>
    <s v="Office Supplies"/>
    <s v="Binders"/>
    <s v="DXL Angle-View Binders with Locking Rings by Samsill"/>
    <n v="30.84"/>
    <n v="5"/>
    <n v="0.2"/>
    <n v="9.6374999999999993"/>
  </r>
  <r>
    <n v="8542"/>
    <s v="CA-2012-157287"/>
    <x v="1"/>
    <d v="2012-12-22T00:00:00"/>
    <d v="2012-12-23T00:00:00"/>
    <s v="First Class"/>
    <s v="HR-14830"/>
    <s v="Harold Ryan"/>
    <x v="1"/>
    <s v="United States"/>
    <s v="Philadelphia"/>
    <s v="Pennsylvania"/>
    <n v="19140"/>
    <x v="3"/>
    <s v="OFF-ST-10001172"/>
    <s v="Office Supplies"/>
    <s v="Storage"/>
    <s v="Tennsco Lockers, Sand"/>
    <n v="33.568000000000005"/>
    <n v="2"/>
    <n v="0.2"/>
    <n v="1.6783999999999981"/>
  </r>
  <r>
    <n v="8543"/>
    <s v="CA-2012-157287"/>
    <x v="1"/>
    <d v="2012-12-22T00:00:00"/>
    <d v="2012-12-23T00:00:00"/>
    <s v="First Class"/>
    <s v="HR-14830"/>
    <s v="Harold Ryan"/>
    <x v="1"/>
    <s v="United States"/>
    <s v="Philadelphia"/>
    <s v="Pennsylvania"/>
    <n v="19140"/>
    <x v="3"/>
    <s v="FUR-CH-10001270"/>
    <s v="Furniture"/>
    <s v="Chairs"/>
    <s v="Harbour Creations Steel Folding Chair"/>
    <n v="422.62499999999994"/>
    <n v="7"/>
    <n v="0.3"/>
    <n v="0"/>
  </r>
  <r>
    <n v="8544"/>
    <s v="CA-2011-137575"/>
    <x v="2"/>
    <d v="2011-08-06T00:00:00"/>
    <d v="2011-08-11T00:00:00"/>
    <s v="Standard Class"/>
    <s v="TB-21625"/>
    <s v="Trudy Brown"/>
    <x v="0"/>
    <s v="United States"/>
    <s v="New York City"/>
    <s v="New York"/>
    <n v="10035"/>
    <x v="3"/>
    <s v="TEC-AC-10004571"/>
    <s v="Technology"/>
    <s v="Accessories"/>
    <s v="Logitech G700s Rechargeable Gaming Mouse"/>
    <n v="199.98"/>
    <n v="2"/>
    <n v="0"/>
    <n v="83.991600000000005"/>
  </r>
  <r>
    <n v="8545"/>
    <s v="CA-2013-119074"/>
    <x v="0"/>
    <d v="2013-03-28T00:00:00"/>
    <d v="2013-04-01T00:00:00"/>
    <s v="Standard Class"/>
    <s v="DS-13180"/>
    <s v="David Smith"/>
    <x v="1"/>
    <s v="United States"/>
    <s v="Columbus"/>
    <s v="Georgia"/>
    <n v="31907"/>
    <x v="0"/>
    <s v="FUR-FU-10004053"/>
    <s v="Furniture"/>
    <s v="Furnishings"/>
    <s v="DAX Two-Tone Silver Metal Document Frame"/>
    <n v="20.239999999999998"/>
    <n v="1"/>
    <n v="0"/>
    <n v="8.7032000000000007"/>
  </r>
  <r>
    <n v="8546"/>
    <s v="CA-2013-119074"/>
    <x v="0"/>
    <d v="2013-03-28T00:00:00"/>
    <d v="2013-04-01T00:00:00"/>
    <s v="Standard Class"/>
    <s v="DS-13180"/>
    <s v="David Smith"/>
    <x v="1"/>
    <s v="United States"/>
    <s v="Columbus"/>
    <s v="Georgia"/>
    <n v="31907"/>
    <x v="0"/>
    <s v="FUR-FU-10003731"/>
    <s v="Furniture"/>
    <s v="Furnishings"/>
    <s v="Eldon Expressions Wood and Plastic Desk Accessories, Oak"/>
    <n v="39.92"/>
    <n v="4"/>
    <n v="0"/>
    <n v="11.177600000000002"/>
  </r>
  <r>
    <n v="8547"/>
    <s v="CA-2013-119074"/>
    <x v="0"/>
    <d v="2013-03-28T00:00:00"/>
    <d v="2013-04-01T00:00:00"/>
    <s v="Standard Class"/>
    <s v="DS-13180"/>
    <s v="David Smith"/>
    <x v="1"/>
    <s v="United States"/>
    <s v="Columbus"/>
    <s v="Georgia"/>
    <n v="31907"/>
    <x v="0"/>
    <s v="OFF-BI-10000962"/>
    <s v="Office Supplies"/>
    <s v="Binders"/>
    <s v="Acco Flexible ACCOHIDE Square Ring Data Binder, Dark Blue, 11 1/2&quot; X 14&quot; 7/8&quot;"/>
    <n v="32.54"/>
    <n v="2"/>
    <n v="0"/>
    <n v="15.944599999999998"/>
  </r>
  <r>
    <n v="8548"/>
    <s v="CA-2012-149566"/>
    <x v="1"/>
    <d v="2012-12-05T00:00:00"/>
    <d v="2012-12-10T00:00:00"/>
    <s v="Standard Class"/>
    <s v="GB-14530"/>
    <s v="George Bell"/>
    <x v="1"/>
    <s v="United States"/>
    <s v="Los Angeles"/>
    <s v="California"/>
    <n v="90049"/>
    <x v="1"/>
    <s v="TEC-AC-10001266"/>
    <s v="Technology"/>
    <s v="Accessories"/>
    <s v="Memorex Micro Travel Drive 8 GB"/>
    <n v="39"/>
    <n v="3"/>
    <n v="0"/>
    <n v="17.549999999999997"/>
  </r>
  <r>
    <n v="8549"/>
    <s v="CA-2012-149566"/>
    <x v="1"/>
    <d v="2012-12-05T00:00:00"/>
    <d v="2012-12-10T00:00:00"/>
    <s v="Standard Class"/>
    <s v="GB-14530"/>
    <s v="George Bell"/>
    <x v="1"/>
    <s v="United States"/>
    <s v="Los Angeles"/>
    <s v="California"/>
    <n v="90049"/>
    <x v="1"/>
    <s v="OFF-LA-10000452"/>
    <s v="Office Supplies"/>
    <s v="Labels"/>
    <s v="Avery 488"/>
    <n v="12.6"/>
    <n v="4"/>
    <n v="0"/>
    <n v="6.048"/>
  </r>
  <r>
    <n v="8550"/>
    <s v="CA-2012-126186"/>
    <x v="1"/>
    <d v="2012-09-11T00:00:00"/>
    <d v="2012-09-12T00:00:00"/>
    <s v="First Class"/>
    <s v="GB-14530"/>
    <s v="George Bell"/>
    <x v="1"/>
    <s v="United States"/>
    <s v="Aurora"/>
    <s v="Colorado"/>
    <n v="80013"/>
    <x v="1"/>
    <s v="FUR-FU-10000073"/>
    <s v="Furniture"/>
    <s v="Furnishings"/>
    <s v="Deflect-O Glasstique Clear Desk Accessories"/>
    <n v="24.64"/>
    <n v="4"/>
    <n v="0.2"/>
    <n v="4.0039999999999978"/>
  </r>
  <r>
    <n v="8551"/>
    <s v="CA-2012-121132"/>
    <x v="1"/>
    <d v="2012-07-17T00:00:00"/>
    <d v="2012-07-24T00:00:00"/>
    <s v="Standard Class"/>
    <s v="VB-21745"/>
    <s v="Victoria Brennan"/>
    <x v="1"/>
    <s v="United States"/>
    <s v="Houston"/>
    <s v="Texas"/>
    <n v="77041"/>
    <x v="2"/>
    <s v="OFF-LA-10002368"/>
    <s v="Office Supplies"/>
    <s v="Labels"/>
    <s v="Avery 479"/>
    <n v="6.2640000000000002"/>
    <n v="3"/>
    <n v="0.2"/>
    <n v="2.0358000000000001"/>
  </r>
  <r>
    <n v="8552"/>
    <s v="CA-2012-121132"/>
    <x v="1"/>
    <d v="2012-07-17T00:00:00"/>
    <d v="2012-07-24T00:00:00"/>
    <s v="Standard Class"/>
    <s v="VB-21745"/>
    <s v="Victoria Brennan"/>
    <x v="1"/>
    <s v="United States"/>
    <s v="Houston"/>
    <s v="Texas"/>
    <n v="77041"/>
    <x v="2"/>
    <s v="OFF-FA-10004248"/>
    <s v="Office Supplies"/>
    <s v="Fasteners"/>
    <s v="Advantus T-Pin Paper Clips"/>
    <n v="14.432"/>
    <n v="4"/>
    <n v="0.2"/>
    <n v="3.4276000000000004"/>
  </r>
  <r>
    <n v="8553"/>
    <s v="CA-2011-140473"/>
    <x v="2"/>
    <d v="2011-05-30T00:00:00"/>
    <d v="2011-06-03T00:00:00"/>
    <s v="Standard Class"/>
    <s v="MC-17425"/>
    <s v="Mark Cousins"/>
    <x v="1"/>
    <s v="United States"/>
    <s v="Chicago"/>
    <s v="Illinois"/>
    <n v="60623"/>
    <x v="2"/>
    <s v="TEC-CO-10004202"/>
    <s v="Technology"/>
    <s v="Copiers"/>
    <s v="Brother DCP1000 Digital 3 in 1 Multifunction Machine"/>
    <n v="719.97600000000011"/>
    <n v="3"/>
    <n v="0.2"/>
    <n v="134.99549999999999"/>
  </r>
  <r>
    <n v="8554"/>
    <s v="US-2014-102904"/>
    <x v="3"/>
    <d v="2014-11-14T00:00:00"/>
    <d v="2014-11-21T00:00:00"/>
    <s v="Standard Class"/>
    <s v="CB-12025"/>
    <s v="Cassandra Brandow"/>
    <x v="0"/>
    <s v="United States"/>
    <s v="Decatur"/>
    <s v="Alabama"/>
    <n v="35601"/>
    <x v="0"/>
    <s v="TEC-AC-10000927"/>
    <s v="Technology"/>
    <s v="Accessories"/>
    <s v="Anker Ultrathin Bluetooth Wireless Keyboard Aluminum Cover with Stand "/>
    <n v="239.92"/>
    <n v="8"/>
    <n v="0"/>
    <n v="23.99199999999999"/>
  </r>
  <r>
    <n v="8555"/>
    <s v="CA-2013-102092"/>
    <x v="0"/>
    <d v="2013-12-10T00:00:00"/>
    <d v="2013-12-12T00:00:00"/>
    <s v="First Class"/>
    <s v="PM-18940"/>
    <s v="Paul MacIntyre"/>
    <x v="0"/>
    <s v="United States"/>
    <s v="Springfield"/>
    <s v="Virginia"/>
    <n v="22153"/>
    <x v="0"/>
    <s v="FUR-TA-10002530"/>
    <s v="Furniture"/>
    <s v="Tables"/>
    <s v="Iceberg OfficeWorks 42&quot; Round Tables"/>
    <n v="1056.8599999999999"/>
    <n v="7"/>
    <n v="0"/>
    <n v="158.52899999999994"/>
  </r>
  <r>
    <n v="8556"/>
    <s v="CA-2012-117884"/>
    <x v="1"/>
    <d v="2012-03-22T00:00:00"/>
    <d v="2012-03-22T00:00:00"/>
    <s v="Same Day"/>
    <s v="DC-13285"/>
    <s v="Debra Catini"/>
    <x v="0"/>
    <s v="United States"/>
    <s v="Plantation"/>
    <s v="Florida"/>
    <n v="33317"/>
    <x v="0"/>
    <s v="TEC-AC-10002567"/>
    <s v="Technology"/>
    <s v="Accessories"/>
    <s v="Logitech G602 Wireless Gaming Mouse"/>
    <n v="447.94399999999996"/>
    <n v="7"/>
    <n v="0.2"/>
    <n v="89.588799999999992"/>
  </r>
  <r>
    <n v="8557"/>
    <s v="CA-2012-117884"/>
    <x v="1"/>
    <d v="2012-03-22T00:00:00"/>
    <d v="2012-03-22T00:00:00"/>
    <s v="Same Day"/>
    <s v="DC-13285"/>
    <s v="Debra Catini"/>
    <x v="0"/>
    <s v="United States"/>
    <s v="Plantation"/>
    <s v="Florida"/>
    <n v="33317"/>
    <x v="0"/>
    <s v="OFF-ST-10002182"/>
    <s v="Office Supplies"/>
    <s v="Storage"/>
    <s v="Iris 3-Drawer Stacking Bin, Black"/>
    <n v="150.40799999999999"/>
    <n v="9"/>
    <n v="0.2"/>
    <n v="-33.841799999999999"/>
  </r>
  <r>
    <n v="8558"/>
    <s v="CA-2013-132829"/>
    <x v="0"/>
    <d v="2013-12-24T00:00:00"/>
    <d v="2013-12-27T00:00:00"/>
    <s v="Second Class"/>
    <s v="LA-16780"/>
    <s v="Laura Armstrong"/>
    <x v="1"/>
    <s v="United States"/>
    <s v="Houston"/>
    <s v="Texas"/>
    <n v="77041"/>
    <x v="2"/>
    <s v="TEC-PH-10004539"/>
    <s v="Technology"/>
    <s v="Phones"/>
    <s v="Wireless Extenders zBoost YX545 SOHO Signal Booster"/>
    <n v="453.57600000000002"/>
    <n v="3"/>
    <n v="0.2"/>
    <n v="39.687899999999985"/>
  </r>
  <r>
    <n v="8559"/>
    <s v="CA-2013-132829"/>
    <x v="0"/>
    <d v="2013-12-24T00:00:00"/>
    <d v="2013-12-27T00:00:00"/>
    <s v="Second Class"/>
    <s v="LA-16780"/>
    <s v="Laura Armstrong"/>
    <x v="1"/>
    <s v="United States"/>
    <s v="Houston"/>
    <s v="Texas"/>
    <n v="77041"/>
    <x v="2"/>
    <s v="OFF-LA-10002945"/>
    <s v="Office Supplies"/>
    <s v="Labels"/>
    <s v="Permanent Self-Adhesive File Folder Labels for Typewriters, 1 1/8 x 3 1/2, White"/>
    <n v="45.36"/>
    <n v="9"/>
    <n v="0.2"/>
    <n v="14.741999999999997"/>
  </r>
  <r>
    <n v="8560"/>
    <s v="CA-2013-132829"/>
    <x v="0"/>
    <d v="2013-12-24T00:00:00"/>
    <d v="2013-12-27T00:00:00"/>
    <s v="Second Class"/>
    <s v="LA-16780"/>
    <s v="Laura Armstrong"/>
    <x v="1"/>
    <s v="United States"/>
    <s v="Houston"/>
    <s v="Texas"/>
    <n v="77041"/>
    <x v="2"/>
    <s v="TEC-PH-10004345"/>
    <s v="Technology"/>
    <s v="Phones"/>
    <s v="Cisco SPA 502G IP Phone"/>
    <n v="287.88"/>
    <n v="3"/>
    <n v="0.2"/>
    <n v="35.984999999999999"/>
  </r>
  <r>
    <n v="8561"/>
    <s v="CA-2013-132829"/>
    <x v="0"/>
    <d v="2013-12-24T00:00:00"/>
    <d v="2013-12-27T00:00:00"/>
    <s v="Second Class"/>
    <s v="LA-16780"/>
    <s v="Laura Armstrong"/>
    <x v="1"/>
    <s v="United States"/>
    <s v="Houston"/>
    <s v="Texas"/>
    <n v="77041"/>
    <x v="2"/>
    <s v="TEC-PH-10004912"/>
    <s v="Technology"/>
    <s v="Phones"/>
    <s v="Cisco SPA112 2 Port Phone Adapter"/>
    <n v="131.88000000000002"/>
    <n v="3"/>
    <n v="0.2"/>
    <n v="14.836499999999987"/>
  </r>
  <r>
    <n v="8562"/>
    <s v="CA-2013-132829"/>
    <x v="0"/>
    <d v="2013-12-24T00:00:00"/>
    <d v="2013-12-27T00:00:00"/>
    <s v="Second Class"/>
    <s v="LA-16780"/>
    <s v="Laura Armstrong"/>
    <x v="1"/>
    <s v="United States"/>
    <s v="Houston"/>
    <s v="Texas"/>
    <n v="77041"/>
    <x v="2"/>
    <s v="FUR-FU-10000206"/>
    <s v="Furniture"/>
    <s v="Furnishings"/>
    <s v="GE General Purpose, Extra Long Life, Showcase &amp; Floodlight Incandescent Bulbs"/>
    <n v="2.3280000000000003"/>
    <n v="2"/>
    <n v="0.6"/>
    <n v="-0.75660000000000016"/>
  </r>
  <r>
    <n v="8563"/>
    <s v="CA-2013-123540"/>
    <x v="0"/>
    <d v="2013-04-03T00:00:00"/>
    <d v="2013-04-07T00:00:00"/>
    <s v="Second Class"/>
    <s v="DJ-13420"/>
    <s v="Denny Joy"/>
    <x v="1"/>
    <s v="United States"/>
    <s v="Milwaukee"/>
    <s v="Wisconsin"/>
    <n v="53209"/>
    <x v="2"/>
    <s v="FUR-CH-10000847"/>
    <s v="Furniture"/>
    <s v="Chairs"/>
    <s v="Global Executive Mid-Back Manager's Chair"/>
    <n v="1454.9"/>
    <n v="5"/>
    <n v="0"/>
    <n v="378.274"/>
  </r>
  <r>
    <n v="8564"/>
    <s v="US-2014-108315"/>
    <x v="3"/>
    <d v="2014-05-01T00:00:00"/>
    <d v="2014-05-05T00:00:00"/>
    <s v="Standard Class"/>
    <s v="MH-18115"/>
    <s v="Mick Hernandez"/>
    <x v="2"/>
    <s v="United States"/>
    <s v="Sanford"/>
    <s v="Florida"/>
    <n v="32771"/>
    <x v="0"/>
    <s v="OFF-BI-10000822"/>
    <s v="Office Supplies"/>
    <s v="Binders"/>
    <s v="Acco PRESSTEX Data Binder with Storage Hooks, Light Blue, 9 1/2&quot; X 11&quot;"/>
    <n v="4.8420000000000005"/>
    <n v="3"/>
    <n v="0.7"/>
    <n v="-3.5507999999999988"/>
  </r>
  <r>
    <n v="8565"/>
    <s v="US-2014-108315"/>
    <x v="3"/>
    <d v="2014-05-01T00:00:00"/>
    <d v="2014-05-05T00:00:00"/>
    <s v="Standard Class"/>
    <s v="MH-18115"/>
    <s v="Mick Hernandez"/>
    <x v="2"/>
    <s v="United States"/>
    <s v="Sanford"/>
    <s v="Florida"/>
    <n v="32771"/>
    <x v="0"/>
    <s v="FUR-FU-10000747"/>
    <s v="Furniture"/>
    <s v="Furnishings"/>
    <s v="Tenex B1-RE Series Chair Mats for Low Pile Carpets"/>
    <n v="220.70400000000001"/>
    <n v="6"/>
    <n v="0.2"/>
    <n v="-8.2764000000000379"/>
  </r>
  <r>
    <n v="8566"/>
    <s v="CA-2013-134110"/>
    <x v="0"/>
    <d v="2013-11-18T00:00:00"/>
    <d v="2013-11-19T00:00:00"/>
    <s v="First Class"/>
    <s v="BG-11035"/>
    <s v="Barry Gonzalez"/>
    <x v="0"/>
    <s v="United States"/>
    <s v="The Colony"/>
    <s v="Texas"/>
    <n v="75056"/>
    <x v="2"/>
    <s v="TEC-PH-10002350"/>
    <s v="Technology"/>
    <s v="Phones"/>
    <s v="Apple EarPods with Remote and Mic"/>
    <n v="67.176000000000002"/>
    <n v="3"/>
    <n v="0.2"/>
    <n v="6.7175999999999974"/>
  </r>
  <r>
    <n v="8567"/>
    <s v="CA-2013-134110"/>
    <x v="0"/>
    <d v="2013-11-18T00:00:00"/>
    <d v="2013-11-19T00:00:00"/>
    <s v="First Class"/>
    <s v="BG-11035"/>
    <s v="Barry Gonzalez"/>
    <x v="0"/>
    <s v="United States"/>
    <s v="The Colony"/>
    <s v="Texas"/>
    <n v="75056"/>
    <x v="2"/>
    <s v="OFF-PA-10000697"/>
    <s v="Office Supplies"/>
    <s v="Paper"/>
    <s v="TOPS Voice Message Log Book, Flash Format"/>
    <n v="15.231999999999999"/>
    <n v="4"/>
    <n v="0.2"/>
    <n v="5.5215999999999994"/>
  </r>
  <r>
    <n v="8568"/>
    <s v="US-2013-136581"/>
    <x v="0"/>
    <d v="2013-11-11T00:00:00"/>
    <d v="2013-11-13T00:00:00"/>
    <s v="First Class"/>
    <s v="SV-20365"/>
    <s v="Seth Vernon"/>
    <x v="0"/>
    <s v="United States"/>
    <s v="Troy"/>
    <s v="Ohio"/>
    <n v="45373"/>
    <x v="3"/>
    <s v="OFF-PA-10002787"/>
    <s v="Office Supplies"/>
    <s v="Paper"/>
    <s v="Xerox 227"/>
    <n v="31.104000000000006"/>
    <n v="6"/>
    <n v="0.2"/>
    <n v="10.8864"/>
  </r>
  <r>
    <n v="8569"/>
    <s v="CA-2013-162390"/>
    <x v="0"/>
    <d v="2013-12-07T00:00:00"/>
    <d v="2013-12-13T00:00:00"/>
    <s v="Standard Class"/>
    <s v="DP-13105"/>
    <s v="Dave Poirier"/>
    <x v="1"/>
    <s v="United States"/>
    <s v="Hempstead"/>
    <s v="New York"/>
    <n v="11550"/>
    <x v="3"/>
    <s v="OFF-BI-10004318"/>
    <s v="Office Supplies"/>
    <s v="Binders"/>
    <s v="Ibico EB-19 Dual Function Manual Binding System"/>
    <n v="968.74400000000014"/>
    <n v="7"/>
    <n v="0.2"/>
    <n v="314.84180000000003"/>
  </r>
  <r>
    <n v="8570"/>
    <s v="CA-2013-162390"/>
    <x v="0"/>
    <d v="2013-12-07T00:00:00"/>
    <d v="2013-12-13T00:00:00"/>
    <s v="Standard Class"/>
    <s v="DP-13105"/>
    <s v="Dave Poirier"/>
    <x v="1"/>
    <s v="United States"/>
    <s v="Hempstead"/>
    <s v="New York"/>
    <n v="11550"/>
    <x v="3"/>
    <s v="OFF-BI-10001721"/>
    <s v="Office Supplies"/>
    <s v="Binders"/>
    <s v="Trimflex Flexible Post Binders"/>
    <n v="222.35199999999998"/>
    <n v="13"/>
    <n v="0.2"/>
    <n v="77.823200000000014"/>
  </r>
  <r>
    <n v="8571"/>
    <s v="CA-2013-162390"/>
    <x v="0"/>
    <d v="2013-12-07T00:00:00"/>
    <d v="2013-12-13T00:00:00"/>
    <s v="Standard Class"/>
    <s v="DP-13105"/>
    <s v="Dave Poirier"/>
    <x v="1"/>
    <s v="United States"/>
    <s v="Hempstead"/>
    <s v="New York"/>
    <n v="11550"/>
    <x v="3"/>
    <s v="TEC-CO-10004202"/>
    <s v="Technology"/>
    <s v="Copiers"/>
    <s v="Brother DCP1000 Digital 3 in 1 Multifunction Machine"/>
    <n v="479.98400000000004"/>
    <n v="2"/>
    <n v="0.2"/>
    <n v="89.996999999999986"/>
  </r>
  <r>
    <n v="8572"/>
    <s v="CA-2013-162222"/>
    <x v="0"/>
    <d v="2013-04-04T00:00:00"/>
    <d v="2013-04-04T00:00:00"/>
    <s v="Same Day"/>
    <s v="SR-20740"/>
    <s v="Steven Roelle"/>
    <x v="2"/>
    <s v="United States"/>
    <s v="Dallas"/>
    <s v="Texas"/>
    <n v="75081"/>
    <x v="2"/>
    <s v="OFF-PA-10003893"/>
    <s v="Office Supplies"/>
    <s v="Paper"/>
    <s v="Xerox 1962"/>
    <n v="10.272000000000002"/>
    <n v="3"/>
    <n v="0.2"/>
    <n v="3.2099999999999982"/>
  </r>
  <r>
    <n v="8573"/>
    <s v="CA-2011-121629"/>
    <x v="2"/>
    <d v="2011-11-28T00:00:00"/>
    <d v="2011-12-02T00:00:00"/>
    <s v="Standard Class"/>
    <s v="BT-11680"/>
    <s v="Brian Thompson"/>
    <x v="0"/>
    <s v="United States"/>
    <s v="Houston"/>
    <s v="Texas"/>
    <n v="77041"/>
    <x v="2"/>
    <s v="TEC-MA-10004679"/>
    <s v="Technology"/>
    <s v="Machines"/>
    <s v="StarTech.com 10/100 VDSL2 Ethernet Extender Kit"/>
    <n v="998.84999999999991"/>
    <n v="5"/>
    <n v="0.4"/>
    <n v="-199.7700000000001"/>
  </r>
  <r>
    <n v="8574"/>
    <s v="CA-2012-164623"/>
    <x v="1"/>
    <d v="2012-10-20T00:00:00"/>
    <d v="2012-10-22T00:00:00"/>
    <s v="First Class"/>
    <s v="MS-17770"/>
    <s v="Maxwell Schwartz"/>
    <x v="0"/>
    <s v="United States"/>
    <s v="New York City"/>
    <s v="New York"/>
    <n v="10035"/>
    <x v="3"/>
    <s v="OFF-PA-10000249"/>
    <s v="Office Supplies"/>
    <s v="Paper"/>
    <s v="Staples"/>
    <n v="24.56"/>
    <n v="2"/>
    <n v="0"/>
    <n v="11.543199999999999"/>
  </r>
  <r>
    <n v="8575"/>
    <s v="CA-2011-159849"/>
    <x v="2"/>
    <d v="2011-09-19T00:00:00"/>
    <d v="2011-09-19T00:00:00"/>
    <s v="Same Day"/>
    <s v="JK-15640"/>
    <s v="Jim Kriz"/>
    <x v="2"/>
    <s v="United States"/>
    <s v="San Francisco"/>
    <s v="California"/>
    <n v="94110"/>
    <x v="1"/>
    <s v="OFF-FA-10000053"/>
    <s v="Office Supplies"/>
    <s v="Fasteners"/>
    <s v="Revere Boxed Rubber Bands by Revere"/>
    <n v="5.67"/>
    <n v="3"/>
    <n v="0"/>
    <n v="0.11340000000000017"/>
  </r>
  <r>
    <n v="8576"/>
    <s v="CA-2014-101273"/>
    <x v="3"/>
    <d v="2014-08-28T00:00:00"/>
    <d v="2014-08-31T00:00:00"/>
    <s v="Second Class"/>
    <s v="ST-20530"/>
    <s v="Shui Tom"/>
    <x v="0"/>
    <s v="United States"/>
    <s v="Port Saint Lucie"/>
    <s v="Florida"/>
    <n v="34952"/>
    <x v="0"/>
    <s v="OFF-AP-10000804"/>
    <s v="Office Supplies"/>
    <s v="Appliances"/>
    <s v="Hoover Portapower Portable Vacuum"/>
    <n v="14.336000000000002"/>
    <n v="4"/>
    <n v="0.2"/>
    <n v="0.89599999999999991"/>
  </r>
  <r>
    <n v="8577"/>
    <s v="CA-2014-106747"/>
    <x v="3"/>
    <d v="2014-07-04T00:00:00"/>
    <d v="2014-07-05T00:00:00"/>
    <s v="First Class"/>
    <s v="TS-21505"/>
    <s v="Tony Sayre"/>
    <x v="0"/>
    <s v="United States"/>
    <s v="Concord"/>
    <s v="New Hampshire"/>
    <n v="3301"/>
    <x v="3"/>
    <s v="FUR-FU-10004188"/>
    <s v="Furniture"/>
    <s v="Furnishings"/>
    <s v="Luxo Professional Combination Clamp-On Lamps"/>
    <n v="102.3"/>
    <n v="1"/>
    <n v="0"/>
    <n v="26.597999999999999"/>
  </r>
  <r>
    <n v="8578"/>
    <s v="CA-2014-146164"/>
    <x v="3"/>
    <d v="2014-12-23T00:00:00"/>
    <d v="2014-12-27T00:00:00"/>
    <s v="Standard Class"/>
    <s v="CM-12190"/>
    <s v="Charlotte Melton"/>
    <x v="0"/>
    <s v="United States"/>
    <s v="Rochester"/>
    <s v="Minnesota"/>
    <n v="55901"/>
    <x v="2"/>
    <s v="FUR-TA-10004915"/>
    <s v="Furniture"/>
    <s v="Tables"/>
    <s v="Office Impressions End Table, 20-1/2&quot;H x 24&quot;W x 20&quot;D"/>
    <n v="607.52"/>
    <n v="2"/>
    <n v="0"/>
    <n v="97.203200000000038"/>
  </r>
  <r>
    <n v="8579"/>
    <s v="CA-2014-146164"/>
    <x v="3"/>
    <d v="2014-12-23T00:00:00"/>
    <d v="2014-12-27T00:00:00"/>
    <s v="Standard Class"/>
    <s v="CM-12190"/>
    <s v="Charlotte Melton"/>
    <x v="0"/>
    <s v="United States"/>
    <s v="Rochester"/>
    <s v="Minnesota"/>
    <n v="55901"/>
    <x v="2"/>
    <s v="OFF-ST-10001228"/>
    <s v="Office Supplies"/>
    <s v="Storage"/>
    <s v="Personal File Boxes with Fold-Down Carry Handle"/>
    <n v="31.16"/>
    <n v="2"/>
    <n v="0"/>
    <n v="7.7899999999999991"/>
  </r>
  <r>
    <n v="8580"/>
    <s v="CA-2013-111605"/>
    <x v="0"/>
    <d v="2013-12-28T00:00:00"/>
    <d v="2014-01-03T00:00:00"/>
    <s v="Standard Class"/>
    <s v="JW-15955"/>
    <s v="Joni Wasserman"/>
    <x v="0"/>
    <s v="United States"/>
    <s v="Louisville"/>
    <s v="Kentucky"/>
    <n v="40214"/>
    <x v="0"/>
    <s v="OFF-LA-10002368"/>
    <s v="Office Supplies"/>
    <s v="Labels"/>
    <s v="Avery 479"/>
    <n v="2.61"/>
    <n v="1"/>
    <n v="0"/>
    <n v="1.2005999999999999"/>
  </r>
  <r>
    <n v="8581"/>
    <s v="CA-2011-130673"/>
    <x v="2"/>
    <d v="2011-05-20T00:00:00"/>
    <d v="2011-05-22T00:00:00"/>
    <s v="Second Class"/>
    <s v="MC-17590"/>
    <s v="Matt Collister"/>
    <x v="1"/>
    <s v="United States"/>
    <s v="San Marcos"/>
    <s v="Texas"/>
    <n v="78666"/>
    <x v="2"/>
    <s v="FUR-FU-10003489"/>
    <s v="Furniture"/>
    <s v="Furnishings"/>
    <s v="Contemporary Borderless Frame"/>
    <n v="10.332000000000001"/>
    <n v="3"/>
    <n v="0.6"/>
    <n v="-5.9408999999999992"/>
  </r>
  <r>
    <n v="8582"/>
    <s v="CA-2011-130673"/>
    <x v="2"/>
    <d v="2011-05-20T00:00:00"/>
    <d v="2011-05-22T00:00:00"/>
    <s v="Second Class"/>
    <s v="MC-17590"/>
    <s v="Matt Collister"/>
    <x v="1"/>
    <s v="United States"/>
    <s v="San Marcos"/>
    <s v="Texas"/>
    <n v="78666"/>
    <x v="2"/>
    <s v="OFF-PA-10000289"/>
    <s v="Office Supplies"/>
    <s v="Paper"/>
    <s v="Xerox 213"/>
    <n v="10.368000000000002"/>
    <n v="2"/>
    <n v="0.2"/>
    <n v="3.6288"/>
  </r>
  <r>
    <n v="8583"/>
    <s v="CA-2011-130673"/>
    <x v="2"/>
    <d v="2011-05-20T00:00:00"/>
    <d v="2011-05-22T00:00:00"/>
    <s v="Second Class"/>
    <s v="MC-17590"/>
    <s v="Matt Collister"/>
    <x v="1"/>
    <s v="United States"/>
    <s v="San Marcos"/>
    <s v="Texas"/>
    <n v="78666"/>
    <x v="2"/>
    <s v="TEC-AC-10004227"/>
    <s v="Technology"/>
    <s v="Accessories"/>
    <s v="SanDisk Ultra 16 GB MicroSDHC Class 10 Memory Card"/>
    <n v="20.784000000000002"/>
    <n v="2"/>
    <n v="0.2"/>
    <n v="-3.6372000000000027"/>
  </r>
  <r>
    <n v="8584"/>
    <s v="CA-2011-130673"/>
    <x v="2"/>
    <d v="2011-05-20T00:00:00"/>
    <d v="2011-05-22T00:00:00"/>
    <s v="Second Class"/>
    <s v="MC-17590"/>
    <s v="Matt Collister"/>
    <x v="1"/>
    <s v="United States"/>
    <s v="San Marcos"/>
    <s v="Texas"/>
    <n v="78666"/>
    <x v="2"/>
    <s v="OFF-ST-10000636"/>
    <s v="Office Supplies"/>
    <s v="Storage"/>
    <s v="Rogers Profile Extra Capacity Storage Tub"/>
    <n v="66.959999999999994"/>
    <n v="5"/>
    <n v="0.2"/>
    <n v="-13.392000000000003"/>
  </r>
  <r>
    <n v="8585"/>
    <s v="CA-2011-104808"/>
    <x v="2"/>
    <d v="2011-02-05T00:00:00"/>
    <d v="2011-02-09T00:00:00"/>
    <s v="Second Class"/>
    <s v="MH-17440"/>
    <s v="Mark Haberlin"/>
    <x v="1"/>
    <s v="United States"/>
    <s v="Escondido"/>
    <s v="California"/>
    <n v="92025"/>
    <x v="1"/>
    <s v="OFF-BI-10003676"/>
    <s v="Office Supplies"/>
    <s v="Binders"/>
    <s v="GBC Standard Recycled Report Covers, Clear Plastic Sheets"/>
    <n v="17.248000000000001"/>
    <n v="2"/>
    <n v="0.2"/>
    <n v="6.0367999999999986"/>
  </r>
  <r>
    <n v="8586"/>
    <s v="US-2014-132927"/>
    <x v="3"/>
    <d v="2014-12-10T00:00:00"/>
    <d v="2014-12-16T00:00:00"/>
    <s v="Standard Class"/>
    <s v="RD-19720"/>
    <s v="Roger Demir"/>
    <x v="0"/>
    <s v="United States"/>
    <s v="Philadelphia"/>
    <s v="Pennsylvania"/>
    <n v="19134"/>
    <x v="3"/>
    <s v="OFF-BI-10001116"/>
    <s v="Office Supplies"/>
    <s v="Binders"/>
    <s v="Wilson Jones 1&quot; Hanging DublLock Ring Binders"/>
    <n v="11.088000000000003"/>
    <n v="7"/>
    <n v="0.7"/>
    <n v="-8.1311999999999998"/>
  </r>
  <r>
    <n v="8587"/>
    <s v="CA-2014-162012"/>
    <x v="3"/>
    <d v="2014-07-12T00:00:00"/>
    <d v="2014-07-19T00:00:00"/>
    <s v="Standard Class"/>
    <s v="KB-16240"/>
    <s v="Karen Bern"/>
    <x v="1"/>
    <s v="United States"/>
    <s v="Los Angeles"/>
    <s v="California"/>
    <n v="90049"/>
    <x v="1"/>
    <s v="TEC-AC-10003832"/>
    <s v="Technology"/>
    <s v="Accessories"/>
    <s v="Logitech P710e Mobile Speakerphone"/>
    <n v="1287.45"/>
    <n v="5"/>
    <n v="0"/>
    <n v="244.61549999999988"/>
  </r>
  <r>
    <n v="8588"/>
    <s v="CA-2014-162012"/>
    <x v="3"/>
    <d v="2014-07-12T00:00:00"/>
    <d v="2014-07-19T00:00:00"/>
    <s v="Standard Class"/>
    <s v="KB-16240"/>
    <s v="Karen Bern"/>
    <x v="1"/>
    <s v="United States"/>
    <s v="Los Angeles"/>
    <s v="California"/>
    <n v="90049"/>
    <x v="1"/>
    <s v="OFF-AP-10003040"/>
    <s v="Office Supplies"/>
    <s v="Appliances"/>
    <s v="Fellowes 8 Outlet Superior Workstation Surge Protector w/o Phone/Fax/Modem Protection"/>
    <n v="168.1"/>
    <n v="5"/>
    <n v="0"/>
    <n v="43.705999999999996"/>
  </r>
  <r>
    <n v="8589"/>
    <s v="CA-2012-138492"/>
    <x v="1"/>
    <d v="2012-05-15T00:00:00"/>
    <d v="2012-05-22T00:00:00"/>
    <s v="Standard Class"/>
    <s v="FC-14335"/>
    <s v="Fred Chung"/>
    <x v="1"/>
    <s v="United States"/>
    <s v="Philadelphia"/>
    <s v="Pennsylvania"/>
    <n v="19140"/>
    <x v="3"/>
    <s v="OFF-ST-10002583"/>
    <s v="Office Supplies"/>
    <s v="Storage"/>
    <s v="Fellowes Neat Ideas Storage Cubes"/>
    <n v="51.967999999999996"/>
    <n v="2"/>
    <n v="0.2"/>
    <n v="-10.393600000000001"/>
  </r>
  <r>
    <n v="8590"/>
    <s v="CA-2014-145338"/>
    <x v="3"/>
    <d v="2014-01-30T00:00:00"/>
    <d v="2014-02-02T00:00:00"/>
    <s v="First Class"/>
    <s v="BD-11770"/>
    <s v="Bryan Davis"/>
    <x v="0"/>
    <s v="United States"/>
    <s v="Philadelphia"/>
    <s v="Pennsylvania"/>
    <n v="19120"/>
    <x v="3"/>
    <s v="OFF-AR-10002053"/>
    <s v="Office Supplies"/>
    <s v="Art"/>
    <s v="Premium Writing Pencils, Soft, #2 by Central Association for the Blind"/>
    <n v="4.7679999999999998"/>
    <n v="2"/>
    <n v="0.2"/>
    <n v="0.47680000000000011"/>
  </r>
  <r>
    <n v="8591"/>
    <s v="CA-2014-126676"/>
    <x v="3"/>
    <d v="2014-09-30T00:00:00"/>
    <d v="2014-10-02T00:00:00"/>
    <s v="First Class"/>
    <s v="FH-14365"/>
    <s v="Fred Hopkins"/>
    <x v="1"/>
    <s v="United States"/>
    <s v="Hempstead"/>
    <s v="New York"/>
    <n v="11550"/>
    <x v="3"/>
    <s v="OFF-EN-10004846"/>
    <s v="Office Supplies"/>
    <s v="Envelopes"/>
    <s v="Letter or Legal Size Expandable Poly String Tie Envelopes"/>
    <n v="7.98"/>
    <n v="3"/>
    <n v="0"/>
    <n v="3.9102000000000006"/>
  </r>
  <r>
    <n v="8592"/>
    <s v="CA-2014-101700"/>
    <x v="3"/>
    <d v="2014-04-24T00:00:00"/>
    <d v="2014-04-27T00:00:00"/>
    <s v="First Class"/>
    <s v="SO-20335"/>
    <s v="Sean O'Donnell"/>
    <x v="0"/>
    <s v="United States"/>
    <s v="Greeley"/>
    <s v="Colorado"/>
    <n v="80634"/>
    <x v="1"/>
    <s v="OFF-EN-10003134"/>
    <s v="Office Supplies"/>
    <s v="Envelopes"/>
    <s v="Staples"/>
    <n v="18.687999999999999"/>
    <n v="2"/>
    <n v="0.2"/>
    <n v="7.008"/>
  </r>
  <r>
    <n v="8593"/>
    <s v="CA-2014-101700"/>
    <x v="3"/>
    <d v="2014-04-24T00:00:00"/>
    <d v="2014-04-27T00:00:00"/>
    <s v="First Class"/>
    <s v="SO-20335"/>
    <s v="Sean O'Donnell"/>
    <x v="0"/>
    <s v="United States"/>
    <s v="Greeley"/>
    <s v="Colorado"/>
    <n v="80634"/>
    <x v="1"/>
    <s v="FUR-FU-10001025"/>
    <s v="Furniture"/>
    <s v="Furnishings"/>
    <s v="Eldon Imàge Series Desk Accessories, Clear"/>
    <n v="11.664000000000001"/>
    <n v="3"/>
    <n v="0.2"/>
    <n v="3.3534000000000006"/>
  </r>
  <r>
    <n v="8594"/>
    <s v="CA-2014-159667"/>
    <x v="3"/>
    <d v="2014-11-10T00:00:00"/>
    <d v="2014-11-14T00:00:00"/>
    <s v="Standard Class"/>
    <s v="PM-19135"/>
    <s v="Peter McVee"/>
    <x v="2"/>
    <s v="United States"/>
    <s v="Jacksonville"/>
    <s v="Florida"/>
    <n v="32216"/>
    <x v="0"/>
    <s v="TEC-AC-10002567"/>
    <s v="Technology"/>
    <s v="Accessories"/>
    <s v="Logitech G602 Wireless Gaming Mouse"/>
    <n v="191.976"/>
    <n v="3"/>
    <n v="0.2"/>
    <n v="38.395199999999988"/>
  </r>
  <r>
    <n v="8595"/>
    <s v="CA-2014-159667"/>
    <x v="3"/>
    <d v="2014-11-10T00:00:00"/>
    <d v="2014-11-14T00:00:00"/>
    <s v="Standard Class"/>
    <s v="PM-19135"/>
    <s v="Peter McVee"/>
    <x v="2"/>
    <s v="United States"/>
    <s v="Jacksonville"/>
    <s v="Florida"/>
    <n v="32216"/>
    <x v="0"/>
    <s v="TEC-PH-10004094"/>
    <s v="Technology"/>
    <s v="Phones"/>
    <s v="Motorola L703CM"/>
    <n v="499.16800000000006"/>
    <n v="4"/>
    <n v="0.2"/>
    <n v="31.197999999999993"/>
  </r>
  <r>
    <n v="8596"/>
    <s v="CA-2011-111934"/>
    <x v="2"/>
    <d v="2011-05-05T00:00:00"/>
    <d v="2011-05-07T00:00:00"/>
    <s v="First Class"/>
    <s v="GD-14590"/>
    <s v="Giulietta Dortch"/>
    <x v="1"/>
    <s v="United States"/>
    <s v="Arlington"/>
    <s v="Virginia"/>
    <n v="22204"/>
    <x v="0"/>
    <s v="OFF-BI-10004364"/>
    <s v="Office Supplies"/>
    <s v="Binders"/>
    <s v="Storex Dura Pro Binders"/>
    <n v="11.88"/>
    <n v="2"/>
    <n v="0"/>
    <n v="5.3460000000000001"/>
  </r>
  <r>
    <n v="8597"/>
    <s v="CA-2011-111934"/>
    <x v="2"/>
    <d v="2011-05-05T00:00:00"/>
    <d v="2011-05-07T00:00:00"/>
    <s v="First Class"/>
    <s v="GD-14590"/>
    <s v="Giulietta Dortch"/>
    <x v="1"/>
    <s v="United States"/>
    <s v="Arlington"/>
    <s v="Virginia"/>
    <n v="22204"/>
    <x v="0"/>
    <s v="OFF-PA-10000474"/>
    <s v="Office Supplies"/>
    <s v="Paper"/>
    <s v="Staples"/>
    <n v="35.44"/>
    <n v="1"/>
    <n v="0"/>
    <n v="16.656799999999997"/>
  </r>
  <r>
    <n v="8598"/>
    <s v="US-2013-117387"/>
    <x v="0"/>
    <d v="2013-10-28T00:00:00"/>
    <d v="2013-11-01T00:00:00"/>
    <s v="Standard Class"/>
    <s v="PA-19060"/>
    <s v="Pete Armstrong"/>
    <x v="2"/>
    <s v="United States"/>
    <s v="San Francisco"/>
    <s v="California"/>
    <n v="94122"/>
    <x v="1"/>
    <s v="OFF-BI-10004308"/>
    <s v="Office Supplies"/>
    <s v="Binders"/>
    <s v="Avery Legal 4-Ring Binder"/>
    <n v="67.13600000000001"/>
    <n v="4"/>
    <n v="0.2"/>
    <n v="25.175999999999998"/>
  </r>
  <r>
    <n v="8599"/>
    <s v="CA-2011-141110"/>
    <x v="2"/>
    <d v="2011-11-26T00:00:00"/>
    <d v="2011-12-01T00:00:00"/>
    <s v="Standard Class"/>
    <s v="LS-17200"/>
    <s v="Luke Schmidt"/>
    <x v="1"/>
    <s v="United States"/>
    <s v="Fresno"/>
    <s v="California"/>
    <n v="93727"/>
    <x v="1"/>
    <s v="OFF-BI-10002012"/>
    <s v="Office Supplies"/>
    <s v="Binders"/>
    <s v="Wilson Jones Easy Flow II Sheet Lifters"/>
    <n v="4.32"/>
    <n v="3"/>
    <n v="0.2"/>
    <n v="1.512"/>
  </r>
  <r>
    <n v="8600"/>
    <s v="CA-2011-141110"/>
    <x v="2"/>
    <d v="2011-11-26T00:00:00"/>
    <d v="2011-12-01T00:00:00"/>
    <s v="Standard Class"/>
    <s v="LS-17200"/>
    <s v="Luke Schmidt"/>
    <x v="1"/>
    <s v="United States"/>
    <s v="Fresno"/>
    <s v="California"/>
    <n v="93727"/>
    <x v="1"/>
    <s v="OFF-PA-10002586"/>
    <s v="Office Supplies"/>
    <s v="Paper"/>
    <s v="Xerox 1970"/>
    <n v="14.940000000000001"/>
    <n v="3"/>
    <n v="0"/>
    <n v="7.0218000000000007"/>
  </r>
  <r>
    <n v="8601"/>
    <s v="CA-2011-141110"/>
    <x v="2"/>
    <d v="2011-11-26T00:00:00"/>
    <d v="2011-12-01T00:00:00"/>
    <s v="Standard Class"/>
    <s v="LS-17200"/>
    <s v="Luke Schmidt"/>
    <x v="1"/>
    <s v="United States"/>
    <s v="Fresno"/>
    <s v="California"/>
    <n v="93727"/>
    <x v="1"/>
    <s v="OFF-AP-10000692"/>
    <s v="Office Supplies"/>
    <s v="Appliances"/>
    <s v="Fellowes Mighty 8 Compact Surge Protector"/>
    <n v="40.54"/>
    <n v="2"/>
    <n v="0"/>
    <n v="11.351200000000002"/>
  </r>
  <r>
    <n v="8602"/>
    <s v="CA-2011-141110"/>
    <x v="2"/>
    <d v="2011-11-26T00:00:00"/>
    <d v="2011-12-01T00:00:00"/>
    <s v="Standard Class"/>
    <s v="LS-17200"/>
    <s v="Luke Schmidt"/>
    <x v="1"/>
    <s v="United States"/>
    <s v="Fresno"/>
    <s v="California"/>
    <n v="93727"/>
    <x v="1"/>
    <s v="OFF-BI-10001553"/>
    <s v="Office Supplies"/>
    <s v="Binders"/>
    <s v="SpineVue Locking Slant-D Ring Binders by Cardinal"/>
    <n v="7.3120000000000012"/>
    <n v="1"/>
    <n v="0.2"/>
    <n v="2.5591999999999997"/>
  </r>
  <r>
    <n v="8603"/>
    <s v="US-2011-133949"/>
    <x v="2"/>
    <d v="2011-12-31T00:00:00"/>
    <d v="2011-12-31T00:00:00"/>
    <s v="Same Day"/>
    <s v="JL-15175"/>
    <s v="James Lanier"/>
    <x v="2"/>
    <s v="United States"/>
    <s v="Reno"/>
    <s v="Nevada"/>
    <n v="89502"/>
    <x v="1"/>
    <s v="TEC-PH-10004908"/>
    <s v="Technology"/>
    <s v="Phones"/>
    <s v="Panasonic KX TS3282W Corded phone"/>
    <n v="475.94400000000002"/>
    <n v="7"/>
    <n v="0.2"/>
    <n v="59.492999999999952"/>
  </r>
  <r>
    <n v="8604"/>
    <s v="US-2013-116365"/>
    <x v="0"/>
    <d v="2013-01-03T00:00:00"/>
    <d v="2013-01-08T00:00:00"/>
    <s v="Standard Class"/>
    <s v="CA-12310"/>
    <s v="Christine Abelman"/>
    <x v="1"/>
    <s v="United States"/>
    <s v="San Antonio"/>
    <s v="Texas"/>
    <n v="78207"/>
    <x v="2"/>
    <s v="TEC-AC-10002217"/>
    <s v="Technology"/>
    <s v="Accessories"/>
    <s v="Imation Clip USB flash drive - 8 GB"/>
    <n v="30.080000000000002"/>
    <n v="2"/>
    <n v="0.2"/>
    <n v="-5.2640000000000002"/>
  </r>
  <r>
    <n v="8605"/>
    <s v="US-2013-116365"/>
    <x v="0"/>
    <d v="2013-01-03T00:00:00"/>
    <d v="2013-01-08T00:00:00"/>
    <s v="Standard Class"/>
    <s v="CA-12310"/>
    <s v="Christine Abelman"/>
    <x v="1"/>
    <s v="United States"/>
    <s v="San Antonio"/>
    <s v="Texas"/>
    <n v="78207"/>
    <x v="2"/>
    <s v="TEC-AC-10002942"/>
    <s v="Technology"/>
    <s v="Accessories"/>
    <s v="WD My Passport Ultra 1TB Portable External Hard Drive"/>
    <n v="165.60000000000002"/>
    <n v="3"/>
    <n v="0.2"/>
    <n v="-6.2100000000000151"/>
  </r>
  <r>
    <n v="8606"/>
    <s v="US-2013-116365"/>
    <x v="0"/>
    <d v="2013-01-03T00:00:00"/>
    <d v="2013-01-08T00:00:00"/>
    <s v="Standard Class"/>
    <s v="CA-12310"/>
    <s v="Christine Abelman"/>
    <x v="1"/>
    <s v="United States"/>
    <s v="San Antonio"/>
    <s v="Texas"/>
    <n v="78207"/>
    <x v="2"/>
    <s v="TEC-PH-10002890"/>
    <s v="Technology"/>
    <s v="Phones"/>
    <s v="AT&amp;T 17929 Lendline Telephone"/>
    <n v="180.96"/>
    <n v="5"/>
    <n v="0.2"/>
    <n v="13.571999999999996"/>
  </r>
  <r>
    <n v="8607"/>
    <s v="CA-2014-162936"/>
    <x v="3"/>
    <d v="2014-08-19T00:00:00"/>
    <d v="2014-08-23T00:00:00"/>
    <s v="Standard Class"/>
    <s v="CM-12160"/>
    <s v="Charles McCrossin"/>
    <x v="0"/>
    <s v="United States"/>
    <s v="New Bedford"/>
    <s v="Massachusetts"/>
    <n v="2740"/>
    <x v="3"/>
    <s v="TEC-AC-10003614"/>
    <s v="Technology"/>
    <s v="Accessories"/>
    <s v="Verbatim 25 GB 6x Blu-ray Single Layer Recordable Disc, 10/Pack"/>
    <n v="23.18"/>
    <n v="2"/>
    <n v="0"/>
    <n v="7.6493999999999982"/>
  </r>
  <r>
    <n v="8608"/>
    <s v="CA-2011-151946"/>
    <x v="2"/>
    <d v="2011-06-04T00:00:00"/>
    <d v="2011-06-09T00:00:00"/>
    <s v="Standard Class"/>
    <s v="BT-11440"/>
    <s v="Bobby Trafton"/>
    <x v="0"/>
    <s v="United States"/>
    <s v="New York City"/>
    <s v="New York"/>
    <n v="10035"/>
    <x v="3"/>
    <s v="FUR-FU-10002878"/>
    <s v="Furniture"/>
    <s v="Furnishings"/>
    <s v="Seth Thomas 14&quot; Day/Date Wall Clock"/>
    <n v="56.96"/>
    <n v="2"/>
    <n v="0"/>
    <n v="21.075200000000002"/>
  </r>
  <r>
    <n v="8609"/>
    <s v="CA-2011-151946"/>
    <x v="2"/>
    <d v="2011-06-04T00:00:00"/>
    <d v="2011-06-09T00:00:00"/>
    <s v="Standard Class"/>
    <s v="BT-11440"/>
    <s v="Bobby Trafton"/>
    <x v="0"/>
    <s v="United States"/>
    <s v="New York City"/>
    <s v="New York"/>
    <n v="10035"/>
    <x v="3"/>
    <s v="OFF-AP-10001626"/>
    <s v="Office Supplies"/>
    <s v="Appliances"/>
    <s v="Commercial WindTunnel Clean Air Upright Vacuum, Replacement Belts, Filtration Bags"/>
    <n v="15.56"/>
    <n v="4"/>
    <n v="0"/>
    <n v="4.0456000000000003"/>
  </r>
  <r>
    <n v="8610"/>
    <s v="CA-2011-151946"/>
    <x v="2"/>
    <d v="2011-06-04T00:00:00"/>
    <d v="2011-06-09T00:00:00"/>
    <s v="Standard Class"/>
    <s v="BT-11440"/>
    <s v="Bobby Trafton"/>
    <x v="0"/>
    <s v="United States"/>
    <s v="New York City"/>
    <s v="New York"/>
    <n v="10035"/>
    <x v="3"/>
    <s v="FUR-BO-10003272"/>
    <s v="Furniture"/>
    <s v="Bookcases"/>
    <s v="O'Sullivan Living Dimensions 5-Shelf Bookcases"/>
    <n v="353.56799999999998"/>
    <n v="2"/>
    <n v="0.2"/>
    <n v="-44.196000000000026"/>
  </r>
  <r>
    <n v="8611"/>
    <s v="CA-2011-151946"/>
    <x v="2"/>
    <d v="2011-06-04T00:00:00"/>
    <d v="2011-06-09T00:00:00"/>
    <s v="Standard Class"/>
    <s v="BT-11440"/>
    <s v="Bobby Trafton"/>
    <x v="0"/>
    <s v="United States"/>
    <s v="New York City"/>
    <s v="New York"/>
    <n v="10035"/>
    <x v="3"/>
    <s v="FUR-FU-10002191"/>
    <s v="Furniture"/>
    <s v="Furnishings"/>
    <s v="G.E. Halogen Desk Lamp Bulbs"/>
    <n v="13.96"/>
    <n v="2"/>
    <n v="0"/>
    <n v="6.7008000000000001"/>
  </r>
  <r>
    <n v="8612"/>
    <s v="CA-2014-123624"/>
    <x v="3"/>
    <d v="2014-11-14T00:00:00"/>
    <d v="2014-11-18T00:00:00"/>
    <s v="Second Class"/>
    <s v="SE-20110"/>
    <s v="Sanjit Engle"/>
    <x v="0"/>
    <s v="United States"/>
    <s v="Oxnard"/>
    <s v="California"/>
    <n v="93030"/>
    <x v="1"/>
    <s v="TEC-AC-10000682"/>
    <s v="Technology"/>
    <s v="Accessories"/>
    <s v="Kensington K72356US Mouse-in-a-Box USB Desktop Mouse"/>
    <n v="82.95"/>
    <n v="5"/>
    <n v="0"/>
    <n v="29.032499999999999"/>
  </r>
  <r>
    <n v="8613"/>
    <s v="CA-2013-146437"/>
    <x v="0"/>
    <d v="2013-01-28T00:00:00"/>
    <d v="2013-02-01T00:00:00"/>
    <s v="Second Class"/>
    <s v="HG-14965"/>
    <s v="Henry Goldwyn"/>
    <x v="1"/>
    <s v="United States"/>
    <s v="Los Angeles"/>
    <s v="California"/>
    <n v="90036"/>
    <x v="1"/>
    <s v="OFF-AR-10000588"/>
    <s v="Office Supplies"/>
    <s v="Art"/>
    <s v="Newell 345"/>
    <n v="39.68"/>
    <n v="2"/>
    <n v="0"/>
    <n v="10.316800000000001"/>
  </r>
  <r>
    <n v="8614"/>
    <s v="CA-2013-138233"/>
    <x v="0"/>
    <d v="2013-11-10T00:00:00"/>
    <d v="2013-11-15T00:00:00"/>
    <s v="Standard Class"/>
    <s v="PF-19165"/>
    <s v="Philip Fox"/>
    <x v="0"/>
    <s v="United States"/>
    <s v="Oakland"/>
    <s v="California"/>
    <n v="94601"/>
    <x v="1"/>
    <s v="TEC-AC-10002001"/>
    <s v="Technology"/>
    <s v="Accessories"/>
    <s v="Logitech Wireless Gaming Headset G930"/>
    <n v="479.97"/>
    <n v="3"/>
    <n v="0"/>
    <n v="177.58890000000002"/>
  </r>
  <r>
    <n v="8615"/>
    <s v="CA-2013-165918"/>
    <x v="0"/>
    <d v="2013-09-11T00:00:00"/>
    <d v="2013-09-15T00:00:00"/>
    <s v="Standard Class"/>
    <s v="BD-11770"/>
    <s v="Bryan Davis"/>
    <x v="0"/>
    <s v="United States"/>
    <s v="Edmonds"/>
    <s v="Washington"/>
    <n v="98026"/>
    <x v="1"/>
    <s v="OFF-LA-10003720"/>
    <s v="Office Supplies"/>
    <s v="Labels"/>
    <s v="Avery 487"/>
    <n v="7.38"/>
    <n v="2"/>
    <n v="0"/>
    <n v="3.4685999999999999"/>
  </r>
  <r>
    <n v="8616"/>
    <s v="CA-2013-165918"/>
    <x v="0"/>
    <d v="2013-09-11T00:00:00"/>
    <d v="2013-09-15T00:00:00"/>
    <s v="Standard Class"/>
    <s v="BD-11770"/>
    <s v="Bryan Davis"/>
    <x v="0"/>
    <s v="United States"/>
    <s v="Edmonds"/>
    <s v="Washington"/>
    <n v="98026"/>
    <x v="1"/>
    <s v="OFF-BI-10004364"/>
    <s v="Office Supplies"/>
    <s v="Binders"/>
    <s v="Storex Dura Pro Binders"/>
    <n v="14.256000000000002"/>
    <n v="3"/>
    <n v="0.2"/>
    <n v="4.4550000000000001"/>
  </r>
  <r>
    <n v="8617"/>
    <s v="CA-2013-165918"/>
    <x v="0"/>
    <d v="2013-09-11T00:00:00"/>
    <d v="2013-09-15T00:00:00"/>
    <s v="Standard Class"/>
    <s v="BD-11770"/>
    <s v="Bryan Davis"/>
    <x v="0"/>
    <s v="United States"/>
    <s v="Edmonds"/>
    <s v="Washington"/>
    <n v="98026"/>
    <x v="1"/>
    <s v="OFF-PA-10000100"/>
    <s v="Office Supplies"/>
    <s v="Paper"/>
    <s v="Xerox 1945"/>
    <n v="81.98"/>
    <n v="2"/>
    <n v="0"/>
    <n v="40.170200000000001"/>
  </r>
  <r>
    <n v="8618"/>
    <s v="CA-2013-165918"/>
    <x v="0"/>
    <d v="2013-09-11T00:00:00"/>
    <d v="2013-09-15T00:00:00"/>
    <s v="Standard Class"/>
    <s v="BD-11770"/>
    <s v="Bryan Davis"/>
    <x v="0"/>
    <s v="United States"/>
    <s v="Edmonds"/>
    <s v="Washington"/>
    <n v="98026"/>
    <x v="1"/>
    <s v="OFF-BI-10004826"/>
    <s v="Office Supplies"/>
    <s v="Binders"/>
    <s v="JM Magazine Binder"/>
    <n v="39.624000000000009"/>
    <n v="3"/>
    <n v="0.2"/>
    <n v="13.868400000000001"/>
  </r>
  <r>
    <n v="8619"/>
    <s v="CA-2014-117513"/>
    <x v="3"/>
    <d v="2014-03-04T00:00:00"/>
    <d v="2014-03-09T00:00:00"/>
    <s v="Standard Class"/>
    <s v="BT-11395"/>
    <s v="Bill Tyler"/>
    <x v="1"/>
    <s v="United States"/>
    <s v="Los Angeles"/>
    <s v="California"/>
    <n v="90004"/>
    <x v="1"/>
    <s v="FUR-TA-10001520"/>
    <s v="Furniture"/>
    <s v="Tables"/>
    <s v="Lesro Sheffield Collection Coffee Table, End Table, Center Table, Corner Table"/>
    <n v="399.67200000000003"/>
    <n v="7"/>
    <n v="0.2"/>
    <n v="-14.987700000000061"/>
  </r>
  <r>
    <n v="8620"/>
    <s v="CA-2014-132437"/>
    <x v="3"/>
    <d v="2014-09-09T00:00:00"/>
    <d v="2014-09-14T00:00:00"/>
    <s v="Second Class"/>
    <s v="EM-14095"/>
    <s v="Eudokia Martin"/>
    <x v="1"/>
    <s v="United States"/>
    <s v="New York City"/>
    <s v="New York"/>
    <n v="10024"/>
    <x v="3"/>
    <s v="OFF-ST-10001031"/>
    <s v="Office Supplies"/>
    <s v="Storage"/>
    <s v="Adjustable Personal File Tote"/>
    <n v="65.12"/>
    <n v="4"/>
    <n v="0"/>
    <n v="16.931200000000004"/>
  </r>
  <r>
    <n v="8621"/>
    <s v="US-2014-119319"/>
    <x v="3"/>
    <d v="2014-11-07T00:00:00"/>
    <d v="2014-11-10T00:00:00"/>
    <s v="Second Class"/>
    <s v="LC-17050"/>
    <s v="Liz Carlisle"/>
    <x v="0"/>
    <s v="United States"/>
    <s v="Dallas"/>
    <s v="Texas"/>
    <n v="75217"/>
    <x v="2"/>
    <s v="FUR-FU-10003878"/>
    <s v="Furniture"/>
    <s v="Furnishings"/>
    <s v="Linden 10&quot; Round Wall Clock, Black"/>
    <n v="30.560000000000002"/>
    <n v="5"/>
    <n v="0.6"/>
    <n v="-19.863999999999997"/>
  </r>
  <r>
    <n v="8622"/>
    <s v="CA-2014-104318"/>
    <x v="3"/>
    <d v="2014-05-14T00:00:00"/>
    <d v="2014-05-19T00:00:00"/>
    <s v="Standard Class"/>
    <s v="FH-14275"/>
    <s v="Frank Hawley"/>
    <x v="1"/>
    <s v="United States"/>
    <s v="Franklin"/>
    <s v="Tennessee"/>
    <n v="37064"/>
    <x v="0"/>
    <s v="OFF-AP-10000358"/>
    <s v="Office Supplies"/>
    <s v="Appliances"/>
    <s v="Fellowes Basic Home/Office Series Surge Protectors"/>
    <n v="20.768000000000001"/>
    <n v="2"/>
    <n v="0.2"/>
    <n v="2.3363999999999976"/>
  </r>
  <r>
    <n v="8623"/>
    <s v="US-2013-114230"/>
    <x v="0"/>
    <d v="2013-11-28T00:00:00"/>
    <d v="2013-12-02T00:00:00"/>
    <s v="Standard Class"/>
    <s v="CM-12235"/>
    <s v="Chris McAfee"/>
    <x v="0"/>
    <s v="United States"/>
    <s v="Phoenix"/>
    <s v="Arizona"/>
    <n v="85023"/>
    <x v="1"/>
    <s v="OFF-ST-10000876"/>
    <s v="Office Supplies"/>
    <s v="Storage"/>
    <s v="Eldon Simplefile Box Office"/>
    <n v="39.808"/>
    <n v="4"/>
    <n v="0.2"/>
    <n v="3.9808000000000003"/>
  </r>
  <r>
    <n v="8624"/>
    <s v="CA-2012-136147"/>
    <x v="1"/>
    <d v="2012-11-13T00:00:00"/>
    <d v="2012-11-18T00:00:00"/>
    <s v="Standard Class"/>
    <s v="FM-14380"/>
    <s v="Fred McMath"/>
    <x v="0"/>
    <s v="United States"/>
    <s v="Miami"/>
    <s v="Florida"/>
    <n v="33178"/>
    <x v="0"/>
    <s v="OFF-BI-10004224"/>
    <s v="Office Supplies"/>
    <s v="Binders"/>
    <s v="Catalog Binders with Expanding Posts"/>
    <n v="121.10400000000003"/>
    <n v="6"/>
    <n v="0.7"/>
    <n v="-100.91999999999999"/>
  </r>
  <r>
    <n v="8625"/>
    <s v="CA-2012-136147"/>
    <x v="1"/>
    <d v="2012-11-13T00:00:00"/>
    <d v="2012-11-18T00:00:00"/>
    <s v="Standard Class"/>
    <s v="FM-14380"/>
    <s v="Fred McMath"/>
    <x v="0"/>
    <s v="United States"/>
    <s v="Miami"/>
    <s v="Florida"/>
    <n v="33178"/>
    <x v="0"/>
    <s v="TEC-AC-10004568"/>
    <s v="Technology"/>
    <s v="Accessories"/>
    <s v="Maxell LTO Ultrium - 800 GB"/>
    <n v="111.96"/>
    <n v="5"/>
    <n v="0.2"/>
    <n v="-1.3995000000000104"/>
  </r>
  <r>
    <n v="8626"/>
    <s v="CA-2012-156118"/>
    <x v="1"/>
    <d v="2012-12-08T00:00:00"/>
    <d v="2012-12-12T00:00:00"/>
    <s v="Standard Class"/>
    <s v="HG-14965"/>
    <s v="Henry Goldwyn"/>
    <x v="1"/>
    <s v="United States"/>
    <s v="Colorado Springs"/>
    <s v="Colorado"/>
    <n v="80906"/>
    <x v="1"/>
    <s v="OFF-PA-10000533"/>
    <s v="Office Supplies"/>
    <s v="Paper"/>
    <s v="Southworth Parchment Paper &amp; Envelopes"/>
    <n v="15.696000000000002"/>
    <n v="3"/>
    <n v="0.2"/>
    <n v="5.1011999999999995"/>
  </r>
  <r>
    <n v="8627"/>
    <s v="CA-2012-164084"/>
    <x v="1"/>
    <d v="2012-09-07T00:00:00"/>
    <d v="2012-09-12T00:00:00"/>
    <s v="Standard Class"/>
    <s v="AG-10525"/>
    <s v="Andy Gerbode"/>
    <x v="1"/>
    <s v="United States"/>
    <s v="New York City"/>
    <s v="New York"/>
    <n v="10011"/>
    <x v="3"/>
    <s v="OFF-ST-10003638"/>
    <s v="Office Supplies"/>
    <s v="Storage"/>
    <s v="Mobile Personal File Cube"/>
    <n v="70.260000000000005"/>
    <n v="3"/>
    <n v="0"/>
    <n v="18.970199999999998"/>
  </r>
  <r>
    <n v="8628"/>
    <s v="CA-2012-164084"/>
    <x v="1"/>
    <d v="2012-09-07T00:00:00"/>
    <d v="2012-09-12T00:00:00"/>
    <s v="Standard Class"/>
    <s v="AG-10525"/>
    <s v="Andy Gerbode"/>
    <x v="1"/>
    <s v="United States"/>
    <s v="New York City"/>
    <s v="New York"/>
    <n v="10011"/>
    <x v="3"/>
    <s v="TEC-AC-10002305"/>
    <s v="Technology"/>
    <s v="Accessories"/>
    <s v="KeyTronic E03601U1 - Keyboard - Beige"/>
    <n v="90"/>
    <n v="5"/>
    <n v="0"/>
    <n v="16.199999999999992"/>
  </r>
  <r>
    <n v="8629"/>
    <s v="CA-2012-164084"/>
    <x v="1"/>
    <d v="2012-09-07T00:00:00"/>
    <d v="2012-09-12T00:00:00"/>
    <s v="Standard Class"/>
    <s v="AG-10525"/>
    <s v="Andy Gerbode"/>
    <x v="1"/>
    <s v="United States"/>
    <s v="New York City"/>
    <s v="New York"/>
    <n v="10011"/>
    <x v="3"/>
    <s v="OFF-BI-10000605"/>
    <s v="Office Supplies"/>
    <s v="Binders"/>
    <s v="Acco Pressboard Covers with Storage Hooks, 9 1/2&quot; x 11&quot;, Executive Red"/>
    <n v="6.0960000000000001"/>
    <n v="2"/>
    <n v="0.2"/>
    <n v="2.0573999999999995"/>
  </r>
  <r>
    <n v="8630"/>
    <s v="CA-2012-164084"/>
    <x v="1"/>
    <d v="2012-09-07T00:00:00"/>
    <d v="2012-09-12T00:00:00"/>
    <s v="Standard Class"/>
    <s v="AG-10525"/>
    <s v="Andy Gerbode"/>
    <x v="1"/>
    <s v="United States"/>
    <s v="New York City"/>
    <s v="New York"/>
    <n v="10011"/>
    <x v="3"/>
    <s v="FUR-TA-10003569"/>
    <s v="Furniture"/>
    <s v="Tables"/>
    <s v="Bretford CR8500 Series Meeting Room Furniture"/>
    <n v="481.17599999999999"/>
    <n v="2"/>
    <n v="0.4"/>
    <n v="-120.29400000000004"/>
  </r>
  <r>
    <n v="8631"/>
    <s v="CA-2012-164084"/>
    <x v="1"/>
    <d v="2012-09-07T00:00:00"/>
    <d v="2012-09-12T00:00:00"/>
    <s v="Standard Class"/>
    <s v="AG-10525"/>
    <s v="Andy Gerbode"/>
    <x v="1"/>
    <s v="United States"/>
    <s v="New York City"/>
    <s v="New York"/>
    <n v="10011"/>
    <x v="3"/>
    <s v="OFF-FA-10003059"/>
    <s v="Office Supplies"/>
    <s v="Fasteners"/>
    <s v="Assorted Color Push Pins"/>
    <n v="7.24"/>
    <n v="4"/>
    <n v="0"/>
    <n v="2.3891999999999998"/>
  </r>
  <r>
    <n v="8632"/>
    <s v="CA-2013-107783"/>
    <x v="0"/>
    <d v="2013-07-29T00:00:00"/>
    <d v="2013-07-30T00:00:00"/>
    <s v="First Class"/>
    <s v="OT-18730"/>
    <s v="Olvera Toch"/>
    <x v="0"/>
    <s v="United States"/>
    <s v="Bethlehem"/>
    <s v="Pennsylvania"/>
    <n v="18018"/>
    <x v="3"/>
    <s v="FUR-BO-10004409"/>
    <s v="Furniture"/>
    <s v="Bookcases"/>
    <s v="Safco Value Mate Series Steel Bookcases, Baked Enamel Finish on Steel, Gray"/>
    <n v="177.45000000000002"/>
    <n v="5"/>
    <n v="0.5"/>
    <n v="-78.078000000000003"/>
  </r>
  <r>
    <n v="8633"/>
    <s v="CA-2013-107783"/>
    <x v="0"/>
    <d v="2013-07-29T00:00:00"/>
    <d v="2013-07-30T00:00:00"/>
    <s v="First Class"/>
    <s v="OT-18730"/>
    <s v="Olvera Toch"/>
    <x v="0"/>
    <s v="United States"/>
    <s v="Bethlehem"/>
    <s v="Pennsylvania"/>
    <n v="18018"/>
    <x v="3"/>
    <s v="OFF-BI-10000545"/>
    <s v="Office Supplies"/>
    <s v="Binders"/>
    <s v="GBC Ibimaster 500 Manual ProClick Binding System"/>
    <n v="1369.7640000000001"/>
    <n v="6"/>
    <n v="0.7"/>
    <n v="-913.17599999999993"/>
  </r>
  <r>
    <n v="8634"/>
    <s v="CA-2013-107783"/>
    <x v="0"/>
    <d v="2013-07-29T00:00:00"/>
    <d v="2013-07-30T00:00:00"/>
    <s v="First Class"/>
    <s v="OT-18730"/>
    <s v="Olvera Toch"/>
    <x v="0"/>
    <s v="United States"/>
    <s v="Bethlehem"/>
    <s v="Pennsylvania"/>
    <n v="18018"/>
    <x v="3"/>
    <s v="OFF-AP-10004052"/>
    <s v="Office Supplies"/>
    <s v="Appliances"/>
    <s v="Hoover Replacement Belts For Soft Guard &amp; Commercial Ltweight Upright Vacs, 2/Pk"/>
    <n v="9.48"/>
    <n v="3"/>
    <n v="0.2"/>
    <n v="0.7110000000000003"/>
  </r>
  <r>
    <n v="8635"/>
    <s v="CA-2014-159793"/>
    <x v="3"/>
    <d v="2014-08-26T00:00:00"/>
    <d v="2014-08-30T00:00:00"/>
    <s v="Standard Class"/>
    <s v="SV-20365"/>
    <s v="Seth Vernon"/>
    <x v="0"/>
    <s v="United States"/>
    <s v="Philadelphia"/>
    <s v="Pennsylvania"/>
    <n v="19140"/>
    <x v="3"/>
    <s v="FUR-BO-10001798"/>
    <s v="Furniture"/>
    <s v="Bookcases"/>
    <s v="Bush Somerset Collection Bookcase"/>
    <n v="130.97999999999999"/>
    <n v="2"/>
    <n v="0.5"/>
    <n v="-89.066399999999987"/>
  </r>
  <r>
    <n v="8636"/>
    <s v="CA-2011-160094"/>
    <x v="2"/>
    <d v="2011-04-30T00:00:00"/>
    <d v="2011-05-02T00:00:00"/>
    <s v="First Class"/>
    <s v="JM-16195"/>
    <s v="Justin MacKendrick"/>
    <x v="0"/>
    <s v="United States"/>
    <s v="Louisville"/>
    <s v="Kentucky"/>
    <n v="40214"/>
    <x v="0"/>
    <s v="OFF-AR-10004010"/>
    <s v="Office Supplies"/>
    <s v="Art"/>
    <s v="Hunt Boston Vacuum Mount KS Pencil Sharpener"/>
    <n v="174.95000000000002"/>
    <n v="5"/>
    <n v="0"/>
    <n v="45.487000000000002"/>
  </r>
  <r>
    <n v="8637"/>
    <s v="CA-2011-160094"/>
    <x v="2"/>
    <d v="2011-04-30T00:00:00"/>
    <d v="2011-05-02T00:00:00"/>
    <s v="First Class"/>
    <s v="JM-16195"/>
    <s v="Justin MacKendrick"/>
    <x v="0"/>
    <s v="United States"/>
    <s v="Louisville"/>
    <s v="Kentucky"/>
    <n v="40214"/>
    <x v="0"/>
    <s v="OFF-ST-10000585"/>
    <s v="Office Supplies"/>
    <s v="Storage"/>
    <s v="Economy Rollaway Files"/>
    <n v="826"/>
    <n v="5"/>
    <n v="0"/>
    <n v="214.76"/>
  </r>
  <r>
    <n v="8638"/>
    <s v="CA-2014-151281"/>
    <x v="3"/>
    <d v="2014-04-28T00:00:00"/>
    <d v="2014-05-03T00:00:00"/>
    <s v="Standard Class"/>
    <s v="HM-14980"/>
    <s v="Henry MacAllister"/>
    <x v="0"/>
    <s v="United States"/>
    <s v="Seattle"/>
    <s v="Washington"/>
    <n v="98105"/>
    <x v="1"/>
    <s v="FUR-FU-10000397"/>
    <s v="Furniture"/>
    <s v="Furnishings"/>
    <s v="Luxo Economy Swing Arm Lamp"/>
    <n v="139.58000000000001"/>
    <n v="7"/>
    <n v="0"/>
    <n v="39.082400000000007"/>
  </r>
  <r>
    <n v="8639"/>
    <s v="CA-2014-118346"/>
    <x v="3"/>
    <d v="2014-07-24T00:00:00"/>
    <d v="2014-07-25T00:00:00"/>
    <s v="First Class"/>
    <s v="PO-19180"/>
    <s v="Philisse Overcash"/>
    <x v="2"/>
    <s v="United States"/>
    <s v="Kenosha"/>
    <s v="Wisconsin"/>
    <n v="53142"/>
    <x v="2"/>
    <s v="TEC-AC-10000736"/>
    <s v="Technology"/>
    <s v="Accessories"/>
    <s v="Logitech G600 MMO Gaming Mouse"/>
    <n v="399.95"/>
    <n v="5"/>
    <n v="0"/>
    <n v="143.982"/>
  </r>
  <r>
    <n v="8640"/>
    <s v="CA-2011-129819"/>
    <x v="2"/>
    <d v="2011-12-13T00:00:00"/>
    <d v="2011-12-15T00:00:00"/>
    <s v="Second Class"/>
    <s v="KC-16675"/>
    <s v="Kimberly Carter"/>
    <x v="1"/>
    <s v="United States"/>
    <s v="Henderson"/>
    <s v="Kentucky"/>
    <n v="42420"/>
    <x v="0"/>
    <s v="OFF-BI-10004970"/>
    <s v="Office Supplies"/>
    <s v="Binders"/>
    <s v="ACCOHIDE 3-Ring Binder, Blue, 1&quot;"/>
    <n v="12.39"/>
    <n v="3"/>
    <n v="0"/>
    <n v="5.8232999999999997"/>
  </r>
  <r>
    <n v="8641"/>
    <s v="US-2014-148551"/>
    <x v="3"/>
    <d v="2014-01-13T00:00:00"/>
    <d v="2014-01-17T00:00:00"/>
    <s v="Standard Class"/>
    <s v="DB-13120"/>
    <s v="David Bremer"/>
    <x v="1"/>
    <s v="United States"/>
    <s v="Dallas"/>
    <s v="Texas"/>
    <n v="75217"/>
    <x v="2"/>
    <s v="OFF-BI-10000545"/>
    <s v="Office Supplies"/>
    <s v="Binders"/>
    <s v="GBC Ibimaster 500 Manual ProClick Binding System"/>
    <n v="760.97999999999979"/>
    <n v="5"/>
    <n v="0.8"/>
    <n v="-1141.47"/>
  </r>
  <r>
    <n v="8642"/>
    <s v="CA-2014-147767"/>
    <x v="3"/>
    <d v="2014-12-03T00:00:00"/>
    <d v="2014-12-03T00:00:00"/>
    <s v="Same Day"/>
    <s v="SV-20935"/>
    <s v="Susan Vittorini"/>
    <x v="0"/>
    <s v="United States"/>
    <s v="Peoria"/>
    <s v="Arizona"/>
    <n v="85345"/>
    <x v="1"/>
    <s v="OFF-BI-10001670"/>
    <s v="Office Supplies"/>
    <s v="Binders"/>
    <s v="Vinyl Sectional Post Binders"/>
    <n v="67.860000000000014"/>
    <n v="6"/>
    <n v="0.7"/>
    <n v="-45.239999999999995"/>
  </r>
  <r>
    <n v="8643"/>
    <s v="CA-2012-108259"/>
    <x v="1"/>
    <d v="2012-11-08T00:00:00"/>
    <d v="2012-11-15T00:00:00"/>
    <s v="Standard Class"/>
    <s v="NS-18640"/>
    <s v="Noel Staavos"/>
    <x v="1"/>
    <s v="United States"/>
    <s v="Jacksonville"/>
    <s v="North Carolina"/>
    <n v="28540"/>
    <x v="0"/>
    <s v="OFF-FA-10000624"/>
    <s v="Office Supplies"/>
    <s v="Fasteners"/>
    <s v="OIC Binder Clips"/>
    <n v="31.504000000000005"/>
    <n v="11"/>
    <n v="0.2"/>
    <n v="11.814"/>
  </r>
  <r>
    <n v="8644"/>
    <s v="CA-2012-108259"/>
    <x v="1"/>
    <d v="2012-11-08T00:00:00"/>
    <d v="2012-11-15T00:00:00"/>
    <s v="Standard Class"/>
    <s v="NS-18640"/>
    <s v="Noel Staavos"/>
    <x v="1"/>
    <s v="United States"/>
    <s v="Jacksonville"/>
    <s v="North Carolina"/>
    <n v="28540"/>
    <x v="0"/>
    <s v="OFF-LA-10002945"/>
    <s v="Office Supplies"/>
    <s v="Labels"/>
    <s v="Permanent Self-Adhesive File Folder Labels for Typewriters, 1 1/8 x 3 1/2, White"/>
    <n v="5.04"/>
    <n v="1"/>
    <n v="0.2"/>
    <n v="1.6379999999999997"/>
  </r>
  <r>
    <n v="8645"/>
    <s v="CA-2012-108259"/>
    <x v="1"/>
    <d v="2012-11-08T00:00:00"/>
    <d v="2012-11-15T00:00:00"/>
    <s v="Standard Class"/>
    <s v="NS-18640"/>
    <s v="Noel Staavos"/>
    <x v="1"/>
    <s v="United States"/>
    <s v="Jacksonville"/>
    <s v="North Carolina"/>
    <n v="28540"/>
    <x v="0"/>
    <s v="OFF-BI-10000315"/>
    <s v="Office Supplies"/>
    <s v="Binders"/>
    <s v="Poly Designer Cover &amp; Back"/>
    <n v="39.878999999999998"/>
    <n v="7"/>
    <n v="0.7"/>
    <n v="-29.244599999999991"/>
  </r>
  <r>
    <n v="8646"/>
    <s v="CA-2012-108259"/>
    <x v="1"/>
    <d v="2012-11-08T00:00:00"/>
    <d v="2012-11-15T00:00:00"/>
    <s v="Standard Class"/>
    <s v="NS-18640"/>
    <s v="Noel Staavos"/>
    <x v="1"/>
    <s v="United States"/>
    <s v="Jacksonville"/>
    <s v="North Carolina"/>
    <n v="28540"/>
    <x v="0"/>
    <s v="FUR-FU-10000023"/>
    <s v="Furniture"/>
    <s v="Furnishings"/>
    <s v="Eldon Wave Desk Accessories"/>
    <n v="4.7119999999999997"/>
    <n v="1"/>
    <n v="0.2"/>
    <n v="1.4136000000000002"/>
  </r>
  <r>
    <n v="8647"/>
    <s v="CA-2013-113341"/>
    <x v="0"/>
    <d v="2013-11-26T00:00:00"/>
    <d v="2013-11-30T00:00:00"/>
    <s v="Standard Class"/>
    <s v="MH-17455"/>
    <s v="Mark Hamilton"/>
    <x v="0"/>
    <s v="United States"/>
    <s v="Los Angeles"/>
    <s v="California"/>
    <n v="90032"/>
    <x v="1"/>
    <s v="FUR-CH-10004698"/>
    <s v="Furniture"/>
    <s v="Chairs"/>
    <s v="Padded Folding Chairs, Black, 4/Carton"/>
    <n v="194.35200000000003"/>
    <n v="3"/>
    <n v="0.2"/>
    <n v="19.435200000000009"/>
  </r>
  <r>
    <n v="8648"/>
    <s v="US-2012-131842"/>
    <x v="1"/>
    <d v="2012-12-05T00:00:00"/>
    <d v="2012-12-08T00:00:00"/>
    <s v="First Class"/>
    <s v="RR-19525"/>
    <s v="Rick Reed"/>
    <x v="1"/>
    <s v="United States"/>
    <s v="Nashville"/>
    <s v="Tennessee"/>
    <n v="37211"/>
    <x v="0"/>
    <s v="FUR-CH-10004477"/>
    <s v="Furniture"/>
    <s v="Chairs"/>
    <s v="Global Push Button Manager's Chair, Indigo"/>
    <n v="97.424000000000007"/>
    <n v="2"/>
    <n v="0.2"/>
    <n v="10.960199999999993"/>
  </r>
  <r>
    <n v="8649"/>
    <s v="CA-2013-164574"/>
    <x v="0"/>
    <d v="2013-07-30T00:00:00"/>
    <d v="2013-08-04T00:00:00"/>
    <s v="Standard Class"/>
    <s v="RH-19555"/>
    <s v="Ritsa Hightower"/>
    <x v="0"/>
    <s v="United States"/>
    <s v="Charlotte"/>
    <s v="North Carolina"/>
    <n v="28205"/>
    <x v="0"/>
    <s v="OFF-ST-10003816"/>
    <s v="Office Supplies"/>
    <s v="Storage"/>
    <s v="Fellowes High-Stak Drawer Files"/>
    <n v="704.76"/>
    <n v="5"/>
    <n v="0.2"/>
    <n v="26.428499999999957"/>
  </r>
  <r>
    <n v="8650"/>
    <s v="CA-2013-164574"/>
    <x v="0"/>
    <d v="2013-07-30T00:00:00"/>
    <d v="2013-08-04T00:00:00"/>
    <s v="Standard Class"/>
    <s v="RH-19555"/>
    <s v="Ritsa Hightower"/>
    <x v="0"/>
    <s v="United States"/>
    <s v="Charlotte"/>
    <s v="North Carolina"/>
    <n v="28205"/>
    <x v="0"/>
    <s v="OFF-BI-10002429"/>
    <s v="Office Supplies"/>
    <s v="Binders"/>
    <s v="Premier Elliptical Ring Binder, Black"/>
    <n v="27.396000000000004"/>
    <n v="3"/>
    <n v="0.7"/>
    <n v="-20.090399999999995"/>
  </r>
  <r>
    <n v="8651"/>
    <s v="CA-2011-142769"/>
    <x v="2"/>
    <d v="2011-09-13T00:00:00"/>
    <d v="2011-09-13T00:00:00"/>
    <s v="Same Day"/>
    <s v="RP-19390"/>
    <s v="Resi Pölking"/>
    <x v="0"/>
    <s v="United States"/>
    <s v="Seattle"/>
    <s v="Washington"/>
    <n v="98103"/>
    <x v="1"/>
    <s v="OFF-FA-10000840"/>
    <s v="Office Supplies"/>
    <s v="Fasteners"/>
    <s v="OIC Thumb-Tacks"/>
    <n v="5.6999999999999993"/>
    <n v="5"/>
    <n v="0"/>
    <n v="2.6789999999999998"/>
  </r>
  <r>
    <n v="8652"/>
    <s v="CA-2011-142769"/>
    <x v="2"/>
    <d v="2011-09-13T00:00:00"/>
    <d v="2011-09-13T00:00:00"/>
    <s v="Same Day"/>
    <s v="RP-19390"/>
    <s v="Resi Pölking"/>
    <x v="0"/>
    <s v="United States"/>
    <s v="Seattle"/>
    <s v="Washington"/>
    <n v="98103"/>
    <x v="1"/>
    <s v="FUR-FU-10001918"/>
    <s v="Furniture"/>
    <s v="Furnishings"/>
    <s v="C-Line Cubicle Keepers Polyproplyene Holder With Velcro Backings"/>
    <n v="14.190000000000001"/>
    <n v="3"/>
    <n v="0"/>
    <n v="5.5341000000000014"/>
  </r>
  <r>
    <n v="8653"/>
    <s v="CA-2011-142769"/>
    <x v="2"/>
    <d v="2011-09-13T00:00:00"/>
    <d v="2011-09-13T00:00:00"/>
    <s v="Same Day"/>
    <s v="RP-19390"/>
    <s v="Resi Pölking"/>
    <x v="0"/>
    <s v="United States"/>
    <s v="Seattle"/>
    <s v="Washington"/>
    <n v="98103"/>
    <x v="1"/>
    <s v="OFF-SU-10001574"/>
    <s v="Office Supplies"/>
    <s v="Supplies"/>
    <s v="Acme Value Line Scissors"/>
    <n v="7.3"/>
    <n v="2"/>
    <n v="0"/>
    <n v="2.1899999999999995"/>
  </r>
  <r>
    <n v="8654"/>
    <s v="CA-2011-142769"/>
    <x v="2"/>
    <d v="2011-09-13T00:00:00"/>
    <d v="2011-09-13T00:00:00"/>
    <s v="Same Day"/>
    <s v="RP-19390"/>
    <s v="Resi Pölking"/>
    <x v="0"/>
    <s v="United States"/>
    <s v="Seattle"/>
    <s v="Washington"/>
    <n v="98103"/>
    <x v="1"/>
    <s v="TEC-AC-10001606"/>
    <s v="Technology"/>
    <s v="Accessories"/>
    <s v="Logitech Wireless Performance Mouse MX for PC and Mac"/>
    <n v="199.98"/>
    <n v="2"/>
    <n v="0"/>
    <n v="75.992400000000004"/>
  </r>
  <r>
    <n v="8655"/>
    <s v="CA-2011-142769"/>
    <x v="2"/>
    <d v="2011-09-13T00:00:00"/>
    <d v="2011-09-13T00:00:00"/>
    <s v="Same Day"/>
    <s v="RP-19390"/>
    <s v="Resi Pölking"/>
    <x v="0"/>
    <s v="United States"/>
    <s v="Seattle"/>
    <s v="Washington"/>
    <n v="98103"/>
    <x v="1"/>
    <s v="TEC-AC-10003399"/>
    <s v="Technology"/>
    <s v="Accessories"/>
    <s v="Memorex Mini Travel Drive 64 GB USB 2.0 Flash Drive"/>
    <n v="144.96"/>
    <n v="4"/>
    <n v="0"/>
    <n v="60.883200000000002"/>
  </r>
  <r>
    <n v="8656"/>
    <s v="CA-2011-142769"/>
    <x v="2"/>
    <d v="2011-09-13T00:00:00"/>
    <d v="2011-09-13T00:00:00"/>
    <s v="Same Day"/>
    <s v="RP-19390"/>
    <s v="Resi Pölking"/>
    <x v="0"/>
    <s v="United States"/>
    <s v="Seattle"/>
    <s v="Washington"/>
    <n v="98103"/>
    <x v="1"/>
    <s v="TEC-AC-10000865"/>
    <s v="Technology"/>
    <s v="Accessories"/>
    <s v="WD My Passport Ultra 500GB Portable External Hard Drive"/>
    <n v="118"/>
    <n v="2"/>
    <n v="0"/>
    <n v="20.059999999999988"/>
  </r>
  <r>
    <n v="8657"/>
    <s v="CA-2011-142769"/>
    <x v="2"/>
    <d v="2011-09-13T00:00:00"/>
    <d v="2011-09-13T00:00:00"/>
    <s v="Same Day"/>
    <s v="RP-19390"/>
    <s v="Resi Pölking"/>
    <x v="0"/>
    <s v="United States"/>
    <s v="Seattle"/>
    <s v="Washington"/>
    <n v="98103"/>
    <x v="1"/>
    <s v="OFF-PA-10002923"/>
    <s v="Office Supplies"/>
    <s v="Paper"/>
    <s v="Xerox 1942"/>
    <n v="48.94"/>
    <n v="1"/>
    <n v="0"/>
    <n v="24.47"/>
  </r>
  <r>
    <n v="8658"/>
    <s v="CA-2011-142769"/>
    <x v="2"/>
    <d v="2011-09-13T00:00:00"/>
    <d v="2011-09-13T00:00:00"/>
    <s v="Same Day"/>
    <s v="RP-19390"/>
    <s v="Resi Pölking"/>
    <x v="0"/>
    <s v="United States"/>
    <s v="Seattle"/>
    <s v="Washington"/>
    <n v="98103"/>
    <x v="1"/>
    <s v="OFF-AP-10004785"/>
    <s v="Office Supplies"/>
    <s v="Appliances"/>
    <s v="Holmes Replacement Filter for HEPA Air Cleaner, Medium Room"/>
    <n v="22.66"/>
    <n v="2"/>
    <n v="0"/>
    <n v="9.743800000000002"/>
  </r>
  <r>
    <n v="8659"/>
    <s v="CA-2013-168361"/>
    <x v="0"/>
    <d v="2013-06-22T00:00:00"/>
    <d v="2013-06-26T00:00:00"/>
    <s v="Standard Class"/>
    <s v="KB-16600"/>
    <s v="Ken Brennan"/>
    <x v="1"/>
    <s v="United States"/>
    <s v="Chicago"/>
    <s v="Illinois"/>
    <n v="60623"/>
    <x v="2"/>
    <s v="OFF-BI-10003727"/>
    <s v="Office Supplies"/>
    <s v="Binders"/>
    <s v="Avery Durable Slant Ring Binders With Label Holder"/>
    <n v="0.83599999999999974"/>
    <n v="1"/>
    <n v="0.8"/>
    <n v="-1.3376000000000001"/>
  </r>
  <r>
    <n v="8660"/>
    <s v="CA-2013-153185"/>
    <x v="0"/>
    <d v="2013-09-04T00:00:00"/>
    <d v="2013-09-09T00:00:00"/>
    <s v="Standard Class"/>
    <s v="MH-17620"/>
    <s v="Matt Hagelstein"/>
    <x v="1"/>
    <s v="United States"/>
    <s v="Cincinnati"/>
    <s v="Ohio"/>
    <n v="45231"/>
    <x v="3"/>
    <s v="OFF-PA-10002246"/>
    <s v="Office Supplies"/>
    <s v="Paper"/>
    <s v="Wirebound Four 2-3/4 x 5 Forms per Page, 400 Sets per Book"/>
    <n v="30.96"/>
    <n v="6"/>
    <n v="0.2"/>
    <n v="11.223000000000001"/>
  </r>
  <r>
    <n v="8661"/>
    <s v="CA-2014-124765"/>
    <x v="3"/>
    <d v="2014-11-26T00:00:00"/>
    <d v="2014-12-01T00:00:00"/>
    <s v="Standard Class"/>
    <s v="HZ-14950"/>
    <s v="Henia Zydlo"/>
    <x v="0"/>
    <s v="United States"/>
    <s v="Fort Lauderdale"/>
    <s v="Florida"/>
    <n v="33311"/>
    <x v="0"/>
    <s v="FUR-BO-10003965"/>
    <s v="Furniture"/>
    <s v="Bookcases"/>
    <s v="O'Sullivan Manor Hill 2-Door Library in Brianna Oak"/>
    <n v="723.92"/>
    <n v="5"/>
    <n v="0.2"/>
    <n v="-81.440999999999946"/>
  </r>
  <r>
    <n v="8662"/>
    <s v="CA-2012-131856"/>
    <x v="1"/>
    <d v="2012-05-12T00:00:00"/>
    <d v="2012-05-17T00:00:00"/>
    <s v="Standard Class"/>
    <s v="JG-15160"/>
    <s v="James Galang"/>
    <x v="0"/>
    <s v="United States"/>
    <s v="Houston"/>
    <s v="Texas"/>
    <n v="77041"/>
    <x v="2"/>
    <s v="FUR-FU-10000175"/>
    <s v="Furniture"/>
    <s v="Furnishings"/>
    <s v="DAX Wood Document Frame."/>
    <n v="21.968000000000004"/>
    <n v="4"/>
    <n v="0.6"/>
    <n v="-15.9268"/>
  </r>
  <r>
    <n v="8663"/>
    <s v="CA-2012-131856"/>
    <x v="1"/>
    <d v="2012-05-12T00:00:00"/>
    <d v="2012-05-17T00:00:00"/>
    <s v="Standard Class"/>
    <s v="JG-15160"/>
    <s v="James Galang"/>
    <x v="0"/>
    <s v="United States"/>
    <s v="Houston"/>
    <s v="Texas"/>
    <n v="77041"/>
    <x v="2"/>
    <s v="TEC-PH-10001336"/>
    <s v="Technology"/>
    <s v="Phones"/>
    <s v="Digium D40 VoIP phone"/>
    <n v="619.15200000000004"/>
    <n v="6"/>
    <n v="0.2"/>
    <n v="69.654599999999988"/>
  </r>
  <r>
    <n v="8664"/>
    <s v="CA-2012-131856"/>
    <x v="1"/>
    <d v="2012-05-12T00:00:00"/>
    <d v="2012-05-17T00:00:00"/>
    <s v="Standard Class"/>
    <s v="JG-15160"/>
    <s v="James Galang"/>
    <x v="0"/>
    <s v="United States"/>
    <s v="Houston"/>
    <s v="Texas"/>
    <n v="77041"/>
    <x v="2"/>
    <s v="OFF-PA-10001954"/>
    <s v="Office Supplies"/>
    <s v="Paper"/>
    <s v="Xerox 1964"/>
    <n v="127.90400000000001"/>
    <n v="7"/>
    <n v="0.2"/>
    <n v="41.568799999999996"/>
  </r>
  <r>
    <n v="8665"/>
    <s v="CA-2014-126634"/>
    <x v="3"/>
    <d v="2014-03-31T00:00:00"/>
    <d v="2014-04-02T00:00:00"/>
    <s v="Second Class"/>
    <s v="AB-10165"/>
    <s v="Alan Barnes"/>
    <x v="0"/>
    <s v="United States"/>
    <s v="Lakewood"/>
    <s v="California"/>
    <n v="90712"/>
    <x v="1"/>
    <s v="FUR-FU-10004973"/>
    <s v="Furniture"/>
    <s v="Furnishings"/>
    <s v="Flat Face Poster Frame"/>
    <n v="94.2"/>
    <n v="5"/>
    <n v="0"/>
    <n v="39.564000000000007"/>
  </r>
  <r>
    <n v="8666"/>
    <s v="CA-2013-118500"/>
    <x v="0"/>
    <d v="2013-11-18T00:00:00"/>
    <d v="2013-11-19T00:00:00"/>
    <s v="First Class"/>
    <s v="HJ-14875"/>
    <s v="Heather Jas"/>
    <x v="2"/>
    <s v="United States"/>
    <s v="San Francisco"/>
    <s v="California"/>
    <n v="94122"/>
    <x v="1"/>
    <s v="OFF-SU-10004231"/>
    <s v="Office Supplies"/>
    <s v="Supplies"/>
    <s v="Acme Tagit Stainless Steel Antibacterial Scissors"/>
    <n v="49.5"/>
    <n v="5"/>
    <n v="0"/>
    <n v="13.365"/>
  </r>
  <r>
    <n v="8667"/>
    <s v="CA-2013-163951"/>
    <x v="0"/>
    <d v="2013-12-31T00:00:00"/>
    <d v="2014-01-03T00:00:00"/>
    <s v="First Class"/>
    <s v="CJ-11875"/>
    <s v="Carl Jackson"/>
    <x v="1"/>
    <s v="United States"/>
    <s v="Philadelphia"/>
    <s v="Pennsylvania"/>
    <n v="19140"/>
    <x v="3"/>
    <s v="OFF-AR-10004269"/>
    <s v="Office Supplies"/>
    <s v="Art"/>
    <s v="Newell 31"/>
    <n v="16.520000000000003"/>
    <n v="5"/>
    <n v="0.2"/>
    <n v="1.6519999999999992"/>
  </r>
  <r>
    <n v="8668"/>
    <s v="CA-2013-149916"/>
    <x v="0"/>
    <d v="2013-12-23T00:00:00"/>
    <d v="2013-12-25T00:00:00"/>
    <s v="Second Class"/>
    <s v="ED-13885"/>
    <s v="Emily Ducich"/>
    <x v="2"/>
    <s v="United States"/>
    <s v="Seattle"/>
    <s v="Washington"/>
    <n v="98115"/>
    <x v="1"/>
    <s v="OFF-BI-10004002"/>
    <s v="Office Supplies"/>
    <s v="Binders"/>
    <s v="Wilson Jones International Size A4 Ring Binders"/>
    <n v="55.360000000000007"/>
    <n v="4"/>
    <n v="0.2"/>
    <n v="19.375999999999998"/>
  </r>
  <r>
    <n v="8669"/>
    <s v="CA-2013-149916"/>
    <x v="0"/>
    <d v="2013-12-23T00:00:00"/>
    <d v="2013-12-25T00:00:00"/>
    <s v="Second Class"/>
    <s v="ED-13885"/>
    <s v="Emily Ducich"/>
    <x v="2"/>
    <s v="United States"/>
    <s v="Seattle"/>
    <s v="Washington"/>
    <n v="98115"/>
    <x v="1"/>
    <s v="TEC-MA-10000752"/>
    <s v="Technology"/>
    <s v="Machines"/>
    <s v="Texas Instrument TI-15 Fraction Calculator"/>
    <n v="11.56"/>
    <n v="1"/>
    <n v="0.2"/>
    <n v="3.7569999999999992"/>
  </r>
  <r>
    <n v="8670"/>
    <s v="CA-2012-158918"/>
    <x v="1"/>
    <d v="2012-12-20T00:00:00"/>
    <d v="2012-12-25T00:00:00"/>
    <s v="Second Class"/>
    <s v="AI-10855"/>
    <s v="Arianne Irving"/>
    <x v="0"/>
    <s v="United States"/>
    <s v="Los Angeles"/>
    <s v="California"/>
    <n v="90036"/>
    <x v="1"/>
    <s v="OFF-PA-10004947"/>
    <s v="Office Supplies"/>
    <s v="Paper"/>
    <s v="Staples"/>
    <n v="17.12"/>
    <n v="4"/>
    <n v="0"/>
    <n v="7.7039999999999988"/>
  </r>
  <r>
    <n v="8671"/>
    <s v="US-2011-159611"/>
    <x v="2"/>
    <d v="2011-12-27T00:00:00"/>
    <d v="2012-01-01T00:00:00"/>
    <s v="Second Class"/>
    <s v="KB-16315"/>
    <s v="Karl Braun"/>
    <x v="0"/>
    <s v="United States"/>
    <s v="Cleveland"/>
    <s v="Ohio"/>
    <n v="44105"/>
    <x v="3"/>
    <s v="FUR-FU-10004904"/>
    <s v="Furniture"/>
    <s v="Furnishings"/>
    <s v="Eldon &quot;L&quot; Workstation Diamond Chairmat"/>
    <n v="182.35200000000003"/>
    <n v="3"/>
    <n v="0.2"/>
    <n v="-18.23520000000002"/>
  </r>
  <r>
    <n v="8672"/>
    <s v="US-2011-159611"/>
    <x v="2"/>
    <d v="2011-12-27T00:00:00"/>
    <d v="2012-01-01T00:00:00"/>
    <s v="Second Class"/>
    <s v="KB-16315"/>
    <s v="Karl Braun"/>
    <x v="0"/>
    <s v="United States"/>
    <s v="Cleveland"/>
    <s v="Ohio"/>
    <n v="44105"/>
    <x v="3"/>
    <s v="OFF-ST-10002790"/>
    <s v="Office Supplies"/>
    <s v="Storage"/>
    <s v="Safco Industrial Shelving"/>
    <n v="118.16"/>
    <n v="2"/>
    <n v="0.2"/>
    <n v="-25.108999999999988"/>
  </r>
  <r>
    <n v="8673"/>
    <s v="CA-2014-163265"/>
    <x v="3"/>
    <d v="2014-02-17T00:00:00"/>
    <d v="2014-02-22T00:00:00"/>
    <s v="Standard Class"/>
    <s v="JS-16030"/>
    <s v="Joy Smith"/>
    <x v="0"/>
    <s v="United States"/>
    <s v="Decatur"/>
    <s v="Illinois"/>
    <n v="62521"/>
    <x v="2"/>
    <s v="OFF-FA-10004854"/>
    <s v="Office Supplies"/>
    <s v="Fasteners"/>
    <s v="Vinyl Coated Wire Paper Clips in Organizer Box, 800/Box"/>
    <n v="18.368000000000002"/>
    <n v="2"/>
    <n v="0.2"/>
    <n v="6.1991999999999994"/>
  </r>
  <r>
    <n v="8674"/>
    <s v="CA-2014-163265"/>
    <x v="3"/>
    <d v="2014-02-17T00:00:00"/>
    <d v="2014-02-22T00:00:00"/>
    <s v="Standard Class"/>
    <s v="JS-16030"/>
    <s v="Joy Smith"/>
    <x v="0"/>
    <s v="United States"/>
    <s v="Decatur"/>
    <s v="Illinois"/>
    <n v="62521"/>
    <x v="2"/>
    <s v="FUR-CH-10004063"/>
    <s v="Furniture"/>
    <s v="Chairs"/>
    <s v="Global Deluxe High-Back Manager's Chair"/>
    <n v="600.55799999999999"/>
    <n v="3"/>
    <n v="0.3"/>
    <n v="-8.5794000000000779"/>
  </r>
  <r>
    <n v="8675"/>
    <s v="CA-2014-163265"/>
    <x v="3"/>
    <d v="2014-02-17T00:00:00"/>
    <d v="2014-02-22T00:00:00"/>
    <s v="Standard Class"/>
    <s v="JS-16030"/>
    <s v="Joy Smith"/>
    <x v="0"/>
    <s v="United States"/>
    <s v="Decatur"/>
    <s v="Illinois"/>
    <n v="62521"/>
    <x v="2"/>
    <s v="OFF-ST-10000642"/>
    <s v="Office Supplies"/>
    <s v="Storage"/>
    <s v="Tennsco Lockers, Gray"/>
    <n v="50.352000000000004"/>
    <n v="3"/>
    <n v="0.2"/>
    <n v="-8.1822000000000052"/>
  </r>
  <r>
    <n v="8676"/>
    <s v="CA-2014-163265"/>
    <x v="3"/>
    <d v="2014-02-17T00:00:00"/>
    <d v="2014-02-22T00:00:00"/>
    <s v="Standard Class"/>
    <s v="JS-16030"/>
    <s v="Joy Smith"/>
    <x v="0"/>
    <s v="United States"/>
    <s v="Decatur"/>
    <s v="Illinois"/>
    <n v="62521"/>
    <x v="2"/>
    <s v="OFF-AR-10004078"/>
    <s v="Office Supplies"/>
    <s v="Art"/>
    <s v="Newell 312"/>
    <n v="28.031999999999996"/>
    <n v="6"/>
    <n v="0.2"/>
    <n v="3.5039999999999996"/>
  </r>
  <r>
    <n v="8677"/>
    <s v="CA-2014-163265"/>
    <x v="3"/>
    <d v="2014-02-17T00:00:00"/>
    <d v="2014-02-22T00:00:00"/>
    <s v="Standard Class"/>
    <s v="JS-16030"/>
    <s v="Joy Smith"/>
    <x v="0"/>
    <s v="United States"/>
    <s v="Decatur"/>
    <s v="Illinois"/>
    <n v="62521"/>
    <x v="2"/>
    <s v="FUR-FU-10004270"/>
    <s v="Furniture"/>
    <s v="Furnishings"/>
    <s v="Executive Impressions 13&quot; Clairmont Wall Clock"/>
    <n v="7.6920000000000002"/>
    <n v="1"/>
    <n v="0.6"/>
    <n v="-3.6536999999999988"/>
  </r>
  <r>
    <n v="8678"/>
    <s v="CA-2014-141705"/>
    <x v="3"/>
    <d v="2014-10-25T00:00:00"/>
    <d v="2014-10-27T00:00:00"/>
    <s v="First Class"/>
    <s v="PO-18850"/>
    <s v="Patrick O'Brill"/>
    <x v="0"/>
    <s v="United States"/>
    <s v="Mansfield"/>
    <s v="Texas"/>
    <n v="76063"/>
    <x v="2"/>
    <s v="FUR-TA-10004607"/>
    <s v="Furniture"/>
    <s v="Tables"/>
    <s v="Hon 2111 Invitation Series Straight Table"/>
    <n v="517.40500000000009"/>
    <n v="5"/>
    <n v="0.3"/>
    <n v="-81.306500000000028"/>
  </r>
  <r>
    <n v="8679"/>
    <s v="CA-2013-112739"/>
    <x v="0"/>
    <d v="2013-09-03T00:00:00"/>
    <d v="2013-09-08T00:00:00"/>
    <s v="Second Class"/>
    <s v="RD-19810"/>
    <s v="Ross DeVincentis"/>
    <x v="2"/>
    <s v="United States"/>
    <s v="Houston"/>
    <s v="Texas"/>
    <n v="77070"/>
    <x v="2"/>
    <s v="OFF-BI-10001132"/>
    <s v="Office Supplies"/>
    <s v="Binders"/>
    <s v="Acco PRESSTEX Data Binder with Storage Hooks, Dark Blue, 9 1/2&quot; X 11&quot;"/>
    <n v="8.6079999999999988"/>
    <n v="8"/>
    <n v="0.8"/>
    <n v="-13.342400000000001"/>
  </r>
  <r>
    <n v="8680"/>
    <s v="CA-2013-112739"/>
    <x v="0"/>
    <d v="2013-09-03T00:00:00"/>
    <d v="2013-09-08T00:00:00"/>
    <s v="Second Class"/>
    <s v="RD-19810"/>
    <s v="Ross DeVincentis"/>
    <x v="2"/>
    <s v="United States"/>
    <s v="Houston"/>
    <s v="Texas"/>
    <n v="77070"/>
    <x v="2"/>
    <s v="TEC-AC-10001714"/>
    <s v="Technology"/>
    <s v="Accessories"/>
    <s v="Logitech MX Performance Wireless Mouse"/>
    <n v="159.56"/>
    <n v="5"/>
    <n v="0.2"/>
    <n v="33.906499999999994"/>
  </r>
  <r>
    <n v="8681"/>
    <s v="CA-2013-143805"/>
    <x v="0"/>
    <d v="2013-12-02T00:00:00"/>
    <d v="2013-12-04T00:00:00"/>
    <s v="Second Class"/>
    <s v="JD-15895"/>
    <s v="Jonathan Doherty"/>
    <x v="1"/>
    <s v="United States"/>
    <s v="Richmond"/>
    <s v="Virginia"/>
    <n v="23223"/>
    <x v="0"/>
    <s v="OFF-AP-10002945"/>
    <s v="Office Supplies"/>
    <s v="Appliances"/>
    <s v="Honeywell Enviracaire Portable HEPA Air Cleaner for 17' x 22' Room"/>
    <n v="2104.5499999999997"/>
    <n v="7"/>
    <n v="0"/>
    <n v="694.50149999999985"/>
  </r>
  <r>
    <n v="8682"/>
    <s v="CA-2013-143805"/>
    <x v="0"/>
    <d v="2013-12-02T00:00:00"/>
    <d v="2013-12-04T00:00:00"/>
    <s v="Second Class"/>
    <s v="JD-15895"/>
    <s v="Jonathan Doherty"/>
    <x v="1"/>
    <s v="United States"/>
    <s v="Richmond"/>
    <s v="Virginia"/>
    <n v="23223"/>
    <x v="0"/>
    <s v="OFF-SU-10004664"/>
    <s v="Office Supplies"/>
    <s v="Supplies"/>
    <s v="Acme Softgrip Scissors"/>
    <n v="40.700000000000003"/>
    <n v="5"/>
    <n v="0"/>
    <n v="11.802999999999999"/>
  </r>
  <r>
    <n v="8683"/>
    <s v="CA-2011-133634"/>
    <x v="2"/>
    <d v="2011-11-05T00:00:00"/>
    <d v="2011-11-10T00:00:00"/>
    <s v="Standard Class"/>
    <s v="SR-20740"/>
    <s v="Steven Roelle"/>
    <x v="2"/>
    <s v="United States"/>
    <s v="Arlington"/>
    <s v="Virginia"/>
    <n v="22204"/>
    <x v="0"/>
    <s v="TEC-AC-10002550"/>
    <s v="Technology"/>
    <s v="Accessories"/>
    <s v="Maxell 4.7GB DVD-RW 3/Pack"/>
    <n v="47.79"/>
    <n v="3"/>
    <n v="0"/>
    <n v="16.2486"/>
  </r>
  <r>
    <n v="8684"/>
    <s v="CA-2014-101665"/>
    <x v="3"/>
    <d v="2014-11-26T00:00:00"/>
    <d v="2014-12-02T00:00:00"/>
    <s v="Standard Class"/>
    <s v="TZ-21580"/>
    <s v="Tracy Zic"/>
    <x v="0"/>
    <s v="United States"/>
    <s v="San Francisco"/>
    <s v="California"/>
    <n v="94122"/>
    <x v="1"/>
    <s v="OFF-AR-10002335"/>
    <s v="Office Supplies"/>
    <s v="Art"/>
    <s v="DIXON Oriole Pencils"/>
    <n v="5.16"/>
    <n v="2"/>
    <n v="0"/>
    <n v="1.3416000000000001"/>
  </r>
  <r>
    <n v="8685"/>
    <s v="CA-2013-155446"/>
    <x v="0"/>
    <d v="2013-12-17T00:00:00"/>
    <d v="2013-12-24T00:00:00"/>
    <s v="Standard Class"/>
    <s v="TN-21040"/>
    <s v="Tanja Norvell"/>
    <x v="2"/>
    <s v="United States"/>
    <s v="San Diego"/>
    <s v="California"/>
    <n v="92024"/>
    <x v="1"/>
    <s v="TEC-AC-10001445"/>
    <s v="Technology"/>
    <s v="Accessories"/>
    <s v="Imation USB 2.0 Swivel Flash Drive USB flash drive - 4 GB - Pink"/>
    <n v="21.209999999999997"/>
    <n v="7"/>
    <n v="0"/>
    <n v="4.4540999999999986"/>
  </r>
  <r>
    <n v="8686"/>
    <s v="CA-2014-137323"/>
    <x v="3"/>
    <d v="2014-11-15T00:00:00"/>
    <d v="2014-11-19T00:00:00"/>
    <s v="Second Class"/>
    <s v="PW-19030"/>
    <s v="Pauline Webber"/>
    <x v="1"/>
    <s v="United States"/>
    <s v="Watertown"/>
    <s v="New York"/>
    <n v="13601"/>
    <x v="3"/>
    <s v="OFF-ST-10003996"/>
    <s v="Office Supplies"/>
    <s v="Storage"/>
    <s v="Letter/Legal File Tote with Clear Snap-On Lid, Black Granite"/>
    <n v="96.359999999999985"/>
    <n v="6"/>
    <n v="0"/>
    <n v="25.053599999999996"/>
  </r>
  <r>
    <n v="8687"/>
    <s v="CA-2013-144015"/>
    <x v="0"/>
    <d v="2013-06-27T00:00:00"/>
    <d v="2013-06-27T00:00:00"/>
    <s v="Same Day"/>
    <s v="AH-10075"/>
    <s v="Adam Hart"/>
    <x v="1"/>
    <s v="United States"/>
    <s v="Los Angeles"/>
    <s v="California"/>
    <n v="90036"/>
    <x v="1"/>
    <s v="OFF-SU-10003505"/>
    <s v="Office Supplies"/>
    <s v="Supplies"/>
    <s v="Premier Electric Letter Opener"/>
    <n v="231.72"/>
    <n v="2"/>
    <n v="0"/>
    <n v="11.585999999999984"/>
  </r>
  <r>
    <n v="8688"/>
    <s v="CA-2013-144015"/>
    <x v="0"/>
    <d v="2013-06-27T00:00:00"/>
    <d v="2013-06-27T00:00:00"/>
    <s v="Same Day"/>
    <s v="AH-10075"/>
    <s v="Adam Hart"/>
    <x v="1"/>
    <s v="United States"/>
    <s v="Los Angeles"/>
    <s v="California"/>
    <n v="90036"/>
    <x v="1"/>
    <s v="OFF-FA-10000624"/>
    <s v="Office Supplies"/>
    <s v="Fasteners"/>
    <s v="OIC Binder Clips"/>
    <n v="17.899999999999999"/>
    <n v="5"/>
    <n v="0"/>
    <n v="8.9499999999999993"/>
  </r>
  <r>
    <n v="8689"/>
    <s v="CA-2013-144015"/>
    <x v="0"/>
    <d v="2013-06-27T00:00:00"/>
    <d v="2013-06-27T00:00:00"/>
    <s v="Same Day"/>
    <s v="AH-10075"/>
    <s v="Adam Hart"/>
    <x v="1"/>
    <s v="United States"/>
    <s v="Los Angeles"/>
    <s v="California"/>
    <n v="90036"/>
    <x v="1"/>
    <s v="OFF-PA-10002870"/>
    <s v="Office Supplies"/>
    <s v="Paper"/>
    <s v="Ampad Phone Message Book, Recycled, 400 Message Capacity, 5 ¾” x 11”"/>
    <n v="12.48"/>
    <n v="2"/>
    <n v="0"/>
    <n v="5.6159999999999997"/>
  </r>
  <r>
    <n v="8690"/>
    <s v="CA-2011-101427"/>
    <x v="2"/>
    <d v="2011-12-26T00:00:00"/>
    <d v="2011-12-30T00:00:00"/>
    <s v="Standard Class"/>
    <s v="AY-10555"/>
    <s v="Andy Yotov"/>
    <x v="1"/>
    <s v="United States"/>
    <s v="Philadelphia"/>
    <s v="Pennsylvania"/>
    <n v="19140"/>
    <x v="3"/>
    <s v="OFF-AR-10002257"/>
    <s v="Office Supplies"/>
    <s v="Art"/>
    <s v="Eldon Spacemaker Box, Quick-Snap Lid, Clear"/>
    <n v="8.016"/>
    <n v="3"/>
    <n v="0.2"/>
    <n v="1.102199999999999"/>
  </r>
  <r>
    <n v="8691"/>
    <s v="CA-2013-136770"/>
    <x v="0"/>
    <d v="2013-08-15T00:00:00"/>
    <d v="2013-08-19T00:00:00"/>
    <s v="Standard Class"/>
    <s v="SP-20650"/>
    <s v="Stephanie Phelps"/>
    <x v="1"/>
    <s v="United States"/>
    <s v="Akron"/>
    <s v="Ohio"/>
    <n v="44312"/>
    <x v="3"/>
    <s v="TEC-PH-10003580"/>
    <s v="Technology"/>
    <s v="Phones"/>
    <s v="Cisco IP Phone 7961G-GE VoIP phone"/>
    <n v="259.89600000000002"/>
    <n v="2"/>
    <n v="0.4"/>
    <n v="-56.310799999999972"/>
  </r>
  <r>
    <n v="8692"/>
    <s v="CA-2013-136770"/>
    <x v="0"/>
    <d v="2013-08-15T00:00:00"/>
    <d v="2013-08-19T00:00:00"/>
    <s v="Standard Class"/>
    <s v="SP-20650"/>
    <s v="Stephanie Phelps"/>
    <x v="1"/>
    <s v="United States"/>
    <s v="Akron"/>
    <s v="Ohio"/>
    <n v="44312"/>
    <x v="3"/>
    <s v="TEC-PH-10001530"/>
    <s v="Technology"/>
    <s v="Phones"/>
    <s v="Plantronics Voyager Pro Legend"/>
    <n v="247.18799999999999"/>
    <n v="2"/>
    <n v="0.4"/>
    <n v="-49.437600000000032"/>
  </r>
  <r>
    <n v="8693"/>
    <s v="CA-2013-136770"/>
    <x v="0"/>
    <d v="2013-08-15T00:00:00"/>
    <d v="2013-08-19T00:00:00"/>
    <s v="Standard Class"/>
    <s v="SP-20650"/>
    <s v="Stephanie Phelps"/>
    <x v="1"/>
    <s v="United States"/>
    <s v="Akron"/>
    <s v="Ohio"/>
    <n v="44312"/>
    <x v="3"/>
    <s v="TEC-AC-10000420"/>
    <s v="Technology"/>
    <s v="Accessories"/>
    <s v="Logitech G500s Laser Gaming Mouse with Adjustable Weight Tuning"/>
    <n v="279.95999999999998"/>
    <n v="5"/>
    <n v="0.2"/>
    <n v="48.992999999999995"/>
  </r>
  <r>
    <n v="8694"/>
    <s v="CA-2013-118311"/>
    <x v="0"/>
    <d v="2013-10-25T00:00:00"/>
    <d v="2013-10-29T00:00:00"/>
    <s v="Standard Class"/>
    <s v="ED-13885"/>
    <s v="Emily Ducich"/>
    <x v="2"/>
    <s v="United States"/>
    <s v="San Francisco"/>
    <s v="California"/>
    <n v="94110"/>
    <x v="1"/>
    <s v="TEC-AC-10000892"/>
    <s v="Technology"/>
    <s v="Accessories"/>
    <s v="NETGEAR N750 Dual Band Wi-Fi Gigabit Router"/>
    <n v="450"/>
    <n v="5"/>
    <n v="0"/>
    <n v="162"/>
  </r>
  <r>
    <n v="8695"/>
    <s v="US-2011-112795"/>
    <x v="2"/>
    <d v="2011-08-23T00:00:00"/>
    <d v="2011-08-28T00:00:00"/>
    <s v="Second Class"/>
    <s v="CR-12625"/>
    <s v="Corey Roper"/>
    <x v="2"/>
    <s v="United States"/>
    <s v="Grand Rapids"/>
    <s v="Michigan"/>
    <n v="49505"/>
    <x v="2"/>
    <s v="OFF-PA-10001934"/>
    <s v="Office Supplies"/>
    <s v="Paper"/>
    <s v="Xerox 1993"/>
    <n v="19.440000000000001"/>
    <n v="3"/>
    <n v="0"/>
    <n v="9.5256000000000007"/>
  </r>
  <r>
    <n v="8696"/>
    <s v="CA-2014-127096"/>
    <x v="3"/>
    <d v="2014-09-16T00:00:00"/>
    <d v="2014-09-18T00:00:00"/>
    <s v="Second Class"/>
    <s v="CS-12400"/>
    <s v="Christopher Schild"/>
    <x v="2"/>
    <s v="United States"/>
    <s v="San Francisco"/>
    <s v="California"/>
    <n v="94109"/>
    <x v="1"/>
    <s v="FUR-TA-10003473"/>
    <s v="Furniture"/>
    <s v="Tables"/>
    <s v="Bretford Rectangular Conference Table Tops"/>
    <n v="300.904"/>
    <n v="1"/>
    <n v="0.2"/>
    <n v="11.283900000000017"/>
  </r>
  <r>
    <n v="8697"/>
    <s v="CA-2014-119284"/>
    <x v="3"/>
    <d v="2014-06-16T00:00:00"/>
    <d v="2014-06-21T00:00:00"/>
    <s v="Standard Class"/>
    <s v="TS-21205"/>
    <s v="Thomas Seio"/>
    <x v="1"/>
    <s v="United States"/>
    <s v="Nashville"/>
    <s v="Tennessee"/>
    <n v="37211"/>
    <x v="0"/>
    <s v="TEC-PH-10001051"/>
    <s v="Technology"/>
    <s v="Phones"/>
    <s v="HTC One"/>
    <n v="239.976"/>
    <n v="3"/>
    <n v="0.2"/>
    <n v="26.997299999999967"/>
  </r>
  <r>
    <n v="8698"/>
    <s v="CA-2014-119284"/>
    <x v="3"/>
    <d v="2014-06-16T00:00:00"/>
    <d v="2014-06-21T00:00:00"/>
    <s v="Standard Class"/>
    <s v="TS-21205"/>
    <s v="Thomas Seio"/>
    <x v="1"/>
    <s v="United States"/>
    <s v="Nashville"/>
    <s v="Tennessee"/>
    <n v="37211"/>
    <x v="0"/>
    <s v="FUR-FU-10004351"/>
    <s v="Furniture"/>
    <s v="Furnishings"/>
    <s v="Staples"/>
    <n v="31.168000000000003"/>
    <n v="4"/>
    <n v="0.2"/>
    <n v="9.3504000000000005"/>
  </r>
  <r>
    <n v="8699"/>
    <s v="CA-2014-119284"/>
    <x v="3"/>
    <d v="2014-06-16T00:00:00"/>
    <d v="2014-06-21T00:00:00"/>
    <s v="Standard Class"/>
    <s v="TS-21205"/>
    <s v="Thomas Seio"/>
    <x v="1"/>
    <s v="United States"/>
    <s v="Nashville"/>
    <s v="Tennessee"/>
    <n v="37211"/>
    <x v="0"/>
    <s v="FUR-TA-10004152"/>
    <s v="Furniture"/>
    <s v="Tables"/>
    <s v="Barricks 18&quot; x 48&quot; Non-Folding Utility Table with Bottom Storage Shelf"/>
    <n v="120.96"/>
    <n v="2"/>
    <n v="0.4"/>
    <n v="-28.224000000000004"/>
  </r>
  <r>
    <n v="8700"/>
    <s v="CA-2014-119284"/>
    <x v="3"/>
    <d v="2014-06-16T00:00:00"/>
    <d v="2014-06-21T00:00:00"/>
    <s v="Standard Class"/>
    <s v="TS-21205"/>
    <s v="Thomas Seio"/>
    <x v="1"/>
    <s v="United States"/>
    <s v="Nashville"/>
    <s v="Tennessee"/>
    <n v="37211"/>
    <x v="0"/>
    <s v="TEC-PH-10000560"/>
    <s v="Technology"/>
    <s v="Phones"/>
    <s v="Samsung Galaxy S III - 16GB - pebble blue (T-Mobile)"/>
    <n v="2239.9360000000001"/>
    <n v="8"/>
    <n v="0.2"/>
    <n v="223.99360000000013"/>
  </r>
  <r>
    <n v="8701"/>
    <s v="CA-2014-119284"/>
    <x v="3"/>
    <d v="2014-06-16T00:00:00"/>
    <d v="2014-06-21T00:00:00"/>
    <s v="Standard Class"/>
    <s v="TS-21205"/>
    <s v="Thomas Seio"/>
    <x v="1"/>
    <s v="United States"/>
    <s v="Nashville"/>
    <s v="Tennessee"/>
    <n v="37211"/>
    <x v="0"/>
    <s v="OFF-AP-10004249"/>
    <s v="Office Supplies"/>
    <s v="Appliances"/>
    <s v="Staples"/>
    <n v="76.608000000000004"/>
    <n v="8"/>
    <n v="0.2"/>
    <n v="6.7031999999999954"/>
  </r>
  <r>
    <n v="8702"/>
    <s v="CA-2014-119284"/>
    <x v="3"/>
    <d v="2014-06-16T00:00:00"/>
    <d v="2014-06-21T00:00:00"/>
    <s v="Standard Class"/>
    <s v="TS-21205"/>
    <s v="Thomas Seio"/>
    <x v="1"/>
    <s v="United States"/>
    <s v="Nashville"/>
    <s v="Tennessee"/>
    <n v="37211"/>
    <x v="0"/>
    <s v="OFF-ST-10001490"/>
    <s v="Office Supplies"/>
    <s v="Storage"/>
    <s v="Hot File 7-Pocket, Floor Stand"/>
    <n v="142.77600000000001"/>
    <n v="1"/>
    <n v="0.2"/>
    <n v="17.84699999999998"/>
  </r>
  <r>
    <n v="8703"/>
    <s v="CA-2014-119284"/>
    <x v="3"/>
    <d v="2014-06-16T00:00:00"/>
    <d v="2014-06-21T00:00:00"/>
    <s v="Standard Class"/>
    <s v="TS-21205"/>
    <s v="Thomas Seio"/>
    <x v="1"/>
    <s v="United States"/>
    <s v="Nashville"/>
    <s v="Tennessee"/>
    <n v="37211"/>
    <x v="0"/>
    <s v="OFF-PA-10000312"/>
    <s v="Office Supplies"/>
    <s v="Paper"/>
    <s v="Xerox 1955"/>
    <n v="91.360000000000014"/>
    <n v="5"/>
    <n v="0.2"/>
    <n v="29.691999999999993"/>
  </r>
  <r>
    <n v="8704"/>
    <s v="CA-2012-133494"/>
    <x v="1"/>
    <d v="2012-03-01T00:00:00"/>
    <d v="2012-03-05T00:00:00"/>
    <s v="Standard Class"/>
    <s v="RP-19390"/>
    <s v="Resi Pölking"/>
    <x v="0"/>
    <s v="United States"/>
    <s v="Philadelphia"/>
    <s v="Pennsylvania"/>
    <n v="19120"/>
    <x v="3"/>
    <s v="OFF-AP-10002906"/>
    <s v="Office Supplies"/>
    <s v="Appliances"/>
    <s v="Hoover Replacement Belt for Commercial Guardsman Heavy-Duty Upright Vacuum"/>
    <n v="3.5520000000000005"/>
    <n v="2"/>
    <n v="0.2"/>
    <n v="0.44399999999999973"/>
  </r>
  <r>
    <n v="8705"/>
    <s v="CA-2013-111318"/>
    <x v="0"/>
    <d v="2013-07-24T00:00:00"/>
    <d v="2013-07-27T00:00:00"/>
    <s v="First Class"/>
    <s v="IL-15100"/>
    <s v="Ivan Liston"/>
    <x v="0"/>
    <s v="United States"/>
    <s v="Houston"/>
    <s v="Texas"/>
    <n v="77041"/>
    <x v="2"/>
    <s v="TEC-PH-10004100"/>
    <s v="Technology"/>
    <s v="Phones"/>
    <s v="Griffin GC17055 Auxiliary Audio Cable"/>
    <n v="115.136"/>
    <n v="8"/>
    <n v="0.2"/>
    <n v="11.513600000000004"/>
  </r>
  <r>
    <n v="8706"/>
    <s v="US-2011-132745"/>
    <x v="2"/>
    <d v="2011-10-01T00:00:00"/>
    <d v="2011-10-05T00:00:00"/>
    <s v="Standard Class"/>
    <s v="NF-18475"/>
    <s v="Neil Französisch"/>
    <x v="2"/>
    <s v="United States"/>
    <s v="Reno"/>
    <s v="Nevada"/>
    <n v="89502"/>
    <x v="1"/>
    <s v="OFF-FA-10000254"/>
    <s v="Office Supplies"/>
    <s v="Fasteners"/>
    <s v="Sterling Rubber Bands by Alliance"/>
    <n v="4.71"/>
    <n v="1"/>
    <n v="0"/>
    <n v="0"/>
  </r>
  <r>
    <n v="8707"/>
    <s v="CA-2011-146815"/>
    <x v="2"/>
    <d v="2011-09-08T00:00:00"/>
    <d v="2011-09-13T00:00:00"/>
    <s v="Standard Class"/>
    <s v="PP-18955"/>
    <s v="Paul Prost"/>
    <x v="2"/>
    <s v="United States"/>
    <s v="New York City"/>
    <s v="New York"/>
    <n v="10009"/>
    <x v="3"/>
    <s v="FUR-CH-10004289"/>
    <s v="Furniture"/>
    <s v="Chairs"/>
    <s v="Global Super Steno Chair"/>
    <n v="172.76400000000001"/>
    <n v="2"/>
    <n v="0.1"/>
    <n v="13.437199999999986"/>
  </r>
  <r>
    <n v="8708"/>
    <s v="CA-2011-146815"/>
    <x v="2"/>
    <d v="2011-09-08T00:00:00"/>
    <d v="2011-09-13T00:00:00"/>
    <s v="Standard Class"/>
    <s v="PP-18955"/>
    <s v="Paul Prost"/>
    <x v="2"/>
    <s v="United States"/>
    <s v="New York City"/>
    <s v="New York"/>
    <n v="10009"/>
    <x v="3"/>
    <s v="OFF-AR-10003469"/>
    <s v="Office Supplies"/>
    <s v="Art"/>
    <s v="Nontoxic Chalk"/>
    <n v="3.52"/>
    <n v="2"/>
    <n v="0"/>
    <n v="1.6896"/>
  </r>
  <r>
    <n v="8709"/>
    <s v="CA-2011-119144"/>
    <x v="2"/>
    <d v="2011-11-16T00:00:00"/>
    <d v="2011-11-18T00:00:00"/>
    <s v="First Class"/>
    <s v="JD-16150"/>
    <s v="Justin Deggeller"/>
    <x v="1"/>
    <s v="United States"/>
    <s v="Los Angeles"/>
    <s v="California"/>
    <n v="90008"/>
    <x v="1"/>
    <s v="TEC-PH-10004188"/>
    <s v="Technology"/>
    <s v="Phones"/>
    <s v="OtterBox Commuter Series Case - Samsung Galaxy S4"/>
    <n v="79.968000000000004"/>
    <n v="4"/>
    <n v="0.2"/>
    <n v="-17.992799999999999"/>
  </r>
  <r>
    <n v="8710"/>
    <s v="CA-2011-119144"/>
    <x v="2"/>
    <d v="2011-11-16T00:00:00"/>
    <d v="2011-11-18T00:00:00"/>
    <s v="First Class"/>
    <s v="JD-16150"/>
    <s v="Justin Deggeller"/>
    <x v="1"/>
    <s v="United States"/>
    <s v="Los Angeles"/>
    <s v="California"/>
    <n v="90008"/>
    <x v="1"/>
    <s v="FUR-BO-10004015"/>
    <s v="Furniture"/>
    <s v="Bookcases"/>
    <s v="Bush Andora Bookcase, Maple/Graphite Gray Finish"/>
    <n v="305.97449999999998"/>
    <n v="3"/>
    <n v="0.15"/>
    <n v="25.197899999999969"/>
  </r>
  <r>
    <n v="8711"/>
    <s v="CA-2011-119144"/>
    <x v="2"/>
    <d v="2011-11-16T00:00:00"/>
    <d v="2011-11-18T00:00:00"/>
    <s v="First Class"/>
    <s v="JD-16150"/>
    <s v="Justin Deggeller"/>
    <x v="1"/>
    <s v="United States"/>
    <s v="Los Angeles"/>
    <s v="California"/>
    <n v="90008"/>
    <x v="1"/>
    <s v="OFF-ST-10000991"/>
    <s v="Office Supplies"/>
    <s v="Storage"/>
    <s v="Space Solutions HD Industrial Steel Shelving."/>
    <n v="344.90999999999997"/>
    <n v="3"/>
    <n v="0"/>
    <n v="10.347300000000004"/>
  </r>
  <r>
    <n v="8712"/>
    <s v="CA-2011-105648"/>
    <x v="2"/>
    <d v="2011-03-03T00:00:00"/>
    <d v="2011-03-07T00:00:00"/>
    <s v="Standard Class"/>
    <s v="EJ-14155"/>
    <s v="Eva Jacobs"/>
    <x v="0"/>
    <s v="United States"/>
    <s v="San Diego"/>
    <s v="California"/>
    <n v="92037"/>
    <x v="1"/>
    <s v="FUR-TA-10002958"/>
    <s v="Furniture"/>
    <s v="Tables"/>
    <s v="Bevis Oval Conference Table, Walnut"/>
    <n v="626.35200000000009"/>
    <n v="3"/>
    <n v="0.2"/>
    <n v="-23.488200000000091"/>
  </r>
  <r>
    <n v="8713"/>
    <s v="US-2012-145422"/>
    <x v="1"/>
    <d v="2012-12-03T00:00:00"/>
    <d v="2012-12-07T00:00:00"/>
    <s v="Standard Class"/>
    <s v="PW-19240"/>
    <s v="Pierre Wener"/>
    <x v="0"/>
    <s v="United States"/>
    <s v="San Francisco"/>
    <s v="California"/>
    <n v="94110"/>
    <x v="1"/>
    <s v="FUR-BO-10002213"/>
    <s v="Furniture"/>
    <s v="Bookcases"/>
    <s v="Sauder Forest Hills Library, Woodland Oak Finish"/>
    <n v="359.49899999999997"/>
    <n v="3"/>
    <n v="0.15"/>
    <n v="-29.605799999999981"/>
  </r>
  <r>
    <n v="8714"/>
    <s v="CA-2014-136623"/>
    <x v="3"/>
    <d v="2014-07-12T00:00:00"/>
    <d v="2014-07-17T00:00:00"/>
    <s v="Standard Class"/>
    <s v="TS-21430"/>
    <s v="Tom Stivers"/>
    <x v="1"/>
    <s v="United States"/>
    <s v="San Diego"/>
    <s v="California"/>
    <n v="92105"/>
    <x v="1"/>
    <s v="TEC-PH-10000004"/>
    <s v="Technology"/>
    <s v="Phones"/>
    <s v="Belkin iPhone and iPad Lightning Cable"/>
    <n v="71.951999999999998"/>
    <n v="6"/>
    <n v="0.2"/>
    <n v="5.3963999999999963"/>
  </r>
  <r>
    <n v="8715"/>
    <s v="CA-2014-136623"/>
    <x v="3"/>
    <d v="2014-07-12T00:00:00"/>
    <d v="2014-07-17T00:00:00"/>
    <s v="Standard Class"/>
    <s v="TS-21430"/>
    <s v="Tom Stivers"/>
    <x v="1"/>
    <s v="United States"/>
    <s v="San Diego"/>
    <s v="California"/>
    <n v="92105"/>
    <x v="1"/>
    <s v="OFF-BI-10003708"/>
    <s v="Office Supplies"/>
    <s v="Binders"/>
    <s v="Acco Four Pocket Poly Ring Binder with Label Holder, Smoke, 1&quot;"/>
    <n v="29.800000000000004"/>
    <n v="5"/>
    <n v="0.2"/>
    <n v="9.3124999999999982"/>
  </r>
  <r>
    <n v="8716"/>
    <s v="CA-2014-121678"/>
    <x v="3"/>
    <d v="2014-11-17T00:00:00"/>
    <d v="2014-11-21T00:00:00"/>
    <s v="Second Class"/>
    <s v="BM-11650"/>
    <s v="Brian Moss"/>
    <x v="1"/>
    <s v="United States"/>
    <s v="Elyria"/>
    <s v="Ohio"/>
    <n v="44035"/>
    <x v="3"/>
    <s v="OFF-BI-10002949"/>
    <s v="Office Supplies"/>
    <s v="Binders"/>
    <s v="Prestige Round Ring Binders"/>
    <n v="1.8240000000000003"/>
    <n v="1"/>
    <n v="0.7"/>
    <n v="-1.3983999999999996"/>
  </r>
  <r>
    <n v="8717"/>
    <s v="CA-2013-120824"/>
    <x v="0"/>
    <d v="2013-06-13T00:00:00"/>
    <d v="2013-06-17T00:00:00"/>
    <s v="Second Class"/>
    <s v="AW-10930"/>
    <s v="Arthur Wiediger"/>
    <x v="2"/>
    <s v="United States"/>
    <s v="Houston"/>
    <s v="Texas"/>
    <n v="77070"/>
    <x v="2"/>
    <s v="OFF-AP-10001242"/>
    <s v="Office Supplies"/>
    <s v="Appliances"/>
    <s v="APC 7 Outlet Network SurgeArrest Surge Protector"/>
    <n v="64.383999999999986"/>
    <n v="4"/>
    <n v="0.8"/>
    <n v="-160.96"/>
  </r>
  <r>
    <n v="8718"/>
    <s v="CA-2013-120824"/>
    <x v="0"/>
    <d v="2013-06-13T00:00:00"/>
    <d v="2013-06-17T00:00:00"/>
    <s v="Second Class"/>
    <s v="AW-10930"/>
    <s v="Arthur Wiediger"/>
    <x v="2"/>
    <s v="United States"/>
    <s v="Houston"/>
    <s v="Texas"/>
    <n v="77070"/>
    <x v="2"/>
    <s v="FUR-FU-10001424"/>
    <s v="Furniture"/>
    <s v="Furnishings"/>
    <s v="Dax Clear Box Frame"/>
    <n v="6.9840000000000009"/>
    <n v="2"/>
    <n v="0.6"/>
    <n v="-4.5396000000000019"/>
  </r>
  <r>
    <n v="8719"/>
    <s v="CA-2013-120824"/>
    <x v="0"/>
    <d v="2013-06-13T00:00:00"/>
    <d v="2013-06-17T00:00:00"/>
    <s v="Second Class"/>
    <s v="AW-10930"/>
    <s v="Arthur Wiediger"/>
    <x v="2"/>
    <s v="United States"/>
    <s v="Houston"/>
    <s v="Texas"/>
    <n v="77070"/>
    <x v="2"/>
    <s v="OFF-AR-10003469"/>
    <s v="Office Supplies"/>
    <s v="Art"/>
    <s v="Nontoxic Chalk"/>
    <n v="11.264000000000001"/>
    <n v="8"/>
    <n v="0.2"/>
    <n v="3.9423999999999997"/>
  </r>
  <r>
    <n v="8720"/>
    <s v="CA-2013-120824"/>
    <x v="0"/>
    <d v="2013-06-13T00:00:00"/>
    <d v="2013-06-17T00:00:00"/>
    <s v="Second Class"/>
    <s v="AW-10930"/>
    <s v="Arthur Wiediger"/>
    <x v="2"/>
    <s v="United States"/>
    <s v="Houston"/>
    <s v="Texas"/>
    <n v="77070"/>
    <x v="2"/>
    <s v="OFF-PA-10000232"/>
    <s v="Office Supplies"/>
    <s v="Paper"/>
    <s v="Xerox 1975"/>
    <n v="15.552000000000003"/>
    <n v="3"/>
    <n v="0.2"/>
    <n v="5.6375999999999999"/>
  </r>
  <r>
    <n v="8721"/>
    <s v="CA-2013-120824"/>
    <x v="0"/>
    <d v="2013-06-13T00:00:00"/>
    <d v="2013-06-17T00:00:00"/>
    <s v="Second Class"/>
    <s v="AW-10930"/>
    <s v="Arthur Wiediger"/>
    <x v="2"/>
    <s v="United States"/>
    <s v="Houston"/>
    <s v="Texas"/>
    <n v="77070"/>
    <x v="2"/>
    <s v="FUR-CH-10000229"/>
    <s v="Furniture"/>
    <s v="Chairs"/>
    <s v="Global Enterprise Series Seating High-Back Swivel/Tilt Chairs"/>
    <n v="379.37200000000001"/>
    <n v="2"/>
    <n v="0.3"/>
    <n v="-119.23120000000003"/>
  </r>
  <r>
    <n v="8722"/>
    <s v="CA-2013-120824"/>
    <x v="0"/>
    <d v="2013-06-13T00:00:00"/>
    <d v="2013-06-17T00:00:00"/>
    <s v="Second Class"/>
    <s v="AW-10930"/>
    <s v="Arthur Wiediger"/>
    <x v="2"/>
    <s v="United States"/>
    <s v="Houston"/>
    <s v="Texas"/>
    <n v="77070"/>
    <x v="2"/>
    <s v="OFF-ST-10002562"/>
    <s v="Office Supplies"/>
    <s v="Storage"/>
    <s v="Staples"/>
    <n v="67.536000000000016"/>
    <n v="9"/>
    <n v="0.2"/>
    <n v="6.7535999999999987"/>
  </r>
  <r>
    <n v="8723"/>
    <s v="CA-2013-120824"/>
    <x v="0"/>
    <d v="2013-06-13T00:00:00"/>
    <d v="2013-06-17T00:00:00"/>
    <s v="Second Class"/>
    <s v="AW-10930"/>
    <s v="Arthur Wiediger"/>
    <x v="2"/>
    <s v="United States"/>
    <s v="Houston"/>
    <s v="Texas"/>
    <n v="77070"/>
    <x v="2"/>
    <s v="OFF-BI-10001525"/>
    <s v="Office Supplies"/>
    <s v="Binders"/>
    <s v="Acco Pressboard Covers with Storage Hooks, 14 7/8&quot; x 11&quot;, Executive Red"/>
    <n v="1.5239999999999996"/>
    <n v="2"/>
    <n v="0.8"/>
    <n v="-2.6670000000000007"/>
  </r>
  <r>
    <n v="8724"/>
    <s v="US-2013-135209"/>
    <x v="0"/>
    <d v="2013-12-30T00:00:00"/>
    <d v="2014-01-01T00:00:00"/>
    <s v="Second Class"/>
    <s v="MH-17290"/>
    <s v="Marc Harrigan"/>
    <x v="2"/>
    <s v="United States"/>
    <s v="Miami"/>
    <s v="Florida"/>
    <n v="33178"/>
    <x v="0"/>
    <s v="OFF-PA-10002986"/>
    <s v="Office Supplies"/>
    <s v="Paper"/>
    <s v="Xerox 1898"/>
    <n v="37.408000000000001"/>
    <n v="7"/>
    <n v="0.2"/>
    <n v="13.0928"/>
  </r>
  <r>
    <n v="8725"/>
    <s v="US-2013-135209"/>
    <x v="0"/>
    <d v="2013-12-30T00:00:00"/>
    <d v="2014-01-01T00:00:00"/>
    <s v="Second Class"/>
    <s v="MH-17290"/>
    <s v="Marc Harrigan"/>
    <x v="2"/>
    <s v="United States"/>
    <s v="Miami"/>
    <s v="Florida"/>
    <n v="33178"/>
    <x v="0"/>
    <s v="OFF-PA-10000143"/>
    <s v="Office Supplies"/>
    <s v="Paper"/>
    <s v="Astroparche Fine Business Paper"/>
    <n v="25.344000000000001"/>
    <n v="6"/>
    <n v="0.2"/>
    <n v="8.8704000000000018"/>
  </r>
  <r>
    <n v="8726"/>
    <s v="CA-2014-148145"/>
    <x v="3"/>
    <d v="2014-03-19T00:00:00"/>
    <d v="2014-03-24T00:00:00"/>
    <s v="Standard Class"/>
    <s v="SW-20275"/>
    <s v="Scott Williamson"/>
    <x v="0"/>
    <s v="United States"/>
    <s v="Seattle"/>
    <s v="Washington"/>
    <n v="98115"/>
    <x v="1"/>
    <s v="OFF-AR-10003752"/>
    <s v="Office Supplies"/>
    <s v="Art"/>
    <s v="Deluxe Chalkboard Eraser Cleaner"/>
    <n v="46.2"/>
    <n v="4"/>
    <n v="0"/>
    <n v="21.251999999999999"/>
  </r>
  <r>
    <n v="8727"/>
    <s v="CA-2012-103870"/>
    <x v="1"/>
    <d v="2012-12-27T00:00:00"/>
    <d v="2012-12-31T00:00:00"/>
    <s v="Standard Class"/>
    <s v="SP-20860"/>
    <s v="Sung Pak"/>
    <x v="1"/>
    <s v="United States"/>
    <s v="Murfreesboro"/>
    <s v="Tennessee"/>
    <n v="37130"/>
    <x v="0"/>
    <s v="TEC-AC-10002370"/>
    <s v="Technology"/>
    <s v="Accessories"/>
    <s v="Maxell CD-R Discs"/>
    <n v="4.7279999999999998"/>
    <n v="3"/>
    <n v="0.2"/>
    <n v="0.70919999999999961"/>
  </r>
  <r>
    <n v="8728"/>
    <s v="CA-2012-103870"/>
    <x v="1"/>
    <d v="2012-12-27T00:00:00"/>
    <d v="2012-12-31T00:00:00"/>
    <s v="Standard Class"/>
    <s v="SP-20860"/>
    <s v="Sung Pak"/>
    <x v="1"/>
    <s v="United States"/>
    <s v="Murfreesboro"/>
    <s v="Tennessee"/>
    <n v="37130"/>
    <x v="0"/>
    <s v="FUR-FU-10002030"/>
    <s v="Furniture"/>
    <s v="Furnishings"/>
    <s v="Executive Impressions 14&quot; Contract Wall Clock with Quartz Movement"/>
    <n v="53.352000000000004"/>
    <n v="3"/>
    <n v="0.2"/>
    <n v="16.005600000000005"/>
  </r>
  <r>
    <n v="8729"/>
    <s v="CA-2012-103870"/>
    <x v="1"/>
    <d v="2012-12-27T00:00:00"/>
    <d v="2012-12-31T00:00:00"/>
    <s v="Standard Class"/>
    <s v="SP-20860"/>
    <s v="Sung Pak"/>
    <x v="1"/>
    <s v="United States"/>
    <s v="Murfreesboro"/>
    <s v="Tennessee"/>
    <n v="37130"/>
    <x v="0"/>
    <s v="FUR-BO-10002853"/>
    <s v="Furniture"/>
    <s v="Bookcases"/>
    <s v="O'Sullivan 5-Shelf Heavy-Duty Bookcases"/>
    <n v="131.10400000000001"/>
    <n v="2"/>
    <n v="0.2"/>
    <n v="8.1939999999999955"/>
  </r>
  <r>
    <n v="8730"/>
    <s v="CA-2012-103870"/>
    <x v="1"/>
    <d v="2012-12-27T00:00:00"/>
    <d v="2012-12-31T00:00:00"/>
    <s v="Standard Class"/>
    <s v="SP-20860"/>
    <s v="Sung Pak"/>
    <x v="1"/>
    <s v="United States"/>
    <s v="Murfreesboro"/>
    <s v="Tennessee"/>
    <n v="37130"/>
    <x v="0"/>
    <s v="OFF-ST-10002562"/>
    <s v="Office Supplies"/>
    <s v="Storage"/>
    <s v="Staples"/>
    <n v="22.512000000000004"/>
    <n v="3"/>
    <n v="0.2"/>
    <n v="2.2511999999999999"/>
  </r>
  <r>
    <n v="8731"/>
    <s v="CA-2012-103870"/>
    <x v="1"/>
    <d v="2012-12-27T00:00:00"/>
    <d v="2012-12-31T00:00:00"/>
    <s v="Standard Class"/>
    <s v="SP-20860"/>
    <s v="Sung Pak"/>
    <x v="1"/>
    <s v="United States"/>
    <s v="Murfreesboro"/>
    <s v="Tennessee"/>
    <n v="37130"/>
    <x v="0"/>
    <s v="TEC-AC-10004227"/>
    <s v="Technology"/>
    <s v="Accessories"/>
    <s v="SanDisk Ultra 16 GB MicroSDHC Class 10 Memory Card"/>
    <n v="72.744000000000014"/>
    <n v="7"/>
    <n v="0.2"/>
    <n v="-12.730200000000011"/>
  </r>
  <r>
    <n v="8732"/>
    <s v="CA-2012-111017"/>
    <x v="1"/>
    <d v="2012-07-31T00:00:00"/>
    <d v="2012-08-06T00:00:00"/>
    <s v="Standard Class"/>
    <s v="SC-20695"/>
    <s v="Steve Chapman"/>
    <x v="1"/>
    <s v="United States"/>
    <s v="Saint Louis"/>
    <s v="Missouri"/>
    <n v="63116"/>
    <x v="2"/>
    <s v="OFF-SU-10002573"/>
    <s v="Office Supplies"/>
    <s v="Supplies"/>
    <s v="Acme 10&quot; Easy Grip Assistive Scissors"/>
    <n v="52.59"/>
    <n v="3"/>
    <n v="0"/>
    <n v="15.776999999999996"/>
  </r>
  <r>
    <n v="8733"/>
    <s v="CA-2014-116988"/>
    <x v="3"/>
    <d v="2014-06-28T00:00:00"/>
    <d v="2014-06-30T00:00:00"/>
    <s v="Second Class"/>
    <s v="PW-19030"/>
    <s v="Pauline Webber"/>
    <x v="1"/>
    <s v="United States"/>
    <s v="Seattle"/>
    <s v="Washington"/>
    <n v="98105"/>
    <x v="1"/>
    <s v="OFF-PA-10003848"/>
    <s v="Office Supplies"/>
    <s v="Paper"/>
    <s v="Xerox 1997"/>
    <n v="19.440000000000001"/>
    <n v="3"/>
    <n v="0"/>
    <n v="9.3312000000000008"/>
  </r>
  <r>
    <n v="8734"/>
    <s v="CA-2014-116988"/>
    <x v="3"/>
    <d v="2014-06-28T00:00:00"/>
    <d v="2014-06-30T00:00:00"/>
    <s v="Second Class"/>
    <s v="PW-19030"/>
    <s v="Pauline Webber"/>
    <x v="1"/>
    <s v="United States"/>
    <s v="Seattle"/>
    <s v="Washington"/>
    <n v="98105"/>
    <x v="1"/>
    <s v="FUR-FU-10001290"/>
    <s v="Furniture"/>
    <s v="Furnishings"/>
    <s v="Executive Impressions Supervisor Wall Clock"/>
    <n v="126.30000000000001"/>
    <n v="3"/>
    <n v="0"/>
    <n v="40.415999999999997"/>
  </r>
  <r>
    <n v="8735"/>
    <s v="CA-2014-116988"/>
    <x v="3"/>
    <d v="2014-06-28T00:00:00"/>
    <d v="2014-06-30T00:00:00"/>
    <s v="Second Class"/>
    <s v="PW-19030"/>
    <s v="Pauline Webber"/>
    <x v="1"/>
    <s v="United States"/>
    <s v="Seattle"/>
    <s v="Washington"/>
    <n v="98105"/>
    <x v="1"/>
    <s v="TEC-AC-10003832"/>
    <s v="Technology"/>
    <s v="Accessories"/>
    <s v="Logitech P710e Mobile Speakerphone"/>
    <n v="1287.45"/>
    <n v="5"/>
    <n v="0"/>
    <n v="244.61549999999988"/>
  </r>
  <r>
    <n v="8736"/>
    <s v="US-2011-169390"/>
    <x v="2"/>
    <d v="2011-02-08T00:00:00"/>
    <d v="2011-02-11T00:00:00"/>
    <s v="Second Class"/>
    <s v="CS-12250"/>
    <s v="Chris Selesnick"/>
    <x v="1"/>
    <s v="United States"/>
    <s v="New York City"/>
    <s v="New York"/>
    <n v="10024"/>
    <x v="3"/>
    <s v="OFF-ST-10001558"/>
    <s v="Office Supplies"/>
    <s v="Storage"/>
    <s v="Acco Perma 4000 Stacking Storage Drawers"/>
    <n v="64.959999999999994"/>
    <n v="4"/>
    <n v="0"/>
    <n v="9.7439999999999998"/>
  </r>
  <r>
    <n v="8737"/>
    <s v="CA-2013-168774"/>
    <x v="0"/>
    <d v="2013-09-05T00:00:00"/>
    <d v="2013-09-10T00:00:00"/>
    <s v="Standard Class"/>
    <s v="RP-19855"/>
    <s v="Roy Phan"/>
    <x v="1"/>
    <s v="United States"/>
    <s v="Woodbury"/>
    <s v="Minnesota"/>
    <n v="55125"/>
    <x v="2"/>
    <s v="OFF-ST-10001490"/>
    <s v="Office Supplies"/>
    <s v="Storage"/>
    <s v="Hot File 7-Pocket, Floor Stand"/>
    <n v="535.41"/>
    <n v="3"/>
    <n v="0"/>
    <n v="160.62299999999993"/>
  </r>
  <r>
    <n v="8738"/>
    <s v="CA-2014-161592"/>
    <x v="3"/>
    <d v="2014-04-07T00:00:00"/>
    <d v="2014-04-11T00:00:00"/>
    <s v="Standard Class"/>
    <s v="CS-12175"/>
    <s v="Charles Sheldon"/>
    <x v="1"/>
    <s v="United States"/>
    <s v="Chattanooga"/>
    <s v="Tennessee"/>
    <n v="37421"/>
    <x v="0"/>
    <s v="OFF-BI-10003669"/>
    <s v="Office Supplies"/>
    <s v="Binders"/>
    <s v="3M Organizer Strips"/>
    <n v="8.1000000000000014"/>
    <n v="5"/>
    <n v="0.7"/>
    <n v="-5.9399999999999977"/>
  </r>
  <r>
    <n v="8739"/>
    <s v="US-2014-131961"/>
    <x v="3"/>
    <d v="2014-12-09T00:00:00"/>
    <d v="2014-12-12T00:00:00"/>
    <s v="First Class"/>
    <s v="MJ-17740"/>
    <s v="Max Jones"/>
    <x v="0"/>
    <s v="United States"/>
    <s v="Philadelphia"/>
    <s v="Pennsylvania"/>
    <n v="19140"/>
    <x v="3"/>
    <s v="OFF-AR-10004441"/>
    <s v="Office Supplies"/>
    <s v="Art"/>
    <s v="BIC Brite Liner Highlighters"/>
    <n v="13.247999999999999"/>
    <n v="4"/>
    <n v="0.2"/>
    <n v="3.6431999999999998"/>
  </r>
  <r>
    <n v="8740"/>
    <s v="US-2014-131961"/>
    <x v="3"/>
    <d v="2014-12-09T00:00:00"/>
    <d v="2014-12-12T00:00:00"/>
    <s v="First Class"/>
    <s v="MJ-17740"/>
    <s v="Max Jones"/>
    <x v="0"/>
    <s v="United States"/>
    <s v="Philadelphia"/>
    <s v="Pennsylvania"/>
    <n v="19140"/>
    <x v="3"/>
    <s v="TEC-PH-10001924"/>
    <s v="Technology"/>
    <s v="Phones"/>
    <s v="iHome FM Clock Radio with Lightning Dock"/>
    <n v="83.987999999999985"/>
    <n v="2"/>
    <n v="0.4"/>
    <n v="-20.996999999999993"/>
  </r>
  <r>
    <n v="8741"/>
    <s v="CA-2013-102498"/>
    <x v="0"/>
    <d v="2013-07-25T00:00:00"/>
    <d v="2013-07-26T00:00:00"/>
    <s v="First Class"/>
    <s v="JG-15160"/>
    <s v="James Galang"/>
    <x v="0"/>
    <s v="United States"/>
    <s v="Lafayette"/>
    <s v="Louisiana"/>
    <n v="70506"/>
    <x v="0"/>
    <s v="OFF-AR-10004456"/>
    <s v="Office Supplies"/>
    <s v="Art"/>
    <s v="Panasonic KP-4ABK Battery-Operated Pencil Sharpener"/>
    <n v="73.2"/>
    <n v="5"/>
    <n v="0"/>
    <n v="21.227999999999998"/>
  </r>
  <r>
    <n v="8742"/>
    <s v="CA-2012-113222"/>
    <x v="1"/>
    <d v="2012-11-09T00:00:00"/>
    <d v="2012-11-09T00:00:00"/>
    <s v="Same Day"/>
    <s v="AG-10765"/>
    <s v="Anthony Garverick"/>
    <x v="2"/>
    <s v="United States"/>
    <s v="Lawrence"/>
    <s v="Indiana"/>
    <n v="46226"/>
    <x v="2"/>
    <s v="OFF-BI-10001890"/>
    <s v="Office Supplies"/>
    <s v="Binders"/>
    <s v="Avery Poly Binder Pockets"/>
    <n v="10.74"/>
    <n v="3"/>
    <n v="0"/>
    <n v="5.1551999999999998"/>
  </r>
  <r>
    <n v="8743"/>
    <s v="US-2012-144771"/>
    <x v="1"/>
    <d v="2012-10-02T00:00:00"/>
    <d v="2012-10-04T00:00:00"/>
    <s v="First Class"/>
    <s v="CK-12205"/>
    <s v="Chloris Kastensmidt"/>
    <x v="0"/>
    <s v="United States"/>
    <s v="Hillsboro"/>
    <s v="Oregon"/>
    <n v="97123"/>
    <x v="1"/>
    <s v="FUR-FU-10000629"/>
    <s v="Furniture"/>
    <s v="Furnishings"/>
    <s v="9-3/4 Diameter Round Wall Clock"/>
    <n v="11.032"/>
    <n v="1"/>
    <n v="0.2"/>
    <n v="3.0338000000000003"/>
  </r>
  <r>
    <n v="8744"/>
    <s v="US-2012-144771"/>
    <x v="1"/>
    <d v="2012-10-02T00:00:00"/>
    <d v="2012-10-04T00:00:00"/>
    <s v="First Class"/>
    <s v="CK-12205"/>
    <s v="Chloris Kastensmidt"/>
    <x v="0"/>
    <s v="United States"/>
    <s v="Hillsboro"/>
    <s v="Oregon"/>
    <n v="97123"/>
    <x v="1"/>
    <s v="TEC-AC-10002323"/>
    <s v="Technology"/>
    <s v="Accessories"/>
    <s v="SanDisk Ultra 32 GB MicroSDHC Class 10 Memory Card"/>
    <n v="53.040000000000006"/>
    <n v="3"/>
    <n v="0.2"/>
    <n v="-4.6409999999999982"/>
  </r>
  <r>
    <n v="8745"/>
    <s v="CA-2012-162376"/>
    <x v="1"/>
    <d v="2012-11-22T00:00:00"/>
    <d v="2012-11-25T00:00:00"/>
    <s v="Second Class"/>
    <s v="HD-14785"/>
    <s v="Harold Dahlen"/>
    <x v="2"/>
    <s v="United States"/>
    <s v="Cambridge"/>
    <s v="Massachusetts"/>
    <n v="2138"/>
    <x v="3"/>
    <s v="OFF-AR-10003056"/>
    <s v="Office Supplies"/>
    <s v="Art"/>
    <s v="Newell 341"/>
    <n v="17.12"/>
    <n v="4"/>
    <n v="0"/>
    <n v="4.9647999999999985"/>
  </r>
  <r>
    <n v="8746"/>
    <s v="CA-2012-162376"/>
    <x v="1"/>
    <d v="2012-11-22T00:00:00"/>
    <d v="2012-11-25T00:00:00"/>
    <s v="Second Class"/>
    <s v="HD-14785"/>
    <s v="Harold Dahlen"/>
    <x v="2"/>
    <s v="United States"/>
    <s v="Cambridge"/>
    <s v="Massachusetts"/>
    <n v="2138"/>
    <x v="3"/>
    <s v="OFF-PA-10000300"/>
    <s v="Office Supplies"/>
    <s v="Paper"/>
    <s v="Xerox 1936"/>
    <n v="59.94"/>
    <n v="3"/>
    <n v="0"/>
    <n v="28.171799999999998"/>
  </r>
  <r>
    <n v="8747"/>
    <s v="CA-2014-128076"/>
    <x v="3"/>
    <d v="2014-02-03T00:00:00"/>
    <d v="2014-02-08T00:00:00"/>
    <s v="Standard Class"/>
    <s v="BO-11350"/>
    <s v="Bill Overfelt"/>
    <x v="1"/>
    <s v="United States"/>
    <s v="San Diego"/>
    <s v="California"/>
    <n v="92105"/>
    <x v="1"/>
    <s v="FUR-FU-10000293"/>
    <s v="Furniture"/>
    <s v="Furnishings"/>
    <s v="Eldon Antistatic Chair Mats for Low to Medium Pile Carpets"/>
    <n v="210.58"/>
    <n v="2"/>
    <n v="0"/>
    <n v="12.634799999999984"/>
  </r>
  <r>
    <n v="8748"/>
    <s v="CA-2014-128076"/>
    <x v="3"/>
    <d v="2014-02-03T00:00:00"/>
    <d v="2014-02-08T00:00:00"/>
    <s v="Standard Class"/>
    <s v="BO-11350"/>
    <s v="Bill Overfelt"/>
    <x v="1"/>
    <s v="United States"/>
    <s v="San Diego"/>
    <s v="California"/>
    <n v="92105"/>
    <x v="1"/>
    <s v="OFF-BI-10003638"/>
    <s v="Office Supplies"/>
    <s v="Binders"/>
    <s v="GBC Durable Plastic Covers"/>
    <n v="30.960000000000004"/>
    <n v="2"/>
    <n v="0.2"/>
    <n v="10.061999999999998"/>
  </r>
  <r>
    <n v="8749"/>
    <s v="CA-2014-128076"/>
    <x v="3"/>
    <d v="2014-02-03T00:00:00"/>
    <d v="2014-02-08T00:00:00"/>
    <s v="Standard Class"/>
    <s v="BO-11350"/>
    <s v="Bill Overfelt"/>
    <x v="1"/>
    <s v="United States"/>
    <s v="San Diego"/>
    <s v="California"/>
    <n v="92105"/>
    <x v="1"/>
    <s v="TEC-MA-10002109"/>
    <s v="Technology"/>
    <s v="Machines"/>
    <s v="HP Officejet Pro 8600 e-All-In-One Printer, Copier, Scanner, Fax"/>
    <n v="239.98400000000004"/>
    <n v="2"/>
    <n v="0.2"/>
    <n v="38.997399999999971"/>
  </r>
  <r>
    <n v="8750"/>
    <s v="US-2012-163825"/>
    <x v="1"/>
    <d v="2012-06-16T00:00:00"/>
    <d v="2012-06-19T00:00:00"/>
    <s v="First Class"/>
    <s v="LC-16885"/>
    <s v="Lena Creighton"/>
    <x v="0"/>
    <s v="United States"/>
    <s v="New York City"/>
    <s v="New York"/>
    <n v="10009"/>
    <x v="3"/>
    <s v="OFF-BI-10003527"/>
    <s v="Office Supplies"/>
    <s v="Binders"/>
    <s v="Fellowes PB500 Electric Punch Plastic Comb Binding Machine with Manual Bind"/>
    <n v="3050.3760000000002"/>
    <n v="3"/>
    <n v="0.2"/>
    <n v="1143.8910000000001"/>
  </r>
  <r>
    <n v="8751"/>
    <s v="US-2012-163825"/>
    <x v="1"/>
    <d v="2012-06-16T00:00:00"/>
    <d v="2012-06-19T00:00:00"/>
    <s v="First Class"/>
    <s v="LC-16885"/>
    <s v="Lena Creighton"/>
    <x v="0"/>
    <s v="United States"/>
    <s v="New York City"/>
    <s v="New York"/>
    <n v="10009"/>
    <x v="3"/>
    <s v="TEC-PH-10004922"/>
    <s v="Technology"/>
    <s v="Phones"/>
    <s v="RCA Visys Integrated PBX 8-Line Router"/>
    <n v="133.97999999999999"/>
    <n v="2"/>
    <n v="0"/>
    <n v="33.495000000000005"/>
  </r>
  <r>
    <n v="8752"/>
    <s v="CA-2013-105662"/>
    <x v="0"/>
    <d v="2013-05-06T00:00:00"/>
    <d v="2013-05-10T00:00:00"/>
    <s v="Standard Class"/>
    <s v="RB-19465"/>
    <s v="Rick Bensley"/>
    <x v="2"/>
    <s v="United States"/>
    <s v="Tallahassee"/>
    <s v="Florida"/>
    <n v="32303"/>
    <x v="0"/>
    <s v="OFF-PA-10001001"/>
    <s v="Office Supplies"/>
    <s v="Paper"/>
    <s v="Snap-A-Way Black Print Carbonless Speed Message, No Reply Area, Duplicate"/>
    <n v="93.248000000000005"/>
    <n v="4"/>
    <n v="0.2"/>
    <n v="31.4712"/>
  </r>
  <r>
    <n v="8753"/>
    <s v="CA-2013-105662"/>
    <x v="0"/>
    <d v="2013-05-06T00:00:00"/>
    <d v="2013-05-10T00:00:00"/>
    <s v="Standard Class"/>
    <s v="RB-19465"/>
    <s v="Rick Bensley"/>
    <x v="2"/>
    <s v="United States"/>
    <s v="Tallahassee"/>
    <s v="Florida"/>
    <n v="32303"/>
    <x v="0"/>
    <s v="TEC-PH-10001198"/>
    <s v="Technology"/>
    <s v="Phones"/>
    <s v="Avaya 4621SW VoIP phone"/>
    <n v="177.48000000000002"/>
    <n v="3"/>
    <n v="0.2"/>
    <n v="19.966499999999982"/>
  </r>
  <r>
    <n v="8754"/>
    <s v="CA-2014-152198"/>
    <x v="3"/>
    <d v="2014-09-10T00:00:00"/>
    <d v="2014-09-11T00:00:00"/>
    <s v="First Class"/>
    <s v="JD-16015"/>
    <s v="Joy Daniels"/>
    <x v="0"/>
    <s v="United States"/>
    <s v="Toledo"/>
    <s v="Ohio"/>
    <n v="43615"/>
    <x v="3"/>
    <s v="OFF-LA-10000443"/>
    <s v="Office Supplies"/>
    <s v="Labels"/>
    <s v="Avery 501"/>
    <n v="17.712"/>
    <n v="6"/>
    <n v="0.2"/>
    <n v="5.9777999999999993"/>
  </r>
  <r>
    <n v="8755"/>
    <s v="CA-2014-152198"/>
    <x v="3"/>
    <d v="2014-09-10T00:00:00"/>
    <d v="2014-09-11T00:00:00"/>
    <s v="First Class"/>
    <s v="JD-16015"/>
    <s v="Joy Daniels"/>
    <x v="0"/>
    <s v="United States"/>
    <s v="Toledo"/>
    <s v="Ohio"/>
    <n v="43615"/>
    <x v="3"/>
    <s v="OFF-BI-10003669"/>
    <s v="Office Supplies"/>
    <s v="Binders"/>
    <s v="3M Organizer Strips"/>
    <n v="4.8600000000000012"/>
    <n v="3"/>
    <n v="0.7"/>
    <n v="-3.5640000000000001"/>
  </r>
  <r>
    <n v="8756"/>
    <s v="CA-2014-152198"/>
    <x v="3"/>
    <d v="2014-09-10T00:00:00"/>
    <d v="2014-09-11T00:00:00"/>
    <s v="First Class"/>
    <s v="JD-16015"/>
    <s v="Joy Daniels"/>
    <x v="0"/>
    <s v="United States"/>
    <s v="Toledo"/>
    <s v="Ohio"/>
    <n v="43615"/>
    <x v="3"/>
    <s v="OFF-BI-10001628"/>
    <s v="Office Supplies"/>
    <s v="Binders"/>
    <s v="Acco Data Flex Cable Posts For Top &amp; Bottom Load Binders, 6&quot; Capacity"/>
    <n v="6.2580000000000009"/>
    <n v="2"/>
    <n v="0.7"/>
    <n v="-5.2149999999999999"/>
  </r>
  <r>
    <n v="8757"/>
    <s v="CA-2013-114307"/>
    <x v="0"/>
    <d v="2013-07-23T00:00:00"/>
    <d v="2013-07-27T00:00:00"/>
    <s v="Standard Class"/>
    <s v="MF-17665"/>
    <s v="Maureen Fritzler"/>
    <x v="1"/>
    <s v="United States"/>
    <s v="Columbia"/>
    <s v="Maryland"/>
    <n v="21044"/>
    <x v="3"/>
    <s v="OFF-AP-10002350"/>
    <s v="Office Supplies"/>
    <s v="Appliances"/>
    <s v="Belkin F9H710-06 7 Outlet SurgeMaster Surge Protector"/>
    <n v="37.68"/>
    <n v="2"/>
    <n v="0"/>
    <n v="10.5504"/>
  </r>
  <r>
    <n v="8758"/>
    <s v="CA-2013-114307"/>
    <x v="0"/>
    <d v="2013-07-23T00:00:00"/>
    <d v="2013-07-27T00:00:00"/>
    <s v="Standard Class"/>
    <s v="MF-17665"/>
    <s v="Maureen Fritzler"/>
    <x v="1"/>
    <s v="United States"/>
    <s v="Columbia"/>
    <s v="Maryland"/>
    <n v="21044"/>
    <x v="3"/>
    <s v="OFF-PA-10004100"/>
    <s v="Office Supplies"/>
    <s v="Paper"/>
    <s v="Xerox 216"/>
    <n v="51.84"/>
    <n v="8"/>
    <n v="0"/>
    <n v="24.883200000000002"/>
  </r>
  <r>
    <n v="8759"/>
    <s v="CA-2013-114307"/>
    <x v="0"/>
    <d v="2013-07-23T00:00:00"/>
    <d v="2013-07-27T00:00:00"/>
    <s v="Standard Class"/>
    <s v="MF-17665"/>
    <s v="Maureen Fritzler"/>
    <x v="1"/>
    <s v="United States"/>
    <s v="Columbia"/>
    <s v="Maryland"/>
    <n v="21044"/>
    <x v="3"/>
    <s v="FUR-FU-10000794"/>
    <s v="Furniture"/>
    <s v="Furnishings"/>
    <s v="Eldon Stackable Tray, Side-Load, Legal, Smoke"/>
    <n v="27.42"/>
    <n v="3"/>
    <n v="0"/>
    <n v="9.3227999999999991"/>
  </r>
  <r>
    <n v="8760"/>
    <s v="CA-2013-114307"/>
    <x v="0"/>
    <d v="2013-07-23T00:00:00"/>
    <d v="2013-07-27T00:00:00"/>
    <s v="Standard Class"/>
    <s v="MF-17665"/>
    <s v="Maureen Fritzler"/>
    <x v="1"/>
    <s v="United States"/>
    <s v="Columbia"/>
    <s v="Maryland"/>
    <n v="21044"/>
    <x v="3"/>
    <s v="OFF-BI-10002012"/>
    <s v="Office Supplies"/>
    <s v="Binders"/>
    <s v="Wilson Jones Easy Flow II Sheet Lifters"/>
    <n v="5.4"/>
    <n v="3"/>
    <n v="0"/>
    <n v="2.5920000000000001"/>
  </r>
  <r>
    <n v="8761"/>
    <s v="CA-2013-159891"/>
    <x v="0"/>
    <d v="2013-01-31T00:00:00"/>
    <d v="2013-02-06T00:00:00"/>
    <s v="Standard Class"/>
    <s v="BF-11170"/>
    <s v="Ben Ferrer"/>
    <x v="2"/>
    <s v="United States"/>
    <s v="Atlanta"/>
    <s v="Georgia"/>
    <n v="30318"/>
    <x v="0"/>
    <s v="OFF-BI-10003527"/>
    <s v="Office Supplies"/>
    <s v="Binders"/>
    <s v="Fellowes PB500 Electric Punch Plastic Comb Binding Machine with Manual Bind"/>
    <n v="1270.99"/>
    <n v="1"/>
    <n v="0"/>
    <n v="635.495"/>
  </r>
  <r>
    <n v="8762"/>
    <s v="CA-2013-159891"/>
    <x v="0"/>
    <d v="2013-01-31T00:00:00"/>
    <d v="2013-02-06T00:00:00"/>
    <s v="Standard Class"/>
    <s v="BF-11170"/>
    <s v="Ben Ferrer"/>
    <x v="2"/>
    <s v="United States"/>
    <s v="Atlanta"/>
    <s v="Georgia"/>
    <n v="30318"/>
    <x v="0"/>
    <s v="OFF-EN-10004483"/>
    <s v="Office Supplies"/>
    <s v="Envelopes"/>
    <s v="#10 White Business Envelopes,4 1/8 x 9 1/2"/>
    <n v="125.36"/>
    <n v="8"/>
    <n v="0"/>
    <n v="58.919199999999989"/>
  </r>
  <r>
    <n v="8763"/>
    <s v="CA-2013-112578"/>
    <x v="0"/>
    <d v="2013-12-30T00:00:00"/>
    <d v="2014-01-03T00:00:00"/>
    <s v="Standard Class"/>
    <s v="FO-14305"/>
    <s v="Frank Olsen"/>
    <x v="0"/>
    <s v="United States"/>
    <s v="Sacramento"/>
    <s v="California"/>
    <n v="95823"/>
    <x v="1"/>
    <s v="OFF-ST-10003722"/>
    <s v="Office Supplies"/>
    <s v="Storage"/>
    <s v="Project Tote Personal File"/>
    <n v="14.03"/>
    <n v="1"/>
    <n v="0"/>
    <n v="4.068699999999998"/>
  </r>
  <r>
    <n v="8764"/>
    <s v="CA-2013-112578"/>
    <x v="0"/>
    <d v="2013-12-30T00:00:00"/>
    <d v="2014-01-03T00:00:00"/>
    <s v="Standard Class"/>
    <s v="FO-14305"/>
    <s v="Frank Olsen"/>
    <x v="0"/>
    <s v="United States"/>
    <s v="Sacramento"/>
    <s v="California"/>
    <n v="95823"/>
    <x v="1"/>
    <s v="OFF-SU-10002557"/>
    <s v="Office Supplies"/>
    <s v="Supplies"/>
    <s v="Fiskars Spring-Action Scissors"/>
    <n v="27.96"/>
    <n v="2"/>
    <n v="0"/>
    <n v="7.2696000000000005"/>
  </r>
  <r>
    <n v="8765"/>
    <s v="CA-2012-107083"/>
    <x v="1"/>
    <d v="2012-11-21T00:00:00"/>
    <d v="2012-11-27T00:00:00"/>
    <s v="Standard Class"/>
    <s v="BB-11545"/>
    <s v="Brenda Bowman"/>
    <x v="1"/>
    <s v="United States"/>
    <s v="Fort Worth"/>
    <s v="Texas"/>
    <n v="76106"/>
    <x v="2"/>
    <s v="OFF-AR-10002257"/>
    <s v="Office Supplies"/>
    <s v="Art"/>
    <s v="Eldon Spacemaker Box, Quick-Snap Lid, Clear"/>
    <n v="5.3440000000000003"/>
    <n v="2"/>
    <n v="0.2"/>
    <n v="0.73479999999999923"/>
  </r>
  <r>
    <n v="8766"/>
    <s v="CA-2012-107083"/>
    <x v="1"/>
    <d v="2012-11-21T00:00:00"/>
    <d v="2012-11-27T00:00:00"/>
    <s v="Standard Class"/>
    <s v="BB-11545"/>
    <s v="Brenda Bowman"/>
    <x v="1"/>
    <s v="United States"/>
    <s v="Fort Worth"/>
    <s v="Texas"/>
    <n v="76106"/>
    <x v="2"/>
    <s v="OFF-BI-10000756"/>
    <s v="Office Supplies"/>
    <s v="Binders"/>
    <s v="Storex DuraTech Recycled Plastic Frosted Binders"/>
    <n v="1.6959999999999997"/>
    <n v="2"/>
    <n v="0.8"/>
    <n v="-2.5440000000000005"/>
  </r>
  <r>
    <n v="8767"/>
    <s v="CA-2012-107083"/>
    <x v="1"/>
    <d v="2012-11-21T00:00:00"/>
    <d v="2012-11-27T00:00:00"/>
    <s v="Standard Class"/>
    <s v="BB-11545"/>
    <s v="Brenda Bowman"/>
    <x v="1"/>
    <s v="United States"/>
    <s v="Fort Worth"/>
    <s v="Texas"/>
    <n v="76106"/>
    <x v="2"/>
    <s v="OFF-AP-10004136"/>
    <s v="Office Supplies"/>
    <s v="Appliances"/>
    <s v="Kensington 6 Outlet SmartSocket Surge Protector"/>
    <n v="24.587999999999994"/>
    <n v="3"/>
    <n v="0.8"/>
    <n v="-67.617000000000019"/>
  </r>
  <r>
    <n v="8768"/>
    <s v="CA-2012-107083"/>
    <x v="1"/>
    <d v="2012-11-21T00:00:00"/>
    <d v="2012-11-27T00:00:00"/>
    <s v="Standard Class"/>
    <s v="BB-11545"/>
    <s v="Brenda Bowman"/>
    <x v="1"/>
    <s v="United States"/>
    <s v="Fort Worth"/>
    <s v="Texas"/>
    <n v="76106"/>
    <x v="2"/>
    <s v="OFF-BI-10002194"/>
    <s v="Office Supplies"/>
    <s v="Binders"/>
    <s v="Cardinal Hold-It CD Pocket"/>
    <n v="7.9799999999999986"/>
    <n v="5"/>
    <n v="0.8"/>
    <n v="-13.167000000000002"/>
  </r>
  <r>
    <n v="8769"/>
    <s v="CA-2012-151722"/>
    <x v="1"/>
    <d v="2012-10-05T00:00:00"/>
    <d v="2012-10-09T00:00:00"/>
    <s v="Standard Class"/>
    <s v="IL-15100"/>
    <s v="Ivan Liston"/>
    <x v="0"/>
    <s v="United States"/>
    <s v="Columbus"/>
    <s v="Ohio"/>
    <n v="43229"/>
    <x v="3"/>
    <s v="TEC-AC-10000892"/>
    <s v="Technology"/>
    <s v="Accessories"/>
    <s v="NETGEAR N750 Dual Band Wi-Fi Gigabit Router"/>
    <n v="288"/>
    <n v="4"/>
    <n v="0.2"/>
    <n v="57.599999999999994"/>
  </r>
  <r>
    <n v="8770"/>
    <s v="CA-2013-151148"/>
    <x v="0"/>
    <d v="2013-09-13T00:00:00"/>
    <d v="2013-09-14T00:00:00"/>
    <s v="Same Day"/>
    <s v="PO-19180"/>
    <s v="Philisse Overcash"/>
    <x v="2"/>
    <s v="United States"/>
    <s v="Louisville"/>
    <s v="Colorado"/>
    <n v="80027"/>
    <x v="1"/>
    <s v="TEC-PH-10001870"/>
    <s v="Technology"/>
    <s v="Phones"/>
    <s v="Lunatik TT5L-002 Taktik Strike Impact Protection System for iPhone 5"/>
    <n v="146.952"/>
    <n v="3"/>
    <n v="0.2"/>
    <n v="9.1844999999999928"/>
  </r>
  <r>
    <n v="8771"/>
    <s v="CA-2013-151148"/>
    <x v="0"/>
    <d v="2013-09-13T00:00:00"/>
    <d v="2013-09-14T00:00:00"/>
    <s v="Same Day"/>
    <s v="PO-19180"/>
    <s v="Philisse Overcash"/>
    <x v="2"/>
    <s v="United States"/>
    <s v="Louisville"/>
    <s v="Colorado"/>
    <n v="80027"/>
    <x v="1"/>
    <s v="FUR-CH-10002304"/>
    <s v="Furniture"/>
    <s v="Chairs"/>
    <s v="Global Stack Chair without Arms, Black"/>
    <n v="83.13600000000001"/>
    <n v="4"/>
    <n v="0.2"/>
    <n v="5.1960000000000015"/>
  </r>
  <r>
    <n v="8772"/>
    <s v="CA-2014-115882"/>
    <x v="3"/>
    <d v="2014-09-15T00:00:00"/>
    <d v="2014-09-18T00:00:00"/>
    <s v="First Class"/>
    <s v="DB-13555"/>
    <s v="Dorothy Badders"/>
    <x v="1"/>
    <s v="United States"/>
    <s v="Raleigh"/>
    <s v="North Carolina"/>
    <n v="27604"/>
    <x v="0"/>
    <s v="OFF-AP-10002534"/>
    <s v="Office Supplies"/>
    <s v="Appliances"/>
    <s v="3.6 Cubic Foot Counter Height Office Refrigerator"/>
    <n v="942.78400000000011"/>
    <n v="4"/>
    <n v="0.2"/>
    <n v="94.278400000000033"/>
  </r>
  <r>
    <n v="8773"/>
    <s v="CA-2014-115882"/>
    <x v="3"/>
    <d v="2014-09-15T00:00:00"/>
    <d v="2014-09-18T00:00:00"/>
    <s v="First Class"/>
    <s v="DB-13555"/>
    <s v="Dorothy Badders"/>
    <x v="1"/>
    <s v="United States"/>
    <s v="Raleigh"/>
    <s v="North Carolina"/>
    <n v="27604"/>
    <x v="0"/>
    <s v="OFF-PA-10001125"/>
    <s v="Office Supplies"/>
    <s v="Paper"/>
    <s v="Xerox 1988"/>
    <n v="74.352000000000004"/>
    <n v="3"/>
    <n v="0.2"/>
    <n v="23.234999999999992"/>
  </r>
  <r>
    <n v="8774"/>
    <s v="CA-2012-132276"/>
    <x v="1"/>
    <d v="2012-02-23T00:00:00"/>
    <d v="2012-02-28T00:00:00"/>
    <s v="Standard Class"/>
    <s v="LC-16960"/>
    <s v="Lindsay Castell"/>
    <x v="2"/>
    <s v="United States"/>
    <s v="New York City"/>
    <s v="New York"/>
    <n v="10024"/>
    <x v="3"/>
    <s v="OFF-AP-10000804"/>
    <s v="Office Supplies"/>
    <s v="Appliances"/>
    <s v="Hoover Portapower Portable Vacuum"/>
    <n v="26.880000000000003"/>
    <n v="6"/>
    <n v="0"/>
    <n v="6.7200000000000006"/>
  </r>
  <r>
    <n v="8775"/>
    <s v="CA-2012-132276"/>
    <x v="1"/>
    <d v="2012-02-23T00:00:00"/>
    <d v="2012-02-28T00:00:00"/>
    <s v="Standard Class"/>
    <s v="LC-16960"/>
    <s v="Lindsay Castell"/>
    <x v="2"/>
    <s v="United States"/>
    <s v="New York City"/>
    <s v="New York"/>
    <n v="10024"/>
    <x v="3"/>
    <s v="OFF-BI-10002982"/>
    <s v="Office Supplies"/>
    <s v="Binders"/>
    <s v="Avery Self-Adhesive Photo Pockets for Polaroid Photos"/>
    <n v="10.896000000000001"/>
    <n v="2"/>
    <n v="0.2"/>
    <n v="3.8135999999999992"/>
  </r>
  <r>
    <n v="8776"/>
    <s v="CA-2013-163636"/>
    <x v="0"/>
    <d v="2013-12-06T00:00:00"/>
    <d v="2013-12-10T00:00:00"/>
    <s v="Second Class"/>
    <s v="MP-18175"/>
    <s v="Mike Pelletier"/>
    <x v="2"/>
    <s v="United States"/>
    <s v="Chicago"/>
    <s v="Illinois"/>
    <n v="60623"/>
    <x v="2"/>
    <s v="OFF-AR-10001547"/>
    <s v="Office Supplies"/>
    <s v="Art"/>
    <s v="Newell 311"/>
    <n v="3.536"/>
    <n v="2"/>
    <n v="0.2"/>
    <n v="0.30940000000000001"/>
  </r>
  <r>
    <n v="8777"/>
    <s v="CA-2013-102813"/>
    <x v="0"/>
    <d v="2013-07-03T00:00:00"/>
    <d v="2013-07-04T00:00:00"/>
    <s v="First Class"/>
    <s v="EA-14035"/>
    <s v="Erin Ashbrook"/>
    <x v="1"/>
    <s v="United States"/>
    <s v="Huntsville"/>
    <s v="Texas"/>
    <n v="77340"/>
    <x v="2"/>
    <s v="FUR-CH-10000665"/>
    <s v="Furniture"/>
    <s v="Chairs"/>
    <s v="Global Airflow Leather Mesh Back Chair, Black"/>
    <n v="528.42999999999995"/>
    <n v="5"/>
    <n v="0.3"/>
    <n v="0"/>
  </r>
  <r>
    <n v="8778"/>
    <s v="CA-2013-102813"/>
    <x v="0"/>
    <d v="2013-07-03T00:00:00"/>
    <d v="2013-07-04T00:00:00"/>
    <s v="First Class"/>
    <s v="EA-14035"/>
    <s v="Erin Ashbrook"/>
    <x v="1"/>
    <s v="United States"/>
    <s v="Huntsville"/>
    <s v="Texas"/>
    <n v="77340"/>
    <x v="2"/>
    <s v="OFF-PA-10000520"/>
    <s v="Office Supplies"/>
    <s v="Paper"/>
    <s v="Xerox 201"/>
    <n v="41.472000000000008"/>
    <n v="8"/>
    <n v="0.2"/>
    <n v="14.5152"/>
  </r>
  <r>
    <n v="8779"/>
    <s v="CA-2014-135377"/>
    <x v="3"/>
    <d v="2014-12-14T00:00:00"/>
    <d v="2014-12-19T00:00:00"/>
    <s v="Standard Class"/>
    <s v="BP-11095"/>
    <s v="Bart Pistole"/>
    <x v="1"/>
    <s v="United States"/>
    <s v="New York City"/>
    <s v="New York"/>
    <n v="10024"/>
    <x v="3"/>
    <s v="FUR-BO-10004015"/>
    <s v="Furniture"/>
    <s v="Bookcases"/>
    <s v="Bush Andora Bookcase, Maple/Graphite Gray Finish"/>
    <n v="287.976"/>
    <n v="3"/>
    <n v="0.2"/>
    <n v="7.1993999999999687"/>
  </r>
  <r>
    <n v="8780"/>
    <s v="CA-2012-165813"/>
    <x v="1"/>
    <d v="2012-03-20T00:00:00"/>
    <d v="2012-03-22T00:00:00"/>
    <s v="Second Class"/>
    <s v="BM-11785"/>
    <s v="Bryan Mills"/>
    <x v="0"/>
    <s v="United States"/>
    <s v="Salem"/>
    <s v="Oregon"/>
    <n v="97301"/>
    <x v="1"/>
    <s v="OFF-ST-10004258"/>
    <s v="Office Supplies"/>
    <s v="Storage"/>
    <s v="Portable Personal File Box"/>
    <n v="29.304000000000002"/>
    <n v="3"/>
    <n v="0.2"/>
    <n v="2.5641000000000034"/>
  </r>
  <r>
    <n v="8781"/>
    <s v="CA-2012-133585"/>
    <x v="1"/>
    <d v="2012-03-01T00:00:00"/>
    <d v="2012-03-04T00:00:00"/>
    <s v="First Class"/>
    <s v="CM-12715"/>
    <s v="Craig Molinari"/>
    <x v="1"/>
    <s v="United States"/>
    <s v="Houston"/>
    <s v="Texas"/>
    <n v="77070"/>
    <x v="2"/>
    <s v="OFF-AR-10003696"/>
    <s v="Office Supplies"/>
    <s v="Art"/>
    <s v="Panasonic KP-350BK Electric Pencil Sharpener with Auto Stop"/>
    <n v="55.328000000000003"/>
    <n v="2"/>
    <n v="0.2"/>
    <n v="6.2243999999999957"/>
  </r>
  <r>
    <n v="8782"/>
    <s v="CA-2012-133585"/>
    <x v="1"/>
    <d v="2012-03-01T00:00:00"/>
    <d v="2012-03-04T00:00:00"/>
    <s v="First Class"/>
    <s v="CM-12715"/>
    <s v="Craig Molinari"/>
    <x v="1"/>
    <s v="United States"/>
    <s v="Houston"/>
    <s v="Texas"/>
    <n v="77070"/>
    <x v="2"/>
    <s v="FUR-BO-10001811"/>
    <s v="Furniture"/>
    <s v="Bookcases"/>
    <s v="Atlantic Metals Mobile 5-Shelf Bookcases, Custom Colors"/>
    <n v="1227.9983999999999"/>
    <n v="6"/>
    <n v="0.32"/>
    <n v="-36.117600000000152"/>
  </r>
  <r>
    <n v="8783"/>
    <s v="CA-2013-116911"/>
    <x v="0"/>
    <d v="2013-09-16T00:00:00"/>
    <d v="2013-09-21T00:00:00"/>
    <s v="Standard Class"/>
    <s v="JD-16150"/>
    <s v="Justin Deggeller"/>
    <x v="1"/>
    <s v="United States"/>
    <s v="Twin Falls"/>
    <s v="Idaho"/>
    <n v="83301"/>
    <x v="1"/>
    <s v="OFF-BI-10001249"/>
    <s v="Office Supplies"/>
    <s v="Binders"/>
    <s v="Avery Heavy-Duty EZD View Binder with Locking Rings"/>
    <n v="20.416"/>
    <n v="4"/>
    <n v="0.2"/>
    <n v="6.6351999999999984"/>
  </r>
  <r>
    <n v="8784"/>
    <s v="CA-2013-116911"/>
    <x v="0"/>
    <d v="2013-09-16T00:00:00"/>
    <d v="2013-09-21T00:00:00"/>
    <s v="Standard Class"/>
    <s v="JD-16150"/>
    <s v="Justin Deggeller"/>
    <x v="1"/>
    <s v="United States"/>
    <s v="Twin Falls"/>
    <s v="Idaho"/>
    <n v="83301"/>
    <x v="1"/>
    <s v="FUR-TA-10003473"/>
    <s v="Furniture"/>
    <s v="Tables"/>
    <s v="Bretford Rectangular Conference Table Tops"/>
    <n v="1128.3899999999999"/>
    <n v="3"/>
    <n v="0"/>
    <n v="259.52970000000005"/>
  </r>
  <r>
    <n v="8785"/>
    <s v="US-2014-129224"/>
    <x v="3"/>
    <d v="2014-03-18T00:00:00"/>
    <d v="2014-03-24T00:00:00"/>
    <s v="Standard Class"/>
    <s v="AS-10630"/>
    <s v="Ann Steele"/>
    <x v="2"/>
    <s v="United States"/>
    <s v="Knoxville"/>
    <s v="Tennessee"/>
    <n v="37918"/>
    <x v="0"/>
    <s v="OFF-LA-10003190"/>
    <s v="Office Supplies"/>
    <s v="Labels"/>
    <s v="Avery 474"/>
    <n v="4.6079999999999997"/>
    <n v="2"/>
    <n v="0.2"/>
    <n v="1.6704000000000001"/>
  </r>
  <r>
    <n v="8786"/>
    <s v="CA-2014-145765"/>
    <x v="3"/>
    <d v="2014-05-29T00:00:00"/>
    <d v="2014-06-03T00:00:00"/>
    <s v="Standard Class"/>
    <s v="CM-11815"/>
    <s v="Candace McMahon"/>
    <x v="1"/>
    <s v="United States"/>
    <s v="Phoenix"/>
    <s v="Arizona"/>
    <n v="85023"/>
    <x v="1"/>
    <s v="TEC-PH-10001305"/>
    <s v="Technology"/>
    <s v="Phones"/>
    <s v="Panasonic KX TS208W Corded phone"/>
    <n v="195.96000000000004"/>
    <n v="5"/>
    <n v="0.2"/>
    <n v="19.596000000000018"/>
  </r>
  <r>
    <n v="8787"/>
    <s v="CA-2014-145765"/>
    <x v="3"/>
    <d v="2014-05-29T00:00:00"/>
    <d v="2014-06-03T00:00:00"/>
    <s v="Standard Class"/>
    <s v="CM-11815"/>
    <s v="Candace McMahon"/>
    <x v="1"/>
    <s v="United States"/>
    <s v="Phoenix"/>
    <s v="Arizona"/>
    <n v="85023"/>
    <x v="1"/>
    <s v="OFF-PA-10001534"/>
    <s v="Office Supplies"/>
    <s v="Paper"/>
    <s v="Xerox 230"/>
    <n v="15.552000000000003"/>
    <n v="3"/>
    <n v="0.2"/>
    <n v="5.4432"/>
  </r>
  <r>
    <n v="8788"/>
    <s v="CA-2014-145765"/>
    <x v="3"/>
    <d v="2014-05-29T00:00:00"/>
    <d v="2014-06-03T00:00:00"/>
    <s v="Standard Class"/>
    <s v="CM-11815"/>
    <s v="Candace McMahon"/>
    <x v="1"/>
    <s v="United States"/>
    <s v="Phoenix"/>
    <s v="Arizona"/>
    <n v="85023"/>
    <x v="1"/>
    <s v="TEC-AC-10000844"/>
    <s v="Technology"/>
    <s v="Accessories"/>
    <s v="Logitech Gaming G510s - Keyboard"/>
    <n v="271.96800000000002"/>
    <n v="4"/>
    <n v="0.2"/>
    <n v="54.393599999999978"/>
  </r>
  <r>
    <n v="8789"/>
    <s v="CA-2014-126914"/>
    <x v="3"/>
    <d v="2014-06-16T00:00:00"/>
    <d v="2014-06-20T00:00:00"/>
    <s v="Standard Class"/>
    <s v="JE-15715"/>
    <s v="Joe Elijah"/>
    <x v="0"/>
    <s v="United States"/>
    <s v="Monroe"/>
    <s v="North Carolina"/>
    <n v="28110"/>
    <x v="0"/>
    <s v="FUR-CH-10000847"/>
    <s v="Furniture"/>
    <s v="Chairs"/>
    <s v="Global Executive Mid-Back Manager's Chair"/>
    <n v="698.35200000000009"/>
    <n v="3"/>
    <n v="0.2"/>
    <n v="52.376399999999961"/>
  </r>
  <r>
    <n v="8790"/>
    <s v="CA-2014-126914"/>
    <x v="3"/>
    <d v="2014-06-16T00:00:00"/>
    <d v="2014-06-20T00:00:00"/>
    <s v="Standard Class"/>
    <s v="JE-15715"/>
    <s v="Joe Elijah"/>
    <x v="0"/>
    <s v="United States"/>
    <s v="Monroe"/>
    <s v="North Carolina"/>
    <n v="28110"/>
    <x v="0"/>
    <s v="FUR-BO-10000468"/>
    <s v="Furniture"/>
    <s v="Bookcases"/>
    <s v="O'Sullivan 2-Shelf Heavy-Duty Bookcases"/>
    <n v="77.728000000000009"/>
    <n v="2"/>
    <n v="0.2"/>
    <n v="-3.8863999999999947"/>
  </r>
  <r>
    <n v="8791"/>
    <s v="CA-2012-169572"/>
    <x v="1"/>
    <d v="2012-09-06T00:00:00"/>
    <d v="2012-09-12T00:00:00"/>
    <s v="Standard Class"/>
    <s v="AG-10525"/>
    <s v="Andy Gerbode"/>
    <x v="1"/>
    <s v="United States"/>
    <s v="Richmond"/>
    <s v="Virginia"/>
    <n v="23223"/>
    <x v="0"/>
    <s v="OFF-BI-10002799"/>
    <s v="Office Supplies"/>
    <s v="Binders"/>
    <s v="SlimView Poly Binder, 3/8&quot;"/>
    <n v="46.62"/>
    <n v="9"/>
    <n v="0"/>
    <n v="21.445199999999996"/>
  </r>
  <r>
    <n v="8792"/>
    <s v="CA-2014-162075"/>
    <x v="3"/>
    <d v="2014-03-19T00:00:00"/>
    <d v="2014-03-25T00:00:00"/>
    <s v="Standard Class"/>
    <s v="TT-21220"/>
    <s v="Thomas Thornton"/>
    <x v="0"/>
    <s v="United States"/>
    <s v="Houston"/>
    <s v="Texas"/>
    <n v="77041"/>
    <x v="2"/>
    <s v="TEC-PH-10001557"/>
    <s v="Technology"/>
    <s v="Phones"/>
    <s v="Pyle PMP37LED"/>
    <n v="537.54399999999998"/>
    <n v="7"/>
    <n v="0.2"/>
    <n v="47.035099999999971"/>
  </r>
  <r>
    <n v="8793"/>
    <s v="CA-2011-162992"/>
    <x v="2"/>
    <d v="2011-12-19T00:00:00"/>
    <d v="2011-12-21T00:00:00"/>
    <s v="First Class"/>
    <s v="BP-11095"/>
    <s v="Bart Pistole"/>
    <x v="1"/>
    <s v="United States"/>
    <s v="Los Angeles"/>
    <s v="California"/>
    <n v="90008"/>
    <x v="1"/>
    <s v="OFF-LA-10001934"/>
    <s v="Office Supplies"/>
    <s v="Labels"/>
    <s v="Avery 516"/>
    <n v="14.62"/>
    <n v="2"/>
    <n v="0"/>
    <n v="6.8713999999999995"/>
  </r>
  <r>
    <n v="8794"/>
    <s v="CA-2011-162992"/>
    <x v="2"/>
    <d v="2011-12-19T00:00:00"/>
    <d v="2011-12-21T00:00:00"/>
    <s v="First Class"/>
    <s v="BP-11095"/>
    <s v="Bart Pistole"/>
    <x v="1"/>
    <s v="United States"/>
    <s v="Los Angeles"/>
    <s v="California"/>
    <n v="90008"/>
    <x v="1"/>
    <s v="OFF-FA-10004248"/>
    <s v="Office Supplies"/>
    <s v="Fasteners"/>
    <s v="Advantus T-Pin Paper Clips"/>
    <n v="22.549999999999997"/>
    <n v="5"/>
    <n v="0"/>
    <n v="8.7945000000000011"/>
  </r>
  <r>
    <n v="8795"/>
    <s v="CA-2011-162992"/>
    <x v="2"/>
    <d v="2011-12-19T00:00:00"/>
    <d v="2011-12-21T00:00:00"/>
    <s v="First Class"/>
    <s v="BP-11095"/>
    <s v="Bart Pistole"/>
    <x v="1"/>
    <s v="United States"/>
    <s v="Los Angeles"/>
    <s v="California"/>
    <n v="90008"/>
    <x v="1"/>
    <s v="TEC-PH-10001944"/>
    <s v="Technology"/>
    <s v="Phones"/>
    <s v="Wi-Ex zBoost YX540 Cellular Phone Signal Booster"/>
    <n v="583.79999999999995"/>
    <n v="5"/>
    <n v="0.2"/>
    <n v="72.974999999999909"/>
  </r>
  <r>
    <n v="8796"/>
    <s v="CA-2011-162992"/>
    <x v="2"/>
    <d v="2011-12-19T00:00:00"/>
    <d v="2011-12-21T00:00:00"/>
    <s v="First Class"/>
    <s v="BP-11095"/>
    <s v="Bart Pistole"/>
    <x v="1"/>
    <s v="United States"/>
    <s v="Los Angeles"/>
    <s v="California"/>
    <n v="90008"/>
    <x v="1"/>
    <s v="TEC-PH-10002085"/>
    <s v="Technology"/>
    <s v="Phones"/>
    <s v="Clarity 53712"/>
    <n v="211.16800000000001"/>
    <n v="4"/>
    <n v="0.2"/>
    <n v="15.837600000000009"/>
  </r>
  <r>
    <n v="8797"/>
    <s v="CA-2013-106397"/>
    <x v="0"/>
    <d v="2013-07-08T00:00:00"/>
    <d v="2013-07-14T00:00:00"/>
    <s v="Standard Class"/>
    <s v="MJ-17740"/>
    <s v="Max Jones"/>
    <x v="0"/>
    <s v="United States"/>
    <s v="Orem"/>
    <s v="Utah"/>
    <n v="84057"/>
    <x v="1"/>
    <s v="OFF-PA-10003441"/>
    <s v="Office Supplies"/>
    <s v="Paper"/>
    <s v="Xerox 226"/>
    <n v="12.96"/>
    <n v="2"/>
    <n v="0"/>
    <n v="6.2208000000000006"/>
  </r>
  <r>
    <n v="8798"/>
    <s v="CA-2013-106397"/>
    <x v="0"/>
    <d v="2013-07-08T00:00:00"/>
    <d v="2013-07-14T00:00:00"/>
    <s v="Standard Class"/>
    <s v="MJ-17740"/>
    <s v="Max Jones"/>
    <x v="0"/>
    <s v="United States"/>
    <s v="Orem"/>
    <s v="Utah"/>
    <n v="84057"/>
    <x v="1"/>
    <s v="OFF-AR-10004602"/>
    <s v="Office Supplies"/>
    <s v="Art"/>
    <s v="Boston KS Multi-Size Manual Pencil Sharpener"/>
    <n v="45.98"/>
    <n v="2"/>
    <n v="0"/>
    <n v="12.874400000000001"/>
  </r>
  <r>
    <n v="8799"/>
    <s v="US-2013-150140"/>
    <x v="0"/>
    <d v="2013-04-07T00:00:00"/>
    <d v="2013-04-11T00:00:00"/>
    <s v="Standard Class"/>
    <s v="VM-21685"/>
    <s v="Valerie Mitchum"/>
    <x v="2"/>
    <s v="United States"/>
    <s v="Burlington"/>
    <s v="Vermont"/>
    <s v="05408"/>
    <x v="3"/>
    <s v="TEC-PH-10002555"/>
    <s v="Technology"/>
    <s v="Phones"/>
    <s v="Nortel Meridian M5316 Digital phone"/>
    <n v="1294.75"/>
    <n v="5"/>
    <n v="0"/>
    <n v="336.63499999999999"/>
  </r>
  <r>
    <n v="8800"/>
    <s v="CA-2011-116666"/>
    <x v="2"/>
    <d v="2011-05-08T00:00:00"/>
    <d v="2011-05-10T00:00:00"/>
    <s v="First Class"/>
    <s v="KT-16480"/>
    <s v="Kean Thornton"/>
    <x v="0"/>
    <s v="United States"/>
    <s v="Philadelphia"/>
    <s v="Pennsylvania"/>
    <n v="19134"/>
    <x v="3"/>
    <s v="TEC-CO-10001449"/>
    <s v="Technology"/>
    <s v="Copiers"/>
    <s v="Hewlett Packard LaserJet 3310 Copier"/>
    <n v="1799.9699999999998"/>
    <n v="5"/>
    <n v="0.4"/>
    <n v="239.99600000000009"/>
  </r>
  <r>
    <n v="8801"/>
    <s v="CA-2014-148992"/>
    <x v="3"/>
    <d v="2014-11-24T00:00:00"/>
    <d v="2014-11-28T00:00:00"/>
    <s v="Standard Class"/>
    <s v="CS-12250"/>
    <s v="Chris Selesnick"/>
    <x v="1"/>
    <s v="United States"/>
    <s v="Chicago"/>
    <s v="Illinois"/>
    <n v="60623"/>
    <x v="2"/>
    <s v="OFF-PA-10004285"/>
    <s v="Office Supplies"/>
    <s v="Paper"/>
    <s v="Xerox 1959"/>
    <n v="10.688000000000001"/>
    <n v="2"/>
    <n v="0.2"/>
    <n v="3.7407999999999997"/>
  </r>
  <r>
    <n v="8802"/>
    <s v="CA-2013-140935"/>
    <x v="0"/>
    <d v="2013-11-11T00:00:00"/>
    <d v="2013-11-13T00:00:00"/>
    <s v="First Class"/>
    <s v="AB-10015"/>
    <s v="Aaron Bergman"/>
    <x v="0"/>
    <s v="United States"/>
    <s v="Oklahoma City"/>
    <s v="Oklahoma"/>
    <n v="73120"/>
    <x v="2"/>
    <s v="TEC-PH-10000562"/>
    <s v="Technology"/>
    <s v="Phones"/>
    <s v="Samsung Convoy 3"/>
    <n v="221.98"/>
    <n v="2"/>
    <n v="0"/>
    <n v="62.15440000000001"/>
  </r>
  <r>
    <n v="8803"/>
    <s v="CA-2013-140935"/>
    <x v="0"/>
    <d v="2013-11-11T00:00:00"/>
    <d v="2013-11-13T00:00:00"/>
    <s v="First Class"/>
    <s v="AB-10015"/>
    <s v="Aaron Bergman"/>
    <x v="0"/>
    <s v="United States"/>
    <s v="Oklahoma City"/>
    <s v="Oklahoma"/>
    <n v="73120"/>
    <x v="2"/>
    <s v="FUR-BO-10003966"/>
    <s v="Furniture"/>
    <s v="Bookcases"/>
    <s v="Sauder Facets Collection Library, Sky Alder Finish"/>
    <n v="341.96"/>
    <n v="2"/>
    <n v="0"/>
    <n v="54.713599999999985"/>
  </r>
  <r>
    <n v="8804"/>
    <s v="CA-2011-157644"/>
    <x v="2"/>
    <d v="2011-12-31T00:00:00"/>
    <d v="2012-01-01T00:00:00"/>
    <s v="First Class"/>
    <s v="AH-10030"/>
    <s v="Aaron Hawkins"/>
    <x v="1"/>
    <s v="United States"/>
    <s v="New York City"/>
    <s v="New York"/>
    <n v="10035"/>
    <x v="3"/>
    <s v="TEC-AC-10003614"/>
    <s v="Technology"/>
    <s v="Accessories"/>
    <s v="Verbatim 25 GB 6x Blu-ray Single Layer Recordable Disc, 10/Pack"/>
    <n v="34.769999999999996"/>
    <n v="3"/>
    <n v="0"/>
    <n v="11.474099999999996"/>
  </r>
  <r>
    <n v="8805"/>
    <s v="CA-2011-157644"/>
    <x v="2"/>
    <d v="2011-12-31T00:00:00"/>
    <d v="2012-01-01T00:00:00"/>
    <s v="First Class"/>
    <s v="AH-10030"/>
    <s v="Aaron Hawkins"/>
    <x v="1"/>
    <s v="United States"/>
    <s v="New York City"/>
    <s v="New York"/>
    <n v="10035"/>
    <x v="3"/>
    <s v="OFF-LA-10003148"/>
    <s v="Office Supplies"/>
    <s v="Labels"/>
    <s v="Avery 51"/>
    <n v="18.899999999999999"/>
    <n v="3"/>
    <n v="0"/>
    <n v="8.6939999999999991"/>
  </r>
  <r>
    <n v="8806"/>
    <s v="US-2014-100398"/>
    <x v="3"/>
    <d v="2014-08-20T00:00:00"/>
    <d v="2014-08-24T00:00:00"/>
    <s v="Standard Class"/>
    <s v="DO-13435"/>
    <s v="Denny Ordway"/>
    <x v="0"/>
    <s v="United States"/>
    <s v="Salt Lake City"/>
    <s v="Utah"/>
    <n v="84106"/>
    <x v="1"/>
    <s v="OFF-BI-10002133"/>
    <s v="Office Supplies"/>
    <s v="Binders"/>
    <s v="Wilson Jones Elliptical Ring 3 1/2&quot; Capacity Binders, 800 sheets"/>
    <n v="102.72"/>
    <n v="3"/>
    <n v="0.2"/>
    <n v="37.235999999999997"/>
  </r>
  <r>
    <n v="8807"/>
    <s v="CA-2013-113082"/>
    <x v="0"/>
    <d v="2013-09-13T00:00:00"/>
    <d v="2013-09-17T00:00:00"/>
    <s v="Standard Class"/>
    <s v="MC-17590"/>
    <s v="Matt Collister"/>
    <x v="1"/>
    <s v="United States"/>
    <s v="Utica"/>
    <s v="New York"/>
    <n v="13501"/>
    <x v="3"/>
    <s v="FUR-FU-10002813"/>
    <s v="Furniture"/>
    <s v="Furnishings"/>
    <s v="DAX Contemporary Wood Frame with Silver Metal Mat, Desktop, 11 x 14 Size"/>
    <n v="40.479999999999997"/>
    <n v="2"/>
    <n v="0"/>
    <n v="14.572799999999997"/>
  </r>
  <r>
    <n v="8808"/>
    <s v="US-2014-110646"/>
    <x v="3"/>
    <d v="2014-10-27T00:00:00"/>
    <d v="2014-11-01T00:00:00"/>
    <s v="Standard Class"/>
    <s v="JF-15190"/>
    <s v="Jamie Frazer"/>
    <x v="0"/>
    <s v="United States"/>
    <s v="Philadelphia"/>
    <s v="Pennsylvania"/>
    <n v="19134"/>
    <x v="3"/>
    <s v="OFF-BI-10004330"/>
    <s v="Office Supplies"/>
    <s v="Binders"/>
    <s v="GBC Velobind Prepunched Cover Sets, Regency Series"/>
    <n v="33.282000000000004"/>
    <n v="3"/>
    <n v="0.7"/>
    <n v="-27.734999999999992"/>
  </r>
  <r>
    <n v="8809"/>
    <s v="US-2014-110646"/>
    <x v="3"/>
    <d v="2014-10-27T00:00:00"/>
    <d v="2014-11-01T00:00:00"/>
    <s v="Standard Class"/>
    <s v="JF-15190"/>
    <s v="Jamie Frazer"/>
    <x v="0"/>
    <s v="United States"/>
    <s v="Philadelphia"/>
    <s v="Pennsylvania"/>
    <n v="19134"/>
    <x v="3"/>
    <s v="TEC-PH-10002807"/>
    <s v="Technology"/>
    <s v="Phones"/>
    <s v="Motorla HX550 Universal Bluetooth Headset"/>
    <n v="118.64999999999998"/>
    <n v="5"/>
    <n v="0.4"/>
    <n v="19.775000000000006"/>
  </r>
  <r>
    <n v="8810"/>
    <s v="US-2014-110646"/>
    <x v="3"/>
    <d v="2014-10-27T00:00:00"/>
    <d v="2014-11-01T00:00:00"/>
    <s v="Standard Class"/>
    <s v="JF-15190"/>
    <s v="Jamie Frazer"/>
    <x v="0"/>
    <s v="United States"/>
    <s v="Philadelphia"/>
    <s v="Pennsylvania"/>
    <n v="19134"/>
    <x v="3"/>
    <s v="OFF-LA-10001404"/>
    <s v="Office Supplies"/>
    <s v="Labels"/>
    <s v="Avery 517"/>
    <n v="14.76"/>
    <n v="5"/>
    <n v="0.2"/>
    <n v="4.9815000000000005"/>
  </r>
  <r>
    <n v="8811"/>
    <s v="CA-2014-120614"/>
    <x v="3"/>
    <d v="2014-05-31T00:00:00"/>
    <d v="2014-06-05T00:00:00"/>
    <s v="Standard Class"/>
    <s v="SM-20950"/>
    <s v="Suzanne McNair"/>
    <x v="1"/>
    <s v="United States"/>
    <s v="Los Angeles"/>
    <s v="California"/>
    <n v="90004"/>
    <x v="1"/>
    <s v="OFF-PA-10004911"/>
    <s v="Office Supplies"/>
    <s v="Paper"/>
    <s v="Rediform S.O.S. 1-Up Phone Message Bk, 4-1/4x3-1/16 Bk, 1 Form/Pg, 40 Messages/Bk, 3/Pk"/>
    <n v="37.520000000000003"/>
    <n v="4"/>
    <n v="0"/>
    <n v="18.009600000000002"/>
  </r>
  <r>
    <n v="8812"/>
    <s v="US-2013-140172"/>
    <x v="0"/>
    <d v="2013-03-09T00:00:00"/>
    <d v="2013-03-14T00:00:00"/>
    <s v="Standard Class"/>
    <s v="SP-20650"/>
    <s v="Stephanie Phelps"/>
    <x v="1"/>
    <s v="United States"/>
    <s v="Jackson"/>
    <s v="Michigan"/>
    <n v="49201"/>
    <x v="2"/>
    <s v="OFF-AP-10004233"/>
    <s v="Office Supplies"/>
    <s v="Appliances"/>
    <s v="Honeywell Enviracaire Portable Air Cleaner for up to 8 x 10 Room"/>
    <n v="207.14400000000001"/>
    <n v="3"/>
    <n v="0.1"/>
    <n v="48.333599999999976"/>
  </r>
  <r>
    <n v="8813"/>
    <s v="US-2013-140172"/>
    <x v="0"/>
    <d v="2013-03-09T00:00:00"/>
    <d v="2013-03-14T00:00:00"/>
    <s v="Standard Class"/>
    <s v="SP-20650"/>
    <s v="Stephanie Phelps"/>
    <x v="1"/>
    <s v="United States"/>
    <s v="Jackson"/>
    <s v="Michigan"/>
    <n v="49201"/>
    <x v="2"/>
    <s v="OFF-AR-10002766"/>
    <s v="Office Supplies"/>
    <s v="Art"/>
    <s v="Prang Drawing Pencil Set"/>
    <n v="13.899999999999999"/>
    <n v="5"/>
    <n v="0"/>
    <n v="3.7529999999999997"/>
  </r>
  <r>
    <n v="8814"/>
    <s v="CA-2012-127754"/>
    <x v="1"/>
    <d v="2012-07-26T00:00:00"/>
    <d v="2012-07-31T00:00:00"/>
    <s v="Standard Class"/>
    <s v="CK-12760"/>
    <s v="Cyma Kinney"/>
    <x v="1"/>
    <s v="United States"/>
    <s v="Glendale"/>
    <s v="Arizona"/>
    <n v="85301"/>
    <x v="1"/>
    <s v="FUR-CH-10003199"/>
    <s v="Furniture"/>
    <s v="Chairs"/>
    <s v="Office Star - Contemporary Task Swivel Chair"/>
    <n v="266.35200000000003"/>
    <n v="3"/>
    <n v="0.2"/>
    <n v="13.317599999999985"/>
  </r>
  <r>
    <n v="8815"/>
    <s v="CA-2012-144274"/>
    <x v="1"/>
    <d v="2012-11-23T00:00:00"/>
    <d v="2012-11-25T00:00:00"/>
    <s v="Second Class"/>
    <s v="PW-19240"/>
    <s v="Pierre Wener"/>
    <x v="0"/>
    <s v="United States"/>
    <s v="Wilmington"/>
    <s v="Delaware"/>
    <n v="19805"/>
    <x v="3"/>
    <s v="TEC-PH-10003012"/>
    <s v="Technology"/>
    <s v="Phones"/>
    <s v="Nortel Meridian M3904 Professional Digital phone"/>
    <n v="307.98"/>
    <n v="2"/>
    <n v="0"/>
    <n v="89.314199999999971"/>
  </r>
  <r>
    <n v="8816"/>
    <s v="CA-2012-144274"/>
    <x v="1"/>
    <d v="2012-11-23T00:00:00"/>
    <d v="2012-11-25T00:00:00"/>
    <s v="Second Class"/>
    <s v="PW-19240"/>
    <s v="Pierre Wener"/>
    <x v="0"/>
    <s v="United States"/>
    <s v="Wilmington"/>
    <s v="Delaware"/>
    <n v="19805"/>
    <x v="3"/>
    <s v="OFF-PA-10001583"/>
    <s v="Office Supplies"/>
    <s v="Paper"/>
    <s v="1/4 Fold Party Design Invitations &amp; White Envelopes, 24 8-1/2&quot; X 11&quot; Cards, 25 Env./Pack"/>
    <n v="44.099999999999994"/>
    <n v="6"/>
    <n v="0"/>
    <n v="20.726999999999997"/>
  </r>
  <r>
    <n v="8817"/>
    <s v="CA-2012-144274"/>
    <x v="1"/>
    <d v="2012-11-23T00:00:00"/>
    <d v="2012-11-25T00:00:00"/>
    <s v="Second Class"/>
    <s v="PW-19240"/>
    <s v="Pierre Wener"/>
    <x v="0"/>
    <s v="United States"/>
    <s v="Wilmington"/>
    <s v="Delaware"/>
    <n v="19805"/>
    <x v="3"/>
    <s v="OFF-AR-10001940"/>
    <s v="Office Supplies"/>
    <s v="Art"/>
    <s v="Sanford Colorific Eraseable Coloring Pencils, 12 Count"/>
    <n v="13.12"/>
    <n v="4"/>
    <n v="0"/>
    <n v="5.6416000000000004"/>
  </r>
  <r>
    <n v="8818"/>
    <s v="CA-2012-144274"/>
    <x v="1"/>
    <d v="2012-11-23T00:00:00"/>
    <d v="2012-11-25T00:00:00"/>
    <s v="Second Class"/>
    <s v="PW-19240"/>
    <s v="Pierre Wener"/>
    <x v="0"/>
    <s v="United States"/>
    <s v="Wilmington"/>
    <s v="Delaware"/>
    <n v="19805"/>
    <x v="3"/>
    <s v="OFF-EN-10003286"/>
    <s v="Office Supplies"/>
    <s v="Envelopes"/>
    <s v="Staples"/>
    <n v="16.559999999999999"/>
    <n v="2"/>
    <n v="0"/>
    <n v="7.783199999999999"/>
  </r>
  <r>
    <n v="8819"/>
    <s v="CA-2012-144274"/>
    <x v="1"/>
    <d v="2012-11-23T00:00:00"/>
    <d v="2012-11-25T00:00:00"/>
    <s v="Second Class"/>
    <s v="PW-19240"/>
    <s v="Pierre Wener"/>
    <x v="0"/>
    <s v="United States"/>
    <s v="Wilmington"/>
    <s v="Delaware"/>
    <n v="19805"/>
    <x v="3"/>
    <s v="OFF-PA-10003441"/>
    <s v="Office Supplies"/>
    <s v="Paper"/>
    <s v="Xerox 226"/>
    <n v="38.880000000000003"/>
    <n v="6"/>
    <n v="0"/>
    <n v="18.662400000000002"/>
  </r>
  <r>
    <n v="8820"/>
    <s v="CA-2012-142930"/>
    <x v="1"/>
    <d v="2012-11-28T00:00:00"/>
    <d v="2012-12-02T00:00:00"/>
    <s v="Standard Class"/>
    <s v="EB-14170"/>
    <s v="Evan Bailliet"/>
    <x v="0"/>
    <s v="United States"/>
    <s v="Austin"/>
    <s v="Texas"/>
    <n v="78745"/>
    <x v="2"/>
    <s v="OFF-PA-10003395"/>
    <s v="Office Supplies"/>
    <s v="Paper"/>
    <s v="Xerox 1941"/>
    <n v="335.52"/>
    <n v="4"/>
    <n v="0.2"/>
    <n v="117.43199999999999"/>
  </r>
  <r>
    <n v="8821"/>
    <s v="CA-2014-100622"/>
    <x v="3"/>
    <d v="2014-11-04T00:00:00"/>
    <d v="2014-11-08T00:00:00"/>
    <s v="Standard Class"/>
    <s v="DK-13090"/>
    <s v="Dave Kipp"/>
    <x v="0"/>
    <s v="United States"/>
    <s v="Orlando"/>
    <s v="Florida"/>
    <n v="32839"/>
    <x v="0"/>
    <s v="TEC-CO-10003236"/>
    <s v="Technology"/>
    <s v="Copiers"/>
    <s v="Canon Image Class D660 Copier"/>
    <n v="959.98400000000004"/>
    <n v="2"/>
    <n v="0.2"/>
    <n v="311.99479999999994"/>
  </r>
  <r>
    <n v="8822"/>
    <s v="CA-2014-100622"/>
    <x v="3"/>
    <d v="2014-11-04T00:00:00"/>
    <d v="2014-11-08T00:00:00"/>
    <s v="Standard Class"/>
    <s v="DK-13090"/>
    <s v="Dave Kipp"/>
    <x v="0"/>
    <s v="United States"/>
    <s v="Orlando"/>
    <s v="Florida"/>
    <n v="32839"/>
    <x v="0"/>
    <s v="OFF-BI-10002982"/>
    <s v="Office Supplies"/>
    <s v="Binders"/>
    <s v="Avery Self-Adhesive Photo Pockets for Polaroid Photos"/>
    <n v="4.0860000000000003"/>
    <n v="2"/>
    <n v="0.7"/>
    <n v="-2.9963999999999995"/>
  </r>
  <r>
    <n v="8823"/>
    <s v="CA-2014-100622"/>
    <x v="3"/>
    <d v="2014-11-04T00:00:00"/>
    <d v="2014-11-08T00:00:00"/>
    <s v="Standard Class"/>
    <s v="DK-13090"/>
    <s v="Dave Kipp"/>
    <x v="0"/>
    <s v="United States"/>
    <s v="Orlando"/>
    <s v="Florida"/>
    <n v="32839"/>
    <x v="0"/>
    <s v="OFF-AR-10004010"/>
    <s v="Office Supplies"/>
    <s v="Art"/>
    <s v="Hunt Boston Vacuum Mount KS Pencil Sharpener"/>
    <n v="55.984000000000009"/>
    <n v="2"/>
    <n v="0.2"/>
    <n v="4.1987999999999985"/>
  </r>
  <r>
    <n v="8824"/>
    <s v="CA-2014-100622"/>
    <x v="3"/>
    <d v="2014-11-04T00:00:00"/>
    <d v="2014-11-08T00:00:00"/>
    <s v="Standard Class"/>
    <s v="DK-13090"/>
    <s v="Dave Kipp"/>
    <x v="0"/>
    <s v="United States"/>
    <s v="Orlando"/>
    <s v="Florida"/>
    <n v="32839"/>
    <x v="0"/>
    <s v="OFF-PA-10002947"/>
    <s v="Office Supplies"/>
    <s v="Paper"/>
    <s v="Xerox 1923"/>
    <n v="10.688000000000001"/>
    <n v="2"/>
    <n v="0.2"/>
    <n v="3.7407999999999997"/>
  </r>
  <r>
    <n v="8825"/>
    <s v="CA-2014-117156"/>
    <x v="3"/>
    <d v="2014-03-22T00:00:00"/>
    <d v="2014-03-24T00:00:00"/>
    <s v="Second Class"/>
    <s v="TB-21055"/>
    <s v="Ted Butterfield"/>
    <x v="0"/>
    <s v="United States"/>
    <s v="Reading"/>
    <s v="Pennsylvania"/>
    <n v="19601"/>
    <x v="3"/>
    <s v="OFF-EN-10003845"/>
    <s v="Office Supplies"/>
    <s v="Envelopes"/>
    <s v="Colored Envelopes"/>
    <n v="8.8559999999999999"/>
    <n v="3"/>
    <n v="0.2"/>
    <n v="2.8781999999999992"/>
  </r>
  <r>
    <n v="8826"/>
    <s v="CA-2012-115399"/>
    <x v="1"/>
    <d v="2012-12-19T00:00:00"/>
    <d v="2012-12-22T00:00:00"/>
    <s v="First Class"/>
    <s v="AG-10900"/>
    <s v="Arthur Gainer"/>
    <x v="0"/>
    <s v="United States"/>
    <s v="Philadelphia"/>
    <s v="Pennsylvania"/>
    <n v="19134"/>
    <x v="3"/>
    <s v="OFF-LA-10003190"/>
    <s v="Office Supplies"/>
    <s v="Labels"/>
    <s v="Avery 474"/>
    <n v="6.911999999999999"/>
    <n v="3"/>
    <n v="0.2"/>
    <n v="2.5056000000000003"/>
  </r>
  <r>
    <n v="8827"/>
    <s v="US-2011-157847"/>
    <x v="2"/>
    <d v="2011-04-02T00:00:00"/>
    <d v="2011-04-06T00:00:00"/>
    <s v="Second Class"/>
    <s v="SC-20020"/>
    <s v="Sam Craven"/>
    <x v="0"/>
    <s v="United States"/>
    <s v="Houston"/>
    <s v="Texas"/>
    <n v="77095"/>
    <x v="2"/>
    <s v="OFF-PA-10002986"/>
    <s v="Office Supplies"/>
    <s v="Paper"/>
    <s v="Xerox 1898"/>
    <n v="26.720000000000002"/>
    <n v="5"/>
    <n v="0.2"/>
    <n v="9.3520000000000003"/>
  </r>
  <r>
    <n v="8828"/>
    <s v="US-2011-157847"/>
    <x v="2"/>
    <d v="2011-04-02T00:00:00"/>
    <d v="2011-04-06T00:00:00"/>
    <s v="Second Class"/>
    <s v="SC-20020"/>
    <s v="Sam Craven"/>
    <x v="0"/>
    <s v="United States"/>
    <s v="Houston"/>
    <s v="Texas"/>
    <n v="77095"/>
    <x v="2"/>
    <s v="OFF-PA-10001593"/>
    <s v="Office Supplies"/>
    <s v="Paper"/>
    <s v="Xerox 1947"/>
    <n v="33.488000000000007"/>
    <n v="7"/>
    <n v="0.2"/>
    <n v="10.464999999999998"/>
  </r>
  <r>
    <n v="8829"/>
    <s v="CA-2012-115168"/>
    <x v="1"/>
    <d v="2012-06-05T00:00:00"/>
    <d v="2012-06-09T00:00:00"/>
    <s v="Standard Class"/>
    <s v="BB-11545"/>
    <s v="Brenda Bowman"/>
    <x v="1"/>
    <s v="United States"/>
    <s v="Saint Charles"/>
    <s v="Missouri"/>
    <n v="63301"/>
    <x v="2"/>
    <s v="OFF-PA-10000528"/>
    <s v="Office Supplies"/>
    <s v="Paper"/>
    <s v="Xerox 1981"/>
    <n v="10.56"/>
    <n v="2"/>
    <n v="0"/>
    <n v="4.7519999999999998"/>
  </r>
  <r>
    <n v="8830"/>
    <s v="CA-2011-109680"/>
    <x v="2"/>
    <d v="2011-10-06T00:00:00"/>
    <d v="2011-10-09T00:00:00"/>
    <s v="First Class"/>
    <s v="VP-21760"/>
    <s v="Victoria Pisteka"/>
    <x v="1"/>
    <s v="United States"/>
    <s v="Indianapolis"/>
    <s v="Indiana"/>
    <n v="46203"/>
    <x v="2"/>
    <s v="OFF-ST-10001932"/>
    <s v="Office Supplies"/>
    <s v="Storage"/>
    <s v="Fellowes Staxonsteel Drawer Files"/>
    <n v="386.34"/>
    <n v="2"/>
    <n v="0"/>
    <n v="54.087600000000009"/>
  </r>
  <r>
    <n v="8831"/>
    <s v="CA-2013-167983"/>
    <x v="0"/>
    <d v="2013-08-22T00:00:00"/>
    <d v="2013-08-25T00:00:00"/>
    <s v="Second Class"/>
    <s v="RP-19270"/>
    <s v="Rachel Payne"/>
    <x v="1"/>
    <s v="United States"/>
    <s v="Seattle"/>
    <s v="Washington"/>
    <n v="98115"/>
    <x v="1"/>
    <s v="OFF-BI-10003727"/>
    <s v="Office Supplies"/>
    <s v="Binders"/>
    <s v="Avery Durable Slant Ring Binders With Label Holder"/>
    <n v="33.44"/>
    <n v="10"/>
    <n v="0.2"/>
    <n v="11.703999999999997"/>
  </r>
  <r>
    <n v="8832"/>
    <s v="CA-2012-145324"/>
    <x v="1"/>
    <d v="2012-11-15T00:00:00"/>
    <d v="2012-11-19T00:00:00"/>
    <s v="Standard Class"/>
    <s v="DH-13675"/>
    <s v="Duane Huffman"/>
    <x v="2"/>
    <s v="United States"/>
    <s v="Harrisonburg"/>
    <s v="Virginia"/>
    <n v="22801"/>
    <x v="0"/>
    <s v="FUR-FU-10002759"/>
    <s v="Furniture"/>
    <s v="Furnishings"/>
    <s v="12-1/2 Diameter Round Wall Clock"/>
    <n v="39.96"/>
    <n v="2"/>
    <n v="0"/>
    <n v="14.3856"/>
  </r>
  <r>
    <n v="8833"/>
    <s v="CA-2012-153423"/>
    <x v="1"/>
    <d v="2012-06-22T00:00:00"/>
    <d v="2012-06-27T00:00:00"/>
    <s v="Standard Class"/>
    <s v="SW-20455"/>
    <s v="Shaun Weien"/>
    <x v="0"/>
    <s v="United States"/>
    <s v="Rochester"/>
    <s v="New York"/>
    <n v="14609"/>
    <x v="3"/>
    <s v="OFF-BI-10000545"/>
    <s v="Office Supplies"/>
    <s v="Binders"/>
    <s v="GBC Ibimaster 500 Manual ProClick Binding System"/>
    <n v="1217.568"/>
    <n v="2"/>
    <n v="0.2"/>
    <n v="456.58800000000002"/>
  </r>
  <r>
    <n v="8834"/>
    <s v="US-2014-132675"/>
    <x v="3"/>
    <d v="2014-09-25T00:00:00"/>
    <d v="2014-09-29T00:00:00"/>
    <s v="Standard Class"/>
    <s v="KF-16285"/>
    <s v="Karen Ferguson"/>
    <x v="2"/>
    <s v="United States"/>
    <s v="Sandy Springs"/>
    <s v="Georgia"/>
    <n v="30328"/>
    <x v="0"/>
    <s v="OFF-ST-10004950"/>
    <s v="Office Supplies"/>
    <s v="Storage"/>
    <s v="Tenex Personal Filing Tote With Secure Closure Lid, Black/Frost"/>
    <n v="15.51"/>
    <n v="1"/>
    <n v="0"/>
    <n v="3.8774999999999995"/>
  </r>
  <r>
    <n v="8835"/>
    <s v="US-2014-132675"/>
    <x v="3"/>
    <d v="2014-09-25T00:00:00"/>
    <d v="2014-09-29T00:00:00"/>
    <s v="Standard Class"/>
    <s v="KF-16285"/>
    <s v="Karen Ferguson"/>
    <x v="2"/>
    <s v="United States"/>
    <s v="Sandy Springs"/>
    <s v="Georgia"/>
    <n v="30328"/>
    <x v="0"/>
    <s v="TEC-PH-10003171"/>
    <s v="Technology"/>
    <s v="Phones"/>
    <s v="Plantronics Encore H101 Dual Earpieces Headset"/>
    <n v="89.9"/>
    <n v="2"/>
    <n v="0"/>
    <n v="25.171999999999997"/>
  </r>
  <r>
    <n v="8836"/>
    <s v="US-2014-132675"/>
    <x v="3"/>
    <d v="2014-09-25T00:00:00"/>
    <d v="2014-09-29T00:00:00"/>
    <s v="Standard Class"/>
    <s v="KF-16285"/>
    <s v="Karen Ferguson"/>
    <x v="2"/>
    <s v="United States"/>
    <s v="Sandy Springs"/>
    <s v="Georgia"/>
    <n v="30328"/>
    <x v="0"/>
    <s v="OFF-AR-10000614"/>
    <s v="Office Supplies"/>
    <s v="Art"/>
    <s v="Barrel Sharpener"/>
    <n v="14.28"/>
    <n v="4"/>
    <n v="0"/>
    <n v="3.7127999999999997"/>
  </r>
  <r>
    <n v="8837"/>
    <s v="US-2014-132675"/>
    <x v="3"/>
    <d v="2014-09-25T00:00:00"/>
    <d v="2014-09-29T00:00:00"/>
    <s v="Standard Class"/>
    <s v="KF-16285"/>
    <s v="Karen Ferguson"/>
    <x v="2"/>
    <s v="United States"/>
    <s v="Sandy Springs"/>
    <s v="Georgia"/>
    <n v="30328"/>
    <x v="0"/>
    <s v="OFF-AR-10000034"/>
    <s v="Office Supplies"/>
    <s v="Art"/>
    <s v="BIC Brite Liner Grip Highlighters, Assorted, 5/Pack"/>
    <n v="12.72"/>
    <n v="3"/>
    <n v="0"/>
    <n v="4.9607999999999999"/>
  </r>
  <r>
    <n v="8838"/>
    <s v="US-2014-132675"/>
    <x v="3"/>
    <d v="2014-09-25T00:00:00"/>
    <d v="2014-09-29T00:00:00"/>
    <s v="Standard Class"/>
    <s v="KF-16285"/>
    <s v="Karen Ferguson"/>
    <x v="2"/>
    <s v="United States"/>
    <s v="Sandy Springs"/>
    <s v="Georgia"/>
    <n v="30328"/>
    <x v="0"/>
    <s v="OFF-LA-10003766"/>
    <s v="Office Supplies"/>
    <s v="Labels"/>
    <s v="Self-Adhesive Removable Labels"/>
    <n v="15.75"/>
    <n v="5"/>
    <n v="0"/>
    <n v="7.5600000000000005"/>
  </r>
  <r>
    <n v="8839"/>
    <s v="CA-2011-153808"/>
    <x v="2"/>
    <d v="2011-04-06T00:00:00"/>
    <d v="2011-04-10T00:00:00"/>
    <s v="Second Class"/>
    <s v="FH-14275"/>
    <s v="Frank Hawley"/>
    <x v="1"/>
    <s v="United States"/>
    <s v="Los Angeles"/>
    <s v="California"/>
    <n v="90004"/>
    <x v="1"/>
    <s v="OFF-AR-10001725"/>
    <s v="Office Supplies"/>
    <s v="Art"/>
    <s v="Boston Home &amp; Office Model 2000 Electric Pencil Sharpeners"/>
    <n v="70.949999999999989"/>
    <n v="3"/>
    <n v="0"/>
    <n v="18.447000000000003"/>
  </r>
  <r>
    <n v="8840"/>
    <s v="CA-2011-153808"/>
    <x v="2"/>
    <d v="2011-04-06T00:00:00"/>
    <d v="2011-04-10T00:00:00"/>
    <s v="Second Class"/>
    <s v="FH-14275"/>
    <s v="Frank Hawley"/>
    <x v="1"/>
    <s v="United States"/>
    <s v="Los Angeles"/>
    <s v="California"/>
    <n v="90004"/>
    <x v="1"/>
    <s v="OFF-BI-10002794"/>
    <s v="Office Supplies"/>
    <s v="Binders"/>
    <s v="Avery Trapezoid Ring Binder, 3&quot; Capacity, Black, 1040 sheets"/>
    <n v="65.567999999999998"/>
    <n v="2"/>
    <n v="0.2"/>
    <n v="23.768399999999996"/>
  </r>
  <r>
    <n v="8841"/>
    <s v="CA-2011-153808"/>
    <x v="2"/>
    <d v="2011-04-06T00:00:00"/>
    <d v="2011-04-10T00:00:00"/>
    <s v="Second Class"/>
    <s v="FH-14275"/>
    <s v="Frank Hawley"/>
    <x v="1"/>
    <s v="United States"/>
    <s v="Los Angeles"/>
    <s v="California"/>
    <n v="90004"/>
    <x v="1"/>
    <s v="TEC-AC-10004171"/>
    <s v="Technology"/>
    <s v="Accessories"/>
    <s v="Razer Kraken 7.1 Surround Sound Over Ear USB Gaming Headset"/>
    <n v="299.96999999999997"/>
    <n v="3"/>
    <n v="0"/>
    <n v="131.98680000000002"/>
  </r>
  <r>
    <n v="8842"/>
    <s v="US-2013-112396"/>
    <x v="0"/>
    <d v="2013-02-09T00:00:00"/>
    <d v="2013-02-13T00:00:00"/>
    <s v="Standard Class"/>
    <s v="JR-16210"/>
    <s v="Justin Ritter"/>
    <x v="1"/>
    <s v="United States"/>
    <s v="San Francisco"/>
    <s v="California"/>
    <n v="94110"/>
    <x v="1"/>
    <s v="TEC-AC-10003628"/>
    <s v="Technology"/>
    <s v="Accessories"/>
    <s v="Logitech 910-002974 M325 Wireless Mouse for Web Scrolling"/>
    <n v="89.97"/>
    <n v="3"/>
    <n v="0"/>
    <n v="39.586800000000011"/>
  </r>
  <r>
    <n v="8843"/>
    <s v="US-2013-112396"/>
    <x v="0"/>
    <d v="2013-02-09T00:00:00"/>
    <d v="2013-02-13T00:00:00"/>
    <s v="Standard Class"/>
    <s v="JR-16210"/>
    <s v="Justin Ritter"/>
    <x v="1"/>
    <s v="United States"/>
    <s v="San Francisco"/>
    <s v="California"/>
    <n v="94110"/>
    <x v="1"/>
    <s v="TEC-AC-10004761"/>
    <s v="Technology"/>
    <s v="Accessories"/>
    <s v="Maxell 4.7GB DVD+RW 3/Pack"/>
    <n v="31.86"/>
    <n v="2"/>
    <n v="0"/>
    <n v="11.151"/>
  </r>
  <r>
    <n v="8844"/>
    <s v="CA-2011-141173"/>
    <x v="2"/>
    <d v="2011-11-18T00:00:00"/>
    <d v="2011-11-20T00:00:00"/>
    <s v="Second Class"/>
    <s v="JC-16105"/>
    <s v="Julie Creighton"/>
    <x v="1"/>
    <s v="United States"/>
    <s v="Minneapolis"/>
    <s v="Minnesota"/>
    <n v="55407"/>
    <x v="2"/>
    <s v="OFF-ST-10000885"/>
    <s v="Office Supplies"/>
    <s v="Storage"/>
    <s v="Fellowes Desktop Hanging File Manager"/>
    <n v="67.150000000000006"/>
    <n v="5"/>
    <n v="0"/>
    <n v="16.787500000000001"/>
  </r>
  <r>
    <n v="8845"/>
    <s v="CA-2014-156664"/>
    <x v="3"/>
    <d v="2014-12-19T00:00:00"/>
    <d v="2014-12-24T00:00:00"/>
    <s v="Standard Class"/>
    <s v="BP-11290"/>
    <s v="Beth Paige"/>
    <x v="0"/>
    <s v="United States"/>
    <s v="Columbus"/>
    <s v="Ohio"/>
    <n v="43229"/>
    <x v="3"/>
    <s v="OFF-BI-10004209"/>
    <s v="Office Supplies"/>
    <s v="Binders"/>
    <s v="Fellowes Twister Kit, Gray/Clear, 3/pkg"/>
    <n v="7.2359999999999998"/>
    <n v="3"/>
    <n v="0.7"/>
    <n v="-6.0299999999999976"/>
  </r>
  <r>
    <n v="8846"/>
    <s v="CA-2014-156664"/>
    <x v="3"/>
    <d v="2014-12-19T00:00:00"/>
    <d v="2014-12-24T00:00:00"/>
    <s v="Standard Class"/>
    <s v="BP-11290"/>
    <s v="Beth Paige"/>
    <x v="0"/>
    <s v="United States"/>
    <s v="Columbus"/>
    <s v="Ohio"/>
    <n v="43229"/>
    <x v="3"/>
    <s v="OFF-FA-10002988"/>
    <s v="Office Supplies"/>
    <s v="Fasteners"/>
    <s v="Ideal Clamps"/>
    <n v="4.8239999999999998"/>
    <n v="3"/>
    <n v="0.2"/>
    <n v="1.7486999999999999"/>
  </r>
  <r>
    <n v="8847"/>
    <s v="CA-2014-156664"/>
    <x v="3"/>
    <d v="2014-12-19T00:00:00"/>
    <d v="2014-12-24T00:00:00"/>
    <s v="Standard Class"/>
    <s v="BP-11290"/>
    <s v="Beth Paige"/>
    <x v="0"/>
    <s v="United States"/>
    <s v="Columbus"/>
    <s v="Ohio"/>
    <n v="43229"/>
    <x v="3"/>
    <s v="OFF-PA-10002222"/>
    <s v="Office Supplies"/>
    <s v="Paper"/>
    <s v="Xerox Color Copier Paper, 11&quot; x 17&quot;, Ream"/>
    <n v="91.360000000000014"/>
    <n v="5"/>
    <n v="0.2"/>
    <n v="29.691999999999993"/>
  </r>
  <r>
    <n v="8848"/>
    <s v="CA-2014-156664"/>
    <x v="3"/>
    <d v="2014-12-19T00:00:00"/>
    <d v="2014-12-24T00:00:00"/>
    <s v="Standard Class"/>
    <s v="BP-11290"/>
    <s v="Beth Paige"/>
    <x v="0"/>
    <s v="United States"/>
    <s v="Columbus"/>
    <s v="Ohio"/>
    <n v="43229"/>
    <x v="3"/>
    <s v="OFF-AP-10004487"/>
    <s v="Office Supplies"/>
    <s v="Appliances"/>
    <s v="Kensington 4 Outlet MasterPiece Compact Power Control Center"/>
    <n v="130.11199999999999"/>
    <n v="2"/>
    <n v="0.2"/>
    <n v="13.011199999999995"/>
  </r>
  <r>
    <n v="8849"/>
    <s v="CA-2012-140718"/>
    <x v="1"/>
    <d v="2012-07-02T00:00:00"/>
    <d v="2012-07-04T00:00:00"/>
    <s v="First Class"/>
    <s v="FA-14230"/>
    <s v="Frank Atkinson"/>
    <x v="1"/>
    <s v="United States"/>
    <s v="Raleigh"/>
    <s v="North Carolina"/>
    <n v="27604"/>
    <x v="0"/>
    <s v="TEC-PH-10003505"/>
    <s v="Technology"/>
    <s v="Phones"/>
    <s v="Geemarc AmpliPOWER60"/>
    <n v="74.239999999999995"/>
    <n v="1"/>
    <n v="0.2"/>
    <n v="8.3519999999999932"/>
  </r>
  <r>
    <n v="8850"/>
    <s v="CA-2012-140718"/>
    <x v="1"/>
    <d v="2012-07-02T00:00:00"/>
    <d v="2012-07-04T00:00:00"/>
    <s v="First Class"/>
    <s v="FA-14230"/>
    <s v="Frank Atkinson"/>
    <x v="1"/>
    <s v="United States"/>
    <s v="Raleigh"/>
    <s v="North Carolina"/>
    <n v="27604"/>
    <x v="0"/>
    <s v="FUR-FU-10000076"/>
    <s v="Furniture"/>
    <s v="Furnishings"/>
    <s v="24-Hour Round Wall Clock"/>
    <n v="159.84000000000003"/>
    <n v="10"/>
    <n v="0.2"/>
    <n v="45.954000000000008"/>
  </r>
  <r>
    <n v="8851"/>
    <s v="CA-2012-140718"/>
    <x v="1"/>
    <d v="2012-07-02T00:00:00"/>
    <d v="2012-07-04T00:00:00"/>
    <s v="First Class"/>
    <s v="FA-14230"/>
    <s v="Frank Atkinson"/>
    <x v="1"/>
    <s v="United States"/>
    <s v="Raleigh"/>
    <s v="North Carolina"/>
    <n v="27604"/>
    <x v="0"/>
    <s v="OFF-BI-10004728"/>
    <s v="Office Supplies"/>
    <s v="Binders"/>
    <s v="Wilson Jones Turn Tabs Binder Tool for Ring Binders"/>
    <n v="2.8920000000000008"/>
    <n v="2"/>
    <n v="0.7"/>
    <n v="-2.3136000000000001"/>
  </r>
  <r>
    <n v="8852"/>
    <s v="CA-2012-140718"/>
    <x v="1"/>
    <d v="2012-07-02T00:00:00"/>
    <d v="2012-07-04T00:00:00"/>
    <s v="First Class"/>
    <s v="FA-14230"/>
    <s v="Frank Atkinson"/>
    <x v="1"/>
    <s v="United States"/>
    <s v="Raleigh"/>
    <s v="North Carolina"/>
    <n v="27604"/>
    <x v="0"/>
    <s v="OFF-PA-10002250"/>
    <s v="Office Supplies"/>
    <s v="Paper"/>
    <s v="Things To Do Today Pad"/>
    <n v="9.3920000000000012"/>
    <n v="2"/>
    <n v="0.2"/>
    <n v="3.2871999999999999"/>
  </r>
  <r>
    <n v="8853"/>
    <s v="CA-2011-119977"/>
    <x v="2"/>
    <d v="2011-10-08T00:00:00"/>
    <d v="2011-10-13T00:00:00"/>
    <s v="Second Class"/>
    <s v="DN-13690"/>
    <s v="Duane Noonan"/>
    <x v="0"/>
    <s v="United States"/>
    <s v="New York City"/>
    <s v="New York"/>
    <n v="10011"/>
    <x v="3"/>
    <s v="OFF-PA-10003823"/>
    <s v="Office Supplies"/>
    <s v="Paper"/>
    <s v="Xerox 197"/>
    <n v="123.92"/>
    <n v="4"/>
    <n v="0"/>
    <n v="55.763999999999996"/>
  </r>
  <r>
    <n v="8854"/>
    <s v="US-2012-115343"/>
    <x v="1"/>
    <d v="2012-09-22T00:00:00"/>
    <d v="2012-09-25T00:00:00"/>
    <s v="First Class"/>
    <s v="FO-14305"/>
    <s v="Frank Olsen"/>
    <x v="0"/>
    <s v="United States"/>
    <s v="Philadelphia"/>
    <s v="Pennsylvania"/>
    <n v="19143"/>
    <x v="3"/>
    <s v="OFF-SU-10000898"/>
    <s v="Office Supplies"/>
    <s v="Supplies"/>
    <s v="Acme Hot Forged Carbon Steel Scissors with Nickel-Plated Handles, 3 7/8&quot; Cut, 8&quot;L"/>
    <n v="55.600000000000009"/>
    <n v="5"/>
    <n v="0.2"/>
    <n v="6.2549999999999919"/>
  </r>
  <r>
    <n v="8855"/>
    <s v="US-2012-115343"/>
    <x v="1"/>
    <d v="2012-09-22T00:00:00"/>
    <d v="2012-09-25T00:00:00"/>
    <s v="First Class"/>
    <s v="FO-14305"/>
    <s v="Frank Olsen"/>
    <x v="0"/>
    <s v="United States"/>
    <s v="Philadelphia"/>
    <s v="Pennsylvania"/>
    <n v="19143"/>
    <x v="3"/>
    <s v="TEC-AC-10003832"/>
    <s v="Technology"/>
    <s v="Accessories"/>
    <s v="Logitech P710e Mobile Speakerphone"/>
    <n v="617.97600000000011"/>
    <n v="3"/>
    <n v="0.2"/>
    <n v="-7.724700000000098"/>
  </r>
  <r>
    <n v="8856"/>
    <s v="CA-2014-163671"/>
    <x v="3"/>
    <d v="2014-12-25T00:00:00"/>
    <d v="2014-12-31T00:00:00"/>
    <s v="Standard Class"/>
    <s v="DP-13105"/>
    <s v="Dave Poirier"/>
    <x v="1"/>
    <s v="United States"/>
    <s v="Meridian"/>
    <s v="Idaho"/>
    <n v="83642"/>
    <x v="1"/>
    <s v="OFF-BI-10001679"/>
    <s v="Office Supplies"/>
    <s v="Binders"/>
    <s v="GBC Instant Index System for Binding Systems"/>
    <n v="21.312000000000005"/>
    <n v="3"/>
    <n v="0.2"/>
    <n v="7.9919999999999991"/>
  </r>
  <r>
    <n v="8857"/>
    <s v="CA-2014-135909"/>
    <x v="3"/>
    <d v="2014-10-14T00:00:00"/>
    <d v="2014-10-21T00:00:00"/>
    <s v="Standard Class"/>
    <s v="JW-15220"/>
    <s v="Jane Waco"/>
    <x v="1"/>
    <s v="United States"/>
    <s v="Sacramento"/>
    <s v="California"/>
    <n v="95823"/>
    <x v="1"/>
    <s v="TEC-AC-10002335"/>
    <s v="Technology"/>
    <s v="Accessories"/>
    <s v="Logitech Media Keyboard K200"/>
    <n v="209.94"/>
    <n v="6"/>
    <n v="0"/>
    <n v="39.888599999999997"/>
  </r>
  <r>
    <n v="8858"/>
    <s v="CA-2014-135909"/>
    <x v="3"/>
    <d v="2014-10-14T00:00:00"/>
    <d v="2014-10-21T00:00:00"/>
    <s v="Standard Class"/>
    <s v="JW-15220"/>
    <s v="Jane Waco"/>
    <x v="1"/>
    <s v="United States"/>
    <s v="Sacramento"/>
    <s v="California"/>
    <n v="95823"/>
    <x v="1"/>
    <s v="TEC-PH-10003187"/>
    <s v="Technology"/>
    <s v="Phones"/>
    <s v="Anker Astro Mini 3000mAh Ultra-Compact Portable Charger"/>
    <n v="31.983999999999998"/>
    <n v="2"/>
    <n v="0.2"/>
    <n v="-7.9959999999999996"/>
  </r>
  <r>
    <n v="8859"/>
    <s v="CA-2014-135909"/>
    <x v="3"/>
    <d v="2014-10-14T00:00:00"/>
    <d v="2014-10-21T00:00:00"/>
    <s v="Standard Class"/>
    <s v="JW-15220"/>
    <s v="Jane Waco"/>
    <x v="1"/>
    <s v="United States"/>
    <s v="Sacramento"/>
    <s v="California"/>
    <n v="95823"/>
    <x v="1"/>
    <s v="OFF-BI-10003527"/>
    <s v="Office Supplies"/>
    <s v="Binders"/>
    <s v="Fellowes PB500 Electric Punch Plastic Comb Binding Machine with Manual Bind"/>
    <n v="5083.96"/>
    <n v="5"/>
    <n v="0.2"/>
    <n v="1906.4849999999999"/>
  </r>
  <r>
    <n v="8860"/>
    <s v="US-2014-114356"/>
    <x v="3"/>
    <d v="2014-08-21T00:00:00"/>
    <d v="2014-08-27T00:00:00"/>
    <s v="Standard Class"/>
    <s v="TT-21460"/>
    <s v="Tonja Turnell"/>
    <x v="2"/>
    <s v="United States"/>
    <s v="Charlotte"/>
    <s v="North Carolina"/>
    <n v="28205"/>
    <x v="0"/>
    <s v="TEC-PH-10003171"/>
    <s v="Technology"/>
    <s v="Phones"/>
    <s v="Plantronics Encore H101 Dual Earpieces Headset"/>
    <n v="35.96"/>
    <n v="1"/>
    <n v="0.2"/>
    <n v="3.5959999999999983"/>
  </r>
  <r>
    <n v="8861"/>
    <s v="CA-2012-125934"/>
    <x v="1"/>
    <d v="2012-09-11T00:00:00"/>
    <d v="2012-09-18T00:00:00"/>
    <s v="Standard Class"/>
    <s v="SN-20560"/>
    <s v="Skye Norling"/>
    <x v="2"/>
    <s v="United States"/>
    <s v="Paterson"/>
    <s v="New Jersey"/>
    <n v="7501"/>
    <x v="3"/>
    <s v="OFF-LA-10000414"/>
    <s v="Office Supplies"/>
    <s v="Labels"/>
    <s v="Avery 503"/>
    <n v="31.049999999999997"/>
    <n v="3"/>
    <n v="0"/>
    <n v="14.904"/>
  </r>
  <r>
    <n v="8862"/>
    <s v="CA-2012-125934"/>
    <x v="1"/>
    <d v="2012-09-11T00:00:00"/>
    <d v="2012-09-18T00:00:00"/>
    <s v="Standard Class"/>
    <s v="SN-20560"/>
    <s v="Skye Norling"/>
    <x v="2"/>
    <s v="United States"/>
    <s v="Paterson"/>
    <s v="New Jersey"/>
    <n v="7501"/>
    <x v="3"/>
    <s v="FUR-FU-10002107"/>
    <s v="Furniture"/>
    <s v="Furnishings"/>
    <s v="Eldon Pizzaz Desk Accessories"/>
    <n v="8.92"/>
    <n v="4"/>
    <n v="0"/>
    <n v="3.9248000000000003"/>
  </r>
  <r>
    <n v="8863"/>
    <s v="CA-2012-125934"/>
    <x v="1"/>
    <d v="2012-09-11T00:00:00"/>
    <d v="2012-09-18T00:00:00"/>
    <s v="Standard Class"/>
    <s v="SN-20560"/>
    <s v="Skye Norling"/>
    <x v="2"/>
    <s v="United States"/>
    <s v="Paterson"/>
    <s v="New Jersey"/>
    <n v="7501"/>
    <x v="3"/>
    <s v="OFF-BI-10004593"/>
    <s v="Office Supplies"/>
    <s v="Binders"/>
    <s v="Ibico Laser Imprintable Binding System Covers"/>
    <n v="209.6"/>
    <n v="4"/>
    <n v="0"/>
    <n v="96.415999999999997"/>
  </r>
  <r>
    <n v="8864"/>
    <s v="CA-2012-125934"/>
    <x v="1"/>
    <d v="2012-09-11T00:00:00"/>
    <d v="2012-09-18T00:00:00"/>
    <s v="Standard Class"/>
    <s v="SN-20560"/>
    <s v="Skye Norling"/>
    <x v="2"/>
    <s v="United States"/>
    <s v="Paterson"/>
    <s v="New Jersey"/>
    <n v="7501"/>
    <x v="3"/>
    <s v="OFF-AP-10003860"/>
    <s v="Office Supplies"/>
    <s v="Appliances"/>
    <s v="Fellowes Advanced 8 Outlet Surge Suppressor with Phone/Fax Protection"/>
    <n v="111.04"/>
    <n v="4"/>
    <n v="0"/>
    <n v="29.980800000000002"/>
  </r>
  <r>
    <n v="8865"/>
    <s v="CA-2012-125934"/>
    <x v="1"/>
    <d v="2012-09-11T00:00:00"/>
    <d v="2012-09-18T00:00:00"/>
    <s v="Standard Class"/>
    <s v="SN-20560"/>
    <s v="Skye Norling"/>
    <x v="2"/>
    <s v="United States"/>
    <s v="Paterson"/>
    <s v="New Jersey"/>
    <n v="7501"/>
    <x v="3"/>
    <s v="OFF-PA-10000556"/>
    <s v="Office Supplies"/>
    <s v="Paper"/>
    <s v="Xerox 208"/>
    <n v="38.880000000000003"/>
    <n v="6"/>
    <n v="0"/>
    <n v="18.662400000000002"/>
  </r>
  <r>
    <n v="8866"/>
    <s v="CA-2012-158148"/>
    <x v="1"/>
    <d v="2012-12-20T00:00:00"/>
    <d v="2012-12-26T00:00:00"/>
    <s v="Standard Class"/>
    <s v="JM-15865"/>
    <s v="John Murray"/>
    <x v="0"/>
    <s v="United States"/>
    <s v="Arlington"/>
    <s v="Virginia"/>
    <n v="22204"/>
    <x v="0"/>
    <s v="OFF-AP-10003281"/>
    <s v="Office Supplies"/>
    <s v="Appliances"/>
    <s v="Acco 6 Outlet Guardian Standard Surge Suppressor"/>
    <n v="36.269999999999996"/>
    <n v="3"/>
    <n v="0"/>
    <n v="10.880999999999997"/>
  </r>
  <r>
    <n v="8867"/>
    <s v="CA-2011-120411"/>
    <x v="2"/>
    <d v="2011-09-20T00:00:00"/>
    <d v="2011-09-23T00:00:00"/>
    <s v="First Class"/>
    <s v="SB-20185"/>
    <s v="Sarah Brown"/>
    <x v="0"/>
    <s v="United States"/>
    <s v="Chicago"/>
    <s v="Illinois"/>
    <n v="60653"/>
    <x v="2"/>
    <s v="FUR-BO-10004218"/>
    <s v="Furniture"/>
    <s v="Bookcases"/>
    <s v="Bush Heritage Pine Collection 5-Shelf Bookcase, Albany Pine Finish, *Special Order"/>
    <n v="493.42999999999995"/>
    <n v="5"/>
    <n v="0.3"/>
    <n v="-70.489999999999981"/>
  </r>
  <r>
    <n v="8868"/>
    <s v="CA-2011-120411"/>
    <x v="2"/>
    <d v="2011-09-20T00:00:00"/>
    <d v="2011-09-23T00:00:00"/>
    <s v="First Class"/>
    <s v="SB-20185"/>
    <s v="Sarah Brown"/>
    <x v="0"/>
    <s v="United States"/>
    <s v="Chicago"/>
    <s v="Illinois"/>
    <n v="60653"/>
    <x v="2"/>
    <s v="TEC-PH-10002185"/>
    <s v="Technology"/>
    <s v="Phones"/>
    <s v="QVS USB Car Charger 2-Port 2.1Amp for iPod/iPhone/iPad/iPad 2/iPad 3"/>
    <n v="11.120000000000001"/>
    <n v="2"/>
    <n v="0.2"/>
    <n v="3.4749999999999996"/>
  </r>
  <r>
    <n v="8869"/>
    <s v="CA-2013-158260"/>
    <x v="0"/>
    <d v="2013-11-05T00:00:00"/>
    <d v="2013-11-09T00:00:00"/>
    <s v="Standard Class"/>
    <s v="CC-12475"/>
    <s v="Cindy Chapman"/>
    <x v="0"/>
    <s v="United States"/>
    <s v="San Diego"/>
    <s v="California"/>
    <n v="92037"/>
    <x v="1"/>
    <s v="TEC-MA-10003176"/>
    <s v="Technology"/>
    <s v="Machines"/>
    <s v="Okidata B400 Printer"/>
    <n v="686.40000000000009"/>
    <n v="2"/>
    <n v="0.2"/>
    <n v="77.219999999999914"/>
  </r>
  <r>
    <n v="8870"/>
    <s v="CA-2014-101805"/>
    <x v="3"/>
    <d v="2014-12-02T00:00:00"/>
    <d v="2014-12-07T00:00:00"/>
    <s v="Standard Class"/>
    <s v="SH-19975"/>
    <s v="Sally Hughsby"/>
    <x v="1"/>
    <s v="United States"/>
    <s v="Seattle"/>
    <s v="Washington"/>
    <n v="98105"/>
    <x v="1"/>
    <s v="OFF-BI-10002003"/>
    <s v="Office Supplies"/>
    <s v="Binders"/>
    <s v="Ibico Presentation Index for Binding Systems"/>
    <n v="15.920000000000002"/>
    <n v="5"/>
    <n v="0.2"/>
    <n v="5.3729999999999993"/>
  </r>
  <r>
    <n v="8871"/>
    <s v="CA-2014-101805"/>
    <x v="3"/>
    <d v="2014-12-02T00:00:00"/>
    <d v="2014-12-07T00:00:00"/>
    <s v="Standard Class"/>
    <s v="SH-19975"/>
    <s v="Sally Hughsby"/>
    <x v="1"/>
    <s v="United States"/>
    <s v="Seattle"/>
    <s v="Washington"/>
    <n v="98105"/>
    <x v="1"/>
    <s v="FUR-FU-10000023"/>
    <s v="Furniture"/>
    <s v="Furnishings"/>
    <s v="Eldon Wave Desk Accessories"/>
    <n v="70.679999999999993"/>
    <n v="12"/>
    <n v="0"/>
    <n v="31.099200000000003"/>
  </r>
  <r>
    <n v="8872"/>
    <s v="CA-2014-101805"/>
    <x v="3"/>
    <d v="2014-12-02T00:00:00"/>
    <d v="2014-12-07T00:00:00"/>
    <s v="Standard Class"/>
    <s v="SH-19975"/>
    <s v="Sally Hughsby"/>
    <x v="1"/>
    <s v="United States"/>
    <s v="Seattle"/>
    <s v="Washington"/>
    <n v="98105"/>
    <x v="1"/>
    <s v="OFF-ST-10002756"/>
    <s v="Office Supplies"/>
    <s v="Storage"/>
    <s v="Tennsco Stur-D-Stor Boltless Shelving, 5 Shelves, 24&quot; Deep, Sand"/>
    <n v="541.24"/>
    <n v="4"/>
    <n v="0"/>
    <n v="5.4124000000000478"/>
  </r>
  <r>
    <n v="8873"/>
    <s v="US-2011-105137"/>
    <x v="2"/>
    <d v="2011-10-10T00:00:00"/>
    <d v="2011-10-10T00:00:00"/>
    <s v="Same Day"/>
    <s v="RB-19435"/>
    <s v="Richard Bierner"/>
    <x v="0"/>
    <s v="United States"/>
    <s v="Columbus"/>
    <s v="Ohio"/>
    <n v="43229"/>
    <x v="3"/>
    <s v="TEC-MA-10002694"/>
    <s v="Technology"/>
    <s v="Machines"/>
    <s v="Hewlett-Packard Deskjet F4180 All-in-One Color Ink-jet - Printer / copier / scanner"/>
    <n v="101.99400000000001"/>
    <n v="2"/>
    <n v="0.7"/>
    <n v="-71.39579999999998"/>
  </r>
  <r>
    <n v="8874"/>
    <s v="US-2011-105137"/>
    <x v="2"/>
    <d v="2011-10-10T00:00:00"/>
    <d v="2011-10-10T00:00:00"/>
    <s v="Same Day"/>
    <s v="RB-19435"/>
    <s v="Richard Bierner"/>
    <x v="0"/>
    <s v="United States"/>
    <s v="Columbus"/>
    <s v="Ohio"/>
    <n v="43229"/>
    <x v="3"/>
    <s v="OFF-BI-10002429"/>
    <s v="Office Supplies"/>
    <s v="Binders"/>
    <s v="Premier Elliptical Ring Binder, Black"/>
    <n v="18.264000000000003"/>
    <n v="2"/>
    <n v="0.7"/>
    <n v="-13.393599999999999"/>
  </r>
  <r>
    <n v="8875"/>
    <s v="CA-2014-142489"/>
    <x v="3"/>
    <d v="2014-11-15T00:00:00"/>
    <d v="2014-11-17T00:00:00"/>
    <s v="Second Class"/>
    <s v="TC-21295"/>
    <s v="Toby Carlisle"/>
    <x v="0"/>
    <s v="United States"/>
    <s v="Houston"/>
    <s v="Texas"/>
    <n v="77095"/>
    <x v="2"/>
    <s v="OFF-BI-10003684"/>
    <s v="Office Supplies"/>
    <s v="Binders"/>
    <s v="Wilson Jones Legal Size Ring Binders"/>
    <n v="21.989999999999995"/>
    <n v="5"/>
    <n v="0.8"/>
    <n v="-32.984999999999999"/>
  </r>
  <r>
    <n v="8876"/>
    <s v="US-2013-141264"/>
    <x v="0"/>
    <d v="2013-08-14T00:00:00"/>
    <d v="2013-08-20T00:00:00"/>
    <s v="Standard Class"/>
    <s v="CT-11995"/>
    <s v="Carol Triggs"/>
    <x v="0"/>
    <s v="United States"/>
    <s v="Irving"/>
    <s v="Texas"/>
    <n v="75061"/>
    <x v="2"/>
    <s v="OFF-SU-10003505"/>
    <s v="Office Supplies"/>
    <s v="Supplies"/>
    <s v="Premier Electric Letter Opener"/>
    <n v="185.376"/>
    <n v="2"/>
    <n v="0.2"/>
    <n v="-34.758000000000017"/>
  </r>
  <r>
    <n v="8877"/>
    <s v="US-2013-141264"/>
    <x v="0"/>
    <d v="2013-08-14T00:00:00"/>
    <d v="2013-08-20T00:00:00"/>
    <s v="Standard Class"/>
    <s v="CT-11995"/>
    <s v="Carol Triggs"/>
    <x v="0"/>
    <s v="United States"/>
    <s v="Irving"/>
    <s v="Texas"/>
    <n v="75061"/>
    <x v="2"/>
    <s v="OFF-AP-10002534"/>
    <s v="Office Supplies"/>
    <s v="Appliances"/>
    <s v="3.6 Cubic Foot Counter Height Office Refrigerator"/>
    <n v="58.923999999999985"/>
    <n v="1"/>
    <n v="0.8"/>
    <n v="-153.20240000000001"/>
  </r>
  <r>
    <n v="8878"/>
    <s v="CA-2014-126928"/>
    <x v="3"/>
    <d v="2014-09-18T00:00:00"/>
    <d v="2014-09-24T00:00:00"/>
    <s v="Standard Class"/>
    <s v="GZ-14470"/>
    <s v="Gary Zandusky"/>
    <x v="0"/>
    <s v="United States"/>
    <s v="Morristown"/>
    <s v="New Jersey"/>
    <n v="7960"/>
    <x v="3"/>
    <s v="TEC-MA-10004626"/>
    <s v="Technology"/>
    <s v="Machines"/>
    <s v="Lexmark 20R1285 X6650 Wireless All-in-One Printer"/>
    <n v="480"/>
    <n v="4"/>
    <n v="0"/>
    <n v="225.6"/>
  </r>
  <r>
    <n v="8879"/>
    <s v="CA-2014-126928"/>
    <x v="3"/>
    <d v="2014-09-18T00:00:00"/>
    <d v="2014-09-24T00:00:00"/>
    <s v="Standard Class"/>
    <s v="GZ-14470"/>
    <s v="Gary Zandusky"/>
    <x v="0"/>
    <s v="United States"/>
    <s v="Morristown"/>
    <s v="New Jersey"/>
    <n v="7960"/>
    <x v="3"/>
    <s v="OFF-ST-10000615"/>
    <s v="Office Supplies"/>
    <s v="Storage"/>
    <s v="SimpliFile Personal File, Black Granite, 15w x 6-15/16d x 11-1/4h"/>
    <n v="34.049999999999997"/>
    <n v="3"/>
    <n v="0"/>
    <n v="9.5340000000000025"/>
  </r>
  <r>
    <n v="8880"/>
    <s v="US-2012-107944"/>
    <x v="1"/>
    <d v="2012-03-23T00:00:00"/>
    <d v="2012-03-25T00:00:00"/>
    <s v="First Class"/>
    <s v="AM-10360"/>
    <s v="Alice McCarthy"/>
    <x v="1"/>
    <s v="United States"/>
    <s v="Los Angeles"/>
    <s v="California"/>
    <n v="90008"/>
    <x v="1"/>
    <s v="OFF-PA-10000659"/>
    <s v="Office Supplies"/>
    <s v="Paper"/>
    <s v="TOPS Carbonless Receipt Book, Four 2-3/4 x 7-1/4 Money Receipts per Page"/>
    <n v="192.72"/>
    <n v="11"/>
    <n v="0"/>
    <n v="92.505599999999987"/>
  </r>
  <r>
    <n v="8881"/>
    <s v="US-2012-107944"/>
    <x v="1"/>
    <d v="2012-03-23T00:00:00"/>
    <d v="2012-03-25T00:00:00"/>
    <s v="First Class"/>
    <s v="AM-10360"/>
    <s v="Alice McCarthy"/>
    <x v="1"/>
    <s v="United States"/>
    <s v="Los Angeles"/>
    <s v="California"/>
    <n v="90008"/>
    <x v="1"/>
    <s v="TEC-AC-10000736"/>
    <s v="Technology"/>
    <s v="Accessories"/>
    <s v="Logitech G600 MMO Gaming Mouse"/>
    <n v="239.96999999999997"/>
    <n v="3"/>
    <n v="0"/>
    <n v="86.389199999999988"/>
  </r>
  <r>
    <n v="8882"/>
    <s v="CA-2013-135594"/>
    <x v="0"/>
    <d v="2013-07-01T00:00:00"/>
    <d v="2013-07-04T00:00:00"/>
    <s v="Second Class"/>
    <s v="AH-10120"/>
    <s v="Adrian Hane"/>
    <x v="2"/>
    <s v="United States"/>
    <s v="Aurora"/>
    <s v="Illinois"/>
    <n v="60505"/>
    <x v="2"/>
    <s v="TEC-AC-10003038"/>
    <s v="Technology"/>
    <s v="Accessories"/>
    <s v="Kingston Digital DataTraveler 16GB USB 2.0"/>
    <n v="50.120000000000005"/>
    <n v="7"/>
    <n v="0.2"/>
    <n v="-0.62650000000000716"/>
  </r>
  <r>
    <n v="8883"/>
    <s v="US-2014-115252"/>
    <x v="3"/>
    <d v="2014-10-21T00:00:00"/>
    <d v="2014-10-26T00:00:00"/>
    <s v="Standard Class"/>
    <s v="MY-18295"/>
    <s v="Muhammed Yedwab"/>
    <x v="1"/>
    <s v="United States"/>
    <s v="Durham"/>
    <s v="North Carolina"/>
    <n v="27707"/>
    <x v="0"/>
    <s v="TEC-PH-10004071"/>
    <s v="Technology"/>
    <s v="Phones"/>
    <s v="PayAnywhere Card Reader"/>
    <n v="15.984000000000002"/>
    <n v="2"/>
    <n v="0.2"/>
    <n v="1.3986000000000001"/>
  </r>
  <r>
    <n v="8884"/>
    <s v="US-2014-115252"/>
    <x v="3"/>
    <d v="2014-10-21T00:00:00"/>
    <d v="2014-10-26T00:00:00"/>
    <s v="Standard Class"/>
    <s v="MY-18295"/>
    <s v="Muhammed Yedwab"/>
    <x v="1"/>
    <s v="United States"/>
    <s v="Durham"/>
    <s v="North Carolina"/>
    <n v="27707"/>
    <x v="0"/>
    <s v="OFF-PA-10001667"/>
    <s v="Office Supplies"/>
    <s v="Paper"/>
    <s v="Great White Multi-Use Recycled Paper (20Lb. and 84 Bright)"/>
    <n v="14.352000000000002"/>
    <n v="3"/>
    <n v="0.2"/>
    <n v="4.4849999999999994"/>
  </r>
  <r>
    <n v="8885"/>
    <s v="CA-2011-107398"/>
    <x v="2"/>
    <d v="2011-08-25T00:00:00"/>
    <d v="2011-08-30T00:00:00"/>
    <s v="Standard Class"/>
    <s v="BS-11590"/>
    <s v="Brendan Sweed"/>
    <x v="1"/>
    <s v="United States"/>
    <s v="Columbus"/>
    <s v="Ohio"/>
    <n v="43229"/>
    <x v="3"/>
    <s v="OFF-BI-10001982"/>
    <s v="Office Supplies"/>
    <s v="Binders"/>
    <s v="Wilson Jones Custom Binder Spines &amp; Labels"/>
    <n v="6.5280000000000014"/>
    <n v="4"/>
    <n v="0.7"/>
    <n v="-4.5695999999999994"/>
  </r>
  <r>
    <n v="8886"/>
    <s v="CA-2011-107398"/>
    <x v="2"/>
    <d v="2011-08-25T00:00:00"/>
    <d v="2011-08-30T00:00:00"/>
    <s v="Standard Class"/>
    <s v="BS-11590"/>
    <s v="Brendan Sweed"/>
    <x v="1"/>
    <s v="United States"/>
    <s v="Columbus"/>
    <s v="Ohio"/>
    <n v="43229"/>
    <x v="3"/>
    <s v="OFF-BI-10004141"/>
    <s v="Office Supplies"/>
    <s v="Binders"/>
    <s v="Insertable Tab Indexes For Data Binders"/>
    <n v="2.8620000000000005"/>
    <n v="3"/>
    <n v="0.7"/>
    <n v="-2.2896000000000001"/>
  </r>
  <r>
    <n v="8887"/>
    <s v="CA-2011-107398"/>
    <x v="2"/>
    <d v="2011-08-25T00:00:00"/>
    <d v="2011-08-30T00:00:00"/>
    <s v="Standard Class"/>
    <s v="BS-11590"/>
    <s v="Brendan Sweed"/>
    <x v="1"/>
    <s v="United States"/>
    <s v="Columbus"/>
    <s v="Ohio"/>
    <n v="43229"/>
    <x v="3"/>
    <s v="OFF-BI-10002103"/>
    <s v="Office Supplies"/>
    <s v="Binders"/>
    <s v="Cardinal Slant-D Ring Binder, Heavy Gauge Vinyl"/>
    <n v="20.856000000000002"/>
    <n v="8"/>
    <n v="0.7"/>
    <n v="-16.684799999999996"/>
  </r>
  <r>
    <n v="8888"/>
    <s v="CA-2011-169642"/>
    <x v="2"/>
    <d v="2011-07-27T00:00:00"/>
    <d v="2011-07-30T00:00:00"/>
    <s v="Second Class"/>
    <s v="BB-10990"/>
    <s v="Barry Blumstein"/>
    <x v="1"/>
    <s v="United States"/>
    <s v="Los Angeles"/>
    <s v="California"/>
    <n v="90036"/>
    <x v="1"/>
    <s v="OFF-ST-10002574"/>
    <s v="Office Supplies"/>
    <s v="Storage"/>
    <s v="SAFCO Commercial Wire Shelving, Black"/>
    <n v="276.27999999999997"/>
    <n v="2"/>
    <n v="0"/>
    <n v="0"/>
  </r>
  <r>
    <n v="8889"/>
    <s v="CA-2014-103968"/>
    <x v="3"/>
    <d v="2014-12-02T00:00:00"/>
    <d v="2014-12-08T00:00:00"/>
    <s v="Standard Class"/>
    <s v="ML-17755"/>
    <s v="Max Ludwig"/>
    <x v="2"/>
    <s v="United States"/>
    <s v="Stockton"/>
    <s v="California"/>
    <n v="95207"/>
    <x v="1"/>
    <s v="FUR-FU-10003394"/>
    <s v="Furniture"/>
    <s v="Furnishings"/>
    <s v="Tenex &quot;The Solids&quot; Textured Chair Mats"/>
    <n v="629.64"/>
    <n v="9"/>
    <n v="0"/>
    <n v="107.03879999999994"/>
  </r>
  <r>
    <n v="8890"/>
    <s v="CA-2013-147256"/>
    <x v="0"/>
    <d v="2013-10-18T00:00:00"/>
    <d v="2013-10-22T00:00:00"/>
    <s v="Second Class"/>
    <s v="FC-14245"/>
    <s v="Frank Carlisle"/>
    <x v="2"/>
    <s v="United States"/>
    <s v="Columbia"/>
    <s v="Missouri"/>
    <n v="65203"/>
    <x v="2"/>
    <s v="TEC-PH-10003072"/>
    <s v="Technology"/>
    <s v="Phones"/>
    <s v="Panasonic KX-TG9541B DECT 6.0 Digital 2-Line Expandable Cordless Phone With Digital Answering System"/>
    <n v="449.97"/>
    <n v="3"/>
    <n v="0"/>
    <n v="220.48530000000002"/>
  </r>
  <r>
    <n v="8891"/>
    <s v="CA-2013-147256"/>
    <x v="0"/>
    <d v="2013-10-18T00:00:00"/>
    <d v="2013-10-22T00:00:00"/>
    <s v="Second Class"/>
    <s v="FC-14245"/>
    <s v="Frank Carlisle"/>
    <x v="2"/>
    <s v="United States"/>
    <s v="Columbia"/>
    <s v="Missouri"/>
    <n v="65203"/>
    <x v="2"/>
    <s v="OFF-AP-10003057"/>
    <s v="Office Supplies"/>
    <s v="Appliances"/>
    <s v="Honeywell Enviracaire Portable HEPA Air Cleaner for 16' x 20' Room"/>
    <n v="1927.5900000000001"/>
    <n v="7"/>
    <n v="0"/>
    <n v="751.76010000000008"/>
  </r>
  <r>
    <n v="8892"/>
    <s v="CA-2013-162159"/>
    <x v="0"/>
    <d v="2013-09-17T00:00:00"/>
    <d v="2013-09-19T00:00:00"/>
    <s v="First Class"/>
    <s v="CR-12625"/>
    <s v="Corey Roper"/>
    <x v="2"/>
    <s v="United States"/>
    <s v="Columbus"/>
    <s v="Georgia"/>
    <n v="31907"/>
    <x v="0"/>
    <s v="FUR-CH-10001146"/>
    <s v="Furniture"/>
    <s v="Chairs"/>
    <s v="Global Value Mid-Back Manager's Chair, Gray"/>
    <n v="121.78"/>
    <n v="2"/>
    <n v="0"/>
    <n v="30.444999999999993"/>
  </r>
  <r>
    <n v="8893"/>
    <s v="CA-2012-111038"/>
    <x v="1"/>
    <d v="2012-12-01T00:00:00"/>
    <d v="2012-12-06T00:00:00"/>
    <s v="Standard Class"/>
    <s v="LC-16960"/>
    <s v="Lindsay Castell"/>
    <x v="2"/>
    <s v="United States"/>
    <s v="San Diego"/>
    <s v="California"/>
    <n v="92037"/>
    <x v="1"/>
    <s v="FUR-CH-10003973"/>
    <s v="Furniture"/>
    <s v="Chairs"/>
    <s v="GuestStacker Chair with Chrome Finish Legs"/>
    <n v="2676.672"/>
    <n v="9"/>
    <n v="0.2"/>
    <n v="267.66720000000009"/>
  </r>
  <r>
    <n v="8894"/>
    <s v="CA-2011-124723"/>
    <x v="2"/>
    <d v="2011-08-05T00:00:00"/>
    <d v="2011-08-12T00:00:00"/>
    <s v="Standard Class"/>
    <s v="GZ-14470"/>
    <s v="Gary Zandusky"/>
    <x v="0"/>
    <s v="United States"/>
    <s v="Texas City"/>
    <s v="Texas"/>
    <n v="77590"/>
    <x v="2"/>
    <s v="FUR-TA-10001307"/>
    <s v="Furniture"/>
    <s v="Tables"/>
    <s v="SAFCO PlanMaster Heigh-Adjustable Drafting Table Base, 43w x 30d x 30-37h, Black"/>
    <n v="489.22999999999996"/>
    <n v="2"/>
    <n v="0.3"/>
    <n v="41.933999999999997"/>
  </r>
  <r>
    <n v="8895"/>
    <s v="CA-2013-167241"/>
    <x v="0"/>
    <d v="2013-08-16T00:00:00"/>
    <d v="2013-08-23T00:00:00"/>
    <s v="Standard Class"/>
    <s v="BD-11320"/>
    <s v="Bill Donatelli"/>
    <x v="0"/>
    <s v="United States"/>
    <s v="Los Angeles"/>
    <s v="California"/>
    <n v="90004"/>
    <x v="1"/>
    <s v="FUR-FU-10004071"/>
    <s v="Furniture"/>
    <s v="Furnishings"/>
    <s v="Luxo Professional Magnifying Clamp-On Fluorescent Lamps"/>
    <n v="312.03000000000003"/>
    <n v="3"/>
    <n v="0"/>
    <n v="43.684200000000018"/>
  </r>
  <r>
    <n v="8896"/>
    <s v="CA-2013-167241"/>
    <x v="0"/>
    <d v="2013-08-16T00:00:00"/>
    <d v="2013-08-23T00:00:00"/>
    <s v="Standard Class"/>
    <s v="BD-11320"/>
    <s v="Bill Donatelli"/>
    <x v="0"/>
    <s v="United States"/>
    <s v="Los Angeles"/>
    <s v="California"/>
    <n v="90004"/>
    <x v="1"/>
    <s v="OFF-ST-10001505"/>
    <s v="Office Supplies"/>
    <s v="Storage"/>
    <s v="Perma STOR-ALL Hanging File Box, 13 1/8&quot;W x 12 1/4&quot;D x 10 1/2&quot;H"/>
    <n v="17.940000000000001"/>
    <n v="3"/>
    <n v="0"/>
    <n v="3.0497999999999985"/>
  </r>
  <r>
    <n v="8897"/>
    <s v="CA-2013-167241"/>
    <x v="0"/>
    <d v="2013-08-16T00:00:00"/>
    <d v="2013-08-23T00:00:00"/>
    <s v="Standard Class"/>
    <s v="BD-11320"/>
    <s v="Bill Donatelli"/>
    <x v="0"/>
    <s v="United States"/>
    <s v="Los Angeles"/>
    <s v="California"/>
    <n v="90004"/>
    <x v="1"/>
    <s v="TEC-PH-10004614"/>
    <s v="Technology"/>
    <s v="Phones"/>
    <s v="AT&amp;T 841000 Phone"/>
    <n v="165.60000000000002"/>
    <n v="3"/>
    <n v="0.2"/>
    <n v="10.349999999999994"/>
  </r>
  <r>
    <n v="8898"/>
    <s v="CA-2013-167241"/>
    <x v="0"/>
    <d v="2013-08-16T00:00:00"/>
    <d v="2013-08-23T00:00:00"/>
    <s v="Standard Class"/>
    <s v="BD-11320"/>
    <s v="Bill Donatelli"/>
    <x v="0"/>
    <s v="United States"/>
    <s v="Los Angeles"/>
    <s v="California"/>
    <n v="90004"/>
    <x v="1"/>
    <s v="OFF-PA-10004911"/>
    <s v="Office Supplies"/>
    <s v="Paper"/>
    <s v="Rediform S.O.S. 1-Up Phone Message Bk, 4-1/4x3-1/16 Bk, 1 Form/Pg, 40 Messages/Bk, 3/Pk"/>
    <n v="37.520000000000003"/>
    <n v="4"/>
    <n v="0"/>
    <n v="18.009600000000002"/>
  </r>
  <r>
    <n v="8899"/>
    <s v="CA-2012-163237"/>
    <x v="1"/>
    <d v="2012-08-07T00:00:00"/>
    <d v="2012-08-09T00:00:00"/>
    <s v="Second Class"/>
    <s v="EM-14095"/>
    <s v="Eudokia Martin"/>
    <x v="1"/>
    <s v="United States"/>
    <s v="Springfield"/>
    <s v="Virginia"/>
    <n v="22153"/>
    <x v="0"/>
    <s v="TEC-PH-10003601"/>
    <s v="Technology"/>
    <s v="Phones"/>
    <s v="Ativa D5772 2-Line 5.8GHz Digital Expandable Corded/Cordless Phone System with Answering &amp; Caller ID/Call Waiting, Black/Silver"/>
    <n v="494.97"/>
    <n v="3"/>
    <n v="0"/>
    <n v="148.49099999999996"/>
  </r>
  <r>
    <n v="8900"/>
    <s v="CA-2012-163237"/>
    <x v="1"/>
    <d v="2012-08-07T00:00:00"/>
    <d v="2012-08-09T00:00:00"/>
    <s v="Second Class"/>
    <s v="EM-14095"/>
    <s v="Eudokia Martin"/>
    <x v="1"/>
    <s v="United States"/>
    <s v="Springfield"/>
    <s v="Virginia"/>
    <n v="22153"/>
    <x v="0"/>
    <s v="OFF-LA-10004545"/>
    <s v="Office Supplies"/>
    <s v="Labels"/>
    <s v="Avery 50"/>
    <n v="25.06"/>
    <n v="2"/>
    <n v="0"/>
    <n v="11.778199999999998"/>
  </r>
  <r>
    <n v="8901"/>
    <s v="CA-2013-150483"/>
    <x v="0"/>
    <d v="2013-06-01T00:00:00"/>
    <d v="2013-06-05T00:00:00"/>
    <s v="Standard Class"/>
    <s v="BP-11290"/>
    <s v="Beth Paige"/>
    <x v="0"/>
    <s v="United States"/>
    <s v="Decatur"/>
    <s v="Illinois"/>
    <n v="62521"/>
    <x v="2"/>
    <s v="FUR-FU-10001379"/>
    <s v="Furniture"/>
    <s v="Furnishings"/>
    <s v="Executive Impressions 16-1/2&quot; Circular Wall Clock"/>
    <n v="32.064"/>
    <n v="3"/>
    <n v="0.6"/>
    <n v="-12.825599999999994"/>
  </r>
  <r>
    <n v="8902"/>
    <s v="CA-2013-150483"/>
    <x v="0"/>
    <d v="2013-06-01T00:00:00"/>
    <d v="2013-06-05T00:00:00"/>
    <s v="Standard Class"/>
    <s v="BP-11290"/>
    <s v="Beth Paige"/>
    <x v="0"/>
    <s v="United States"/>
    <s v="Decatur"/>
    <s v="Illinois"/>
    <n v="62521"/>
    <x v="2"/>
    <s v="OFF-PA-10001846"/>
    <s v="Office Supplies"/>
    <s v="Paper"/>
    <s v="Xerox 1899"/>
    <n v="18.496000000000002"/>
    <n v="4"/>
    <n v="0.2"/>
    <n v="6.7048000000000005"/>
  </r>
  <r>
    <n v="8903"/>
    <s v="CA-2013-150483"/>
    <x v="0"/>
    <d v="2013-06-01T00:00:00"/>
    <d v="2013-06-05T00:00:00"/>
    <s v="Standard Class"/>
    <s v="BP-11290"/>
    <s v="Beth Paige"/>
    <x v="0"/>
    <s v="United States"/>
    <s v="Decatur"/>
    <s v="Illinois"/>
    <n v="62521"/>
    <x v="2"/>
    <s v="FUR-CH-10000422"/>
    <s v="Furniture"/>
    <s v="Chairs"/>
    <s v="Global Highback Leather Tilter in Burgundy"/>
    <n v="191.07899999999998"/>
    <n v="3"/>
    <n v="0.3"/>
    <n v="-38.215799999999973"/>
  </r>
  <r>
    <n v="8904"/>
    <s v="CA-2013-150483"/>
    <x v="0"/>
    <d v="2013-06-01T00:00:00"/>
    <d v="2013-06-05T00:00:00"/>
    <s v="Standard Class"/>
    <s v="BP-11290"/>
    <s v="Beth Paige"/>
    <x v="0"/>
    <s v="United States"/>
    <s v="Decatur"/>
    <s v="Illinois"/>
    <n v="62521"/>
    <x v="2"/>
    <s v="OFF-PA-10004621"/>
    <s v="Office Supplies"/>
    <s v="Paper"/>
    <s v="Xerox 212"/>
    <n v="10.368000000000002"/>
    <n v="2"/>
    <n v="0.2"/>
    <n v="3.6288"/>
  </r>
  <r>
    <n v="8905"/>
    <s v="US-2013-126431"/>
    <x v="0"/>
    <d v="2013-07-02T00:00:00"/>
    <d v="2013-07-02T00:00:00"/>
    <s v="Same Day"/>
    <s v="SU-20665"/>
    <s v="Stephanie Ulpright"/>
    <x v="2"/>
    <s v="United States"/>
    <s v="New York City"/>
    <s v="New York"/>
    <n v="10009"/>
    <x v="3"/>
    <s v="OFF-LA-10001474"/>
    <s v="Office Supplies"/>
    <s v="Labels"/>
    <s v="Avery 477"/>
    <n v="30.53"/>
    <n v="1"/>
    <n v="0"/>
    <n v="14.043800000000001"/>
  </r>
  <r>
    <n v="8906"/>
    <s v="US-2013-126431"/>
    <x v="0"/>
    <d v="2013-07-02T00:00:00"/>
    <d v="2013-07-02T00:00:00"/>
    <s v="Same Day"/>
    <s v="SU-20665"/>
    <s v="Stephanie Ulpright"/>
    <x v="2"/>
    <s v="United States"/>
    <s v="New York City"/>
    <s v="New York"/>
    <n v="10009"/>
    <x v="3"/>
    <s v="TEC-AC-10001635"/>
    <s v="Technology"/>
    <s v="Accessories"/>
    <s v="KeyTronic KT400U2 - Keyboard - Black"/>
    <n v="30.839999999999996"/>
    <n v="3"/>
    <n v="0"/>
    <n v="6.1679999999999975"/>
  </r>
  <r>
    <n v="8907"/>
    <s v="US-2013-126431"/>
    <x v="0"/>
    <d v="2013-07-02T00:00:00"/>
    <d v="2013-07-02T00:00:00"/>
    <s v="Same Day"/>
    <s v="SU-20665"/>
    <s v="Stephanie Ulpright"/>
    <x v="2"/>
    <s v="United States"/>
    <s v="New York City"/>
    <s v="New York"/>
    <n v="10009"/>
    <x v="3"/>
    <s v="OFF-PA-10001950"/>
    <s v="Office Supplies"/>
    <s v="Paper"/>
    <s v="Southworth 25% Cotton Antique Laid Paper &amp; Envelopes"/>
    <n v="75.06"/>
    <n v="9"/>
    <n v="0"/>
    <n v="33.776999999999994"/>
  </r>
  <r>
    <n v="8908"/>
    <s v="CA-2013-139934"/>
    <x v="0"/>
    <d v="2013-12-19T00:00:00"/>
    <d v="2013-12-21T00:00:00"/>
    <s v="First Class"/>
    <s v="AY-10555"/>
    <s v="Andy Yotov"/>
    <x v="1"/>
    <s v="United States"/>
    <s v="San Francisco"/>
    <s v="California"/>
    <n v="94110"/>
    <x v="1"/>
    <s v="TEC-PH-10001552"/>
    <s v="Technology"/>
    <s v="Phones"/>
    <s v="I Need's 3d Hello Kitty Hybrid Silicone Case Cover for HTC One X 4g with 3d Hello Kitty Stylus Pen Green/pink"/>
    <n v="66.976000000000013"/>
    <n v="7"/>
    <n v="0.2"/>
    <n v="6.6976000000000013"/>
  </r>
  <r>
    <n v="8909"/>
    <s v="CA-2012-109603"/>
    <x v="1"/>
    <d v="2012-01-26T00:00:00"/>
    <d v="2012-02-01T00:00:00"/>
    <s v="Standard Class"/>
    <s v="EM-13825"/>
    <s v="Elizabeth Moffitt"/>
    <x v="1"/>
    <s v="United States"/>
    <s v="Moreno Valley"/>
    <s v="California"/>
    <n v="92553"/>
    <x v="1"/>
    <s v="OFF-PA-10003790"/>
    <s v="Office Supplies"/>
    <s v="Paper"/>
    <s v="Xerox 1991"/>
    <n v="182.72"/>
    <n v="8"/>
    <n v="0"/>
    <n v="84.051199999999994"/>
  </r>
  <r>
    <n v="8910"/>
    <s v="CA-2014-160661"/>
    <x v="3"/>
    <d v="2014-10-29T00:00:00"/>
    <d v="2014-11-02T00:00:00"/>
    <s v="Standard Class"/>
    <s v="SA-20830"/>
    <s v="Sue Ann Reed"/>
    <x v="0"/>
    <s v="United States"/>
    <s v="Everett"/>
    <s v="Massachusetts"/>
    <n v="2149"/>
    <x v="3"/>
    <s v="OFF-LA-10002475"/>
    <s v="Office Supplies"/>
    <s v="Labels"/>
    <s v="Avery 519"/>
    <n v="21.93"/>
    <n v="3"/>
    <n v="0"/>
    <n v="10.307099999999998"/>
  </r>
  <r>
    <n v="8911"/>
    <s v="CA-2014-102610"/>
    <x v="3"/>
    <d v="2014-11-05T00:00:00"/>
    <d v="2014-11-09T00:00:00"/>
    <s v="Standard Class"/>
    <s v="CA-12265"/>
    <s v="Christina Anderson"/>
    <x v="0"/>
    <s v="United States"/>
    <s v="Chattanooga"/>
    <s v="Tennessee"/>
    <n v="37421"/>
    <x v="0"/>
    <s v="TEC-AC-10000303"/>
    <s v="Technology"/>
    <s v="Accessories"/>
    <s v="Logitech M510 Wireless Mouse"/>
    <n v="95.976000000000013"/>
    <n v="3"/>
    <n v="0.2"/>
    <n v="15.596099999999996"/>
  </r>
  <r>
    <n v="8912"/>
    <s v="CA-2014-102610"/>
    <x v="3"/>
    <d v="2014-11-05T00:00:00"/>
    <d v="2014-11-09T00:00:00"/>
    <s v="Standard Class"/>
    <s v="CA-12265"/>
    <s v="Christina Anderson"/>
    <x v="0"/>
    <s v="United States"/>
    <s v="Chattanooga"/>
    <s v="Tennessee"/>
    <n v="37421"/>
    <x v="0"/>
    <s v="TEC-PH-10000127"/>
    <s v="Technology"/>
    <s v="Phones"/>
    <s v="iOttie XL Car Mount"/>
    <n v="143.928"/>
    <n v="9"/>
    <n v="0.2"/>
    <n v="-32.383800000000008"/>
  </r>
  <r>
    <n v="8913"/>
    <s v="CA-2014-102610"/>
    <x v="3"/>
    <d v="2014-11-05T00:00:00"/>
    <d v="2014-11-09T00:00:00"/>
    <s v="Standard Class"/>
    <s v="CA-12265"/>
    <s v="Christina Anderson"/>
    <x v="0"/>
    <s v="United States"/>
    <s v="Chattanooga"/>
    <s v="Tennessee"/>
    <n v="37421"/>
    <x v="0"/>
    <s v="OFF-BI-10004364"/>
    <s v="Office Supplies"/>
    <s v="Binders"/>
    <s v="Storex Dura Pro Binders"/>
    <n v="3.5640000000000009"/>
    <n v="2"/>
    <n v="0.7"/>
    <n v="-2.9700000000000006"/>
  </r>
  <r>
    <n v="8914"/>
    <s v="CA-2014-102610"/>
    <x v="3"/>
    <d v="2014-11-05T00:00:00"/>
    <d v="2014-11-09T00:00:00"/>
    <s v="Standard Class"/>
    <s v="CA-12265"/>
    <s v="Christina Anderson"/>
    <x v="0"/>
    <s v="United States"/>
    <s v="Chattanooga"/>
    <s v="Tennessee"/>
    <n v="37421"/>
    <x v="0"/>
    <s v="OFF-LA-10002195"/>
    <s v="Office Supplies"/>
    <s v="Labels"/>
    <s v="Avery 481"/>
    <n v="4.9280000000000008"/>
    <n v="2"/>
    <n v="0.2"/>
    <n v="1.7247999999999997"/>
  </r>
  <r>
    <n v="8915"/>
    <s v="US-2013-144057"/>
    <x v="0"/>
    <d v="2013-05-10T00:00:00"/>
    <d v="2013-05-14T00:00:00"/>
    <s v="Standard Class"/>
    <s v="CV-12805"/>
    <s v="Cynthia Voltz"/>
    <x v="1"/>
    <s v="United States"/>
    <s v="Austin"/>
    <s v="Texas"/>
    <n v="78745"/>
    <x v="2"/>
    <s v="OFF-ST-10001490"/>
    <s v="Office Supplies"/>
    <s v="Storage"/>
    <s v="Hot File 7-Pocket, Floor Stand"/>
    <n v="856.65600000000006"/>
    <n v="6"/>
    <n v="0.2"/>
    <n v="107.08199999999985"/>
  </r>
  <r>
    <n v="8916"/>
    <s v="US-2013-144057"/>
    <x v="0"/>
    <d v="2013-05-10T00:00:00"/>
    <d v="2013-05-14T00:00:00"/>
    <s v="Standard Class"/>
    <s v="CV-12805"/>
    <s v="Cynthia Voltz"/>
    <x v="1"/>
    <s v="United States"/>
    <s v="Austin"/>
    <s v="Texas"/>
    <n v="78745"/>
    <x v="2"/>
    <s v="OFF-BI-10002852"/>
    <s v="Office Supplies"/>
    <s v="Binders"/>
    <s v="Ibico Standard Transparent Covers"/>
    <n v="13.183999999999997"/>
    <n v="4"/>
    <n v="0.8"/>
    <n v="-20.435200000000002"/>
  </r>
  <r>
    <n v="8917"/>
    <s v="US-2013-144057"/>
    <x v="0"/>
    <d v="2013-05-10T00:00:00"/>
    <d v="2013-05-14T00:00:00"/>
    <s v="Standard Class"/>
    <s v="CV-12805"/>
    <s v="Cynthia Voltz"/>
    <x v="1"/>
    <s v="United States"/>
    <s v="Austin"/>
    <s v="Texas"/>
    <n v="78745"/>
    <x v="2"/>
    <s v="OFF-AP-10000390"/>
    <s v="Office Supplies"/>
    <s v="Appliances"/>
    <s v="Euro Pro Shark Stick Mini Vacuum"/>
    <n v="48.783999999999985"/>
    <n v="4"/>
    <n v="0.8"/>
    <n v="-131.71680000000001"/>
  </r>
  <r>
    <n v="8918"/>
    <s v="US-2013-144057"/>
    <x v="0"/>
    <d v="2013-05-10T00:00:00"/>
    <d v="2013-05-14T00:00:00"/>
    <s v="Standard Class"/>
    <s v="CV-12805"/>
    <s v="Cynthia Voltz"/>
    <x v="1"/>
    <s v="United States"/>
    <s v="Austin"/>
    <s v="Texas"/>
    <n v="78745"/>
    <x v="2"/>
    <s v="OFF-PA-10004327"/>
    <s v="Office Supplies"/>
    <s v="Paper"/>
    <s v="Xerox 1911"/>
    <n v="76.64"/>
    <n v="2"/>
    <n v="0.2"/>
    <n v="26.823999999999995"/>
  </r>
  <r>
    <n v="8919"/>
    <s v="US-2013-144057"/>
    <x v="0"/>
    <d v="2013-05-10T00:00:00"/>
    <d v="2013-05-14T00:00:00"/>
    <s v="Standard Class"/>
    <s v="CV-12805"/>
    <s v="Cynthia Voltz"/>
    <x v="1"/>
    <s v="United States"/>
    <s v="Austin"/>
    <s v="Texas"/>
    <n v="78745"/>
    <x v="2"/>
    <s v="OFF-BI-10002353"/>
    <s v="Office Supplies"/>
    <s v="Binders"/>
    <s v="GBC VeloBind Cover Sets"/>
    <n v="18.527999999999995"/>
    <n v="6"/>
    <n v="0.8"/>
    <n v="-27.791999999999994"/>
  </r>
  <r>
    <n v="8920"/>
    <s v="CA-2011-160276"/>
    <x v="2"/>
    <d v="2011-04-02T00:00:00"/>
    <d v="2011-04-08T00:00:00"/>
    <s v="Standard Class"/>
    <s v="AH-10690"/>
    <s v="Anna Häberlin"/>
    <x v="1"/>
    <s v="United States"/>
    <s v="Virginia Beach"/>
    <s v="Virginia"/>
    <n v="23464"/>
    <x v="0"/>
    <s v="FUR-FU-10003192"/>
    <s v="Furniture"/>
    <s v="Furnishings"/>
    <s v="Luxo Adjustable Task Clamp Lamp"/>
    <n v="177.68"/>
    <n v="2"/>
    <n v="0"/>
    <n v="46.196799999999996"/>
  </r>
  <r>
    <n v="8921"/>
    <s v="CA-2011-132983"/>
    <x v="2"/>
    <d v="2011-04-28T00:00:00"/>
    <d v="2011-05-03T00:00:00"/>
    <s v="Standard Class"/>
    <s v="DS-13180"/>
    <s v="David Smith"/>
    <x v="1"/>
    <s v="United States"/>
    <s v="Jamestown"/>
    <s v="New York"/>
    <n v="14701"/>
    <x v="3"/>
    <s v="TEC-AC-10000736"/>
    <s v="Technology"/>
    <s v="Accessories"/>
    <s v="Logitech G600 MMO Gaming Mouse"/>
    <n v="159.97999999999999"/>
    <n v="2"/>
    <n v="0"/>
    <n v="57.592799999999997"/>
  </r>
  <r>
    <n v="8922"/>
    <s v="CA-2013-145709"/>
    <x v="0"/>
    <d v="2013-10-05T00:00:00"/>
    <d v="2013-10-09T00:00:00"/>
    <s v="Standard Class"/>
    <s v="AH-10690"/>
    <s v="Anna Häberlin"/>
    <x v="1"/>
    <s v="United States"/>
    <s v="Coral Gables"/>
    <s v="Florida"/>
    <n v="33134"/>
    <x v="0"/>
    <s v="TEC-PH-10003095"/>
    <s v="Technology"/>
    <s v="Phones"/>
    <s v="Samsung HM1900 Bluetooth Headset"/>
    <n v="52.679999999999993"/>
    <n v="3"/>
    <n v="0.2"/>
    <n v="19.754999999999999"/>
  </r>
  <r>
    <n v="8923"/>
    <s v="CA-2013-145709"/>
    <x v="0"/>
    <d v="2013-10-05T00:00:00"/>
    <d v="2013-10-09T00:00:00"/>
    <s v="Standard Class"/>
    <s v="AH-10690"/>
    <s v="Anna Häberlin"/>
    <x v="1"/>
    <s v="United States"/>
    <s v="Coral Gables"/>
    <s v="Florida"/>
    <n v="33134"/>
    <x v="0"/>
    <s v="FUR-FU-10002885"/>
    <s v="Furniture"/>
    <s v="Furnishings"/>
    <s v="Magna Visual Magnetic Picture Hangers"/>
    <n v="11.568000000000001"/>
    <n v="3"/>
    <n v="0.2"/>
    <n v="2.6028000000000011"/>
  </r>
  <r>
    <n v="8924"/>
    <s v="CA-2014-133928"/>
    <x v="3"/>
    <d v="2014-06-12T00:00:00"/>
    <d v="2014-06-18T00:00:00"/>
    <s v="Standard Class"/>
    <s v="ZC-21910"/>
    <s v="Zuschuss Carroll"/>
    <x v="0"/>
    <s v="United States"/>
    <s v="Hickory"/>
    <s v="North Carolina"/>
    <n v="28601"/>
    <x v="0"/>
    <s v="OFF-BI-10001525"/>
    <s v="Office Supplies"/>
    <s v="Binders"/>
    <s v="Acco Pressboard Covers with Storage Hooks, 14 7/8&quot; x 11&quot;, Executive Red"/>
    <n v="4.572000000000001"/>
    <n v="4"/>
    <n v="0.7"/>
    <n v="-3.8100000000000005"/>
  </r>
  <r>
    <n v="8925"/>
    <s v="CA-2013-168032"/>
    <x v="0"/>
    <d v="2013-01-30T00:00:00"/>
    <d v="2013-02-03T00:00:00"/>
    <s v="Standard Class"/>
    <s v="DF-13135"/>
    <s v="David Flashing"/>
    <x v="0"/>
    <s v="United States"/>
    <s v="Rockford"/>
    <s v="Illinois"/>
    <n v="61107"/>
    <x v="2"/>
    <s v="TEC-PH-10004241"/>
    <s v="Technology"/>
    <s v="Phones"/>
    <s v="Nokia Lumia 1020"/>
    <n v="1439.9680000000001"/>
    <n v="4"/>
    <n v="0.2"/>
    <n v="143.99680000000006"/>
  </r>
  <r>
    <n v="8926"/>
    <s v="CA-2013-168032"/>
    <x v="0"/>
    <d v="2013-01-30T00:00:00"/>
    <d v="2013-02-03T00:00:00"/>
    <s v="Standard Class"/>
    <s v="DF-13135"/>
    <s v="David Flashing"/>
    <x v="0"/>
    <s v="United States"/>
    <s v="Rockford"/>
    <s v="Illinois"/>
    <n v="61107"/>
    <x v="2"/>
    <s v="OFF-BI-10000546"/>
    <s v="Office Supplies"/>
    <s v="Binders"/>
    <s v="Avery Durable Binders"/>
    <n v="1.7279999999999995"/>
    <n v="3"/>
    <n v="0.8"/>
    <n v="-2.678399999999999"/>
  </r>
  <r>
    <n v="8927"/>
    <s v="CA-2013-168032"/>
    <x v="0"/>
    <d v="2013-01-30T00:00:00"/>
    <d v="2013-02-03T00:00:00"/>
    <s v="Standard Class"/>
    <s v="DF-13135"/>
    <s v="David Flashing"/>
    <x v="0"/>
    <s v="United States"/>
    <s v="Rockford"/>
    <s v="Illinois"/>
    <n v="61107"/>
    <x v="2"/>
    <s v="FUR-TA-10004256"/>
    <s v="Furniture"/>
    <s v="Tables"/>
    <s v="Bretford “Just In Time” Height-Adjustable Multi-Task Work Tables"/>
    <n v="626.09999999999991"/>
    <n v="3"/>
    <n v="0.5"/>
    <n v="-538.44600000000003"/>
  </r>
  <r>
    <n v="8928"/>
    <s v="CA-2012-143616"/>
    <x v="1"/>
    <d v="2012-09-27T00:00:00"/>
    <d v="2012-09-29T00:00:00"/>
    <s v="Second Class"/>
    <s v="SS-20140"/>
    <s v="Saphhira Shifley"/>
    <x v="1"/>
    <s v="United States"/>
    <s v="Seattle"/>
    <s v="Washington"/>
    <n v="98103"/>
    <x v="1"/>
    <s v="OFF-AR-10002067"/>
    <s v="Office Supplies"/>
    <s v="Art"/>
    <s v="Newell 334"/>
    <n v="99.2"/>
    <n v="5"/>
    <n v="0"/>
    <n v="25.792000000000002"/>
  </r>
  <r>
    <n v="8929"/>
    <s v="US-2012-168704"/>
    <x v="1"/>
    <d v="2012-04-13T00:00:00"/>
    <d v="2012-04-17T00:00:00"/>
    <s v="Standard Class"/>
    <s v="FP-14320"/>
    <s v="Frank Preis"/>
    <x v="0"/>
    <s v="United States"/>
    <s v="Huntsville"/>
    <s v="Texas"/>
    <n v="77340"/>
    <x v="2"/>
    <s v="FUR-TA-10000688"/>
    <s v="Furniture"/>
    <s v="Tables"/>
    <s v="Chromcraft Bull-Nose Wood Round Conference Table Top, Wood Base"/>
    <n v="609.9799999999999"/>
    <n v="4"/>
    <n v="0.3"/>
    <n v="-113.28200000000004"/>
  </r>
  <r>
    <n v="8930"/>
    <s v="US-2012-168704"/>
    <x v="1"/>
    <d v="2012-04-13T00:00:00"/>
    <d v="2012-04-17T00:00:00"/>
    <s v="Standard Class"/>
    <s v="FP-14320"/>
    <s v="Frank Preis"/>
    <x v="0"/>
    <s v="United States"/>
    <s v="Huntsville"/>
    <s v="Texas"/>
    <n v="77340"/>
    <x v="2"/>
    <s v="FUR-TA-10002530"/>
    <s v="Furniture"/>
    <s v="Tables"/>
    <s v="Iceberg OfficeWorks 42&quot; Round Tables"/>
    <n v="211.37199999999999"/>
    <n v="2"/>
    <n v="0.3"/>
    <n v="-45.294000000000011"/>
  </r>
  <r>
    <n v="8931"/>
    <s v="US-2012-168704"/>
    <x v="1"/>
    <d v="2012-04-13T00:00:00"/>
    <d v="2012-04-17T00:00:00"/>
    <s v="Standard Class"/>
    <s v="FP-14320"/>
    <s v="Frank Preis"/>
    <x v="0"/>
    <s v="United States"/>
    <s v="Huntsville"/>
    <s v="Texas"/>
    <n v="77340"/>
    <x v="2"/>
    <s v="TEC-PH-10001061"/>
    <s v="Technology"/>
    <s v="Phones"/>
    <s v="Apple iPhone 5C"/>
    <n v="239.976"/>
    <n v="3"/>
    <n v="0.2"/>
    <n v="17.998199999999997"/>
  </r>
  <r>
    <n v="8932"/>
    <s v="CA-2014-143252"/>
    <x v="3"/>
    <d v="2014-12-19T00:00:00"/>
    <d v="2014-12-25T00:00:00"/>
    <s v="Standard Class"/>
    <s v="HE-14800"/>
    <s v="Harold Engle"/>
    <x v="1"/>
    <s v="United States"/>
    <s v="Milwaukee"/>
    <s v="Wisconsin"/>
    <n v="53209"/>
    <x v="2"/>
    <s v="FUR-FU-10001057"/>
    <s v="Furniture"/>
    <s v="Furnishings"/>
    <s v="Tensor Track Tree Floor Lamp"/>
    <n v="99.949999999999989"/>
    <n v="5"/>
    <n v="0"/>
    <n v="22.988499999999998"/>
  </r>
  <r>
    <n v="8933"/>
    <s v="CA-2014-143252"/>
    <x v="3"/>
    <d v="2014-12-19T00:00:00"/>
    <d v="2014-12-25T00:00:00"/>
    <s v="Standard Class"/>
    <s v="HE-14800"/>
    <s v="Harold Engle"/>
    <x v="1"/>
    <s v="United States"/>
    <s v="Milwaukee"/>
    <s v="Wisconsin"/>
    <n v="53209"/>
    <x v="2"/>
    <s v="TEC-AC-10002331"/>
    <s v="Technology"/>
    <s v="Accessories"/>
    <s v="Maxell 74 Minute CDR, 10/Pack"/>
    <n v="29.339999999999996"/>
    <n v="3"/>
    <n v="0"/>
    <n v="10.855799999999999"/>
  </r>
  <r>
    <n v="8934"/>
    <s v="CA-2013-102134"/>
    <x v="0"/>
    <d v="2013-03-15T00:00:00"/>
    <d v="2013-03-20T00:00:00"/>
    <s v="Standard Class"/>
    <s v="SP-20545"/>
    <s v="Sibella Parks"/>
    <x v="1"/>
    <s v="United States"/>
    <s v="Green Bay"/>
    <s v="Wisconsin"/>
    <n v="54302"/>
    <x v="2"/>
    <s v="FUR-FU-10003724"/>
    <s v="Furniture"/>
    <s v="Furnishings"/>
    <s v="Westinghouse Clip-On Gooseneck Lamps"/>
    <n v="16.739999999999998"/>
    <n v="2"/>
    <n v="0"/>
    <n v="4.3523999999999994"/>
  </r>
  <r>
    <n v="8935"/>
    <s v="CA-2014-130036"/>
    <x v="3"/>
    <d v="2014-08-28T00:00:00"/>
    <d v="2014-08-28T00:00:00"/>
    <s v="Same Day"/>
    <s v="BP-11185"/>
    <s v="Ben Peterman"/>
    <x v="1"/>
    <s v="United States"/>
    <s v="Philadelphia"/>
    <s v="Pennsylvania"/>
    <n v="19120"/>
    <x v="3"/>
    <s v="OFF-PA-10000528"/>
    <s v="Office Supplies"/>
    <s v="Paper"/>
    <s v="Xerox 1981"/>
    <n v="12.672000000000001"/>
    <n v="3"/>
    <n v="0.2"/>
    <n v="3.96"/>
  </r>
  <r>
    <n v="8936"/>
    <s v="CA-2014-130036"/>
    <x v="3"/>
    <d v="2014-08-28T00:00:00"/>
    <d v="2014-08-28T00:00:00"/>
    <s v="Same Day"/>
    <s v="BP-11185"/>
    <s v="Ben Peterman"/>
    <x v="1"/>
    <s v="United States"/>
    <s v="Philadelphia"/>
    <s v="Pennsylvania"/>
    <n v="19120"/>
    <x v="3"/>
    <s v="TEC-AC-10001908"/>
    <s v="Technology"/>
    <s v="Accessories"/>
    <s v="Logitech Wireless Headset h800"/>
    <n v="1119.8880000000001"/>
    <n v="14"/>
    <n v="0.2"/>
    <n v="209.97899999999993"/>
  </r>
  <r>
    <n v="8937"/>
    <s v="CA-2012-134117"/>
    <x v="1"/>
    <d v="2012-12-17T00:00:00"/>
    <d v="2012-12-19T00:00:00"/>
    <s v="Second Class"/>
    <s v="PG-18895"/>
    <s v="Paul Gonzalez"/>
    <x v="0"/>
    <s v="United States"/>
    <s v="Los Angeles"/>
    <s v="California"/>
    <n v="90008"/>
    <x v="1"/>
    <s v="OFF-AR-10003903"/>
    <s v="Office Supplies"/>
    <s v="Art"/>
    <s v="Sanford 52201 APSCO Electric Pencil Sharpener"/>
    <n v="204.85"/>
    <n v="5"/>
    <n v="0"/>
    <n v="53.261000000000003"/>
  </r>
  <r>
    <n v="8938"/>
    <s v="CA-2012-134117"/>
    <x v="1"/>
    <d v="2012-12-17T00:00:00"/>
    <d v="2012-12-19T00:00:00"/>
    <s v="Second Class"/>
    <s v="PG-18895"/>
    <s v="Paul Gonzalez"/>
    <x v="0"/>
    <s v="United States"/>
    <s v="Los Angeles"/>
    <s v="California"/>
    <n v="90008"/>
    <x v="1"/>
    <s v="TEC-PH-10004908"/>
    <s v="Technology"/>
    <s v="Phones"/>
    <s v="Panasonic KX TS3282W Corded phone"/>
    <n v="135.98400000000001"/>
    <n v="2"/>
    <n v="0.2"/>
    <n v="16.997999999999983"/>
  </r>
  <r>
    <n v="8939"/>
    <s v="CA-2012-134117"/>
    <x v="1"/>
    <d v="2012-12-17T00:00:00"/>
    <d v="2012-12-19T00:00:00"/>
    <s v="Second Class"/>
    <s v="PG-18895"/>
    <s v="Paul Gonzalez"/>
    <x v="0"/>
    <s v="United States"/>
    <s v="Los Angeles"/>
    <s v="California"/>
    <n v="90008"/>
    <x v="1"/>
    <s v="OFF-AR-10001940"/>
    <s v="Office Supplies"/>
    <s v="Art"/>
    <s v="Sanford Colorific Eraseable Coloring Pencils, 12 Count"/>
    <n v="16.399999999999999"/>
    <n v="5"/>
    <n v="0"/>
    <n v="7.0520000000000005"/>
  </r>
  <r>
    <n v="8940"/>
    <s v="CA-2012-134117"/>
    <x v="1"/>
    <d v="2012-12-17T00:00:00"/>
    <d v="2012-12-19T00:00:00"/>
    <s v="Second Class"/>
    <s v="PG-18895"/>
    <s v="Paul Gonzalez"/>
    <x v="0"/>
    <s v="United States"/>
    <s v="Los Angeles"/>
    <s v="California"/>
    <n v="90008"/>
    <x v="1"/>
    <s v="OFF-BI-10002026"/>
    <s v="Office Supplies"/>
    <s v="Binders"/>
    <s v="Avery Arch Ring Binders"/>
    <n v="92.960000000000008"/>
    <n v="2"/>
    <n v="0.2"/>
    <n v="31.373999999999995"/>
  </r>
  <r>
    <n v="8941"/>
    <s v="CA-2011-130918"/>
    <x v="2"/>
    <d v="2011-08-22T00:00:00"/>
    <d v="2011-08-24T00:00:00"/>
    <s v="Second Class"/>
    <s v="JP-15520"/>
    <s v="Jeremy Pistek"/>
    <x v="0"/>
    <s v="United States"/>
    <s v="North Miami"/>
    <s v="Florida"/>
    <n v="33161"/>
    <x v="0"/>
    <s v="OFF-SU-10003936"/>
    <s v="Office Supplies"/>
    <s v="Supplies"/>
    <s v="Acme Serrated Blade Letter Opener"/>
    <n v="7.6320000000000014"/>
    <n v="3"/>
    <n v="0.2"/>
    <n v="-1.8126000000000002"/>
  </r>
  <r>
    <n v="8942"/>
    <s v="CA-2013-159023"/>
    <x v="0"/>
    <d v="2013-11-04T00:00:00"/>
    <d v="2013-11-06T00:00:00"/>
    <s v="First Class"/>
    <s v="NW-18400"/>
    <s v="Natalie Webber"/>
    <x v="0"/>
    <s v="United States"/>
    <s v="Portland"/>
    <s v="Oregon"/>
    <n v="97206"/>
    <x v="1"/>
    <s v="OFF-BI-10002813"/>
    <s v="Office Supplies"/>
    <s v="Binders"/>
    <s v="Avery Reinforcements for Hole-Punch Pages"/>
    <n v="4.1580000000000004"/>
    <n v="7"/>
    <n v="0.7"/>
    <n v="-3.4649999999999999"/>
  </r>
  <r>
    <n v="8943"/>
    <s v="CA-2013-159023"/>
    <x v="0"/>
    <d v="2013-11-04T00:00:00"/>
    <d v="2013-11-06T00:00:00"/>
    <s v="First Class"/>
    <s v="NW-18400"/>
    <s v="Natalie Webber"/>
    <x v="0"/>
    <s v="United States"/>
    <s v="Portland"/>
    <s v="Oregon"/>
    <n v="97206"/>
    <x v="1"/>
    <s v="TEC-MA-10003337"/>
    <s v="Technology"/>
    <s v="Machines"/>
    <s v="Okidata B401 Printer"/>
    <n v="179.99100000000004"/>
    <n v="3"/>
    <n v="0.7"/>
    <n v="-251.98739999999992"/>
  </r>
  <r>
    <n v="8944"/>
    <s v="CA-2014-111717"/>
    <x v="3"/>
    <d v="2014-10-11T00:00:00"/>
    <d v="2014-10-17T00:00:00"/>
    <s v="Standard Class"/>
    <s v="SW-20245"/>
    <s v="Scot Wooten"/>
    <x v="0"/>
    <s v="United States"/>
    <s v="Aurora"/>
    <s v="Illinois"/>
    <n v="60505"/>
    <x v="2"/>
    <s v="FUR-CH-10001545"/>
    <s v="Furniture"/>
    <s v="Chairs"/>
    <s v="Hon Comfortask Task/Swivel Chairs"/>
    <n v="239.358"/>
    <n v="3"/>
    <n v="0.3"/>
    <n v="-47.871600000000001"/>
  </r>
  <r>
    <n v="8945"/>
    <s v="CA-2011-154592"/>
    <x v="2"/>
    <d v="2011-12-07T00:00:00"/>
    <d v="2011-12-08T00:00:00"/>
    <s v="First Class"/>
    <s v="EH-14005"/>
    <s v="Erica Hernandez"/>
    <x v="2"/>
    <s v="United States"/>
    <s v="San Francisco"/>
    <s v="California"/>
    <n v="94109"/>
    <x v="1"/>
    <s v="OFF-PA-10000062"/>
    <s v="Office Supplies"/>
    <s v="Paper"/>
    <s v="Green Bar Computer Printout Paper"/>
    <n v="164.88"/>
    <n v="3"/>
    <n v="0"/>
    <n v="80.791200000000003"/>
  </r>
  <r>
    <n v="8946"/>
    <s v="CA-2011-128622"/>
    <x v="2"/>
    <d v="2011-11-15T00:00:00"/>
    <d v="2011-11-17T00:00:00"/>
    <s v="Second Class"/>
    <s v="SC-20260"/>
    <s v="Scott Cohen"/>
    <x v="1"/>
    <s v="United States"/>
    <s v="San Francisco"/>
    <s v="California"/>
    <n v="94110"/>
    <x v="1"/>
    <s v="OFF-SU-10001574"/>
    <s v="Office Supplies"/>
    <s v="Supplies"/>
    <s v="Acme Value Line Scissors"/>
    <n v="10.95"/>
    <n v="3"/>
    <n v="0"/>
    <n v="3.2849999999999993"/>
  </r>
  <r>
    <n v="8947"/>
    <s v="CA-2014-148355"/>
    <x v="3"/>
    <d v="2014-12-25T00:00:00"/>
    <d v="2014-12-29T00:00:00"/>
    <s v="Standard Class"/>
    <s v="NC-18535"/>
    <s v="Nick Crebassa"/>
    <x v="1"/>
    <s v="United States"/>
    <s v="New Bedford"/>
    <s v="Massachusetts"/>
    <n v="2740"/>
    <x v="3"/>
    <s v="OFF-PA-10001972"/>
    <s v="Office Supplies"/>
    <s v="Paper"/>
    <s v="Xerox 214"/>
    <n v="19.440000000000001"/>
    <n v="3"/>
    <n v="0"/>
    <n v="9.3312000000000008"/>
  </r>
  <r>
    <n v="8948"/>
    <s v="CA-2014-148355"/>
    <x v="3"/>
    <d v="2014-12-25T00:00:00"/>
    <d v="2014-12-29T00:00:00"/>
    <s v="Standard Class"/>
    <s v="NC-18535"/>
    <s v="Nick Crebassa"/>
    <x v="1"/>
    <s v="United States"/>
    <s v="New Bedford"/>
    <s v="Massachusetts"/>
    <n v="2740"/>
    <x v="3"/>
    <s v="OFF-BI-10000201"/>
    <s v="Office Supplies"/>
    <s v="Binders"/>
    <s v="Avery Triangle Shaped Sheet Lifters, Black, 2/Pack"/>
    <n v="12.3"/>
    <n v="5"/>
    <n v="0"/>
    <n v="6.15"/>
  </r>
  <r>
    <n v="8949"/>
    <s v="CA-2011-132913"/>
    <x v="2"/>
    <d v="2011-12-24T00:00:00"/>
    <d v="2011-12-26T00:00:00"/>
    <s v="First Class"/>
    <s v="AS-10090"/>
    <s v="Adam Shillingsburg"/>
    <x v="0"/>
    <s v="United States"/>
    <s v="San Diego"/>
    <s v="California"/>
    <n v="92037"/>
    <x v="1"/>
    <s v="OFF-AP-10003278"/>
    <s v="Office Supplies"/>
    <s v="Appliances"/>
    <s v="Belkin 7-Outlet SurgeMaster Home Series"/>
    <n v="13.97"/>
    <n v="1"/>
    <n v="0"/>
    <n v="3.632200000000001"/>
  </r>
  <r>
    <n v="8950"/>
    <s v="CA-2014-150910"/>
    <x v="3"/>
    <d v="2014-12-23T00:00:00"/>
    <d v="2014-12-29T00:00:00"/>
    <s v="Standard Class"/>
    <s v="JL-15130"/>
    <s v="Jack Lebron"/>
    <x v="0"/>
    <s v="United States"/>
    <s v="Jackson"/>
    <s v="Tennessee"/>
    <n v="38301"/>
    <x v="0"/>
    <s v="FUR-TA-10002903"/>
    <s v="Furniture"/>
    <s v="Tables"/>
    <s v="Bevis Round Bullnose 29&quot; High Table Top"/>
    <n v="934.9559999999999"/>
    <n v="6"/>
    <n v="0.4"/>
    <n v="-249.32159999999999"/>
  </r>
  <r>
    <n v="8951"/>
    <s v="CA-2014-150910"/>
    <x v="3"/>
    <d v="2014-12-23T00:00:00"/>
    <d v="2014-12-29T00:00:00"/>
    <s v="Standard Class"/>
    <s v="JL-15130"/>
    <s v="Jack Lebron"/>
    <x v="0"/>
    <s v="United States"/>
    <s v="Jackson"/>
    <s v="Tennessee"/>
    <n v="38301"/>
    <x v="0"/>
    <s v="TEC-AC-10001013"/>
    <s v="Technology"/>
    <s v="Accessories"/>
    <s v="Logitech ClearChat Comfort/USB Headset H390"/>
    <n v="46.864000000000004"/>
    <n v="2"/>
    <n v="0.2"/>
    <n v="7.615399999999994"/>
  </r>
  <r>
    <n v="8952"/>
    <s v="CA-2014-150910"/>
    <x v="3"/>
    <d v="2014-12-23T00:00:00"/>
    <d v="2014-12-29T00:00:00"/>
    <s v="Standard Class"/>
    <s v="JL-15130"/>
    <s v="Jack Lebron"/>
    <x v="0"/>
    <s v="United States"/>
    <s v="Jackson"/>
    <s v="Tennessee"/>
    <n v="38301"/>
    <x v="0"/>
    <s v="OFF-ST-10000918"/>
    <s v="Office Supplies"/>
    <s v="Storage"/>
    <s v="Crate-A-Files"/>
    <n v="26.160000000000004"/>
    <n v="3"/>
    <n v="0.2"/>
    <n v="1.961999999999998"/>
  </r>
  <r>
    <n v="8953"/>
    <s v="CA-2014-150910"/>
    <x v="3"/>
    <d v="2014-12-23T00:00:00"/>
    <d v="2014-12-29T00:00:00"/>
    <s v="Standard Class"/>
    <s v="JL-15130"/>
    <s v="Jack Lebron"/>
    <x v="0"/>
    <s v="United States"/>
    <s v="Jackson"/>
    <s v="Tennessee"/>
    <n v="38301"/>
    <x v="0"/>
    <s v="OFF-AR-10001419"/>
    <s v="Office Supplies"/>
    <s v="Art"/>
    <s v="Newell 325"/>
    <n v="23.128"/>
    <n v="7"/>
    <n v="0.2"/>
    <n v="2.8909999999999982"/>
  </r>
  <r>
    <n v="8954"/>
    <s v="CA-2014-150910"/>
    <x v="3"/>
    <d v="2014-12-23T00:00:00"/>
    <d v="2014-12-29T00:00:00"/>
    <s v="Standard Class"/>
    <s v="JL-15130"/>
    <s v="Jack Lebron"/>
    <x v="0"/>
    <s v="United States"/>
    <s v="Jackson"/>
    <s v="Tennessee"/>
    <n v="38301"/>
    <x v="0"/>
    <s v="OFF-AP-10003266"/>
    <s v="Office Supplies"/>
    <s v="Appliances"/>
    <s v="Holmes Replacement Filter for HEPA Air Cleaner, Large Room"/>
    <n v="59.24"/>
    <n v="5"/>
    <n v="0.2"/>
    <n v="16.290999999999997"/>
  </r>
  <r>
    <n v="8955"/>
    <s v="CA-2011-156790"/>
    <x v="2"/>
    <d v="2011-08-08T00:00:00"/>
    <d v="2011-08-10T00:00:00"/>
    <s v="Second Class"/>
    <s v="VG-21790"/>
    <s v="Vivek Gonzalez"/>
    <x v="0"/>
    <s v="United States"/>
    <s v="Jacksonville"/>
    <s v="Florida"/>
    <n v="32216"/>
    <x v="0"/>
    <s v="FUR-BO-10000468"/>
    <s v="Furniture"/>
    <s v="Bookcases"/>
    <s v="O'Sullivan 2-Shelf Heavy-Duty Bookcases"/>
    <n v="155.45600000000002"/>
    <n v="4"/>
    <n v="0.2"/>
    <n v="-7.7727999999999895"/>
  </r>
  <r>
    <n v="8956"/>
    <s v="CA-2011-126480"/>
    <x v="2"/>
    <d v="2011-09-20T00:00:00"/>
    <d v="2011-09-24T00:00:00"/>
    <s v="Standard Class"/>
    <s v="HG-14965"/>
    <s v="Henry Goldwyn"/>
    <x v="1"/>
    <s v="United States"/>
    <s v="San Diego"/>
    <s v="California"/>
    <n v="92024"/>
    <x v="1"/>
    <s v="OFF-PA-10004610"/>
    <s v="Office Supplies"/>
    <s v="Paper"/>
    <s v="Xerox 1900"/>
    <n v="8.56"/>
    <n v="2"/>
    <n v="0"/>
    <n v="3.8519999999999994"/>
  </r>
  <r>
    <n v="8957"/>
    <s v="CA-2014-105620"/>
    <x v="3"/>
    <d v="2014-12-26T00:00:00"/>
    <d v="2014-12-29T00:00:00"/>
    <s v="First Class"/>
    <s v="JH-15430"/>
    <s v="Jennifer Halladay"/>
    <x v="0"/>
    <s v="United States"/>
    <s v="Hialeah"/>
    <s v="Florida"/>
    <n v="33012"/>
    <x v="0"/>
    <s v="FUR-FU-10004963"/>
    <s v="Furniture"/>
    <s v="Furnishings"/>
    <s v="Eldon 400 Class Desk Accessories, Black Carbon"/>
    <n v="21"/>
    <n v="3"/>
    <n v="0.2"/>
    <n v="5.7750000000000021"/>
  </r>
  <r>
    <n v="8958"/>
    <s v="CA-2014-105620"/>
    <x v="3"/>
    <d v="2014-12-26T00:00:00"/>
    <d v="2014-12-29T00:00:00"/>
    <s v="First Class"/>
    <s v="JH-15430"/>
    <s v="Jennifer Halladay"/>
    <x v="0"/>
    <s v="United States"/>
    <s v="Hialeah"/>
    <s v="Florida"/>
    <n v="33012"/>
    <x v="0"/>
    <s v="TEC-MA-10004626"/>
    <s v="Technology"/>
    <s v="Machines"/>
    <s v="Lexmark 20R1285 X6650 Wireless All-in-One Printer"/>
    <n v="120"/>
    <n v="2"/>
    <n v="0.5"/>
    <n v="-7.2000000000000028"/>
  </r>
  <r>
    <n v="8959"/>
    <s v="CA-2014-150266"/>
    <x v="3"/>
    <d v="2014-11-26T00:00:00"/>
    <d v="2014-12-01T00:00:00"/>
    <s v="Standard Class"/>
    <s v="RO-19780"/>
    <s v="Rose O'Brian"/>
    <x v="0"/>
    <s v="United States"/>
    <s v="Houston"/>
    <s v="Texas"/>
    <n v="77070"/>
    <x v="2"/>
    <s v="TEC-PH-10003437"/>
    <s v="Technology"/>
    <s v="Phones"/>
    <s v="Blue Parrot B250XT Professional Grade Wireless Bluetooth Headset with"/>
    <n v="299.95999999999998"/>
    <n v="5"/>
    <n v="0.2"/>
    <n v="37.494999999999962"/>
  </r>
  <r>
    <n v="8960"/>
    <s v="CA-2014-150266"/>
    <x v="3"/>
    <d v="2014-11-26T00:00:00"/>
    <d v="2014-12-01T00:00:00"/>
    <s v="Standard Class"/>
    <s v="RO-19780"/>
    <s v="Rose O'Brian"/>
    <x v="0"/>
    <s v="United States"/>
    <s v="Houston"/>
    <s v="Texas"/>
    <n v="77070"/>
    <x v="2"/>
    <s v="OFF-AP-10002867"/>
    <s v="Office Supplies"/>
    <s v="Appliances"/>
    <s v="Fellowes Command Center 5-outlet power strip"/>
    <n v="67.839999999999989"/>
    <n v="5"/>
    <n v="0.8"/>
    <n v="-179.77600000000001"/>
  </r>
  <r>
    <n v="8961"/>
    <s v="CA-2014-150266"/>
    <x v="3"/>
    <d v="2014-11-26T00:00:00"/>
    <d v="2014-12-01T00:00:00"/>
    <s v="Standard Class"/>
    <s v="RO-19780"/>
    <s v="Rose O'Brian"/>
    <x v="0"/>
    <s v="United States"/>
    <s v="Houston"/>
    <s v="Texas"/>
    <n v="77070"/>
    <x v="2"/>
    <s v="FUR-CH-10002126"/>
    <s v="Furniture"/>
    <s v="Chairs"/>
    <s v="Hon Deluxe Fabric Upholstered Stacking Chairs"/>
    <n v="853.92999999999984"/>
    <n v="5"/>
    <n v="0.3"/>
    <n v="-24.397999999999911"/>
  </r>
  <r>
    <n v="8962"/>
    <s v="CA-2014-150266"/>
    <x v="3"/>
    <d v="2014-11-26T00:00:00"/>
    <d v="2014-12-01T00:00:00"/>
    <s v="Standard Class"/>
    <s v="RO-19780"/>
    <s v="Rose O'Brian"/>
    <x v="0"/>
    <s v="United States"/>
    <s v="Houston"/>
    <s v="Texas"/>
    <n v="77070"/>
    <x v="2"/>
    <s v="OFF-AR-10001761"/>
    <s v="Office Supplies"/>
    <s v="Art"/>
    <s v="Avery Hi-Liter Smear-Safe Highlighters"/>
    <n v="18.687999999999999"/>
    <n v="4"/>
    <n v="0.2"/>
    <n v="3.7375999999999996"/>
  </r>
  <r>
    <n v="8963"/>
    <s v="CA-2013-157280"/>
    <x v="0"/>
    <d v="2013-11-06T00:00:00"/>
    <d v="2013-11-08T00:00:00"/>
    <s v="First Class"/>
    <s v="LW-17125"/>
    <s v="Liz Willingham"/>
    <x v="0"/>
    <s v="United States"/>
    <s v="Virginia Beach"/>
    <s v="Virginia"/>
    <n v="23464"/>
    <x v="0"/>
    <s v="FUR-FU-10004665"/>
    <s v="Furniture"/>
    <s v="Furnishings"/>
    <s v="3M Polarizing Task Lamp with Clamp Arm, Light Gray"/>
    <n v="273.95999999999998"/>
    <n v="2"/>
    <n v="0"/>
    <n v="71.229600000000005"/>
  </r>
  <r>
    <n v="8964"/>
    <s v="CA-2013-157280"/>
    <x v="0"/>
    <d v="2013-11-06T00:00:00"/>
    <d v="2013-11-08T00:00:00"/>
    <s v="First Class"/>
    <s v="LW-17125"/>
    <s v="Liz Willingham"/>
    <x v="0"/>
    <s v="United States"/>
    <s v="Virginia Beach"/>
    <s v="Virginia"/>
    <n v="23464"/>
    <x v="0"/>
    <s v="TEC-AC-10000057"/>
    <s v="Technology"/>
    <s v="Accessories"/>
    <s v="Microsoft Natural Ergonomic Keyboard 4000"/>
    <n v="89.97"/>
    <n v="3"/>
    <n v="0"/>
    <n v="18.893699999999995"/>
  </r>
  <r>
    <n v="8965"/>
    <s v="CA-2013-157280"/>
    <x v="0"/>
    <d v="2013-11-06T00:00:00"/>
    <d v="2013-11-08T00:00:00"/>
    <s v="First Class"/>
    <s v="LW-17125"/>
    <s v="Liz Willingham"/>
    <x v="0"/>
    <s v="United States"/>
    <s v="Virginia Beach"/>
    <s v="Virginia"/>
    <n v="23464"/>
    <x v="0"/>
    <s v="FUR-FU-10003806"/>
    <s v="Furniture"/>
    <s v="Furnishings"/>
    <s v="Tenex Chairmat w/ Average Lip, 45&quot; x 53&quot;"/>
    <n v="756.80000000000007"/>
    <n v="5"/>
    <n v="0"/>
    <n v="75.679999999999978"/>
  </r>
  <r>
    <n v="8966"/>
    <s v="CA-2014-106691"/>
    <x v="3"/>
    <d v="2014-11-07T00:00:00"/>
    <d v="2014-11-13T00:00:00"/>
    <s v="Standard Class"/>
    <s v="CC-12370"/>
    <s v="Christopher Conant"/>
    <x v="0"/>
    <s v="United States"/>
    <s v="Houston"/>
    <s v="Texas"/>
    <n v="77070"/>
    <x v="2"/>
    <s v="OFF-BI-10000145"/>
    <s v="Office Supplies"/>
    <s v="Binders"/>
    <s v="Zipper Ring Binder Pockets"/>
    <n v="1.2479999999999998"/>
    <n v="2"/>
    <n v="0.8"/>
    <n v="-1.934400000000001"/>
  </r>
  <r>
    <n v="8967"/>
    <s v="CA-2013-134180"/>
    <x v="0"/>
    <d v="2013-11-04T00:00:00"/>
    <d v="2013-11-08T00:00:00"/>
    <s v="Standard Class"/>
    <s v="JP-16135"/>
    <s v="Julie Prescott"/>
    <x v="2"/>
    <s v="United States"/>
    <s v="Philadelphia"/>
    <s v="Pennsylvania"/>
    <n v="19120"/>
    <x v="3"/>
    <s v="TEC-AC-10000892"/>
    <s v="Technology"/>
    <s v="Accessories"/>
    <s v="NETGEAR N750 Dual Band Wi-Fi Gigabit Router"/>
    <n v="72"/>
    <n v="1"/>
    <n v="0.2"/>
    <n v="14.399999999999999"/>
  </r>
  <r>
    <n v="8968"/>
    <s v="CA-2013-134180"/>
    <x v="0"/>
    <d v="2013-11-04T00:00:00"/>
    <d v="2013-11-08T00:00:00"/>
    <s v="Standard Class"/>
    <s v="JP-16135"/>
    <s v="Julie Prescott"/>
    <x v="2"/>
    <s v="United States"/>
    <s v="Philadelphia"/>
    <s v="Pennsylvania"/>
    <n v="19120"/>
    <x v="3"/>
    <s v="FUR-CH-10004886"/>
    <s v="Furniture"/>
    <s v="Chairs"/>
    <s v="Bevis Steel Folding Chairs"/>
    <n v="470.15499999999997"/>
    <n v="7"/>
    <n v="0.3"/>
    <n v="-13.432999999999993"/>
  </r>
  <r>
    <n v="8969"/>
    <s v="CA-2011-166730"/>
    <x v="2"/>
    <d v="2011-12-30T00:00:00"/>
    <d v="2012-01-01T00:00:00"/>
    <s v="First Class"/>
    <s v="DD-13570"/>
    <s v="Dorothy Dickinson"/>
    <x v="0"/>
    <s v="United States"/>
    <s v="Memphis"/>
    <s v="Tennessee"/>
    <n v="38109"/>
    <x v="0"/>
    <s v="OFF-ST-10002554"/>
    <s v="Office Supplies"/>
    <s v="Storage"/>
    <s v="Tennsco Industrial Shelving"/>
    <n v="39.128"/>
    <n v="1"/>
    <n v="0.2"/>
    <n v="-8.803799999999999"/>
  </r>
  <r>
    <n v="8970"/>
    <s v="CA-2014-157469"/>
    <x v="3"/>
    <d v="2014-12-03T00:00:00"/>
    <d v="2014-12-08T00:00:00"/>
    <s v="Standard Class"/>
    <s v="ES-14080"/>
    <s v="Erin Smith"/>
    <x v="1"/>
    <s v="United States"/>
    <s v="Lakewood"/>
    <s v="Ohio"/>
    <n v="44107"/>
    <x v="3"/>
    <s v="OFF-AR-10001662"/>
    <s v="Office Supplies"/>
    <s v="Art"/>
    <s v="Rogers Handheld Barrel Pencil Sharpener"/>
    <n v="19.728000000000002"/>
    <n v="9"/>
    <n v="0.2"/>
    <n v="1.7262000000000022"/>
  </r>
  <r>
    <n v="8971"/>
    <s v="CA-2014-157469"/>
    <x v="3"/>
    <d v="2014-12-03T00:00:00"/>
    <d v="2014-12-08T00:00:00"/>
    <s v="Standard Class"/>
    <s v="ES-14080"/>
    <s v="Erin Smith"/>
    <x v="1"/>
    <s v="United States"/>
    <s v="Lakewood"/>
    <s v="Ohio"/>
    <n v="44107"/>
    <x v="3"/>
    <s v="TEC-PH-10004531"/>
    <s v="Technology"/>
    <s v="Phones"/>
    <s v="AT&amp;T CL2909"/>
    <n v="151.18799999999999"/>
    <n v="2"/>
    <n v="0.4"/>
    <n v="-25.198000000000008"/>
  </r>
  <r>
    <n v="8972"/>
    <s v="CA-2014-122308"/>
    <x v="3"/>
    <d v="2014-03-25T00:00:00"/>
    <d v="2014-03-29T00:00:00"/>
    <s v="Standard Class"/>
    <s v="MV-17485"/>
    <s v="Mark Van Huff"/>
    <x v="0"/>
    <s v="United States"/>
    <s v="New York City"/>
    <s v="New York"/>
    <n v="10011"/>
    <x v="3"/>
    <s v="FUR-CH-10000665"/>
    <s v="Furniture"/>
    <s v="Chairs"/>
    <s v="Global Airflow Leather Mesh Back Chair, Black"/>
    <n v="271.76400000000001"/>
    <n v="2"/>
    <n v="0.1"/>
    <n v="60.391999999999967"/>
  </r>
  <r>
    <n v="8973"/>
    <s v="US-2011-149034"/>
    <x v="2"/>
    <d v="2011-11-19T00:00:00"/>
    <d v="2011-11-21T00:00:00"/>
    <s v="First Class"/>
    <s v="RD-19900"/>
    <s v="Ruben Dartt"/>
    <x v="0"/>
    <s v="United States"/>
    <s v="Philadelphia"/>
    <s v="Pennsylvania"/>
    <n v="19120"/>
    <x v="3"/>
    <s v="TEC-AC-10003023"/>
    <s v="Technology"/>
    <s v="Accessories"/>
    <s v="Logitech G105 Gaming Keyboard"/>
    <n v="47.496000000000002"/>
    <n v="1"/>
    <n v="0.2"/>
    <n v="-1.187400000000002"/>
  </r>
  <r>
    <n v="8974"/>
    <s v="CA-2014-159226"/>
    <x v="3"/>
    <d v="2014-04-26T00:00:00"/>
    <d v="2014-04-28T00:00:00"/>
    <s v="Second Class"/>
    <s v="RL-19615"/>
    <s v="Rob Lucas"/>
    <x v="0"/>
    <s v="United States"/>
    <s v="Los Angeles"/>
    <s v="California"/>
    <n v="90008"/>
    <x v="1"/>
    <s v="FUR-BO-10004709"/>
    <s v="Furniture"/>
    <s v="Bookcases"/>
    <s v="Bush Westfield Collection Bookcases, Medium Cherry Finish"/>
    <n v="344.98099999999994"/>
    <n v="7"/>
    <n v="0.15"/>
    <n v="28.410200000000017"/>
  </r>
  <r>
    <n v="8975"/>
    <s v="CA-2014-156622"/>
    <x v="3"/>
    <d v="2014-11-24T00:00:00"/>
    <d v="2014-11-27T00:00:00"/>
    <s v="First Class"/>
    <s v="JP-15460"/>
    <s v="Jennifer Patt"/>
    <x v="1"/>
    <s v="United States"/>
    <s v="Dallas"/>
    <s v="Texas"/>
    <n v="75220"/>
    <x v="2"/>
    <s v="OFF-PA-10000477"/>
    <s v="Office Supplies"/>
    <s v="Paper"/>
    <s v="Xerox 22"/>
    <n v="36.288000000000011"/>
    <n v="7"/>
    <n v="0.2"/>
    <n v="12.700800000000001"/>
  </r>
  <r>
    <n v="8976"/>
    <s v="CA-2014-156622"/>
    <x v="3"/>
    <d v="2014-11-24T00:00:00"/>
    <d v="2014-11-27T00:00:00"/>
    <s v="First Class"/>
    <s v="JP-15460"/>
    <s v="Jennifer Patt"/>
    <x v="1"/>
    <s v="United States"/>
    <s v="Dallas"/>
    <s v="Texas"/>
    <n v="75220"/>
    <x v="2"/>
    <s v="OFF-PA-10002923"/>
    <s v="Office Supplies"/>
    <s v="Paper"/>
    <s v="Xerox 1942"/>
    <n v="78.304000000000002"/>
    <n v="2"/>
    <n v="0.2"/>
    <n v="29.363999999999997"/>
  </r>
  <r>
    <n v="8977"/>
    <s v="CA-2014-156622"/>
    <x v="3"/>
    <d v="2014-11-24T00:00:00"/>
    <d v="2014-11-27T00:00:00"/>
    <s v="First Class"/>
    <s v="JP-15460"/>
    <s v="Jennifer Patt"/>
    <x v="1"/>
    <s v="United States"/>
    <s v="Dallas"/>
    <s v="Texas"/>
    <n v="75220"/>
    <x v="2"/>
    <s v="FUR-TA-10003008"/>
    <s v="Furniture"/>
    <s v="Tables"/>
    <s v="Lesro Round Back Collection Coffee Table, End Table"/>
    <n v="127.785"/>
    <n v="1"/>
    <n v="0.3"/>
    <n v="-31.033499999999989"/>
  </r>
  <r>
    <n v="8978"/>
    <s v="CA-2014-156622"/>
    <x v="3"/>
    <d v="2014-11-24T00:00:00"/>
    <d v="2014-11-27T00:00:00"/>
    <s v="First Class"/>
    <s v="JP-15460"/>
    <s v="Jennifer Patt"/>
    <x v="1"/>
    <s v="United States"/>
    <s v="Dallas"/>
    <s v="Texas"/>
    <n v="75220"/>
    <x v="2"/>
    <s v="OFF-BI-10003707"/>
    <s v="Office Supplies"/>
    <s v="Binders"/>
    <s v="Aluminum Screw Posts"/>
    <n v="6.1039999999999983"/>
    <n v="2"/>
    <n v="0.8"/>
    <n v="-9.1560000000000006"/>
  </r>
  <r>
    <n v="8979"/>
    <s v="CA-2011-119529"/>
    <x v="2"/>
    <d v="2011-11-03T00:00:00"/>
    <d v="2011-11-05T00:00:00"/>
    <s v="Second Class"/>
    <s v="DM-13345"/>
    <s v="Denise Monton"/>
    <x v="1"/>
    <s v="United States"/>
    <s v="Orange"/>
    <s v="New Jersey"/>
    <n v="7050"/>
    <x v="3"/>
    <s v="OFF-BI-10000546"/>
    <s v="Office Supplies"/>
    <s v="Binders"/>
    <s v="Avery Durable Binders"/>
    <n v="5.76"/>
    <n v="2"/>
    <n v="0"/>
    <n v="2.8224"/>
  </r>
  <r>
    <n v="8980"/>
    <s v="CA-2012-150413"/>
    <x v="1"/>
    <d v="2012-10-19T00:00:00"/>
    <d v="2012-10-24T00:00:00"/>
    <s v="Second Class"/>
    <s v="CS-11860"/>
    <s v="Cari Schnelling"/>
    <x v="0"/>
    <s v="United States"/>
    <s v="Dallas"/>
    <s v="Texas"/>
    <n v="75220"/>
    <x v="2"/>
    <s v="OFF-BI-10000404"/>
    <s v="Office Supplies"/>
    <s v="Binders"/>
    <s v="Avery Printable Repositionable Plastic Tabs"/>
    <n v="1.7199999999999995"/>
    <n v="1"/>
    <n v="0.8"/>
    <n v="-2.8380000000000001"/>
  </r>
  <r>
    <n v="8981"/>
    <s v="CA-2011-108182"/>
    <x v="2"/>
    <d v="2011-02-07T00:00:00"/>
    <d v="2011-02-11T00:00:00"/>
    <s v="Second Class"/>
    <s v="DL-13315"/>
    <s v="Delfina Latchford"/>
    <x v="0"/>
    <s v="United States"/>
    <s v="Romeoville"/>
    <s v="Illinois"/>
    <n v="60441"/>
    <x v="2"/>
    <s v="OFF-BI-10001196"/>
    <s v="Office Supplies"/>
    <s v="Binders"/>
    <s v="Avery Flip-Chart Easel Binder, Black"/>
    <n v="8.9519999999999982"/>
    <n v="2"/>
    <n v="0.8"/>
    <n v="-14.770800000000001"/>
  </r>
  <r>
    <n v="8982"/>
    <s v="CA-2013-110898"/>
    <x v="0"/>
    <d v="2013-03-07T00:00:00"/>
    <d v="2013-03-13T00:00:00"/>
    <s v="Standard Class"/>
    <s v="LC-16870"/>
    <s v="Lena Cacioppo"/>
    <x v="0"/>
    <s v="United States"/>
    <s v="Chicago"/>
    <s v="Illinois"/>
    <n v="60623"/>
    <x v="2"/>
    <s v="OFF-AP-10001626"/>
    <s v="Office Supplies"/>
    <s v="Appliances"/>
    <s v="Commercial WindTunnel Clean Air Upright Vacuum, Replacement Belts, Filtration Bags"/>
    <n v="2.3339999999999996"/>
    <n v="3"/>
    <n v="0.8"/>
    <n v="-6.3018000000000001"/>
  </r>
  <r>
    <n v="8983"/>
    <s v="CA-2013-110898"/>
    <x v="0"/>
    <d v="2013-03-07T00:00:00"/>
    <d v="2013-03-13T00:00:00"/>
    <s v="Standard Class"/>
    <s v="LC-16870"/>
    <s v="Lena Cacioppo"/>
    <x v="0"/>
    <s v="United States"/>
    <s v="Chicago"/>
    <s v="Illinois"/>
    <n v="60623"/>
    <x v="2"/>
    <s v="OFF-BI-10004656"/>
    <s v="Office Supplies"/>
    <s v="Binders"/>
    <s v="Peel &amp; Stick Add-On Corner Pockets"/>
    <n v="1.7279999999999998"/>
    <n v="4"/>
    <n v="0.8"/>
    <n v="-2.764800000000001"/>
  </r>
  <r>
    <n v="8984"/>
    <s v="CA-2013-110898"/>
    <x v="0"/>
    <d v="2013-03-07T00:00:00"/>
    <d v="2013-03-13T00:00:00"/>
    <s v="Standard Class"/>
    <s v="LC-16870"/>
    <s v="Lena Cacioppo"/>
    <x v="0"/>
    <s v="United States"/>
    <s v="Chicago"/>
    <s v="Illinois"/>
    <n v="60623"/>
    <x v="2"/>
    <s v="FUR-FU-10003773"/>
    <s v="Furniture"/>
    <s v="Furnishings"/>
    <s v="Eldon Cleatmat Plus Chair Mats for High Pile Carpets"/>
    <n v="159.04"/>
    <n v="5"/>
    <n v="0.6"/>
    <n v="-194.82400000000001"/>
  </r>
  <r>
    <n v="8985"/>
    <s v="CA-2013-110898"/>
    <x v="0"/>
    <d v="2013-03-07T00:00:00"/>
    <d v="2013-03-13T00:00:00"/>
    <s v="Standard Class"/>
    <s v="LC-16870"/>
    <s v="Lena Cacioppo"/>
    <x v="0"/>
    <s v="United States"/>
    <s v="Chicago"/>
    <s v="Illinois"/>
    <n v="60623"/>
    <x v="2"/>
    <s v="FUR-TA-10000849"/>
    <s v="Furniture"/>
    <s v="Tables"/>
    <s v="Bevis Rectangular Conference Tables"/>
    <n v="145.97999999999999"/>
    <n v="2"/>
    <n v="0.5"/>
    <n v="-99.266399999999976"/>
  </r>
  <r>
    <n v="8986"/>
    <s v="CA-2012-123092"/>
    <x v="1"/>
    <d v="2012-12-03T00:00:00"/>
    <d v="2012-12-07T00:00:00"/>
    <s v="Standard Class"/>
    <s v="JG-15115"/>
    <s v="Jack Garza"/>
    <x v="0"/>
    <s v="United States"/>
    <s v="Jacksonville"/>
    <s v="North Carolina"/>
    <n v="28540"/>
    <x v="0"/>
    <s v="FUR-FU-10000222"/>
    <s v="Furniture"/>
    <s v="Furnishings"/>
    <s v="Seth Thomas 16&quot; Steel Case Clock"/>
    <n v="77.951999999999998"/>
    <n v="3"/>
    <n v="0.2"/>
    <n v="12.667199999999994"/>
  </r>
  <r>
    <n v="8987"/>
    <s v="CA-2012-123092"/>
    <x v="1"/>
    <d v="2012-12-03T00:00:00"/>
    <d v="2012-12-07T00:00:00"/>
    <s v="Standard Class"/>
    <s v="JG-15115"/>
    <s v="Jack Garza"/>
    <x v="0"/>
    <s v="United States"/>
    <s v="Jacksonville"/>
    <s v="North Carolina"/>
    <n v="28540"/>
    <x v="0"/>
    <s v="OFF-BI-10001718"/>
    <s v="Office Supplies"/>
    <s v="Binders"/>
    <s v="GBC DocuBind P50 Personal Binding Machine"/>
    <n v="95.970000000000013"/>
    <n v="5"/>
    <n v="0.7"/>
    <n v="-73.57699999999997"/>
  </r>
  <r>
    <n v="8988"/>
    <s v="CA-2012-123092"/>
    <x v="1"/>
    <d v="2012-12-03T00:00:00"/>
    <d v="2012-12-07T00:00:00"/>
    <s v="Standard Class"/>
    <s v="JG-15115"/>
    <s v="Jack Garza"/>
    <x v="0"/>
    <s v="United States"/>
    <s v="Jacksonville"/>
    <s v="North Carolina"/>
    <n v="28540"/>
    <x v="0"/>
    <s v="TEC-PH-10001700"/>
    <s v="Technology"/>
    <s v="Phones"/>
    <s v="Panasonic KX-TG6844B Expandable Digital Cordless Telephone"/>
    <n v="105.584"/>
    <n v="2"/>
    <n v="0.2"/>
    <n v="9.2386000000000053"/>
  </r>
  <r>
    <n v="8989"/>
    <s v="CA-2012-123092"/>
    <x v="1"/>
    <d v="2012-12-03T00:00:00"/>
    <d v="2012-12-07T00:00:00"/>
    <s v="Standard Class"/>
    <s v="JG-15115"/>
    <s v="Jack Garza"/>
    <x v="0"/>
    <s v="United States"/>
    <s v="Jacksonville"/>
    <s v="North Carolina"/>
    <n v="28540"/>
    <x v="0"/>
    <s v="OFF-AR-10004078"/>
    <s v="Office Supplies"/>
    <s v="Art"/>
    <s v="Newell 312"/>
    <n v="9.3439999999999994"/>
    <n v="2"/>
    <n v="0.2"/>
    <n v="1.1679999999999997"/>
  </r>
  <r>
    <n v="8990"/>
    <s v="US-2012-128587"/>
    <x v="1"/>
    <d v="2012-12-24T00:00:00"/>
    <d v="2012-12-30T00:00:00"/>
    <s v="Standard Class"/>
    <s v="HM-14860"/>
    <s v="Harry Marie"/>
    <x v="1"/>
    <s v="United States"/>
    <s v="Springfield"/>
    <s v="Missouri"/>
    <n v="65807"/>
    <x v="2"/>
    <s v="FUR-FU-10003026"/>
    <s v="Furniture"/>
    <s v="Furnishings"/>
    <s v="Eldon Regeneration Recycled Desk Accessories, Black"/>
    <n v="9.68"/>
    <n v="2"/>
    <n v="0"/>
    <n v="3.7751999999999999"/>
  </r>
  <r>
    <n v="8991"/>
    <s v="US-2012-128587"/>
    <x v="1"/>
    <d v="2012-12-24T00:00:00"/>
    <d v="2012-12-30T00:00:00"/>
    <s v="Standard Class"/>
    <s v="HM-14860"/>
    <s v="Harry Marie"/>
    <x v="1"/>
    <s v="United States"/>
    <s v="Springfield"/>
    <s v="Missouri"/>
    <n v="65807"/>
    <x v="2"/>
    <s v="TEC-CO-10003763"/>
    <s v="Technology"/>
    <s v="Copiers"/>
    <s v="Canon PC1060 Personal Laser Copier"/>
    <n v="4899.93"/>
    <n v="7"/>
    <n v="0"/>
    <n v="2302.9670999999998"/>
  </r>
  <r>
    <n v="8992"/>
    <s v="US-2014-139577"/>
    <x v="3"/>
    <d v="2014-10-02T00:00:00"/>
    <d v="2014-10-07T00:00:00"/>
    <s v="Standard Class"/>
    <s v="TN-21040"/>
    <s v="Tanja Norvell"/>
    <x v="2"/>
    <s v="United States"/>
    <s v="San Francisco"/>
    <s v="California"/>
    <n v="94110"/>
    <x v="1"/>
    <s v="TEC-AC-10004708"/>
    <s v="Technology"/>
    <s v="Accessories"/>
    <s v="Sony 32GB Class 10 Micro SDHC R40 Memory Card"/>
    <n v="104.75"/>
    <n v="5"/>
    <n v="0"/>
    <n v="21.997499999999999"/>
  </r>
  <r>
    <n v="8993"/>
    <s v="CA-2014-159100"/>
    <x v="3"/>
    <d v="2014-10-17T00:00:00"/>
    <d v="2014-10-22T00:00:00"/>
    <s v="Standard Class"/>
    <s v="VP-21760"/>
    <s v="Victoria Pisteka"/>
    <x v="1"/>
    <s v="United States"/>
    <s v="Columbia"/>
    <s v="Tennessee"/>
    <n v="38401"/>
    <x v="0"/>
    <s v="TEC-AC-10003499"/>
    <s v="Technology"/>
    <s v="Accessories"/>
    <s v="Memorex Mini Travel Drive 8 GB USB 2.0 Flash Drive"/>
    <n v="18.528000000000002"/>
    <n v="2"/>
    <n v="0.2"/>
    <n v="4.4004000000000003"/>
  </r>
  <r>
    <n v="8994"/>
    <s v="CA-2014-159100"/>
    <x v="3"/>
    <d v="2014-10-17T00:00:00"/>
    <d v="2014-10-22T00:00:00"/>
    <s v="Standard Class"/>
    <s v="VP-21760"/>
    <s v="Victoria Pisteka"/>
    <x v="1"/>
    <s v="United States"/>
    <s v="Columbia"/>
    <s v="Tennessee"/>
    <n v="38401"/>
    <x v="0"/>
    <s v="FUR-TA-10001950"/>
    <s v="Furniture"/>
    <s v="Tables"/>
    <s v="Balt Solid Wood Round Tables"/>
    <n v="1875.258"/>
    <n v="7"/>
    <n v="0.4"/>
    <n v="-968.88329999999996"/>
  </r>
  <r>
    <n v="8995"/>
    <s v="CA-2011-109043"/>
    <x v="2"/>
    <d v="2011-08-15T00:00:00"/>
    <d v="2011-08-17T00:00:00"/>
    <s v="First Class"/>
    <s v="CS-12355"/>
    <s v="Christine Sundaresam"/>
    <x v="0"/>
    <s v="United States"/>
    <s v="Hollywood"/>
    <s v="Florida"/>
    <n v="33021"/>
    <x v="0"/>
    <s v="OFF-PA-10000312"/>
    <s v="Office Supplies"/>
    <s v="Paper"/>
    <s v="Xerox 1955"/>
    <n v="91.360000000000014"/>
    <n v="5"/>
    <n v="0.2"/>
    <n v="29.691999999999993"/>
  </r>
  <r>
    <n v="8996"/>
    <s v="CA-2011-109043"/>
    <x v="2"/>
    <d v="2011-08-15T00:00:00"/>
    <d v="2011-08-17T00:00:00"/>
    <s v="First Class"/>
    <s v="CS-12355"/>
    <s v="Christine Sundaresam"/>
    <x v="0"/>
    <s v="United States"/>
    <s v="Hollywood"/>
    <s v="Florida"/>
    <n v="33021"/>
    <x v="0"/>
    <s v="OFF-AP-10004708"/>
    <s v="Office Supplies"/>
    <s v="Appliances"/>
    <s v="Fellowes Superior 10 Outlet Split Surge Protector"/>
    <n v="152.24"/>
    <n v="5"/>
    <n v="0.2"/>
    <n v="17.126999999999988"/>
  </r>
  <r>
    <n v="8997"/>
    <s v="US-2014-116491"/>
    <x v="3"/>
    <d v="2014-11-12T00:00:00"/>
    <d v="2014-11-14T00:00:00"/>
    <s v="First Class"/>
    <s v="PG-18820"/>
    <s v="Patrick Gardner"/>
    <x v="0"/>
    <s v="United States"/>
    <s v="Dallas"/>
    <s v="Texas"/>
    <n v="75081"/>
    <x v="2"/>
    <s v="TEC-PH-10004531"/>
    <s v="Technology"/>
    <s v="Phones"/>
    <s v="OtterBox Commuter Series Case - iPhone 5 &amp; 5s"/>
    <n v="35.183999999999997"/>
    <n v="2"/>
    <n v="0.2"/>
    <n v="12.314399999999999"/>
  </r>
  <r>
    <n v="8998"/>
    <s v="CA-2014-122763"/>
    <x v="3"/>
    <d v="2014-03-21T00:00:00"/>
    <d v="2014-03-21T00:00:00"/>
    <s v="Same Day"/>
    <s v="HG-14845"/>
    <s v="Harry Greene"/>
    <x v="0"/>
    <s v="United States"/>
    <s v="Houston"/>
    <s v="Texas"/>
    <n v="77041"/>
    <x v="2"/>
    <s v="OFF-PA-10000474"/>
    <s v="Office Supplies"/>
    <s v="Paper"/>
    <s v="Staples"/>
    <n v="56.704000000000001"/>
    <n v="2"/>
    <n v="0.2"/>
    <n v="19.137599999999992"/>
  </r>
  <r>
    <n v="8999"/>
    <s v="CA-2014-122763"/>
    <x v="3"/>
    <d v="2014-03-21T00:00:00"/>
    <d v="2014-03-21T00:00:00"/>
    <s v="Same Day"/>
    <s v="HG-14845"/>
    <s v="Harry Greene"/>
    <x v="0"/>
    <s v="United States"/>
    <s v="Houston"/>
    <s v="Texas"/>
    <n v="77041"/>
    <x v="2"/>
    <s v="OFF-PA-10002377"/>
    <s v="Office Supplies"/>
    <s v="Paper"/>
    <s v="Xerox 1916"/>
    <n v="274.06400000000002"/>
    <n v="7"/>
    <n v="0.2"/>
    <n v="102.77399999999999"/>
  </r>
  <r>
    <n v="9000"/>
    <s v="CA-2014-137785"/>
    <x v="3"/>
    <d v="2014-05-14T00:00:00"/>
    <d v="2014-05-18T00:00:00"/>
    <s v="Standard Class"/>
    <s v="MH-18115"/>
    <s v="Mick Hernandez"/>
    <x v="2"/>
    <s v="United States"/>
    <s v="Philadelphia"/>
    <s v="Pennsylvania"/>
    <n v="19140"/>
    <x v="3"/>
    <s v="FUR-CH-10001482"/>
    <s v="Furniture"/>
    <s v="Chairs"/>
    <s v="Office Star - Mesh Screen back chair with Vinyl seat"/>
    <n v="458.42999999999995"/>
    <n v="5"/>
    <n v="0.3"/>
    <n v="-124.431"/>
  </r>
  <r>
    <n v="9001"/>
    <s v="CA-2011-133389"/>
    <x v="2"/>
    <d v="2011-06-22T00:00:00"/>
    <d v="2011-06-22T00:00:00"/>
    <s v="Same Day"/>
    <s v="TB-21280"/>
    <s v="Toby Braunhardt"/>
    <x v="0"/>
    <s v="United States"/>
    <s v="Phoenix"/>
    <s v="Arizona"/>
    <n v="85023"/>
    <x v="1"/>
    <s v="OFF-BI-10001553"/>
    <s v="Office Supplies"/>
    <s v="Binders"/>
    <s v="SpineVue Locking Slant-D Ring Binders by Cardinal"/>
    <n v="8.2260000000000009"/>
    <n v="3"/>
    <n v="0.7"/>
    <n v="-6.0323999999999991"/>
  </r>
  <r>
    <n v="9002"/>
    <s v="CA-2011-103807"/>
    <x v="2"/>
    <d v="2011-12-02T00:00:00"/>
    <d v="2011-12-09T00:00:00"/>
    <s v="Standard Class"/>
    <s v="EM-13825"/>
    <s v="Elizabeth Moffitt"/>
    <x v="1"/>
    <s v="United States"/>
    <s v="Sandy Springs"/>
    <s v="Georgia"/>
    <n v="30328"/>
    <x v="0"/>
    <s v="TEC-AC-10000199"/>
    <s v="Technology"/>
    <s v="Accessories"/>
    <s v="Kingston Digital DataTraveler 8GB USB 2.0"/>
    <n v="5.95"/>
    <n v="1"/>
    <n v="0"/>
    <n v="0.83300000000000018"/>
  </r>
  <r>
    <n v="9003"/>
    <s v="CA-2011-103807"/>
    <x v="2"/>
    <d v="2011-12-02T00:00:00"/>
    <d v="2011-12-09T00:00:00"/>
    <s v="Standard Class"/>
    <s v="EM-13825"/>
    <s v="Elizabeth Moffitt"/>
    <x v="1"/>
    <s v="United States"/>
    <s v="Sandy Springs"/>
    <s v="Georgia"/>
    <n v="30328"/>
    <x v="0"/>
    <s v="OFF-PA-10002195"/>
    <s v="Office Supplies"/>
    <s v="Paper"/>
    <s v="RSVP Cards &amp; Envelopes, Blank White, 8-1/2&quot; X 11&quot;, 24 Cards/25 Envelopes/Set"/>
    <n v="15.24"/>
    <n v="3"/>
    <n v="0"/>
    <n v="7.1627999999999998"/>
  </r>
  <r>
    <n v="9004"/>
    <s v="CA-2012-102855"/>
    <x v="1"/>
    <d v="2012-04-05T00:00:00"/>
    <d v="2012-04-06T00:00:00"/>
    <s v="Same Day"/>
    <s v="JF-15415"/>
    <s v="Jennifer Ferguson"/>
    <x v="0"/>
    <s v="United States"/>
    <s v="Spokane"/>
    <s v="Washington"/>
    <n v="99207"/>
    <x v="1"/>
    <s v="TEC-AC-10001767"/>
    <s v="Technology"/>
    <s v="Accessories"/>
    <s v="SanDisk Ultra 64 GB MicroSDHC Class 10 Memory Card"/>
    <n v="239.94"/>
    <n v="6"/>
    <n v="0"/>
    <n v="26.393399999999986"/>
  </r>
  <r>
    <n v="9005"/>
    <s v="CA-2012-102855"/>
    <x v="1"/>
    <d v="2012-04-05T00:00:00"/>
    <d v="2012-04-06T00:00:00"/>
    <s v="Same Day"/>
    <s v="JF-15415"/>
    <s v="Jennifer Ferguson"/>
    <x v="0"/>
    <s v="United States"/>
    <s v="Spokane"/>
    <s v="Washington"/>
    <n v="99207"/>
    <x v="1"/>
    <s v="OFF-AR-10002467"/>
    <s v="Office Supplies"/>
    <s v="Art"/>
    <s v="Dixon Ticonderoga Pencils"/>
    <n v="23.84"/>
    <n v="8"/>
    <n v="0"/>
    <n v="6.4368000000000016"/>
  </r>
  <r>
    <n v="9006"/>
    <s v="CA-2014-107825"/>
    <x v="3"/>
    <d v="2014-11-19T00:00:00"/>
    <d v="2014-11-19T00:00:00"/>
    <s v="Same Day"/>
    <s v="NB-18655"/>
    <s v="Nona Balk"/>
    <x v="1"/>
    <s v="United States"/>
    <s v="Milwaukee"/>
    <s v="Wisconsin"/>
    <n v="53209"/>
    <x v="2"/>
    <s v="OFF-ST-10001321"/>
    <s v="Office Supplies"/>
    <s v="Storage"/>
    <s v="Decoflex Hanging Personal Folder File, Blue"/>
    <n v="92.52"/>
    <n v="6"/>
    <n v="0"/>
    <n v="24.980400000000007"/>
  </r>
  <r>
    <n v="9007"/>
    <s v="CA-2014-107825"/>
    <x v="3"/>
    <d v="2014-11-19T00:00:00"/>
    <d v="2014-11-19T00:00:00"/>
    <s v="Same Day"/>
    <s v="NB-18655"/>
    <s v="Nona Balk"/>
    <x v="1"/>
    <s v="United States"/>
    <s v="Milwaukee"/>
    <s v="Wisconsin"/>
    <n v="53209"/>
    <x v="2"/>
    <s v="OFF-ST-10000777"/>
    <s v="Office Supplies"/>
    <s v="Storage"/>
    <s v="Companion Letter/Legal File, Black"/>
    <n v="37.76"/>
    <n v="1"/>
    <n v="0"/>
    <n v="10.572800000000001"/>
  </r>
  <r>
    <n v="9008"/>
    <s v="CA-2014-107825"/>
    <x v="3"/>
    <d v="2014-11-19T00:00:00"/>
    <d v="2014-11-19T00:00:00"/>
    <s v="Same Day"/>
    <s v="NB-18655"/>
    <s v="Nona Balk"/>
    <x v="1"/>
    <s v="United States"/>
    <s v="Milwaukee"/>
    <s v="Wisconsin"/>
    <n v="53209"/>
    <x v="2"/>
    <s v="OFF-LA-10003720"/>
    <s v="Office Supplies"/>
    <s v="Labels"/>
    <s v="Avery 487"/>
    <n v="7.38"/>
    <n v="2"/>
    <n v="0"/>
    <n v="3.4685999999999999"/>
  </r>
  <r>
    <n v="9009"/>
    <s v="CA-2014-107825"/>
    <x v="3"/>
    <d v="2014-11-19T00:00:00"/>
    <d v="2014-11-19T00:00:00"/>
    <s v="Same Day"/>
    <s v="NB-18655"/>
    <s v="Nona Balk"/>
    <x v="1"/>
    <s v="United States"/>
    <s v="Milwaukee"/>
    <s v="Wisconsin"/>
    <n v="53209"/>
    <x v="2"/>
    <s v="FUR-FU-10000206"/>
    <s v="Furniture"/>
    <s v="Furnishings"/>
    <s v="GE General Purpose, Extra Long Life, Showcase &amp; Floodlight Incandescent Bulbs"/>
    <n v="5.82"/>
    <n v="2"/>
    <n v="0"/>
    <n v="2.7353999999999998"/>
  </r>
  <r>
    <n v="9010"/>
    <s v="CA-2014-106047"/>
    <x v="3"/>
    <d v="2014-07-13T00:00:00"/>
    <d v="2014-07-19T00:00:00"/>
    <s v="Standard Class"/>
    <s v="CS-11860"/>
    <s v="Cari Schnelling"/>
    <x v="0"/>
    <s v="United States"/>
    <s v="Fairfield"/>
    <s v="Ohio"/>
    <n v="45014"/>
    <x v="3"/>
    <s v="OFF-PA-10000791"/>
    <s v="Office Supplies"/>
    <s v="Paper"/>
    <s v="Wirebound Message Books, Four 2 3/4 x 5 Forms per Page, 200 Sets per Book"/>
    <n v="3.8159999999999998"/>
    <n v="1"/>
    <n v="0.2"/>
    <n v="1.1924999999999997"/>
  </r>
  <r>
    <n v="9011"/>
    <s v="CA-2014-127803"/>
    <x v="3"/>
    <d v="2014-05-20T00:00:00"/>
    <d v="2014-05-24T00:00:00"/>
    <s v="Standard Class"/>
    <s v="ND-18460"/>
    <s v="Neil Ducich"/>
    <x v="1"/>
    <s v="United States"/>
    <s v="Huntsville"/>
    <s v="Alabama"/>
    <n v="35810"/>
    <x v="0"/>
    <s v="OFF-BI-10001787"/>
    <s v="Office Supplies"/>
    <s v="Binders"/>
    <s v="Wilson Jones Four-Pocket Poly Binders"/>
    <n v="26.16"/>
    <n v="4"/>
    <n v="0"/>
    <n v="12.8184"/>
  </r>
  <r>
    <n v="9012"/>
    <s v="CA-2012-137071"/>
    <x v="1"/>
    <d v="2012-12-20T00:00:00"/>
    <d v="2012-12-21T00:00:00"/>
    <s v="First Class"/>
    <s v="ED-13885"/>
    <s v="Emily Ducich"/>
    <x v="2"/>
    <s v="United States"/>
    <s v="Houston"/>
    <s v="Texas"/>
    <n v="77036"/>
    <x v="2"/>
    <s v="TEC-AC-10004353"/>
    <s v="Technology"/>
    <s v="Accessories"/>
    <s v="Hypercom P1300 Pinpad"/>
    <n v="100.80000000000001"/>
    <n v="2"/>
    <n v="0.2"/>
    <n v="21.42"/>
  </r>
  <r>
    <n v="9013"/>
    <s v="CA-2013-121447"/>
    <x v="0"/>
    <d v="2013-02-21T00:00:00"/>
    <d v="2013-02-22T00:00:00"/>
    <s v="First Class"/>
    <s v="EA-14035"/>
    <s v="Erin Ashbrook"/>
    <x v="1"/>
    <s v="United States"/>
    <s v="New York City"/>
    <s v="New York"/>
    <n v="10011"/>
    <x v="3"/>
    <s v="FUR-FU-10001861"/>
    <s v="Furniture"/>
    <s v="Furnishings"/>
    <s v="Floodlight Indoor Halogen Bulbs, 1 Bulb per Pack, 60 Watts"/>
    <n v="135.79999999999998"/>
    <n v="7"/>
    <n v="0"/>
    <n v="66.541999999999987"/>
  </r>
  <r>
    <n v="9014"/>
    <s v="CA-2014-143084"/>
    <x v="3"/>
    <d v="2014-03-19T00:00:00"/>
    <d v="2014-03-23T00:00:00"/>
    <s v="Standard Class"/>
    <s v="BP-11050"/>
    <s v="Barry Pond"/>
    <x v="1"/>
    <s v="United States"/>
    <s v="Los Angeles"/>
    <s v="California"/>
    <n v="90008"/>
    <x v="1"/>
    <s v="OFF-AR-10002766"/>
    <s v="Office Supplies"/>
    <s v="Art"/>
    <s v="Prang Drawing Pencil Set"/>
    <n v="13.899999999999999"/>
    <n v="5"/>
    <n v="0"/>
    <n v="3.7529999999999997"/>
  </r>
  <r>
    <n v="9015"/>
    <s v="CA-2014-143084"/>
    <x v="3"/>
    <d v="2014-03-19T00:00:00"/>
    <d v="2014-03-23T00:00:00"/>
    <s v="Standard Class"/>
    <s v="BP-11050"/>
    <s v="Barry Pond"/>
    <x v="1"/>
    <s v="United States"/>
    <s v="Los Angeles"/>
    <s v="California"/>
    <n v="90008"/>
    <x v="1"/>
    <s v="OFF-EN-10003072"/>
    <s v="Office Supplies"/>
    <s v="Envelopes"/>
    <s v="Peel &amp; Seel Envelopes"/>
    <n v="19.399999999999999"/>
    <n v="5"/>
    <n v="0"/>
    <n v="9.3120000000000012"/>
  </r>
  <r>
    <n v="9016"/>
    <s v="CA-2013-131639"/>
    <x v="0"/>
    <d v="2013-12-18T00:00:00"/>
    <d v="2013-12-24T00:00:00"/>
    <s v="Standard Class"/>
    <s v="NS-18640"/>
    <s v="Noel Staavos"/>
    <x v="1"/>
    <s v="United States"/>
    <s v="Carlsbad"/>
    <s v="New Mexico"/>
    <n v="88220"/>
    <x v="1"/>
    <s v="OFF-BI-10001636"/>
    <s v="Office Supplies"/>
    <s v="Binders"/>
    <s v="Ibico Plastic and Wire Spiral Binding Combs"/>
    <n v="13.488"/>
    <n v="2"/>
    <n v="0.2"/>
    <n v="4.3835999999999995"/>
  </r>
  <r>
    <n v="9017"/>
    <s v="CA-2013-131639"/>
    <x v="0"/>
    <d v="2013-12-18T00:00:00"/>
    <d v="2013-12-24T00:00:00"/>
    <s v="Standard Class"/>
    <s v="NS-18640"/>
    <s v="Noel Staavos"/>
    <x v="1"/>
    <s v="United States"/>
    <s v="Carlsbad"/>
    <s v="New Mexico"/>
    <n v="88220"/>
    <x v="1"/>
    <s v="OFF-BI-10000948"/>
    <s v="Office Supplies"/>
    <s v="Binders"/>
    <s v="GBC Laser Imprintable Binding System Covers, Desert Sand"/>
    <n v="11.416"/>
    <n v="1"/>
    <n v="0.2"/>
    <n v="3.8528999999999991"/>
  </r>
  <r>
    <n v="9018"/>
    <s v="CA-2013-161361"/>
    <x v="0"/>
    <d v="2013-03-27T00:00:00"/>
    <d v="2013-03-29T00:00:00"/>
    <s v="Second Class"/>
    <s v="MV-17485"/>
    <s v="Mark Van Huff"/>
    <x v="0"/>
    <s v="United States"/>
    <s v="Pocatello"/>
    <s v="Idaho"/>
    <n v="83201"/>
    <x v="1"/>
    <s v="OFF-PA-10001838"/>
    <s v="Office Supplies"/>
    <s v="Paper"/>
    <s v="Adams Telephone Message Book W/Dividers/Space For Phone Numbers, 5 1/4&quot;X8 1/2&quot;, 300/Messages"/>
    <n v="17.64"/>
    <n v="3"/>
    <n v="0"/>
    <n v="8.6435999999999993"/>
  </r>
  <r>
    <n v="9019"/>
    <s v="CA-2013-161361"/>
    <x v="0"/>
    <d v="2013-03-27T00:00:00"/>
    <d v="2013-03-29T00:00:00"/>
    <s v="Second Class"/>
    <s v="MV-17485"/>
    <s v="Mark Van Huff"/>
    <x v="0"/>
    <s v="United States"/>
    <s v="Pocatello"/>
    <s v="Idaho"/>
    <n v="83201"/>
    <x v="1"/>
    <s v="OFF-BI-10002215"/>
    <s v="Office Supplies"/>
    <s v="Binders"/>
    <s v="Wilson Jones Hanging View Binder, White, 1&quot;"/>
    <n v="17.04"/>
    <n v="3"/>
    <n v="0.2"/>
    <n v="5.5379999999999985"/>
  </r>
  <r>
    <n v="9020"/>
    <s v="CA-2011-100706"/>
    <x v="2"/>
    <d v="2011-12-16T00:00:00"/>
    <d v="2011-12-18T00:00:00"/>
    <s v="Second Class"/>
    <s v="LE-16810"/>
    <s v="Laurel Elliston"/>
    <x v="0"/>
    <s v="United States"/>
    <s v="Springfield"/>
    <s v="Virginia"/>
    <n v="22153"/>
    <x v="0"/>
    <s v="TEC-AC-10001314"/>
    <s v="Technology"/>
    <s v="Accessories"/>
    <s v="Case Logic 2.4GHz Wireless Keyboard"/>
    <n v="99.98"/>
    <n v="2"/>
    <n v="0"/>
    <n v="7.9983999999999895"/>
  </r>
  <r>
    <n v="9021"/>
    <s v="CA-2011-100706"/>
    <x v="2"/>
    <d v="2011-12-16T00:00:00"/>
    <d v="2011-12-18T00:00:00"/>
    <s v="Second Class"/>
    <s v="LE-16810"/>
    <s v="Laurel Elliston"/>
    <x v="0"/>
    <s v="United States"/>
    <s v="Springfield"/>
    <s v="Virginia"/>
    <n v="22153"/>
    <x v="0"/>
    <s v="FUR-FU-10002268"/>
    <s v="Furniture"/>
    <s v="Furnishings"/>
    <s v="Ultra Door Push Plate"/>
    <n v="29.46"/>
    <n v="6"/>
    <n v="0"/>
    <n v="9.7217999999999982"/>
  </r>
  <r>
    <n v="9022"/>
    <s v="CA-2012-129525"/>
    <x v="1"/>
    <d v="2012-11-15T00:00:00"/>
    <d v="2012-11-20T00:00:00"/>
    <s v="Standard Class"/>
    <s v="VP-21760"/>
    <s v="Victoria Pisteka"/>
    <x v="1"/>
    <s v="United States"/>
    <s v="Toledo"/>
    <s v="Ohio"/>
    <n v="43615"/>
    <x v="3"/>
    <s v="OFF-BI-10002133"/>
    <s v="Office Supplies"/>
    <s v="Binders"/>
    <s v="Wilson Jones Elliptical Ring 3 1/2&quot; Capacity Binders, 800 sheets"/>
    <n v="166.92000000000002"/>
    <n v="13"/>
    <n v="0.7"/>
    <n v="-116.84399999999999"/>
  </r>
  <r>
    <n v="9023"/>
    <s v="US-2013-141880"/>
    <x v="0"/>
    <d v="2013-08-23T00:00:00"/>
    <d v="2013-08-24T00:00:00"/>
    <s v="First Class"/>
    <s v="TC-21475"/>
    <s v="Tony Chapman"/>
    <x v="2"/>
    <s v="United States"/>
    <s v="Fort Collins"/>
    <s v="Colorado"/>
    <n v="80525"/>
    <x v="1"/>
    <s v="FUR-FU-10001979"/>
    <s v="Furniture"/>
    <s v="Furnishings"/>
    <s v="Dana Halogen Swing-Arm Architect Lamp"/>
    <n v="98.328000000000003"/>
    <n v="3"/>
    <n v="0.2"/>
    <n v="9.832800000000006"/>
  </r>
  <r>
    <n v="9024"/>
    <s v="CA-2012-165799"/>
    <x v="1"/>
    <d v="2012-06-29T00:00:00"/>
    <d v="2012-07-02T00:00:00"/>
    <s v="First Class"/>
    <s v="SG-20470"/>
    <s v="Sheri Gordon"/>
    <x v="0"/>
    <s v="United States"/>
    <s v="New York City"/>
    <s v="New York"/>
    <n v="10024"/>
    <x v="3"/>
    <s v="FUR-CH-10001482"/>
    <s v="Furniture"/>
    <s v="Chairs"/>
    <s v="Office Star - Mesh Screen back chair with Vinyl seat"/>
    <n v="117.88199999999999"/>
    <n v="1"/>
    <n v="0.1"/>
    <n v="1.3097999999999956"/>
  </r>
  <r>
    <n v="9025"/>
    <s v="CA-2013-102127"/>
    <x v="0"/>
    <d v="2013-06-27T00:00:00"/>
    <d v="2013-07-03T00:00:00"/>
    <s v="Standard Class"/>
    <s v="VP-21760"/>
    <s v="Victoria Pisteka"/>
    <x v="1"/>
    <s v="United States"/>
    <s v="New York City"/>
    <s v="New York"/>
    <n v="10035"/>
    <x v="3"/>
    <s v="TEC-AC-10002018"/>
    <s v="Technology"/>
    <s v="Accessories"/>
    <s v="AmazonBasics 3-Button USB Wired Mouse"/>
    <n v="20.97"/>
    <n v="3"/>
    <n v="0"/>
    <n v="9.017100000000001"/>
  </r>
  <r>
    <n v="9026"/>
    <s v="CA-2013-102127"/>
    <x v="0"/>
    <d v="2013-06-27T00:00:00"/>
    <d v="2013-07-03T00:00:00"/>
    <s v="Standard Class"/>
    <s v="VP-21760"/>
    <s v="Victoria Pisteka"/>
    <x v="1"/>
    <s v="United States"/>
    <s v="New York City"/>
    <s v="New York"/>
    <n v="10035"/>
    <x v="3"/>
    <s v="TEC-AC-10000397"/>
    <s v="Technology"/>
    <s v="Accessories"/>
    <s v="Perixx PERIBOARD-512B, Ergonomic Split Keyboard"/>
    <n v="139.96"/>
    <n v="4"/>
    <n v="0"/>
    <n v="9.7972000000000037"/>
  </r>
  <r>
    <n v="9027"/>
    <s v="CA-2013-102127"/>
    <x v="0"/>
    <d v="2013-06-27T00:00:00"/>
    <d v="2013-07-03T00:00:00"/>
    <s v="Standard Class"/>
    <s v="VP-21760"/>
    <s v="Victoria Pisteka"/>
    <x v="1"/>
    <s v="United States"/>
    <s v="New York City"/>
    <s v="New York"/>
    <n v="10035"/>
    <x v="3"/>
    <s v="FUR-FU-10003976"/>
    <s v="Furniture"/>
    <s v="Furnishings"/>
    <s v="DAX Executive Solid Wood Document Frame, Desktop or Hang, Mahogany, 5 x 7"/>
    <n v="37.74"/>
    <n v="3"/>
    <n v="0"/>
    <n v="12.831599999999996"/>
  </r>
  <r>
    <n v="9028"/>
    <s v="US-2013-152415"/>
    <x v="0"/>
    <d v="2013-09-18T00:00:00"/>
    <d v="2013-09-23T00:00:00"/>
    <s v="Standard Class"/>
    <s v="PO-18865"/>
    <s v="Patrick O'Donnell"/>
    <x v="0"/>
    <s v="United States"/>
    <s v="Marlborough"/>
    <s v="Massachusetts"/>
    <n v="1752"/>
    <x v="3"/>
    <s v="FUR-FU-10002597"/>
    <s v="Furniture"/>
    <s v="Furnishings"/>
    <s v="C-Line Magnetic Cubicle Keepers, Clear Polypropylene"/>
    <n v="14.82"/>
    <n v="3"/>
    <n v="0"/>
    <n v="6.224400000000001"/>
  </r>
  <r>
    <n v="9029"/>
    <s v="US-2013-152415"/>
    <x v="0"/>
    <d v="2013-09-18T00:00:00"/>
    <d v="2013-09-23T00:00:00"/>
    <s v="Standard Class"/>
    <s v="PO-18865"/>
    <s v="Patrick O'Donnell"/>
    <x v="0"/>
    <s v="United States"/>
    <s v="Marlborough"/>
    <s v="Massachusetts"/>
    <n v="1752"/>
    <x v="3"/>
    <s v="FUR-FU-10004864"/>
    <s v="Furniture"/>
    <s v="Furnishings"/>
    <s v="Howard Miller 14-1/2&quot; Diameter Chrome Round Wall Clock"/>
    <n v="191.82"/>
    <n v="3"/>
    <n v="0"/>
    <n v="61.382399999999997"/>
  </r>
  <r>
    <n v="9030"/>
    <s v="CA-2011-138198"/>
    <x v="2"/>
    <d v="2011-07-18T00:00:00"/>
    <d v="2011-07-23T00:00:00"/>
    <s v="Standard Class"/>
    <s v="JL-15130"/>
    <s v="Jack Lebron"/>
    <x v="0"/>
    <s v="United States"/>
    <s v="New Rochelle"/>
    <s v="New York"/>
    <n v="10801"/>
    <x v="3"/>
    <s v="OFF-BI-10002103"/>
    <s v="Office Supplies"/>
    <s v="Binders"/>
    <s v="Cardinal Slant-D Ring Binder, Heavy Gauge Vinyl"/>
    <n v="13.904"/>
    <n v="2"/>
    <n v="0.2"/>
    <n v="4.5187999999999997"/>
  </r>
  <r>
    <n v="9031"/>
    <s v="CA-2014-128041"/>
    <x v="3"/>
    <d v="2014-09-02T00:00:00"/>
    <d v="2014-09-02T00:00:00"/>
    <s v="Same Day"/>
    <s v="RW-19540"/>
    <s v="Rick Wilson"/>
    <x v="1"/>
    <s v="United States"/>
    <s v="Seattle"/>
    <s v="Washington"/>
    <n v="98103"/>
    <x v="1"/>
    <s v="OFF-AP-10001005"/>
    <s v="Office Supplies"/>
    <s v="Appliances"/>
    <s v="Honeywell Quietcare HEPA Air Cleaner"/>
    <n v="314.60000000000002"/>
    <n v="4"/>
    <n v="0"/>
    <n v="103.81799999999998"/>
  </r>
  <r>
    <n v="9032"/>
    <s v="CA-2014-128041"/>
    <x v="3"/>
    <d v="2014-09-02T00:00:00"/>
    <d v="2014-09-02T00:00:00"/>
    <s v="Same Day"/>
    <s v="RW-19540"/>
    <s v="Rick Wilson"/>
    <x v="1"/>
    <s v="United States"/>
    <s v="Seattle"/>
    <s v="Washington"/>
    <n v="98103"/>
    <x v="1"/>
    <s v="FUR-TA-10002607"/>
    <s v="Furniture"/>
    <s v="Tables"/>
    <s v="KI Conference Tables"/>
    <n v="283.56"/>
    <n v="4"/>
    <n v="0"/>
    <n v="45.36960000000002"/>
  </r>
  <r>
    <n v="9033"/>
    <s v="CA-2014-105823"/>
    <x v="3"/>
    <d v="2014-06-23T00:00:00"/>
    <d v="2014-06-27T00:00:00"/>
    <s v="Standard Class"/>
    <s v="RB-19465"/>
    <s v="Rick Bensley"/>
    <x v="2"/>
    <s v="United States"/>
    <s v="Detroit"/>
    <s v="Michigan"/>
    <n v="48227"/>
    <x v="2"/>
    <s v="FUR-CH-10000454"/>
    <s v="Furniture"/>
    <s v="Chairs"/>
    <s v="Hon Deluxe Fabric Upholstered Stacking Chairs, Rounded Back"/>
    <n v="487.96"/>
    <n v="2"/>
    <n v="0"/>
    <n v="146.38799999999998"/>
  </r>
  <r>
    <n v="9034"/>
    <s v="CA-2011-152268"/>
    <x v="2"/>
    <d v="2011-09-02T00:00:00"/>
    <d v="2011-09-07T00:00:00"/>
    <s v="Standard Class"/>
    <s v="SC-20095"/>
    <s v="Sanjit Chand"/>
    <x v="0"/>
    <s v="United States"/>
    <s v="Fayetteville"/>
    <s v="Arkansas"/>
    <n v="72701"/>
    <x v="0"/>
    <s v="OFF-BI-10001359"/>
    <s v="Office Supplies"/>
    <s v="Binders"/>
    <s v="GBC DocuBind TL300 Electric Binding System"/>
    <n v="1793.98"/>
    <n v="2"/>
    <n v="0"/>
    <n v="843.17059999999992"/>
  </r>
  <r>
    <n v="9035"/>
    <s v="CA-2012-148873"/>
    <x v="1"/>
    <d v="2012-10-01T00:00:00"/>
    <d v="2012-10-05T00:00:00"/>
    <s v="Standard Class"/>
    <s v="EM-13960"/>
    <s v="Eric Murdock"/>
    <x v="0"/>
    <s v="United States"/>
    <s v="Quincy"/>
    <s v="Illinois"/>
    <n v="62301"/>
    <x v="2"/>
    <s v="OFF-BI-10003196"/>
    <s v="Office Supplies"/>
    <s v="Binders"/>
    <s v="Accohide Poly Flexible Ring Binders"/>
    <n v="2.9919999999999995"/>
    <n v="4"/>
    <n v="0.8"/>
    <n v="-4.4880000000000013"/>
  </r>
  <r>
    <n v="9036"/>
    <s v="CA-2012-148873"/>
    <x v="1"/>
    <d v="2012-10-01T00:00:00"/>
    <d v="2012-10-05T00:00:00"/>
    <s v="Standard Class"/>
    <s v="EM-13960"/>
    <s v="Eric Murdock"/>
    <x v="0"/>
    <s v="United States"/>
    <s v="Quincy"/>
    <s v="Illinois"/>
    <n v="62301"/>
    <x v="2"/>
    <s v="TEC-AC-10003657"/>
    <s v="Technology"/>
    <s v="Accessories"/>
    <s v="Lenovo 17-Key USB Numeric Keypad"/>
    <n v="108.76800000000001"/>
    <n v="4"/>
    <n v="0.2"/>
    <n v="2.7191999999999901"/>
  </r>
  <r>
    <n v="9037"/>
    <s v="CA-2012-166492"/>
    <x v="1"/>
    <d v="2012-04-07T00:00:00"/>
    <d v="2012-04-10T00:00:00"/>
    <s v="First Class"/>
    <s v="RP-19390"/>
    <s v="Resi Pölking"/>
    <x v="0"/>
    <s v="United States"/>
    <s v="New York City"/>
    <s v="New York"/>
    <n v="10035"/>
    <x v="3"/>
    <s v="OFF-PA-10002262"/>
    <s v="Office Supplies"/>
    <s v="Paper"/>
    <s v="Xerox 192"/>
    <n v="25.92"/>
    <n v="4"/>
    <n v="0"/>
    <n v="12.441600000000001"/>
  </r>
  <r>
    <n v="9038"/>
    <s v="CA-2012-166492"/>
    <x v="1"/>
    <d v="2012-04-07T00:00:00"/>
    <d v="2012-04-10T00:00:00"/>
    <s v="First Class"/>
    <s v="RP-19390"/>
    <s v="Resi Pölking"/>
    <x v="0"/>
    <s v="United States"/>
    <s v="New York City"/>
    <s v="New York"/>
    <n v="10035"/>
    <x v="3"/>
    <s v="OFF-ST-10002214"/>
    <s v="Office Supplies"/>
    <s v="Storage"/>
    <s v="X-Rack File for Hanging Folders"/>
    <n v="22.58"/>
    <n v="2"/>
    <n v="0"/>
    <n v="5.8707999999999991"/>
  </r>
  <r>
    <n v="9039"/>
    <s v="CA-2014-157420"/>
    <x v="3"/>
    <d v="2014-11-22T00:00:00"/>
    <d v="2014-11-22T00:00:00"/>
    <s v="Same Day"/>
    <s v="HZ-14950"/>
    <s v="Henia Zydlo"/>
    <x v="0"/>
    <s v="United States"/>
    <s v="Houston"/>
    <s v="Texas"/>
    <n v="77095"/>
    <x v="2"/>
    <s v="TEC-PH-10003555"/>
    <s v="Technology"/>
    <s v="Phones"/>
    <s v="Motorola HK250 Universal Bluetooth Headset"/>
    <n v="55.176000000000002"/>
    <n v="3"/>
    <n v="0.2"/>
    <n v="-12.414599999999997"/>
  </r>
  <r>
    <n v="9040"/>
    <s v="CA-2013-117121"/>
    <x v="0"/>
    <d v="2013-12-18T00:00:00"/>
    <d v="2013-12-22T00:00:00"/>
    <s v="Standard Class"/>
    <s v="AB-10105"/>
    <s v="Adrian Barton"/>
    <x v="0"/>
    <s v="United States"/>
    <s v="Detroit"/>
    <s v="Michigan"/>
    <n v="48205"/>
    <x v="2"/>
    <s v="OFF-BI-10000545"/>
    <s v="Office Supplies"/>
    <s v="Binders"/>
    <s v="GBC Ibimaster 500 Manual ProClick Binding System"/>
    <n v="9892.74"/>
    <n v="13"/>
    <n v="0"/>
    <n v="4946.37"/>
  </r>
  <r>
    <n v="9041"/>
    <s v="CA-2011-138177"/>
    <x v="2"/>
    <d v="2011-09-19T00:00:00"/>
    <d v="2011-09-24T00:00:00"/>
    <s v="Standard Class"/>
    <s v="ND-18460"/>
    <s v="Neil Ducich"/>
    <x v="1"/>
    <s v="United States"/>
    <s v="Chandler"/>
    <s v="Arizona"/>
    <n v="85224"/>
    <x v="1"/>
    <s v="FUR-TA-10004607"/>
    <s v="Furniture"/>
    <s v="Tables"/>
    <s v="Hon 2111 Invitation Series Straight Table"/>
    <n v="73.915000000000006"/>
    <n v="1"/>
    <n v="0.5"/>
    <n v="-45.827300000000008"/>
  </r>
  <r>
    <n v="9042"/>
    <s v="CA-2011-114335"/>
    <x v="2"/>
    <d v="2011-09-28T00:00:00"/>
    <d v="2011-10-03T00:00:00"/>
    <s v="Standard Class"/>
    <s v="XP-21865"/>
    <s v="Xylona Preis"/>
    <x v="0"/>
    <s v="United States"/>
    <s v="Hollywood"/>
    <s v="Florida"/>
    <n v="33021"/>
    <x v="0"/>
    <s v="FUR-FU-10000277"/>
    <s v="Furniture"/>
    <s v="Furnishings"/>
    <s v="Deflect-o DuraMat Antistatic Studded Beveled Mat for Medium Pile Carpeting"/>
    <n v="337.08800000000002"/>
    <n v="4"/>
    <n v="0.2"/>
    <n v="16.854399999999984"/>
  </r>
  <r>
    <n v="9043"/>
    <s v="CA-2012-168760"/>
    <x v="1"/>
    <d v="2012-09-22T00:00:00"/>
    <d v="2012-09-26T00:00:00"/>
    <s v="Second Class"/>
    <s v="MM-18280"/>
    <s v="Muhammed MacIntyre"/>
    <x v="1"/>
    <s v="United States"/>
    <s v="Los Angeles"/>
    <s v="California"/>
    <n v="90049"/>
    <x v="1"/>
    <s v="OFF-AP-10004532"/>
    <s v="Office Supplies"/>
    <s v="Appliances"/>
    <s v="Kensington 6 Outlet Guardian Standard Surge Protector"/>
    <n v="61.44"/>
    <n v="3"/>
    <n v="0"/>
    <n v="16.588799999999999"/>
  </r>
  <r>
    <n v="9044"/>
    <s v="CA-2013-168830"/>
    <x v="0"/>
    <d v="2013-11-08T00:00:00"/>
    <d v="2013-11-14T00:00:00"/>
    <s v="Standard Class"/>
    <s v="ML-17395"/>
    <s v="Marina Lichtenstein"/>
    <x v="1"/>
    <s v="United States"/>
    <s v="San Francisco"/>
    <s v="California"/>
    <n v="94122"/>
    <x v="1"/>
    <s v="TEC-AC-10003911"/>
    <s v="Technology"/>
    <s v="Accessories"/>
    <s v="NETGEAR AC1750 Dual Band Gigabit Smart WiFi Router"/>
    <n v="479.97"/>
    <n v="3"/>
    <n v="0"/>
    <n v="163.18979999999999"/>
  </r>
  <r>
    <n v="9045"/>
    <s v="CA-2014-137463"/>
    <x v="3"/>
    <d v="2014-12-17T00:00:00"/>
    <d v="2014-12-21T00:00:00"/>
    <s v="Second Class"/>
    <s v="KM-16225"/>
    <s v="Kalyca Meade"/>
    <x v="1"/>
    <s v="United States"/>
    <s v="Sunnyvale"/>
    <s v="California"/>
    <n v="94086"/>
    <x v="1"/>
    <s v="OFF-BI-10003196"/>
    <s v="Office Supplies"/>
    <s v="Binders"/>
    <s v="Accohide Poly Flexible Ring Binders"/>
    <n v="5.9840000000000009"/>
    <n v="2"/>
    <n v="0.2"/>
    <n v="2.2439999999999998"/>
  </r>
  <r>
    <n v="9046"/>
    <s v="CA-2014-137463"/>
    <x v="3"/>
    <d v="2014-12-17T00:00:00"/>
    <d v="2014-12-21T00:00:00"/>
    <s v="Second Class"/>
    <s v="KM-16225"/>
    <s v="Kalyca Meade"/>
    <x v="1"/>
    <s v="United States"/>
    <s v="Sunnyvale"/>
    <s v="California"/>
    <n v="94086"/>
    <x v="1"/>
    <s v="TEC-AC-10000358"/>
    <s v="Technology"/>
    <s v="Accessories"/>
    <s v="Imation Secure Drive + Hardware Encrypted USB flash drive - 16 GB"/>
    <n v="189.95000000000002"/>
    <n v="5"/>
    <n v="0"/>
    <n v="45.587999999999994"/>
  </r>
  <r>
    <n v="9047"/>
    <s v="CA-2014-137463"/>
    <x v="3"/>
    <d v="2014-12-17T00:00:00"/>
    <d v="2014-12-21T00:00:00"/>
    <s v="Second Class"/>
    <s v="KM-16225"/>
    <s v="Kalyca Meade"/>
    <x v="1"/>
    <s v="United States"/>
    <s v="Sunnyvale"/>
    <s v="California"/>
    <n v="94086"/>
    <x v="1"/>
    <s v="TEC-AC-10000057"/>
    <s v="Technology"/>
    <s v="Accessories"/>
    <s v="Microsoft Natural Ergonomic Keyboard 4000"/>
    <n v="149.94999999999999"/>
    <n v="5"/>
    <n v="0"/>
    <n v="31.489499999999992"/>
  </r>
  <r>
    <n v="9048"/>
    <s v="CA-2014-137463"/>
    <x v="3"/>
    <d v="2014-12-17T00:00:00"/>
    <d v="2014-12-21T00:00:00"/>
    <s v="Second Class"/>
    <s v="KM-16225"/>
    <s v="Kalyca Meade"/>
    <x v="1"/>
    <s v="United States"/>
    <s v="Sunnyvale"/>
    <s v="California"/>
    <n v="94086"/>
    <x v="1"/>
    <s v="OFF-AR-10001988"/>
    <s v="Office Supplies"/>
    <s v="Art"/>
    <s v="Bulldog Table or Wall-Mount Pencil Sharpener"/>
    <n v="29.950000000000003"/>
    <n v="5"/>
    <n v="0"/>
    <n v="8.6854999999999993"/>
  </r>
  <r>
    <n v="9049"/>
    <s v="CA-2014-137463"/>
    <x v="3"/>
    <d v="2014-12-17T00:00:00"/>
    <d v="2014-12-21T00:00:00"/>
    <s v="Second Class"/>
    <s v="KM-16225"/>
    <s v="Kalyca Meade"/>
    <x v="1"/>
    <s v="United States"/>
    <s v="Sunnyvale"/>
    <s v="California"/>
    <n v="94086"/>
    <x v="1"/>
    <s v="OFF-LA-10003498"/>
    <s v="Office Supplies"/>
    <s v="Labels"/>
    <s v="Avery 475"/>
    <n v="44.400000000000006"/>
    <n v="3"/>
    <n v="0"/>
    <n v="22.200000000000003"/>
  </r>
  <r>
    <n v="9050"/>
    <s v="CA-2011-124513"/>
    <x v="2"/>
    <d v="2011-09-21T00:00:00"/>
    <d v="2011-09-25T00:00:00"/>
    <s v="Standard Class"/>
    <s v="SL-20155"/>
    <s v="Sara Luxemburg"/>
    <x v="2"/>
    <s v="United States"/>
    <s v="New York City"/>
    <s v="New York"/>
    <n v="10011"/>
    <x v="3"/>
    <s v="OFF-AR-10002956"/>
    <s v="Office Supplies"/>
    <s v="Art"/>
    <s v="Boston 16801 Nautilus Battery Pencil Sharpener"/>
    <n v="66.03"/>
    <n v="3"/>
    <n v="0"/>
    <n v="17.1678"/>
  </r>
  <r>
    <n v="9051"/>
    <s v="CA-2012-165554"/>
    <x v="1"/>
    <d v="2012-05-18T00:00:00"/>
    <d v="2012-05-22T00:00:00"/>
    <s v="Standard Class"/>
    <s v="AJ-10780"/>
    <s v="Anthony Jacobs"/>
    <x v="1"/>
    <s v="United States"/>
    <s v="Los Angeles"/>
    <s v="California"/>
    <n v="90004"/>
    <x v="1"/>
    <s v="OFF-PA-10003724"/>
    <s v="Office Supplies"/>
    <s v="Paper"/>
    <s v="Wirebound Message Book, 4 per Page"/>
    <n v="10.86"/>
    <n v="2"/>
    <n v="0"/>
    <n v="5.3213999999999997"/>
  </r>
  <r>
    <n v="9052"/>
    <s v="CA-2011-141838"/>
    <x v="2"/>
    <d v="2011-03-26T00:00:00"/>
    <d v="2011-03-31T00:00:00"/>
    <s v="Second Class"/>
    <s v="DK-12835"/>
    <s v="Damala Kotsonis"/>
    <x v="1"/>
    <s v="United States"/>
    <s v="San Francisco"/>
    <s v="California"/>
    <n v="94122"/>
    <x v="1"/>
    <s v="OFF-AR-10004272"/>
    <s v="Office Supplies"/>
    <s v="Art"/>
    <s v="Newell 308"/>
    <n v="3.36"/>
    <n v="2"/>
    <n v="0"/>
    <n v="0.83999999999999986"/>
  </r>
  <r>
    <n v="9053"/>
    <s v="CA-2011-141838"/>
    <x v="2"/>
    <d v="2011-03-26T00:00:00"/>
    <d v="2011-03-31T00:00:00"/>
    <s v="Second Class"/>
    <s v="DK-12835"/>
    <s v="Damala Kotsonis"/>
    <x v="1"/>
    <s v="United States"/>
    <s v="San Francisco"/>
    <s v="California"/>
    <n v="94122"/>
    <x v="1"/>
    <s v="OFF-BI-10003291"/>
    <s v="Office Supplies"/>
    <s v="Binders"/>
    <s v="Wilson Jones Leather-Like Binders with DublLock Round Rings"/>
    <n v="27.936000000000003"/>
    <n v="4"/>
    <n v="0.2"/>
    <n v="9.4283999999999963"/>
  </r>
  <r>
    <n v="9054"/>
    <s v="CA-2011-141838"/>
    <x v="2"/>
    <d v="2011-03-26T00:00:00"/>
    <d v="2011-03-31T00:00:00"/>
    <s v="Second Class"/>
    <s v="DK-12835"/>
    <s v="Damala Kotsonis"/>
    <x v="1"/>
    <s v="United States"/>
    <s v="San Francisco"/>
    <s v="California"/>
    <n v="94122"/>
    <x v="1"/>
    <s v="TEC-PH-10004100"/>
    <s v="Technology"/>
    <s v="Phones"/>
    <s v="Griffin GC17055 Auxiliary Audio Cable"/>
    <n v="28.783999999999999"/>
    <n v="2"/>
    <n v="0.2"/>
    <n v="2.878400000000001"/>
  </r>
  <r>
    <n v="9055"/>
    <s v="CA-2014-117009"/>
    <x v="3"/>
    <d v="2014-09-23T00:00:00"/>
    <d v="2014-09-29T00:00:00"/>
    <s v="Standard Class"/>
    <s v="BK-11260"/>
    <s v="Berenike Kampe"/>
    <x v="0"/>
    <s v="United States"/>
    <s v="Santa Ana"/>
    <s v="California"/>
    <n v="92704"/>
    <x v="1"/>
    <s v="OFF-SU-10001218"/>
    <s v="Office Supplies"/>
    <s v="Supplies"/>
    <s v="Fiskars Softgrip Scissors"/>
    <n v="21.96"/>
    <n v="2"/>
    <n v="0"/>
    <n v="6.1488000000000014"/>
  </r>
  <r>
    <n v="9056"/>
    <s v="CA-2012-128993"/>
    <x v="1"/>
    <d v="2012-09-12T00:00:00"/>
    <d v="2012-09-17T00:00:00"/>
    <s v="Second Class"/>
    <s v="CC-12670"/>
    <s v="Craig Carreira"/>
    <x v="0"/>
    <s v="United States"/>
    <s v="Seattle"/>
    <s v="Washington"/>
    <n v="98103"/>
    <x v="1"/>
    <s v="TEC-AC-10004209"/>
    <s v="Technology"/>
    <s v="Accessories"/>
    <s v="Memorex Froggy Flash Drive 4 GB"/>
    <n v="21.98"/>
    <n v="2"/>
    <n v="0"/>
    <n v="8.5722000000000005"/>
  </r>
  <r>
    <n v="9057"/>
    <s v="CA-2012-160227"/>
    <x v="1"/>
    <d v="2012-11-02T00:00:00"/>
    <d v="2012-11-04T00:00:00"/>
    <s v="First Class"/>
    <s v="ED-13885"/>
    <s v="Emily Ducich"/>
    <x v="2"/>
    <s v="United States"/>
    <s v="New York City"/>
    <s v="New York"/>
    <n v="10011"/>
    <x v="3"/>
    <s v="FUR-CH-10002073"/>
    <s v="Furniture"/>
    <s v="Chairs"/>
    <s v="Hon Olson Stacker Chairs"/>
    <n v="2621.3220000000001"/>
    <n v="11"/>
    <n v="0.1"/>
    <n v="553.39019999999982"/>
  </r>
  <r>
    <n v="9058"/>
    <s v="CA-2012-149097"/>
    <x v="1"/>
    <d v="2012-10-20T00:00:00"/>
    <d v="2012-10-24T00:00:00"/>
    <s v="Standard Class"/>
    <s v="SV-20785"/>
    <s v="Stewart Visinsky"/>
    <x v="0"/>
    <s v="United States"/>
    <s v="Los Angeles"/>
    <s v="California"/>
    <n v="90045"/>
    <x v="1"/>
    <s v="FUR-FU-10003424"/>
    <s v="Furniture"/>
    <s v="Furnishings"/>
    <s v="Nu-Dell Oak Frame"/>
    <n v="74.759999999999991"/>
    <n v="7"/>
    <n v="0"/>
    <n v="23.923199999999994"/>
  </r>
  <r>
    <n v="9059"/>
    <s v="CA-2012-149097"/>
    <x v="1"/>
    <d v="2012-10-20T00:00:00"/>
    <d v="2012-10-24T00:00:00"/>
    <s v="Standard Class"/>
    <s v="SV-20785"/>
    <s v="Stewart Visinsky"/>
    <x v="0"/>
    <s v="United States"/>
    <s v="Los Angeles"/>
    <s v="California"/>
    <n v="90045"/>
    <x v="1"/>
    <s v="FUR-TA-10001086"/>
    <s v="Furniture"/>
    <s v="Tables"/>
    <s v="SAFCO PlanMaster Boards, 60w x 37-1/2d, White Melamine"/>
    <n v="364.77600000000007"/>
    <n v="3"/>
    <n v="0.2"/>
    <n v="27.358200000000011"/>
  </r>
  <r>
    <n v="9060"/>
    <s v="CA-2013-132304"/>
    <x v="0"/>
    <d v="2013-06-15T00:00:00"/>
    <d v="2013-06-19T00:00:00"/>
    <s v="Standard Class"/>
    <s v="AR-10825"/>
    <s v="Anthony Rawles"/>
    <x v="1"/>
    <s v="United States"/>
    <s v="Seattle"/>
    <s v="Washington"/>
    <n v="98103"/>
    <x v="1"/>
    <s v="FUR-TA-10004619"/>
    <s v="Furniture"/>
    <s v="Tables"/>
    <s v="Hon Non-Folding Utility Tables"/>
    <n v="1115.17"/>
    <n v="7"/>
    <n v="0"/>
    <n v="334.55099999999993"/>
  </r>
  <r>
    <n v="9061"/>
    <s v="CA-2012-136420"/>
    <x v="1"/>
    <d v="2012-11-20T00:00:00"/>
    <d v="2012-11-21T00:00:00"/>
    <s v="First Class"/>
    <s v="CS-12250"/>
    <s v="Chris Selesnick"/>
    <x v="1"/>
    <s v="United States"/>
    <s v="San Diego"/>
    <s v="California"/>
    <n v="92024"/>
    <x v="1"/>
    <s v="OFF-BI-10002854"/>
    <s v="Office Supplies"/>
    <s v="Binders"/>
    <s v="Performers Binder/Pad Holder, Black"/>
    <n v="89.696000000000012"/>
    <n v="4"/>
    <n v="0.2"/>
    <n v="33.635999999999996"/>
  </r>
  <r>
    <n v="9062"/>
    <s v="CA-2012-136420"/>
    <x v="1"/>
    <d v="2012-11-20T00:00:00"/>
    <d v="2012-11-21T00:00:00"/>
    <s v="First Class"/>
    <s v="CS-12250"/>
    <s v="Chris Selesnick"/>
    <x v="1"/>
    <s v="United States"/>
    <s v="San Diego"/>
    <s v="California"/>
    <n v="92024"/>
    <x v="1"/>
    <s v="OFF-LA-10002762"/>
    <s v="Office Supplies"/>
    <s v="Labels"/>
    <s v="Avery 485"/>
    <n v="50.12"/>
    <n v="4"/>
    <n v="0"/>
    <n v="23.556399999999996"/>
  </r>
  <r>
    <n v="9063"/>
    <s v="CA-2013-101623"/>
    <x v="0"/>
    <d v="2013-02-28T00:00:00"/>
    <d v="2013-03-07T00:00:00"/>
    <s v="Standard Class"/>
    <s v="RR-19525"/>
    <s v="Rick Reed"/>
    <x v="1"/>
    <s v="United States"/>
    <s v="New York City"/>
    <s v="New York"/>
    <n v="10035"/>
    <x v="3"/>
    <s v="OFF-FA-10003495"/>
    <s v="Office Supplies"/>
    <s v="Fasteners"/>
    <s v="Staples"/>
    <n v="36.480000000000004"/>
    <n v="6"/>
    <n v="0"/>
    <n v="18.240000000000002"/>
  </r>
  <r>
    <n v="9064"/>
    <s v="US-2011-151015"/>
    <x v="2"/>
    <d v="2011-10-14T00:00:00"/>
    <d v="2011-10-20T00:00:00"/>
    <s v="Standard Class"/>
    <s v="BD-11500"/>
    <s v="Bradley Drucker"/>
    <x v="0"/>
    <s v="United States"/>
    <s v="Chicago"/>
    <s v="Illinois"/>
    <n v="60653"/>
    <x v="2"/>
    <s v="OFF-PA-10002581"/>
    <s v="Office Supplies"/>
    <s v="Paper"/>
    <s v="Xerox 1951"/>
    <n v="322.19200000000001"/>
    <n v="13"/>
    <n v="0.2"/>
    <n v="100.68499999999997"/>
  </r>
  <r>
    <n v="9065"/>
    <s v="US-2011-151015"/>
    <x v="2"/>
    <d v="2011-10-14T00:00:00"/>
    <d v="2011-10-20T00:00:00"/>
    <s v="Standard Class"/>
    <s v="BD-11500"/>
    <s v="Bradley Drucker"/>
    <x v="0"/>
    <s v="United States"/>
    <s v="Chicago"/>
    <s v="Illinois"/>
    <n v="60653"/>
    <x v="2"/>
    <s v="OFF-BI-10000343"/>
    <s v="Office Supplies"/>
    <s v="Binders"/>
    <s v="Pressboard Covers with Storage Hooks, 9 1/2&quot; x 11&quot;, Light Blue"/>
    <n v="2.9459999999999993"/>
    <n v="3"/>
    <n v="0.8"/>
    <n v="-4.8609000000000009"/>
  </r>
  <r>
    <n v="9066"/>
    <s v="US-2011-151015"/>
    <x v="2"/>
    <d v="2011-10-14T00:00:00"/>
    <d v="2011-10-20T00:00:00"/>
    <s v="Standard Class"/>
    <s v="BD-11500"/>
    <s v="Bradley Drucker"/>
    <x v="0"/>
    <s v="United States"/>
    <s v="Chicago"/>
    <s v="Illinois"/>
    <n v="60653"/>
    <x v="2"/>
    <s v="OFF-PA-10001184"/>
    <s v="Office Supplies"/>
    <s v="Paper"/>
    <s v="Xerox 1903"/>
    <n v="19.136000000000003"/>
    <n v="4"/>
    <n v="0.2"/>
    <n v="6.9367999999999999"/>
  </r>
  <r>
    <n v="9067"/>
    <s v="CA-2014-152968"/>
    <x v="3"/>
    <d v="2014-05-27T00:00:00"/>
    <d v="2014-05-31T00:00:00"/>
    <s v="Standard Class"/>
    <s v="BM-11785"/>
    <s v="Bryan Mills"/>
    <x v="0"/>
    <s v="United States"/>
    <s v="Harrisonburg"/>
    <s v="Virginia"/>
    <n v="22801"/>
    <x v="0"/>
    <s v="TEC-AC-10000521"/>
    <s v="Technology"/>
    <s v="Accessories"/>
    <s v="Verbatim Slim CD and DVD Storage Cases, 50/Pack"/>
    <n v="23.08"/>
    <n v="2"/>
    <n v="0"/>
    <n v="6.9239999999999995"/>
  </r>
  <r>
    <n v="9068"/>
    <s v="CA-2013-150077"/>
    <x v="0"/>
    <d v="2013-02-04T00:00:00"/>
    <d v="2013-02-10T00:00:00"/>
    <s v="Standard Class"/>
    <s v="MS-17365"/>
    <s v="Maribeth Schnelling"/>
    <x v="0"/>
    <s v="United States"/>
    <s v="Rockville"/>
    <s v="Maryland"/>
    <n v="20852"/>
    <x v="3"/>
    <s v="TEC-PH-10002890"/>
    <s v="Technology"/>
    <s v="Phones"/>
    <s v="AT&amp;T 17929 Lendline Telephone"/>
    <n v="90.48"/>
    <n v="2"/>
    <n v="0"/>
    <n v="23.524799999999999"/>
  </r>
  <r>
    <n v="9069"/>
    <s v="CA-2013-106278"/>
    <x v="0"/>
    <d v="2013-09-03T00:00:00"/>
    <d v="2013-09-06T00:00:00"/>
    <s v="Second Class"/>
    <s v="BM-11140"/>
    <s v="Becky Martin"/>
    <x v="0"/>
    <s v="United States"/>
    <s v="Des Moines"/>
    <s v="Washington"/>
    <n v="98198"/>
    <x v="1"/>
    <s v="FUR-CH-10003061"/>
    <s v="Furniture"/>
    <s v="Chairs"/>
    <s v="Global Leather Task Chair, Black"/>
    <n v="215.976"/>
    <n v="3"/>
    <n v="0.2"/>
    <n v="-2.6997000000000355"/>
  </r>
  <r>
    <n v="9070"/>
    <s v="CA-2013-106278"/>
    <x v="0"/>
    <d v="2013-09-03T00:00:00"/>
    <d v="2013-09-06T00:00:00"/>
    <s v="Second Class"/>
    <s v="BM-11140"/>
    <s v="Becky Martin"/>
    <x v="0"/>
    <s v="United States"/>
    <s v="Des Moines"/>
    <s v="Washington"/>
    <n v="98198"/>
    <x v="1"/>
    <s v="OFF-EN-10003567"/>
    <s v="Office Supplies"/>
    <s v="Envelopes"/>
    <s v="Inter-Office Recycled Envelopes, Brown Kraft, Button-String,10&quot; x 13&quot; , 100/Box"/>
    <n v="65.94"/>
    <n v="3"/>
    <n v="0"/>
    <n v="30.991800000000001"/>
  </r>
  <r>
    <n v="9071"/>
    <s v="CA-2014-147550"/>
    <x v="3"/>
    <d v="2014-12-05T00:00:00"/>
    <d v="2014-12-06T00:00:00"/>
    <s v="First Class"/>
    <s v="KE-16420"/>
    <s v="Katrina Edelman"/>
    <x v="1"/>
    <s v="United States"/>
    <s v="Philadelphia"/>
    <s v="Pennsylvania"/>
    <n v="19134"/>
    <x v="3"/>
    <s v="FUR-FU-10001918"/>
    <s v="Furniture"/>
    <s v="Furnishings"/>
    <s v="C-Line Cubicle Keepers Polyproplyene Holder With Velcro Backings"/>
    <n v="11.352000000000002"/>
    <n v="3"/>
    <n v="0.2"/>
    <n v="2.6961000000000008"/>
  </r>
  <r>
    <n v="9072"/>
    <s v="CA-2012-136105"/>
    <x v="1"/>
    <d v="2012-06-12T00:00:00"/>
    <d v="2012-06-16T00:00:00"/>
    <s v="Standard Class"/>
    <s v="SZ-20035"/>
    <s v="Sam Zeldin"/>
    <x v="2"/>
    <s v="United States"/>
    <s v="Columbus"/>
    <s v="Indiana"/>
    <n v="47201"/>
    <x v="2"/>
    <s v="OFF-ST-10002444"/>
    <s v="Office Supplies"/>
    <s v="Storage"/>
    <s v="Recycled Eldon Regeneration Jumbo File"/>
    <n v="24.56"/>
    <n v="2"/>
    <n v="0"/>
    <n v="6.8767999999999994"/>
  </r>
  <r>
    <n v="9073"/>
    <s v="CA-2013-142524"/>
    <x v="0"/>
    <d v="2013-09-05T00:00:00"/>
    <d v="2013-09-09T00:00:00"/>
    <s v="Standard Class"/>
    <s v="MB-18085"/>
    <s v="Mick Brown"/>
    <x v="0"/>
    <s v="United States"/>
    <s v="Springfield"/>
    <s v="Missouri"/>
    <n v="65807"/>
    <x v="2"/>
    <s v="OFF-EN-10003286"/>
    <s v="Office Supplies"/>
    <s v="Envelopes"/>
    <s v="Staples"/>
    <n v="16.559999999999999"/>
    <n v="2"/>
    <n v="0"/>
    <n v="7.783199999999999"/>
  </r>
  <r>
    <n v="9074"/>
    <s v="CA-2013-142524"/>
    <x v="0"/>
    <d v="2013-09-05T00:00:00"/>
    <d v="2013-09-09T00:00:00"/>
    <s v="Standard Class"/>
    <s v="MB-18085"/>
    <s v="Mick Brown"/>
    <x v="0"/>
    <s v="United States"/>
    <s v="Springfield"/>
    <s v="Missouri"/>
    <n v="65807"/>
    <x v="2"/>
    <s v="TEC-AC-10000109"/>
    <s v="Technology"/>
    <s v="Accessories"/>
    <s v="Sony Micro Vault Click 16 GB USB 2.0 Flash Drive"/>
    <n v="279.95"/>
    <n v="5"/>
    <n v="0"/>
    <n v="67.188000000000017"/>
  </r>
  <r>
    <n v="9075"/>
    <s v="CA-2011-136336"/>
    <x v="2"/>
    <d v="2011-04-21T00:00:00"/>
    <d v="2011-04-26T00:00:00"/>
    <s v="Standard Class"/>
    <s v="DB-13555"/>
    <s v="Dorothy Badders"/>
    <x v="1"/>
    <s v="United States"/>
    <s v="Henderson"/>
    <s v="Kentucky"/>
    <n v="42420"/>
    <x v="0"/>
    <s v="OFF-ST-10002574"/>
    <s v="Office Supplies"/>
    <s v="Storage"/>
    <s v="SAFCO Commercial Wire Shelving, Black"/>
    <n v="828.83999999999992"/>
    <n v="6"/>
    <n v="0"/>
    <n v="0"/>
  </r>
  <r>
    <n v="9076"/>
    <s v="US-2012-136259"/>
    <x v="1"/>
    <d v="2012-11-05T00:00:00"/>
    <d v="2012-11-08T00:00:00"/>
    <s v="First Class"/>
    <s v="CB-12415"/>
    <s v="Christy Brittain"/>
    <x v="0"/>
    <s v="United States"/>
    <s v="Lakewood"/>
    <s v="Ohio"/>
    <n v="44107"/>
    <x v="3"/>
    <s v="OFF-BI-10000773"/>
    <s v="Office Supplies"/>
    <s v="Binders"/>
    <s v="Insertable Tab Post Binder Dividers"/>
    <n v="7.218"/>
    <n v="3"/>
    <n v="0.7"/>
    <n v="-5.5338000000000012"/>
  </r>
  <r>
    <n v="9077"/>
    <s v="US-2012-136259"/>
    <x v="1"/>
    <d v="2012-11-05T00:00:00"/>
    <d v="2012-11-08T00:00:00"/>
    <s v="First Class"/>
    <s v="CB-12415"/>
    <s v="Christy Brittain"/>
    <x v="0"/>
    <s v="United States"/>
    <s v="Lakewood"/>
    <s v="Ohio"/>
    <n v="44107"/>
    <x v="3"/>
    <s v="OFF-SU-10004661"/>
    <s v="Office Supplies"/>
    <s v="Supplies"/>
    <s v="Acme Titanium Bonded Scissors"/>
    <n v="27.200000000000003"/>
    <n v="4"/>
    <n v="0.2"/>
    <n v="2.0399999999999991"/>
  </r>
  <r>
    <n v="9078"/>
    <s v="US-2011-124625"/>
    <x v="2"/>
    <d v="2011-11-03T00:00:00"/>
    <d v="2011-11-07T00:00:00"/>
    <s v="Standard Class"/>
    <s v="SP-20650"/>
    <s v="Stephanie Phelps"/>
    <x v="1"/>
    <s v="United States"/>
    <s v="Omaha"/>
    <s v="Nebraska"/>
    <n v="68104"/>
    <x v="2"/>
    <s v="TEC-AC-10003280"/>
    <s v="Technology"/>
    <s v="Accessories"/>
    <s v="Belkin F8E887 USB Wired Ergonomic Keyboard"/>
    <n v="89.97"/>
    <n v="3"/>
    <n v="0"/>
    <n v="18.893699999999995"/>
  </r>
  <r>
    <n v="9079"/>
    <s v="CA-2013-108105"/>
    <x v="0"/>
    <d v="2013-02-16T00:00:00"/>
    <d v="2013-02-23T00:00:00"/>
    <s v="Standard Class"/>
    <s v="GW-14605"/>
    <s v="Giulietta Weimer"/>
    <x v="0"/>
    <s v="United States"/>
    <s v="Henderson"/>
    <s v="Kentucky"/>
    <n v="42420"/>
    <x v="0"/>
    <s v="FUR-FU-10003773"/>
    <s v="Furniture"/>
    <s v="Furnishings"/>
    <s v="Eldon Cleatmat Plus Chair Mats for High Pile Carpets"/>
    <n v="318.08"/>
    <n v="4"/>
    <n v="0"/>
    <n v="34.988799999999969"/>
  </r>
  <r>
    <n v="9080"/>
    <s v="CA-2013-108105"/>
    <x v="0"/>
    <d v="2013-02-16T00:00:00"/>
    <d v="2013-02-23T00:00:00"/>
    <s v="Standard Class"/>
    <s v="GW-14605"/>
    <s v="Giulietta Weimer"/>
    <x v="0"/>
    <s v="United States"/>
    <s v="Henderson"/>
    <s v="Kentucky"/>
    <n v="42420"/>
    <x v="0"/>
    <s v="OFF-BI-10002412"/>
    <s v="Office Supplies"/>
    <s v="Binders"/>
    <s v="Wilson Jones “Snap” Scratch Pad Binder Tool for Ring Binders"/>
    <n v="5.8"/>
    <n v="1"/>
    <n v="0"/>
    <n v="2.61"/>
  </r>
  <r>
    <n v="9081"/>
    <s v="CA-2014-166898"/>
    <x v="3"/>
    <d v="2014-09-12T00:00:00"/>
    <d v="2014-09-14T00:00:00"/>
    <s v="Second Class"/>
    <s v="KH-16630"/>
    <s v="Ken Heidel"/>
    <x v="1"/>
    <s v="United States"/>
    <s v="Santa Ana"/>
    <s v="California"/>
    <n v="92704"/>
    <x v="1"/>
    <s v="TEC-PH-10002564"/>
    <s v="Technology"/>
    <s v="Phones"/>
    <s v="OtterBox Defender Series Case - Samsung Galaxy S4"/>
    <n v="143.952"/>
    <n v="6"/>
    <n v="0.2"/>
    <n v="17.993999999999978"/>
  </r>
  <r>
    <n v="9082"/>
    <s v="CA-2014-166898"/>
    <x v="3"/>
    <d v="2014-09-12T00:00:00"/>
    <d v="2014-09-14T00:00:00"/>
    <s v="Second Class"/>
    <s v="KH-16630"/>
    <s v="Ken Heidel"/>
    <x v="1"/>
    <s v="United States"/>
    <s v="Santa Ana"/>
    <s v="California"/>
    <n v="92704"/>
    <x v="1"/>
    <s v="OFF-PA-10002262"/>
    <s v="Office Supplies"/>
    <s v="Paper"/>
    <s v="Xerox 192"/>
    <n v="19.440000000000001"/>
    <n v="3"/>
    <n v="0"/>
    <n v="9.3312000000000008"/>
  </r>
  <r>
    <n v="9083"/>
    <s v="CA-2014-169005"/>
    <x v="3"/>
    <d v="2014-11-03T00:00:00"/>
    <d v="2014-11-07T00:00:00"/>
    <s v="Standard Class"/>
    <s v="BG-11035"/>
    <s v="Barry Gonzalez"/>
    <x v="0"/>
    <s v="United States"/>
    <s v="Springfield"/>
    <s v="Virginia"/>
    <n v="22153"/>
    <x v="0"/>
    <s v="OFF-AR-10000246"/>
    <s v="Office Supplies"/>
    <s v="Art"/>
    <s v="Newell 318"/>
    <n v="5.56"/>
    <n v="2"/>
    <n v="0"/>
    <n v="1.4455999999999998"/>
  </r>
  <r>
    <n v="9084"/>
    <s v="CA-2012-104038"/>
    <x v="1"/>
    <d v="2012-02-06T00:00:00"/>
    <d v="2012-02-08T00:00:00"/>
    <s v="First Class"/>
    <s v="LO-17170"/>
    <s v="Lori Olson"/>
    <x v="1"/>
    <s v="United States"/>
    <s v="Suffolk"/>
    <s v="Virginia"/>
    <n v="23434"/>
    <x v="0"/>
    <s v="OFF-ST-10002554"/>
    <s v="Office Supplies"/>
    <s v="Storage"/>
    <s v="Tennsco Industrial Shelving"/>
    <n v="146.72999999999999"/>
    <n v="3"/>
    <n v="0"/>
    <n v="2.9346000000000032"/>
  </r>
  <r>
    <n v="9085"/>
    <s v="CA-2012-104038"/>
    <x v="1"/>
    <d v="2012-02-06T00:00:00"/>
    <d v="2012-02-08T00:00:00"/>
    <s v="First Class"/>
    <s v="LO-17170"/>
    <s v="Lori Olson"/>
    <x v="1"/>
    <s v="United States"/>
    <s v="Suffolk"/>
    <s v="Virginia"/>
    <n v="23434"/>
    <x v="0"/>
    <s v="OFF-PA-10002751"/>
    <s v="Office Supplies"/>
    <s v="Paper"/>
    <s v="Xerox 1920"/>
    <n v="29.900000000000002"/>
    <n v="5"/>
    <n v="0"/>
    <n v="13.454999999999998"/>
  </r>
  <r>
    <n v="9086"/>
    <s v="CA-2013-126102"/>
    <x v="0"/>
    <d v="2013-09-11T00:00:00"/>
    <d v="2013-09-13T00:00:00"/>
    <s v="Second Class"/>
    <s v="DV-13465"/>
    <s v="Dianna Vittorini"/>
    <x v="0"/>
    <s v="United States"/>
    <s v="Los Angeles"/>
    <s v="California"/>
    <n v="90049"/>
    <x v="1"/>
    <s v="OFF-BI-10004318"/>
    <s v="Office Supplies"/>
    <s v="Binders"/>
    <s v="Ibico EB-19 Dual Function Manual Binding System"/>
    <n v="276.78400000000005"/>
    <n v="2"/>
    <n v="0.2"/>
    <n v="89.954799999999992"/>
  </r>
  <r>
    <n v="9087"/>
    <s v="CA-2013-143406"/>
    <x v="0"/>
    <d v="2013-09-27T00:00:00"/>
    <d v="2013-10-01T00:00:00"/>
    <s v="Standard Class"/>
    <s v="LR-17035"/>
    <s v="Lisa Ryan"/>
    <x v="1"/>
    <s v="United States"/>
    <s v="Houston"/>
    <s v="Texas"/>
    <n v="77041"/>
    <x v="2"/>
    <s v="OFF-AP-10001564"/>
    <s v="Office Supplies"/>
    <s v="Appliances"/>
    <s v="Hoover Commercial Lightweight Upright Vacuum with E-Z Empty Dirt Cup"/>
    <n v="93.031999999999982"/>
    <n v="2"/>
    <n v="0.8"/>
    <n v="-251.18640000000005"/>
  </r>
  <r>
    <n v="9088"/>
    <s v="CA-2013-143406"/>
    <x v="0"/>
    <d v="2013-09-27T00:00:00"/>
    <d v="2013-10-01T00:00:00"/>
    <s v="Standard Class"/>
    <s v="LR-17035"/>
    <s v="Lisa Ryan"/>
    <x v="1"/>
    <s v="United States"/>
    <s v="Houston"/>
    <s v="Texas"/>
    <n v="77041"/>
    <x v="2"/>
    <s v="FUR-CH-10000513"/>
    <s v="Furniture"/>
    <s v="Chairs"/>
    <s v="High-Back Leather Manager's Chair"/>
    <n v="454.96499999999997"/>
    <n v="5"/>
    <n v="0.3"/>
    <n v="-136.48950000000002"/>
  </r>
  <r>
    <n v="9089"/>
    <s v="CA-2012-150308"/>
    <x v="1"/>
    <d v="2012-12-15T00:00:00"/>
    <d v="2012-12-20T00:00:00"/>
    <s v="Standard Class"/>
    <s v="RR-19525"/>
    <s v="Rick Reed"/>
    <x v="1"/>
    <s v="United States"/>
    <s v="Cary"/>
    <s v="North Carolina"/>
    <n v="27511"/>
    <x v="0"/>
    <s v="TEC-PH-10001433"/>
    <s v="Technology"/>
    <s v="Phones"/>
    <s v="Cisco Small Business SPA 502G VoIP phone"/>
    <n v="246.16800000000001"/>
    <n v="3"/>
    <n v="0.2"/>
    <n v="21.539699999999996"/>
  </r>
  <r>
    <n v="9090"/>
    <s v="CA-2013-131093"/>
    <x v="0"/>
    <d v="2013-09-18T00:00:00"/>
    <d v="2013-09-21T00:00:00"/>
    <s v="Second Class"/>
    <s v="TS-21610"/>
    <s v="Troy Staebel"/>
    <x v="0"/>
    <s v="United States"/>
    <s v="Springfield"/>
    <s v="Ohio"/>
    <n v="45503"/>
    <x v="3"/>
    <s v="OFF-ST-10002790"/>
    <s v="Office Supplies"/>
    <s v="Storage"/>
    <s v="Safco Industrial Shelving"/>
    <n v="295.39999999999998"/>
    <n v="5"/>
    <n v="0.2"/>
    <n v="-62.772499999999965"/>
  </r>
  <r>
    <n v="9091"/>
    <s v="US-2014-148831"/>
    <x v="3"/>
    <d v="2014-10-14T00:00:00"/>
    <d v="2014-10-16T00:00:00"/>
    <s v="First Class"/>
    <s v="AH-10210"/>
    <s v="Alan Hwang"/>
    <x v="0"/>
    <s v="United States"/>
    <s v="Louisville"/>
    <s v="Kentucky"/>
    <n v="40214"/>
    <x v="0"/>
    <s v="OFF-ST-10002974"/>
    <s v="Office Supplies"/>
    <s v="Storage"/>
    <s v="Trav-L-File Heavy-Duty Shuttle II, Black"/>
    <n v="348.56"/>
    <n v="8"/>
    <n v="0"/>
    <n v="104.56799999999998"/>
  </r>
  <r>
    <n v="9092"/>
    <s v="CA-2012-162950"/>
    <x v="1"/>
    <d v="2012-06-28T00:00:00"/>
    <d v="2012-07-03T00:00:00"/>
    <s v="Second Class"/>
    <s v="DW-13585"/>
    <s v="Dorothy Wardle"/>
    <x v="1"/>
    <s v="United States"/>
    <s v="Troy"/>
    <s v="Ohio"/>
    <n v="45373"/>
    <x v="3"/>
    <s v="OFF-PA-10003177"/>
    <s v="Office Supplies"/>
    <s v="Paper"/>
    <s v="Xerox 1999"/>
    <n v="15.552000000000003"/>
    <n v="3"/>
    <n v="0.2"/>
    <n v="5.4432"/>
  </r>
  <r>
    <n v="9093"/>
    <s v="CA-2012-162950"/>
    <x v="1"/>
    <d v="2012-06-28T00:00:00"/>
    <d v="2012-07-03T00:00:00"/>
    <s v="Second Class"/>
    <s v="DW-13585"/>
    <s v="Dorothy Wardle"/>
    <x v="1"/>
    <s v="United States"/>
    <s v="Troy"/>
    <s v="Ohio"/>
    <n v="45373"/>
    <x v="3"/>
    <s v="FUR-BO-10001918"/>
    <s v="Furniture"/>
    <s v="Bookcases"/>
    <s v="Sauder Forest Hills Library with Doors, Woodland Oak Finish"/>
    <n v="482.93999999999994"/>
    <n v="6"/>
    <n v="0.5"/>
    <n v="-376.69319999999999"/>
  </r>
  <r>
    <n v="9094"/>
    <s v="US-2012-132836"/>
    <x v="1"/>
    <d v="2012-06-01T00:00:00"/>
    <d v="2012-06-05T00:00:00"/>
    <s v="Standard Class"/>
    <s v="AJ-10945"/>
    <s v="Ashley Jarboe"/>
    <x v="0"/>
    <s v="United States"/>
    <s v="Detroit"/>
    <s v="Michigan"/>
    <n v="48227"/>
    <x v="2"/>
    <s v="TEC-PH-10001299"/>
    <s v="Technology"/>
    <s v="Phones"/>
    <s v="Polycom CX300 Desktop Phone USB VoIP phone"/>
    <n v="299.98"/>
    <n v="2"/>
    <n v="0"/>
    <n v="83.994400000000013"/>
  </r>
  <r>
    <n v="9095"/>
    <s v="US-2012-132836"/>
    <x v="1"/>
    <d v="2012-06-01T00:00:00"/>
    <d v="2012-06-05T00:00:00"/>
    <s v="Standard Class"/>
    <s v="AJ-10945"/>
    <s v="Ashley Jarboe"/>
    <x v="0"/>
    <s v="United States"/>
    <s v="Detroit"/>
    <s v="Michigan"/>
    <n v="48227"/>
    <x v="2"/>
    <s v="OFF-BI-10004224"/>
    <s v="Office Supplies"/>
    <s v="Binders"/>
    <s v="Catalog Binders with Expanding Posts"/>
    <n v="403.68"/>
    <n v="6"/>
    <n v="0"/>
    <n v="181.65599999999998"/>
  </r>
  <r>
    <n v="9096"/>
    <s v="US-2012-132836"/>
    <x v="1"/>
    <d v="2012-06-01T00:00:00"/>
    <d v="2012-06-05T00:00:00"/>
    <s v="Standard Class"/>
    <s v="AJ-10945"/>
    <s v="Ashley Jarboe"/>
    <x v="0"/>
    <s v="United States"/>
    <s v="Detroit"/>
    <s v="Michigan"/>
    <n v="48227"/>
    <x v="2"/>
    <s v="TEC-PH-10001300"/>
    <s v="Technology"/>
    <s v="Phones"/>
    <s v="iKross Bluetooth Portable Keyboard + Cell Phone Stand Holder + Brush for Apple iPhone 5S 5C 5, 4S 4"/>
    <n v="41.9"/>
    <n v="2"/>
    <n v="0"/>
    <n v="11.731999999999999"/>
  </r>
  <r>
    <n v="9097"/>
    <s v="US-2012-132836"/>
    <x v="1"/>
    <d v="2012-06-01T00:00:00"/>
    <d v="2012-06-05T00:00:00"/>
    <s v="Standard Class"/>
    <s v="AJ-10945"/>
    <s v="Ashley Jarboe"/>
    <x v="0"/>
    <s v="United States"/>
    <s v="Detroit"/>
    <s v="Michigan"/>
    <n v="48227"/>
    <x v="2"/>
    <s v="OFF-LA-10004178"/>
    <s v="Office Supplies"/>
    <s v="Labels"/>
    <s v="Avery 491"/>
    <n v="28.91"/>
    <n v="7"/>
    <n v="0"/>
    <n v="13.2986"/>
  </r>
  <r>
    <n v="9098"/>
    <s v="US-2011-158365"/>
    <x v="2"/>
    <d v="2011-04-12T00:00:00"/>
    <d v="2011-04-17T00:00:00"/>
    <s v="Standard Class"/>
    <s v="SV-20785"/>
    <s v="Stewart Visinsky"/>
    <x v="0"/>
    <s v="United States"/>
    <s v="Bloomington"/>
    <s v="Indiana"/>
    <n v="47401"/>
    <x v="2"/>
    <s v="OFF-PA-10000289"/>
    <s v="Office Supplies"/>
    <s v="Paper"/>
    <s v="Xerox 213"/>
    <n v="32.400000000000006"/>
    <n v="5"/>
    <n v="0"/>
    <n v="15.552000000000001"/>
  </r>
  <r>
    <n v="9099"/>
    <s v="CA-2014-152933"/>
    <x v="3"/>
    <d v="2014-10-13T00:00:00"/>
    <d v="2014-10-17T00:00:00"/>
    <s v="Standard Class"/>
    <s v="MG-17650"/>
    <s v="Matthew Grinstein"/>
    <x v="2"/>
    <s v="United States"/>
    <s v="Dallas"/>
    <s v="Texas"/>
    <n v="75081"/>
    <x v="2"/>
    <s v="TEC-PH-10002085"/>
    <s v="Technology"/>
    <s v="Phones"/>
    <s v="Clarity 53712"/>
    <n v="369.54399999999998"/>
    <n v="7"/>
    <n v="0.2"/>
    <n v="27.71580000000003"/>
  </r>
  <r>
    <n v="9100"/>
    <s v="CA-2014-152933"/>
    <x v="3"/>
    <d v="2014-10-13T00:00:00"/>
    <d v="2014-10-17T00:00:00"/>
    <s v="Standard Class"/>
    <s v="MG-17650"/>
    <s v="Matthew Grinstein"/>
    <x v="2"/>
    <s v="United States"/>
    <s v="Dallas"/>
    <s v="Texas"/>
    <n v="75081"/>
    <x v="2"/>
    <s v="OFF-PA-10001934"/>
    <s v="Office Supplies"/>
    <s v="Paper"/>
    <s v="Xerox 1993"/>
    <n v="10.368000000000002"/>
    <n v="2"/>
    <n v="0.2"/>
    <n v="3.7584"/>
  </r>
  <r>
    <n v="9101"/>
    <s v="CA-2014-152933"/>
    <x v="3"/>
    <d v="2014-10-13T00:00:00"/>
    <d v="2014-10-17T00:00:00"/>
    <s v="Standard Class"/>
    <s v="MG-17650"/>
    <s v="Matthew Grinstein"/>
    <x v="2"/>
    <s v="United States"/>
    <s v="Dallas"/>
    <s v="Texas"/>
    <n v="75081"/>
    <x v="2"/>
    <s v="TEC-AC-10003033"/>
    <s v="Technology"/>
    <s v="Accessories"/>
    <s v="Plantronics CS510 - Over-the-Head monaural Wireless Headset System"/>
    <n v="791.87999999999988"/>
    <n v="3"/>
    <n v="0.2"/>
    <n v="128.68049999999994"/>
  </r>
  <r>
    <n v="9102"/>
    <s v="CA-2012-163181"/>
    <x v="1"/>
    <d v="2012-11-07T00:00:00"/>
    <d v="2012-11-12T00:00:00"/>
    <s v="Standard Class"/>
    <s v="AB-10105"/>
    <s v="Adrian Barton"/>
    <x v="0"/>
    <s v="United States"/>
    <s v="Houston"/>
    <s v="Texas"/>
    <n v="77041"/>
    <x v="2"/>
    <s v="OFF-AR-10001683"/>
    <s v="Office Supplies"/>
    <s v="Art"/>
    <s v="Lumber Crayons"/>
    <n v="23.64"/>
    <n v="3"/>
    <n v="0.2"/>
    <n v="5.3190000000000008"/>
  </r>
  <r>
    <n v="9103"/>
    <s v="CA-2012-163181"/>
    <x v="1"/>
    <d v="2012-11-07T00:00:00"/>
    <d v="2012-11-12T00:00:00"/>
    <s v="Standard Class"/>
    <s v="AB-10105"/>
    <s v="Adrian Barton"/>
    <x v="0"/>
    <s v="United States"/>
    <s v="Houston"/>
    <s v="Texas"/>
    <n v="77041"/>
    <x v="2"/>
    <s v="OFF-ST-10001713"/>
    <s v="Office Supplies"/>
    <s v="Storage"/>
    <s v="Gould Plastics 9-Pocket Panel Bin, 18-3/8w x 5-1/4d x 20-1/2h, Black"/>
    <n v="84.784000000000006"/>
    <n v="2"/>
    <n v="0.2"/>
    <n v="-16.956800000000005"/>
  </r>
  <r>
    <n v="9104"/>
    <s v="CA-2012-163181"/>
    <x v="1"/>
    <d v="2012-11-07T00:00:00"/>
    <d v="2012-11-12T00:00:00"/>
    <s v="Standard Class"/>
    <s v="AB-10105"/>
    <s v="Adrian Barton"/>
    <x v="0"/>
    <s v="United States"/>
    <s v="Houston"/>
    <s v="Texas"/>
    <n v="77041"/>
    <x v="2"/>
    <s v="FUR-FU-10000193"/>
    <s v="Furniture"/>
    <s v="Furnishings"/>
    <s v="Tenex Chairmats For Use with Hard Floors"/>
    <n v="64.959999999999994"/>
    <n v="5"/>
    <n v="0.6"/>
    <n v="-84.447999999999993"/>
  </r>
  <r>
    <n v="9105"/>
    <s v="CA-2012-163181"/>
    <x v="1"/>
    <d v="2012-11-07T00:00:00"/>
    <d v="2012-11-12T00:00:00"/>
    <s v="Standard Class"/>
    <s v="AB-10105"/>
    <s v="Adrian Barton"/>
    <x v="0"/>
    <s v="United States"/>
    <s v="Houston"/>
    <s v="Texas"/>
    <n v="77041"/>
    <x v="2"/>
    <s v="OFF-BI-10000474"/>
    <s v="Office Supplies"/>
    <s v="Binders"/>
    <s v="Avery Recycled Flexi-View Covers for Binding Systems"/>
    <n v="32.059999999999995"/>
    <n v="10"/>
    <n v="0.8"/>
    <n v="-51.296000000000006"/>
  </r>
  <r>
    <n v="9106"/>
    <s v="CA-2012-163181"/>
    <x v="1"/>
    <d v="2012-11-07T00:00:00"/>
    <d v="2012-11-12T00:00:00"/>
    <s v="Standard Class"/>
    <s v="AB-10105"/>
    <s v="Adrian Barton"/>
    <x v="0"/>
    <s v="United States"/>
    <s v="Houston"/>
    <s v="Texas"/>
    <n v="77041"/>
    <x v="2"/>
    <s v="OFF-ST-10000129"/>
    <s v="Office Supplies"/>
    <s v="Storage"/>
    <s v="Fellowes Recycled Storage Drawers"/>
    <n v="177.64800000000002"/>
    <n v="2"/>
    <n v="0.2"/>
    <n v="-28.867800000000017"/>
  </r>
  <r>
    <n v="9107"/>
    <s v="CA-2012-163181"/>
    <x v="1"/>
    <d v="2012-11-07T00:00:00"/>
    <d v="2012-11-12T00:00:00"/>
    <s v="Standard Class"/>
    <s v="AB-10105"/>
    <s v="Adrian Barton"/>
    <x v="0"/>
    <s v="United States"/>
    <s v="Houston"/>
    <s v="Texas"/>
    <n v="77041"/>
    <x v="2"/>
    <s v="TEC-MA-10001016"/>
    <s v="Technology"/>
    <s v="Machines"/>
    <s v="Canon PC170 Desktop Personal Copier"/>
    <n v="287.90999999999997"/>
    <n v="3"/>
    <n v="0.4"/>
    <n v="33.589499999999987"/>
  </r>
  <r>
    <n v="9108"/>
    <s v="CA-2012-132941"/>
    <x v="1"/>
    <d v="2012-05-25T00:00:00"/>
    <d v="2012-05-28T00:00:00"/>
    <s v="First Class"/>
    <s v="MM-18280"/>
    <s v="Muhammed MacIntyre"/>
    <x v="1"/>
    <s v="United States"/>
    <s v="Haltom City"/>
    <s v="Texas"/>
    <n v="76117"/>
    <x v="2"/>
    <s v="OFF-SU-10002557"/>
    <s v="Office Supplies"/>
    <s v="Supplies"/>
    <s v="Fiskars Spring-Action Scissors"/>
    <n v="22.368000000000002"/>
    <n v="2"/>
    <n v="0.2"/>
    <n v="1.6776"/>
  </r>
  <r>
    <n v="9109"/>
    <s v="CA-2012-132941"/>
    <x v="1"/>
    <d v="2012-05-25T00:00:00"/>
    <d v="2012-05-28T00:00:00"/>
    <s v="First Class"/>
    <s v="MM-18280"/>
    <s v="Muhammed MacIntyre"/>
    <x v="1"/>
    <s v="United States"/>
    <s v="Haltom City"/>
    <s v="Texas"/>
    <n v="76117"/>
    <x v="2"/>
    <s v="OFF-PA-10002160"/>
    <s v="Office Supplies"/>
    <s v="Paper"/>
    <s v="Xerox 1978"/>
    <n v="32.368000000000002"/>
    <n v="7"/>
    <n v="0.2"/>
    <n v="11.733400000000001"/>
  </r>
  <r>
    <n v="9110"/>
    <s v="CA-2012-132941"/>
    <x v="1"/>
    <d v="2012-05-25T00:00:00"/>
    <d v="2012-05-28T00:00:00"/>
    <s v="First Class"/>
    <s v="MM-18280"/>
    <s v="Muhammed MacIntyre"/>
    <x v="1"/>
    <s v="United States"/>
    <s v="Haltom City"/>
    <s v="Texas"/>
    <n v="76117"/>
    <x v="2"/>
    <s v="TEC-AC-10003095"/>
    <s v="Technology"/>
    <s v="Accessories"/>
    <s v="Logitech G35 7.1-Channel Surround Sound Headset"/>
    <n v="207.98400000000004"/>
    <n v="2"/>
    <n v="0.2"/>
    <n v="36.397199999999998"/>
  </r>
  <r>
    <n v="9111"/>
    <s v="CA-2011-132010"/>
    <x v="2"/>
    <d v="2011-10-13T00:00:00"/>
    <d v="2011-10-15T00:00:00"/>
    <s v="First Class"/>
    <s v="MA-17995"/>
    <s v="Michelle Arnett"/>
    <x v="2"/>
    <s v="United States"/>
    <s v="Richmond"/>
    <s v="Virginia"/>
    <n v="23223"/>
    <x v="0"/>
    <s v="OFF-EN-10003160"/>
    <s v="Office Supplies"/>
    <s v="Envelopes"/>
    <s v="Pastel Pink Envelopes"/>
    <n v="36.4"/>
    <n v="5"/>
    <n v="0"/>
    <n v="17.472000000000001"/>
  </r>
  <r>
    <n v="9112"/>
    <s v="CA-2011-132010"/>
    <x v="2"/>
    <d v="2011-10-13T00:00:00"/>
    <d v="2011-10-15T00:00:00"/>
    <s v="First Class"/>
    <s v="MA-17995"/>
    <s v="Michelle Arnett"/>
    <x v="2"/>
    <s v="United States"/>
    <s v="Richmond"/>
    <s v="Virginia"/>
    <n v="23223"/>
    <x v="0"/>
    <s v="TEC-AC-10001542"/>
    <s v="Technology"/>
    <s v="Accessories"/>
    <s v="SanDisk Cruzer 16 GB USB Flash Drive"/>
    <n v="22.96"/>
    <n v="2"/>
    <n v="0"/>
    <n v="4.3623999999999974"/>
  </r>
  <r>
    <n v="9113"/>
    <s v="CA-2011-132010"/>
    <x v="2"/>
    <d v="2011-10-13T00:00:00"/>
    <d v="2011-10-15T00:00:00"/>
    <s v="First Class"/>
    <s v="MA-17995"/>
    <s v="Michelle Arnett"/>
    <x v="2"/>
    <s v="United States"/>
    <s v="Richmond"/>
    <s v="Virginia"/>
    <n v="23223"/>
    <x v="0"/>
    <s v="OFF-ST-10003641"/>
    <s v="Office Supplies"/>
    <s v="Storage"/>
    <s v="Space Solutions Industrial Galvanized Steel Shelving."/>
    <n v="315.2"/>
    <n v="4"/>
    <n v="0"/>
    <n v="6.3040000000000305"/>
  </r>
  <r>
    <n v="9114"/>
    <s v="CA-2011-132010"/>
    <x v="2"/>
    <d v="2011-10-13T00:00:00"/>
    <d v="2011-10-15T00:00:00"/>
    <s v="First Class"/>
    <s v="MA-17995"/>
    <s v="Michelle Arnett"/>
    <x v="2"/>
    <s v="United States"/>
    <s v="Richmond"/>
    <s v="Virginia"/>
    <n v="23223"/>
    <x v="0"/>
    <s v="OFF-BI-10002432"/>
    <s v="Office Supplies"/>
    <s v="Binders"/>
    <s v="Wilson Jones Standard D-Ring Binders"/>
    <n v="15.18"/>
    <n v="3"/>
    <n v="0"/>
    <n v="7.1345999999999989"/>
  </r>
  <r>
    <n v="9115"/>
    <s v="CA-2013-135461"/>
    <x v="0"/>
    <d v="2013-02-07T00:00:00"/>
    <d v="2013-02-10T00:00:00"/>
    <s v="Second Class"/>
    <s v="EB-13975"/>
    <s v="Erica Bern"/>
    <x v="1"/>
    <s v="United States"/>
    <s v="Los Angeles"/>
    <s v="California"/>
    <n v="90049"/>
    <x v="1"/>
    <s v="TEC-PH-10004094"/>
    <s v="Technology"/>
    <s v="Phones"/>
    <s v="Motorola L703CM"/>
    <n v="623.96"/>
    <n v="5"/>
    <n v="0.2"/>
    <n v="38.997500000000002"/>
  </r>
  <r>
    <n v="9116"/>
    <s v="CA-2014-153045"/>
    <x v="3"/>
    <d v="2014-01-20T00:00:00"/>
    <d v="2014-01-25T00:00:00"/>
    <s v="Second Class"/>
    <s v="NS-18505"/>
    <s v="Neola Schneider"/>
    <x v="0"/>
    <s v="United States"/>
    <s v="Philadelphia"/>
    <s v="Pennsylvania"/>
    <n v="19140"/>
    <x v="3"/>
    <s v="TEC-PH-10001817"/>
    <s v="Technology"/>
    <s v="Phones"/>
    <s v="Wilson Electronics DB Pro Signal Booster"/>
    <n v="429.59999999999997"/>
    <n v="2"/>
    <n v="0.4"/>
    <n v="-93.079999999999984"/>
  </r>
  <r>
    <n v="9117"/>
    <s v="CA-2014-153045"/>
    <x v="3"/>
    <d v="2014-01-20T00:00:00"/>
    <d v="2014-01-25T00:00:00"/>
    <s v="Second Class"/>
    <s v="NS-18505"/>
    <s v="Neola Schneider"/>
    <x v="0"/>
    <s v="United States"/>
    <s v="Philadelphia"/>
    <s v="Pennsylvania"/>
    <n v="19140"/>
    <x v="3"/>
    <s v="FUR-FU-10002759"/>
    <s v="Furniture"/>
    <s v="Furnishings"/>
    <s v="12-1/2 Diameter Round Wall Clock"/>
    <n v="31.968000000000004"/>
    <n v="2"/>
    <n v="0.2"/>
    <n v="6.3935999999999993"/>
  </r>
  <r>
    <n v="9118"/>
    <s v="CA-2014-153045"/>
    <x v="3"/>
    <d v="2014-01-20T00:00:00"/>
    <d v="2014-01-25T00:00:00"/>
    <s v="Second Class"/>
    <s v="NS-18505"/>
    <s v="Neola Schneider"/>
    <x v="0"/>
    <s v="United States"/>
    <s v="Philadelphia"/>
    <s v="Pennsylvania"/>
    <n v="19140"/>
    <x v="3"/>
    <s v="FUR-CH-10000309"/>
    <s v="Furniture"/>
    <s v="Chairs"/>
    <s v="Global Comet Stacking Arm Chair"/>
    <n v="887.27099999999984"/>
    <n v="3"/>
    <n v="0.3"/>
    <n v="-63.376499999999965"/>
  </r>
  <r>
    <n v="9119"/>
    <s v="CA-2014-153045"/>
    <x v="3"/>
    <d v="2014-01-20T00:00:00"/>
    <d v="2014-01-25T00:00:00"/>
    <s v="Second Class"/>
    <s v="NS-18505"/>
    <s v="Neola Schneider"/>
    <x v="0"/>
    <s v="United States"/>
    <s v="Philadelphia"/>
    <s v="Pennsylvania"/>
    <n v="19140"/>
    <x v="3"/>
    <s v="OFF-PA-10003673"/>
    <s v="Office Supplies"/>
    <s v="Paper"/>
    <s v="Strathmore Photo Mount Cards"/>
    <n v="21.696000000000002"/>
    <n v="4"/>
    <n v="0.2"/>
    <n v="7.0511999999999988"/>
  </r>
  <r>
    <n v="9120"/>
    <s v="US-2013-155971"/>
    <x v="0"/>
    <d v="2013-06-07T00:00:00"/>
    <d v="2013-06-13T00:00:00"/>
    <s v="Standard Class"/>
    <s v="RB-19795"/>
    <s v="Ross Baird"/>
    <x v="2"/>
    <s v="United States"/>
    <s v="Los Angeles"/>
    <s v="California"/>
    <n v="90036"/>
    <x v="1"/>
    <s v="OFF-LA-10000452"/>
    <s v="Office Supplies"/>
    <s v="Labels"/>
    <s v="Avery 488"/>
    <n v="22.05"/>
    <n v="7"/>
    <n v="0"/>
    <n v="10.584"/>
  </r>
  <r>
    <n v="9121"/>
    <s v="US-2013-155971"/>
    <x v="0"/>
    <d v="2013-06-07T00:00:00"/>
    <d v="2013-06-13T00:00:00"/>
    <s v="Standard Class"/>
    <s v="RB-19795"/>
    <s v="Ross Baird"/>
    <x v="2"/>
    <s v="United States"/>
    <s v="Los Angeles"/>
    <s v="California"/>
    <n v="90036"/>
    <x v="1"/>
    <s v="OFF-PA-10000210"/>
    <s v="Office Supplies"/>
    <s v="Paper"/>
    <s v="Xerox Blank Computer Paper"/>
    <n v="99.9"/>
    <n v="5"/>
    <n v="0"/>
    <n v="46.952999999999996"/>
  </r>
  <r>
    <n v="9122"/>
    <s v="CA-2014-122007"/>
    <x v="3"/>
    <d v="2014-03-19T00:00:00"/>
    <d v="2014-03-21T00:00:00"/>
    <s v="Second Class"/>
    <s v="JK-15325"/>
    <s v="Jason Klamczynski"/>
    <x v="1"/>
    <s v="United States"/>
    <s v="Los Angeles"/>
    <s v="California"/>
    <n v="90032"/>
    <x v="1"/>
    <s v="OFF-AP-10000358"/>
    <s v="Office Supplies"/>
    <s v="Appliances"/>
    <s v="Fellowes Basic Home/Office Series Surge Protectors"/>
    <n v="90.86"/>
    <n v="7"/>
    <n v="0"/>
    <n v="26.349399999999992"/>
  </r>
  <r>
    <n v="9123"/>
    <s v="CA-2014-162250"/>
    <x v="3"/>
    <d v="2014-11-25T00:00:00"/>
    <d v="2014-11-25T00:00:00"/>
    <s v="Same Day"/>
    <s v="PR-18880"/>
    <s v="Patrick Ryan"/>
    <x v="0"/>
    <s v="United States"/>
    <s v="San Francisco"/>
    <s v="California"/>
    <n v="94109"/>
    <x v="1"/>
    <s v="OFF-PA-10002137"/>
    <s v="Office Supplies"/>
    <s v="Paper"/>
    <s v="Southworth 100% Résumé Paper, 24lb."/>
    <n v="7.78"/>
    <n v="1"/>
    <n v="0"/>
    <n v="3.5009999999999994"/>
  </r>
  <r>
    <n v="9124"/>
    <s v="US-2013-158288"/>
    <x v="0"/>
    <d v="2013-11-27T00:00:00"/>
    <d v="2013-11-29T00:00:00"/>
    <s v="Second Class"/>
    <s v="EH-13945"/>
    <s v="Eric Hoffmann"/>
    <x v="0"/>
    <s v="United States"/>
    <s v="Philadelphia"/>
    <s v="Pennsylvania"/>
    <n v="19120"/>
    <x v="3"/>
    <s v="OFF-BI-10003364"/>
    <s v="Office Supplies"/>
    <s v="Binders"/>
    <s v="Binding Machine Supplies"/>
    <n v="78.759000000000015"/>
    <n v="9"/>
    <n v="0.7"/>
    <n v="-57.75660000000002"/>
  </r>
  <r>
    <n v="9125"/>
    <s v="CA-2013-128916"/>
    <x v="0"/>
    <d v="2013-08-19T00:00:00"/>
    <d v="2013-08-21T00:00:00"/>
    <s v="Second Class"/>
    <s v="MA-17560"/>
    <s v="Matt Abelman"/>
    <x v="2"/>
    <s v="United States"/>
    <s v="Houston"/>
    <s v="Texas"/>
    <n v="77070"/>
    <x v="2"/>
    <s v="FUR-FU-10001940"/>
    <s v="Furniture"/>
    <s v="Furnishings"/>
    <s v="Staples"/>
    <n v="9.5519999999999996"/>
    <n v="3"/>
    <n v="0.6"/>
    <n v="-3.8207999999999984"/>
  </r>
  <r>
    <n v="9126"/>
    <s v="CA-2013-128916"/>
    <x v="0"/>
    <d v="2013-08-19T00:00:00"/>
    <d v="2013-08-21T00:00:00"/>
    <s v="Second Class"/>
    <s v="MA-17560"/>
    <s v="Matt Abelman"/>
    <x v="2"/>
    <s v="United States"/>
    <s v="Houston"/>
    <s v="Texas"/>
    <n v="77070"/>
    <x v="2"/>
    <s v="FUR-FU-10000320"/>
    <s v="Furniture"/>
    <s v="Furnishings"/>
    <s v="OIC Stacking Trays"/>
    <n v="5.3440000000000003"/>
    <n v="4"/>
    <n v="0.6"/>
    <n v="-2.1375999999999991"/>
  </r>
  <r>
    <n v="9127"/>
    <s v="CA-2012-157028"/>
    <x v="1"/>
    <d v="2012-11-28T00:00:00"/>
    <d v="2012-12-03T00:00:00"/>
    <s v="Standard Class"/>
    <s v="MA-17995"/>
    <s v="Michelle Arnett"/>
    <x v="2"/>
    <s v="United States"/>
    <s v="Las Cruces"/>
    <s v="New Mexico"/>
    <n v="88001"/>
    <x v="1"/>
    <s v="OFF-AR-10004441"/>
    <s v="Office Supplies"/>
    <s v="Art"/>
    <s v="BIC Brite Liner Highlighters"/>
    <n v="8.2799999999999994"/>
    <n v="2"/>
    <n v="0"/>
    <n v="3.4775999999999998"/>
  </r>
  <r>
    <n v="9128"/>
    <s v="CA-2014-112473"/>
    <x v="3"/>
    <d v="2014-05-26T00:00:00"/>
    <d v="2014-06-02T00:00:00"/>
    <s v="Standard Class"/>
    <s v="JL-15505"/>
    <s v="Jeremy Lonsdale"/>
    <x v="0"/>
    <s v="United States"/>
    <s v="Houston"/>
    <s v="Texas"/>
    <n v="77070"/>
    <x v="2"/>
    <s v="OFF-ST-10002182"/>
    <s v="Office Supplies"/>
    <s v="Storage"/>
    <s v="Iris 3-Drawer Stacking Bin, Black"/>
    <n v="50.135999999999996"/>
    <n v="3"/>
    <n v="0.2"/>
    <n v="-11.2806"/>
  </r>
  <r>
    <n v="9129"/>
    <s v="US-2014-147655"/>
    <x v="3"/>
    <d v="2014-09-05T00:00:00"/>
    <d v="2014-09-06T00:00:00"/>
    <s v="First Class"/>
    <s v="AS-10045"/>
    <s v="Aaron Smayling"/>
    <x v="1"/>
    <s v="United States"/>
    <s v="Redmond"/>
    <s v="Oregon"/>
    <n v="97756"/>
    <x v="1"/>
    <s v="OFF-BI-10002931"/>
    <s v="Office Supplies"/>
    <s v="Binders"/>
    <s v="Avery Trapezoid Extra Heavy Duty 4&quot; Binders"/>
    <n v="88.074000000000012"/>
    <n v="7"/>
    <n v="0.7"/>
    <n v="-58.71599999999998"/>
  </r>
  <r>
    <n v="9130"/>
    <s v="CA-2013-130911"/>
    <x v="0"/>
    <d v="2013-03-25T00:00:00"/>
    <d v="2013-03-27T00:00:00"/>
    <s v="Second Class"/>
    <s v="DC-12850"/>
    <s v="Dan Campbell"/>
    <x v="0"/>
    <s v="United States"/>
    <s v="Cleveland"/>
    <s v="Ohio"/>
    <n v="44105"/>
    <x v="3"/>
    <s v="FUR-BO-10004357"/>
    <s v="Furniture"/>
    <s v="Bookcases"/>
    <s v="O'Sullivan Living Dimensions 3-Shelf Bookcases"/>
    <n v="301.46999999999997"/>
    <n v="3"/>
    <n v="0.5"/>
    <n v="-241.17600000000002"/>
  </r>
  <r>
    <n v="9131"/>
    <s v="CA-2013-130911"/>
    <x v="0"/>
    <d v="2013-03-25T00:00:00"/>
    <d v="2013-03-27T00:00:00"/>
    <s v="Second Class"/>
    <s v="DC-12850"/>
    <s v="Dan Campbell"/>
    <x v="0"/>
    <s v="United States"/>
    <s v="Cleveland"/>
    <s v="Ohio"/>
    <n v="44105"/>
    <x v="3"/>
    <s v="OFF-AR-10000475"/>
    <s v="Office Supplies"/>
    <s v="Art"/>
    <s v="Hunt BOSTON Vista Battery-Operated Pencil Sharpener, Black"/>
    <n v="18.656000000000002"/>
    <n v="2"/>
    <n v="0.2"/>
    <n v="1.6324000000000014"/>
  </r>
  <r>
    <n v="9132"/>
    <s v="CA-2014-100055"/>
    <x v="3"/>
    <d v="2014-05-29T00:00:00"/>
    <d v="2014-06-02T00:00:00"/>
    <s v="Standard Class"/>
    <s v="MD-17860"/>
    <s v="Michael Dominguez"/>
    <x v="1"/>
    <s v="United States"/>
    <s v="Laurel"/>
    <s v="Maryland"/>
    <n v="20707"/>
    <x v="3"/>
    <s v="FUR-FU-10001473"/>
    <s v="Furniture"/>
    <s v="Furnishings"/>
    <s v="DAX Wood Document Frame"/>
    <n v="27.46"/>
    <n v="2"/>
    <n v="0"/>
    <n v="9.8856000000000002"/>
  </r>
  <r>
    <n v="9133"/>
    <s v="CA-2014-100055"/>
    <x v="3"/>
    <d v="2014-05-29T00:00:00"/>
    <d v="2014-06-02T00:00:00"/>
    <s v="Standard Class"/>
    <s v="MD-17860"/>
    <s v="Michael Dominguez"/>
    <x v="1"/>
    <s v="United States"/>
    <s v="Laurel"/>
    <s v="Maryland"/>
    <n v="20707"/>
    <x v="3"/>
    <s v="OFF-AP-10001469"/>
    <s v="Office Supplies"/>
    <s v="Appliances"/>
    <s v="Fellowes 8 Outlet Superior Workstation Surge Protector"/>
    <n v="125.13"/>
    <n v="3"/>
    <n v="0"/>
    <n v="36.287699999999987"/>
  </r>
  <r>
    <n v="9134"/>
    <s v="CA-2012-157805"/>
    <x v="1"/>
    <d v="2012-08-31T00:00:00"/>
    <d v="2012-09-04T00:00:00"/>
    <s v="Standard Class"/>
    <s v="RH-19510"/>
    <s v="Rick Huthwaite"/>
    <x v="2"/>
    <s v="United States"/>
    <s v="San Diego"/>
    <s v="California"/>
    <n v="92037"/>
    <x v="1"/>
    <s v="TEC-PH-10004447"/>
    <s v="Technology"/>
    <s v="Phones"/>
    <s v="Toshiba IPT2010-SD IP Telephone"/>
    <n v="555.96"/>
    <n v="5"/>
    <n v="0.2"/>
    <n v="41.697000000000003"/>
  </r>
  <r>
    <n v="9135"/>
    <s v="CA-2013-124254"/>
    <x v="0"/>
    <d v="2013-04-13T00:00:00"/>
    <d v="2013-04-18T00:00:00"/>
    <s v="Standard Class"/>
    <s v="TB-21175"/>
    <s v="Thomas Boland"/>
    <x v="1"/>
    <s v="United States"/>
    <s v="Wilson"/>
    <s v="North Carolina"/>
    <n v="27893"/>
    <x v="0"/>
    <s v="OFF-ST-10001469"/>
    <s v="Office Supplies"/>
    <s v="Storage"/>
    <s v="Fellowes Bankers Box Recycled Super Stor/Drawer"/>
    <n v="129.55199999999999"/>
    <n v="3"/>
    <n v="0.2"/>
    <n v="-22.671600000000005"/>
  </r>
  <r>
    <n v="9136"/>
    <s v="CA-2013-124254"/>
    <x v="0"/>
    <d v="2013-04-13T00:00:00"/>
    <d v="2013-04-18T00:00:00"/>
    <s v="Standard Class"/>
    <s v="TB-21175"/>
    <s v="Thomas Boland"/>
    <x v="1"/>
    <s v="United States"/>
    <s v="Wilson"/>
    <s v="North Carolina"/>
    <n v="27893"/>
    <x v="0"/>
    <s v="OFF-ST-10000060"/>
    <s v="Office Supplies"/>
    <s v="Storage"/>
    <s v="Fellowes Bankers Box Staxonsteel Drawer File/Stacking System"/>
    <n v="51.984000000000009"/>
    <n v="1"/>
    <n v="0.2"/>
    <n v="-5.1983999999999995"/>
  </r>
  <r>
    <n v="9137"/>
    <s v="CA-2013-124254"/>
    <x v="0"/>
    <d v="2013-04-13T00:00:00"/>
    <d v="2013-04-18T00:00:00"/>
    <s v="Standard Class"/>
    <s v="TB-21175"/>
    <s v="Thomas Boland"/>
    <x v="1"/>
    <s v="United States"/>
    <s v="Wilson"/>
    <s v="North Carolina"/>
    <n v="27893"/>
    <x v="0"/>
    <s v="OFF-PA-10000807"/>
    <s v="Office Supplies"/>
    <s v="Paper"/>
    <s v="TOPS &quot;Important Message&quot; Pads, Canary, 4-1/4 x 5-1/2, 50 Sheets per Pad"/>
    <n v="10.272000000000002"/>
    <n v="3"/>
    <n v="0.2"/>
    <n v="3.4668000000000001"/>
  </r>
  <r>
    <n v="9138"/>
    <s v="CA-2011-123400"/>
    <x v="2"/>
    <d v="2011-02-03T00:00:00"/>
    <d v="2011-02-10T00:00:00"/>
    <s v="Standard Class"/>
    <s v="EB-13930"/>
    <s v="Eric Barreto"/>
    <x v="0"/>
    <s v="United States"/>
    <s v="Saint Petersburg"/>
    <s v="Florida"/>
    <n v="33710"/>
    <x v="0"/>
    <s v="OFF-BI-10000666"/>
    <s v="Office Supplies"/>
    <s v="Binders"/>
    <s v="Surelock Post Binders"/>
    <n v="18.336000000000002"/>
    <n v="2"/>
    <n v="0.7"/>
    <n v="-12.224"/>
  </r>
  <r>
    <n v="9139"/>
    <s v="CA-2011-123400"/>
    <x v="2"/>
    <d v="2011-02-03T00:00:00"/>
    <d v="2011-02-10T00:00:00"/>
    <s v="Standard Class"/>
    <s v="EB-13930"/>
    <s v="Eric Barreto"/>
    <x v="0"/>
    <s v="United States"/>
    <s v="Saint Petersburg"/>
    <s v="Florida"/>
    <n v="33710"/>
    <x v="0"/>
    <s v="TEC-PH-10002890"/>
    <s v="Technology"/>
    <s v="Phones"/>
    <s v="AT&amp;T 17929 Lendline Telephone"/>
    <n v="180.96"/>
    <n v="5"/>
    <n v="0.2"/>
    <n v="13.571999999999996"/>
  </r>
  <r>
    <n v="9140"/>
    <s v="CA-2011-106971"/>
    <x v="2"/>
    <d v="2011-09-02T00:00:00"/>
    <d v="2011-09-08T00:00:00"/>
    <s v="Standard Class"/>
    <s v="BM-11785"/>
    <s v="Bryan Mills"/>
    <x v="0"/>
    <s v="United States"/>
    <s v="Buffalo Grove"/>
    <s v="Illinois"/>
    <n v="60089"/>
    <x v="2"/>
    <s v="TEC-AC-10000844"/>
    <s v="Technology"/>
    <s v="Accessories"/>
    <s v="Logitech Gaming G510s - Keyboard"/>
    <n v="475.94400000000002"/>
    <n v="7"/>
    <n v="0.2"/>
    <n v="95.188799999999972"/>
  </r>
  <r>
    <n v="9141"/>
    <s v="CA-2014-123029"/>
    <x v="3"/>
    <d v="2014-10-01T00:00:00"/>
    <d v="2014-10-03T00:00:00"/>
    <s v="Second Class"/>
    <s v="BT-11530"/>
    <s v="Bradley Talbott"/>
    <x v="2"/>
    <s v="United States"/>
    <s v="Los Angeles"/>
    <s v="California"/>
    <n v="90049"/>
    <x v="1"/>
    <s v="TEC-AC-10002402"/>
    <s v="Technology"/>
    <s v="Accessories"/>
    <s v="Razer Kraken PRO Over Ear PC and Music Headset"/>
    <n v="159.97999999999999"/>
    <n v="2"/>
    <n v="0"/>
    <n v="47.993999999999986"/>
  </r>
  <r>
    <n v="9142"/>
    <s v="CA-2013-139409"/>
    <x v="0"/>
    <d v="2013-09-06T00:00:00"/>
    <d v="2013-09-08T00:00:00"/>
    <s v="First Class"/>
    <s v="FW-14395"/>
    <s v="Fred Wasserman"/>
    <x v="1"/>
    <s v="United States"/>
    <s v="New York City"/>
    <s v="New York"/>
    <n v="10011"/>
    <x v="3"/>
    <s v="TEC-PH-10003988"/>
    <s v="Technology"/>
    <s v="Phones"/>
    <s v="LF Elite 3D Dazzle Designer Hard Case Cover, Lf Stylus Pen and Wiper For Apple Iphone 5c Mini Lite"/>
    <n v="43.6"/>
    <n v="4"/>
    <n v="0"/>
    <n v="12.208000000000002"/>
  </r>
  <r>
    <n v="9143"/>
    <s v="US-2014-166688"/>
    <x v="3"/>
    <d v="2014-05-21T00:00:00"/>
    <d v="2014-05-27T00:00:00"/>
    <s v="Standard Class"/>
    <s v="RD-19480"/>
    <s v="Rick Duston"/>
    <x v="0"/>
    <s v="United States"/>
    <s v="Las Vegas"/>
    <s v="Nevada"/>
    <n v="89115"/>
    <x v="1"/>
    <s v="OFF-BI-10004040"/>
    <s v="Office Supplies"/>
    <s v="Binders"/>
    <s v="Wilson Jones Impact Binders"/>
    <n v="8.2880000000000003"/>
    <n v="2"/>
    <n v="0.2"/>
    <n v="3.0043999999999995"/>
  </r>
  <r>
    <n v="9144"/>
    <s v="US-2014-166688"/>
    <x v="3"/>
    <d v="2014-05-21T00:00:00"/>
    <d v="2014-05-27T00:00:00"/>
    <s v="Standard Class"/>
    <s v="RD-19480"/>
    <s v="Rick Duston"/>
    <x v="0"/>
    <s v="United States"/>
    <s v="Las Vegas"/>
    <s v="Nevada"/>
    <n v="89115"/>
    <x v="1"/>
    <s v="TEC-PH-10004094"/>
    <s v="Technology"/>
    <s v="Phones"/>
    <s v="Motorola L703CM"/>
    <n v="1123.1280000000002"/>
    <n v="9"/>
    <n v="0.2"/>
    <n v="70.195499999999981"/>
  </r>
  <r>
    <n v="9145"/>
    <s v="US-2014-166688"/>
    <x v="3"/>
    <d v="2014-05-21T00:00:00"/>
    <d v="2014-05-27T00:00:00"/>
    <s v="Standard Class"/>
    <s v="RD-19480"/>
    <s v="Rick Duston"/>
    <x v="0"/>
    <s v="United States"/>
    <s v="Las Vegas"/>
    <s v="Nevada"/>
    <n v="89115"/>
    <x v="1"/>
    <s v="OFF-AP-10000358"/>
    <s v="Office Supplies"/>
    <s v="Appliances"/>
    <s v="Fellowes Basic Home/Office Series Surge Protectors"/>
    <n v="64.900000000000006"/>
    <n v="5"/>
    <n v="0"/>
    <n v="18.820999999999994"/>
  </r>
  <r>
    <n v="9146"/>
    <s v="CA-2012-126970"/>
    <x v="1"/>
    <d v="2012-09-20T00:00:00"/>
    <d v="2012-09-24T00:00:00"/>
    <s v="Standard Class"/>
    <s v="TP-21130"/>
    <s v="Theone Pippenger"/>
    <x v="0"/>
    <s v="United States"/>
    <s v="Naperville"/>
    <s v="Illinois"/>
    <n v="60540"/>
    <x v="2"/>
    <s v="OFF-BI-10000138"/>
    <s v="Office Supplies"/>
    <s v="Binders"/>
    <s v="Acco Translucent Poly Ring Binders"/>
    <n v="2.8079999999999989"/>
    <n v="3"/>
    <n v="0.8"/>
    <n v="-4.492799999999999"/>
  </r>
  <r>
    <n v="9147"/>
    <s v="US-2013-165505"/>
    <x v="0"/>
    <d v="2013-01-23T00:00:00"/>
    <d v="2013-01-27T00:00:00"/>
    <s v="Standard Class"/>
    <s v="CB-12535"/>
    <s v="Claudia Bergmann"/>
    <x v="1"/>
    <s v="United States"/>
    <s v="Burlington"/>
    <s v="Vermont"/>
    <s v="05408"/>
    <x v="3"/>
    <s v="TEC-AC-10002926"/>
    <s v="Technology"/>
    <s v="Accessories"/>
    <s v="Logitech Wireless Marathon Mouse M705"/>
    <n v="99.98"/>
    <n v="2"/>
    <n v="0"/>
    <n v="42.991400000000006"/>
  </r>
  <r>
    <n v="9148"/>
    <s v="US-2013-165505"/>
    <x v="0"/>
    <d v="2013-01-23T00:00:00"/>
    <d v="2013-01-27T00:00:00"/>
    <s v="Standard Class"/>
    <s v="CB-12535"/>
    <s v="Claudia Bergmann"/>
    <x v="1"/>
    <s v="United States"/>
    <s v="Burlington"/>
    <s v="Vermont"/>
    <s v="05408"/>
    <x v="3"/>
    <s v="OFF-AR-10003477"/>
    <s v="Office Supplies"/>
    <s v="Art"/>
    <s v="4009 Highlighters"/>
    <n v="8.0400000000000009"/>
    <n v="6"/>
    <n v="0"/>
    <n v="2.7336"/>
  </r>
  <r>
    <n v="9149"/>
    <s v="US-2013-165505"/>
    <x v="0"/>
    <d v="2013-01-23T00:00:00"/>
    <d v="2013-01-27T00:00:00"/>
    <s v="Standard Class"/>
    <s v="CB-12535"/>
    <s v="Claudia Bergmann"/>
    <x v="1"/>
    <s v="United States"/>
    <s v="Burlington"/>
    <s v="Vermont"/>
    <s v="05408"/>
    <x v="3"/>
    <s v="OFF-ST-10001526"/>
    <s v="Office Supplies"/>
    <s v="Storage"/>
    <s v="Iceberg Mobile Mega Data/Printer Cart "/>
    <n v="1564.29"/>
    <n v="13"/>
    <n v="0"/>
    <n v="406.71539999999993"/>
  </r>
  <r>
    <n v="9150"/>
    <s v="US-2011-157070"/>
    <x v="2"/>
    <d v="2011-06-01T00:00:00"/>
    <d v="2011-06-06T00:00:00"/>
    <s v="Standard Class"/>
    <s v="QJ-19255"/>
    <s v="Quincy Jones"/>
    <x v="1"/>
    <s v="United States"/>
    <s v="Detroit"/>
    <s v="Michigan"/>
    <n v="48234"/>
    <x v="2"/>
    <s v="OFF-BI-10001765"/>
    <s v="Office Supplies"/>
    <s v="Binders"/>
    <s v="Wilson Jones Heavy-Duty Casebound Ring Binders with Metal Hinges"/>
    <n v="138.56"/>
    <n v="4"/>
    <n v="0"/>
    <n v="66.508799999999994"/>
  </r>
  <r>
    <n v="9151"/>
    <s v="US-2011-157070"/>
    <x v="2"/>
    <d v="2011-06-01T00:00:00"/>
    <d v="2011-06-06T00:00:00"/>
    <s v="Standard Class"/>
    <s v="QJ-19255"/>
    <s v="Quincy Jones"/>
    <x v="1"/>
    <s v="United States"/>
    <s v="Detroit"/>
    <s v="Michigan"/>
    <n v="48234"/>
    <x v="2"/>
    <s v="OFF-AP-10004859"/>
    <s v="Office Supplies"/>
    <s v="Appliances"/>
    <s v="Acco 6 Outlet Guardian Premium Surge Suppressor"/>
    <n v="65.52000000000001"/>
    <n v="5"/>
    <n v="0.1"/>
    <n v="12.376000000000001"/>
  </r>
  <r>
    <n v="9152"/>
    <s v="US-2012-106873"/>
    <x v="1"/>
    <d v="2012-09-24T00:00:00"/>
    <d v="2012-09-29T00:00:00"/>
    <s v="Second Class"/>
    <s v="KM-16720"/>
    <s v="Kunst Miller"/>
    <x v="0"/>
    <s v="United States"/>
    <s v="Avondale"/>
    <s v="Arizona"/>
    <n v="85323"/>
    <x v="1"/>
    <s v="OFF-AR-10003179"/>
    <s v="Office Supplies"/>
    <s v="Art"/>
    <s v="Dixon Ticonderoga Core-Lock Colored Pencils"/>
    <n v="14.576000000000001"/>
    <n v="2"/>
    <n v="0.2"/>
    <n v="2.3685999999999989"/>
  </r>
  <r>
    <n v="9153"/>
    <s v="US-2012-106873"/>
    <x v="1"/>
    <d v="2012-09-24T00:00:00"/>
    <d v="2012-09-29T00:00:00"/>
    <s v="Second Class"/>
    <s v="KM-16720"/>
    <s v="Kunst Miller"/>
    <x v="0"/>
    <s v="United States"/>
    <s v="Avondale"/>
    <s v="Arizona"/>
    <n v="85323"/>
    <x v="1"/>
    <s v="TEC-AC-10002345"/>
    <s v="Technology"/>
    <s v="Accessories"/>
    <s v="HP Standard 104 key PS/2 Keyboard"/>
    <n v="23.200000000000003"/>
    <n v="2"/>
    <n v="0.2"/>
    <n v="1.4499999999999993"/>
  </r>
  <r>
    <n v="9154"/>
    <s v="US-2012-106873"/>
    <x v="1"/>
    <d v="2012-09-24T00:00:00"/>
    <d v="2012-09-29T00:00:00"/>
    <s v="Second Class"/>
    <s v="KM-16720"/>
    <s v="Kunst Miller"/>
    <x v="0"/>
    <s v="United States"/>
    <s v="Avondale"/>
    <s v="Arizona"/>
    <n v="85323"/>
    <x v="1"/>
    <s v="OFF-AR-10001246"/>
    <s v="Office Supplies"/>
    <s v="Art"/>
    <s v="Newell 317"/>
    <n v="16.463999999999999"/>
    <n v="7"/>
    <n v="0.2"/>
    <n v="1.852199999999999"/>
  </r>
  <r>
    <n v="9155"/>
    <s v="CA-2013-132990"/>
    <x v="0"/>
    <d v="2013-08-02T00:00:00"/>
    <d v="2013-08-04T00:00:00"/>
    <s v="Second Class"/>
    <s v="KM-16660"/>
    <s v="Khloe Miller"/>
    <x v="0"/>
    <s v="United States"/>
    <s v="Philadelphia"/>
    <s v="Pennsylvania"/>
    <n v="19140"/>
    <x v="3"/>
    <s v="FUR-FU-10004864"/>
    <s v="Furniture"/>
    <s v="Furnishings"/>
    <s v="Eldon 500 Class Desk Accessories"/>
    <n v="19.312000000000001"/>
    <n v="2"/>
    <n v="0.2"/>
    <n v="3.1382000000000003"/>
  </r>
  <r>
    <n v="9156"/>
    <s v="CA-2011-102645"/>
    <x v="2"/>
    <d v="2011-01-24T00:00:00"/>
    <d v="2011-01-29T00:00:00"/>
    <s v="Standard Class"/>
    <s v="IM-15055"/>
    <s v="Ionia McGrath"/>
    <x v="0"/>
    <s v="United States"/>
    <s v="Las Vegas"/>
    <s v="Nevada"/>
    <n v="89115"/>
    <x v="1"/>
    <s v="OFF-PA-10001804"/>
    <s v="Office Supplies"/>
    <s v="Paper"/>
    <s v="Xerox 195"/>
    <n v="40.08"/>
    <n v="6"/>
    <n v="0"/>
    <n v="19.238399999999999"/>
  </r>
  <r>
    <n v="9157"/>
    <s v="CA-2011-134215"/>
    <x v="2"/>
    <d v="2011-08-04T00:00:00"/>
    <d v="2011-08-08T00:00:00"/>
    <s v="Standard Class"/>
    <s v="ML-17395"/>
    <s v="Marina Lichtenstein"/>
    <x v="1"/>
    <s v="United States"/>
    <s v="Bangor"/>
    <s v="Maine"/>
    <n v="4401"/>
    <x v="3"/>
    <s v="OFF-AP-10001271"/>
    <s v="Office Supplies"/>
    <s v="Appliances"/>
    <s v="Eureka The Boss Cordless Rechargeable Stick Vac"/>
    <n v="101.96"/>
    <n v="2"/>
    <n v="0"/>
    <n v="27.529200000000003"/>
  </r>
  <r>
    <n v="9158"/>
    <s v="CA-2011-134215"/>
    <x v="2"/>
    <d v="2011-08-04T00:00:00"/>
    <d v="2011-08-08T00:00:00"/>
    <s v="Standard Class"/>
    <s v="ML-17395"/>
    <s v="Marina Lichtenstein"/>
    <x v="1"/>
    <s v="United States"/>
    <s v="Bangor"/>
    <s v="Maine"/>
    <n v="4401"/>
    <x v="3"/>
    <s v="OFF-PA-10004353"/>
    <s v="Office Supplies"/>
    <s v="Paper"/>
    <s v="Southworth 25% Cotton Premium Laser Paper and Envelopes"/>
    <n v="259.74"/>
    <n v="13"/>
    <n v="0"/>
    <n v="124.6752"/>
  </r>
  <r>
    <n v="9159"/>
    <s v="CA-2011-134215"/>
    <x v="2"/>
    <d v="2011-08-04T00:00:00"/>
    <d v="2011-08-08T00:00:00"/>
    <s v="Standard Class"/>
    <s v="ML-17395"/>
    <s v="Marina Lichtenstein"/>
    <x v="1"/>
    <s v="United States"/>
    <s v="Bangor"/>
    <s v="Maine"/>
    <n v="4401"/>
    <x v="3"/>
    <s v="TEC-AC-10002473"/>
    <s v="Technology"/>
    <s v="Accessories"/>
    <s v="Maxell 4.7GB DVD-R"/>
    <n v="255.42"/>
    <n v="9"/>
    <n v="0"/>
    <n v="104.7222"/>
  </r>
  <r>
    <n v="9160"/>
    <s v="CA-2013-118934"/>
    <x v="0"/>
    <d v="2013-08-10T00:00:00"/>
    <d v="2013-08-15T00:00:00"/>
    <s v="Standard Class"/>
    <s v="GH-14410"/>
    <s v="Gary Hansen"/>
    <x v="2"/>
    <s v="United States"/>
    <s v="Hendersonville"/>
    <s v="Tennessee"/>
    <n v="37075"/>
    <x v="0"/>
    <s v="OFF-BI-10003314"/>
    <s v="Office Supplies"/>
    <s v="Binders"/>
    <s v="Tuff Stuff Recycled Round Ring Binders"/>
    <n v="4.338000000000001"/>
    <n v="3"/>
    <n v="0.7"/>
    <n v="-3.0366"/>
  </r>
  <r>
    <n v="9161"/>
    <s v="CA-2013-118934"/>
    <x v="0"/>
    <d v="2013-08-10T00:00:00"/>
    <d v="2013-08-15T00:00:00"/>
    <s v="Standard Class"/>
    <s v="GH-14410"/>
    <s v="Gary Hansen"/>
    <x v="2"/>
    <s v="United States"/>
    <s v="Hendersonville"/>
    <s v="Tennessee"/>
    <n v="37075"/>
    <x v="0"/>
    <s v="OFF-BI-10004465"/>
    <s v="Office Supplies"/>
    <s v="Binders"/>
    <s v="Avery Durable Slant Ring Binders"/>
    <n v="11.880000000000003"/>
    <n v="5"/>
    <n v="0.7"/>
    <n v="-7.9199999999999982"/>
  </r>
  <r>
    <n v="9162"/>
    <s v="CA-2013-160108"/>
    <x v="0"/>
    <d v="2013-12-09T00:00:00"/>
    <d v="2013-12-13T00:00:00"/>
    <s v="Standard Class"/>
    <s v="AG-10900"/>
    <s v="Arthur Gainer"/>
    <x v="0"/>
    <s v="United States"/>
    <s v="Eau Claire"/>
    <s v="Wisconsin"/>
    <n v="54703"/>
    <x v="2"/>
    <s v="FUR-BO-10003450"/>
    <s v="Furniture"/>
    <s v="Bookcases"/>
    <s v="Bush Westfield Collection Bookcases, Dark Cherry Finish"/>
    <n v="405.85999999999996"/>
    <n v="7"/>
    <n v="0"/>
    <n v="32.46879999999998"/>
  </r>
  <r>
    <n v="9163"/>
    <s v="CA-2013-160108"/>
    <x v="0"/>
    <d v="2013-12-09T00:00:00"/>
    <d v="2013-12-13T00:00:00"/>
    <s v="Standard Class"/>
    <s v="AG-10900"/>
    <s v="Arthur Gainer"/>
    <x v="0"/>
    <s v="United States"/>
    <s v="Eau Claire"/>
    <s v="Wisconsin"/>
    <n v="54703"/>
    <x v="2"/>
    <s v="FUR-CH-10002335"/>
    <s v="Furniture"/>
    <s v="Chairs"/>
    <s v="Hon GuestStacker Chair"/>
    <n v="680.01"/>
    <n v="3"/>
    <n v="0"/>
    <n v="176.80260000000001"/>
  </r>
  <r>
    <n v="9164"/>
    <s v="CA-2012-164007"/>
    <x v="1"/>
    <d v="2012-06-08T00:00:00"/>
    <d v="2012-06-12T00:00:00"/>
    <s v="Standard Class"/>
    <s v="MG-17695"/>
    <s v="Maureen Gnade"/>
    <x v="0"/>
    <s v="United States"/>
    <s v="Chicago"/>
    <s v="Illinois"/>
    <n v="60610"/>
    <x v="2"/>
    <s v="TEC-AC-10003433"/>
    <s v="Technology"/>
    <s v="Accessories"/>
    <s v="Maxell 4.7GB DVD+R 5/Pack"/>
    <n v="2.3760000000000003"/>
    <n v="3"/>
    <n v="0.2"/>
    <n v="0.74249999999999994"/>
  </r>
  <r>
    <n v="9165"/>
    <s v="CA-2012-164007"/>
    <x v="1"/>
    <d v="2012-06-08T00:00:00"/>
    <d v="2012-06-12T00:00:00"/>
    <s v="Standard Class"/>
    <s v="MG-17695"/>
    <s v="Maureen Gnade"/>
    <x v="0"/>
    <s v="United States"/>
    <s v="Chicago"/>
    <s v="Illinois"/>
    <n v="60610"/>
    <x v="2"/>
    <s v="OFF-AP-10003849"/>
    <s v="Office Supplies"/>
    <s v="Appliances"/>
    <s v="Hoover Shoulder Vac Commercial Portable Vacuum"/>
    <n v="143.12799999999996"/>
    <n v="2"/>
    <n v="0.8"/>
    <n v="-393.60200000000009"/>
  </r>
  <r>
    <n v="9166"/>
    <s v="CA-2013-100300"/>
    <x v="0"/>
    <d v="2013-06-25T00:00:00"/>
    <d v="2013-06-27T00:00:00"/>
    <s v="Second Class"/>
    <s v="MJ-17740"/>
    <s v="Max Jones"/>
    <x v="0"/>
    <s v="United States"/>
    <s v="San Diego"/>
    <s v="California"/>
    <n v="92037"/>
    <x v="1"/>
    <s v="TEC-MA-10000984"/>
    <s v="Technology"/>
    <s v="Machines"/>
    <s v="Okidata MB760 Printer"/>
    <n v="4476.8"/>
    <n v="4"/>
    <n v="0.2"/>
    <n v="503.63999999999965"/>
  </r>
  <r>
    <n v="9167"/>
    <s v="CA-2013-100300"/>
    <x v="0"/>
    <d v="2013-06-25T00:00:00"/>
    <d v="2013-06-27T00:00:00"/>
    <s v="Second Class"/>
    <s v="MJ-17740"/>
    <s v="Max Jones"/>
    <x v="0"/>
    <s v="United States"/>
    <s v="San Diego"/>
    <s v="California"/>
    <n v="92037"/>
    <x v="1"/>
    <s v="OFF-PA-10000418"/>
    <s v="Office Supplies"/>
    <s v="Paper"/>
    <s v="Xerox 189"/>
    <n v="104.85"/>
    <n v="1"/>
    <n v="0"/>
    <n v="50.327999999999996"/>
  </r>
  <r>
    <n v="9168"/>
    <s v="CA-2013-100300"/>
    <x v="0"/>
    <d v="2013-06-25T00:00:00"/>
    <d v="2013-06-27T00:00:00"/>
    <s v="Second Class"/>
    <s v="MJ-17740"/>
    <s v="Max Jones"/>
    <x v="0"/>
    <s v="United States"/>
    <s v="San Diego"/>
    <s v="California"/>
    <n v="92037"/>
    <x v="1"/>
    <s v="OFF-AP-10001242"/>
    <s v="Office Supplies"/>
    <s v="Appliances"/>
    <s v="APC 7 Outlet Network SurgeArrest Surge Protector"/>
    <n v="241.44"/>
    <n v="3"/>
    <n v="0"/>
    <n v="72.431999999999988"/>
  </r>
  <r>
    <n v="9169"/>
    <s v="CA-2013-140571"/>
    <x v="0"/>
    <d v="2013-03-16T00:00:00"/>
    <d v="2013-03-20T00:00:00"/>
    <s v="Standard Class"/>
    <s v="SJ-20125"/>
    <s v="Sanjit Jacobs"/>
    <x v="2"/>
    <s v="United States"/>
    <s v="Jackson"/>
    <s v="Mississippi"/>
    <n v="39212"/>
    <x v="0"/>
    <s v="OFF-PA-10001954"/>
    <s v="Office Supplies"/>
    <s v="Paper"/>
    <s v="Xerox 1964"/>
    <n v="319.76"/>
    <n v="14"/>
    <n v="0"/>
    <n v="147.08959999999999"/>
  </r>
  <r>
    <n v="9170"/>
    <s v="CA-2013-140571"/>
    <x v="0"/>
    <d v="2013-03-16T00:00:00"/>
    <d v="2013-03-20T00:00:00"/>
    <s v="Standard Class"/>
    <s v="SJ-20125"/>
    <s v="Sanjit Jacobs"/>
    <x v="2"/>
    <s v="United States"/>
    <s v="Jackson"/>
    <s v="Mississippi"/>
    <n v="39212"/>
    <x v="0"/>
    <s v="OFF-PA-10001954"/>
    <s v="Office Supplies"/>
    <s v="Paper"/>
    <s v="Xerox 1964"/>
    <n v="45.68"/>
    <n v="2"/>
    <n v="0"/>
    <n v="21.012799999999999"/>
  </r>
  <r>
    <n v="9171"/>
    <s v="US-2013-155768"/>
    <x v="0"/>
    <d v="2013-12-02T00:00:00"/>
    <d v="2013-12-02T00:00:00"/>
    <s v="Same Day"/>
    <s v="LB-16795"/>
    <s v="Laurel Beltran"/>
    <x v="2"/>
    <s v="United States"/>
    <s v="Oxnard"/>
    <s v="California"/>
    <n v="93030"/>
    <x v="1"/>
    <s v="FUR-FU-10000448"/>
    <s v="Furniture"/>
    <s v="Furnishings"/>
    <s v="Tenex Chairmats For Use With Carpeted Floors"/>
    <n v="31.96"/>
    <n v="2"/>
    <n v="0"/>
    <n v="1.597999999999999"/>
  </r>
  <r>
    <n v="9172"/>
    <s v="US-2013-155768"/>
    <x v="0"/>
    <d v="2013-12-02T00:00:00"/>
    <d v="2013-12-02T00:00:00"/>
    <s v="Same Day"/>
    <s v="LB-16795"/>
    <s v="Laurel Beltran"/>
    <x v="2"/>
    <s v="United States"/>
    <s v="Oxnard"/>
    <s v="California"/>
    <n v="93030"/>
    <x v="1"/>
    <s v="OFF-PA-10001357"/>
    <s v="Office Supplies"/>
    <s v="Paper"/>
    <s v="Xerox 1886"/>
    <n v="47.9"/>
    <n v="1"/>
    <n v="0"/>
    <n v="22.991999999999997"/>
  </r>
  <r>
    <n v="9173"/>
    <s v="US-2013-155768"/>
    <x v="0"/>
    <d v="2013-12-02T00:00:00"/>
    <d v="2013-12-02T00:00:00"/>
    <s v="Same Day"/>
    <s v="LB-16795"/>
    <s v="Laurel Beltran"/>
    <x v="2"/>
    <s v="United States"/>
    <s v="Oxnard"/>
    <s v="California"/>
    <n v="93030"/>
    <x v="1"/>
    <s v="OFF-ST-10002292"/>
    <s v="Office Supplies"/>
    <s v="Storage"/>
    <s v="Sauder Facets Collection Locker/File Cabinet, Sky Alder Finish"/>
    <n v="1112.94"/>
    <n v="3"/>
    <n v="0"/>
    <n v="222.58799999999991"/>
  </r>
  <r>
    <n v="9174"/>
    <s v="US-2013-155768"/>
    <x v="0"/>
    <d v="2013-12-02T00:00:00"/>
    <d v="2013-12-02T00:00:00"/>
    <s v="Same Day"/>
    <s v="LB-16795"/>
    <s v="Laurel Beltran"/>
    <x v="2"/>
    <s v="United States"/>
    <s v="Oxnard"/>
    <s v="California"/>
    <n v="93030"/>
    <x v="1"/>
    <s v="OFF-EN-10001219"/>
    <s v="Office Supplies"/>
    <s v="Envelopes"/>
    <s v="#10- 4 1/8&quot; x 9 1/2&quot; Security-Tint Envelopes"/>
    <n v="22.919999999999998"/>
    <n v="3"/>
    <n v="0"/>
    <n v="11.230799999999999"/>
  </r>
  <r>
    <n v="9175"/>
    <s v="CA-2014-119424"/>
    <x v="3"/>
    <d v="2014-06-13T00:00:00"/>
    <d v="2014-06-15T00:00:00"/>
    <s v="Second Class"/>
    <s v="SB-20185"/>
    <s v="Sarah Brown"/>
    <x v="0"/>
    <s v="United States"/>
    <s v="Kent"/>
    <s v="Washington"/>
    <n v="98031"/>
    <x v="1"/>
    <s v="TEC-PH-10002564"/>
    <s v="Technology"/>
    <s v="Phones"/>
    <s v="OtterBox Defender Series Case - Samsung Galaxy S4"/>
    <n v="71.975999999999999"/>
    <n v="3"/>
    <n v="0.2"/>
    <n v="8.9969999999999892"/>
  </r>
  <r>
    <n v="9176"/>
    <s v="CA-2014-119424"/>
    <x v="3"/>
    <d v="2014-06-13T00:00:00"/>
    <d v="2014-06-15T00:00:00"/>
    <s v="Second Class"/>
    <s v="SB-20185"/>
    <s v="Sarah Brown"/>
    <x v="0"/>
    <s v="United States"/>
    <s v="Kent"/>
    <s v="Washington"/>
    <n v="98031"/>
    <x v="1"/>
    <s v="OFF-PA-10001639"/>
    <s v="Office Supplies"/>
    <s v="Paper"/>
    <s v="Xerox 203"/>
    <n v="19.440000000000001"/>
    <n v="3"/>
    <n v="0"/>
    <n v="9.3312000000000008"/>
  </r>
  <r>
    <n v="9177"/>
    <s v="CA-2013-118178"/>
    <x v="0"/>
    <d v="2013-03-20T00:00:00"/>
    <d v="2013-03-25T00:00:00"/>
    <s v="Standard Class"/>
    <s v="CC-12610"/>
    <s v="Corey Catlett"/>
    <x v="1"/>
    <s v="United States"/>
    <s v="Nashville"/>
    <s v="Tennessee"/>
    <n v="37211"/>
    <x v="0"/>
    <s v="OFF-BI-10001153"/>
    <s v="Office Supplies"/>
    <s v="Binders"/>
    <s v="Ibico Recycled Grain-Textured Covers"/>
    <n v="31.086000000000006"/>
    <n v="3"/>
    <n v="0.7"/>
    <n v="-20.72399999999999"/>
  </r>
  <r>
    <n v="9178"/>
    <s v="CA-2013-166618"/>
    <x v="0"/>
    <d v="2013-11-15T00:00:00"/>
    <d v="2013-11-19T00:00:00"/>
    <s v="Standard Class"/>
    <s v="DP-13000"/>
    <s v="Darren Powers"/>
    <x v="0"/>
    <s v="United States"/>
    <s v="New York City"/>
    <s v="New York"/>
    <n v="10035"/>
    <x v="3"/>
    <s v="TEC-PH-10003356"/>
    <s v="Technology"/>
    <s v="Phones"/>
    <s v="SmartStand Mobile Device Holder, Assorted Colors"/>
    <n v="13.98"/>
    <n v="2"/>
    <n v="0"/>
    <n v="3.9144000000000005"/>
  </r>
  <r>
    <n v="9179"/>
    <s v="CA-2013-166618"/>
    <x v="0"/>
    <d v="2013-11-15T00:00:00"/>
    <d v="2013-11-19T00:00:00"/>
    <s v="Standard Class"/>
    <s v="DP-13000"/>
    <s v="Darren Powers"/>
    <x v="0"/>
    <s v="United States"/>
    <s v="New York City"/>
    <s v="New York"/>
    <n v="10035"/>
    <x v="3"/>
    <s v="OFF-AR-10001725"/>
    <s v="Office Supplies"/>
    <s v="Art"/>
    <s v="Boston Home &amp; Office Model 2000 Electric Pencil Sharpeners"/>
    <n v="23.65"/>
    <n v="1"/>
    <n v="0"/>
    <n v="6.1490000000000009"/>
  </r>
  <r>
    <n v="9180"/>
    <s v="CA-2014-156776"/>
    <x v="3"/>
    <d v="2014-08-08T00:00:00"/>
    <d v="2014-08-12T00:00:00"/>
    <s v="Standard Class"/>
    <s v="JL-15505"/>
    <s v="Jeremy Lonsdale"/>
    <x v="0"/>
    <s v="United States"/>
    <s v="Westminster"/>
    <s v="California"/>
    <n v="92683"/>
    <x v="1"/>
    <s v="TEC-PH-10002415"/>
    <s v="Technology"/>
    <s v="Phones"/>
    <s v="Polycom VoiceStation 500 Conference phone"/>
    <n v="707.88"/>
    <n v="3"/>
    <n v="0.2"/>
    <n v="44.242500000000035"/>
  </r>
  <r>
    <n v="9181"/>
    <s v="CA-2014-156776"/>
    <x v="3"/>
    <d v="2014-08-08T00:00:00"/>
    <d v="2014-08-12T00:00:00"/>
    <s v="Standard Class"/>
    <s v="JL-15505"/>
    <s v="Jeremy Lonsdale"/>
    <x v="0"/>
    <s v="United States"/>
    <s v="Westminster"/>
    <s v="California"/>
    <n v="92683"/>
    <x v="1"/>
    <s v="OFF-BI-10003355"/>
    <s v="Office Supplies"/>
    <s v="Binders"/>
    <s v="Cardinal Holdit Business Card Pockets"/>
    <n v="11.952000000000002"/>
    <n v="3"/>
    <n v="0.2"/>
    <n v="4.1832000000000003"/>
  </r>
  <r>
    <n v="9182"/>
    <s v="CA-2014-156776"/>
    <x v="3"/>
    <d v="2014-08-08T00:00:00"/>
    <d v="2014-08-12T00:00:00"/>
    <s v="Standard Class"/>
    <s v="JL-15505"/>
    <s v="Jeremy Lonsdale"/>
    <x v="0"/>
    <s v="United States"/>
    <s v="Westminster"/>
    <s v="California"/>
    <n v="92683"/>
    <x v="1"/>
    <s v="OFF-BI-10000216"/>
    <s v="Office Supplies"/>
    <s v="Binders"/>
    <s v="Mead 1st Gear 2&quot; Zipper Binder, Asst. Colors"/>
    <n v="31.128000000000004"/>
    <n v="3"/>
    <n v="0.2"/>
    <n v="11.673000000000002"/>
  </r>
  <r>
    <n v="9183"/>
    <s v="CA-2014-156776"/>
    <x v="3"/>
    <d v="2014-08-08T00:00:00"/>
    <d v="2014-08-12T00:00:00"/>
    <s v="Standard Class"/>
    <s v="JL-15505"/>
    <s v="Jeremy Lonsdale"/>
    <x v="0"/>
    <s v="United States"/>
    <s v="Westminster"/>
    <s v="California"/>
    <n v="92683"/>
    <x v="1"/>
    <s v="TEC-AC-10004803"/>
    <s v="Technology"/>
    <s v="Accessories"/>
    <s v="Sony Micro Vault Click 4 GB USB 2.0 Flash Drive"/>
    <n v="55.76"/>
    <n v="4"/>
    <n v="0"/>
    <n v="7.8064000000000036"/>
  </r>
  <r>
    <n v="9184"/>
    <s v="CA-2014-156776"/>
    <x v="3"/>
    <d v="2014-08-08T00:00:00"/>
    <d v="2014-08-12T00:00:00"/>
    <s v="Standard Class"/>
    <s v="JL-15505"/>
    <s v="Jeremy Lonsdale"/>
    <x v="0"/>
    <s v="United States"/>
    <s v="Westminster"/>
    <s v="California"/>
    <n v="92683"/>
    <x v="1"/>
    <s v="OFF-PA-10001970"/>
    <s v="Office Supplies"/>
    <s v="Paper"/>
    <s v="Xerox 1881"/>
    <n v="24.56"/>
    <n v="2"/>
    <n v="0"/>
    <n v="11.543199999999999"/>
  </r>
  <r>
    <n v="9185"/>
    <s v="CA-2014-156776"/>
    <x v="3"/>
    <d v="2014-08-08T00:00:00"/>
    <d v="2014-08-12T00:00:00"/>
    <s v="Standard Class"/>
    <s v="JL-15505"/>
    <s v="Jeremy Lonsdale"/>
    <x v="0"/>
    <s v="United States"/>
    <s v="Westminster"/>
    <s v="California"/>
    <n v="92683"/>
    <x v="1"/>
    <s v="FUR-FU-10004848"/>
    <s v="Furniture"/>
    <s v="Furnishings"/>
    <s v="Howard Miller 13-3/4&quot; Diameter Brushed Chrome Round Wall Clock"/>
    <n v="51.75"/>
    <n v="1"/>
    <n v="0"/>
    <n v="15.524999999999999"/>
  </r>
  <r>
    <n v="9186"/>
    <s v="CA-2014-156776"/>
    <x v="3"/>
    <d v="2014-08-08T00:00:00"/>
    <d v="2014-08-12T00:00:00"/>
    <s v="Standard Class"/>
    <s v="JL-15505"/>
    <s v="Jeremy Lonsdale"/>
    <x v="0"/>
    <s v="United States"/>
    <s v="Westminster"/>
    <s v="California"/>
    <n v="92683"/>
    <x v="1"/>
    <s v="FUR-CH-10002317"/>
    <s v="Furniture"/>
    <s v="Chairs"/>
    <s v="Global Enterprise Series Seating Low-Back Swivel/Tilt Chairs"/>
    <n v="207.18400000000003"/>
    <n v="1"/>
    <n v="0.2"/>
    <n v="25.897999999999982"/>
  </r>
  <r>
    <n v="9187"/>
    <s v="CA-2014-156776"/>
    <x v="3"/>
    <d v="2014-08-08T00:00:00"/>
    <d v="2014-08-12T00:00:00"/>
    <s v="Standard Class"/>
    <s v="JL-15505"/>
    <s v="Jeremy Lonsdale"/>
    <x v="0"/>
    <s v="United States"/>
    <s v="Westminster"/>
    <s v="California"/>
    <n v="92683"/>
    <x v="1"/>
    <s v="OFF-AP-10002534"/>
    <s v="Office Supplies"/>
    <s v="Appliances"/>
    <s v="3.6 Cubic Foot Counter Height Office Refrigerator"/>
    <n v="1473.1"/>
    <n v="5"/>
    <n v="0"/>
    <n v="412.46800000000007"/>
  </r>
  <r>
    <n v="9188"/>
    <s v="US-2012-130512"/>
    <x v="1"/>
    <d v="2012-08-21T00:00:00"/>
    <d v="2012-08-25T00:00:00"/>
    <s v="Standard Class"/>
    <s v="SM-20320"/>
    <s v="Sean Miller"/>
    <x v="2"/>
    <s v="United States"/>
    <s v="Allentown"/>
    <s v="Pennsylvania"/>
    <n v="18103"/>
    <x v="3"/>
    <s v="OFF-SU-10001935"/>
    <s v="Office Supplies"/>
    <s v="Supplies"/>
    <s v="Staples"/>
    <n v="3.4880000000000004"/>
    <n v="2"/>
    <n v="0.2"/>
    <n v="-0.69760000000000066"/>
  </r>
  <r>
    <n v="9189"/>
    <s v="US-2012-130512"/>
    <x v="1"/>
    <d v="2012-08-21T00:00:00"/>
    <d v="2012-08-25T00:00:00"/>
    <s v="Standard Class"/>
    <s v="SM-20320"/>
    <s v="Sean Miller"/>
    <x v="2"/>
    <s v="United States"/>
    <s v="Allentown"/>
    <s v="Pennsylvania"/>
    <n v="18103"/>
    <x v="3"/>
    <s v="TEC-AC-10000290"/>
    <s v="Technology"/>
    <s v="Accessories"/>
    <s v="Sabrent 4-Port USB 2.0 Hub"/>
    <n v="21.728000000000002"/>
    <n v="4"/>
    <n v="0.2"/>
    <n v="3.8024000000000004"/>
  </r>
  <r>
    <n v="9190"/>
    <s v="US-2012-130512"/>
    <x v="1"/>
    <d v="2012-08-21T00:00:00"/>
    <d v="2012-08-25T00:00:00"/>
    <s v="Standard Class"/>
    <s v="SM-20320"/>
    <s v="Sean Miller"/>
    <x v="2"/>
    <s v="United States"/>
    <s v="Allentown"/>
    <s v="Pennsylvania"/>
    <n v="18103"/>
    <x v="3"/>
    <s v="OFF-ST-10002574"/>
    <s v="Office Supplies"/>
    <s v="Storage"/>
    <s v="SAFCO Commercial Wire Shelving, Black"/>
    <n v="663.072"/>
    <n v="6"/>
    <n v="0.2"/>
    <n v="-165.768"/>
  </r>
  <r>
    <n v="9191"/>
    <s v="US-2012-130512"/>
    <x v="1"/>
    <d v="2012-08-21T00:00:00"/>
    <d v="2012-08-25T00:00:00"/>
    <s v="Standard Class"/>
    <s v="SM-20320"/>
    <s v="Sean Miller"/>
    <x v="2"/>
    <s v="United States"/>
    <s v="Allentown"/>
    <s v="Pennsylvania"/>
    <n v="18103"/>
    <x v="3"/>
    <s v="OFF-BI-10004519"/>
    <s v="Office Supplies"/>
    <s v="Binders"/>
    <s v="GBC DocuBind P100 Manual Binding Machine"/>
    <n v="99.588000000000008"/>
    <n v="2"/>
    <n v="0.7"/>
    <n v="-82.989999999999981"/>
  </r>
  <r>
    <n v="9192"/>
    <s v="US-2012-130512"/>
    <x v="1"/>
    <d v="2012-08-21T00:00:00"/>
    <d v="2012-08-25T00:00:00"/>
    <s v="Standard Class"/>
    <s v="SM-20320"/>
    <s v="Sean Miller"/>
    <x v="2"/>
    <s v="United States"/>
    <s v="Allentown"/>
    <s v="Pennsylvania"/>
    <n v="18103"/>
    <x v="3"/>
    <s v="OFF-PA-10003625"/>
    <s v="Office Supplies"/>
    <s v="Paper"/>
    <s v="Xerox 1979"/>
    <n v="49.568000000000005"/>
    <n v="2"/>
    <n v="0.2"/>
    <n v="15.489999999999997"/>
  </r>
  <r>
    <n v="9193"/>
    <s v="CA-2012-141810"/>
    <x v="1"/>
    <d v="2012-11-02T00:00:00"/>
    <d v="2012-11-07T00:00:00"/>
    <s v="Standard Class"/>
    <s v="BB-10990"/>
    <s v="Barry Blumstein"/>
    <x v="1"/>
    <s v="United States"/>
    <s v="San Antonio"/>
    <s v="Texas"/>
    <n v="78207"/>
    <x v="2"/>
    <s v="OFF-BI-10001524"/>
    <s v="Office Supplies"/>
    <s v="Binders"/>
    <s v="GBC Premium Transparent Covers with Diagonal Lined Pattern"/>
    <n v="29.371999999999993"/>
    <n v="7"/>
    <n v="0.8"/>
    <n v="-46.995200000000025"/>
  </r>
  <r>
    <n v="9194"/>
    <s v="CA-2012-141810"/>
    <x v="1"/>
    <d v="2012-11-02T00:00:00"/>
    <d v="2012-11-07T00:00:00"/>
    <s v="Standard Class"/>
    <s v="BB-10990"/>
    <s v="Barry Blumstein"/>
    <x v="1"/>
    <s v="United States"/>
    <s v="San Antonio"/>
    <s v="Texas"/>
    <n v="78207"/>
    <x v="2"/>
    <s v="TEC-PH-10002200"/>
    <s v="Technology"/>
    <s v="Phones"/>
    <s v="Aastra 6757i CT Wireless VoIP phone"/>
    <n v="344.70400000000001"/>
    <n v="2"/>
    <n v="0.2"/>
    <n v="38.779199999999989"/>
  </r>
  <r>
    <n v="9195"/>
    <s v="CA-2011-146843"/>
    <x v="2"/>
    <d v="2011-11-30T00:00:00"/>
    <d v="2011-12-06T00:00:00"/>
    <s v="Standard Class"/>
    <s v="PB-19150"/>
    <s v="Philip Brown"/>
    <x v="0"/>
    <s v="United States"/>
    <s v="Avondale"/>
    <s v="Arizona"/>
    <n v="85323"/>
    <x v="1"/>
    <s v="OFF-SU-10001664"/>
    <s v="Office Supplies"/>
    <s v="Supplies"/>
    <s v="Acme Office Executive Series Stainless Steel Trimmers"/>
    <n v="47.992000000000004"/>
    <n v="7"/>
    <n v="0.2"/>
    <n v="3.5993999999999993"/>
  </r>
  <r>
    <n v="9196"/>
    <s v="CA-2011-146843"/>
    <x v="2"/>
    <d v="2011-11-30T00:00:00"/>
    <d v="2011-12-06T00:00:00"/>
    <s v="Standard Class"/>
    <s v="PB-19150"/>
    <s v="Philip Brown"/>
    <x v="0"/>
    <s v="United States"/>
    <s v="Avondale"/>
    <s v="Arizona"/>
    <n v="85323"/>
    <x v="1"/>
    <s v="TEC-AC-10002550"/>
    <s v="Technology"/>
    <s v="Accessories"/>
    <s v="Memorex 25GB 6X Branded Blu-Ray Recordable Disc, 30/Pack"/>
    <n v="102.24000000000001"/>
    <n v="4"/>
    <n v="0.2"/>
    <n v="-16.614000000000004"/>
  </r>
  <r>
    <n v="9197"/>
    <s v="CA-2011-103310"/>
    <x v="2"/>
    <d v="2011-05-10T00:00:00"/>
    <d v="2011-05-15T00:00:00"/>
    <s v="Standard Class"/>
    <s v="GM-14680"/>
    <s v="Greg Matthias"/>
    <x v="0"/>
    <s v="United States"/>
    <s v="San Jose"/>
    <s v="California"/>
    <n v="95123"/>
    <x v="1"/>
    <s v="OFF-PA-10004353"/>
    <s v="Office Supplies"/>
    <s v="Paper"/>
    <s v="Southworth 25% Cotton Premium Laser Paper and Envelopes"/>
    <n v="39.96"/>
    <n v="2"/>
    <n v="0"/>
    <n v="19.180800000000001"/>
  </r>
  <r>
    <n v="9198"/>
    <s v="CA-2011-103310"/>
    <x v="2"/>
    <d v="2011-05-10T00:00:00"/>
    <d v="2011-05-15T00:00:00"/>
    <s v="Standard Class"/>
    <s v="GM-14680"/>
    <s v="Greg Matthias"/>
    <x v="0"/>
    <s v="United States"/>
    <s v="San Jose"/>
    <s v="California"/>
    <n v="95123"/>
    <x v="1"/>
    <s v="TEC-PH-10001817"/>
    <s v="Technology"/>
    <s v="Phones"/>
    <s v="Wilson Electronics DB Pro Signal Booster"/>
    <n v="1432.0000000000002"/>
    <n v="5"/>
    <n v="0.2"/>
    <n v="125.30000000000007"/>
  </r>
  <r>
    <n v="9199"/>
    <s v="CA-2011-103310"/>
    <x v="2"/>
    <d v="2011-05-10T00:00:00"/>
    <d v="2011-05-15T00:00:00"/>
    <s v="Standard Class"/>
    <s v="GM-14680"/>
    <s v="Greg Matthias"/>
    <x v="0"/>
    <s v="United States"/>
    <s v="San Jose"/>
    <s v="California"/>
    <n v="95123"/>
    <x v="1"/>
    <s v="OFF-SU-10004737"/>
    <s v="Office Supplies"/>
    <s v="Supplies"/>
    <s v="Acme Design Stainless Steel Bent Scissors"/>
    <n v="41.04"/>
    <n v="6"/>
    <n v="0"/>
    <n v="11.0808"/>
  </r>
  <r>
    <n v="9200"/>
    <s v="CA-2011-103310"/>
    <x v="2"/>
    <d v="2011-05-10T00:00:00"/>
    <d v="2011-05-15T00:00:00"/>
    <s v="Standard Class"/>
    <s v="GM-14680"/>
    <s v="Greg Matthias"/>
    <x v="0"/>
    <s v="United States"/>
    <s v="San Jose"/>
    <s v="California"/>
    <n v="95123"/>
    <x v="1"/>
    <s v="FUR-CH-10002320"/>
    <s v="Furniture"/>
    <s v="Chairs"/>
    <s v="Hon Pagoda Stacking Chairs"/>
    <n v="256.78400000000005"/>
    <n v="1"/>
    <n v="0.2"/>
    <n v="32.097999999999971"/>
  </r>
  <r>
    <n v="9201"/>
    <s v="CA-2013-152688"/>
    <x v="0"/>
    <d v="2013-10-18T00:00:00"/>
    <d v="2013-10-21T00:00:00"/>
    <s v="First Class"/>
    <s v="NR-18550"/>
    <s v="Nick Radford"/>
    <x v="0"/>
    <s v="United States"/>
    <s v="Perth Amboy"/>
    <s v="New Jersey"/>
    <n v="8861"/>
    <x v="3"/>
    <s v="FUR-BO-10001337"/>
    <s v="Furniture"/>
    <s v="Bookcases"/>
    <s v="O'Sullivan Living Dimensions 2-Shelf Bookcases"/>
    <n v="120.98"/>
    <n v="1"/>
    <n v="0"/>
    <n v="12.097999999999999"/>
  </r>
  <r>
    <n v="9202"/>
    <s v="CA-2013-152688"/>
    <x v="0"/>
    <d v="2013-10-18T00:00:00"/>
    <d v="2013-10-21T00:00:00"/>
    <s v="First Class"/>
    <s v="NR-18550"/>
    <s v="Nick Radford"/>
    <x v="0"/>
    <s v="United States"/>
    <s v="Perth Amboy"/>
    <s v="New Jersey"/>
    <n v="8861"/>
    <x v="3"/>
    <s v="OFF-BI-10004584"/>
    <s v="Office Supplies"/>
    <s v="Binders"/>
    <s v="GBC ProClick 150 Presentation Binding System"/>
    <n v="315.98"/>
    <n v="1"/>
    <n v="0"/>
    <n v="148.51060000000001"/>
  </r>
  <r>
    <n v="9203"/>
    <s v="CA-2013-153836"/>
    <x v="0"/>
    <d v="2013-10-31T00:00:00"/>
    <d v="2013-11-04T00:00:00"/>
    <s v="Standard Class"/>
    <s v="EH-13765"/>
    <s v="Edward Hooks"/>
    <x v="1"/>
    <s v="United States"/>
    <s v="New York City"/>
    <s v="New York"/>
    <n v="10011"/>
    <x v="3"/>
    <s v="OFF-BI-10004817"/>
    <s v="Office Supplies"/>
    <s v="Binders"/>
    <s v="GBC Personal VeloBind Strips"/>
    <n v="28.752000000000002"/>
    <n v="3"/>
    <n v="0.2"/>
    <n v="10.0632"/>
  </r>
  <r>
    <n v="9204"/>
    <s v="CA-2013-153836"/>
    <x v="0"/>
    <d v="2013-10-31T00:00:00"/>
    <d v="2013-11-04T00:00:00"/>
    <s v="Standard Class"/>
    <s v="EH-13765"/>
    <s v="Edward Hooks"/>
    <x v="1"/>
    <s v="United States"/>
    <s v="New York City"/>
    <s v="New York"/>
    <n v="10011"/>
    <x v="3"/>
    <s v="OFF-AR-10004602"/>
    <s v="Office Supplies"/>
    <s v="Art"/>
    <s v="Boston KS Multi-Size Manual Pencil Sharpener"/>
    <n v="114.94999999999999"/>
    <n v="5"/>
    <n v="0"/>
    <n v="32.186000000000007"/>
  </r>
  <r>
    <n v="9205"/>
    <s v="CA-2013-104689"/>
    <x v="0"/>
    <d v="2013-12-02T00:00:00"/>
    <d v="2013-12-06T00:00:00"/>
    <s v="Standard Class"/>
    <s v="FH-14365"/>
    <s v="Fred Hopkins"/>
    <x v="1"/>
    <s v="United States"/>
    <s v="Los Angeles"/>
    <s v="California"/>
    <n v="90004"/>
    <x v="1"/>
    <s v="OFF-AR-10001149"/>
    <s v="Office Supplies"/>
    <s v="Art"/>
    <s v="Sanford Colorific Colored Pencils, 12/Box"/>
    <n v="23.04"/>
    <n v="8"/>
    <n v="0"/>
    <n v="6.911999999999999"/>
  </r>
  <r>
    <n v="9206"/>
    <s v="CA-2013-146423"/>
    <x v="0"/>
    <d v="2013-04-22T00:00:00"/>
    <d v="2013-04-22T00:00:00"/>
    <s v="Same Day"/>
    <s v="BT-11680"/>
    <s v="Brian Thompson"/>
    <x v="0"/>
    <s v="United States"/>
    <s v="Milford"/>
    <s v="Connecticut"/>
    <n v="6460"/>
    <x v="3"/>
    <s v="OFF-AR-10004817"/>
    <s v="Office Supplies"/>
    <s v="Art"/>
    <s v="Colorific Watercolor Pencils"/>
    <n v="15.48"/>
    <n v="3"/>
    <n v="0"/>
    <n v="4.4891999999999985"/>
  </r>
  <r>
    <n v="9207"/>
    <s v="CA-2013-146423"/>
    <x v="0"/>
    <d v="2013-04-22T00:00:00"/>
    <d v="2013-04-22T00:00:00"/>
    <s v="Same Day"/>
    <s v="BT-11680"/>
    <s v="Brian Thompson"/>
    <x v="0"/>
    <s v="United States"/>
    <s v="Milford"/>
    <s v="Connecticut"/>
    <n v="6460"/>
    <x v="3"/>
    <s v="OFF-PA-10003797"/>
    <s v="Office Supplies"/>
    <s v="Paper"/>
    <s v="Xerox 209"/>
    <n v="51.84"/>
    <n v="8"/>
    <n v="0"/>
    <n v="24.883200000000002"/>
  </r>
  <r>
    <n v="9208"/>
    <s v="CA-2014-140781"/>
    <x v="3"/>
    <d v="2014-08-04T00:00:00"/>
    <d v="2014-08-08T00:00:00"/>
    <s v="Standard Class"/>
    <s v="AB-10105"/>
    <s v="Adrian Barton"/>
    <x v="0"/>
    <s v="United States"/>
    <s v="Bloomington"/>
    <s v="Illinois"/>
    <n v="61701"/>
    <x v="2"/>
    <s v="TEC-AC-10000682"/>
    <s v="Technology"/>
    <s v="Accessories"/>
    <s v="Kensington K72356US Mouse-in-a-Box USB Desktop Mouse"/>
    <n v="39.816000000000003"/>
    <n v="3"/>
    <n v="0.2"/>
    <n v="7.4654999999999987"/>
  </r>
  <r>
    <n v="9209"/>
    <s v="CA-2014-141747"/>
    <x v="3"/>
    <d v="2014-08-04T00:00:00"/>
    <d v="2014-08-09T00:00:00"/>
    <s v="Second Class"/>
    <s v="SC-20230"/>
    <s v="Scot Coram"/>
    <x v="1"/>
    <s v="United States"/>
    <s v="Seattle"/>
    <s v="Washington"/>
    <n v="98105"/>
    <x v="1"/>
    <s v="OFF-ST-10003996"/>
    <s v="Office Supplies"/>
    <s v="Storage"/>
    <s v="Letter/Legal File Tote with Clear Snap-On Lid, Black Granite"/>
    <n v="16.059999999999999"/>
    <n v="1"/>
    <n v="0"/>
    <n v="4.1755999999999993"/>
  </r>
  <r>
    <n v="9210"/>
    <s v="CA-2014-142776"/>
    <x v="3"/>
    <d v="2014-12-12T00:00:00"/>
    <d v="2014-12-15T00:00:00"/>
    <s v="Second Class"/>
    <s v="RS-19870"/>
    <s v="Roy Skaria"/>
    <x v="2"/>
    <s v="United States"/>
    <s v="Burlington"/>
    <s v="Iowa"/>
    <n v="52601"/>
    <x v="2"/>
    <s v="OFF-EN-10003160"/>
    <s v="Office Supplies"/>
    <s v="Envelopes"/>
    <s v="Pastel Pink Envelopes"/>
    <n v="7.28"/>
    <n v="1"/>
    <n v="0"/>
    <n v="3.4944000000000002"/>
  </r>
  <r>
    <n v="9211"/>
    <s v="CA-2014-142776"/>
    <x v="3"/>
    <d v="2014-12-12T00:00:00"/>
    <d v="2014-12-15T00:00:00"/>
    <s v="Second Class"/>
    <s v="RS-19870"/>
    <s v="Roy Skaria"/>
    <x v="2"/>
    <s v="United States"/>
    <s v="Burlington"/>
    <s v="Iowa"/>
    <n v="52601"/>
    <x v="2"/>
    <s v="OFF-BI-10002012"/>
    <s v="Office Supplies"/>
    <s v="Binders"/>
    <s v="Wilson Jones Easy Flow II Sheet Lifters"/>
    <n v="5.4"/>
    <n v="3"/>
    <n v="0"/>
    <n v="2.5920000000000001"/>
  </r>
  <r>
    <n v="9212"/>
    <s v="CA-2012-167479"/>
    <x v="1"/>
    <d v="2012-03-14T00:00:00"/>
    <d v="2012-03-19T00:00:00"/>
    <s v="Standard Class"/>
    <s v="AI-10855"/>
    <s v="Arianne Irving"/>
    <x v="0"/>
    <s v="United States"/>
    <s v="Roseville"/>
    <s v="California"/>
    <n v="95661"/>
    <x v="1"/>
    <s v="OFF-PA-10002105"/>
    <s v="Office Supplies"/>
    <s v="Paper"/>
    <s v="Xerox 223"/>
    <n v="19.440000000000001"/>
    <n v="3"/>
    <n v="0"/>
    <n v="9.3312000000000008"/>
  </r>
  <r>
    <n v="9213"/>
    <s v="CA-2011-144071"/>
    <x v="2"/>
    <d v="2011-12-08T00:00:00"/>
    <d v="2011-12-15T00:00:00"/>
    <s v="Standard Class"/>
    <s v="DJ-13420"/>
    <s v="Denny Joy"/>
    <x v="1"/>
    <s v="United States"/>
    <s v="San Francisco"/>
    <s v="California"/>
    <n v="94110"/>
    <x v="1"/>
    <s v="FUR-FU-10000397"/>
    <s v="Furniture"/>
    <s v="Furnishings"/>
    <s v="Luxo Economy Swing Arm Lamp"/>
    <n v="39.880000000000003"/>
    <n v="2"/>
    <n v="0"/>
    <n v="11.166400000000003"/>
  </r>
  <r>
    <n v="9214"/>
    <s v="CA-2011-144071"/>
    <x v="2"/>
    <d v="2011-12-08T00:00:00"/>
    <d v="2011-12-15T00:00:00"/>
    <s v="Standard Class"/>
    <s v="DJ-13420"/>
    <s v="Denny Joy"/>
    <x v="1"/>
    <s v="United States"/>
    <s v="San Francisco"/>
    <s v="California"/>
    <n v="94110"/>
    <x v="1"/>
    <s v="FUR-FU-10000758"/>
    <s v="Furniture"/>
    <s v="Furnishings"/>
    <s v="DAX Natural Wood-Tone Poster Frame"/>
    <n v="79.44"/>
    <n v="3"/>
    <n v="0"/>
    <n v="28.598399999999994"/>
  </r>
  <r>
    <n v="9215"/>
    <s v="US-2014-120908"/>
    <x v="3"/>
    <d v="2014-10-01T00:00:00"/>
    <d v="2014-10-03T00:00:00"/>
    <s v="First Class"/>
    <s v="BF-10975"/>
    <s v="Barbara Fisher"/>
    <x v="1"/>
    <s v="United States"/>
    <s v="Philadelphia"/>
    <s v="Pennsylvania"/>
    <n v="19120"/>
    <x v="3"/>
    <s v="OFF-LA-10004677"/>
    <s v="Office Supplies"/>
    <s v="Labels"/>
    <s v="Self-Adhesive Address Labels for Typewriters with Dispenser Box"/>
    <n v="20.664000000000001"/>
    <n v="7"/>
    <n v="0.2"/>
    <n v="6.9741"/>
  </r>
  <r>
    <n v="9216"/>
    <s v="CA-2013-152646"/>
    <x v="0"/>
    <d v="2013-11-22T00:00:00"/>
    <d v="2013-11-27T00:00:00"/>
    <s v="Standard Class"/>
    <s v="TH-21235"/>
    <s v="Tiffany House"/>
    <x v="1"/>
    <s v="United States"/>
    <s v="Los Angeles"/>
    <s v="California"/>
    <n v="90049"/>
    <x v="1"/>
    <s v="OFF-PA-10004451"/>
    <s v="Office Supplies"/>
    <s v="Paper"/>
    <s v="Xerox 222"/>
    <n v="32.400000000000006"/>
    <n v="5"/>
    <n v="0"/>
    <n v="15.552000000000001"/>
  </r>
  <r>
    <n v="9217"/>
    <s v="CA-2014-103765"/>
    <x v="3"/>
    <d v="2014-11-25T00:00:00"/>
    <d v="2014-12-01T00:00:00"/>
    <s v="Standard Class"/>
    <s v="JG-15310"/>
    <s v="Jason Gross"/>
    <x v="1"/>
    <s v="United States"/>
    <s v="Odessa"/>
    <s v="Texas"/>
    <n v="79762"/>
    <x v="2"/>
    <s v="OFF-AP-10002311"/>
    <s v="Office Supplies"/>
    <s v="Appliances"/>
    <s v="Holmes Replacement Filter for HEPA Air Cleaner, Very Large Room, HEPA Filter"/>
    <n v="13.761999999999997"/>
    <n v="1"/>
    <n v="0.8"/>
    <n v="-24.771599999999999"/>
  </r>
  <r>
    <n v="9218"/>
    <s v="US-2014-118157"/>
    <x v="3"/>
    <d v="2014-11-15T00:00:00"/>
    <d v="2014-11-18T00:00:00"/>
    <s v="First Class"/>
    <s v="AW-10930"/>
    <s v="Arthur Wiediger"/>
    <x v="2"/>
    <s v="United States"/>
    <s v="Minneapolis"/>
    <s v="Minnesota"/>
    <n v="55407"/>
    <x v="2"/>
    <s v="OFF-EN-10004459"/>
    <s v="Office Supplies"/>
    <s v="Envelopes"/>
    <s v="Security-Tint Envelopes"/>
    <n v="15.28"/>
    <n v="2"/>
    <n v="0"/>
    <n v="7.4871999999999996"/>
  </r>
  <r>
    <n v="9219"/>
    <s v="US-2012-164238"/>
    <x v="1"/>
    <d v="2012-08-16T00:00:00"/>
    <d v="2012-08-20T00:00:00"/>
    <s v="Standard Class"/>
    <s v="JW-15955"/>
    <s v="Joni Wasserman"/>
    <x v="0"/>
    <s v="United States"/>
    <s v="Philadelphia"/>
    <s v="Pennsylvania"/>
    <n v="19120"/>
    <x v="3"/>
    <s v="OFF-ST-10002352"/>
    <s v="Office Supplies"/>
    <s v="Storage"/>
    <s v="Iris Project Case"/>
    <n v="44.688000000000002"/>
    <n v="7"/>
    <n v="0.2"/>
    <n v="3.3515999999999977"/>
  </r>
  <r>
    <n v="9220"/>
    <s v="US-2012-164238"/>
    <x v="1"/>
    <d v="2012-08-16T00:00:00"/>
    <d v="2012-08-20T00:00:00"/>
    <s v="Standard Class"/>
    <s v="JW-15955"/>
    <s v="Joni Wasserman"/>
    <x v="0"/>
    <s v="United States"/>
    <s v="Philadelphia"/>
    <s v="Pennsylvania"/>
    <n v="19120"/>
    <x v="3"/>
    <s v="FUR-BO-10000780"/>
    <s v="Furniture"/>
    <s v="Bookcases"/>
    <s v="O'Sullivan Plantations 2-Door Library in Landvery Oak"/>
    <n v="301.46999999999997"/>
    <n v="3"/>
    <n v="0.5"/>
    <n v="-204.99959999999996"/>
  </r>
  <r>
    <n v="9221"/>
    <s v="CA-2014-103212"/>
    <x v="3"/>
    <d v="2014-10-14T00:00:00"/>
    <d v="2014-10-15T00:00:00"/>
    <s v="First Class"/>
    <s v="MH-18025"/>
    <s v="Michelle Huthwaite"/>
    <x v="0"/>
    <s v="United States"/>
    <s v="Lafayette"/>
    <s v="Louisiana"/>
    <n v="70506"/>
    <x v="0"/>
    <s v="OFF-LA-10000248"/>
    <s v="Office Supplies"/>
    <s v="Labels"/>
    <s v="Avery 52"/>
    <n v="11.07"/>
    <n v="3"/>
    <n v="0"/>
    <n v="5.2028999999999996"/>
  </r>
  <r>
    <n v="9222"/>
    <s v="CA-2014-103212"/>
    <x v="3"/>
    <d v="2014-10-14T00:00:00"/>
    <d v="2014-10-15T00:00:00"/>
    <s v="First Class"/>
    <s v="MH-18025"/>
    <s v="Michelle Huthwaite"/>
    <x v="0"/>
    <s v="United States"/>
    <s v="Lafayette"/>
    <s v="Louisiana"/>
    <n v="70506"/>
    <x v="0"/>
    <s v="FUR-TA-10003473"/>
    <s v="Furniture"/>
    <s v="Tables"/>
    <s v="Bretford Rectangular Conference Table Tops"/>
    <n v="1504.52"/>
    <n v="4"/>
    <n v="0"/>
    <n v="346.03960000000006"/>
  </r>
  <r>
    <n v="9223"/>
    <s v="CA-2014-103212"/>
    <x v="3"/>
    <d v="2014-10-14T00:00:00"/>
    <d v="2014-10-15T00:00:00"/>
    <s v="First Class"/>
    <s v="MH-18025"/>
    <s v="Michelle Huthwaite"/>
    <x v="0"/>
    <s v="United States"/>
    <s v="Lafayette"/>
    <s v="Louisiana"/>
    <n v="70506"/>
    <x v="0"/>
    <s v="OFF-PA-10004355"/>
    <s v="Office Supplies"/>
    <s v="Paper"/>
    <s v="Xerox 231"/>
    <n v="25.92"/>
    <n v="4"/>
    <n v="0"/>
    <n v="12.441600000000001"/>
  </r>
  <r>
    <n v="9224"/>
    <s v="CA-2014-121160"/>
    <x v="3"/>
    <d v="2014-11-05T00:00:00"/>
    <d v="2014-11-05T00:00:00"/>
    <s v="Same Day"/>
    <s v="FM-14290"/>
    <s v="Frank Merwin"/>
    <x v="2"/>
    <s v="United States"/>
    <s v="Bryan"/>
    <s v="Texas"/>
    <n v="77803"/>
    <x v="2"/>
    <s v="OFF-BI-10001308"/>
    <s v="Office Supplies"/>
    <s v="Binders"/>
    <s v="GBC Standard Plastic Binding Systems' Combs"/>
    <n v="7.5359999999999987"/>
    <n v="6"/>
    <n v="0.8"/>
    <n v="-13.188000000000009"/>
  </r>
  <r>
    <n v="9225"/>
    <s v="CA-2014-121160"/>
    <x v="3"/>
    <d v="2014-11-05T00:00:00"/>
    <d v="2014-11-05T00:00:00"/>
    <s v="Same Day"/>
    <s v="FM-14290"/>
    <s v="Frank Merwin"/>
    <x v="2"/>
    <s v="United States"/>
    <s v="Bryan"/>
    <s v="Texas"/>
    <n v="77803"/>
    <x v="2"/>
    <s v="OFF-BI-10003094"/>
    <s v="Office Supplies"/>
    <s v="Binders"/>
    <s v="Self-Adhesive Ring Binder Labels"/>
    <n v="1.4079999999999997"/>
    <n v="2"/>
    <n v="0.8"/>
    <n v="-2.3232000000000008"/>
  </r>
  <r>
    <n v="9226"/>
    <s v="CA-2014-121160"/>
    <x v="3"/>
    <d v="2014-11-05T00:00:00"/>
    <d v="2014-11-05T00:00:00"/>
    <s v="Same Day"/>
    <s v="FM-14290"/>
    <s v="Frank Merwin"/>
    <x v="2"/>
    <s v="United States"/>
    <s v="Bryan"/>
    <s v="Texas"/>
    <n v="77803"/>
    <x v="2"/>
    <s v="OFF-BI-10004040"/>
    <s v="Office Supplies"/>
    <s v="Binders"/>
    <s v="Wilson Jones Impact Binders"/>
    <n v="4.1439999999999992"/>
    <n v="4"/>
    <n v="0.8"/>
    <n v="-6.4232000000000014"/>
  </r>
  <r>
    <n v="9227"/>
    <s v="CA-2014-121160"/>
    <x v="3"/>
    <d v="2014-11-05T00:00:00"/>
    <d v="2014-11-05T00:00:00"/>
    <s v="Same Day"/>
    <s v="FM-14290"/>
    <s v="Frank Merwin"/>
    <x v="2"/>
    <s v="United States"/>
    <s v="Bryan"/>
    <s v="Texas"/>
    <n v="77803"/>
    <x v="2"/>
    <s v="OFF-ST-10002485"/>
    <s v="Office Supplies"/>
    <s v="Storage"/>
    <s v="Rogers Deluxe File Chest"/>
    <n v="52.751999999999995"/>
    <n v="3"/>
    <n v="0.2"/>
    <n v="-12.528600000000001"/>
  </r>
  <r>
    <n v="9228"/>
    <s v="CA-2014-140515"/>
    <x v="3"/>
    <d v="2014-03-20T00:00:00"/>
    <d v="2014-03-25T00:00:00"/>
    <s v="Standard Class"/>
    <s v="GZ-14545"/>
    <s v="George Zrebassa"/>
    <x v="1"/>
    <s v="United States"/>
    <s v="Los Angeles"/>
    <s v="California"/>
    <n v="90008"/>
    <x v="1"/>
    <s v="OFF-AP-10001205"/>
    <s v="Office Supplies"/>
    <s v="Appliances"/>
    <s v="Belkin 5 Outlet SurgeMaster Power Centers"/>
    <n v="381.35999999999996"/>
    <n v="7"/>
    <n v="0"/>
    <n v="106.78080000000003"/>
  </r>
  <r>
    <n v="9229"/>
    <s v="CA-2011-153619"/>
    <x v="2"/>
    <d v="2011-11-03T00:00:00"/>
    <d v="2011-11-03T00:00:00"/>
    <s v="Same Day"/>
    <s v="TC-21535"/>
    <s v="Tracy Collins"/>
    <x v="2"/>
    <s v="United States"/>
    <s v="Los Angeles"/>
    <s v="California"/>
    <n v="90049"/>
    <x v="1"/>
    <s v="OFF-AR-10001868"/>
    <s v="Office Supplies"/>
    <s v="Art"/>
    <s v="Prang Dustless Chalk Sticks"/>
    <n v="6.72"/>
    <n v="4"/>
    <n v="0"/>
    <n v="3.36"/>
  </r>
  <r>
    <n v="9230"/>
    <s v="CA-2014-133718"/>
    <x v="3"/>
    <d v="2014-07-24T00:00:00"/>
    <d v="2014-07-27T00:00:00"/>
    <s v="First Class"/>
    <s v="TB-21520"/>
    <s v="Tracy Blumstein"/>
    <x v="0"/>
    <s v="United States"/>
    <s v="Los Angeles"/>
    <s v="California"/>
    <n v="90045"/>
    <x v="1"/>
    <s v="OFF-BI-10003429"/>
    <s v="Office Supplies"/>
    <s v="Binders"/>
    <s v="Cardinal HOLDit! Binder Insert Strips,Extra Strips"/>
    <n v="15.192"/>
    <n v="3"/>
    <n v="0.2"/>
    <n v="5.5070999999999994"/>
  </r>
  <r>
    <n v="9231"/>
    <s v="CA-2014-133718"/>
    <x v="3"/>
    <d v="2014-07-24T00:00:00"/>
    <d v="2014-07-27T00:00:00"/>
    <s v="First Class"/>
    <s v="TB-21520"/>
    <s v="Tracy Blumstein"/>
    <x v="0"/>
    <s v="United States"/>
    <s v="Los Angeles"/>
    <s v="California"/>
    <n v="90045"/>
    <x v="1"/>
    <s v="OFF-PA-10002689"/>
    <s v="Office Supplies"/>
    <s v="Paper"/>
    <s v="Weyerhaeuser First Choice Laser/Copy Paper (20Lb. and 88 Bright)"/>
    <n v="58.320000000000007"/>
    <n v="9"/>
    <n v="0"/>
    <n v="27.993600000000001"/>
  </r>
  <r>
    <n v="9232"/>
    <s v="CA-2011-148383"/>
    <x v="2"/>
    <d v="2011-12-27T00:00:00"/>
    <d v="2011-12-31T00:00:00"/>
    <s v="Standard Class"/>
    <s v="RP-19390"/>
    <s v="Resi Pölking"/>
    <x v="0"/>
    <s v="United States"/>
    <s v="Phoenix"/>
    <s v="Arizona"/>
    <n v="85023"/>
    <x v="1"/>
    <s v="OFF-BI-10003650"/>
    <s v="Office Supplies"/>
    <s v="Binders"/>
    <s v="GBC DocuBind 300 Electric Binding Machine"/>
    <n v="946.76400000000024"/>
    <n v="6"/>
    <n v="0.7"/>
    <n v="-694.29359999999997"/>
  </r>
  <r>
    <n v="9233"/>
    <s v="CA-2013-126732"/>
    <x v="0"/>
    <d v="2013-09-03T00:00:00"/>
    <d v="2013-09-07T00:00:00"/>
    <s v="Standard Class"/>
    <s v="LR-16915"/>
    <s v="Lena Radford"/>
    <x v="0"/>
    <s v="United States"/>
    <s v="Los Angeles"/>
    <s v="California"/>
    <n v="90036"/>
    <x v="1"/>
    <s v="FUR-FU-10001889"/>
    <s v="Furniture"/>
    <s v="Furnishings"/>
    <s v="Ultra Door Pull Handle"/>
    <n v="94.679999999999993"/>
    <n v="9"/>
    <n v="0"/>
    <n v="31.244399999999995"/>
  </r>
  <r>
    <n v="9234"/>
    <s v="CA-2013-126732"/>
    <x v="0"/>
    <d v="2013-09-03T00:00:00"/>
    <d v="2013-09-07T00:00:00"/>
    <s v="Standard Class"/>
    <s v="LR-16915"/>
    <s v="Lena Radford"/>
    <x v="0"/>
    <s v="United States"/>
    <s v="Los Angeles"/>
    <s v="California"/>
    <n v="90036"/>
    <x v="1"/>
    <s v="OFF-ST-10000321"/>
    <s v="Office Supplies"/>
    <s v="Storage"/>
    <s v="Akro Stacking Bins"/>
    <n v="23.669999999999998"/>
    <n v="3"/>
    <n v="0"/>
    <n v="0.94679999999999698"/>
  </r>
  <r>
    <n v="9235"/>
    <s v="CA-2013-126732"/>
    <x v="0"/>
    <d v="2013-09-03T00:00:00"/>
    <d v="2013-09-07T00:00:00"/>
    <s v="Standard Class"/>
    <s v="LR-16915"/>
    <s v="Lena Radford"/>
    <x v="0"/>
    <s v="United States"/>
    <s v="Los Angeles"/>
    <s v="California"/>
    <n v="90036"/>
    <x v="1"/>
    <s v="TEC-PH-10001530"/>
    <s v="Technology"/>
    <s v="Phones"/>
    <s v="Cisco Unified IP Phone 7945G VoIP phone"/>
    <n v="1091.1680000000001"/>
    <n v="4"/>
    <n v="0.2"/>
    <n v="68.197999999999979"/>
  </r>
  <r>
    <n v="9236"/>
    <s v="CA-2013-126732"/>
    <x v="0"/>
    <d v="2013-09-03T00:00:00"/>
    <d v="2013-09-07T00:00:00"/>
    <s v="Standard Class"/>
    <s v="LR-16915"/>
    <s v="Lena Radford"/>
    <x v="0"/>
    <s v="United States"/>
    <s v="Los Angeles"/>
    <s v="California"/>
    <n v="90036"/>
    <x v="1"/>
    <s v="OFF-AR-10004752"/>
    <s v="Office Supplies"/>
    <s v="Art"/>
    <s v="Blackstonian Pencils"/>
    <n v="18.689999999999998"/>
    <n v="7"/>
    <n v="0"/>
    <n v="5.2332000000000001"/>
  </r>
  <r>
    <n v="9237"/>
    <s v="CA-2013-126732"/>
    <x v="0"/>
    <d v="2013-09-03T00:00:00"/>
    <d v="2013-09-07T00:00:00"/>
    <s v="Standard Class"/>
    <s v="LR-16915"/>
    <s v="Lena Radford"/>
    <x v="0"/>
    <s v="United States"/>
    <s v="Los Angeles"/>
    <s v="California"/>
    <n v="90036"/>
    <x v="1"/>
    <s v="FUR-TA-10001539"/>
    <s v="Furniture"/>
    <s v="Tables"/>
    <s v="Chromcraft Rectangular Conference Tables"/>
    <n v="568.72800000000007"/>
    <n v="3"/>
    <n v="0.2"/>
    <n v="28.436399999999935"/>
  </r>
  <r>
    <n v="9238"/>
    <s v="CA-2013-126732"/>
    <x v="0"/>
    <d v="2013-09-03T00:00:00"/>
    <d v="2013-09-07T00:00:00"/>
    <s v="Standard Class"/>
    <s v="LR-16915"/>
    <s v="Lena Radford"/>
    <x v="0"/>
    <s v="United States"/>
    <s v="Los Angeles"/>
    <s v="California"/>
    <n v="90036"/>
    <x v="1"/>
    <s v="OFF-BI-10001553"/>
    <s v="Office Supplies"/>
    <s v="Binders"/>
    <s v="SpineVue Locking Slant-D Ring Binders by Cardinal"/>
    <n v="7.3120000000000012"/>
    <n v="1"/>
    <n v="0.2"/>
    <n v="2.5591999999999997"/>
  </r>
  <r>
    <n v="9239"/>
    <s v="CA-2014-138156"/>
    <x v="3"/>
    <d v="2014-02-12T00:00:00"/>
    <d v="2014-02-15T00:00:00"/>
    <s v="First Class"/>
    <s v="MM-17260"/>
    <s v="Magdelene Morse"/>
    <x v="0"/>
    <s v="United States"/>
    <s v="Columbus"/>
    <s v="Ohio"/>
    <n v="43229"/>
    <x v="3"/>
    <s v="FUR-FU-10003601"/>
    <s v="Furniture"/>
    <s v="Furnishings"/>
    <s v="Deflect-o RollaMat Studded, Beveled Mat for Medium Pile Carpeting"/>
    <n v="147.56800000000001"/>
    <n v="2"/>
    <n v="0.2"/>
    <n v="-3.6892000000000067"/>
  </r>
  <r>
    <n v="9240"/>
    <s v="CA-2014-110310"/>
    <x v="3"/>
    <d v="2014-10-28T00:00:00"/>
    <d v="2014-11-03T00:00:00"/>
    <s v="Standard Class"/>
    <s v="NB-18655"/>
    <s v="Nona Balk"/>
    <x v="1"/>
    <s v="United States"/>
    <s v="Tallahassee"/>
    <s v="Florida"/>
    <n v="32303"/>
    <x v="0"/>
    <s v="OFF-PA-10001685"/>
    <s v="Office Supplies"/>
    <s v="Paper"/>
    <s v="Staples"/>
    <n v="56.783999999999999"/>
    <n v="7"/>
    <n v="0.2"/>
    <n v="20.584200000000003"/>
  </r>
  <r>
    <n v="9241"/>
    <s v="CA-2014-110310"/>
    <x v="3"/>
    <d v="2014-10-28T00:00:00"/>
    <d v="2014-11-03T00:00:00"/>
    <s v="Standard Class"/>
    <s v="NB-18655"/>
    <s v="Nona Balk"/>
    <x v="1"/>
    <s v="United States"/>
    <s v="Tallahassee"/>
    <s v="Florida"/>
    <n v="32303"/>
    <x v="0"/>
    <s v="OFF-BI-10001097"/>
    <s v="Office Supplies"/>
    <s v="Binders"/>
    <s v="Avery Hole Reinforcements"/>
    <n v="5.6070000000000011"/>
    <n v="3"/>
    <n v="0.7"/>
    <n v="-3.9248999999999974"/>
  </r>
  <r>
    <n v="9242"/>
    <s v="CA-2014-110310"/>
    <x v="3"/>
    <d v="2014-10-28T00:00:00"/>
    <d v="2014-11-03T00:00:00"/>
    <s v="Standard Class"/>
    <s v="NB-18655"/>
    <s v="Nona Balk"/>
    <x v="1"/>
    <s v="United States"/>
    <s v="Tallahassee"/>
    <s v="Florida"/>
    <n v="32303"/>
    <x v="0"/>
    <s v="OFF-AR-10001662"/>
    <s v="Office Supplies"/>
    <s v="Art"/>
    <s v="Rogers Handheld Barrel Pencil Sharpener"/>
    <n v="6.5760000000000005"/>
    <n v="3"/>
    <n v="0.2"/>
    <n v="0.57540000000000058"/>
  </r>
  <r>
    <n v="9243"/>
    <s v="CA-2011-113271"/>
    <x v="2"/>
    <d v="2011-07-09T00:00:00"/>
    <d v="2011-07-14T00:00:00"/>
    <s v="Standard Class"/>
    <s v="DS-13030"/>
    <s v="Darrin Sayre"/>
    <x v="2"/>
    <s v="United States"/>
    <s v="San Francisco"/>
    <s v="California"/>
    <n v="94122"/>
    <x v="1"/>
    <s v="OFF-BI-10002609"/>
    <s v="Office Supplies"/>
    <s v="Binders"/>
    <s v="Avery Hidden Tab Dividers for Binding Systems"/>
    <n v="14.303999999999998"/>
    <n v="6"/>
    <n v="0.2"/>
    <n v="4.6487999999999987"/>
  </r>
  <r>
    <n v="9244"/>
    <s v="CA-2011-113271"/>
    <x v="2"/>
    <d v="2011-07-09T00:00:00"/>
    <d v="2011-07-14T00:00:00"/>
    <s v="Standard Class"/>
    <s v="DS-13030"/>
    <s v="Darrin Sayre"/>
    <x v="2"/>
    <s v="United States"/>
    <s v="San Francisco"/>
    <s v="California"/>
    <n v="94122"/>
    <x v="1"/>
    <s v="FUR-BO-10004218"/>
    <s v="Furniture"/>
    <s v="Bookcases"/>
    <s v="Bush Heritage Pine Collection 5-Shelf Bookcase, Albany Pine Finish, *Special Order"/>
    <n v="119.83299999999998"/>
    <n v="1"/>
    <n v="0.15"/>
    <n v="7.0489999999999995"/>
  </r>
  <r>
    <n v="9245"/>
    <s v="CA-2011-113271"/>
    <x v="2"/>
    <d v="2011-07-09T00:00:00"/>
    <d v="2011-07-14T00:00:00"/>
    <s v="Standard Class"/>
    <s v="DS-13030"/>
    <s v="Darrin Sayre"/>
    <x v="2"/>
    <s v="United States"/>
    <s v="San Francisco"/>
    <s v="California"/>
    <n v="94122"/>
    <x v="1"/>
    <s v="OFF-AR-10003251"/>
    <s v="Office Supplies"/>
    <s v="Art"/>
    <s v="Prang Drawing Pencil Set"/>
    <n v="5.56"/>
    <n v="2"/>
    <n v="0"/>
    <n v="2.2239999999999998"/>
  </r>
  <r>
    <n v="9246"/>
    <s v="CA-2011-113271"/>
    <x v="2"/>
    <d v="2011-07-09T00:00:00"/>
    <d v="2011-07-14T00:00:00"/>
    <s v="Standard Class"/>
    <s v="DS-13030"/>
    <s v="Darrin Sayre"/>
    <x v="2"/>
    <s v="United States"/>
    <s v="San Francisco"/>
    <s v="California"/>
    <n v="94122"/>
    <x v="1"/>
    <s v="OFF-PA-10002365"/>
    <s v="Office Supplies"/>
    <s v="Paper"/>
    <s v="Xerox 1967"/>
    <n v="32.400000000000006"/>
    <n v="5"/>
    <n v="0"/>
    <n v="15.552000000000001"/>
  </r>
  <r>
    <n v="9247"/>
    <s v="CA-2014-130106"/>
    <x v="3"/>
    <d v="2014-05-23T00:00:00"/>
    <d v="2014-05-27T00:00:00"/>
    <s v="Standard Class"/>
    <s v="VF-21715"/>
    <s v="Vicky Freymann"/>
    <x v="2"/>
    <s v="United States"/>
    <s v="San Francisco"/>
    <s v="California"/>
    <n v="94109"/>
    <x v="1"/>
    <s v="OFF-AR-10003651"/>
    <s v="Office Supplies"/>
    <s v="Art"/>
    <s v="Newell 350"/>
    <n v="9.84"/>
    <n v="3"/>
    <n v="0"/>
    <n v="2.8535999999999988"/>
  </r>
  <r>
    <n v="9248"/>
    <s v="CA-2014-130106"/>
    <x v="3"/>
    <d v="2014-05-23T00:00:00"/>
    <d v="2014-05-27T00:00:00"/>
    <s v="Standard Class"/>
    <s v="VF-21715"/>
    <s v="Vicky Freymann"/>
    <x v="2"/>
    <s v="United States"/>
    <s v="San Francisco"/>
    <s v="California"/>
    <n v="94109"/>
    <x v="1"/>
    <s v="OFF-AR-10003732"/>
    <s v="Office Supplies"/>
    <s v="Art"/>
    <s v="Newell 333"/>
    <n v="2.78"/>
    <n v="1"/>
    <n v="0"/>
    <n v="0.72279999999999989"/>
  </r>
  <r>
    <n v="9249"/>
    <s v="CA-2013-127761"/>
    <x v="0"/>
    <d v="2013-11-11T00:00:00"/>
    <d v="2013-11-15T00:00:00"/>
    <s v="Standard Class"/>
    <s v="SW-20275"/>
    <s v="Scott Williamson"/>
    <x v="0"/>
    <s v="United States"/>
    <s v="New York City"/>
    <s v="New York"/>
    <n v="10009"/>
    <x v="3"/>
    <s v="OFF-BI-10002557"/>
    <s v="Office Supplies"/>
    <s v="Binders"/>
    <s v="Presstex Flexible Ring Binders"/>
    <n v="3.64"/>
    <n v="1"/>
    <n v="0.2"/>
    <n v="1.3649999999999998"/>
  </r>
  <r>
    <n v="9250"/>
    <s v="CA-2013-127761"/>
    <x v="0"/>
    <d v="2013-11-11T00:00:00"/>
    <d v="2013-11-15T00:00:00"/>
    <s v="Standard Class"/>
    <s v="SW-20275"/>
    <s v="Scott Williamson"/>
    <x v="0"/>
    <s v="United States"/>
    <s v="New York City"/>
    <s v="New York"/>
    <n v="10009"/>
    <x v="3"/>
    <s v="TEC-PH-10003691"/>
    <s v="Technology"/>
    <s v="Phones"/>
    <s v="BlackBerry Q10"/>
    <n v="881.93"/>
    <n v="7"/>
    <n v="0"/>
    <n v="220.48250000000002"/>
  </r>
  <r>
    <n v="9251"/>
    <s v="CA-2013-105354"/>
    <x v="0"/>
    <d v="2013-12-03T00:00:00"/>
    <d v="2013-12-07T00:00:00"/>
    <s v="Standard Class"/>
    <s v="PW-19030"/>
    <s v="Pauline Webber"/>
    <x v="1"/>
    <s v="United States"/>
    <s v="Marion"/>
    <s v="Iowa"/>
    <n v="52302"/>
    <x v="2"/>
    <s v="OFF-BI-10001107"/>
    <s v="Office Supplies"/>
    <s v="Binders"/>
    <s v="GBC White Gloss Covers, Plain Front"/>
    <n v="115.84"/>
    <n v="8"/>
    <n v="0"/>
    <n v="54.444800000000001"/>
  </r>
  <r>
    <n v="9252"/>
    <s v="CA-2014-155712"/>
    <x v="3"/>
    <d v="2014-03-03T00:00:00"/>
    <d v="2014-03-09T00:00:00"/>
    <s v="Standard Class"/>
    <s v="KD-16615"/>
    <s v="Ken Dana"/>
    <x v="1"/>
    <s v="United States"/>
    <s v="Los Angeles"/>
    <s v="California"/>
    <n v="90008"/>
    <x v="1"/>
    <s v="OFF-BI-10004224"/>
    <s v="Office Supplies"/>
    <s v="Binders"/>
    <s v="Catalog Binders with Expanding Posts"/>
    <n v="107.64800000000001"/>
    <n v="2"/>
    <n v="0.2"/>
    <n v="33.639999999999986"/>
  </r>
  <r>
    <n v="9253"/>
    <s v="CA-2014-102309"/>
    <x v="3"/>
    <d v="2014-09-24T00:00:00"/>
    <d v="2014-09-26T00:00:00"/>
    <s v="Second Class"/>
    <s v="DO-13645"/>
    <s v="Doug O'Connell"/>
    <x v="0"/>
    <s v="United States"/>
    <s v="Pine Bluff"/>
    <s v="Arkansas"/>
    <n v="71603"/>
    <x v="0"/>
    <s v="TEC-AC-10001114"/>
    <s v="Technology"/>
    <s v="Accessories"/>
    <s v="Microsoft Wireless Mobile Mouse 4000"/>
    <n v="199.95000000000002"/>
    <n v="5"/>
    <n v="0"/>
    <n v="63.983999999999988"/>
  </r>
  <r>
    <n v="9254"/>
    <s v="CA-2014-102309"/>
    <x v="3"/>
    <d v="2014-09-24T00:00:00"/>
    <d v="2014-09-26T00:00:00"/>
    <s v="Second Class"/>
    <s v="DO-13645"/>
    <s v="Doug O'Connell"/>
    <x v="0"/>
    <s v="United States"/>
    <s v="Pine Bluff"/>
    <s v="Arkansas"/>
    <n v="71603"/>
    <x v="0"/>
    <s v="OFF-PA-10002005"/>
    <s v="Office Supplies"/>
    <s v="Paper"/>
    <s v="Xerox 225"/>
    <n v="12.96"/>
    <n v="2"/>
    <n v="0"/>
    <n v="6.2208000000000006"/>
  </r>
  <r>
    <n v="9255"/>
    <s v="CA-2011-168368"/>
    <x v="2"/>
    <d v="2011-02-12T00:00:00"/>
    <d v="2011-02-16T00:00:00"/>
    <s v="Second Class"/>
    <s v="GA-14725"/>
    <s v="Guy Armstrong"/>
    <x v="0"/>
    <s v="United States"/>
    <s v="Columbia"/>
    <s v="Missouri"/>
    <n v="65203"/>
    <x v="2"/>
    <s v="FUR-CH-10001146"/>
    <s v="Furniture"/>
    <s v="Chairs"/>
    <s v="Global Value Mid-Back Manager's Chair, Gray"/>
    <n v="60.89"/>
    <n v="1"/>
    <n v="0"/>
    <n v="15.222499999999997"/>
  </r>
  <r>
    <n v="9256"/>
    <s v="CA-2011-168368"/>
    <x v="2"/>
    <d v="2011-02-12T00:00:00"/>
    <d v="2011-02-16T00:00:00"/>
    <s v="Second Class"/>
    <s v="GA-14725"/>
    <s v="Guy Armstrong"/>
    <x v="0"/>
    <s v="United States"/>
    <s v="Columbia"/>
    <s v="Missouri"/>
    <n v="65203"/>
    <x v="2"/>
    <s v="OFF-LA-10004853"/>
    <s v="Office Supplies"/>
    <s v="Labels"/>
    <s v="Avery 483"/>
    <n v="14.940000000000001"/>
    <n v="3"/>
    <n v="0"/>
    <n v="6.8723999999999998"/>
  </r>
  <r>
    <n v="9257"/>
    <s v="CA-2011-168368"/>
    <x v="2"/>
    <d v="2011-02-12T00:00:00"/>
    <d v="2011-02-16T00:00:00"/>
    <s v="Second Class"/>
    <s v="GA-14725"/>
    <s v="Guy Armstrong"/>
    <x v="0"/>
    <s v="United States"/>
    <s v="Columbia"/>
    <s v="Missouri"/>
    <n v="65203"/>
    <x v="2"/>
    <s v="OFF-BI-10004728"/>
    <s v="Office Supplies"/>
    <s v="Binders"/>
    <s v="Wilson Jones Turn Tabs Binder Tool for Ring Binders"/>
    <n v="9.64"/>
    <n v="2"/>
    <n v="0"/>
    <n v="4.4344000000000001"/>
  </r>
  <r>
    <n v="9258"/>
    <s v="CA-2011-168368"/>
    <x v="2"/>
    <d v="2011-02-12T00:00:00"/>
    <d v="2011-02-16T00:00:00"/>
    <s v="Second Class"/>
    <s v="GA-14725"/>
    <s v="Guy Armstrong"/>
    <x v="0"/>
    <s v="United States"/>
    <s v="Columbia"/>
    <s v="Missouri"/>
    <n v="65203"/>
    <x v="2"/>
    <s v="FUR-FU-10002298"/>
    <s v="Furniture"/>
    <s v="Furnishings"/>
    <s v="Rubbermaid ClusterMat Chairmats, Mat Size- 66&quot; x 60&quot;, Lip 20&quot; x 11&quot; -90 Degree Angle"/>
    <n v="332.94"/>
    <n v="3"/>
    <n v="0"/>
    <n v="53.270399999999995"/>
  </r>
  <r>
    <n v="9259"/>
    <s v="CA-2011-168368"/>
    <x v="2"/>
    <d v="2011-02-12T00:00:00"/>
    <d v="2011-02-16T00:00:00"/>
    <s v="Second Class"/>
    <s v="GA-14725"/>
    <s v="Guy Armstrong"/>
    <x v="0"/>
    <s v="United States"/>
    <s v="Columbia"/>
    <s v="Missouri"/>
    <n v="65203"/>
    <x v="2"/>
    <s v="OFF-BI-10004654"/>
    <s v="Office Supplies"/>
    <s v="Binders"/>
    <s v="VariCap6 Expandable Binder"/>
    <n v="51.900000000000006"/>
    <n v="3"/>
    <n v="0"/>
    <n v="24.393000000000001"/>
  </r>
  <r>
    <n v="9260"/>
    <s v="CA-2011-168368"/>
    <x v="2"/>
    <d v="2011-02-12T00:00:00"/>
    <d v="2011-02-16T00:00:00"/>
    <s v="Second Class"/>
    <s v="GA-14725"/>
    <s v="Guy Armstrong"/>
    <x v="0"/>
    <s v="United States"/>
    <s v="Columbia"/>
    <s v="Missouri"/>
    <n v="65203"/>
    <x v="2"/>
    <s v="OFF-ST-10002583"/>
    <s v="Office Supplies"/>
    <s v="Storage"/>
    <s v="Fellowes Neat Ideas Storage Cubes"/>
    <n v="64.959999999999994"/>
    <n v="2"/>
    <n v="0"/>
    <n v="2.598399999999998"/>
  </r>
  <r>
    <n v="9261"/>
    <s v="CA-2014-167976"/>
    <x v="3"/>
    <d v="2014-11-12T00:00:00"/>
    <d v="2014-11-15T00:00:00"/>
    <s v="Second Class"/>
    <s v="JL-15505"/>
    <s v="Jeremy Lonsdale"/>
    <x v="0"/>
    <s v="United States"/>
    <s v="Aberdeen"/>
    <s v="South Dakota"/>
    <n v="57401"/>
    <x v="2"/>
    <s v="OFF-SU-10004661"/>
    <s v="Office Supplies"/>
    <s v="Supplies"/>
    <s v="Acme Titanium Bonded Scissors"/>
    <n v="25.5"/>
    <n v="3"/>
    <n v="0"/>
    <n v="6.63"/>
  </r>
  <r>
    <n v="9262"/>
    <s v="CA-2014-111388"/>
    <x v="3"/>
    <d v="2014-09-03T00:00:00"/>
    <d v="2014-09-03T00:00:00"/>
    <s v="Same Day"/>
    <s v="SU-20665"/>
    <s v="Stephanie Ulpright"/>
    <x v="2"/>
    <s v="United States"/>
    <s v="Seattle"/>
    <s v="Washington"/>
    <n v="98103"/>
    <x v="1"/>
    <s v="FUR-CH-10003061"/>
    <s v="Furniture"/>
    <s v="Chairs"/>
    <s v="Global Leather Task Chair, Black"/>
    <n v="215.976"/>
    <n v="3"/>
    <n v="0.2"/>
    <n v="-2.6997000000000355"/>
  </r>
  <r>
    <n v="9263"/>
    <s v="CA-2012-124499"/>
    <x v="1"/>
    <d v="2012-10-09T00:00:00"/>
    <d v="2012-10-13T00:00:00"/>
    <s v="Standard Class"/>
    <s v="FM-14380"/>
    <s v="Fred McMath"/>
    <x v="0"/>
    <s v="United States"/>
    <s v="Detroit"/>
    <s v="Michigan"/>
    <n v="48227"/>
    <x v="2"/>
    <s v="FUR-CH-10000513"/>
    <s v="Furniture"/>
    <s v="Chairs"/>
    <s v="High-Back Leather Manager's Chair"/>
    <n v="389.97"/>
    <n v="3"/>
    <n v="0"/>
    <n v="35.097300000000004"/>
  </r>
  <r>
    <n v="9264"/>
    <s v="CA-2012-124499"/>
    <x v="1"/>
    <d v="2012-10-09T00:00:00"/>
    <d v="2012-10-13T00:00:00"/>
    <s v="Standard Class"/>
    <s v="FM-14380"/>
    <s v="Fred McMath"/>
    <x v="0"/>
    <s v="United States"/>
    <s v="Detroit"/>
    <s v="Michigan"/>
    <n v="48227"/>
    <x v="2"/>
    <s v="OFF-AP-10002191"/>
    <s v="Office Supplies"/>
    <s v="Appliances"/>
    <s v="Belkin 8 Outlet SurgeMaster II Gold Surge Protector"/>
    <n v="269.90999999999997"/>
    <n v="5"/>
    <n v="0.1"/>
    <n v="53.982000000000006"/>
  </r>
  <r>
    <n v="9265"/>
    <s v="US-2014-128118"/>
    <x v="3"/>
    <d v="2014-11-25T00:00:00"/>
    <d v="2014-12-02T00:00:00"/>
    <s v="Standard Class"/>
    <s v="MY-17380"/>
    <s v="Maribeth Yedwab"/>
    <x v="1"/>
    <s v="United States"/>
    <s v="Memphis"/>
    <s v="Tennessee"/>
    <n v="38109"/>
    <x v="0"/>
    <s v="OFF-BI-10000216"/>
    <s v="Office Supplies"/>
    <s v="Binders"/>
    <s v="Mead 1st Gear 2&quot; Zipper Binder, Asst. Colors"/>
    <n v="11.673000000000002"/>
    <n v="3"/>
    <n v="0.7"/>
    <n v="-7.782"/>
  </r>
  <r>
    <n v="9266"/>
    <s v="US-2014-128118"/>
    <x v="3"/>
    <d v="2014-11-25T00:00:00"/>
    <d v="2014-12-02T00:00:00"/>
    <s v="Standard Class"/>
    <s v="MY-17380"/>
    <s v="Maribeth Yedwab"/>
    <x v="1"/>
    <s v="United States"/>
    <s v="Memphis"/>
    <s v="Tennessee"/>
    <n v="38109"/>
    <x v="0"/>
    <s v="OFF-EN-10003448"/>
    <s v="Office Supplies"/>
    <s v="Envelopes"/>
    <s v="Peel &amp; Seel Recycled Catalog Envelopes, Brown"/>
    <n v="64.848000000000013"/>
    <n v="7"/>
    <n v="0.2"/>
    <n v="24.317999999999998"/>
  </r>
  <r>
    <n v="9267"/>
    <s v="CA-2011-125759"/>
    <x v="2"/>
    <d v="2011-02-09T00:00:00"/>
    <d v="2011-02-10T00:00:00"/>
    <s v="First Class"/>
    <s v="NM-18445"/>
    <s v="Nathan Mautz"/>
    <x v="2"/>
    <s v="United States"/>
    <s v="North Las Vegas"/>
    <s v="Nevada"/>
    <n v="89031"/>
    <x v="1"/>
    <s v="FUR-FU-10002111"/>
    <s v="Furniture"/>
    <s v="Furnishings"/>
    <s v="Master Caster Door Stop, Large Brown"/>
    <n v="14.56"/>
    <n v="2"/>
    <n v="0"/>
    <n v="5.5327999999999999"/>
  </r>
  <r>
    <n v="9268"/>
    <s v="CA-2012-151869"/>
    <x v="1"/>
    <d v="2012-09-25T00:00:00"/>
    <d v="2012-09-25T00:00:00"/>
    <s v="Same Day"/>
    <s v="CS-11950"/>
    <s v="Carlos Soltero"/>
    <x v="0"/>
    <s v="United States"/>
    <s v="Freeport"/>
    <s v="New York"/>
    <n v="11520"/>
    <x v="3"/>
    <s v="FUR-CH-10001545"/>
    <s v="Furniture"/>
    <s v="Chairs"/>
    <s v="Hon Comfortask Task/Swivel Chairs"/>
    <n v="102.58200000000001"/>
    <n v="1"/>
    <n v="0.1"/>
    <n v="6.8388000000000009"/>
  </r>
  <r>
    <n v="9269"/>
    <s v="CA-2012-151869"/>
    <x v="1"/>
    <d v="2012-09-25T00:00:00"/>
    <d v="2012-09-25T00:00:00"/>
    <s v="Same Day"/>
    <s v="CS-11950"/>
    <s v="Carlos Soltero"/>
    <x v="0"/>
    <s v="United States"/>
    <s v="Freeport"/>
    <s v="New York"/>
    <n v="11520"/>
    <x v="3"/>
    <s v="OFF-PA-10002947"/>
    <s v="Office Supplies"/>
    <s v="Paper"/>
    <s v="Xerox 1923"/>
    <n v="20.04"/>
    <n v="3"/>
    <n v="0"/>
    <n v="9.6191999999999993"/>
  </r>
  <r>
    <n v="9270"/>
    <s v="US-2014-102183"/>
    <x v="3"/>
    <d v="2014-08-22T00:00:00"/>
    <d v="2014-08-29T00:00:00"/>
    <s v="Standard Class"/>
    <s v="PK-19075"/>
    <s v="Pete Kriz"/>
    <x v="0"/>
    <s v="United States"/>
    <s v="New York City"/>
    <s v="New York"/>
    <n v="10035"/>
    <x v="3"/>
    <s v="OFF-BI-10003476"/>
    <s v="Office Supplies"/>
    <s v="Binders"/>
    <s v="Avery Metallic Poly Binders"/>
    <n v="32.088000000000001"/>
    <n v="7"/>
    <n v="0.2"/>
    <n v="11.2308"/>
  </r>
  <r>
    <n v="9271"/>
    <s v="US-2014-102183"/>
    <x v="3"/>
    <d v="2014-08-22T00:00:00"/>
    <d v="2014-08-29T00:00:00"/>
    <s v="Standard Class"/>
    <s v="PK-19075"/>
    <s v="Pete Kriz"/>
    <x v="0"/>
    <s v="United States"/>
    <s v="New York City"/>
    <s v="New York"/>
    <n v="10035"/>
    <x v="3"/>
    <s v="OFF-BI-10001359"/>
    <s v="Office Supplies"/>
    <s v="Binders"/>
    <s v="GBC DocuBind TL300 Electric Binding System"/>
    <n v="4305.5520000000006"/>
    <n v="6"/>
    <n v="0.2"/>
    <n v="1453.1237999999996"/>
  </r>
  <r>
    <n v="9272"/>
    <s v="CA-2013-100510"/>
    <x v="0"/>
    <d v="2013-05-13T00:00:00"/>
    <d v="2013-05-18T00:00:00"/>
    <s v="Standard Class"/>
    <s v="HM-14860"/>
    <s v="Harry Marie"/>
    <x v="1"/>
    <s v="United States"/>
    <s v="New York City"/>
    <s v="New York"/>
    <n v="10024"/>
    <x v="3"/>
    <s v="FUR-FU-10000320"/>
    <s v="Furniture"/>
    <s v="Furnishings"/>
    <s v="OIC Stacking Trays"/>
    <n v="10.02"/>
    <n v="3"/>
    <n v="0"/>
    <n v="4.4088000000000012"/>
  </r>
  <r>
    <n v="9273"/>
    <s v="CA-2013-100510"/>
    <x v="0"/>
    <d v="2013-05-13T00:00:00"/>
    <d v="2013-05-18T00:00:00"/>
    <s v="Standard Class"/>
    <s v="HM-14860"/>
    <s v="Harry Marie"/>
    <x v="1"/>
    <s v="United States"/>
    <s v="New York City"/>
    <s v="New York"/>
    <n v="10024"/>
    <x v="3"/>
    <s v="TEC-PH-10001835"/>
    <s v="Technology"/>
    <s v="Phones"/>
    <s v="Jawbone JAMBOX Wireless Bluetooth Speaker"/>
    <n v="631.96"/>
    <n v="4"/>
    <n v="0"/>
    <n v="303.3408"/>
  </r>
  <r>
    <n v="9274"/>
    <s v="CA-2014-146983"/>
    <x v="3"/>
    <d v="2014-09-03T00:00:00"/>
    <d v="2014-09-07T00:00:00"/>
    <s v="Standard Class"/>
    <s v="AH-10210"/>
    <s v="Alan Hwang"/>
    <x v="0"/>
    <s v="United States"/>
    <s v="Henderson"/>
    <s v="Kentucky"/>
    <n v="42420"/>
    <x v="0"/>
    <s v="OFF-BI-10003650"/>
    <s v="Office Supplies"/>
    <s v="Binders"/>
    <s v="GBC DocuBind 300 Electric Binding Machine"/>
    <n v="1577.94"/>
    <n v="3"/>
    <n v="0"/>
    <n v="757.41120000000001"/>
  </r>
  <r>
    <n v="9275"/>
    <s v="US-2011-134054"/>
    <x v="2"/>
    <d v="2011-10-10T00:00:00"/>
    <d v="2011-10-10T00:00:00"/>
    <s v="Same Day"/>
    <s v="FC-14335"/>
    <s v="Fred Chung"/>
    <x v="1"/>
    <s v="United States"/>
    <s v="Albuquerque"/>
    <s v="New Mexico"/>
    <n v="87105"/>
    <x v="1"/>
    <s v="OFF-AR-10000937"/>
    <s v="Office Supplies"/>
    <s v="Art"/>
    <s v="Dixon Ticonderoga Core-Lock Colored Pencils, 48-Color Set"/>
    <n v="255.84999999999997"/>
    <n v="7"/>
    <n v="0"/>
    <n v="112.57400000000001"/>
  </r>
  <r>
    <n v="9276"/>
    <s v="CA-2013-113236"/>
    <x v="0"/>
    <d v="2013-05-27T00:00:00"/>
    <d v="2013-05-30T00:00:00"/>
    <s v="Second Class"/>
    <s v="CP-12085"/>
    <s v="Cathy Prescott"/>
    <x v="1"/>
    <s v="United States"/>
    <s v="Delray Beach"/>
    <s v="Florida"/>
    <n v="33445"/>
    <x v="0"/>
    <s v="OFF-ST-10000532"/>
    <s v="Office Supplies"/>
    <s v="Storage"/>
    <s v="Advantus Rolling Drawer Organizers"/>
    <n v="184.70400000000001"/>
    <n v="6"/>
    <n v="0.2"/>
    <n v="13.852799999999995"/>
  </r>
  <r>
    <n v="9277"/>
    <s v="CA-2013-113236"/>
    <x v="0"/>
    <d v="2013-05-27T00:00:00"/>
    <d v="2013-05-30T00:00:00"/>
    <s v="Second Class"/>
    <s v="CP-12085"/>
    <s v="Cathy Prescott"/>
    <x v="1"/>
    <s v="United States"/>
    <s v="Delray Beach"/>
    <s v="Florida"/>
    <n v="33445"/>
    <x v="0"/>
    <s v="TEC-AC-10001267"/>
    <s v="Technology"/>
    <s v="Accessories"/>
    <s v="Imation 32GB Pocket Pro USB 3.0 Flash Drive - 32 GB - Black - 1 P ..."/>
    <n v="47.92"/>
    <n v="2"/>
    <n v="0.2"/>
    <n v="11.98"/>
  </r>
  <r>
    <n v="9278"/>
    <s v="CA-2014-122539"/>
    <x v="3"/>
    <d v="2014-12-02T00:00:00"/>
    <d v="2014-12-06T00:00:00"/>
    <s v="Standard Class"/>
    <s v="SC-20305"/>
    <s v="Sean Christensen"/>
    <x v="0"/>
    <s v="United States"/>
    <s v="Philadelphia"/>
    <s v="Pennsylvania"/>
    <n v="19140"/>
    <x v="3"/>
    <s v="OFF-LA-10004853"/>
    <s v="Office Supplies"/>
    <s v="Labels"/>
    <s v="Avery 483"/>
    <n v="15.936000000000002"/>
    <n v="4"/>
    <n v="0.2"/>
    <n v="5.1791999999999998"/>
  </r>
  <r>
    <n v="9279"/>
    <s v="CA-2014-122539"/>
    <x v="3"/>
    <d v="2014-12-02T00:00:00"/>
    <d v="2014-12-06T00:00:00"/>
    <s v="Standard Class"/>
    <s v="SC-20305"/>
    <s v="Sean Christensen"/>
    <x v="0"/>
    <s v="United States"/>
    <s v="Philadelphia"/>
    <s v="Pennsylvania"/>
    <n v="19140"/>
    <x v="3"/>
    <s v="OFF-BI-10001759"/>
    <s v="Office Supplies"/>
    <s v="Binders"/>
    <s v="Acco Pressboard Covers with Storage Hooks, 14 7/8&quot; x 11&quot;, Dark Blue"/>
    <n v="8.0010000000000012"/>
    <n v="7"/>
    <n v="0.7"/>
    <n v="-5.6006999999999962"/>
  </r>
  <r>
    <n v="9280"/>
    <s v="CA-2014-122539"/>
    <x v="3"/>
    <d v="2014-12-02T00:00:00"/>
    <d v="2014-12-06T00:00:00"/>
    <s v="Standard Class"/>
    <s v="SC-20305"/>
    <s v="Sean Christensen"/>
    <x v="0"/>
    <s v="United States"/>
    <s v="Philadelphia"/>
    <s v="Pennsylvania"/>
    <n v="19140"/>
    <x v="3"/>
    <s v="FUR-CH-10003379"/>
    <s v="Furniture"/>
    <s v="Chairs"/>
    <s v="Global Commerce Series High-Back Swivel/Tilt Chairs"/>
    <n v="398.97199999999998"/>
    <n v="2"/>
    <n v="0.3"/>
    <n v="-28.49799999999999"/>
  </r>
  <r>
    <n v="9281"/>
    <s v="CA-2013-166772"/>
    <x v="0"/>
    <d v="2013-09-21T00:00:00"/>
    <d v="2013-09-25T00:00:00"/>
    <s v="Standard Class"/>
    <s v="HJ-14875"/>
    <s v="Heather Jas"/>
    <x v="2"/>
    <s v="United States"/>
    <s v="Seattle"/>
    <s v="Washington"/>
    <n v="98105"/>
    <x v="1"/>
    <s v="FUR-BO-10002853"/>
    <s v="Furniture"/>
    <s v="Bookcases"/>
    <s v="O'Sullivan 5-Shelf Heavy-Duty Bookcases"/>
    <n v="163.88"/>
    <n v="2"/>
    <n v="0"/>
    <n v="40.97"/>
  </r>
  <r>
    <n v="9282"/>
    <s v="US-2014-152898"/>
    <x v="3"/>
    <d v="2014-09-12T00:00:00"/>
    <d v="2014-09-16T00:00:00"/>
    <s v="Standard Class"/>
    <s v="CB-12025"/>
    <s v="Cassandra Brandow"/>
    <x v="0"/>
    <s v="United States"/>
    <s v="Richmond"/>
    <s v="Virginia"/>
    <n v="23223"/>
    <x v="0"/>
    <s v="OFF-AP-10000027"/>
    <s v="Office Supplies"/>
    <s v="Appliances"/>
    <s v="Hoover Commercial SteamVac"/>
    <n v="67.900000000000006"/>
    <n v="5"/>
    <n v="0"/>
    <n v="20.369999999999997"/>
  </r>
  <r>
    <n v="9283"/>
    <s v="CA-2013-160486"/>
    <x v="0"/>
    <d v="2013-12-31T00:00:00"/>
    <d v="2014-01-05T00:00:00"/>
    <s v="Standard Class"/>
    <s v="EH-14185"/>
    <s v="Evan Henry"/>
    <x v="0"/>
    <s v="United States"/>
    <s v="West Palm Beach"/>
    <s v="Florida"/>
    <n v="33407"/>
    <x v="0"/>
    <s v="OFF-PA-10002421"/>
    <s v="Office Supplies"/>
    <s v="Paper"/>
    <s v="Embossed Ink Jet Note Cards"/>
    <n v="72.224000000000004"/>
    <n v="4"/>
    <n v="0.2"/>
    <n v="25.278400000000001"/>
  </r>
  <r>
    <n v="9284"/>
    <s v="CA-2014-102218"/>
    <x v="3"/>
    <d v="2014-09-03T00:00:00"/>
    <d v="2014-09-05T00:00:00"/>
    <s v="Second Class"/>
    <s v="LW-17215"/>
    <s v="Luke Weiss"/>
    <x v="0"/>
    <s v="United States"/>
    <s v="Fort Collins"/>
    <s v="Colorado"/>
    <n v="80525"/>
    <x v="1"/>
    <s v="OFF-LA-10002475"/>
    <s v="Office Supplies"/>
    <s v="Labels"/>
    <s v="Avery 519"/>
    <n v="11.696"/>
    <n v="2"/>
    <n v="0.2"/>
    <n v="3.9473999999999996"/>
  </r>
  <r>
    <n v="9285"/>
    <s v="CA-2011-161032"/>
    <x v="2"/>
    <d v="2011-11-18T00:00:00"/>
    <d v="2011-11-23T00:00:00"/>
    <s v="Standard Class"/>
    <s v="MK-17905"/>
    <s v="Michael Kennedy"/>
    <x v="1"/>
    <s v="United States"/>
    <s v="Franklin"/>
    <s v="Wisconsin"/>
    <n v="53132"/>
    <x v="2"/>
    <s v="FUR-CH-10001482"/>
    <s v="Furniture"/>
    <s v="Chairs"/>
    <s v="Office Star - Mesh Screen back chair with Vinyl seat"/>
    <n v="392.93999999999994"/>
    <n v="3"/>
    <n v="0"/>
    <n v="43.223399999999984"/>
  </r>
  <r>
    <n v="9286"/>
    <s v="CA-2012-102778"/>
    <x v="1"/>
    <d v="2012-11-21T00:00:00"/>
    <d v="2012-11-24T00:00:00"/>
    <s v="First Class"/>
    <s v="JH-15820"/>
    <s v="John Huston"/>
    <x v="0"/>
    <s v="United States"/>
    <s v="Monroe"/>
    <s v="North Carolina"/>
    <n v="28110"/>
    <x v="0"/>
    <s v="FUR-FU-10000087"/>
    <s v="Furniture"/>
    <s v="Furnishings"/>
    <s v="Executive Impressions 14&quot; Two-Color Numerals Wall Clock"/>
    <n v="18.175999999999998"/>
    <n v="1"/>
    <n v="0.2"/>
    <n v="4.7712000000000012"/>
  </r>
  <r>
    <n v="9287"/>
    <s v="CA-2014-154011"/>
    <x v="3"/>
    <d v="2014-06-20T00:00:00"/>
    <d v="2014-06-27T00:00:00"/>
    <s v="Standard Class"/>
    <s v="DB-13270"/>
    <s v="Deborah Brumfield"/>
    <x v="2"/>
    <s v="United States"/>
    <s v="Dallas"/>
    <s v="Texas"/>
    <n v="75081"/>
    <x v="2"/>
    <s v="OFF-BI-10003166"/>
    <s v="Office Supplies"/>
    <s v="Binders"/>
    <s v="GBC Plasticlear Binding Covers"/>
    <n v="6.8879999999999981"/>
    <n v="3"/>
    <n v="0.8"/>
    <n v="-11.020800000000005"/>
  </r>
  <r>
    <n v="9288"/>
    <s v="CA-2014-154011"/>
    <x v="3"/>
    <d v="2014-06-20T00:00:00"/>
    <d v="2014-06-27T00:00:00"/>
    <s v="Standard Class"/>
    <s v="DB-13270"/>
    <s v="Deborah Brumfield"/>
    <x v="2"/>
    <s v="United States"/>
    <s v="Dallas"/>
    <s v="Texas"/>
    <n v="75081"/>
    <x v="2"/>
    <s v="FUR-TA-10000688"/>
    <s v="Furniture"/>
    <s v="Tables"/>
    <s v="Chromcraft Bull-Nose Wood Round Conference Table Top, Wood Base"/>
    <n v="457.4849999999999"/>
    <n v="3"/>
    <n v="0.3"/>
    <n v="-84.961500000000029"/>
  </r>
  <r>
    <n v="9289"/>
    <s v="US-2014-165456"/>
    <x v="3"/>
    <d v="2014-12-01T00:00:00"/>
    <d v="2014-12-04T00:00:00"/>
    <s v="First Class"/>
    <s v="TB-21625"/>
    <s v="Trudy Brown"/>
    <x v="0"/>
    <s v="United States"/>
    <s v="Philadelphia"/>
    <s v="Pennsylvania"/>
    <n v="19134"/>
    <x v="3"/>
    <s v="FUR-CH-10003981"/>
    <s v="Furniture"/>
    <s v="Chairs"/>
    <s v="Global Commerce Series Low-Back Swivel/Tilt Chairs"/>
    <n v="1079.316"/>
    <n v="6"/>
    <n v="0.3"/>
    <n v="-15.418800000000203"/>
  </r>
  <r>
    <n v="9290"/>
    <s v="CA-2011-111857"/>
    <x v="2"/>
    <d v="2011-04-23T00:00:00"/>
    <d v="2011-04-26T00:00:00"/>
    <s v="Second Class"/>
    <s v="NM-18445"/>
    <s v="Nathan Mautz"/>
    <x v="2"/>
    <s v="United States"/>
    <s v="San Francisco"/>
    <s v="California"/>
    <n v="94109"/>
    <x v="1"/>
    <s v="OFF-PA-10001878"/>
    <s v="Office Supplies"/>
    <s v="Paper"/>
    <s v="Xerox 1891"/>
    <n v="48.91"/>
    <n v="1"/>
    <n v="0"/>
    <n v="22.987699999999997"/>
  </r>
  <r>
    <n v="9291"/>
    <s v="CA-2011-163650"/>
    <x v="2"/>
    <d v="2011-09-23T00:00:00"/>
    <d v="2011-09-25T00:00:00"/>
    <s v="First Class"/>
    <s v="TT-21220"/>
    <s v="Thomas Thornton"/>
    <x v="0"/>
    <s v="United States"/>
    <s v="Dover"/>
    <s v="Delaware"/>
    <n v="19901"/>
    <x v="3"/>
    <s v="OFF-AR-10002375"/>
    <s v="Office Supplies"/>
    <s v="Art"/>
    <s v="Newell 351"/>
    <n v="9.84"/>
    <n v="3"/>
    <n v="0"/>
    <n v="2.8535999999999988"/>
  </r>
  <r>
    <n v="9292"/>
    <s v="CA-2011-163650"/>
    <x v="2"/>
    <d v="2011-09-23T00:00:00"/>
    <d v="2011-09-25T00:00:00"/>
    <s v="First Class"/>
    <s v="TT-21220"/>
    <s v="Thomas Thornton"/>
    <x v="0"/>
    <s v="United States"/>
    <s v="Dover"/>
    <s v="Delaware"/>
    <n v="19901"/>
    <x v="3"/>
    <s v="OFF-BI-10004965"/>
    <s v="Office Supplies"/>
    <s v="Binders"/>
    <s v="Ibico Covers for Plastic or Wire Binding Elements"/>
    <n v="34.5"/>
    <n v="3"/>
    <n v="0"/>
    <n v="15.524999999999999"/>
  </r>
  <r>
    <n v="9293"/>
    <s v="CA-2014-124114"/>
    <x v="3"/>
    <d v="2014-03-03T00:00:00"/>
    <d v="2014-03-03T00:00:00"/>
    <s v="Same Day"/>
    <s v="RS-19765"/>
    <s v="Roland Schwarz"/>
    <x v="1"/>
    <s v="United States"/>
    <s v="Waco"/>
    <s v="Texas"/>
    <n v="76706"/>
    <x v="2"/>
    <s v="OFF-BI-10004022"/>
    <s v="Office Supplies"/>
    <s v="Binders"/>
    <s v="Acco Suede Grain Vinyl Round Ring Binder"/>
    <n v="0.55599999999999983"/>
    <n v="1"/>
    <n v="0.8"/>
    <n v="-0.94520000000000004"/>
  </r>
  <r>
    <n v="9294"/>
    <s v="US-2014-116505"/>
    <x v="3"/>
    <d v="2014-11-18T00:00:00"/>
    <d v="2014-11-22T00:00:00"/>
    <s v="Second Class"/>
    <s v="TB-21625"/>
    <s v="Trudy Brown"/>
    <x v="0"/>
    <s v="United States"/>
    <s v="Hagerstown"/>
    <s v="Maryland"/>
    <n v="21740"/>
    <x v="3"/>
    <s v="OFF-BI-10000050"/>
    <s v="Office Supplies"/>
    <s v="Binders"/>
    <s v="Angle-D Binders with Locking Rings, Label Holders"/>
    <n v="43.8"/>
    <n v="6"/>
    <n v="0"/>
    <n v="20.585999999999999"/>
  </r>
  <r>
    <n v="9295"/>
    <s v="CA-2014-161340"/>
    <x v="3"/>
    <d v="2014-05-29T00:00:00"/>
    <d v="2014-06-02T00:00:00"/>
    <s v="Standard Class"/>
    <s v="AM-10360"/>
    <s v="Alice McCarthy"/>
    <x v="1"/>
    <s v="United States"/>
    <s v="Cleveland"/>
    <s v="Ohio"/>
    <n v="44105"/>
    <x v="3"/>
    <s v="OFF-PA-10002464"/>
    <s v="Office Supplies"/>
    <s v="Paper"/>
    <s v="HP Office Recycled Paper (20Lb. and 87 Bright)"/>
    <n v="13.872000000000002"/>
    <n v="3"/>
    <n v="0.2"/>
    <n v="5.0286000000000008"/>
  </r>
  <r>
    <n v="9296"/>
    <s v="CA-2014-161340"/>
    <x v="3"/>
    <d v="2014-05-29T00:00:00"/>
    <d v="2014-06-02T00:00:00"/>
    <s v="Standard Class"/>
    <s v="AM-10360"/>
    <s v="Alice McCarthy"/>
    <x v="1"/>
    <s v="United States"/>
    <s v="Cleveland"/>
    <s v="Ohio"/>
    <n v="44105"/>
    <x v="3"/>
    <s v="FUR-BO-10004709"/>
    <s v="Furniture"/>
    <s v="Bookcases"/>
    <s v="Bush Westfield Collection Bookcases, Medium Cherry Finish"/>
    <n v="115.96"/>
    <n v="4"/>
    <n v="0.5"/>
    <n v="-64.937599999999989"/>
  </r>
  <r>
    <n v="9297"/>
    <s v="US-2012-163433"/>
    <x v="1"/>
    <d v="2012-04-18T00:00:00"/>
    <d v="2012-04-22T00:00:00"/>
    <s v="Second Class"/>
    <s v="MP-17965"/>
    <s v="Michael Paige"/>
    <x v="1"/>
    <s v="United States"/>
    <s v="Mcallen"/>
    <s v="Texas"/>
    <n v="78501"/>
    <x v="2"/>
    <s v="TEC-AC-10003590"/>
    <s v="Technology"/>
    <s v="Accessories"/>
    <s v="TRENDnet 56K USB 2.0 Phone, Internet and Fax Modem"/>
    <n v="41.424000000000007"/>
    <n v="2"/>
    <n v="0.2"/>
    <n v="8.2847999999999971"/>
  </r>
  <r>
    <n v="9298"/>
    <s v="US-2012-163433"/>
    <x v="1"/>
    <d v="2012-04-18T00:00:00"/>
    <d v="2012-04-22T00:00:00"/>
    <s v="Second Class"/>
    <s v="MP-17965"/>
    <s v="Michael Paige"/>
    <x v="1"/>
    <s v="United States"/>
    <s v="Mcallen"/>
    <s v="Texas"/>
    <n v="78501"/>
    <x v="2"/>
    <s v="TEC-PH-10003357"/>
    <s v="Technology"/>
    <s v="Phones"/>
    <s v="Grandstream GXP2100 Mainstream Business Phone"/>
    <n v="244.768"/>
    <n v="4"/>
    <n v="0.2"/>
    <n v="24.476800000000004"/>
  </r>
  <r>
    <n v="9299"/>
    <s v="US-2012-163433"/>
    <x v="1"/>
    <d v="2012-04-18T00:00:00"/>
    <d v="2012-04-22T00:00:00"/>
    <s v="Second Class"/>
    <s v="MP-17965"/>
    <s v="Michael Paige"/>
    <x v="1"/>
    <s v="United States"/>
    <s v="Mcallen"/>
    <s v="Texas"/>
    <n v="78501"/>
    <x v="2"/>
    <s v="OFF-AR-10003373"/>
    <s v="Office Supplies"/>
    <s v="Art"/>
    <s v="Boston School Pro Electric Pencil Sharpener, 1670"/>
    <n v="74.352000000000004"/>
    <n v="3"/>
    <n v="0.2"/>
    <n v="6.5057999999999971"/>
  </r>
  <r>
    <n v="9300"/>
    <s v="US-2012-163433"/>
    <x v="1"/>
    <d v="2012-04-18T00:00:00"/>
    <d v="2012-04-22T00:00:00"/>
    <s v="Second Class"/>
    <s v="MP-17965"/>
    <s v="Michael Paige"/>
    <x v="1"/>
    <s v="United States"/>
    <s v="Mcallen"/>
    <s v="Texas"/>
    <n v="78501"/>
    <x v="2"/>
    <s v="OFF-BI-10003676"/>
    <s v="Office Supplies"/>
    <s v="Binders"/>
    <s v="GBC Standard Recycled Report Covers, Clear Plastic Sheets"/>
    <n v="4.3119999999999985"/>
    <n v="2"/>
    <n v="0.8"/>
    <n v="-6.8992000000000022"/>
  </r>
  <r>
    <n v="9301"/>
    <s v="US-2012-163433"/>
    <x v="1"/>
    <d v="2012-04-18T00:00:00"/>
    <d v="2012-04-22T00:00:00"/>
    <s v="Second Class"/>
    <s v="MP-17965"/>
    <s v="Michael Paige"/>
    <x v="1"/>
    <s v="United States"/>
    <s v="Mcallen"/>
    <s v="Texas"/>
    <n v="78501"/>
    <x v="2"/>
    <s v="FUR-CH-10000225"/>
    <s v="Furniture"/>
    <s v="Chairs"/>
    <s v="Global Geo Office Task Chair, Gray"/>
    <n v="56.686"/>
    <n v="1"/>
    <n v="0.3"/>
    <n v="-20.245000000000008"/>
  </r>
  <r>
    <n v="9302"/>
    <s v="US-2012-163433"/>
    <x v="1"/>
    <d v="2012-04-18T00:00:00"/>
    <d v="2012-04-22T00:00:00"/>
    <s v="Second Class"/>
    <s v="MP-17965"/>
    <s v="Michael Paige"/>
    <x v="1"/>
    <s v="United States"/>
    <s v="Mcallen"/>
    <s v="Texas"/>
    <n v="78501"/>
    <x v="2"/>
    <s v="TEC-PH-10001870"/>
    <s v="Technology"/>
    <s v="Phones"/>
    <s v="Lunatik TT5L-002 Taktik Strike Impact Protection System for iPhone 5"/>
    <n v="97.968000000000004"/>
    <n v="2"/>
    <n v="0.2"/>
    <n v="6.122999999999994"/>
  </r>
  <r>
    <n v="9303"/>
    <s v="US-2012-163433"/>
    <x v="1"/>
    <d v="2012-04-18T00:00:00"/>
    <d v="2012-04-22T00:00:00"/>
    <s v="Second Class"/>
    <s v="MP-17965"/>
    <s v="Michael Paige"/>
    <x v="1"/>
    <s v="United States"/>
    <s v="Mcallen"/>
    <s v="Texas"/>
    <n v="78501"/>
    <x v="2"/>
    <s v="OFF-AR-10003481"/>
    <s v="Office Supplies"/>
    <s v="Art"/>
    <s v="Newell 348"/>
    <n v="7.8719999999999999"/>
    <n v="3"/>
    <n v="0.2"/>
    <n v="0.88559999999999883"/>
  </r>
  <r>
    <n v="9304"/>
    <s v="US-2012-163433"/>
    <x v="1"/>
    <d v="2012-04-18T00:00:00"/>
    <d v="2012-04-22T00:00:00"/>
    <s v="Second Class"/>
    <s v="MP-17965"/>
    <s v="Michael Paige"/>
    <x v="1"/>
    <s v="United States"/>
    <s v="Mcallen"/>
    <s v="Texas"/>
    <n v="78501"/>
    <x v="2"/>
    <s v="OFF-PA-10003936"/>
    <s v="Office Supplies"/>
    <s v="Paper"/>
    <s v="Xerox 1994"/>
    <n v="15.552000000000003"/>
    <n v="3"/>
    <n v="0.2"/>
    <n v="5.4432"/>
  </r>
  <r>
    <n v="9305"/>
    <s v="US-2012-163433"/>
    <x v="1"/>
    <d v="2012-04-18T00:00:00"/>
    <d v="2012-04-22T00:00:00"/>
    <s v="Second Class"/>
    <s v="MP-17965"/>
    <s v="Michael Paige"/>
    <x v="1"/>
    <s v="United States"/>
    <s v="Mcallen"/>
    <s v="Texas"/>
    <n v="78501"/>
    <x v="2"/>
    <s v="OFF-BI-10000320"/>
    <s v="Office Supplies"/>
    <s v="Binders"/>
    <s v="GBC Plastic Binding Combs"/>
    <n v="1.4759999999999998"/>
    <n v="1"/>
    <n v="0.8"/>
    <n v="-2.2877999999999998"/>
  </r>
  <r>
    <n v="9306"/>
    <s v="CA-2012-137603"/>
    <x v="1"/>
    <d v="2012-09-19T00:00:00"/>
    <d v="2012-09-24T00:00:00"/>
    <s v="Standard Class"/>
    <s v="MH-17290"/>
    <s v="Marc Harrigan"/>
    <x v="2"/>
    <s v="United States"/>
    <s v="Santa Fe"/>
    <s v="New Mexico"/>
    <n v="87505"/>
    <x v="1"/>
    <s v="OFF-AR-10001972"/>
    <s v="Office Supplies"/>
    <s v="Art"/>
    <s v="Newell 323"/>
    <n v="8.4"/>
    <n v="5"/>
    <n v="0"/>
    <n v="2.1840000000000002"/>
  </r>
  <r>
    <n v="9307"/>
    <s v="CA-2011-128237"/>
    <x v="2"/>
    <d v="2011-03-25T00:00:00"/>
    <d v="2011-03-30T00:00:00"/>
    <s v="Standard Class"/>
    <s v="CA-12265"/>
    <s v="Christina Anderson"/>
    <x v="0"/>
    <s v="United States"/>
    <s v="San Francisco"/>
    <s v="California"/>
    <n v="94110"/>
    <x v="1"/>
    <s v="OFF-AR-10003829"/>
    <s v="Office Supplies"/>
    <s v="Art"/>
    <s v="Newell 35"/>
    <n v="6.56"/>
    <n v="2"/>
    <n v="0"/>
    <n v="1.9023999999999992"/>
  </r>
  <r>
    <n v="9308"/>
    <s v="CA-2011-128237"/>
    <x v="2"/>
    <d v="2011-03-25T00:00:00"/>
    <d v="2011-03-30T00:00:00"/>
    <s v="Standard Class"/>
    <s v="CA-12265"/>
    <s v="Christina Anderson"/>
    <x v="0"/>
    <s v="United States"/>
    <s v="San Francisco"/>
    <s v="California"/>
    <n v="94110"/>
    <x v="1"/>
    <s v="OFF-AR-10003338"/>
    <s v="Office Supplies"/>
    <s v="Art"/>
    <s v="Eberhard Faber 3 1/2&quot; Golf Pencils"/>
    <n v="14.88"/>
    <n v="2"/>
    <n v="0"/>
    <n v="3.7200000000000006"/>
  </r>
  <r>
    <n v="9309"/>
    <s v="CA-2011-128237"/>
    <x v="2"/>
    <d v="2011-03-25T00:00:00"/>
    <d v="2011-03-30T00:00:00"/>
    <s v="Standard Class"/>
    <s v="CA-12265"/>
    <s v="Christina Anderson"/>
    <x v="0"/>
    <s v="United States"/>
    <s v="San Francisco"/>
    <s v="California"/>
    <n v="94110"/>
    <x v="1"/>
    <s v="TEC-AC-10002558"/>
    <s v="Technology"/>
    <s v="Accessories"/>
    <s v="Imation Swivel Flash Drive USB flash drive - 8 GB"/>
    <n v="45.48"/>
    <n v="4"/>
    <n v="0"/>
    <n v="15.917999999999999"/>
  </r>
  <r>
    <n v="9310"/>
    <s v="CA-2011-128237"/>
    <x v="2"/>
    <d v="2011-03-25T00:00:00"/>
    <d v="2011-03-30T00:00:00"/>
    <s v="Standard Class"/>
    <s v="CA-12265"/>
    <s v="Christina Anderson"/>
    <x v="0"/>
    <s v="United States"/>
    <s v="San Francisco"/>
    <s v="California"/>
    <n v="94110"/>
    <x v="1"/>
    <s v="OFF-AR-10000034"/>
    <s v="Office Supplies"/>
    <s v="Art"/>
    <s v="BIC Brite Liner Grip Highlighters, Assorted, 5/Pack"/>
    <n v="25.44"/>
    <n v="6"/>
    <n v="0"/>
    <n v="9.9215999999999998"/>
  </r>
  <r>
    <n v="9311"/>
    <s v="US-2013-102141"/>
    <x v="0"/>
    <d v="2013-08-27T00:00:00"/>
    <d v="2013-09-01T00:00:00"/>
    <s v="Standard Class"/>
    <s v="KD-16615"/>
    <s v="Ken Dana"/>
    <x v="1"/>
    <s v="United States"/>
    <s v="New York City"/>
    <s v="New York"/>
    <n v="10024"/>
    <x v="3"/>
    <s v="OFF-BI-10001510"/>
    <s v="Office Supplies"/>
    <s v="Binders"/>
    <s v="Deluxe Heavy-Duty Vinyl Round Ring Binder"/>
    <n v="146.68800000000002"/>
    <n v="8"/>
    <n v="0.2"/>
    <n v="45.839999999999996"/>
  </r>
  <r>
    <n v="9312"/>
    <s v="CA-2014-148642"/>
    <x v="3"/>
    <d v="2014-03-07T00:00:00"/>
    <d v="2014-03-13T00:00:00"/>
    <s v="Standard Class"/>
    <s v="DW-13540"/>
    <s v="Don Weiss"/>
    <x v="0"/>
    <s v="United States"/>
    <s v="Dallas"/>
    <s v="Texas"/>
    <n v="75220"/>
    <x v="2"/>
    <s v="OFF-LA-10000134"/>
    <s v="Office Supplies"/>
    <s v="Labels"/>
    <s v="Avery 511"/>
    <n v="4.9280000000000008"/>
    <n v="2"/>
    <n v="0.2"/>
    <n v="1.7247999999999997"/>
  </r>
  <r>
    <n v="9313"/>
    <s v="CA-2014-148642"/>
    <x v="3"/>
    <d v="2014-03-07T00:00:00"/>
    <d v="2014-03-13T00:00:00"/>
    <s v="Standard Class"/>
    <s v="DW-13540"/>
    <s v="Don Weiss"/>
    <x v="0"/>
    <s v="United States"/>
    <s v="Dallas"/>
    <s v="Texas"/>
    <n v="75220"/>
    <x v="2"/>
    <s v="OFF-AR-10000588"/>
    <s v="Office Supplies"/>
    <s v="Art"/>
    <s v="Newell 345"/>
    <n v="63.488"/>
    <n v="4"/>
    <n v="0.2"/>
    <n v="4.7616000000000014"/>
  </r>
  <r>
    <n v="9314"/>
    <s v="CA-2012-111948"/>
    <x v="1"/>
    <d v="2012-11-11T00:00:00"/>
    <d v="2012-11-11T00:00:00"/>
    <s v="Same Day"/>
    <s v="AG-10495"/>
    <s v="Andrew Gjertsen"/>
    <x v="1"/>
    <s v="United States"/>
    <s v="Detroit"/>
    <s v="Michigan"/>
    <n v="48234"/>
    <x v="2"/>
    <s v="OFF-ST-10003282"/>
    <s v="Office Supplies"/>
    <s v="Storage"/>
    <s v="Advantus 10-Drawer Portable Organizer, Chrome Metal Frame, Smoke Drawers"/>
    <n v="418.32"/>
    <n v="7"/>
    <n v="0"/>
    <n v="117.12960000000004"/>
  </r>
  <r>
    <n v="9315"/>
    <s v="CA-2012-111948"/>
    <x v="1"/>
    <d v="2012-11-11T00:00:00"/>
    <d v="2012-11-11T00:00:00"/>
    <s v="Same Day"/>
    <s v="AG-10495"/>
    <s v="Andrew Gjertsen"/>
    <x v="1"/>
    <s v="United States"/>
    <s v="Detroit"/>
    <s v="Michigan"/>
    <n v="48234"/>
    <x v="2"/>
    <s v="OFF-AP-10002311"/>
    <s v="Office Supplies"/>
    <s v="Appliances"/>
    <s v="Holmes Replacement Filter for HEPA Air Cleaner, Very Large Room, HEPA Filter"/>
    <n v="123.858"/>
    <n v="2"/>
    <n v="0.1"/>
    <n v="46.790800000000004"/>
  </r>
  <r>
    <n v="9316"/>
    <s v="CA-2013-161907"/>
    <x v="0"/>
    <d v="2013-04-06T00:00:00"/>
    <d v="2013-04-10T00:00:00"/>
    <s v="Standard Class"/>
    <s v="JH-16180"/>
    <s v="Justin Hirsh"/>
    <x v="0"/>
    <s v="United States"/>
    <s v="Philadelphia"/>
    <s v="Pennsylvania"/>
    <n v="19140"/>
    <x v="3"/>
    <s v="TEC-PH-10000141"/>
    <s v="Technology"/>
    <s v="Phones"/>
    <s v="Clearsounds A400"/>
    <n v="118.78199999999998"/>
    <n v="3"/>
    <n v="0.4"/>
    <n v="-27.715799999999994"/>
  </r>
  <r>
    <n v="9317"/>
    <s v="CA-2013-161907"/>
    <x v="0"/>
    <d v="2013-04-06T00:00:00"/>
    <d v="2013-04-10T00:00:00"/>
    <s v="Standard Class"/>
    <s v="JH-16180"/>
    <s v="Justin Hirsh"/>
    <x v="0"/>
    <s v="United States"/>
    <s v="Philadelphia"/>
    <s v="Pennsylvania"/>
    <n v="19140"/>
    <x v="3"/>
    <s v="OFF-SU-10000646"/>
    <s v="Office Supplies"/>
    <s v="Supplies"/>
    <s v="Premier Automatic Letter Opener"/>
    <n v="769.18400000000008"/>
    <n v="4"/>
    <n v="0.2"/>
    <n v="-163.45159999999996"/>
  </r>
  <r>
    <n v="9318"/>
    <s v="CA-2014-124940"/>
    <x v="3"/>
    <d v="2014-02-22T00:00:00"/>
    <d v="2014-02-27T00:00:00"/>
    <s v="Standard Class"/>
    <s v="DK-13090"/>
    <s v="Dave Kipp"/>
    <x v="0"/>
    <s v="United States"/>
    <s v="Carrollton"/>
    <s v="Texas"/>
    <n v="75007"/>
    <x v="2"/>
    <s v="TEC-AC-10002076"/>
    <s v="Technology"/>
    <s v="Accessories"/>
    <s v="Microsoft Natural Keyboard Elite"/>
    <n v="47.904000000000003"/>
    <n v="1"/>
    <n v="0.2"/>
    <n v="-2.9940000000000015"/>
  </r>
  <r>
    <n v="9319"/>
    <s v="US-2014-108343"/>
    <x v="3"/>
    <d v="2014-07-21T00:00:00"/>
    <d v="2014-07-26T00:00:00"/>
    <s v="Standard Class"/>
    <s v="AR-10825"/>
    <s v="Anthony Rawles"/>
    <x v="1"/>
    <s v="United States"/>
    <s v="New York City"/>
    <s v="New York"/>
    <n v="10009"/>
    <x v="3"/>
    <s v="OFF-PA-10000743"/>
    <s v="Office Supplies"/>
    <s v="Paper"/>
    <s v="Xerox 1977"/>
    <n v="13.36"/>
    <n v="2"/>
    <n v="0"/>
    <n v="6.4127999999999998"/>
  </r>
  <r>
    <n v="9320"/>
    <s v="US-2014-108343"/>
    <x v="3"/>
    <d v="2014-07-21T00:00:00"/>
    <d v="2014-07-26T00:00:00"/>
    <s v="Standard Class"/>
    <s v="AR-10825"/>
    <s v="Anthony Rawles"/>
    <x v="1"/>
    <s v="United States"/>
    <s v="New York City"/>
    <s v="New York"/>
    <n v="10009"/>
    <x v="3"/>
    <s v="FUR-CH-10002780"/>
    <s v="Furniture"/>
    <s v="Chairs"/>
    <s v="Office Star - Task Chair with Contemporary Loop Arms"/>
    <n v="163.76400000000001"/>
    <n v="2"/>
    <n v="0.1"/>
    <n v="25.474399999999999"/>
  </r>
  <r>
    <n v="9321"/>
    <s v="US-2014-108343"/>
    <x v="3"/>
    <d v="2014-07-21T00:00:00"/>
    <d v="2014-07-26T00:00:00"/>
    <s v="Standard Class"/>
    <s v="AR-10825"/>
    <s v="Anthony Rawles"/>
    <x v="1"/>
    <s v="United States"/>
    <s v="New York City"/>
    <s v="New York"/>
    <n v="10009"/>
    <x v="3"/>
    <s v="FUR-FU-10000747"/>
    <s v="Furniture"/>
    <s v="Furnishings"/>
    <s v="Tenex B1-RE Series Chair Mats for Low Pile Carpets"/>
    <n v="183.92"/>
    <n v="4"/>
    <n v="0"/>
    <n v="31.266399999999976"/>
  </r>
  <r>
    <n v="9322"/>
    <s v="US-2013-111563"/>
    <x v="0"/>
    <d v="2013-11-05T00:00:00"/>
    <d v="2013-11-09T00:00:00"/>
    <s v="Standard Class"/>
    <s v="SM-20005"/>
    <s v="Sally Matthias"/>
    <x v="0"/>
    <s v="United States"/>
    <s v="Houston"/>
    <s v="Texas"/>
    <n v="77041"/>
    <x v="2"/>
    <s v="FUR-FU-10002445"/>
    <s v="Furniture"/>
    <s v="Furnishings"/>
    <s v="DAX Two-Tone Rosewood/Black Document Frame, Desktop, 5 x 7"/>
    <n v="11.376000000000001"/>
    <n v="3"/>
    <n v="0.6"/>
    <n v="-5.6879999999999988"/>
  </r>
  <r>
    <n v="9323"/>
    <s v="US-2013-111563"/>
    <x v="0"/>
    <d v="2013-11-05T00:00:00"/>
    <d v="2013-11-09T00:00:00"/>
    <s v="Standard Class"/>
    <s v="SM-20005"/>
    <s v="Sally Matthias"/>
    <x v="0"/>
    <s v="United States"/>
    <s v="Houston"/>
    <s v="Texas"/>
    <n v="77041"/>
    <x v="2"/>
    <s v="FUR-FU-10000723"/>
    <s v="Furniture"/>
    <s v="Furnishings"/>
    <s v="Deflect-o EconoMat Studded, No Bevel Mat for Low Pile Carpeting"/>
    <n v="66.112000000000009"/>
    <n v="4"/>
    <n v="0.6"/>
    <n v="-84.292799999999986"/>
  </r>
  <r>
    <n v="9324"/>
    <s v="CA-2014-121853"/>
    <x v="3"/>
    <d v="2014-09-24T00:00:00"/>
    <d v="2014-09-30T00:00:00"/>
    <s v="Standard Class"/>
    <s v="DB-13660"/>
    <s v="Duane Benoit"/>
    <x v="0"/>
    <s v="United States"/>
    <s v="Los Angeles"/>
    <s v="California"/>
    <n v="90036"/>
    <x v="1"/>
    <s v="OFF-PA-10003641"/>
    <s v="Office Supplies"/>
    <s v="Paper"/>
    <s v="Xerox 1909"/>
    <n v="211.04"/>
    <n v="8"/>
    <n v="0"/>
    <n v="97.078399999999988"/>
  </r>
  <r>
    <n v="9325"/>
    <s v="CA-2014-121853"/>
    <x v="3"/>
    <d v="2014-09-24T00:00:00"/>
    <d v="2014-09-30T00:00:00"/>
    <s v="Standard Class"/>
    <s v="DB-13660"/>
    <s v="Duane Benoit"/>
    <x v="0"/>
    <s v="United States"/>
    <s v="Los Angeles"/>
    <s v="California"/>
    <n v="90036"/>
    <x v="1"/>
    <s v="FUR-CH-10003973"/>
    <s v="Furniture"/>
    <s v="Chairs"/>
    <s v="GuestStacker Chair with Chrome Finish Legs"/>
    <n v="594.81600000000003"/>
    <n v="2"/>
    <n v="0.2"/>
    <n v="59.481600000000014"/>
  </r>
  <r>
    <n v="9326"/>
    <s v="CA-2014-121853"/>
    <x v="3"/>
    <d v="2014-09-24T00:00:00"/>
    <d v="2014-09-30T00:00:00"/>
    <s v="Standard Class"/>
    <s v="DB-13660"/>
    <s v="Duane Benoit"/>
    <x v="0"/>
    <s v="United States"/>
    <s v="Los Angeles"/>
    <s v="California"/>
    <n v="90036"/>
    <x v="1"/>
    <s v="OFF-BI-10000977"/>
    <s v="Office Supplies"/>
    <s v="Binders"/>
    <s v="Ibico Plastic Spiral Binding Combs"/>
    <n v="72.960000000000008"/>
    <n v="3"/>
    <n v="0.2"/>
    <n v="23.711999999999996"/>
  </r>
  <r>
    <n v="9327"/>
    <s v="US-2014-130687"/>
    <x v="3"/>
    <d v="2014-09-08T00:00:00"/>
    <d v="2014-09-11T00:00:00"/>
    <s v="First Class"/>
    <s v="PF-19225"/>
    <s v="Phillip Flathmann"/>
    <x v="0"/>
    <s v="United States"/>
    <s v="Edmonds"/>
    <s v="Washington"/>
    <n v="98026"/>
    <x v="1"/>
    <s v="FUR-FU-10004053"/>
    <s v="Furniture"/>
    <s v="Furnishings"/>
    <s v="DAX Two-Tone Silver Metal Document Frame"/>
    <n v="80.959999999999994"/>
    <n v="4"/>
    <n v="0"/>
    <n v="34.812800000000003"/>
  </r>
  <r>
    <n v="9328"/>
    <s v="US-2014-130687"/>
    <x v="3"/>
    <d v="2014-09-08T00:00:00"/>
    <d v="2014-09-11T00:00:00"/>
    <s v="First Class"/>
    <s v="PF-19225"/>
    <s v="Phillip Flathmann"/>
    <x v="0"/>
    <s v="United States"/>
    <s v="Edmonds"/>
    <s v="Washington"/>
    <n v="98026"/>
    <x v="1"/>
    <s v="TEC-PH-10002033"/>
    <s v="Technology"/>
    <s v="Phones"/>
    <s v="Konftel 250 Conference phone - Charcoal black"/>
    <n v="455.71199999999999"/>
    <n v="2"/>
    <n v="0.2"/>
    <n v="34.178400000000011"/>
  </r>
  <r>
    <n v="9329"/>
    <s v="US-2014-130687"/>
    <x v="3"/>
    <d v="2014-09-08T00:00:00"/>
    <d v="2014-09-11T00:00:00"/>
    <s v="First Class"/>
    <s v="PF-19225"/>
    <s v="Phillip Flathmann"/>
    <x v="0"/>
    <s v="United States"/>
    <s v="Edmonds"/>
    <s v="Washington"/>
    <n v="98026"/>
    <x v="1"/>
    <s v="OFF-AR-10004260"/>
    <s v="Office Supplies"/>
    <s v="Art"/>
    <s v="Boston 1799 Powerhouse Electric Pencil Sharpener"/>
    <n v="25.98"/>
    <n v="1"/>
    <n v="0"/>
    <n v="7.2744"/>
  </r>
  <r>
    <n v="9330"/>
    <s v="CA-2012-164497"/>
    <x v="1"/>
    <d v="2012-11-28T00:00:00"/>
    <d v="2012-11-30T00:00:00"/>
    <s v="First Class"/>
    <s v="AJ-10945"/>
    <s v="Ashley Jarboe"/>
    <x v="0"/>
    <s v="United States"/>
    <s v="San Francisco"/>
    <s v="California"/>
    <n v="94110"/>
    <x v="1"/>
    <s v="OFF-AP-10004655"/>
    <s v="Office Supplies"/>
    <s v="Appliances"/>
    <s v="Holmes Visible Mist Ultrasonic Humidifier with 2.3-Gallon Output per Day, Replacement Filter"/>
    <n v="45.28"/>
    <n v="4"/>
    <n v="0"/>
    <n v="15.395199999999999"/>
  </r>
  <r>
    <n v="9331"/>
    <s v="US-2012-153283"/>
    <x v="1"/>
    <d v="2012-11-12T00:00:00"/>
    <d v="2012-11-18T00:00:00"/>
    <s v="Standard Class"/>
    <s v="EB-14110"/>
    <s v="Eugene Barchas"/>
    <x v="0"/>
    <s v="United States"/>
    <s v="New York City"/>
    <s v="New York"/>
    <n v="10035"/>
    <x v="3"/>
    <s v="OFF-EN-10001539"/>
    <s v="Office Supplies"/>
    <s v="Envelopes"/>
    <s v="Staples"/>
    <n v="15.56"/>
    <n v="2"/>
    <n v="0"/>
    <n v="7.3132000000000001"/>
  </r>
  <r>
    <n v="9332"/>
    <s v="CA-2013-108056"/>
    <x v="0"/>
    <d v="2013-09-30T00:00:00"/>
    <d v="2013-10-04T00:00:00"/>
    <s v="Standard Class"/>
    <s v="ES-14080"/>
    <s v="Erin Smith"/>
    <x v="1"/>
    <s v="United States"/>
    <s v="Springfield"/>
    <s v="Oregon"/>
    <n v="97477"/>
    <x v="1"/>
    <s v="TEC-PH-10001817"/>
    <s v="Technology"/>
    <s v="Phones"/>
    <s v="Wilson Electronics DB Pro Signal Booster"/>
    <n v="859.2"/>
    <n v="3"/>
    <n v="0.2"/>
    <n v="75.180000000000064"/>
  </r>
  <r>
    <n v="9333"/>
    <s v="CA-2014-127726"/>
    <x v="3"/>
    <d v="2014-09-12T00:00:00"/>
    <d v="2014-09-14T00:00:00"/>
    <s v="Second Class"/>
    <s v="SS-20410"/>
    <s v="Shahid Shariari"/>
    <x v="0"/>
    <s v="United States"/>
    <s v="Georgetown"/>
    <s v="Kentucky"/>
    <n v="40324"/>
    <x v="0"/>
    <s v="OFF-AP-10002578"/>
    <s v="Office Supplies"/>
    <s v="Appliances"/>
    <s v="Fellowes Premier Superior Surge Suppressor, 10-Outlet, With Phone and Remote"/>
    <n v="195.68"/>
    <n v="4"/>
    <n v="0"/>
    <n v="50.876800000000003"/>
  </r>
  <r>
    <n v="9334"/>
    <s v="CA-2014-127726"/>
    <x v="3"/>
    <d v="2014-09-12T00:00:00"/>
    <d v="2014-09-14T00:00:00"/>
    <s v="Second Class"/>
    <s v="SS-20410"/>
    <s v="Shahid Shariari"/>
    <x v="0"/>
    <s v="United States"/>
    <s v="Georgetown"/>
    <s v="Kentucky"/>
    <n v="40324"/>
    <x v="0"/>
    <s v="OFF-FA-10000992"/>
    <s v="Office Supplies"/>
    <s v="Fasteners"/>
    <s v="Acco Clips to Go Binder Clips, 24 Clips in Two Sizes"/>
    <n v="14.2"/>
    <n v="4"/>
    <n v="0"/>
    <n v="6.6739999999999995"/>
  </r>
  <r>
    <n v="9335"/>
    <s v="CA-2014-110198"/>
    <x v="3"/>
    <d v="2014-05-02T00:00:00"/>
    <d v="2014-05-03T00:00:00"/>
    <s v="First Class"/>
    <s v="AG-10900"/>
    <s v="Arthur Gainer"/>
    <x v="0"/>
    <s v="United States"/>
    <s v="Coral Springs"/>
    <s v="Florida"/>
    <n v="33065"/>
    <x v="0"/>
    <s v="FUR-BO-10001798"/>
    <s v="Furniture"/>
    <s v="Bookcases"/>
    <s v="Bush Somerset Collection Bookcase"/>
    <n v="314.35199999999998"/>
    <n v="3"/>
    <n v="0.2"/>
    <n v="-15.71759999999999"/>
  </r>
  <r>
    <n v="9336"/>
    <s v="CA-2014-110198"/>
    <x v="3"/>
    <d v="2014-05-02T00:00:00"/>
    <d v="2014-05-03T00:00:00"/>
    <s v="First Class"/>
    <s v="AG-10900"/>
    <s v="Arthur Gainer"/>
    <x v="0"/>
    <s v="United States"/>
    <s v="Coral Springs"/>
    <s v="Florida"/>
    <n v="33065"/>
    <x v="0"/>
    <s v="OFF-LA-10004409"/>
    <s v="Office Supplies"/>
    <s v="Labels"/>
    <s v="Avery 492"/>
    <n v="4.6079999999999997"/>
    <n v="2"/>
    <n v="0.2"/>
    <n v="1.4975999999999996"/>
  </r>
  <r>
    <n v="9337"/>
    <s v="CA-2014-130715"/>
    <x v="3"/>
    <d v="2014-09-17T00:00:00"/>
    <d v="2014-09-21T00:00:00"/>
    <s v="Standard Class"/>
    <s v="CY-12745"/>
    <s v="Craig Yedwab"/>
    <x v="1"/>
    <s v="United States"/>
    <s v="San Francisco"/>
    <s v="California"/>
    <n v="94110"/>
    <x v="1"/>
    <s v="OFF-FA-10000621"/>
    <s v="Office Supplies"/>
    <s v="Fasteners"/>
    <s v="OIC Colored Binder Clips, Assorted Sizes"/>
    <n v="17.899999999999999"/>
    <n v="5"/>
    <n v="0"/>
    <n v="8.7710000000000008"/>
  </r>
  <r>
    <n v="9338"/>
    <s v="CA-2011-155264"/>
    <x v="2"/>
    <d v="2011-10-19T00:00:00"/>
    <d v="2011-10-22T00:00:00"/>
    <s v="Second Class"/>
    <s v="RP-19270"/>
    <s v="Rachel Payne"/>
    <x v="1"/>
    <s v="United States"/>
    <s v="San Francisco"/>
    <s v="California"/>
    <n v="94110"/>
    <x v="1"/>
    <s v="OFF-BI-10003196"/>
    <s v="Office Supplies"/>
    <s v="Binders"/>
    <s v="Accohide Poly Flexible Ring Binders"/>
    <n v="2.9920000000000004"/>
    <n v="1"/>
    <n v="0.2"/>
    <n v="1.1219999999999999"/>
  </r>
  <r>
    <n v="9339"/>
    <s v="CA-2011-155264"/>
    <x v="2"/>
    <d v="2011-10-19T00:00:00"/>
    <d v="2011-10-22T00:00:00"/>
    <s v="Second Class"/>
    <s v="RP-19270"/>
    <s v="Rachel Payne"/>
    <x v="1"/>
    <s v="United States"/>
    <s v="San Francisco"/>
    <s v="California"/>
    <n v="94110"/>
    <x v="1"/>
    <s v="OFF-BI-10003727"/>
    <s v="Office Supplies"/>
    <s v="Binders"/>
    <s v="Avery Durable Slant Ring Binders With Label Holder"/>
    <n v="20.064"/>
    <n v="6"/>
    <n v="0.2"/>
    <n v="7.0223999999999993"/>
  </r>
  <r>
    <n v="9340"/>
    <s v="CA-2011-155264"/>
    <x v="2"/>
    <d v="2011-10-19T00:00:00"/>
    <d v="2011-10-22T00:00:00"/>
    <s v="Second Class"/>
    <s v="RP-19270"/>
    <s v="Rachel Payne"/>
    <x v="1"/>
    <s v="United States"/>
    <s v="San Francisco"/>
    <s v="California"/>
    <n v="94110"/>
    <x v="1"/>
    <s v="OFF-PA-10003228"/>
    <s v="Office Supplies"/>
    <s v="Paper"/>
    <s v="Xerox 1917"/>
    <n v="146.72999999999999"/>
    <n v="3"/>
    <n v="0"/>
    <n v="68.963099999999997"/>
  </r>
  <r>
    <n v="9341"/>
    <s v="CA-2011-155264"/>
    <x v="2"/>
    <d v="2011-10-19T00:00:00"/>
    <d v="2011-10-22T00:00:00"/>
    <s v="Second Class"/>
    <s v="RP-19270"/>
    <s v="Rachel Payne"/>
    <x v="1"/>
    <s v="United States"/>
    <s v="San Francisco"/>
    <s v="California"/>
    <n v="94110"/>
    <x v="1"/>
    <s v="OFF-LA-10002787"/>
    <s v="Office Supplies"/>
    <s v="Labels"/>
    <s v="Avery 480"/>
    <n v="18.75"/>
    <n v="5"/>
    <n v="0"/>
    <n v="9"/>
  </r>
  <r>
    <n v="9342"/>
    <s v="CA-2011-155264"/>
    <x v="2"/>
    <d v="2011-10-19T00:00:00"/>
    <d v="2011-10-22T00:00:00"/>
    <s v="Second Class"/>
    <s v="RP-19270"/>
    <s v="Rachel Payne"/>
    <x v="1"/>
    <s v="United States"/>
    <s v="San Francisco"/>
    <s v="California"/>
    <n v="94110"/>
    <x v="1"/>
    <s v="TEC-PH-10001305"/>
    <s v="Technology"/>
    <s v="Phones"/>
    <s v="Panasonic KX TS208W Corded phone"/>
    <n v="117.57600000000002"/>
    <n v="3"/>
    <n v="0.2"/>
    <n v="11.757600000000011"/>
  </r>
  <r>
    <n v="9343"/>
    <s v="CA-2013-119123"/>
    <x v="0"/>
    <d v="2013-03-14T00:00:00"/>
    <d v="2013-03-19T00:00:00"/>
    <s v="Standard Class"/>
    <s v="DB-13360"/>
    <s v="Dennis Bolton"/>
    <x v="2"/>
    <s v="United States"/>
    <s v="Riverside"/>
    <s v="California"/>
    <n v="92503"/>
    <x v="1"/>
    <s v="OFF-BI-10001036"/>
    <s v="Office Supplies"/>
    <s v="Binders"/>
    <s v="Cardinal EasyOpen D-Ring Binders"/>
    <n v="51.184000000000012"/>
    <n v="7"/>
    <n v="0.2"/>
    <n v="19.193999999999999"/>
  </r>
  <r>
    <n v="9344"/>
    <s v="CA-2014-109085"/>
    <x v="3"/>
    <d v="2014-02-18T00:00:00"/>
    <d v="2014-02-21T00:00:00"/>
    <s v="First Class"/>
    <s v="CK-12325"/>
    <s v="Christine Kargatis"/>
    <x v="2"/>
    <s v="United States"/>
    <s v="Troy"/>
    <s v="Ohio"/>
    <n v="45373"/>
    <x v="3"/>
    <s v="FUR-TA-10001086"/>
    <s v="Furniture"/>
    <s v="Tables"/>
    <s v="SAFCO PlanMaster Boards, 60w x 37-1/2d, White Melamine"/>
    <n v="455.97"/>
    <n v="5"/>
    <n v="0.4"/>
    <n v="-106.39299999999997"/>
  </r>
  <r>
    <n v="9345"/>
    <s v="CA-2014-109085"/>
    <x v="3"/>
    <d v="2014-02-18T00:00:00"/>
    <d v="2014-02-21T00:00:00"/>
    <s v="First Class"/>
    <s v="CK-12325"/>
    <s v="Christine Kargatis"/>
    <x v="2"/>
    <s v="United States"/>
    <s v="Troy"/>
    <s v="Ohio"/>
    <n v="45373"/>
    <x v="3"/>
    <s v="OFF-BI-10001525"/>
    <s v="Office Supplies"/>
    <s v="Binders"/>
    <s v="Acco Pressboard Covers with Storage Hooks, 14 7/8&quot; x 11&quot;, Executive Red"/>
    <n v="5.7150000000000016"/>
    <n v="5"/>
    <n v="0.7"/>
    <n v="-4.7625000000000011"/>
  </r>
  <r>
    <n v="9346"/>
    <s v="CA-2014-109085"/>
    <x v="3"/>
    <d v="2014-02-18T00:00:00"/>
    <d v="2014-02-21T00:00:00"/>
    <s v="First Class"/>
    <s v="CK-12325"/>
    <s v="Christine Kargatis"/>
    <x v="2"/>
    <s v="United States"/>
    <s v="Troy"/>
    <s v="Ohio"/>
    <n v="45373"/>
    <x v="3"/>
    <s v="TEC-PH-10000526"/>
    <s v="Technology"/>
    <s v="Phones"/>
    <s v="Vtech CS6719"/>
    <n v="57.593999999999994"/>
    <n v="1"/>
    <n v="0.4"/>
    <n v="-11.518799999999999"/>
  </r>
  <r>
    <n v="9347"/>
    <s v="CA-2014-109085"/>
    <x v="3"/>
    <d v="2014-02-18T00:00:00"/>
    <d v="2014-02-21T00:00:00"/>
    <s v="First Class"/>
    <s v="CK-12325"/>
    <s v="Christine Kargatis"/>
    <x v="2"/>
    <s v="United States"/>
    <s v="Troy"/>
    <s v="Ohio"/>
    <n v="45373"/>
    <x v="3"/>
    <s v="FUR-FU-10004973"/>
    <s v="Furniture"/>
    <s v="Furnishings"/>
    <s v="Flat Face Poster Frame"/>
    <n v="30.144000000000002"/>
    <n v="2"/>
    <n v="0.2"/>
    <n v="8.2896000000000001"/>
  </r>
  <r>
    <n v="9348"/>
    <s v="CA-2014-109085"/>
    <x v="3"/>
    <d v="2014-02-18T00:00:00"/>
    <d v="2014-02-21T00:00:00"/>
    <s v="First Class"/>
    <s v="CK-12325"/>
    <s v="Christine Kargatis"/>
    <x v="2"/>
    <s v="United States"/>
    <s v="Troy"/>
    <s v="Ohio"/>
    <n v="45373"/>
    <x v="3"/>
    <s v="FUR-CH-10003981"/>
    <s v="Furniture"/>
    <s v="Chairs"/>
    <s v="Global Commerce Series Low-Back Swivel/Tilt Chairs"/>
    <n v="899.43"/>
    <n v="5"/>
    <n v="0.3"/>
    <n v="-12.84900000000016"/>
  </r>
  <r>
    <n v="9349"/>
    <s v="CA-2013-114860"/>
    <x v="0"/>
    <d v="2013-12-23T00:00:00"/>
    <d v="2013-12-29T00:00:00"/>
    <s v="Standard Class"/>
    <s v="DN-13690"/>
    <s v="Duane Noonan"/>
    <x v="0"/>
    <s v="United States"/>
    <s v="Moreno Valley"/>
    <s v="California"/>
    <n v="92553"/>
    <x v="1"/>
    <s v="FUR-FU-10000277"/>
    <s v="Furniture"/>
    <s v="Furnishings"/>
    <s v="Deflect-o DuraMat Antistatic Studded Beveled Mat for Medium Pile Carpeting"/>
    <n v="842.72"/>
    <n v="8"/>
    <n v="0"/>
    <n v="202.25279999999998"/>
  </r>
  <r>
    <n v="9350"/>
    <s v="CA-2013-114860"/>
    <x v="0"/>
    <d v="2013-12-23T00:00:00"/>
    <d v="2013-12-29T00:00:00"/>
    <s v="Standard Class"/>
    <s v="DN-13690"/>
    <s v="Duane Noonan"/>
    <x v="0"/>
    <s v="United States"/>
    <s v="Moreno Valley"/>
    <s v="California"/>
    <n v="92553"/>
    <x v="1"/>
    <s v="FUR-FU-10001934"/>
    <s v="Furniture"/>
    <s v="Furnishings"/>
    <s v="Magnifier Swing Arm Lamp"/>
    <n v="41.96"/>
    <n v="2"/>
    <n v="0"/>
    <n v="10.909600000000001"/>
  </r>
  <r>
    <n v="9351"/>
    <s v="CA-2013-159009"/>
    <x v="0"/>
    <d v="2013-09-24T00:00:00"/>
    <d v="2013-09-28T00:00:00"/>
    <s v="Standard Class"/>
    <s v="DP-13105"/>
    <s v="Dave Poirier"/>
    <x v="1"/>
    <s v="United States"/>
    <s v="Seattle"/>
    <s v="Washington"/>
    <n v="98115"/>
    <x v="1"/>
    <s v="OFF-BI-10004970"/>
    <s v="Office Supplies"/>
    <s v="Binders"/>
    <s v="ACCOHIDE 3-Ring Binder, Blue, 1&quot;"/>
    <n v="13.216000000000001"/>
    <n v="4"/>
    <n v="0.2"/>
    <n v="4.4603999999999999"/>
  </r>
  <r>
    <n v="9352"/>
    <s v="CA-2013-159009"/>
    <x v="0"/>
    <d v="2013-09-24T00:00:00"/>
    <d v="2013-09-28T00:00:00"/>
    <s v="Standard Class"/>
    <s v="DP-13105"/>
    <s v="Dave Poirier"/>
    <x v="1"/>
    <s v="United States"/>
    <s v="Seattle"/>
    <s v="Washington"/>
    <n v="98115"/>
    <x v="1"/>
    <s v="FUR-CH-10003396"/>
    <s v="Furniture"/>
    <s v="Chairs"/>
    <s v="Global Deluxe Steno Chair"/>
    <n v="184.75200000000001"/>
    <n v="3"/>
    <n v="0.2"/>
    <n v="-20.784600000000012"/>
  </r>
  <r>
    <n v="9353"/>
    <s v="CA-2014-148411"/>
    <x v="3"/>
    <d v="2014-09-25T00:00:00"/>
    <d v="2014-09-27T00:00:00"/>
    <s v="First Class"/>
    <s v="RO-19780"/>
    <s v="Rose O'Brian"/>
    <x v="0"/>
    <s v="United States"/>
    <s v="Chicago"/>
    <s v="Illinois"/>
    <n v="60623"/>
    <x v="2"/>
    <s v="FUR-CH-10003973"/>
    <s v="Furniture"/>
    <s v="Chairs"/>
    <s v="GuestStacker Chair with Chrome Finish Legs"/>
    <n v="520.46399999999994"/>
    <n v="2"/>
    <n v="0.3"/>
    <n v="-14.870399999999961"/>
  </r>
  <r>
    <n v="9354"/>
    <s v="CA-2014-148411"/>
    <x v="3"/>
    <d v="2014-09-25T00:00:00"/>
    <d v="2014-09-27T00:00:00"/>
    <s v="First Class"/>
    <s v="RO-19780"/>
    <s v="Rose O'Brian"/>
    <x v="0"/>
    <s v="United States"/>
    <s v="Chicago"/>
    <s v="Illinois"/>
    <n v="60623"/>
    <x v="2"/>
    <s v="OFF-PA-10002109"/>
    <s v="Office Supplies"/>
    <s v="Paper"/>
    <s v="Wirebound Voice Message Log Book"/>
    <n v="11.423999999999999"/>
    <n v="3"/>
    <n v="0.2"/>
    <n v="3.7127999999999988"/>
  </r>
  <r>
    <n v="9355"/>
    <s v="CA-2012-110324"/>
    <x v="1"/>
    <d v="2012-12-01T00:00:00"/>
    <d v="2012-12-05T00:00:00"/>
    <s v="Standard Class"/>
    <s v="MA-17560"/>
    <s v="Matt Abelman"/>
    <x v="2"/>
    <s v="United States"/>
    <s v="Jackson"/>
    <s v="Michigan"/>
    <n v="49201"/>
    <x v="2"/>
    <s v="OFF-PA-10001826"/>
    <s v="Office Supplies"/>
    <s v="Paper"/>
    <s v="Xerox 207"/>
    <n v="19.440000000000001"/>
    <n v="3"/>
    <n v="0"/>
    <n v="9.3312000000000008"/>
  </r>
  <r>
    <n v="9356"/>
    <s v="CA-2012-110324"/>
    <x v="1"/>
    <d v="2012-12-01T00:00:00"/>
    <d v="2012-12-05T00:00:00"/>
    <s v="Standard Class"/>
    <s v="MA-17560"/>
    <s v="Matt Abelman"/>
    <x v="2"/>
    <s v="United States"/>
    <s v="Jackson"/>
    <s v="Michigan"/>
    <n v="49201"/>
    <x v="2"/>
    <s v="OFF-AR-10000823"/>
    <s v="Office Supplies"/>
    <s v="Art"/>
    <s v="Newell 307"/>
    <n v="3.64"/>
    <n v="2"/>
    <n v="0"/>
    <n v="1.0192000000000001"/>
  </r>
  <r>
    <n v="9357"/>
    <s v="CA-2012-110324"/>
    <x v="1"/>
    <d v="2012-12-01T00:00:00"/>
    <d v="2012-12-05T00:00:00"/>
    <s v="Standard Class"/>
    <s v="MA-17560"/>
    <s v="Matt Abelman"/>
    <x v="2"/>
    <s v="United States"/>
    <s v="Jackson"/>
    <s v="Michigan"/>
    <n v="49201"/>
    <x v="2"/>
    <s v="OFF-PA-10001776"/>
    <s v="Office Supplies"/>
    <s v="Paper"/>
    <s v="Wirebound Message Books, Four 2 3/4&quot; x 5&quot; Forms per Page, 600 Sets per Book"/>
    <n v="18.54"/>
    <n v="2"/>
    <n v="0"/>
    <n v="8.7137999999999991"/>
  </r>
  <r>
    <n v="9358"/>
    <s v="CA-2013-168046"/>
    <x v="0"/>
    <d v="2013-01-25T00:00:00"/>
    <d v="2013-01-28T00:00:00"/>
    <s v="Second Class"/>
    <s v="JD-15895"/>
    <s v="Jonathan Doherty"/>
    <x v="1"/>
    <s v="United States"/>
    <s v="New York City"/>
    <s v="New York"/>
    <n v="10024"/>
    <x v="3"/>
    <s v="OFF-BI-10003676"/>
    <s v="Office Supplies"/>
    <s v="Binders"/>
    <s v="GBC Standard Recycled Report Covers, Clear Plastic Sheets"/>
    <n v="43.120000000000005"/>
    <n v="5"/>
    <n v="0.2"/>
    <n v="15.091999999999995"/>
  </r>
  <r>
    <n v="9359"/>
    <s v="CA-2013-168046"/>
    <x v="0"/>
    <d v="2013-01-25T00:00:00"/>
    <d v="2013-01-28T00:00:00"/>
    <s v="Second Class"/>
    <s v="JD-15895"/>
    <s v="Jonathan Doherty"/>
    <x v="1"/>
    <s v="United States"/>
    <s v="New York City"/>
    <s v="New York"/>
    <n v="10024"/>
    <x v="3"/>
    <s v="FUR-TA-10001095"/>
    <s v="Furniture"/>
    <s v="Tables"/>
    <s v="Chromcraft Round Conference Tables"/>
    <n v="313.72199999999998"/>
    <n v="3"/>
    <n v="0.4"/>
    <n v="-99.34529999999998"/>
  </r>
  <r>
    <n v="9360"/>
    <s v="CA-2013-168046"/>
    <x v="0"/>
    <d v="2013-01-25T00:00:00"/>
    <d v="2013-01-28T00:00:00"/>
    <s v="Second Class"/>
    <s v="JD-15895"/>
    <s v="Jonathan Doherty"/>
    <x v="1"/>
    <s v="United States"/>
    <s v="New York City"/>
    <s v="New York"/>
    <n v="10024"/>
    <x v="3"/>
    <s v="FUR-FU-10000747"/>
    <s v="Furniture"/>
    <s v="Furnishings"/>
    <s v="Tenex B1-RE Series Chair Mats for Low Pile Carpets"/>
    <n v="45.98"/>
    <n v="1"/>
    <n v="0"/>
    <n v="7.816599999999994"/>
  </r>
  <r>
    <n v="9361"/>
    <s v="CA-2013-168046"/>
    <x v="0"/>
    <d v="2013-01-25T00:00:00"/>
    <d v="2013-01-28T00:00:00"/>
    <s v="Second Class"/>
    <s v="JD-15895"/>
    <s v="Jonathan Doherty"/>
    <x v="1"/>
    <s v="United States"/>
    <s v="New York City"/>
    <s v="New York"/>
    <n v="10024"/>
    <x v="3"/>
    <s v="OFF-ST-10004337"/>
    <s v="Office Supplies"/>
    <s v="Storage"/>
    <s v="SAFCO Commercial Wire Shelving, 72h"/>
    <n v="428.68"/>
    <n v="7"/>
    <n v="0"/>
    <n v="0"/>
  </r>
  <r>
    <n v="9362"/>
    <s v="CA-2014-111591"/>
    <x v="3"/>
    <d v="2014-03-22T00:00:00"/>
    <d v="2014-03-26T00:00:00"/>
    <s v="Standard Class"/>
    <s v="PS-18970"/>
    <s v="Paul Stevenson"/>
    <x v="2"/>
    <s v="United States"/>
    <s v="Seattle"/>
    <s v="Washington"/>
    <n v="98105"/>
    <x v="1"/>
    <s v="OFF-BI-10004410"/>
    <s v="Office Supplies"/>
    <s v="Binders"/>
    <s v="C-Line Peel &amp; Stick Add-On Filing Pockets, 8-3/4 x 5-1/8, 10/Pack"/>
    <n v="30.576000000000001"/>
    <n v="6"/>
    <n v="0.2"/>
    <n v="10.3194"/>
  </r>
  <r>
    <n v="9363"/>
    <s v="CA-2014-111591"/>
    <x v="3"/>
    <d v="2014-03-22T00:00:00"/>
    <d v="2014-03-26T00:00:00"/>
    <s v="Standard Class"/>
    <s v="PS-18970"/>
    <s v="Paul Stevenson"/>
    <x v="2"/>
    <s v="United States"/>
    <s v="Seattle"/>
    <s v="Washington"/>
    <n v="98105"/>
    <x v="1"/>
    <s v="OFF-FA-10004838"/>
    <s v="Office Supplies"/>
    <s v="Fasteners"/>
    <s v="Super Bands, 12/Pack"/>
    <n v="13.020000000000001"/>
    <n v="7"/>
    <n v="0"/>
    <n v="0.3906000000000005"/>
  </r>
  <r>
    <n v="9364"/>
    <s v="CA-2014-111591"/>
    <x v="3"/>
    <d v="2014-03-22T00:00:00"/>
    <d v="2014-03-26T00:00:00"/>
    <s v="Standard Class"/>
    <s v="PS-18970"/>
    <s v="Paul Stevenson"/>
    <x v="2"/>
    <s v="United States"/>
    <s v="Seattle"/>
    <s v="Washington"/>
    <n v="98105"/>
    <x v="1"/>
    <s v="FUR-FU-10002364"/>
    <s v="Furniture"/>
    <s v="Furnishings"/>
    <s v="Eldon Expressions Wood Desk Accessories, Oak"/>
    <n v="22.14"/>
    <n v="3"/>
    <n v="0"/>
    <n v="6.4205999999999976"/>
  </r>
  <r>
    <n v="9365"/>
    <s v="CA-2014-111591"/>
    <x v="3"/>
    <d v="2014-03-22T00:00:00"/>
    <d v="2014-03-26T00:00:00"/>
    <s v="Standard Class"/>
    <s v="PS-18970"/>
    <s v="Paul Stevenson"/>
    <x v="2"/>
    <s v="United States"/>
    <s v="Seattle"/>
    <s v="Washington"/>
    <n v="98105"/>
    <x v="1"/>
    <s v="OFF-ST-10001809"/>
    <s v="Office Supplies"/>
    <s v="Storage"/>
    <s v="Fellowes Officeware Wire Shelving"/>
    <n v="359.32"/>
    <n v="4"/>
    <n v="0"/>
    <n v="7.1863999999999919"/>
  </r>
  <r>
    <n v="9366"/>
    <s v="US-2011-166828"/>
    <x v="2"/>
    <d v="2011-08-22T00:00:00"/>
    <d v="2011-08-25T00:00:00"/>
    <s v="First Class"/>
    <s v="JF-15415"/>
    <s v="Jennifer Ferguson"/>
    <x v="0"/>
    <s v="United States"/>
    <s v="Saint Charles"/>
    <s v="Missouri"/>
    <n v="63301"/>
    <x v="2"/>
    <s v="OFF-PA-10001846"/>
    <s v="Office Supplies"/>
    <s v="Paper"/>
    <s v="Xerox 1899"/>
    <n v="11.56"/>
    <n v="2"/>
    <n v="0"/>
    <n v="5.6644000000000005"/>
  </r>
  <r>
    <n v="9367"/>
    <s v="CA-2011-108147"/>
    <x v="2"/>
    <d v="2011-06-08T00:00:00"/>
    <d v="2011-06-13T00:00:00"/>
    <s v="Standard Class"/>
    <s v="RD-19480"/>
    <s v="Rick Duston"/>
    <x v="0"/>
    <s v="United States"/>
    <s v="Long Beach"/>
    <s v="New York"/>
    <n v="11561"/>
    <x v="3"/>
    <s v="OFF-BI-10003876"/>
    <s v="Office Supplies"/>
    <s v="Binders"/>
    <s v="Green Canvas Binder for 8-1/2&quot; x 14&quot; Sheets"/>
    <n v="68.48"/>
    <n v="2"/>
    <n v="0.2"/>
    <n v="25.679999999999996"/>
  </r>
  <r>
    <n v="9368"/>
    <s v="CA-2011-108147"/>
    <x v="2"/>
    <d v="2011-06-08T00:00:00"/>
    <d v="2011-06-13T00:00:00"/>
    <s v="Standard Class"/>
    <s v="RD-19480"/>
    <s v="Rick Duston"/>
    <x v="0"/>
    <s v="United States"/>
    <s v="Long Beach"/>
    <s v="New York"/>
    <n v="11561"/>
    <x v="3"/>
    <s v="OFF-ST-10003470"/>
    <s v="Office Supplies"/>
    <s v="Storage"/>
    <s v="Tennsco Snap-Together Open Shelving Units, Starter Sets and Add-On Units"/>
    <n v="1676.88"/>
    <n v="6"/>
    <n v="0"/>
    <n v="83.843999999999937"/>
  </r>
  <r>
    <n v="9369"/>
    <s v="CA-2013-154998"/>
    <x v="0"/>
    <d v="2013-04-08T00:00:00"/>
    <d v="2013-04-10T00:00:00"/>
    <s v="First Class"/>
    <s v="ES-14080"/>
    <s v="Erin Smith"/>
    <x v="1"/>
    <s v="United States"/>
    <s v="Lakewood"/>
    <s v="New Jersey"/>
    <n v="8701"/>
    <x v="3"/>
    <s v="OFF-PA-10004243"/>
    <s v="Office Supplies"/>
    <s v="Paper"/>
    <s v="Xerox 1939"/>
    <n v="37.94"/>
    <n v="2"/>
    <n v="0"/>
    <n v="18.211199999999998"/>
  </r>
  <r>
    <n v="9370"/>
    <s v="CA-2014-113460"/>
    <x v="3"/>
    <d v="2014-11-08T00:00:00"/>
    <d v="2014-11-10T00:00:00"/>
    <s v="Second Class"/>
    <s v="KN-16390"/>
    <s v="Katherine Nockton"/>
    <x v="1"/>
    <s v="United States"/>
    <s v="Clinton"/>
    <s v="Maryland"/>
    <n v="20735"/>
    <x v="3"/>
    <s v="FUR-CH-10000422"/>
    <s v="Furniture"/>
    <s v="Chairs"/>
    <s v="Global Highback Leather Tilter in Burgundy"/>
    <n v="272.96999999999997"/>
    <n v="3"/>
    <n v="0"/>
    <n v="43.675200000000018"/>
  </r>
  <r>
    <n v="9371"/>
    <s v="CA-2012-111339"/>
    <x v="1"/>
    <d v="2012-05-29T00:00:00"/>
    <d v="2012-05-31T00:00:00"/>
    <s v="First Class"/>
    <s v="VP-21760"/>
    <s v="Victoria Pisteka"/>
    <x v="1"/>
    <s v="United States"/>
    <s v="Columbus"/>
    <s v="Ohio"/>
    <n v="43229"/>
    <x v="3"/>
    <s v="FUR-FU-10002506"/>
    <s v="Furniture"/>
    <s v="Furnishings"/>
    <s v="Tensor &quot;Hersey Kiss&quot; Styled Floor Lamp"/>
    <n v="41.568000000000005"/>
    <n v="4"/>
    <n v="0.2"/>
    <n v="-4.1568000000000023"/>
  </r>
  <r>
    <n v="9372"/>
    <s v="CA-2012-111339"/>
    <x v="1"/>
    <d v="2012-05-29T00:00:00"/>
    <d v="2012-05-31T00:00:00"/>
    <s v="First Class"/>
    <s v="VP-21760"/>
    <s v="Victoria Pisteka"/>
    <x v="1"/>
    <s v="United States"/>
    <s v="Columbus"/>
    <s v="Ohio"/>
    <n v="43229"/>
    <x v="3"/>
    <s v="FUR-CH-10000863"/>
    <s v="Furniture"/>
    <s v="Chairs"/>
    <s v="Novimex Swivel Fabric Task Chair"/>
    <n v="317.05799999999999"/>
    <n v="3"/>
    <n v="0.3"/>
    <n v="-86.058600000000013"/>
  </r>
  <r>
    <n v="9373"/>
    <s v="CA-2012-111339"/>
    <x v="1"/>
    <d v="2012-05-29T00:00:00"/>
    <d v="2012-05-31T00:00:00"/>
    <s v="First Class"/>
    <s v="VP-21760"/>
    <s v="Victoria Pisteka"/>
    <x v="1"/>
    <s v="United States"/>
    <s v="Columbus"/>
    <s v="Ohio"/>
    <n v="43229"/>
    <x v="3"/>
    <s v="OFF-FA-10002988"/>
    <s v="Office Supplies"/>
    <s v="Fasteners"/>
    <s v="Ideal Clamps"/>
    <n v="8.0399999999999991"/>
    <n v="5"/>
    <n v="0.2"/>
    <n v="2.9144999999999994"/>
  </r>
  <r>
    <n v="9374"/>
    <s v="CA-2014-102820"/>
    <x v="3"/>
    <d v="2014-05-08T00:00:00"/>
    <d v="2014-05-12T00:00:00"/>
    <s v="Standard Class"/>
    <s v="CS-11950"/>
    <s v="Carlos Soltero"/>
    <x v="0"/>
    <s v="United States"/>
    <s v="Pasadena"/>
    <s v="California"/>
    <n v="91104"/>
    <x v="1"/>
    <s v="TEC-PH-10003437"/>
    <s v="Technology"/>
    <s v="Phones"/>
    <s v="Blue Parrot B250XT Professional Grade Wireless Bluetooth Headset with"/>
    <n v="419.94399999999996"/>
    <n v="7"/>
    <n v="0.2"/>
    <n v="52.492999999999967"/>
  </r>
  <r>
    <n v="9375"/>
    <s v="CA-2013-149671"/>
    <x v="0"/>
    <d v="2013-06-06T00:00:00"/>
    <d v="2013-06-10T00:00:00"/>
    <s v="Standard Class"/>
    <s v="KB-16600"/>
    <s v="Ken Brennan"/>
    <x v="1"/>
    <s v="United States"/>
    <s v="Seattle"/>
    <s v="Washington"/>
    <n v="98105"/>
    <x v="1"/>
    <s v="OFF-SU-10002537"/>
    <s v="Office Supplies"/>
    <s v="Supplies"/>
    <s v="Acme Box Cutter Scissors"/>
    <n v="61.38"/>
    <n v="6"/>
    <n v="0"/>
    <n v="15.958800000000004"/>
  </r>
  <r>
    <n v="9376"/>
    <s v="CA-2012-126347"/>
    <x v="1"/>
    <d v="2012-12-14T00:00:00"/>
    <d v="2012-12-19T00:00:00"/>
    <s v="Second Class"/>
    <s v="AJ-10945"/>
    <s v="Ashley Jarboe"/>
    <x v="0"/>
    <s v="United States"/>
    <s v="Los Angeles"/>
    <s v="California"/>
    <n v="90045"/>
    <x v="1"/>
    <s v="TEC-AC-10003063"/>
    <s v="Technology"/>
    <s v="Accessories"/>
    <s v="Micro Innovations USB RF Wireless Keyboard with Mouse"/>
    <n v="50"/>
    <n v="2"/>
    <n v="0"/>
    <n v="10.5"/>
  </r>
  <r>
    <n v="9377"/>
    <s v="CA-2014-108756"/>
    <x v="3"/>
    <d v="2014-12-26T00:00:00"/>
    <d v="2014-12-30T00:00:00"/>
    <s v="Standard Class"/>
    <s v="PO-18865"/>
    <s v="Patrick O'Donnell"/>
    <x v="0"/>
    <s v="United States"/>
    <s v="East Orange"/>
    <s v="New Jersey"/>
    <n v="7017"/>
    <x v="3"/>
    <s v="TEC-AC-10003237"/>
    <s v="Technology"/>
    <s v="Accessories"/>
    <s v="Memorex Micro Travel Drive 4 GB"/>
    <n v="31.799999999999997"/>
    <n v="3"/>
    <n v="0"/>
    <n v="13.674000000000003"/>
  </r>
  <r>
    <n v="9378"/>
    <s v="CA-2014-155362"/>
    <x v="3"/>
    <d v="2014-12-18T00:00:00"/>
    <d v="2014-12-22T00:00:00"/>
    <s v="Standard Class"/>
    <s v="DP-13105"/>
    <s v="Dave Poirier"/>
    <x v="1"/>
    <s v="United States"/>
    <s v="Eau Claire"/>
    <s v="Wisconsin"/>
    <n v="54703"/>
    <x v="2"/>
    <s v="OFF-ST-10001031"/>
    <s v="Office Supplies"/>
    <s v="Storage"/>
    <s v="Adjustable Personal File Tote"/>
    <n v="32.56"/>
    <n v="2"/>
    <n v="0"/>
    <n v="8.465600000000002"/>
  </r>
  <r>
    <n v="9379"/>
    <s v="CA-2013-117625"/>
    <x v="0"/>
    <d v="2013-05-11T00:00:00"/>
    <d v="2013-05-16T00:00:00"/>
    <s v="Standard Class"/>
    <s v="GM-14500"/>
    <s v="Gene McClure"/>
    <x v="0"/>
    <s v="United States"/>
    <s v="Chicago"/>
    <s v="Illinois"/>
    <n v="60610"/>
    <x v="2"/>
    <s v="OFF-EN-10001535"/>
    <s v="Office Supplies"/>
    <s v="Envelopes"/>
    <s v="Grip Seal Envelopes"/>
    <n v="7.0720000000000001"/>
    <n v="2"/>
    <n v="0.2"/>
    <n v="2.3868"/>
  </r>
  <r>
    <n v="9380"/>
    <s v="CA-2011-154158"/>
    <x v="2"/>
    <d v="2011-12-23T00:00:00"/>
    <d v="2011-12-27T00:00:00"/>
    <s v="Second Class"/>
    <s v="CC-12670"/>
    <s v="Craig Carreira"/>
    <x v="0"/>
    <s v="United States"/>
    <s v="Tampa"/>
    <s v="Florida"/>
    <n v="33614"/>
    <x v="0"/>
    <s v="OFF-PA-10001295"/>
    <s v="Office Supplies"/>
    <s v="Paper"/>
    <s v="Computer Printout Paper with Letter-Trim Perforations"/>
    <n v="45.527999999999999"/>
    <n v="3"/>
    <n v="0.2"/>
    <n v="15.934799999999997"/>
  </r>
  <r>
    <n v="9381"/>
    <s v="CA-2011-154158"/>
    <x v="2"/>
    <d v="2011-12-23T00:00:00"/>
    <d v="2011-12-27T00:00:00"/>
    <s v="Second Class"/>
    <s v="CC-12670"/>
    <s v="Craig Carreira"/>
    <x v="0"/>
    <s v="United States"/>
    <s v="Tampa"/>
    <s v="Florida"/>
    <n v="33614"/>
    <x v="0"/>
    <s v="FUR-CH-10004698"/>
    <s v="Furniture"/>
    <s v="Chairs"/>
    <s v="Padded Folding Chairs, Black, 4/Carton"/>
    <n v="64.784000000000006"/>
    <n v="1"/>
    <n v="0.2"/>
    <n v="6.4784000000000042"/>
  </r>
  <r>
    <n v="9382"/>
    <s v="CA-2011-154158"/>
    <x v="2"/>
    <d v="2011-12-23T00:00:00"/>
    <d v="2011-12-27T00:00:00"/>
    <s v="Second Class"/>
    <s v="CC-12670"/>
    <s v="Craig Carreira"/>
    <x v="0"/>
    <s v="United States"/>
    <s v="Tampa"/>
    <s v="Florida"/>
    <n v="33614"/>
    <x v="0"/>
    <s v="OFF-ST-10000078"/>
    <s v="Office Supplies"/>
    <s v="Storage"/>
    <s v="Tennsco 6- and 18-Compartment Lockers"/>
    <n v="424.27200000000005"/>
    <n v="2"/>
    <n v="0.2"/>
    <n v="-10.60680000000005"/>
  </r>
  <r>
    <n v="9383"/>
    <s v="CA-2011-154158"/>
    <x v="2"/>
    <d v="2011-12-23T00:00:00"/>
    <d v="2011-12-27T00:00:00"/>
    <s v="Second Class"/>
    <s v="CC-12670"/>
    <s v="Craig Carreira"/>
    <x v="0"/>
    <s v="United States"/>
    <s v="Tampa"/>
    <s v="Florida"/>
    <n v="33614"/>
    <x v="0"/>
    <s v="OFF-AR-10001868"/>
    <s v="Office Supplies"/>
    <s v="Art"/>
    <s v="Prang Dustless Chalk Sticks"/>
    <n v="1.3440000000000001"/>
    <n v="1"/>
    <n v="0.2"/>
    <n v="0.504"/>
  </r>
  <r>
    <n v="9384"/>
    <s v="CA-2011-154158"/>
    <x v="2"/>
    <d v="2011-12-23T00:00:00"/>
    <d v="2011-12-27T00:00:00"/>
    <s v="Second Class"/>
    <s v="CC-12670"/>
    <s v="Craig Carreira"/>
    <x v="0"/>
    <s v="United States"/>
    <s v="Tampa"/>
    <s v="Florida"/>
    <n v="33614"/>
    <x v="0"/>
    <s v="OFF-ST-10004950"/>
    <s v="Office Supplies"/>
    <s v="Storage"/>
    <s v="Acco Perma 3000 Stacking Storage Drawers"/>
    <n v="83.920000000000016"/>
    <n v="5"/>
    <n v="0.2"/>
    <n v="-1.049000000000003"/>
  </r>
  <r>
    <n v="9385"/>
    <s v="CA-2014-100433"/>
    <x v="3"/>
    <d v="2014-08-12T00:00:00"/>
    <d v="2014-08-17T00:00:00"/>
    <s v="Standard Class"/>
    <s v="SJ-20125"/>
    <s v="Sanjit Jacobs"/>
    <x v="2"/>
    <s v="United States"/>
    <s v="New York City"/>
    <s v="New York"/>
    <n v="10009"/>
    <x v="3"/>
    <s v="OFF-PA-10003441"/>
    <s v="Office Supplies"/>
    <s v="Paper"/>
    <s v="Xerox 226"/>
    <n v="25.92"/>
    <n v="4"/>
    <n v="0"/>
    <n v="12.441600000000001"/>
  </r>
  <r>
    <n v="9386"/>
    <s v="CA-2014-163097"/>
    <x v="3"/>
    <d v="2014-08-28T00:00:00"/>
    <d v="2014-09-01T00:00:00"/>
    <s v="Standard Class"/>
    <s v="SF-20200"/>
    <s v="Sarah Foster"/>
    <x v="0"/>
    <s v="United States"/>
    <s v="Mesa"/>
    <s v="Arizona"/>
    <n v="85204"/>
    <x v="1"/>
    <s v="FUR-FU-10004973"/>
    <s v="Furniture"/>
    <s v="Furnishings"/>
    <s v="Flat Face Poster Frame"/>
    <n v="120.57600000000001"/>
    <n v="8"/>
    <n v="0.2"/>
    <n v="33.1584"/>
  </r>
  <r>
    <n v="9387"/>
    <s v="US-2014-127292"/>
    <x v="3"/>
    <d v="2014-01-20T00:00:00"/>
    <d v="2014-01-24T00:00:00"/>
    <s v="Standard Class"/>
    <s v="RM-19375"/>
    <s v="Raymond Messe"/>
    <x v="0"/>
    <s v="United States"/>
    <s v="Burlington"/>
    <s v="Vermont"/>
    <s v="05408"/>
    <x v="3"/>
    <s v="OFF-PA-10000157"/>
    <s v="Office Supplies"/>
    <s v="Paper"/>
    <s v="Xerox 191"/>
    <n v="79.92"/>
    <n v="4"/>
    <n v="0"/>
    <n v="37.562399999999997"/>
  </r>
  <r>
    <n v="9388"/>
    <s v="US-2014-127292"/>
    <x v="3"/>
    <d v="2014-01-20T00:00:00"/>
    <d v="2014-01-24T00:00:00"/>
    <s v="Standard Class"/>
    <s v="RM-19375"/>
    <s v="Raymond Messe"/>
    <x v="0"/>
    <s v="United States"/>
    <s v="Burlington"/>
    <s v="Vermont"/>
    <s v="05408"/>
    <x v="3"/>
    <s v="OFF-PA-10001970"/>
    <s v="Office Supplies"/>
    <s v="Paper"/>
    <s v="Xerox 1881"/>
    <n v="12.28"/>
    <n v="1"/>
    <n v="0"/>
    <n v="5.7715999999999994"/>
  </r>
  <r>
    <n v="9389"/>
    <s v="US-2014-127292"/>
    <x v="3"/>
    <d v="2014-01-20T00:00:00"/>
    <d v="2014-01-24T00:00:00"/>
    <s v="Standard Class"/>
    <s v="RM-19375"/>
    <s v="Raymond Messe"/>
    <x v="0"/>
    <s v="United States"/>
    <s v="Burlington"/>
    <s v="Vermont"/>
    <s v="05408"/>
    <x v="3"/>
    <s v="OFF-AP-10000828"/>
    <s v="Office Supplies"/>
    <s v="Appliances"/>
    <s v="Avanti 4.4 Cu. Ft. Refrigerator"/>
    <n v="542.93999999999994"/>
    <n v="3"/>
    <n v="0"/>
    <n v="152.02319999999997"/>
  </r>
  <r>
    <n v="9390"/>
    <s v="US-2014-127292"/>
    <x v="3"/>
    <d v="2014-01-20T00:00:00"/>
    <d v="2014-01-24T00:00:00"/>
    <s v="Standard Class"/>
    <s v="RM-19375"/>
    <s v="Raymond Messe"/>
    <x v="0"/>
    <s v="United States"/>
    <s v="Burlington"/>
    <s v="Vermont"/>
    <s v="05408"/>
    <x v="3"/>
    <s v="OFF-EN-10001509"/>
    <s v="Office Supplies"/>
    <s v="Envelopes"/>
    <s v="Poly String Tie Envelopes"/>
    <n v="2.04"/>
    <n v="1"/>
    <n v="0"/>
    <n v="0.95879999999999987"/>
  </r>
  <r>
    <n v="9391"/>
    <s v="CA-2012-163734"/>
    <x v="1"/>
    <d v="2012-06-19T00:00:00"/>
    <d v="2012-06-24T00:00:00"/>
    <s v="Standard Class"/>
    <s v="KM-16375"/>
    <s v="Katherine Murray"/>
    <x v="2"/>
    <s v="United States"/>
    <s v="Houston"/>
    <s v="Texas"/>
    <n v="77070"/>
    <x v="2"/>
    <s v="OFF-ST-10003692"/>
    <s v="Office Supplies"/>
    <s v="Storage"/>
    <s v="Recycled Steel Personal File for Hanging File Folders"/>
    <n v="228.92"/>
    <n v="5"/>
    <n v="0.2"/>
    <n v="14.307499999999997"/>
  </r>
  <r>
    <n v="9392"/>
    <s v="CA-2014-162474"/>
    <x v="3"/>
    <d v="2014-03-14T00:00:00"/>
    <d v="2014-03-17T00:00:00"/>
    <s v="First Class"/>
    <s v="FH-14275"/>
    <s v="Frank Hawley"/>
    <x v="1"/>
    <s v="United States"/>
    <s v="Aurora"/>
    <s v="Illinois"/>
    <n v="60505"/>
    <x v="2"/>
    <s v="TEC-PH-10004700"/>
    <s v="Technology"/>
    <s v="Phones"/>
    <s v="PowerGen Dual USB Car Charger"/>
    <n v="7.9920000000000009"/>
    <n v="1"/>
    <n v="0.2"/>
    <n v="2.5973999999999995"/>
  </r>
  <r>
    <n v="9393"/>
    <s v="CA-2012-130848"/>
    <x v="1"/>
    <d v="2012-10-25T00:00:00"/>
    <d v="2012-10-25T00:00:00"/>
    <s v="Same Day"/>
    <s v="DG-13300"/>
    <s v="Deirdre Greer"/>
    <x v="1"/>
    <s v="United States"/>
    <s v="Denver"/>
    <s v="Colorado"/>
    <n v="80219"/>
    <x v="1"/>
    <s v="FUR-CH-10000422"/>
    <s v="Furniture"/>
    <s v="Chairs"/>
    <s v="Global Highback Leather Tilter in Burgundy"/>
    <n v="582.33600000000001"/>
    <n v="8"/>
    <n v="0.2"/>
    <n v="-29.116799999999955"/>
  </r>
  <r>
    <n v="9394"/>
    <s v="CA-2011-125997"/>
    <x v="2"/>
    <d v="2011-09-20T00:00:00"/>
    <d v="2011-09-23T00:00:00"/>
    <s v="First Class"/>
    <s v="MW-18220"/>
    <s v="Mitch Webber"/>
    <x v="0"/>
    <s v="United States"/>
    <s v="New York City"/>
    <s v="New York"/>
    <n v="10011"/>
    <x v="3"/>
    <s v="TEC-PH-10003484"/>
    <s v="Technology"/>
    <s v="Phones"/>
    <s v="Ooma Telo VoIP Home Phone System"/>
    <n v="629.94999999999993"/>
    <n v="5"/>
    <n v="0"/>
    <n v="157.48750000000001"/>
  </r>
  <r>
    <n v="9395"/>
    <s v="CA-2011-125997"/>
    <x v="2"/>
    <d v="2011-09-20T00:00:00"/>
    <d v="2011-09-23T00:00:00"/>
    <s v="First Class"/>
    <s v="MW-18220"/>
    <s v="Mitch Webber"/>
    <x v="0"/>
    <s v="United States"/>
    <s v="New York City"/>
    <s v="New York"/>
    <n v="10011"/>
    <x v="3"/>
    <s v="FUR-CH-10001394"/>
    <s v="Furniture"/>
    <s v="Chairs"/>
    <s v="Global Leather Executive Chair"/>
    <n v="631.78200000000004"/>
    <n v="2"/>
    <n v="0.1"/>
    <n v="140.39599999999993"/>
  </r>
  <r>
    <n v="9396"/>
    <s v="CA-2011-125997"/>
    <x v="2"/>
    <d v="2011-09-20T00:00:00"/>
    <d v="2011-09-23T00:00:00"/>
    <s v="First Class"/>
    <s v="MW-18220"/>
    <s v="Mitch Webber"/>
    <x v="0"/>
    <s v="United States"/>
    <s v="New York City"/>
    <s v="New York"/>
    <n v="10011"/>
    <x v="3"/>
    <s v="FUR-BO-10002213"/>
    <s v="Furniture"/>
    <s v="Bookcases"/>
    <s v="DMI Eclipse Executive Suite Bookcases"/>
    <n v="801.5680000000001"/>
    <n v="2"/>
    <n v="0.2"/>
    <n v="-10.019600000000054"/>
  </r>
  <r>
    <n v="9397"/>
    <s v="CA-2011-125997"/>
    <x v="2"/>
    <d v="2011-09-20T00:00:00"/>
    <d v="2011-09-23T00:00:00"/>
    <s v="First Class"/>
    <s v="MW-18220"/>
    <s v="Mitch Webber"/>
    <x v="0"/>
    <s v="United States"/>
    <s v="New York City"/>
    <s v="New York"/>
    <n v="10011"/>
    <x v="3"/>
    <s v="OFF-LA-10002762"/>
    <s v="Office Supplies"/>
    <s v="Labels"/>
    <s v="Avery 485"/>
    <n v="75.179999999999993"/>
    <n v="6"/>
    <n v="0"/>
    <n v="35.334599999999995"/>
  </r>
  <r>
    <n v="9398"/>
    <s v="CA-2011-125997"/>
    <x v="2"/>
    <d v="2011-09-20T00:00:00"/>
    <d v="2011-09-23T00:00:00"/>
    <s v="First Class"/>
    <s v="MW-18220"/>
    <s v="Mitch Webber"/>
    <x v="0"/>
    <s v="United States"/>
    <s v="New York City"/>
    <s v="New York"/>
    <n v="10011"/>
    <x v="3"/>
    <s v="OFF-AP-10003842"/>
    <s v="Office Supplies"/>
    <s v="Appliances"/>
    <s v="Euro-Pro Shark Turbo Vacuum"/>
    <n v="30.98"/>
    <n v="1"/>
    <n v="0"/>
    <n v="8.0548000000000002"/>
  </r>
  <r>
    <n v="9399"/>
    <s v="CA-2011-125997"/>
    <x v="2"/>
    <d v="2011-09-20T00:00:00"/>
    <d v="2011-09-23T00:00:00"/>
    <s v="First Class"/>
    <s v="MW-18220"/>
    <s v="Mitch Webber"/>
    <x v="0"/>
    <s v="United States"/>
    <s v="New York City"/>
    <s v="New York"/>
    <n v="10011"/>
    <x v="3"/>
    <s v="TEC-PH-10003072"/>
    <s v="Technology"/>
    <s v="Phones"/>
    <s v="Panasonic KX-TG9541B DECT 6.0 Digital 2-Line Expandable Cordless Phone With Digital Answering System"/>
    <n v="1349.91"/>
    <n v="9"/>
    <n v="0"/>
    <n v="661.45590000000004"/>
  </r>
  <r>
    <n v="9400"/>
    <s v="CA-2013-103128"/>
    <x v="0"/>
    <d v="2013-11-12T00:00:00"/>
    <d v="2013-11-16T00:00:00"/>
    <s v="Standard Class"/>
    <s v="SC-20845"/>
    <s v="Sung Chung"/>
    <x v="0"/>
    <s v="United States"/>
    <s v="Arlington Heights"/>
    <s v="Illinois"/>
    <n v="60004"/>
    <x v="2"/>
    <s v="OFF-AR-10003394"/>
    <s v="Office Supplies"/>
    <s v="Art"/>
    <s v="Newell 332"/>
    <n v="14.111999999999998"/>
    <n v="6"/>
    <n v="0.2"/>
    <n v="1.2348000000000008"/>
  </r>
  <r>
    <n v="9401"/>
    <s v="CA-2012-167696"/>
    <x v="1"/>
    <d v="2012-09-16T00:00:00"/>
    <d v="2012-09-21T00:00:00"/>
    <s v="Standard Class"/>
    <s v="BD-11500"/>
    <s v="Bradley Drucker"/>
    <x v="0"/>
    <s v="United States"/>
    <s v="Newport News"/>
    <s v="Virginia"/>
    <n v="23602"/>
    <x v="0"/>
    <s v="OFF-EN-10001539"/>
    <s v="Office Supplies"/>
    <s v="Envelopes"/>
    <s v="Staples"/>
    <n v="31.12"/>
    <n v="4"/>
    <n v="0"/>
    <n v="14.6264"/>
  </r>
  <r>
    <n v="9402"/>
    <s v="CA-2011-159814"/>
    <x v="2"/>
    <d v="2011-06-24T00:00:00"/>
    <d v="2011-06-28T00:00:00"/>
    <s v="Standard Class"/>
    <s v="LP-17080"/>
    <s v="Liz Pelletier"/>
    <x v="0"/>
    <s v="United States"/>
    <s v="Tucson"/>
    <s v="Arizona"/>
    <n v="85705"/>
    <x v="1"/>
    <s v="FUR-FU-10001731"/>
    <s v="Furniture"/>
    <s v="Furnishings"/>
    <s v="Acrylic Self-Standing Desk Frames"/>
    <n v="4.2720000000000002"/>
    <n v="2"/>
    <n v="0.2"/>
    <n v="0.96119999999999983"/>
  </r>
  <r>
    <n v="9403"/>
    <s v="CA-2013-105459"/>
    <x v="0"/>
    <d v="2013-08-13T00:00:00"/>
    <d v="2013-08-18T00:00:00"/>
    <s v="Second Class"/>
    <s v="NP-18700"/>
    <s v="Nora Preis"/>
    <x v="0"/>
    <s v="United States"/>
    <s v="New York City"/>
    <s v="New York"/>
    <n v="10024"/>
    <x v="3"/>
    <s v="FUR-TA-10001095"/>
    <s v="Furniture"/>
    <s v="Tables"/>
    <s v="Chromcraft Round Conference Tables"/>
    <n v="209.148"/>
    <n v="2"/>
    <n v="0.4"/>
    <n v="-66.230199999999996"/>
  </r>
  <r>
    <n v="9404"/>
    <s v="CA-2013-105459"/>
    <x v="0"/>
    <d v="2013-08-13T00:00:00"/>
    <d v="2013-08-18T00:00:00"/>
    <s v="Second Class"/>
    <s v="NP-18700"/>
    <s v="Nora Preis"/>
    <x v="0"/>
    <s v="United States"/>
    <s v="New York City"/>
    <s v="New York"/>
    <n v="10024"/>
    <x v="3"/>
    <s v="OFF-ST-10000078"/>
    <s v="Office Supplies"/>
    <s v="Storage"/>
    <s v="Tennsco 6- and 18-Compartment Lockers"/>
    <n v="1591.02"/>
    <n v="6"/>
    <n v="0"/>
    <n v="286.38359999999989"/>
  </r>
  <r>
    <n v="9405"/>
    <s v="CA-2014-141663"/>
    <x v="3"/>
    <d v="2014-04-14T00:00:00"/>
    <d v="2014-04-18T00:00:00"/>
    <s v="Standard Class"/>
    <s v="DP-13105"/>
    <s v="Dave Poirier"/>
    <x v="1"/>
    <s v="United States"/>
    <s v="Philadelphia"/>
    <s v="Pennsylvania"/>
    <n v="19134"/>
    <x v="3"/>
    <s v="OFF-FA-10004076"/>
    <s v="Office Supplies"/>
    <s v="Fasteners"/>
    <s v="Translucent Push Pins by OIC"/>
    <n v="7.92"/>
    <n v="5"/>
    <n v="0.2"/>
    <n v="1.6829999999999994"/>
  </r>
  <r>
    <n v="9406"/>
    <s v="CA-2011-152618"/>
    <x v="2"/>
    <d v="2011-03-14T00:00:00"/>
    <d v="2011-03-17T00:00:00"/>
    <s v="First Class"/>
    <s v="RB-19465"/>
    <s v="Rick Bensley"/>
    <x v="2"/>
    <s v="United States"/>
    <s v="Chicago"/>
    <s v="Illinois"/>
    <n v="60653"/>
    <x v="2"/>
    <s v="TEC-MA-10003626"/>
    <s v="Technology"/>
    <s v="Machines"/>
    <s v="Hewlett-Packard Deskjet 6540 Color Inkjet Printer"/>
    <n v="574.91"/>
    <n v="2"/>
    <n v="0.3"/>
    <n v="156.04699999999997"/>
  </r>
  <r>
    <n v="9407"/>
    <s v="CA-2011-152618"/>
    <x v="2"/>
    <d v="2011-03-14T00:00:00"/>
    <d v="2011-03-17T00:00:00"/>
    <s v="First Class"/>
    <s v="RB-19465"/>
    <s v="Rick Bensley"/>
    <x v="2"/>
    <s v="United States"/>
    <s v="Chicago"/>
    <s v="Illinois"/>
    <n v="60653"/>
    <x v="2"/>
    <s v="OFF-PA-10001215"/>
    <s v="Office Supplies"/>
    <s v="Paper"/>
    <s v="Xerox 1963"/>
    <n v="8.4480000000000004"/>
    <n v="2"/>
    <n v="0.2"/>
    <n v="2.6399999999999997"/>
  </r>
  <r>
    <n v="9408"/>
    <s v="CA-2014-162789"/>
    <x v="3"/>
    <d v="2014-09-23T00:00:00"/>
    <d v="2014-09-25T00:00:00"/>
    <s v="Second Class"/>
    <s v="LC-17140"/>
    <s v="Logan Currie"/>
    <x v="0"/>
    <s v="United States"/>
    <s v="New York City"/>
    <s v="New York"/>
    <n v="10035"/>
    <x v="3"/>
    <s v="TEC-AC-10002842"/>
    <s v="Technology"/>
    <s v="Accessories"/>
    <s v="WD My Passport Ultra 2TB Portable External Hard Drive"/>
    <n v="1071"/>
    <n v="9"/>
    <n v="0"/>
    <n v="171.36000000000007"/>
  </r>
  <r>
    <n v="9409"/>
    <s v="CA-2014-162789"/>
    <x v="3"/>
    <d v="2014-09-23T00:00:00"/>
    <d v="2014-09-25T00:00:00"/>
    <s v="Second Class"/>
    <s v="LC-17140"/>
    <s v="Logan Currie"/>
    <x v="0"/>
    <s v="United States"/>
    <s v="New York City"/>
    <s v="New York"/>
    <n v="10035"/>
    <x v="3"/>
    <s v="FUR-FU-10004864"/>
    <s v="Furniture"/>
    <s v="Furnishings"/>
    <s v="Eldon 500 Class Desk Accessories"/>
    <n v="12.07"/>
    <n v="1"/>
    <n v="0"/>
    <n v="3.9831000000000003"/>
  </r>
  <r>
    <n v="9410"/>
    <s v="US-2014-110149"/>
    <x v="3"/>
    <d v="2014-12-11T00:00:00"/>
    <d v="2014-12-14T00:00:00"/>
    <s v="First Class"/>
    <s v="WB-21850"/>
    <s v="William Brown"/>
    <x v="0"/>
    <s v="United States"/>
    <s v="Philadelphia"/>
    <s v="Pennsylvania"/>
    <n v="19143"/>
    <x v="3"/>
    <s v="OFF-BI-10000014"/>
    <s v="Office Supplies"/>
    <s v="Binders"/>
    <s v="Heavy-Duty E-Z-D Binders"/>
    <n v="3.2730000000000006"/>
    <n v="1"/>
    <n v="0.7"/>
    <n v="-2.5092999999999996"/>
  </r>
  <r>
    <n v="9411"/>
    <s v="US-2014-110149"/>
    <x v="3"/>
    <d v="2014-12-11T00:00:00"/>
    <d v="2014-12-14T00:00:00"/>
    <s v="First Class"/>
    <s v="WB-21850"/>
    <s v="William Brown"/>
    <x v="0"/>
    <s v="United States"/>
    <s v="Philadelphia"/>
    <s v="Pennsylvania"/>
    <n v="19143"/>
    <x v="3"/>
    <s v="FUR-FU-10001475"/>
    <s v="Furniture"/>
    <s v="Furnishings"/>
    <s v="Contract Clock, 14&quot;, Brown"/>
    <n v="87.92"/>
    <n v="5"/>
    <n v="0.2"/>
    <n v="15.385999999999999"/>
  </r>
  <r>
    <n v="9412"/>
    <s v="CA-2013-108959"/>
    <x v="0"/>
    <d v="2013-03-11T00:00:00"/>
    <d v="2013-03-15T00:00:00"/>
    <s v="Second Class"/>
    <s v="MH-17785"/>
    <s v="Maya Herman"/>
    <x v="1"/>
    <s v="United States"/>
    <s v="Glendale"/>
    <s v="Arizona"/>
    <n v="85301"/>
    <x v="1"/>
    <s v="OFF-ST-10001272"/>
    <s v="Office Supplies"/>
    <s v="Storage"/>
    <s v="Mini 13-1/2 Capacity Data Binder Rack, Pearl"/>
    <n v="104.69600000000001"/>
    <n v="1"/>
    <n v="0.2"/>
    <n v="6.5434999999999981"/>
  </r>
  <r>
    <n v="9413"/>
    <s v="CA-2012-164777"/>
    <x v="1"/>
    <d v="2012-01-27T00:00:00"/>
    <d v="2012-01-29T00:00:00"/>
    <s v="First Class"/>
    <s v="SC-20305"/>
    <s v="Sean Christensen"/>
    <x v="0"/>
    <s v="United States"/>
    <s v="Los Angeles"/>
    <s v="California"/>
    <n v="90036"/>
    <x v="1"/>
    <s v="FUR-CH-10002024"/>
    <s v="Furniture"/>
    <s v="Chairs"/>
    <s v="HON 5400 Series Task Chairs for Big and Tall"/>
    <n v="2803.92"/>
    <n v="5"/>
    <n v="0.2"/>
    <n v="0"/>
  </r>
  <r>
    <n v="9414"/>
    <s v="CA-2013-132017"/>
    <x v="0"/>
    <d v="2013-09-27T00:00:00"/>
    <d v="2013-09-28T00:00:00"/>
    <s v="First Class"/>
    <s v="MH-17620"/>
    <s v="Matt Hagelstein"/>
    <x v="1"/>
    <s v="United States"/>
    <s v="Houston"/>
    <s v="Texas"/>
    <n v="77041"/>
    <x v="2"/>
    <s v="OFF-BI-10004001"/>
    <s v="Office Supplies"/>
    <s v="Binders"/>
    <s v="GBC Recycled VeloBinder Covers"/>
    <n v="6.8159999999999981"/>
    <n v="2"/>
    <n v="0.8"/>
    <n v="-11.587200000000003"/>
  </r>
  <r>
    <n v="9415"/>
    <s v="CA-2012-127824"/>
    <x v="1"/>
    <d v="2012-10-18T00:00:00"/>
    <d v="2012-10-22T00:00:00"/>
    <s v="Standard Class"/>
    <s v="JC-15775"/>
    <s v="John Castell"/>
    <x v="0"/>
    <s v="United States"/>
    <s v="Seattle"/>
    <s v="Washington"/>
    <n v="98115"/>
    <x v="1"/>
    <s v="TEC-PH-10004094"/>
    <s v="Technology"/>
    <s v="Phones"/>
    <s v="Motorola L703CM"/>
    <n v="249.58400000000003"/>
    <n v="2"/>
    <n v="0.2"/>
    <n v="15.598999999999997"/>
  </r>
  <r>
    <n v="9416"/>
    <s v="CA-2012-127824"/>
    <x v="1"/>
    <d v="2012-10-18T00:00:00"/>
    <d v="2012-10-22T00:00:00"/>
    <s v="Standard Class"/>
    <s v="JC-15775"/>
    <s v="John Castell"/>
    <x v="0"/>
    <s v="United States"/>
    <s v="Seattle"/>
    <s v="Washington"/>
    <n v="98115"/>
    <x v="1"/>
    <s v="OFF-PA-10001184"/>
    <s v="Office Supplies"/>
    <s v="Paper"/>
    <s v="Xerox 1903"/>
    <n v="17.940000000000001"/>
    <n v="3"/>
    <n v="0"/>
    <n v="8.7906000000000013"/>
  </r>
  <r>
    <n v="9417"/>
    <s v="CA-2012-127824"/>
    <x v="1"/>
    <d v="2012-10-18T00:00:00"/>
    <d v="2012-10-22T00:00:00"/>
    <s v="Standard Class"/>
    <s v="JC-15775"/>
    <s v="John Castell"/>
    <x v="0"/>
    <s v="United States"/>
    <s v="Seattle"/>
    <s v="Washington"/>
    <n v="98115"/>
    <x v="1"/>
    <s v="FUR-FU-10002505"/>
    <s v="Furniture"/>
    <s v="Furnishings"/>
    <s v="Eldon 100 Class Desk Accessories"/>
    <n v="10.11"/>
    <n v="3"/>
    <n v="0"/>
    <n v="3.2351999999999994"/>
  </r>
  <r>
    <n v="9418"/>
    <s v="CA-2011-148285"/>
    <x v="2"/>
    <d v="2011-10-27T00:00:00"/>
    <d v="2011-11-01T00:00:00"/>
    <s v="Standard Class"/>
    <s v="RD-19810"/>
    <s v="Ross DeVincentis"/>
    <x v="2"/>
    <s v="United States"/>
    <s v="Fayetteville"/>
    <s v="North Carolina"/>
    <n v="28314"/>
    <x v="0"/>
    <s v="OFF-PA-10001166"/>
    <s v="Office Supplies"/>
    <s v="Paper"/>
    <s v="Xerox 2"/>
    <n v="10.368000000000002"/>
    <n v="2"/>
    <n v="0.2"/>
    <n v="3.6288"/>
  </r>
  <r>
    <n v="9419"/>
    <s v="CA-2011-148285"/>
    <x v="2"/>
    <d v="2011-10-27T00:00:00"/>
    <d v="2011-11-01T00:00:00"/>
    <s v="Standard Class"/>
    <s v="RD-19810"/>
    <s v="Ross DeVincentis"/>
    <x v="2"/>
    <s v="United States"/>
    <s v="Fayetteville"/>
    <s v="North Carolina"/>
    <n v="28314"/>
    <x v="0"/>
    <s v="OFF-PA-10000349"/>
    <s v="Office Supplies"/>
    <s v="Paper"/>
    <s v="Staples"/>
    <n v="11.952000000000002"/>
    <n v="3"/>
    <n v="0.2"/>
    <n v="4.0338000000000003"/>
  </r>
  <r>
    <n v="9420"/>
    <s v="CA-2014-152926"/>
    <x v="3"/>
    <d v="2014-10-03T00:00:00"/>
    <d v="2014-10-05T00:00:00"/>
    <s v="Second Class"/>
    <s v="SC-20695"/>
    <s v="Steve Chapman"/>
    <x v="1"/>
    <s v="United States"/>
    <s v="Houston"/>
    <s v="Texas"/>
    <n v="77041"/>
    <x v="2"/>
    <s v="OFF-AP-10004708"/>
    <s v="Office Supplies"/>
    <s v="Appliances"/>
    <s v="Fellowes Superior 10 Outlet Split Surge Protector"/>
    <n v="15.223999999999997"/>
    <n v="2"/>
    <n v="0.8"/>
    <n v="-38.821200000000012"/>
  </r>
  <r>
    <n v="9421"/>
    <s v="CA-2014-152926"/>
    <x v="3"/>
    <d v="2014-10-03T00:00:00"/>
    <d v="2014-10-05T00:00:00"/>
    <s v="Second Class"/>
    <s v="SC-20695"/>
    <s v="Steve Chapman"/>
    <x v="1"/>
    <s v="United States"/>
    <s v="Houston"/>
    <s v="Texas"/>
    <n v="77041"/>
    <x v="2"/>
    <s v="OFF-AP-10001947"/>
    <s v="Office Supplies"/>
    <s v="Appliances"/>
    <s v="Acco 6 Outlet Guardian Premium Plus Surge Suppressor"/>
    <n v="21.983999999999995"/>
    <n v="6"/>
    <n v="0.8"/>
    <n v="-56.059200000000011"/>
  </r>
  <r>
    <n v="9422"/>
    <s v="CA-2011-145254"/>
    <x v="2"/>
    <d v="2011-07-23T00:00:00"/>
    <d v="2011-07-27T00:00:00"/>
    <s v="Standard Class"/>
    <s v="NC-18535"/>
    <s v="Nick Crebassa"/>
    <x v="1"/>
    <s v="United States"/>
    <s v="San Francisco"/>
    <s v="California"/>
    <n v="94122"/>
    <x v="1"/>
    <s v="TEC-PH-10000441"/>
    <s v="Technology"/>
    <s v="Phones"/>
    <s v="VTech DS6151"/>
    <n v="604.75199999999995"/>
    <n v="6"/>
    <n v="0.2"/>
    <n v="60.475200000000058"/>
  </r>
  <r>
    <n v="9423"/>
    <s v="CA-2011-145254"/>
    <x v="2"/>
    <d v="2011-07-23T00:00:00"/>
    <d v="2011-07-27T00:00:00"/>
    <s v="Standard Class"/>
    <s v="NC-18535"/>
    <s v="Nick Crebassa"/>
    <x v="1"/>
    <s v="United States"/>
    <s v="San Francisco"/>
    <s v="California"/>
    <n v="94122"/>
    <x v="1"/>
    <s v="OFF-SU-10004664"/>
    <s v="Office Supplies"/>
    <s v="Supplies"/>
    <s v="Acme Softgrip Scissors"/>
    <n v="40.700000000000003"/>
    <n v="5"/>
    <n v="0"/>
    <n v="11.802999999999999"/>
  </r>
  <r>
    <n v="9424"/>
    <s v="CA-2011-145254"/>
    <x v="2"/>
    <d v="2011-07-23T00:00:00"/>
    <d v="2011-07-27T00:00:00"/>
    <s v="Standard Class"/>
    <s v="NC-18535"/>
    <s v="Nick Crebassa"/>
    <x v="1"/>
    <s v="United States"/>
    <s v="San Francisco"/>
    <s v="California"/>
    <n v="94122"/>
    <x v="1"/>
    <s v="TEC-PH-10004531"/>
    <s v="Technology"/>
    <s v="Phones"/>
    <s v="AT&amp;T CL2909"/>
    <n v="302.37599999999998"/>
    <n v="3"/>
    <n v="0.2"/>
    <n v="37.796999999999997"/>
  </r>
  <r>
    <n v="9425"/>
    <s v="CA-2011-145254"/>
    <x v="2"/>
    <d v="2011-07-23T00:00:00"/>
    <d v="2011-07-27T00:00:00"/>
    <s v="Standard Class"/>
    <s v="NC-18535"/>
    <s v="Nick Crebassa"/>
    <x v="1"/>
    <s v="United States"/>
    <s v="San Francisco"/>
    <s v="California"/>
    <n v="94122"/>
    <x v="1"/>
    <s v="TEC-AC-10002167"/>
    <s v="Technology"/>
    <s v="Accessories"/>
    <s v="Imation 8gb Micro Traveldrive Usb 2.0 Flash Drive"/>
    <n v="45"/>
    <n v="3"/>
    <n v="0"/>
    <n v="4.9500000000000011"/>
  </r>
  <r>
    <n v="9426"/>
    <s v="CA-2011-116246"/>
    <x v="2"/>
    <d v="2011-09-12T00:00:00"/>
    <d v="2011-09-17T00:00:00"/>
    <s v="Second Class"/>
    <s v="LW-17215"/>
    <s v="Luke Weiss"/>
    <x v="0"/>
    <s v="United States"/>
    <s v="New York City"/>
    <s v="New York"/>
    <n v="10035"/>
    <x v="3"/>
    <s v="FUR-CH-10002024"/>
    <s v="Furniture"/>
    <s v="Chairs"/>
    <s v="HON 5400 Series Task Chairs for Big and Tall"/>
    <n v="3785.2920000000004"/>
    <n v="6"/>
    <n v="0.1"/>
    <n v="420.58800000000019"/>
  </r>
  <r>
    <n v="9427"/>
    <s v="CA-2013-160479"/>
    <x v="0"/>
    <d v="2013-09-16T00:00:00"/>
    <d v="2013-09-21T00:00:00"/>
    <s v="Standard Class"/>
    <s v="AH-10585"/>
    <s v="Angele Hood"/>
    <x v="0"/>
    <s v="United States"/>
    <s v="Seattle"/>
    <s v="Washington"/>
    <n v="98105"/>
    <x v="1"/>
    <s v="OFF-AR-10002445"/>
    <s v="Office Supplies"/>
    <s v="Art"/>
    <s v="SANFORD Major Accent Highlighters"/>
    <n v="35.4"/>
    <n v="5"/>
    <n v="0"/>
    <n v="13.452000000000002"/>
  </r>
  <r>
    <n v="9428"/>
    <s v="CA-2011-167486"/>
    <x v="2"/>
    <d v="2011-11-27T00:00:00"/>
    <d v="2011-12-01T00:00:00"/>
    <s v="Standard Class"/>
    <s v="JO-15145"/>
    <s v="Jack O'Briant"/>
    <x v="1"/>
    <s v="United States"/>
    <s v="Buffalo"/>
    <s v="New York"/>
    <n v="14215"/>
    <x v="3"/>
    <s v="FUR-FU-10003268"/>
    <s v="Furniture"/>
    <s v="Furnishings"/>
    <s v="Eldon Radial Chair Mat for Low to Medium Pile Carpets"/>
    <n v="199.89999999999998"/>
    <n v="5"/>
    <n v="0"/>
    <n v="39.97999999999999"/>
  </r>
  <r>
    <n v="9429"/>
    <s v="CA-2011-152100"/>
    <x v="2"/>
    <d v="2011-05-11T00:00:00"/>
    <d v="2011-05-16T00:00:00"/>
    <s v="Standard Class"/>
    <s v="VW-21775"/>
    <s v="Victoria Wilson"/>
    <x v="1"/>
    <s v="United States"/>
    <s v="Huntsville"/>
    <s v="Texas"/>
    <n v="77340"/>
    <x v="2"/>
    <s v="FUR-CH-10000015"/>
    <s v="Furniture"/>
    <s v="Chairs"/>
    <s v="Hon Multipurpose Stacking Arm Chairs"/>
    <n v="1212.9599999999998"/>
    <n v="8"/>
    <n v="0.3"/>
    <n v="-69.311999999999898"/>
  </r>
  <r>
    <n v="9430"/>
    <s v="CA-2012-166219"/>
    <x v="1"/>
    <d v="2012-08-28T00:00:00"/>
    <d v="2012-09-01T00:00:00"/>
    <s v="Standard Class"/>
    <s v="BP-11185"/>
    <s v="Ben Peterman"/>
    <x v="1"/>
    <s v="United States"/>
    <s v="Dallas"/>
    <s v="Texas"/>
    <n v="75081"/>
    <x v="2"/>
    <s v="TEC-PH-10004165"/>
    <s v="Technology"/>
    <s v="Phones"/>
    <s v="Mitel MiVoice 5330e IP Phone"/>
    <n v="1099.96"/>
    <n v="5"/>
    <n v="0.2"/>
    <n v="82.496999999999957"/>
  </r>
  <r>
    <n v="9431"/>
    <s v="CA-2012-166219"/>
    <x v="1"/>
    <d v="2012-08-28T00:00:00"/>
    <d v="2012-09-01T00:00:00"/>
    <s v="Standard Class"/>
    <s v="BP-11185"/>
    <s v="Ben Peterman"/>
    <x v="1"/>
    <s v="United States"/>
    <s v="Dallas"/>
    <s v="Texas"/>
    <n v="75081"/>
    <x v="2"/>
    <s v="FUR-TA-10004607"/>
    <s v="Furniture"/>
    <s v="Tables"/>
    <s v="Hon 2111 Invitation Series Straight Table"/>
    <n v="103.48100000000001"/>
    <n v="1"/>
    <n v="0.3"/>
    <n v="-16.261300000000006"/>
  </r>
  <r>
    <n v="9432"/>
    <s v="CA-2012-111864"/>
    <x v="1"/>
    <d v="2012-06-19T00:00:00"/>
    <d v="2012-06-19T00:00:00"/>
    <s v="Same Day"/>
    <s v="PP-18955"/>
    <s v="Paul Prost"/>
    <x v="2"/>
    <s v="United States"/>
    <s v="Philadelphia"/>
    <s v="Pennsylvania"/>
    <n v="19134"/>
    <x v="3"/>
    <s v="OFF-LA-10004677"/>
    <s v="Office Supplies"/>
    <s v="Labels"/>
    <s v="Self-Adhesive Address Labels for Typewriters with Dispenser Box"/>
    <n v="5.9039999999999999"/>
    <n v="2"/>
    <n v="0.2"/>
    <n v="1.9925999999999999"/>
  </r>
  <r>
    <n v="9433"/>
    <s v="CA-2012-119627"/>
    <x v="1"/>
    <d v="2012-08-17T00:00:00"/>
    <d v="2012-08-23T00:00:00"/>
    <s v="Standard Class"/>
    <s v="SC-20725"/>
    <s v="Steven Cartwright"/>
    <x v="0"/>
    <s v="United States"/>
    <s v="Peoria"/>
    <s v="Arizona"/>
    <n v="85345"/>
    <x v="1"/>
    <s v="TEC-AC-10002217"/>
    <s v="Technology"/>
    <s v="Accessories"/>
    <s v="Imation Clip USB flash drive - 8 GB"/>
    <n v="30.080000000000002"/>
    <n v="2"/>
    <n v="0.2"/>
    <n v="-5.2640000000000002"/>
  </r>
  <r>
    <n v="9434"/>
    <s v="CA-2012-119627"/>
    <x v="1"/>
    <d v="2012-08-17T00:00:00"/>
    <d v="2012-08-23T00:00:00"/>
    <s v="Standard Class"/>
    <s v="SC-20725"/>
    <s v="Steven Cartwright"/>
    <x v="0"/>
    <s v="United States"/>
    <s v="Peoria"/>
    <s v="Arizona"/>
    <n v="85345"/>
    <x v="1"/>
    <s v="OFF-PA-10001937"/>
    <s v="Office Supplies"/>
    <s v="Paper"/>
    <s v="Xerox 21"/>
    <n v="36.288000000000011"/>
    <n v="7"/>
    <n v="0.2"/>
    <n v="12.700800000000001"/>
  </r>
  <r>
    <n v="9435"/>
    <s v="CA-2012-119627"/>
    <x v="1"/>
    <d v="2012-08-17T00:00:00"/>
    <d v="2012-08-23T00:00:00"/>
    <s v="Standard Class"/>
    <s v="SC-20725"/>
    <s v="Steven Cartwright"/>
    <x v="0"/>
    <s v="United States"/>
    <s v="Peoria"/>
    <s v="Arizona"/>
    <n v="85345"/>
    <x v="1"/>
    <s v="OFF-AR-10000203"/>
    <s v="Office Supplies"/>
    <s v="Art"/>
    <s v="Newell 336"/>
    <n v="10.272000000000002"/>
    <n v="3"/>
    <n v="0.2"/>
    <n v="1.1555999999999984"/>
  </r>
  <r>
    <n v="9436"/>
    <s v="CA-2012-119627"/>
    <x v="1"/>
    <d v="2012-08-17T00:00:00"/>
    <d v="2012-08-23T00:00:00"/>
    <s v="Standard Class"/>
    <s v="SC-20725"/>
    <s v="Steven Cartwright"/>
    <x v="0"/>
    <s v="United States"/>
    <s v="Peoria"/>
    <s v="Arizona"/>
    <n v="85345"/>
    <x v="1"/>
    <s v="TEC-AC-10001142"/>
    <s v="Technology"/>
    <s v="Accessories"/>
    <s v="First Data FD10 PIN Pad"/>
    <n v="252.8"/>
    <n v="4"/>
    <n v="0.2"/>
    <n v="-31.600000000000037"/>
  </r>
  <r>
    <n v="9437"/>
    <s v="CA-2012-160787"/>
    <x v="1"/>
    <d v="2012-09-25T00:00:00"/>
    <d v="2012-09-25T00:00:00"/>
    <s v="Same Day"/>
    <s v="BM-11785"/>
    <s v="Bryan Mills"/>
    <x v="0"/>
    <s v="United States"/>
    <s v="Philadelphia"/>
    <s v="Pennsylvania"/>
    <n v="19143"/>
    <x v="3"/>
    <s v="OFF-BI-10003712"/>
    <s v="Office Supplies"/>
    <s v="Binders"/>
    <s v="Acco Pressboard Covers with Storage Hooks, 14 7/8&quot; x 11&quot;, Light Blue"/>
    <n v="2.9460000000000006"/>
    <n v="2"/>
    <n v="0.7"/>
    <n v="-2.0621999999999998"/>
  </r>
  <r>
    <n v="9438"/>
    <s v="CA-2014-107853"/>
    <x v="3"/>
    <d v="2014-05-27T00:00:00"/>
    <d v="2014-06-01T00:00:00"/>
    <s v="Standard Class"/>
    <s v="CD-11920"/>
    <s v="Carlos Daly"/>
    <x v="0"/>
    <s v="United States"/>
    <s v="Oceanside"/>
    <s v="California"/>
    <n v="92054"/>
    <x v="1"/>
    <s v="OFF-PA-10000520"/>
    <s v="Office Supplies"/>
    <s v="Paper"/>
    <s v="Xerox 201"/>
    <n v="12.96"/>
    <n v="2"/>
    <n v="0"/>
    <n v="6.2208000000000006"/>
  </r>
  <r>
    <n v="9439"/>
    <s v="CA-2014-126144"/>
    <x v="3"/>
    <d v="2014-08-01T00:00:00"/>
    <d v="2014-08-06T00:00:00"/>
    <s v="Standard Class"/>
    <s v="GM-14680"/>
    <s v="Greg Matthias"/>
    <x v="0"/>
    <s v="United States"/>
    <s v="Philadelphia"/>
    <s v="Pennsylvania"/>
    <n v="19134"/>
    <x v="3"/>
    <s v="TEC-PH-10001079"/>
    <s v="Technology"/>
    <s v="Phones"/>
    <s v="Polycom SoundPoint Pro SE-225 Corded phone"/>
    <n v="285.57599999999996"/>
    <n v="4"/>
    <n v="0.4"/>
    <n v="-57.115200000000016"/>
  </r>
  <r>
    <n v="9440"/>
    <s v="US-2011-154655"/>
    <x v="2"/>
    <d v="2011-10-12T00:00:00"/>
    <d v="2011-10-17T00:00:00"/>
    <s v="Standard Class"/>
    <s v="BP-11050"/>
    <s v="Barry Pond"/>
    <x v="1"/>
    <s v="United States"/>
    <s v="Chicago"/>
    <s v="Illinois"/>
    <n v="60623"/>
    <x v="2"/>
    <s v="OFF-SU-10000898"/>
    <s v="Office Supplies"/>
    <s v="Supplies"/>
    <s v="Acme Hot Forged Carbon Steel Scissors with Nickel-Plated Handles, 3 7/8&quot; Cut, 8&quot;L"/>
    <n v="22.240000000000002"/>
    <n v="2"/>
    <n v="0.2"/>
    <n v="2.5019999999999971"/>
  </r>
  <r>
    <n v="9441"/>
    <s v="CA-2011-100391"/>
    <x v="2"/>
    <d v="2011-05-25T00:00:00"/>
    <d v="2011-05-29T00:00:00"/>
    <s v="Standard Class"/>
    <s v="BW-11065"/>
    <s v="Barry Weirich"/>
    <x v="0"/>
    <s v="United States"/>
    <s v="New York City"/>
    <s v="New York"/>
    <n v="10035"/>
    <x v="3"/>
    <s v="OFF-PA-10001471"/>
    <s v="Office Supplies"/>
    <s v="Paper"/>
    <s v="Strathmore Photo Frame Cards"/>
    <n v="14.62"/>
    <n v="2"/>
    <n v="0"/>
    <n v="6.7251999999999992"/>
  </r>
  <r>
    <n v="9442"/>
    <s v="CA-2011-165477"/>
    <x v="2"/>
    <d v="2011-12-29T00:00:00"/>
    <d v="2011-12-31T00:00:00"/>
    <s v="Second Class"/>
    <s v="RE-19405"/>
    <s v="Ricardo Emerson"/>
    <x v="0"/>
    <s v="United States"/>
    <s v="Kent"/>
    <s v="Ohio"/>
    <n v="44240"/>
    <x v="3"/>
    <s v="OFF-AP-10003281"/>
    <s v="Office Supplies"/>
    <s v="Appliances"/>
    <s v="Acco 6 Outlet Guardian Standard Surge Suppressor"/>
    <n v="48.36"/>
    <n v="5"/>
    <n v="0.2"/>
    <n v="6.0449999999999946"/>
  </r>
  <r>
    <n v="9443"/>
    <s v="CA-2014-165904"/>
    <x v="3"/>
    <d v="2014-04-08T00:00:00"/>
    <d v="2014-04-12T00:00:00"/>
    <s v="Standard Class"/>
    <s v="HR-14770"/>
    <s v="Hallie Redmond"/>
    <x v="2"/>
    <s v="United States"/>
    <s v="Jacksonville"/>
    <s v="Florida"/>
    <n v="32216"/>
    <x v="0"/>
    <s v="OFF-AR-10003156"/>
    <s v="Office Supplies"/>
    <s v="Art"/>
    <s v="50 Colored Long Pencils"/>
    <n v="16.256"/>
    <n v="2"/>
    <n v="0.2"/>
    <n v="1.2192000000000007"/>
  </r>
  <r>
    <n v="9444"/>
    <s v="CA-2014-165904"/>
    <x v="3"/>
    <d v="2014-04-08T00:00:00"/>
    <d v="2014-04-12T00:00:00"/>
    <s v="Standard Class"/>
    <s v="HR-14770"/>
    <s v="Hallie Redmond"/>
    <x v="2"/>
    <s v="United States"/>
    <s v="Jacksonville"/>
    <s v="Florida"/>
    <n v="32216"/>
    <x v="0"/>
    <s v="TEC-PH-10000576"/>
    <s v="Technology"/>
    <s v="Phones"/>
    <s v="AT&amp;T 1080 Corded phone"/>
    <n v="219.18400000000003"/>
    <n v="2"/>
    <n v="0.2"/>
    <n v="19.178600000000003"/>
  </r>
  <r>
    <n v="9445"/>
    <s v="CA-2012-104052"/>
    <x v="1"/>
    <d v="2012-03-01T00:00:00"/>
    <d v="2012-03-02T00:00:00"/>
    <s v="First Class"/>
    <s v="TP-21565"/>
    <s v="Tracy Poddar"/>
    <x v="1"/>
    <s v="United States"/>
    <s v="Coppell"/>
    <s v="Texas"/>
    <n v="75019"/>
    <x v="2"/>
    <s v="TEC-PH-10003215"/>
    <s v="Technology"/>
    <s v="Phones"/>
    <s v="Jackery Bar Premium Fast-charging Portable Charger"/>
    <n v="95.84"/>
    <n v="4"/>
    <n v="0.2"/>
    <n v="34.741999999999997"/>
  </r>
  <r>
    <n v="9446"/>
    <s v="CA-2012-168277"/>
    <x v="1"/>
    <d v="2012-05-29T00:00:00"/>
    <d v="2012-06-03T00:00:00"/>
    <s v="Standard Class"/>
    <s v="KB-16315"/>
    <s v="Karl Braun"/>
    <x v="0"/>
    <s v="United States"/>
    <s v="Indianapolis"/>
    <s v="Indiana"/>
    <n v="46203"/>
    <x v="2"/>
    <s v="OFF-LA-10004484"/>
    <s v="Office Supplies"/>
    <s v="Labels"/>
    <s v="Avery 476"/>
    <n v="12.39"/>
    <n v="3"/>
    <n v="0"/>
    <n v="5.6993999999999998"/>
  </r>
  <r>
    <n v="9447"/>
    <s v="CA-2013-158617"/>
    <x v="0"/>
    <d v="2013-09-23T00:00:00"/>
    <d v="2013-09-29T00:00:00"/>
    <s v="Standard Class"/>
    <s v="AC-10660"/>
    <s v="Anna Chung"/>
    <x v="0"/>
    <s v="United States"/>
    <s v="Lawrence"/>
    <s v="Indiana"/>
    <n v="46226"/>
    <x v="2"/>
    <s v="OFF-PA-10002245"/>
    <s v="Office Supplies"/>
    <s v="Paper"/>
    <s v="Xerox 1895"/>
    <n v="35.880000000000003"/>
    <n v="6"/>
    <n v="0"/>
    <n v="16.146000000000001"/>
  </r>
  <r>
    <n v="9448"/>
    <s v="CA-2014-136882"/>
    <x v="3"/>
    <d v="2014-05-28T00:00:00"/>
    <d v="2014-06-04T00:00:00"/>
    <s v="Standard Class"/>
    <s v="DN-13690"/>
    <s v="Duane Noonan"/>
    <x v="0"/>
    <s v="United States"/>
    <s v="Tulsa"/>
    <s v="Oklahoma"/>
    <n v="74133"/>
    <x v="2"/>
    <s v="FUR-FU-10003664"/>
    <s v="Furniture"/>
    <s v="Furnishings"/>
    <s v="Electrix Architect's Clamp-On Swing Arm Lamp, Black"/>
    <n v="477.29999999999995"/>
    <n v="5"/>
    <n v="0"/>
    <n v="138.41699999999997"/>
  </r>
  <r>
    <n v="9449"/>
    <s v="US-2013-148957"/>
    <x v="0"/>
    <d v="2013-09-18T00:00:00"/>
    <d v="2013-09-24T00:00:00"/>
    <s v="Standard Class"/>
    <s v="CC-12430"/>
    <s v="Chuck Clark"/>
    <x v="2"/>
    <s v="United States"/>
    <s v="Redmond"/>
    <s v="Washington"/>
    <n v="98052"/>
    <x v="1"/>
    <s v="OFF-LA-10002195"/>
    <s v="Office Supplies"/>
    <s v="Labels"/>
    <s v="Avery 481"/>
    <n v="12.32"/>
    <n v="4"/>
    <n v="0"/>
    <n v="5.9135999999999997"/>
  </r>
  <r>
    <n v="9450"/>
    <s v="CA-2011-140032"/>
    <x v="2"/>
    <d v="2011-09-08T00:00:00"/>
    <d v="2011-09-13T00:00:00"/>
    <s v="Standard Class"/>
    <s v="TS-21340"/>
    <s v="Toby Swindell"/>
    <x v="0"/>
    <s v="United States"/>
    <s v="San Francisco"/>
    <s v="California"/>
    <n v="94109"/>
    <x v="1"/>
    <s v="OFF-BI-10000822"/>
    <s v="Office Supplies"/>
    <s v="Binders"/>
    <s v="Acco PRESSTEX Data Binder with Storage Hooks, Light Blue, 9 1/2&quot; X 11&quot;"/>
    <n v="8.6080000000000005"/>
    <n v="2"/>
    <n v="0.2"/>
    <n v="3.0127999999999995"/>
  </r>
  <r>
    <n v="9451"/>
    <s v="CA-2014-145506"/>
    <x v="3"/>
    <d v="2014-06-04T00:00:00"/>
    <d v="2014-06-08T00:00:00"/>
    <s v="Standard Class"/>
    <s v="MO-17800"/>
    <s v="Meg O'Connel"/>
    <x v="2"/>
    <s v="United States"/>
    <s v="Spokane"/>
    <s v="Washington"/>
    <n v="99207"/>
    <x v="1"/>
    <s v="OFF-ST-10004963"/>
    <s v="Office Supplies"/>
    <s v="Storage"/>
    <s v="Eldon Gobal File Keepers"/>
    <n v="136.26"/>
    <n v="9"/>
    <n v="0"/>
    <n v="5.4503999999999913"/>
  </r>
  <r>
    <n v="9452"/>
    <s v="CA-2012-129546"/>
    <x v="1"/>
    <d v="2012-09-28T00:00:00"/>
    <d v="2012-10-05T00:00:00"/>
    <s v="Standard Class"/>
    <s v="RP-19855"/>
    <s v="Roy Phan"/>
    <x v="1"/>
    <s v="United States"/>
    <s v="Los Angeles"/>
    <s v="California"/>
    <n v="90032"/>
    <x v="1"/>
    <s v="OFF-AP-10002495"/>
    <s v="Office Supplies"/>
    <s v="Appliances"/>
    <s v="Acco Smartsocket Table Surge Protector, 6 Color-Coded Adapter Outlets"/>
    <n v="186.14999999999998"/>
    <n v="3"/>
    <n v="0"/>
    <n v="55.844999999999985"/>
  </r>
  <r>
    <n v="9453"/>
    <s v="CA-2012-129546"/>
    <x v="1"/>
    <d v="2012-09-28T00:00:00"/>
    <d v="2012-10-05T00:00:00"/>
    <s v="Standard Class"/>
    <s v="RP-19855"/>
    <s v="Roy Phan"/>
    <x v="1"/>
    <s v="United States"/>
    <s v="Los Angeles"/>
    <s v="California"/>
    <n v="90032"/>
    <x v="1"/>
    <s v="OFF-BI-10004001"/>
    <s v="Office Supplies"/>
    <s v="Binders"/>
    <s v="GBC Recycled VeloBinder Covers"/>
    <n v="81.792000000000002"/>
    <n v="6"/>
    <n v="0.2"/>
    <n v="26.582399999999986"/>
  </r>
  <r>
    <n v="9454"/>
    <s v="CA-2012-129546"/>
    <x v="1"/>
    <d v="2012-09-28T00:00:00"/>
    <d v="2012-10-05T00:00:00"/>
    <s v="Standard Class"/>
    <s v="RP-19855"/>
    <s v="Roy Phan"/>
    <x v="1"/>
    <s v="United States"/>
    <s v="Los Angeles"/>
    <s v="California"/>
    <n v="90032"/>
    <x v="1"/>
    <s v="OFF-SU-10004884"/>
    <s v="Office Supplies"/>
    <s v="Supplies"/>
    <s v="Acme Galleria Hot Forged Steel Scissors with Colored Handles"/>
    <n v="47.19"/>
    <n v="3"/>
    <n v="0"/>
    <n v="13.685099999999995"/>
  </r>
  <r>
    <n v="9455"/>
    <s v="CA-2012-129546"/>
    <x v="1"/>
    <d v="2012-09-28T00:00:00"/>
    <d v="2012-10-05T00:00:00"/>
    <s v="Standard Class"/>
    <s v="RP-19855"/>
    <s v="Roy Phan"/>
    <x v="1"/>
    <s v="United States"/>
    <s v="Los Angeles"/>
    <s v="California"/>
    <n v="90032"/>
    <x v="1"/>
    <s v="TEC-PH-10003555"/>
    <s v="Technology"/>
    <s v="Phones"/>
    <s v="Motorola HK250 Universal Bluetooth Headset"/>
    <n v="36.783999999999999"/>
    <n v="2"/>
    <n v="0.2"/>
    <n v="-8.2763999999999971"/>
  </r>
  <r>
    <n v="9456"/>
    <s v="CA-2013-140977"/>
    <x v="0"/>
    <d v="2013-06-17T00:00:00"/>
    <d v="2013-06-20T00:00:00"/>
    <s v="Second Class"/>
    <s v="JL-15175"/>
    <s v="James Lanier"/>
    <x v="2"/>
    <s v="United States"/>
    <s v="Chattanooga"/>
    <s v="Tennessee"/>
    <n v="37421"/>
    <x v="0"/>
    <s v="TEC-MA-10003493"/>
    <s v="Technology"/>
    <s v="Machines"/>
    <s v="Penpower WorldCard Pro Card Scanner"/>
    <n v="91.474999999999994"/>
    <n v="1"/>
    <n v="0.5"/>
    <n v="-1.8294999999999959"/>
  </r>
  <r>
    <n v="9457"/>
    <s v="CA-2014-151855"/>
    <x v="3"/>
    <d v="2014-05-28T00:00:00"/>
    <d v="2014-06-04T00:00:00"/>
    <s v="Standard Class"/>
    <s v="BW-11110"/>
    <s v="Bart Watters"/>
    <x v="1"/>
    <s v="United States"/>
    <s v="Greensboro"/>
    <s v="North Carolina"/>
    <n v="27405"/>
    <x v="0"/>
    <s v="TEC-AC-10002380"/>
    <s v="Technology"/>
    <s v="Accessories"/>
    <s v="Sony 8GB Class 10 Micro SDHC R40 Memory Card"/>
    <n v="27.192"/>
    <n v="3"/>
    <n v="0.2"/>
    <n v="0.33989999999999654"/>
  </r>
  <r>
    <n v="9458"/>
    <s v="CA-2014-151855"/>
    <x v="3"/>
    <d v="2014-05-28T00:00:00"/>
    <d v="2014-06-04T00:00:00"/>
    <s v="Standard Class"/>
    <s v="BW-11110"/>
    <s v="Bart Watters"/>
    <x v="1"/>
    <s v="United States"/>
    <s v="Greensboro"/>
    <s v="North Carolina"/>
    <n v="27405"/>
    <x v="0"/>
    <s v="OFF-BI-10004209"/>
    <s v="Office Supplies"/>
    <s v="Binders"/>
    <s v="Fellowes Twister Kit, Gray/Clear, 3/pkg"/>
    <n v="12.059999999999999"/>
    <n v="5"/>
    <n v="0.7"/>
    <n v="-10.050000000000001"/>
  </r>
  <r>
    <n v="9459"/>
    <s v="CA-2011-138240"/>
    <x v="2"/>
    <d v="2011-10-09T00:00:00"/>
    <d v="2011-10-14T00:00:00"/>
    <s v="Standard Class"/>
    <s v="SJ-20500"/>
    <s v="Shirley Jackson"/>
    <x v="0"/>
    <s v="United States"/>
    <s v="San Francisco"/>
    <s v="California"/>
    <n v="94122"/>
    <x v="1"/>
    <s v="OFF-AR-10002135"/>
    <s v="Office Supplies"/>
    <s v="Art"/>
    <s v="Boston Heavy-Duty Trimline Electric Pencil Sharpeners"/>
    <n v="144.60000000000002"/>
    <n v="3"/>
    <n v="0"/>
    <n v="41.933999999999983"/>
  </r>
  <r>
    <n v="9460"/>
    <s v="CA-2011-138240"/>
    <x v="2"/>
    <d v="2011-10-09T00:00:00"/>
    <d v="2011-10-14T00:00:00"/>
    <s v="Standard Class"/>
    <s v="SJ-20500"/>
    <s v="Shirley Jackson"/>
    <x v="0"/>
    <s v="United States"/>
    <s v="San Francisco"/>
    <s v="California"/>
    <n v="94122"/>
    <x v="1"/>
    <s v="TEC-PH-10002583"/>
    <s v="Technology"/>
    <s v="Phones"/>
    <s v="iOttie HLCRIO102 Car Mount"/>
    <n v="15.991999999999999"/>
    <n v="1"/>
    <n v="0.2"/>
    <n v="-2.9985000000000022"/>
  </r>
  <r>
    <n v="9461"/>
    <s v="CA-2011-101833"/>
    <x v="2"/>
    <d v="2011-11-17T00:00:00"/>
    <d v="2011-11-22T00:00:00"/>
    <s v="Second Class"/>
    <s v="FG-14260"/>
    <s v="Frank Gastineau"/>
    <x v="2"/>
    <s v="United States"/>
    <s v="New York City"/>
    <s v="New York"/>
    <n v="10024"/>
    <x v="3"/>
    <s v="OFF-PA-10003591"/>
    <s v="Office Supplies"/>
    <s v="Paper"/>
    <s v="Southworth 100% Cotton The Best Paper"/>
    <n v="34.44"/>
    <n v="3"/>
    <n v="0"/>
    <n v="17.22"/>
  </r>
  <r>
    <n v="9462"/>
    <s v="CA-2011-100867"/>
    <x v="2"/>
    <d v="2011-10-19T00:00:00"/>
    <d v="2011-10-24T00:00:00"/>
    <s v="Standard Class"/>
    <s v="EH-14125"/>
    <s v="Eugene Hildebrand"/>
    <x v="2"/>
    <s v="United States"/>
    <s v="Lakewood"/>
    <s v="California"/>
    <n v="90712"/>
    <x v="1"/>
    <s v="TEC-PH-10004922"/>
    <s v="Technology"/>
    <s v="Phones"/>
    <s v="RCA Visys Integrated PBX 8-Line Router"/>
    <n v="321.55200000000002"/>
    <n v="6"/>
    <n v="0.2"/>
    <n v="20.097000000000008"/>
  </r>
  <r>
    <n v="9463"/>
    <s v="US-2014-109610"/>
    <x v="3"/>
    <d v="2014-11-26T00:00:00"/>
    <d v="2014-12-01T00:00:00"/>
    <s v="Second Class"/>
    <s v="BS-11590"/>
    <s v="Brendan Sweed"/>
    <x v="1"/>
    <s v="United States"/>
    <s v="Louisville"/>
    <s v="Kentucky"/>
    <n v="40214"/>
    <x v="0"/>
    <s v="FUR-CH-10001854"/>
    <s v="Furniture"/>
    <s v="Chairs"/>
    <s v="Office Star - Professional Matrix Back Chair with 2-to-1 Synchro Tilt and Mesh Fabric Seat"/>
    <n v="701.96"/>
    <n v="2"/>
    <n v="0"/>
    <n v="168.47040000000004"/>
  </r>
  <r>
    <n v="9464"/>
    <s v="CA-2011-156545"/>
    <x v="2"/>
    <d v="2011-02-28T00:00:00"/>
    <d v="2011-03-03T00:00:00"/>
    <s v="First Class"/>
    <s v="JS-16030"/>
    <s v="Joy Smith"/>
    <x v="0"/>
    <s v="United States"/>
    <s v="Columbus"/>
    <s v="Ohio"/>
    <n v="43229"/>
    <x v="3"/>
    <s v="OFF-AR-10003560"/>
    <s v="Office Supplies"/>
    <s v="Art"/>
    <s v="Zebra Zazzle Fluorescent Highlighters"/>
    <n v="19.456000000000003"/>
    <n v="4"/>
    <n v="0.2"/>
    <n v="3.4047999999999981"/>
  </r>
  <r>
    <n v="9465"/>
    <s v="CA-2011-109127"/>
    <x v="2"/>
    <d v="2011-12-21T00:00:00"/>
    <d v="2011-12-25T00:00:00"/>
    <s v="Standard Class"/>
    <s v="JC-15775"/>
    <s v="John Castell"/>
    <x v="0"/>
    <s v="United States"/>
    <s v="Newark"/>
    <s v="Delaware"/>
    <n v="19711"/>
    <x v="3"/>
    <s v="OFF-LA-10004409"/>
    <s v="Office Supplies"/>
    <s v="Labels"/>
    <s v="Avery 492"/>
    <n v="17.28"/>
    <n v="6"/>
    <n v="0"/>
    <n v="7.9487999999999985"/>
  </r>
  <r>
    <n v="9466"/>
    <s v="CA-2013-126858"/>
    <x v="0"/>
    <d v="2013-11-20T00:00:00"/>
    <d v="2013-11-24T00:00:00"/>
    <s v="Standard Class"/>
    <s v="JM-15265"/>
    <s v="Janet Molinari"/>
    <x v="1"/>
    <s v="United States"/>
    <s v="Seattle"/>
    <s v="Washington"/>
    <n v="98115"/>
    <x v="1"/>
    <s v="FUR-FU-10000448"/>
    <s v="Furniture"/>
    <s v="Furnishings"/>
    <s v="Tenex Chairmats For Use With Carpeted Floors"/>
    <n v="31.96"/>
    <n v="2"/>
    <n v="0"/>
    <n v="1.597999999999999"/>
  </r>
  <r>
    <n v="9467"/>
    <s v="CA-2014-102925"/>
    <x v="3"/>
    <d v="2014-11-06T00:00:00"/>
    <d v="2014-11-11T00:00:00"/>
    <s v="Second Class"/>
    <s v="CD-12280"/>
    <s v="Christina DeMoss"/>
    <x v="0"/>
    <s v="United States"/>
    <s v="New York City"/>
    <s v="New York"/>
    <n v="10024"/>
    <x v="3"/>
    <s v="OFF-BI-10002735"/>
    <s v="Office Supplies"/>
    <s v="Binders"/>
    <s v="GBC Prestige Therm-A-Bind Covers"/>
    <n v="164.68800000000002"/>
    <n v="6"/>
    <n v="0.2"/>
    <n v="55.582200000000007"/>
  </r>
  <r>
    <n v="9468"/>
    <s v="CA-2014-102925"/>
    <x v="3"/>
    <d v="2014-11-06T00:00:00"/>
    <d v="2014-11-11T00:00:00"/>
    <s v="Second Class"/>
    <s v="CD-12280"/>
    <s v="Christina DeMoss"/>
    <x v="0"/>
    <s v="United States"/>
    <s v="New York City"/>
    <s v="New York"/>
    <n v="10024"/>
    <x v="3"/>
    <s v="FUR-TA-10003469"/>
    <s v="Furniture"/>
    <s v="Tables"/>
    <s v="Balt Split Level Computer Training Table"/>
    <n v="166.5"/>
    <n v="2"/>
    <n v="0.4"/>
    <n v="-66.599999999999994"/>
  </r>
  <r>
    <n v="9469"/>
    <s v="CA-2014-102925"/>
    <x v="3"/>
    <d v="2014-11-06T00:00:00"/>
    <d v="2014-11-11T00:00:00"/>
    <s v="Second Class"/>
    <s v="CD-12280"/>
    <s v="Christina DeMoss"/>
    <x v="0"/>
    <s v="United States"/>
    <s v="New York City"/>
    <s v="New York"/>
    <n v="10024"/>
    <x v="3"/>
    <s v="OFF-PA-10001870"/>
    <s v="Office Supplies"/>
    <s v="Paper"/>
    <s v="Xerox 202"/>
    <n v="12.96"/>
    <n v="2"/>
    <n v="0"/>
    <n v="6.2208000000000006"/>
  </r>
  <r>
    <n v="9470"/>
    <s v="CA-2014-102925"/>
    <x v="3"/>
    <d v="2014-11-06T00:00:00"/>
    <d v="2014-11-11T00:00:00"/>
    <s v="Second Class"/>
    <s v="CD-12280"/>
    <s v="Christina DeMoss"/>
    <x v="0"/>
    <s v="United States"/>
    <s v="New York City"/>
    <s v="New York"/>
    <n v="10024"/>
    <x v="3"/>
    <s v="OFF-PA-10004071"/>
    <s v="Office Supplies"/>
    <s v="Paper"/>
    <s v="Eaton Premium Continuous-Feed Paper, 25% Cotton, Letter Size, White, 1000 Shts/Box"/>
    <n v="110.96"/>
    <n v="2"/>
    <n v="0"/>
    <n v="53.260799999999996"/>
  </r>
  <r>
    <n v="9471"/>
    <s v="CA-2014-102925"/>
    <x v="3"/>
    <d v="2014-11-06T00:00:00"/>
    <d v="2014-11-11T00:00:00"/>
    <s v="Second Class"/>
    <s v="CD-12280"/>
    <s v="Christina DeMoss"/>
    <x v="0"/>
    <s v="United States"/>
    <s v="New York City"/>
    <s v="New York"/>
    <n v="10024"/>
    <x v="3"/>
    <s v="TEC-PH-10001448"/>
    <s v="Technology"/>
    <s v="Phones"/>
    <s v="Anker Astro 15000mAh USB Portable Charger"/>
    <n v="99.98"/>
    <n v="2"/>
    <n v="0"/>
    <n v="3.9991999999999877"/>
  </r>
  <r>
    <n v="9472"/>
    <s v="CA-2014-102925"/>
    <x v="3"/>
    <d v="2014-11-06T00:00:00"/>
    <d v="2014-11-11T00:00:00"/>
    <s v="Second Class"/>
    <s v="CD-12280"/>
    <s v="Christina DeMoss"/>
    <x v="0"/>
    <s v="United States"/>
    <s v="New York City"/>
    <s v="New York"/>
    <n v="10024"/>
    <x v="3"/>
    <s v="OFF-BI-10002706"/>
    <s v="Office Supplies"/>
    <s v="Binders"/>
    <s v="Avery Premier Heavy-Duty Binder with Round Locking Rings"/>
    <n v="11.423999999999999"/>
    <n v="1"/>
    <n v="0.2"/>
    <n v="3.7127999999999997"/>
  </r>
  <r>
    <n v="9473"/>
    <s v="CA-2014-102925"/>
    <x v="3"/>
    <d v="2014-11-06T00:00:00"/>
    <d v="2014-11-11T00:00:00"/>
    <s v="Second Class"/>
    <s v="CD-12280"/>
    <s v="Christina DeMoss"/>
    <x v="0"/>
    <s v="United States"/>
    <s v="New York City"/>
    <s v="New York"/>
    <n v="10024"/>
    <x v="3"/>
    <s v="FUR-CH-10004875"/>
    <s v="Furniture"/>
    <s v="Chairs"/>
    <s v="Harbour Creations 67200 Series Stacking Chairs"/>
    <n v="128.12400000000002"/>
    <n v="2"/>
    <n v="0.1"/>
    <n v="24.2012"/>
  </r>
  <r>
    <n v="9474"/>
    <s v="CA-2014-102925"/>
    <x v="3"/>
    <d v="2014-11-06T00:00:00"/>
    <d v="2014-11-11T00:00:00"/>
    <s v="Second Class"/>
    <s v="CD-12280"/>
    <s v="Christina DeMoss"/>
    <x v="0"/>
    <s v="United States"/>
    <s v="New York City"/>
    <s v="New York"/>
    <n v="10024"/>
    <x v="3"/>
    <s v="FUR-FU-10004245"/>
    <s v="Furniture"/>
    <s v="Furnishings"/>
    <s v="Career Cubicle Clock, 8 1/4&quot;, Black"/>
    <n v="101.4"/>
    <n v="5"/>
    <n v="0"/>
    <n v="38.532000000000004"/>
  </r>
  <r>
    <n v="9475"/>
    <s v="CA-2012-100818"/>
    <x v="1"/>
    <d v="2012-05-31T00:00:00"/>
    <d v="2012-06-05T00:00:00"/>
    <s v="Second Class"/>
    <s v="JM-15265"/>
    <s v="Janet Molinari"/>
    <x v="1"/>
    <s v="United States"/>
    <s v="Chicago"/>
    <s v="Illinois"/>
    <n v="60653"/>
    <x v="2"/>
    <s v="OFF-LA-10000443"/>
    <s v="Office Supplies"/>
    <s v="Labels"/>
    <s v="Avery 501"/>
    <n v="5.9039999999999999"/>
    <n v="2"/>
    <n v="0.2"/>
    <n v="1.9925999999999999"/>
  </r>
  <r>
    <n v="9476"/>
    <s v="CA-2012-100818"/>
    <x v="1"/>
    <d v="2012-05-31T00:00:00"/>
    <d v="2012-06-05T00:00:00"/>
    <s v="Second Class"/>
    <s v="JM-15265"/>
    <s v="Janet Molinari"/>
    <x v="1"/>
    <s v="United States"/>
    <s v="Chicago"/>
    <s v="Illinois"/>
    <n v="60653"/>
    <x v="2"/>
    <s v="OFF-PA-10001125"/>
    <s v="Office Supplies"/>
    <s v="Paper"/>
    <s v="Xerox 1988"/>
    <n v="173.48800000000003"/>
    <n v="7"/>
    <n v="0.2"/>
    <n v="54.214999999999982"/>
  </r>
  <r>
    <n v="9477"/>
    <s v="CA-2012-100818"/>
    <x v="1"/>
    <d v="2012-05-31T00:00:00"/>
    <d v="2012-06-05T00:00:00"/>
    <s v="Second Class"/>
    <s v="JM-15265"/>
    <s v="Janet Molinari"/>
    <x v="1"/>
    <s v="United States"/>
    <s v="Chicago"/>
    <s v="Illinois"/>
    <n v="60653"/>
    <x v="2"/>
    <s v="FUR-FU-10002703"/>
    <s v="Furniture"/>
    <s v="Furnishings"/>
    <s v="Tenex Traditional Chairmats for Hard Floors, Average Lip, 36&quot; x 48&quot;"/>
    <n v="51.56"/>
    <n v="2"/>
    <n v="0.6"/>
    <n v="-61.872"/>
  </r>
  <r>
    <n v="9478"/>
    <s v="CA-2012-100818"/>
    <x v="1"/>
    <d v="2012-05-31T00:00:00"/>
    <d v="2012-06-05T00:00:00"/>
    <s v="Second Class"/>
    <s v="JM-15265"/>
    <s v="Janet Molinari"/>
    <x v="1"/>
    <s v="United States"/>
    <s v="Chicago"/>
    <s v="Illinois"/>
    <n v="60653"/>
    <x v="2"/>
    <s v="OFF-BI-10004364"/>
    <s v="Office Supplies"/>
    <s v="Binders"/>
    <s v="Storex Dura Pro Binders"/>
    <n v="3.5639999999999992"/>
    <n v="3"/>
    <n v="0.8"/>
    <n v="-6.2370000000000019"/>
  </r>
  <r>
    <n v="9479"/>
    <s v="CA-2011-126193"/>
    <x v="2"/>
    <d v="2011-09-07T00:00:00"/>
    <d v="2011-09-14T00:00:00"/>
    <s v="Standard Class"/>
    <s v="SS-20410"/>
    <s v="Shahid Shariari"/>
    <x v="0"/>
    <s v="United States"/>
    <s v="Oswego"/>
    <s v="Illinois"/>
    <n v="60543"/>
    <x v="2"/>
    <s v="OFF-FA-10000936"/>
    <s v="Office Supplies"/>
    <s v="Fasteners"/>
    <s v="Acco Hot Clips Clips to Go"/>
    <n v="13.16"/>
    <n v="5"/>
    <n v="0.2"/>
    <n v="4.1124999999999998"/>
  </r>
  <r>
    <n v="9480"/>
    <s v="CA-2011-126193"/>
    <x v="2"/>
    <d v="2011-09-07T00:00:00"/>
    <d v="2011-09-14T00:00:00"/>
    <s v="Standard Class"/>
    <s v="SS-20410"/>
    <s v="Shahid Shariari"/>
    <x v="0"/>
    <s v="United States"/>
    <s v="Oswego"/>
    <s v="Illinois"/>
    <n v="60543"/>
    <x v="2"/>
    <s v="OFF-BI-10001249"/>
    <s v="Office Supplies"/>
    <s v="Binders"/>
    <s v="Avery Heavy-Duty EZD View Binder with Locking Rings"/>
    <n v="3.8279999999999994"/>
    <n v="3"/>
    <n v="0.8"/>
    <n v="-6.5076000000000018"/>
  </r>
  <r>
    <n v="9481"/>
    <s v="CA-2011-126193"/>
    <x v="2"/>
    <d v="2011-09-07T00:00:00"/>
    <d v="2011-09-14T00:00:00"/>
    <s v="Standard Class"/>
    <s v="SS-20410"/>
    <s v="Shahid Shariari"/>
    <x v="0"/>
    <s v="United States"/>
    <s v="Oswego"/>
    <s v="Illinois"/>
    <n v="60543"/>
    <x v="2"/>
    <s v="OFF-BI-10004632"/>
    <s v="Office Supplies"/>
    <s v="Binders"/>
    <s v="Ibico Hi-Tech Manual Binding System"/>
    <n v="304.98999999999995"/>
    <n v="5"/>
    <n v="0.8"/>
    <n v="-533.73250000000007"/>
  </r>
  <r>
    <n v="9482"/>
    <s v="CA-2014-150504"/>
    <x v="3"/>
    <d v="2014-11-07T00:00:00"/>
    <d v="2014-11-13T00:00:00"/>
    <s v="Standard Class"/>
    <s v="HG-14845"/>
    <s v="Harry Greene"/>
    <x v="0"/>
    <s v="United States"/>
    <s v="Dallas"/>
    <s v="Texas"/>
    <n v="75220"/>
    <x v="2"/>
    <s v="OFF-ST-10000615"/>
    <s v="Office Supplies"/>
    <s v="Storage"/>
    <s v="SimpliFile Personal File, Black Granite, 15w x 6-15/16d x 11-1/4h"/>
    <n v="18.16"/>
    <n v="2"/>
    <n v="0.2"/>
    <n v="1.8160000000000016"/>
  </r>
  <r>
    <n v="9483"/>
    <s v="CA-2012-158351"/>
    <x v="1"/>
    <d v="2012-06-20T00:00:00"/>
    <d v="2012-06-24T00:00:00"/>
    <s v="Second Class"/>
    <s v="BC-11125"/>
    <s v="Becky Castell"/>
    <x v="2"/>
    <s v="United States"/>
    <s v="Philadelphia"/>
    <s v="Pennsylvania"/>
    <n v="19134"/>
    <x v="3"/>
    <s v="TEC-AC-10001838"/>
    <s v="Technology"/>
    <s v="Accessories"/>
    <s v="Razer Tiamat Over Ear 7.1 Surround Sound PC Gaming Headset"/>
    <n v="319.98400000000004"/>
    <n v="2"/>
    <n v="0.2"/>
    <n v="91.995400000000018"/>
  </r>
  <r>
    <n v="9484"/>
    <s v="CA-2011-122679"/>
    <x v="2"/>
    <d v="2011-07-22T00:00:00"/>
    <d v="2011-07-28T00:00:00"/>
    <s v="Standard Class"/>
    <s v="AB-10255"/>
    <s v="Alejandro Ballentine"/>
    <x v="2"/>
    <s v="United States"/>
    <s v="Los Angeles"/>
    <s v="California"/>
    <n v="90008"/>
    <x v="1"/>
    <s v="OFF-AR-10004757"/>
    <s v="Office Supplies"/>
    <s v="Art"/>
    <s v="Crayola Colored Pencils"/>
    <n v="19.68"/>
    <n v="6"/>
    <n v="0"/>
    <n v="6.4943999999999988"/>
  </r>
  <r>
    <n v="9485"/>
    <s v="CA-2013-164770"/>
    <x v="0"/>
    <d v="2013-12-03T00:00:00"/>
    <d v="2013-12-05T00:00:00"/>
    <s v="Second Class"/>
    <s v="MY-18295"/>
    <s v="Muhammed Yedwab"/>
    <x v="1"/>
    <s v="United States"/>
    <s v="Houston"/>
    <s v="Texas"/>
    <n v="77036"/>
    <x v="2"/>
    <s v="FUR-BO-10003893"/>
    <s v="Furniture"/>
    <s v="Bookcases"/>
    <s v="Sauder Camden County Collection Library"/>
    <n v="781.86399999999992"/>
    <n v="10"/>
    <n v="0.32"/>
    <n v="-137.97600000000008"/>
  </r>
  <r>
    <n v="9486"/>
    <s v="CA-2013-164770"/>
    <x v="0"/>
    <d v="2013-12-03T00:00:00"/>
    <d v="2013-12-05T00:00:00"/>
    <s v="Second Class"/>
    <s v="MY-18295"/>
    <s v="Muhammed Yedwab"/>
    <x v="1"/>
    <s v="United States"/>
    <s v="Houston"/>
    <s v="Texas"/>
    <n v="77036"/>
    <x v="2"/>
    <s v="OFF-PA-10003893"/>
    <s v="Office Supplies"/>
    <s v="Paper"/>
    <s v="Xerox 1962"/>
    <n v="30.816000000000003"/>
    <n v="9"/>
    <n v="0.2"/>
    <n v="9.6299999999999955"/>
  </r>
  <r>
    <n v="9487"/>
    <s v="CA-2014-130505"/>
    <x v="3"/>
    <d v="2014-10-13T00:00:00"/>
    <d v="2014-10-13T00:00:00"/>
    <s v="Same Day"/>
    <s v="NF-18385"/>
    <s v="Natalie Fritzler"/>
    <x v="0"/>
    <s v="United States"/>
    <s v="Wheeling"/>
    <s v="West Virginia"/>
    <n v="26003"/>
    <x v="3"/>
    <s v="FUR-TA-10001932"/>
    <s v="Furniture"/>
    <s v="Tables"/>
    <s v="Chromcraft 48&quot; x 96&quot; Racetrack Double Pedestal Table"/>
    <n v="673.34399999999994"/>
    <n v="3"/>
    <n v="0.3"/>
    <n v="-76.953599999999994"/>
  </r>
  <r>
    <n v="9488"/>
    <s v="US-2014-125213"/>
    <x v="3"/>
    <d v="2014-12-12T00:00:00"/>
    <d v="2014-12-14T00:00:00"/>
    <s v="First Class"/>
    <s v="NB-18655"/>
    <s v="Nona Balk"/>
    <x v="1"/>
    <s v="United States"/>
    <s v="Paterson"/>
    <s v="New Jersey"/>
    <n v="7501"/>
    <x v="3"/>
    <s v="OFF-FA-10001561"/>
    <s v="Office Supplies"/>
    <s v="Fasteners"/>
    <s v="Stockwell Push Pins"/>
    <n v="6.5400000000000009"/>
    <n v="3"/>
    <n v="0"/>
    <n v="2.1581999999999999"/>
  </r>
  <r>
    <n v="9489"/>
    <s v="CA-2012-156566"/>
    <x v="1"/>
    <d v="2012-10-01T00:00:00"/>
    <d v="2012-10-04T00:00:00"/>
    <s v="First Class"/>
    <s v="EM-13960"/>
    <s v="Eric Murdock"/>
    <x v="0"/>
    <s v="United States"/>
    <s v="Portland"/>
    <s v="Oregon"/>
    <n v="97206"/>
    <x v="1"/>
    <s v="TEC-PH-10001817"/>
    <s v="Technology"/>
    <s v="Phones"/>
    <s v="Wilson Electronics DB Pro Signal Booster"/>
    <n v="572.80000000000007"/>
    <n v="2"/>
    <n v="0.2"/>
    <n v="50.120000000000033"/>
  </r>
  <r>
    <n v="9490"/>
    <s v="US-2013-102232"/>
    <x v="0"/>
    <d v="2013-08-06T00:00:00"/>
    <d v="2013-08-12T00:00:00"/>
    <s v="Standard Class"/>
    <s v="MF-17665"/>
    <s v="Maureen Fritzler"/>
    <x v="1"/>
    <s v="United States"/>
    <s v="Huntsville"/>
    <s v="Alabama"/>
    <n v="35810"/>
    <x v="0"/>
    <s v="OFF-AR-10000538"/>
    <s v="Office Supplies"/>
    <s v="Art"/>
    <s v="Boston Model 1800 Electric Pencil Sharpener, Gray"/>
    <n v="197.04999999999998"/>
    <n v="7"/>
    <n v="0"/>
    <n v="59.114999999999981"/>
  </r>
  <r>
    <n v="9491"/>
    <s v="CA-2014-111738"/>
    <x v="3"/>
    <d v="2014-01-04T00:00:00"/>
    <d v="2014-01-08T00:00:00"/>
    <s v="Standard Class"/>
    <s v="CM-12385"/>
    <s v="Christopher Martinez"/>
    <x v="0"/>
    <s v="United States"/>
    <s v="San Francisco"/>
    <s v="California"/>
    <n v="94110"/>
    <x v="1"/>
    <s v="OFF-BI-10004584"/>
    <s v="Office Supplies"/>
    <s v="Binders"/>
    <s v="GBC ProClick 150 Presentation Binding System"/>
    <n v="2022.2720000000002"/>
    <n v="8"/>
    <n v="0.2"/>
    <n v="682.5168000000001"/>
  </r>
  <r>
    <n v="9492"/>
    <s v="CA-2014-111738"/>
    <x v="3"/>
    <d v="2014-01-04T00:00:00"/>
    <d v="2014-01-08T00:00:00"/>
    <s v="Standard Class"/>
    <s v="CM-12385"/>
    <s v="Christopher Martinez"/>
    <x v="0"/>
    <s v="United States"/>
    <s v="San Francisco"/>
    <s v="California"/>
    <n v="94110"/>
    <x v="1"/>
    <s v="OFF-AR-10000817"/>
    <s v="Office Supplies"/>
    <s v="Art"/>
    <s v="Manco Dry-Lighter Erasable Highlighter"/>
    <n v="9.120000000000001"/>
    <n v="3"/>
    <n v="0"/>
    <n v="3.1007999999999996"/>
  </r>
  <r>
    <n v="9493"/>
    <s v="CA-2014-163188"/>
    <x v="3"/>
    <d v="2014-11-08T00:00:00"/>
    <d v="2014-11-08T00:00:00"/>
    <s v="Same Day"/>
    <s v="EC-14050"/>
    <s v="Erin Creighton"/>
    <x v="0"/>
    <s v="United States"/>
    <s v="Oklahoma City"/>
    <s v="Oklahoma"/>
    <n v="73120"/>
    <x v="2"/>
    <s v="OFF-BI-10000756"/>
    <s v="Office Supplies"/>
    <s v="Binders"/>
    <s v="Storex DuraTech Recycled Plastic Frosted Binders"/>
    <n v="38.160000000000004"/>
    <n v="9"/>
    <n v="0"/>
    <n v="19.080000000000002"/>
  </r>
  <r>
    <n v="9494"/>
    <s v="CA-2013-105207"/>
    <x v="0"/>
    <d v="2013-01-03T00:00:00"/>
    <d v="2013-01-08T00:00:00"/>
    <s v="Standard Class"/>
    <s v="BO-11350"/>
    <s v="Bill Overfelt"/>
    <x v="1"/>
    <s v="United States"/>
    <s v="Broken Arrow"/>
    <s v="Oklahoma"/>
    <n v="74012"/>
    <x v="2"/>
    <s v="FUR-TA-10000617"/>
    <s v="Furniture"/>
    <s v="Tables"/>
    <s v="Hon Practical Foundations 30 x 60 Training Table, Light Gray/Charcoal"/>
    <n v="1592.8500000000001"/>
    <n v="7"/>
    <n v="0"/>
    <n v="350.42700000000002"/>
  </r>
  <r>
    <n v="9495"/>
    <s v="CA-2013-105207"/>
    <x v="0"/>
    <d v="2013-01-03T00:00:00"/>
    <d v="2013-01-08T00:00:00"/>
    <s v="Standard Class"/>
    <s v="BO-11350"/>
    <s v="Bill Overfelt"/>
    <x v="1"/>
    <s v="United States"/>
    <s v="Broken Arrow"/>
    <s v="Oklahoma"/>
    <n v="74012"/>
    <x v="2"/>
    <s v="OFF-BI-10004364"/>
    <s v="Office Supplies"/>
    <s v="Binders"/>
    <s v="Storex Dura Pro Binders"/>
    <n v="11.88"/>
    <n v="2"/>
    <n v="0"/>
    <n v="5.3460000000000001"/>
  </r>
  <r>
    <n v="9496"/>
    <s v="US-2013-123610"/>
    <x v="0"/>
    <d v="2013-05-13T00:00:00"/>
    <d v="2013-05-17T00:00:00"/>
    <s v="Standard Class"/>
    <s v="VM-21835"/>
    <s v="Vivian Mathis"/>
    <x v="0"/>
    <s v="United States"/>
    <s v="Mission Viejo"/>
    <s v="California"/>
    <n v="92691"/>
    <x v="1"/>
    <s v="TEC-AC-10004518"/>
    <s v="Technology"/>
    <s v="Accessories"/>
    <s v="Memorex Mini Travel Drive 32 GB USB 2.0 Flash Drive"/>
    <n v="120"/>
    <n v="6"/>
    <n v="0"/>
    <n v="46.800000000000004"/>
  </r>
  <r>
    <n v="9497"/>
    <s v="US-2013-123610"/>
    <x v="0"/>
    <d v="2013-05-13T00:00:00"/>
    <d v="2013-05-17T00:00:00"/>
    <s v="Standard Class"/>
    <s v="VM-21835"/>
    <s v="Vivian Mathis"/>
    <x v="0"/>
    <s v="United States"/>
    <s v="Mission Viejo"/>
    <s v="California"/>
    <n v="92691"/>
    <x v="1"/>
    <s v="OFF-AP-10002222"/>
    <s v="Office Supplies"/>
    <s v="Appliances"/>
    <s v="Staples"/>
    <n v="8.67"/>
    <n v="1"/>
    <n v="0"/>
    <n v="2.3409000000000004"/>
  </r>
  <r>
    <n v="9498"/>
    <s v="CA-2014-118213"/>
    <x v="3"/>
    <d v="2014-11-06T00:00:00"/>
    <d v="2014-11-08T00:00:00"/>
    <s v="First Class"/>
    <s v="AB-10060"/>
    <s v="Adam Bellavance"/>
    <x v="2"/>
    <s v="United States"/>
    <s v="Greenwood"/>
    <s v="Indiana"/>
    <n v="46142"/>
    <x v="2"/>
    <s v="OFF-PA-10002615"/>
    <s v="Office Supplies"/>
    <s v="Paper"/>
    <s v="Ampad Gold Fibre Wirebound Steno Books, 6&quot; x 9&quot;, Gregg Ruled"/>
    <n v="4.41"/>
    <n v="1"/>
    <n v="0"/>
    <n v="2.0286"/>
  </r>
  <r>
    <n v="9499"/>
    <s v="CA-2014-118213"/>
    <x v="3"/>
    <d v="2014-11-06T00:00:00"/>
    <d v="2014-11-08T00:00:00"/>
    <s v="First Class"/>
    <s v="AB-10060"/>
    <s v="Adam Bellavance"/>
    <x v="2"/>
    <s v="United States"/>
    <s v="Greenwood"/>
    <s v="Indiana"/>
    <n v="46142"/>
    <x v="2"/>
    <s v="OFF-PA-10000565"/>
    <s v="Office Supplies"/>
    <s v="Paper"/>
    <s v="Staples"/>
    <n v="167.94"/>
    <n v="3"/>
    <n v="0"/>
    <n v="82.290599999999998"/>
  </r>
  <r>
    <n v="9500"/>
    <s v="CA-2014-118213"/>
    <x v="3"/>
    <d v="2014-11-06T00:00:00"/>
    <d v="2014-11-08T00:00:00"/>
    <s v="First Class"/>
    <s v="AB-10060"/>
    <s v="Adam Bellavance"/>
    <x v="2"/>
    <s v="United States"/>
    <s v="Greenwood"/>
    <s v="Indiana"/>
    <n v="46142"/>
    <x v="2"/>
    <s v="OFF-PA-10003673"/>
    <s v="Office Supplies"/>
    <s v="Paper"/>
    <s v="Strathmore Photo Mount Cards"/>
    <n v="67.8"/>
    <n v="10"/>
    <n v="0"/>
    <n v="31.187999999999999"/>
  </r>
  <r>
    <n v="9501"/>
    <s v="CA-2013-149237"/>
    <x v="0"/>
    <d v="2013-05-27T00:00:00"/>
    <d v="2013-05-31T00:00:00"/>
    <s v="Standard Class"/>
    <s v="CM-12235"/>
    <s v="Chris McAfee"/>
    <x v="0"/>
    <s v="United States"/>
    <s v="Milwaukee"/>
    <s v="Wisconsin"/>
    <n v="53209"/>
    <x v="2"/>
    <s v="FUR-FU-10002088"/>
    <s v="Furniture"/>
    <s v="Furnishings"/>
    <s v="Nu-Dell Float Frame 11 x 14 1/2"/>
    <n v="26.94"/>
    <n v="3"/>
    <n v="0"/>
    <n v="11.314800000000002"/>
  </r>
  <r>
    <n v="9502"/>
    <s v="US-2012-158589"/>
    <x v="1"/>
    <d v="2012-11-20T00:00:00"/>
    <d v="2012-11-24T00:00:00"/>
    <s v="Standard Class"/>
    <s v="KW-16570"/>
    <s v="Kelly Williams"/>
    <x v="0"/>
    <s v="United States"/>
    <s v="San Francisco"/>
    <s v="California"/>
    <n v="94109"/>
    <x v="1"/>
    <s v="FUR-FU-10001546"/>
    <s v="Furniture"/>
    <s v="Furnishings"/>
    <s v="Dana Swing-Arm Lamps"/>
    <n v="32.04"/>
    <n v="3"/>
    <n v="0"/>
    <n v="8.01"/>
  </r>
  <r>
    <n v="9503"/>
    <s v="CA-2013-101329"/>
    <x v="0"/>
    <d v="2013-04-23T00:00:00"/>
    <d v="2013-04-30T00:00:00"/>
    <s v="Standard Class"/>
    <s v="MM-17920"/>
    <s v="Michael Moore"/>
    <x v="0"/>
    <s v="United States"/>
    <s v="Rome"/>
    <s v="New York"/>
    <n v="13440"/>
    <x v="3"/>
    <s v="OFF-AR-10000614"/>
    <s v="Office Supplies"/>
    <s v="Art"/>
    <s v="Barrel Sharpener"/>
    <n v="32.129999999999995"/>
    <n v="9"/>
    <n v="0"/>
    <n v="8.3537999999999997"/>
  </r>
  <r>
    <n v="9504"/>
    <s v="CA-2013-101329"/>
    <x v="0"/>
    <d v="2013-04-23T00:00:00"/>
    <d v="2013-04-30T00:00:00"/>
    <s v="Standard Class"/>
    <s v="MM-17920"/>
    <s v="Michael Moore"/>
    <x v="0"/>
    <s v="United States"/>
    <s v="Rome"/>
    <s v="New York"/>
    <n v="13440"/>
    <x v="3"/>
    <s v="OFF-AR-10003190"/>
    <s v="Office Supplies"/>
    <s v="Art"/>
    <s v="Newell 32"/>
    <n v="2.88"/>
    <n v="1"/>
    <n v="0"/>
    <n v="0.80640000000000001"/>
  </r>
  <r>
    <n v="9505"/>
    <s v="CA-2013-113607"/>
    <x v="0"/>
    <d v="2013-10-15T00:00:00"/>
    <d v="2013-10-19T00:00:00"/>
    <s v="Standard Class"/>
    <s v="PW-19030"/>
    <s v="Pauline Webber"/>
    <x v="1"/>
    <s v="United States"/>
    <s v="New York City"/>
    <s v="New York"/>
    <n v="10009"/>
    <x v="3"/>
    <s v="TEC-PH-10004094"/>
    <s v="Technology"/>
    <s v="Phones"/>
    <s v="Motorola L703CM"/>
    <n v="1091.93"/>
    <n v="7"/>
    <n v="0"/>
    <n v="272.98250000000002"/>
  </r>
  <r>
    <n v="9506"/>
    <s v="CA-2013-113607"/>
    <x v="0"/>
    <d v="2013-10-15T00:00:00"/>
    <d v="2013-10-19T00:00:00"/>
    <s v="Standard Class"/>
    <s v="PW-19030"/>
    <s v="Pauline Webber"/>
    <x v="1"/>
    <s v="United States"/>
    <s v="New York City"/>
    <s v="New York"/>
    <n v="10009"/>
    <x v="3"/>
    <s v="OFF-PA-10001970"/>
    <s v="Office Supplies"/>
    <s v="Paper"/>
    <s v="Xerox 1908"/>
    <n v="111.96"/>
    <n v="2"/>
    <n v="0"/>
    <n v="54.860399999999998"/>
  </r>
  <r>
    <n v="9507"/>
    <s v="CA-2011-149104"/>
    <x v="2"/>
    <d v="2011-04-05T00:00:00"/>
    <d v="2011-04-07T00:00:00"/>
    <s v="Second Class"/>
    <s v="RD-19900"/>
    <s v="Ruben Dartt"/>
    <x v="0"/>
    <s v="United States"/>
    <s v="Dearborn Heights"/>
    <s v="Michigan"/>
    <n v="48127"/>
    <x v="2"/>
    <s v="OFF-AR-10002952"/>
    <s v="Office Supplies"/>
    <s v="Art"/>
    <s v="Stanley Contemporary Battery Pencil Sharpeners"/>
    <n v="26.7"/>
    <n v="2"/>
    <n v="0"/>
    <n v="7.4759999999999991"/>
  </r>
  <r>
    <n v="9508"/>
    <s v="CA-2011-149104"/>
    <x v="2"/>
    <d v="2011-04-05T00:00:00"/>
    <d v="2011-04-07T00:00:00"/>
    <s v="Second Class"/>
    <s v="RD-19900"/>
    <s v="Ruben Dartt"/>
    <x v="0"/>
    <s v="United States"/>
    <s v="Dearborn Heights"/>
    <s v="Michigan"/>
    <n v="48127"/>
    <x v="2"/>
    <s v="OFF-BI-10004209"/>
    <s v="Office Supplies"/>
    <s v="Binders"/>
    <s v="Fellowes Twister Kit, Gray/Clear, 3/pkg"/>
    <n v="40.199999999999996"/>
    <n v="5"/>
    <n v="0"/>
    <n v="18.089999999999996"/>
  </r>
  <r>
    <n v="9509"/>
    <s v="CA-2011-149104"/>
    <x v="2"/>
    <d v="2011-04-05T00:00:00"/>
    <d v="2011-04-07T00:00:00"/>
    <s v="Second Class"/>
    <s v="RD-19900"/>
    <s v="Ruben Dartt"/>
    <x v="0"/>
    <s v="United States"/>
    <s v="Dearborn Heights"/>
    <s v="Michigan"/>
    <n v="48127"/>
    <x v="2"/>
    <s v="OFF-AR-10004685"/>
    <s v="Office Supplies"/>
    <s v="Art"/>
    <s v="Binney &amp; Smith Crayola Metallic Colored Pencils, 8-Color Set"/>
    <n v="13.89"/>
    <n v="3"/>
    <n v="0"/>
    <n v="4.5836999999999994"/>
  </r>
  <r>
    <n v="9510"/>
    <s v="CA-2011-149104"/>
    <x v="2"/>
    <d v="2011-04-05T00:00:00"/>
    <d v="2011-04-07T00:00:00"/>
    <s v="Second Class"/>
    <s v="RD-19900"/>
    <s v="Ruben Dartt"/>
    <x v="0"/>
    <s v="United States"/>
    <s v="Dearborn Heights"/>
    <s v="Michigan"/>
    <n v="48127"/>
    <x v="2"/>
    <s v="OFF-ST-10000991"/>
    <s v="Office Supplies"/>
    <s v="Storage"/>
    <s v="Space Solutions HD Industrial Steel Shelving."/>
    <n v="689.81999999999994"/>
    <n v="6"/>
    <n v="0"/>
    <n v="20.694600000000008"/>
  </r>
  <r>
    <n v="9511"/>
    <s v="CA-2013-105263"/>
    <x v="0"/>
    <d v="2013-08-07T00:00:00"/>
    <d v="2013-08-12T00:00:00"/>
    <s v="Standard Class"/>
    <s v="LM-17065"/>
    <s v="Liz MacKendrick"/>
    <x v="0"/>
    <s v="United States"/>
    <s v="New York City"/>
    <s v="New York"/>
    <n v="10024"/>
    <x v="3"/>
    <s v="OFF-AR-10002399"/>
    <s v="Office Supplies"/>
    <s v="Art"/>
    <s v="Dixon Prang Watercolor Pencils, 10-Color Set with Brush"/>
    <n v="38.339999999999996"/>
    <n v="9"/>
    <n v="0"/>
    <n v="15.7194"/>
  </r>
  <r>
    <n v="9512"/>
    <s v="CA-2011-130575"/>
    <x v="2"/>
    <d v="2011-12-14T00:00:00"/>
    <d v="2011-12-16T00:00:00"/>
    <s v="First Class"/>
    <s v="CS-11845"/>
    <s v="Cari Sayre"/>
    <x v="1"/>
    <s v="United States"/>
    <s v="Chicago"/>
    <s v="Illinois"/>
    <n v="60623"/>
    <x v="2"/>
    <s v="OFF-BI-10002353"/>
    <s v="Office Supplies"/>
    <s v="Binders"/>
    <s v="GBC VeloBind Cover Sets"/>
    <n v="9.2639999999999976"/>
    <n v="3"/>
    <n v="0.8"/>
    <n v="-13.895999999999997"/>
  </r>
  <r>
    <n v="9513"/>
    <s v="CA-2014-142461"/>
    <x v="3"/>
    <d v="2014-05-31T00:00:00"/>
    <d v="2014-06-04T00:00:00"/>
    <s v="Second Class"/>
    <s v="KT-16480"/>
    <s v="Kean Thornton"/>
    <x v="0"/>
    <s v="United States"/>
    <s v="Dallas"/>
    <s v="Texas"/>
    <n v="75217"/>
    <x v="2"/>
    <s v="FUR-BO-10001811"/>
    <s v="Furniture"/>
    <s v="Bookcases"/>
    <s v="Atlantic Metals Mobile 5-Shelf Bookcases, Custom Colors"/>
    <n v="204.66639999999998"/>
    <n v="1"/>
    <n v="0.32"/>
    <n v="-6.0196000000000254"/>
  </r>
  <r>
    <n v="9514"/>
    <s v="CA-2013-125220"/>
    <x v="0"/>
    <d v="2013-10-15T00:00:00"/>
    <d v="2013-10-20T00:00:00"/>
    <s v="Standard Class"/>
    <s v="BE-11410"/>
    <s v="Bobby Elias"/>
    <x v="0"/>
    <s v="United States"/>
    <s v="Appleton"/>
    <s v="Wisconsin"/>
    <n v="54915"/>
    <x v="2"/>
    <s v="TEC-AC-10003033"/>
    <s v="Technology"/>
    <s v="Accessories"/>
    <s v="Plantronics CS510 - Over-the-Head monaural Wireless Headset System"/>
    <n v="1649.75"/>
    <n v="5"/>
    <n v="0"/>
    <n v="544.41749999999979"/>
  </r>
  <r>
    <n v="9515"/>
    <s v="CA-2011-100293"/>
    <x v="2"/>
    <d v="2011-03-14T00:00:00"/>
    <d v="2011-03-18T00:00:00"/>
    <s v="Standard Class"/>
    <s v="NF-18475"/>
    <s v="Neil Französisch"/>
    <x v="2"/>
    <s v="United States"/>
    <s v="Jacksonville"/>
    <s v="Florida"/>
    <n v="32216"/>
    <x v="0"/>
    <s v="OFF-PA-10000176"/>
    <s v="Office Supplies"/>
    <s v="Paper"/>
    <s v="Xerox 1887"/>
    <n v="91.055999999999997"/>
    <n v="6"/>
    <n v="0.2"/>
    <n v="31.869599999999995"/>
  </r>
  <r>
    <n v="9516"/>
    <s v="CA-2011-154165"/>
    <x v="2"/>
    <d v="2011-02-18T00:00:00"/>
    <d v="2011-02-25T00:00:00"/>
    <s v="Standard Class"/>
    <s v="DL-13315"/>
    <s v="Delfina Latchford"/>
    <x v="0"/>
    <s v="United States"/>
    <s v="Chicago"/>
    <s v="Illinois"/>
    <n v="60653"/>
    <x v="2"/>
    <s v="OFF-AR-10003631"/>
    <s v="Office Supplies"/>
    <s v="Art"/>
    <s v="Staples"/>
    <n v="54.207999999999998"/>
    <n v="14"/>
    <n v="0.2"/>
    <n v="8.808799999999998"/>
  </r>
  <r>
    <n v="9517"/>
    <s v="CA-2012-123939"/>
    <x v="1"/>
    <d v="2012-08-24T00:00:00"/>
    <d v="2012-08-26T00:00:00"/>
    <s v="Second Class"/>
    <s v="MS-17710"/>
    <s v="Maurice Satty"/>
    <x v="0"/>
    <s v="United States"/>
    <s v="Bowling Green"/>
    <s v="Ohio"/>
    <n v="43402"/>
    <x v="3"/>
    <s v="TEC-PH-10000923"/>
    <s v="Technology"/>
    <s v="Phones"/>
    <s v="Belkin SportFit Armband For iPhone 5s/5c, Fuchsia"/>
    <n v="26.981999999999999"/>
    <n v="3"/>
    <n v="0.4"/>
    <n v="4.0472999999999999"/>
  </r>
  <r>
    <n v="9518"/>
    <s v="CA-2012-123939"/>
    <x v="1"/>
    <d v="2012-08-24T00:00:00"/>
    <d v="2012-08-26T00:00:00"/>
    <s v="Second Class"/>
    <s v="MS-17710"/>
    <s v="Maurice Satty"/>
    <x v="0"/>
    <s v="United States"/>
    <s v="Bowling Green"/>
    <s v="Ohio"/>
    <n v="43402"/>
    <x v="3"/>
    <s v="OFF-LA-10003190"/>
    <s v="Office Supplies"/>
    <s v="Labels"/>
    <s v="Avery 474"/>
    <n v="6.911999999999999"/>
    <n v="3"/>
    <n v="0.2"/>
    <n v="2.5056000000000003"/>
  </r>
  <r>
    <n v="9519"/>
    <s v="CA-2012-123939"/>
    <x v="1"/>
    <d v="2012-08-24T00:00:00"/>
    <d v="2012-08-26T00:00:00"/>
    <s v="Second Class"/>
    <s v="MS-17710"/>
    <s v="Maurice Satty"/>
    <x v="0"/>
    <s v="United States"/>
    <s v="Bowling Green"/>
    <s v="Ohio"/>
    <n v="43402"/>
    <x v="3"/>
    <s v="OFF-ST-10003208"/>
    <s v="Office Supplies"/>
    <s v="Storage"/>
    <s v="Adjustable Depth Letter/Legal Cart"/>
    <n v="435.50400000000002"/>
    <n v="3"/>
    <n v="0.2"/>
    <n v="48.994199999999921"/>
  </r>
  <r>
    <n v="9520"/>
    <s v="US-2014-104451"/>
    <x v="3"/>
    <d v="2014-05-09T00:00:00"/>
    <d v="2014-05-13T00:00:00"/>
    <s v="Second Class"/>
    <s v="MM-18055"/>
    <s v="Michelle Moray"/>
    <x v="0"/>
    <s v="United States"/>
    <s v="San Francisco"/>
    <s v="California"/>
    <n v="94110"/>
    <x v="1"/>
    <s v="OFF-AP-10000692"/>
    <s v="Office Supplies"/>
    <s v="Appliances"/>
    <s v="Fellowes Mighty 8 Compact Surge Protector"/>
    <n v="81.08"/>
    <n v="4"/>
    <n v="0"/>
    <n v="22.702400000000004"/>
  </r>
  <r>
    <n v="9521"/>
    <s v="CA-2013-101189"/>
    <x v="0"/>
    <d v="2013-02-04T00:00:00"/>
    <d v="2013-02-09T00:00:00"/>
    <s v="Standard Class"/>
    <s v="JB-15400"/>
    <s v="Jennifer Braxton"/>
    <x v="1"/>
    <s v="United States"/>
    <s v="Los Angeles"/>
    <s v="California"/>
    <n v="90049"/>
    <x v="1"/>
    <s v="OFF-ST-10004180"/>
    <s v="Office Supplies"/>
    <s v="Storage"/>
    <s v="Safco Commercial Shelving"/>
    <n v="93.02"/>
    <n v="2"/>
    <n v="0"/>
    <n v="3.720799999999997"/>
  </r>
  <r>
    <n v="9522"/>
    <s v="CA-2011-169446"/>
    <x v="2"/>
    <d v="2011-12-19T00:00:00"/>
    <d v="2011-12-25T00:00:00"/>
    <s v="Standard Class"/>
    <s v="SG-20605"/>
    <s v="Speros Goranitis"/>
    <x v="0"/>
    <s v="United States"/>
    <s v="Chicago"/>
    <s v="Illinois"/>
    <n v="60623"/>
    <x v="2"/>
    <s v="TEC-PH-10002817"/>
    <s v="Technology"/>
    <s v="Phones"/>
    <s v="RCA ViSYS 25425RE1 Corded phone"/>
    <n v="323.97600000000006"/>
    <n v="3"/>
    <n v="0.2"/>
    <n v="36.44729999999997"/>
  </r>
  <r>
    <n v="9523"/>
    <s v="CA-2011-169446"/>
    <x v="2"/>
    <d v="2011-12-19T00:00:00"/>
    <d v="2011-12-25T00:00:00"/>
    <s v="Standard Class"/>
    <s v="SG-20605"/>
    <s v="Speros Goranitis"/>
    <x v="0"/>
    <s v="United States"/>
    <s v="Chicago"/>
    <s v="Illinois"/>
    <n v="60623"/>
    <x v="2"/>
    <s v="OFF-PA-10000295"/>
    <s v="Office Supplies"/>
    <s v="Paper"/>
    <s v="Xerox 229"/>
    <n v="15.552000000000003"/>
    <n v="3"/>
    <n v="0.2"/>
    <n v="5.4432"/>
  </r>
  <r>
    <n v="9524"/>
    <s v="CA-2011-169446"/>
    <x v="2"/>
    <d v="2011-12-19T00:00:00"/>
    <d v="2011-12-25T00:00:00"/>
    <s v="Standard Class"/>
    <s v="SG-20605"/>
    <s v="Speros Goranitis"/>
    <x v="0"/>
    <s v="United States"/>
    <s v="Chicago"/>
    <s v="Illinois"/>
    <n v="60623"/>
    <x v="2"/>
    <s v="OFF-ST-10000419"/>
    <s v="Office Supplies"/>
    <s v="Storage"/>
    <s v="Rogers Jumbo File, Granite"/>
    <n v="32.591999999999999"/>
    <n v="3"/>
    <n v="0.2"/>
    <n v="-7.7406000000000006"/>
  </r>
  <r>
    <n v="9525"/>
    <s v="CA-2014-156958"/>
    <x v="3"/>
    <d v="2014-12-06T00:00:00"/>
    <d v="2014-12-07T00:00:00"/>
    <s v="First Class"/>
    <s v="PB-18805"/>
    <s v="Patrick Bzostek"/>
    <x v="2"/>
    <s v="United States"/>
    <s v="Seattle"/>
    <s v="Washington"/>
    <n v="98115"/>
    <x v="1"/>
    <s v="OFF-BI-10001524"/>
    <s v="Office Supplies"/>
    <s v="Binders"/>
    <s v="GBC Premium Transparent Covers with Diagonal Lined Pattern"/>
    <n v="83.920000000000016"/>
    <n v="5"/>
    <n v="0.2"/>
    <n v="29.371999999999993"/>
  </r>
  <r>
    <n v="9526"/>
    <s v="CA-2014-156958"/>
    <x v="3"/>
    <d v="2014-12-06T00:00:00"/>
    <d v="2014-12-07T00:00:00"/>
    <s v="First Class"/>
    <s v="PB-18805"/>
    <s v="Patrick Bzostek"/>
    <x v="2"/>
    <s v="United States"/>
    <s v="Seattle"/>
    <s v="Washington"/>
    <n v="98115"/>
    <x v="1"/>
    <s v="FUR-FU-10003268"/>
    <s v="Furniture"/>
    <s v="Furnishings"/>
    <s v="Eldon Radial Chair Mat for Low to Medium Pile Carpets"/>
    <n v="199.89999999999998"/>
    <n v="5"/>
    <n v="0"/>
    <n v="39.97999999999999"/>
  </r>
  <r>
    <n v="9527"/>
    <s v="CA-2014-156958"/>
    <x v="3"/>
    <d v="2014-12-06T00:00:00"/>
    <d v="2014-12-07T00:00:00"/>
    <s v="First Class"/>
    <s v="PB-18805"/>
    <s v="Patrick Bzostek"/>
    <x v="2"/>
    <s v="United States"/>
    <s v="Seattle"/>
    <s v="Washington"/>
    <n v="98115"/>
    <x v="1"/>
    <s v="TEC-PH-10000148"/>
    <s v="Technology"/>
    <s v="Phones"/>
    <s v="Cyber Acoustics AC-202b Speech Recognition Stereo Headset"/>
    <n v="31.176000000000002"/>
    <n v="3"/>
    <n v="0.2"/>
    <n v="-7.0145999999999997"/>
  </r>
  <r>
    <n v="9528"/>
    <s v="CA-2014-156958"/>
    <x v="3"/>
    <d v="2014-12-06T00:00:00"/>
    <d v="2014-12-07T00:00:00"/>
    <s v="First Class"/>
    <s v="PB-18805"/>
    <s v="Patrick Bzostek"/>
    <x v="2"/>
    <s v="United States"/>
    <s v="Seattle"/>
    <s v="Washington"/>
    <n v="98115"/>
    <x v="1"/>
    <s v="OFF-BI-10001543"/>
    <s v="Office Supplies"/>
    <s v="Binders"/>
    <s v="GBC VeloBinder Manual Binding System"/>
    <n v="172.75200000000001"/>
    <n v="6"/>
    <n v="0.2"/>
    <n v="60.463200000000015"/>
  </r>
  <r>
    <n v="9529"/>
    <s v="CA-2014-156958"/>
    <x v="3"/>
    <d v="2014-12-06T00:00:00"/>
    <d v="2014-12-07T00:00:00"/>
    <s v="First Class"/>
    <s v="PB-18805"/>
    <s v="Patrick Bzostek"/>
    <x v="2"/>
    <s v="United States"/>
    <s v="Seattle"/>
    <s v="Washington"/>
    <n v="98115"/>
    <x v="1"/>
    <s v="OFF-BI-10002071"/>
    <s v="Office Supplies"/>
    <s v="Binders"/>
    <s v="Fellowes Black Plastic Comb Bindings"/>
    <n v="9.2959999999999994"/>
    <n v="2"/>
    <n v="0.2"/>
    <n v="3.0211999999999994"/>
  </r>
  <r>
    <n v="9530"/>
    <s v="CA-2014-101637"/>
    <x v="3"/>
    <d v="2014-03-25T00:00:00"/>
    <d v="2014-03-26T00:00:00"/>
    <s v="Same Day"/>
    <s v="AC-10615"/>
    <s v="Ann Chong"/>
    <x v="1"/>
    <s v="United States"/>
    <s v="Beaumont"/>
    <s v="Texas"/>
    <n v="77705"/>
    <x v="2"/>
    <s v="OFF-ST-10002352"/>
    <s v="Office Supplies"/>
    <s v="Storage"/>
    <s v="Iris Project Case"/>
    <n v="12.768000000000001"/>
    <n v="2"/>
    <n v="0.2"/>
    <n v="0.95759999999999934"/>
  </r>
  <r>
    <n v="9531"/>
    <s v="CA-2014-111759"/>
    <x v="3"/>
    <d v="2014-07-09T00:00:00"/>
    <d v="2014-07-13T00:00:00"/>
    <s v="Standard Class"/>
    <s v="MR-17545"/>
    <s v="Mathew Reese"/>
    <x v="2"/>
    <s v="United States"/>
    <s v="Seattle"/>
    <s v="Washington"/>
    <n v="98103"/>
    <x v="1"/>
    <s v="OFF-PA-10003127"/>
    <s v="Office Supplies"/>
    <s v="Paper"/>
    <s v="Staples"/>
    <n v="52.76"/>
    <n v="2"/>
    <n v="0"/>
    <n v="24.269599999999997"/>
  </r>
  <r>
    <n v="9532"/>
    <s v="CA-2014-102729"/>
    <x v="3"/>
    <d v="2014-10-27T00:00:00"/>
    <d v="2014-11-01T00:00:00"/>
    <s v="Standard Class"/>
    <s v="BF-11215"/>
    <s v="Benjamin Farhat"/>
    <x v="2"/>
    <s v="United States"/>
    <s v="Dallas"/>
    <s v="Texas"/>
    <n v="75217"/>
    <x v="2"/>
    <s v="OFF-ST-10000464"/>
    <s v="Office Supplies"/>
    <s v="Storage"/>
    <s v="Multi-Use Personal File Cart and Caster Set, Three Stacking Bins"/>
    <n v="55.616"/>
    <n v="2"/>
    <n v="0.2"/>
    <n v="5.5616000000000021"/>
  </r>
  <r>
    <n v="9533"/>
    <s v="CA-2013-116596"/>
    <x v="0"/>
    <d v="2013-10-28T00:00:00"/>
    <d v="2013-11-01T00:00:00"/>
    <s v="Standard Class"/>
    <s v="BW-11200"/>
    <s v="Ben Wallace"/>
    <x v="0"/>
    <s v="United States"/>
    <s v="New York City"/>
    <s v="New York"/>
    <n v="10011"/>
    <x v="3"/>
    <s v="FUR-CH-10000553"/>
    <s v="Furniture"/>
    <s v="Chairs"/>
    <s v="Metal Folding Chairs, Beige, 4/Carton"/>
    <n v="427.64400000000001"/>
    <n v="14"/>
    <n v="0.1"/>
    <n v="80.777199999999979"/>
  </r>
  <r>
    <n v="9534"/>
    <s v="CA-2013-116596"/>
    <x v="0"/>
    <d v="2013-10-28T00:00:00"/>
    <d v="2013-11-01T00:00:00"/>
    <s v="Standard Class"/>
    <s v="BW-11200"/>
    <s v="Ben Wallace"/>
    <x v="0"/>
    <s v="United States"/>
    <s v="New York City"/>
    <s v="New York"/>
    <n v="10011"/>
    <x v="3"/>
    <s v="OFF-FA-10000134"/>
    <s v="Office Supplies"/>
    <s v="Fasteners"/>
    <s v="Advantus Push Pins, Aluminum Head"/>
    <n v="40.669999999999995"/>
    <n v="7"/>
    <n v="0"/>
    <n v="12.607699999999999"/>
  </r>
  <r>
    <n v="9535"/>
    <s v="CA-2013-116596"/>
    <x v="0"/>
    <d v="2013-10-28T00:00:00"/>
    <d v="2013-11-01T00:00:00"/>
    <s v="Standard Class"/>
    <s v="BW-11200"/>
    <s v="Ben Wallace"/>
    <x v="0"/>
    <s v="United States"/>
    <s v="New York City"/>
    <s v="New York"/>
    <n v="10011"/>
    <x v="3"/>
    <s v="OFF-ST-10000636"/>
    <s v="Office Supplies"/>
    <s v="Storage"/>
    <s v="Rogers Profile Extra Capacity Storage Tub"/>
    <n v="33.479999999999997"/>
    <n v="2"/>
    <n v="0"/>
    <n v="1.3391999999999982"/>
  </r>
  <r>
    <n v="9536"/>
    <s v="CA-2013-116596"/>
    <x v="0"/>
    <d v="2013-10-28T00:00:00"/>
    <d v="2013-11-01T00:00:00"/>
    <s v="Standard Class"/>
    <s v="BW-11200"/>
    <s v="Ben Wallace"/>
    <x v="0"/>
    <s v="United States"/>
    <s v="New York City"/>
    <s v="New York"/>
    <n v="10011"/>
    <x v="3"/>
    <s v="OFF-BI-10002949"/>
    <s v="Office Supplies"/>
    <s v="Binders"/>
    <s v="Prestige Round Ring Binders"/>
    <n v="9.7280000000000015"/>
    <n v="2"/>
    <n v="0.2"/>
    <n v="3.283199999999999"/>
  </r>
  <r>
    <n v="9537"/>
    <s v="CA-2014-124191"/>
    <x v="3"/>
    <d v="2014-06-13T00:00:00"/>
    <d v="2014-06-15T00:00:00"/>
    <s v="Second Class"/>
    <s v="TS-21610"/>
    <s v="Troy Staebel"/>
    <x v="0"/>
    <s v="United States"/>
    <s v="Chicago"/>
    <s v="Illinois"/>
    <n v="60610"/>
    <x v="2"/>
    <s v="FUR-FU-10002364"/>
    <s v="Furniture"/>
    <s v="Furnishings"/>
    <s v="Eldon Expressions Wood Desk Accessories, Oak"/>
    <n v="8.8559999999999999"/>
    <n v="3"/>
    <n v="0.6"/>
    <n v="-6.8634000000000013"/>
  </r>
  <r>
    <n v="9538"/>
    <s v="CA-2013-148747"/>
    <x v="0"/>
    <d v="2013-09-26T00:00:00"/>
    <d v="2013-09-28T00:00:00"/>
    <s v="First Class"/>
    <s v="AS-10045"/>
    <s v="Aaron Smayling"/>
    <x v="1"/>
    <s v="United States"/>
    <s v="San Francisco"/>
    <s v="California"/>
    <n v="94110"/>
    <x v="1"/>
    <s v="FUR-BO-10002613"/>
    <s v="Furniture"/>
    <s v="Bookcases"/>
    <s v="Atlantic Metals Mobile 4-Shelf Bookcases, Custom Colors"/>
    <n v="477.666"/>
    <n v="2"/>
    <n v="0.15"/>
    <n v="84.293999999999969"/>
  </r>
  <r>
    <n v="9539"/>
    <s v="US-2014-169488"/>
    <x v="3"/>
    <d v="2014-09-08T00:00:00"/>
    <d v="2014-09-10T00:00:00"/>
    <s v="First Class"/>
    <s v="AA-10375"/>
    <s v="Allen Armold"/>
    <x v="0"/>
    <s v="United States"/>
    <s v="Providence"/>
    <s v="Rhode Island"/>
    <n v="2908"/>
    <x v="3"/>
    <s v="OFF-PA-10002659"/>
    <s v="Office Supplies"/>
    <s v="Paper"/>
    <s v="Avoid Verbal Orders Carbonless Minifold Book"/>
    <n v="16.899999999999999"/>
    <n v="5"/>
    <n v="0"/>
    <n v="7.7739999999999991"/>
  </r>
  <r>
    <n v="9540"/>
    <s v="US-2014-169488"/>
    <x v="3"/>
    <d v="2014-09-08T00:00:00"/>
    <d v="2014-09-10T00:00:00"/>
    <s v="First Class"/>
    <s v="AA-10375"/>
    <s v="Allen Armold"/>
    <x v="0"/>
    <s v="United States"/>
    <s v="Providence"/>
    <s v="Rhode Island"/>
    <n v="2908"/>
    <x v="3"/>
    <s v="OFF-PA-10000157"/>
    <s v="Office Supplies"/>
    <s v="Paper"/>
    <s v="Xerox 191"/>
    <n v="39.96"/>
    <n v="2"/>
    <n v="0"/>
    <n v="18.781199999999998"/>
  </r>
  <r>
    <n v="9541"/>
    <s v="CA-2012-135727"/>
    <x v="1"/>
    <d v="2012-05-11T00:00:00"/>
    <d v="2012-05-16T00:00:00"/>
    <s v="Second Class"/>
    <s v="PS-18970"/>
    <s v="Paul Stevenson"/>
    <x v="2"/>
    <s v="United States"/>
    <s v="Phoenix"/>
    <s v="Arizona"/>
    <n v="85023"/>
    <x v="1"/>
    <s v="FUR-CH-10004540"/>
    <s v="Furniture"/>
    <s v="Chairs"/>
    <s v="Global Chrome Stack Chair"/>
    <n v="191.96800000000002"/>
    <n v="7"/>
    <n v="0.2"/>
    <n v="16.797200000000004"/>
  </r>
  <r>
    <n v="9542"/>
    <s v="CA-2012-135251"/>
    <x v="1"/>
    <d v="2012-08-06T00:00:00"/>
    <d v="2012-08-10T00:00:00"/>
    <s v="Standard Class"/>
    <s v="RP-19270"/>
    <s v="Rachel Payne"/>
    <x v="1"/>
    <s v="United States"/>
    <s v="Houston"/>
    <s v="Texas"/>
    <n v="77095"/>
    <x v="2"/>
    <s v="OFF-LA-10004544"/>
    <s v="Office Supplies"/>
    <s v="Labels"/>
    <s v="Avery 505"/>
    <n v="35.520000000000003"/>
    <n v="3"/>
    <n v="0.2"/>
    <n v="13.320000000000002"/>
  </r>
  <r>
    <n v="9543"/>
    <s v="CA-2012-135251"/>
    <x v="1"/>
    <d v="2012-08-06T00:00:00"/>
    <d v="2012-08-10T00:00:00"/>
    <s v="Standard Class"/>
    <s v="RP-19270"/>
    <s v="Rachel Payne"/>
    <x v="1"/>
    <s v="United States"/>
    <s v="Houston"/>
    <s v="Texas"/>
    <n v="77095"/>
    <x v="2"/>
    <s v="OFF-BI-10001097"/>
    <s v="Office Supplies"/>
    <s v="Binders"/>
    <s v="Avery Hole Reinforcements"/>
    <n v="6.2299999999999986"/>
    <n v="5"/>
    <n v="0.8"/>
    <n v="-9.6565000000000047"/>
  </r>
  <r>
    <n v="9544"/>
    <s v="CA-2012-135251"/>
    <x v="1"/>
    <d v="2012-08-06T00:00:00"/>
    <d v="2012-08-10T00:00:00"/>
    <s v="Standard Class"/>
    <s v="RP-19270"/>
    <s v="Rachel Payne"/>
    <x v="1"/>
    <s v="United States"/>
    <s v="Houston"/>
    <s v="Texas"/>
    <n v="77095"/>
    <x v="2"/>
    <s v="OFF-PA-10003302"/>
    <s v="Office Supplies"/>
    <s v="Paper"/>
    <s v="Xerox 1906"/>
    <n v="56.704000000000001"/>
    <n v="2"/>
    <n v="0.2"/>
    <n v="19.137599999999992"/>
  </r>
  <r>
    <n v="9545"/>
    <s v="CA-2012-135251"/>
    <x v="1"/>
    <d v="2012-08-06T00:00:00"/>
    <d v="2012-08-10T00:00:00"/>
    <s v="Standard Class"/>
    <s v="RP-19270"/>
    <s v="Rachel Payne"/>
    <x v="1"/>
    <s v="United States"/>
    <s v="Houston"/>
    <s v="Texas"/>
    <n v="77095"/>
    <x v="2"/>
    <s v="FUR-BO-10003965"/>
    <s v="Furniture"/>
    <s v="Bookcases"/>
    <s v="O'Sullivan Manor Hill 2-Door Library in Brianna Oak"/>
    <n v="369.19919999999996"/>
    <n v="3"/>
    <n v="0.32"/>
    <n v="-114.01739999999995"/>
  </r>
  <r>
    <n v="9546"/>
    <s v="CA-2011-166590"/>
    <x v="2"/>
    <d v="2011-10-29T00:00:00"/>
    <d v="2011-11-02T00:00:00"/>
    <s v="Standard Class"/>
    <s v="NC-18625"/>
    <s v="Noah Childs"/>
    <x v="1"/>
    <s v="United States"/>
    <s v="Columbus"/>
    <s v="Indiana"/>
    <n v="47201"/>
    <x v="2"/>
    <s v="TEC-AC-10003433"/>
    <s v="Technology"/>
    <s v="Accessories"/>
    <s v="Maxell 4.7GB DVD+R 5/Pack"/>
    <n v="1.98"/>
    <n v="2"/>
    <n v="0"/>
    <n v="0.89100000000000001"/>
  </r>
  <r>
    <n v="9547"/>
    <s v="CA-2011-166590"/>
    <x v="2"/>
    <d v="2011-10-29T00:00:00"/>
    <d v="2011-11-02T00:00:00"/>
    <s v="Standard Class"/>
    <s v="NC-18625"/>
    <s v="Noah Childs"/>
    <x v="1"/>
    <s v="United States"/>
    <s v="Columbus"/>
    <s v="Indiana"/>
    <n v="47201"/>
    <x v="2"/>
    <s v="OFF-PA-10000482"/>
    <s v="Office Supplies"/>
    <s v="Paper"/>
    <s v="Snap-A-Way Black Print Carbonless Ruled Speed Letter, Triplicate"/>
    <n v="75.88"/>
    <n v="2"/>
    <n v="0"/>
    <n v="35.663599999999995"/>
  </r>
  <r>
    <n v="9548"/>
    <s v="CA-2013-131744"/>
    <x v="0"/>
    <d v="2013-06-19T00:00:00"/>
    <d v="2013-06-21T00:00:00"/>
    <s v="Second Class"/>
    <s v="SC-20770"/>
    <s v="Stewart Carmichael"/>
    <x v="1"/>
    <s v="United States"/>
    <s v="Philadelphia"/>
    <s v="Pennsylvania"/>
    <n v="19134"/>
    <x v="3"/>
    <s v="OFF-PA-10004610"/>
    <s v="Office Supplies"/>
    <s v="Paper"/>
    <s v="Xerox 1900"/>
    <n v="6.8480000000000008"/>
    <n v="2"/>
    <n v="0.2"/>
    <n v="2.1399999999999992"/>
  </r>
  <r>
    <n v="9549"/>
    <s v="CA-2013-131744"/>
    <x v="0"/>
    <d v="2013-06-19T00:00:00"/>
    <d v="2013-06-21T00:00:00"/>
    <s v="Second Class"/>
    <s v="SC-20770"/>
    <s v="Stewart Carmichael"/>
    <x v="1"/>
    <s v="United States"/>
    <s v="Philadelphia"/>
    <s v="Pennsylvania"/>
    <n v="19134"/>
    <x v="3"/>
    <s v="OFF-BI-10003910"/>
    <s v="Office Supplies"/>
    <s v="Binders"/>
    <s v="DXL Angle-View Binders with Locking Rings by Samsill"/>
    <n v="4.6260000000000003"/>
    <n v="2"/>
    <n v="0.7"/>
    <n v="-3.8549999999999986"/>
  </r>
  <r>
    <n v="9550"/>
    <s v="CA-2013-131744"/>
    <x v="0"/>
    <d v="2013-06-19T00:00:00"/>
    <d v="2013-06-21T00:00:00"/>
    <s v="Second Class"/>
    <s v="SC-20770"/>
    <s v="Stewart Carmichael"/>
    <x v="1"/>
    <s v="United States"/>
    <s v="Philadelphia"/>
    <s v="Pennsylvania"/>
    <n v="19134"/>
    <x v="3"/>
    <s v="OFF-AP-10001394"/>
    <s v="Office Supplies"/>
    <s v="Appliances"/>
    <s v="Harmony Air Purifier"/>
    <n v="453.6"/>
    <n v="3"/>
    <n v="0.2"/>
    <n v="90.71999999999997"/>
  </r>
  <r>
    <n v="9551"/>
    <s v="CA-2012-160864"/>
    <x v="1"/>
    <d v="2012-05-03T00:00:00"/>
    <d v="2012-05-06T00:00:00"/>
    <s v="First Class"/>
    <s v="NF-18595"/>
    <s v="Nicole Fjeld"/>
    <x v="2"/>
    <s v="United States"/>
    <s v="San Jose"/>
    <s v="California"/>
    <n v="95123"/>
    <x v="1"/>
    <s v="OFF-BI-10004654"/>
    <s v="Office Supplies"/>
    <s v="Binders"/>
    <s v="Avery Binding System Hidden Tab Executive Style Index Sets"/>
    <n v="13.847999999999999"/>
    <n v="3"/>
    <n v="0.2"/>
    <n v="5.1929999999999996"/>
  </r>
  <r>
    <n v="9552"/>
    <s v="CA-2012-147690"/>
    <x v="1"/>
    <d v="2012-11-10T00:00:00"/>
    <d v="2012-11-14T00:00:00"/>
    <s v="Standard Class"/>
    <s v="SC-20020"/>
    <s v="Sam Craven"/>
    <x v="0"/>
    <s v="United States"/>
    <s v="Philadelphia"/>
    <s v="Pennsylvania"/>
    <n v="19140"/>
    <x v="3"/>
    <s v="OFF-ST-10001526"/>
    <s v="Office Supplies"/>
    <s v="Storage"/>
    <s v="Iceberg Mobile Mega Data/Printer Cart "/>
    <n v="577.58400000000006"/>
    <n v="6"/>
    <n v="0.2"/>
    <n v="43.318799999999953"/>
  </r>
  <r>
    <n v="9553"/>
    <s v="CA-2012-163923"/>
    <x v="1"/>
    <d v="2012-05-30T00:00:00"/>
    <d v="2012-06-03T00:00:00"/>
    <s v="Standard Class"/>
    <s v="BD-11560"/>
    <s v="Brendan Dodson"/>
    <x v="2"/>
    <s v="United States"/>
    <s v="Springfield"/>
    <s v="Virginia"/>
    <n v="22153"/>
    <x v="0"/>
    <s v="TEC-AC-10000358"/>
    <s v="Technology"/>
    <s v="Accessories"/>
    <s v="Imation Secure Drive + Hardware Encrypted USB flash drive - 16 GB"/>
    <n v="151.96"/>
    <n v="4"/>
    <n v="0"/>
    <n v="36.470399999999998"/>
  </r>
  <r>
    <n v="9554"/>
    <s v="CA-2013-125724"/>
    <x v="0"/>
    <d v="2013-09-23T00:00:00"/>
    <d v="2013-09-28T00:00:00"/>
    <s v="Standard Class"/>
    <s v="SM-20950"/>
    <s v="Suzanne McNair"/>
    <x v="1"/>
    <s v="United States"/>
    <s v="Broomfield"/>
    <s v="Colorado"/>
    <n v="80020"/>
    <x v="1"/>
    <s v="FUR-FU-10000246"/>
    <s v="Furniture"/>
    <s v="Furnishings"/>
    <s v="Aluminum Document Frame"/>
    <n v="68.432000000000016"/>
    <n v="7"/>
    <n v="0.2"/>
    <n v="8.5539999999999878"/>
  </r>
  <r>
    <n v="9555"/>
    <s v="CA-2012-111612"/>
    <x v="1"/>
    <d v="2012-11-28T00:00:00"/>
    <d v="2012-12-02T00:00:00"/>
    <s v="Standard Class"/>
    <s v="EB-14110"/>
    <s v="Eugene Barchas"/>
    <x v="0"/>
    <s v="United States"/>
    <s v="Columbus"/>
    <s v="Ohio"/>
    <n v="43229"/>
    <x v="3"/>
    <s v="FUR-FU-10003799"/>
    <s v="Furniture"/>
    <s v="Furnishings"/>
    <s v="Seth Thomas 13 1/2&quot; Wall Clock"/>
    <n v="71.12"/>
    <n v="5"/>
    <n v="0.2"/>
    <n v="9.7789999999999964"/>
  </r>
  <r>
    <n v="9556"/>
    <s v="CA-2012-111612"/>
    <x v="1"/>
    <d v="2012-11-28T00:00:00"/>
    <d v="2012-12-02T00:00:00"/>
    <s v="Standard Class"/>
    <s v="EB-14110"/>
    <s v="Eugene Barchas"/>
    <x v="0"/>
    <s v="United States"/>
    <s v="Columbus"/>
    <s v="Ohio"/>
    <n v="43229"/>
    <x v="3"/>
    <s v="OFF-FA-10003021"/>
    <s v="Office Supplies"/>
    <s v="Fasteners"/>
    <s v="Staples"/>
    <n v="3.008"/>
    <n v="2"/>
    <n v="0.2"/>
    <n v="0.56399999999999983"/>
  </r>
  <r>
    <n v="9557"/>
    <s v="CA-2012-156853"/>
    <x v="1"/>
    <d v="2012-12-03T00:00:00"/>
    <d v="2012-12-05T00:00:00"/>
    <s v="Second Class"/>
    <s v="HP-14815"/>
    <s v="Harold Pawlan"/>
    <x v="2"/>
    <s v="United States"/>
    <s v="Concord"/>
    <s v="New Hampshire"/>
    <n v="3301"/>
    <x v="3"/>
    <s v="OFF-PA-10003656"/>
    <s v="Office Supplies"/>
    <s v="Paper"/>
    <s v="Xerox 1935"/>
    <n v="184.66"/>
    <n v="7"/>
    <n v="0"/>
    <n v="84.943599999999989"/>
  </r>
  <r>
    <n v="9558"/>
    <s v="CA-2011-103086"/>
    <x v="2"/>
    <d v="2011-10-17T00:00:00"/>
    <d v="2011-10-19T00:00:00"/>
    <s v="Second Class"/>
    <s v="EB-14170"/>
    <s v="Evan Bailliet"/>
    <x v="0"/>
    <s v="United States"/>
    <s v="Houston"/>
    <s v="Texas"/>
    <n v="77095"/>
    <x v="2"/>
    <s v="FUR-FU-10004586"/>
    <s v="Furniture"/>
    <s v="Furnishings"/>
    <s v="G.E. Longer-Life Indoor Recessed Floodlight Bulbs"/>
    <n v="5.3120000000000003"/>
    <n v="2"/>
    <n v="0.6"/>
    <n v="-1.5935999999999995"/>
  </r>
  <r>
    <n v="9559"/>
    <s v="CA-2013-129280"/>
    <x v="0"/>
    <d v="2013-05-04T00:00:00"/>
    <d v="2013-05-06T00:00:00"/>
    <s v="First Class"/>
    <s v="SM-20905"/>
    <s v="Susan MacKendrick"/>
    <x v="0"/>
    <s v="United States"/>
    <s v="Newark"/>
    <s v="Ohio"/>
    <n v="43055"/>
    <x v="3"/>
    <s v="TEC-AC-10003832"/>
    <s v="Technology"/>
    <s v="Accessories"/>
    <s v="Imation 16GB Mini TravelDrive USB 2.0 Flash Drive"/>
    <n v="132.52000000000004"/>
    <n v="5"/>
    <n v="0.2"/>
    <n v="34.786500000000004"/>
  </r>
  <r>
    <n v="9560"/>
    <s v="CA-2013-129280"/>
    <x v="0"/>
    <d v="2013-05-04T00:00:00"/>
    <d v="2013-05-06T00:00:00"/>
    <s v="First Class"/>
    <s v="SM-20905"/>
    <s v="Susan MacKendrick"/>
    <x v="0"/>
    <s v="United States"/>
    <s v="Newark"/>
    <s v="Ohio"/>
    <n v="43055"/>
    <x v="3"/>
    <s v="OFF-ST-10002554"/>
    <s v="Office Supplies"/>
    <s v="Storage"/>
    <s v="Tennsco Industrial Shelving"/>
    <n v="195.64"/>
    <n v="5"/>
    <n v="0.2"/>
    <n v="-44.018999999999991"/>
  </r>
  <r>
    <n v="9561"/>
    <s v="CA-2013-129280"/>
    <x v="0"/>
    <d v="2013-05-04T00:00:00"/>
    <d v="2013-05-06T00:00:00"/>
    <s v="First Class"/>
    <s v="SM-20905"/>
    <s v="Susan MacKendrick"/>
    <x v="0"/>
    <s v="United States"/>
    <s v="Newark"/>
    <s v="Ohio"/>
    <n v="43055"/>
    <x v="3"/>
    <s v="FUR-FU-10001876"/>
    <s v="Furniture"/>
    <s v="Furnishings"/>
    <s v="Computer Room Manger, 14&quot;"/>
    <n v="51.967999999999996"/>
    <n v="2"/>
    <n v="0.2"/>
    <n v="10.393599999999998"/>
  </r>
  <r>
    <n v="9562"/>
    <s v="CA-2013-129280"/>
    <x v="0"/>
    <d v="2013-05-04T00:00:00"/>
    <d v="2013-05-06T00:00:00"/>
    <s v="First Class"/>
    <s v="SM-20905"/>
    <s v="Susan MacKendrick"/>
    <x v="0"/>
    <s v="United States"/>
    <s v="Newark"/>
    <s v="Ohio"/>
    <n v="43055"/>
    <x v="3"/>
    <s v="TEC-AC-10002637"/>
    <s v="Technology"/>
    <s v="Accessories"/>
    <s v="Logitech VX Revolution Cordless Laser Mouse for Notebooks (Black)"/>
    <n v="431.97600000000006"/>
    <n v="3"/>
    <n v="0.2"/>
    <n v="-75.59580000000004"/>
  </r>
  <r>
    <n v="9563"/>
    <s v="CA-2013-129280"/>
    <x v="0"/>
    <d v="2013-05-04T00:00:00"/>
    <d v="2013-05-06T00:00:00"/>
    <s v="First Class"/>
    <s v="SM-20905"/>
    <s v="Susan MacKendrick"/>
    <x v="0"/>
    <s v="United States"/>
    <s v="Newark"/>
    <s v="Ohio"/>
    <n v="43055"/>
    <x v="3"/>
    <s v="TEC-MA-10003589"/>
    <s v="Technology"/>
    <s v="Machines"/>
    <s v="Cisco 8961 IP Phone Charcoal"/>
    <n v="224.93700000000004"/>
    <n v="3"/>
    <n v="0.7"/>
    <n v="-164.9538"/>
  </r>
  <r>
    <n v="9564"/>
    <s v="CA-2013-129280"/>
    <x v="0"/>
    <d v="2013-05-04T00:00:00"/>
    <d v="2013-05-06T00:00:00"/>
    <s v="First Class"/>
    <s v="SM-20905"/>
    <s v="Susan MacKendrick"/>
    <x v="0"/>
    <s v="United States"/>
    <s v="Newark"/>
    <s v="Ohio"/>
    <n v="43055"/>
    <x v="3"/>
    <s v="OFF-LA-10000081"/>
    <s v="Office Supplies"/>
    <s v="Labels"/>
    <s v="Avery 496"/>
    <n v="6"/>
    <n v="2"/>
    <n v="0.2"/>
    <n v="2.0999999999999996"/>
  </r>
  <r>
    <n v="9565"/>
    <s v="CA-2012-161242"/>
    <x v="1"/>
    <d v="2012-06-01T00:00:00"/>
    <d v="2012-06-08T00:00:00"/>
    <s v="Standard Class"/>
    <s v="CG-12040"/>
    <s v="Catherine Glotzbach"/>
    <x v="2"/>
    <s v="United States"/>
    <s v="Los Angeles"/>
    <s v="California"/>
    <n v="90045"/>
    <x v="1"/>
    <s v="OFF-PA-10001838"/>
    <s v="Office Supplies"/>
    <s v="Paper"/>
    <s v="Adams Telephone Message Book W/Dividers/Space For Phone Numbers, 5 1/4&quot;X8 1/2&quot;, 300/Messages"/>
    <n v="11.76"/>
    <n v="2"/>
    <n v="0"/>
    <n v="5.7623999999999995"/>
  </r>
  <r>
    <n v="9566"/>
    <s v="CA-2011-130428"/>
    <x v="2"/>
    <d v="2011-03-31T00:00:00"/>
    <d v="2011-03-31T00:00:00"/>
    <s v="Same Day"/>
    <s v="TG-21640"/>
    <s v="Trudy Glocke"/>
    <x v="0"/>
    <s v="United States"/>
    <s v="Tampa"/>
    <s v="Florida"/>
    <n v="33614"/>
    <x v="0"/>
    <s v="FUR-CH-10002965"/>
    <s v="Furniture"/>
    <s v="Chairs"/>
    <s v="Global Leather Highback Executive Chair with Pneumatic Height Adjustment, Black"/>
    <n v="1125.4879999999998"/>
    <n v="7"/>
    <n v="0.2"/>
    <n v="98.480200000000082"/>
  </r>
  <r>
    <n v="9567"/>
    <s v="CA-2011-130428"/>
    <x v="2"/>
    <d v="2011-03-31T00:00:00"/>
    <d v="2011-03-31T00:00:00"/>
    <s v="Same Day"/>
    <s v="TG-21640"/>
    <s v="Trudy Glocke"/>
    <x v="0"/>
    <s v="United States"/>
    <s v="Tampa"/>
    <s v="Florida"/>
    <n v="33614"/>
    <x v="0"/>
    <s v="OFF-BI-10001636"/>
    <s v="Office Supplies"/>
    <s v="Binders"/>
    <s v="Ibico Plastic and Wire Spiral Binding Combs"/>
    <n v="12.645000000000001"/>
    <n v="5"/>
    <n v="0.7"/>
    <n v="-10.116"/>
  </r>
  <r>
    <n v="9568"/>
    <s v="CA-2011-130428"/>
    <x v="2"/>
    <d v="2011-03-31T00:00:00"/>
    <d v="2011-03-31T00:00:00"/>
    <s v="Same Day"/>
    <s v="TG-21640"/>
    <s v="Trudy Glocke"/>
    <x v="0"/>
    <s v="United States"/>
    <s v="Tampa"/>
    <s v="Florida"/>
    <n v="33614"/>
    <x v="0"/>
    <s v="OFF-AR-10004027"/>
    <s v="Office Supplies"/>
    <s v="Art"/>
    <s v="Binney &amp; Smith inkTank Erasable Desk Highlighter, Chisel Tip, Yellow, 12/Box"/>
    <n v="4.032"/>
    <n v="2"/>
    <n v="0.2"/>
    <n v="1.0584000000000002"/>
  </r>
  <r>
    <n v="9569"/>
    <s v="CA-2014-104388"/>
    <x v="3"/>
    <d v="2014-07-06T00:00:00"/>
    <d v="2014-07-08T00:00:00"/>
    <s v="First Class"/>
    <s v="DK-12835"/>
    <s v="Damala Kotsonis"/>
    <x v="1"/>
    <s v="United States"/>
    <s v="Fremont"/>
    <s v="Nebraska"/>
    <n v="68025"/>
    <x v="2"/>
    <s v="TEC-PH-10002293"/>
    <s v="Technology"/>
    <s v="Phones"/>
    <s v="Anker 36W 4-Port USB Wall Charger Travel Power Adapter for iPhone 5s 5c 5"/>
    <n v="79.959999999999994"/>
    <n v="4"/>
    <n v="0"/>
    <n v="22.388800000000003"/>
  </r>
  <r>
    <n v="9570"/>
    <s v="CA-2012-113131"/>
    <x v="1"/>
    <d v="2012-09-24T00:00:00"/>
    <d v="2012-09-24T00:00:00"/>
    <s v="Same Day"/>
    <s v="MB-17305"/>
    <s v="Maria Bertelson"/>
    <x v="0"/>
    <s v="United States"/>
    <s v="Columbus"/>
    <s v="Ohio"/>
    <n v="43229"/>
    <x v="3"/>
    <s v="OFF-BI-10003196"/>
    <s v="Office Supplies"/>
    <s v="Binders"/>
    <s v="Accohide Poly Flexible Ring Binders"/>
    <n v="6.732000000000002"/>
    <n v="6"/>
    <n v="0.7"/>
    <n v="-4.4879999999999978"/>
  </r>
  <r>
    <n v="9571"/>
    <s v="CA-2012-113131"/>
    <x v="1"/>
    <d v="2012-09-24T00:00:00"/>
    <d v="2012-09-24T00:00:00"/>
    <s v="Same Day"/>
    <s v="MB-17305"/>
    <s v="Maria Bertelson"/>
    <x v="0"/>
    <s v="United States"/>
    <s v="Columbus"/>
    <s v="Ohio"/>
    <n v="43229"/>
    <x v="3"/>
    <s v="OFF-ST-10001172"/>
    <s v="Office Supplies"/>
    <s v="Storage"/>
    <s v="Tennsco Lockers, Sand"/>
    <n v="33.568000000000005"/>
    <n v="2"/>
    <n v="0.2"/>
    <n v="1.6783999999999981"/>
  </r>
  <r>
    <n v="9572"/>
    <s v="CA-2012-113131"/>
    <x v="1"/>
    <d v="2012-09-24T00:00:00"/>
    <d v="2012-09-24T00:00:00"/>
    <s v="Same Day"/>
    <s v="MB-17305"/>
    <s v="Maria Bertelson"/>
    <x v="0"/>
    <s v="United States"/>
    <s v="Columbus"/>
    <s v="Ohio"/>
    <n v="43229"/>
    <x v="3"/>
    <s v="OFF-EN-10003068"/>
    <s v="Office Supplies"/>
    <s v="Envelopes"/>
    <s v="#6 3/4 Gummed Flap White Envelopes"/>
    <n v="15.840000000000002"/>
    <n v="2"/>
    <n v="0.2"/>
    <n v="5.5439999999999987"/>
  </r>
  <r>
    <n v="9573"/>
    <s v="CA-2012-113131"/>
    <x v="1"/>
    <d v="2012-09-24T00:00:00"/>
    <d v="2012-09-24T00:00:00"/>
    <s v="Same Day"/>
    <s v="MB-17305"/>
    <s v="Maria Bertelson"/>
    <x v="0"/>
    <s v="United States"/>
    <s v="Columbus"/>
    <s v="Ohio"/>
    <n v="43229"/>
    <x v="3"/>
    <s v="OFF-LA-10003510"/>
    <s v="Office Supplies"/>
    <s v="Labels"/>
    <s v="Avery 4027 File Folder Labels for Dot Matrix Printers, 5000 Labels per Box, White"/>
    <n v="24.424000000000003"/>
    <n v="1"/>
    <n v="0.2"/>
    <n v="7.9378000000000002"/>
  </r>
  <r>
    <n v="9574"/>
    <s v="CA-2012-113131"/>
    <x v="1"/>
    <d v="2012-09-24T00:00:00"/>
    <d v="2012-09-24T00:00:00"/>
    <s v="Same Day"/>
    <s v="MB-17305"/>
    <s v="Maria Bertelson"/>
    <x v="0"/>
    <s v="United States"/>
    <s v="Columbus"/>
    <s v="Ohio"/>
    <n v="43229"/>
    <x v="3"/>
    <s v="OFF-AR-10003504"/>
    <s v="Office Supplies"/>
    <s v="Art"/>
    <s v="Newell 347"/>
    <n v="17.12"/>
    <n v="5"/>
    <n v="0.2"/>
    <n v="1.9259999999999975"/>
  </r>
  <r>
    <n v="9575"/>
    <s v="CA-2012-148495"/>
    <x v="1"/>
    <d v="2012-08-13T00:00:00"/>
    <d v="2012-08-13T00:00:00"/>
    <s v="Same Day"/>
    <s v="SF-20065"/>
    <s v="Sandra Flanagan"/>
    <x v="0"/>
    <s v="United States"/>
    <s v="Pomona"/>
    <s v="California"/>
    <n v="91767"/>
    <x v="1"/>
    <s v="FUR-FU-10001889"/>
    <s v="Furniture"/>
    <s v="Furnishings"/>
    <s v="Ultra Door Pull Handle"/>
    <n v="31.56"/>
    <n v="3"/>
    <n v="0"/>
    <n v="10.4148"/>
  </r>
  <r>
    <n v="9576"/>
    <s v="CA-2012-143147"/>
    <x v="1"/>
    <d v="2012-05-26T00:00:00"/>
    <d v="2012-05-28T00:00:00"/>
    <s v="Second Class"/>
    <s v="PS-18760"/>
    <s v="Pamela Stobb"/>
    <x v="0"/>
    <s v="United States"/>
    <s v="San Antonio"/>
    <s v="Texas"/>
    <n v="78207"/>
    <x v="2"/>
    <s v="FUR-CH-10000863"/>
    <s v="Furniture"/>
    <s v="Chairs"/>
    <s v="Novimex Swivel Fabric Task Chair"/>
    <n v="105.68599999999999"/>
    <n v="1"/>
    <n v="0.3"/>
    <n v="-28.686199999999999"/>
  </r>
  <r>
    <n v="9577"/>
    <s v="CA-2012-143147"/>
    <x v="1"/>
    <d v="2012-05-26T00:00:00"/>
    <d v="2012-05-28T00:00:00"/>
    <s v="Second Class"/>
    <s v="PS-18760"/>
    <s v="Pamela Stobb"/>
    <x v="0"/>
    <s v="United States"/>
    <s v="San Antonio"/>
    <s v="Texas"/>
    <n v="78207"/>
    <x v="2"/>
    <s v="TEC-MA-10004679"/>
    <s v="Technology"/>
    <s v="Machines"/>
    <s v="StarTech.com 10/100 VDSL2 Ethernet Extender Kit"/>
    <n v="399.53999999999996"/>
    <n v="2"/>
    <n v="0.4"/>
    <n v="-79.908000000000015"/>
  </r>
  <r>
    <n v="9578"/>
    <s v="CA-2012-143147"/>
    <x v="1"/>
    <d v="2012-05-26T00:00:00"/>
    <d v="2012-05-28T00:00:00"/>
    <s v="Second Class"/>
    <s v="PS-18760"/>
    <s v="Pamela Stobb"/>
    <x v="0"/>
    <s v="United States"/>
    <s v="San Antonio"/>
    <s v="Texas"/>
    <n v="78207"/>
    <x v="2"/>
    <s v="FUR-CH-10004754"/>
    <s v="Furniture"/>
    <s v="Chairs"/>
    <s v="Global Stack Chair with Arms, Black"/>
    <n v="104.93"/>
    <n v="5"/>
    <n v="0.3"/>
    <n v="-4.4969999999999999"/>
  </r>
  <r>
    <n v="9579"/>
    <s v="CA-2014-152975"/>
    <x v="3"/>
    <d v="2014-09-15T00:00:00"/>
    <d v="2014-09-17T00:00:00"/>
    <s v="First Class"/>
    <s v="RB-19705"/>
    <s v="Roger Barcio"/>
    <x v="2"/>
    <s v="United States"/>
    <s v="New York City"/>
    <s v="New York"/>
    <n v="10035"/>
    <x v="3"/>
    <s v="TEC-PH-10004586"/>
    <s v="Technology"/>
    <s v="Phones"/>
    <s v="Wilson SignalBoost 841262 DB PRO Amplifier Kit"/>
    <n v="1079.8499999999999"/>
    <n v="3"/>
    <n v="0"/>
    <n v="323.95499999999993"/>
  </r>
  <r>
    <n v="9580"/>
    <s v="CA-2014-152975"/>
    <x v="3"/>
    <d v="2014-09-15T00:00:00"/>
    <d v="2014-09-17T00:00:00"/>
    <s v="First Class"/>
    <s v="RB-19705"/>
    <s v="Roger Barcio"/>
    <x v="2"/>
    <s v="United States"/>
    <s v="New York City"/>
    <s v="New York"/>
    <n v="10035"/>
    <x v="3"/>
    <s v="OFF-ST-10001370"/>
    <s v="Office Supplies"/>
    <s v="Storage"/>
    <s v="Sensible Storage WireTech Storage Systems"/>
    <n v="70.98"/>
    <n v="1"/>
    <n v="0"/>
    <n v="3.5489999999999924"/>
  </r>
  <r>
    <n v="9581"/>
    <s v="CA-2014-152975"/>
    <x v="3"/>
    <d v="2014-09-15T00:00:00"/>
    <d v="2014-09-17T00:00:00"/>
    <s v="First Class"/>
    <s v="RB-19705"/>
    <s v="Roger Barcio"/>
    <x v="2"/>
    <s v="United States"/>
    <s v="New York City"/>
    <s v="New York"/>
    <n v="10035"/>
    <x v="3"/>
    <s v="OFF-AR-10001988"/>
    <s v="Office Supplies"/>
    <s v="Art"/>
    <s v="Bulldog Table or Wall-Mount Pencil Sharpener"/>
    <n v="29.950000000000003"/>
    <n v="5"/>
    <n v="0"/>
    <n v="8.6854999999999993"/>
  </r>
  <r>
    <n v="9582"/>
    <s v="CA-2014-152975"/>
    <x v="3"/>
    <d v="2014-09-15T00:00:00"/>
    <d v="2014-09-17T00:00:00"/>
    <s v="First Class"/>
    <s v="RB-19705"/>
    <s v="Roger Barcio"/>
    <x v="2"/>
    <s v="United States"/>
    <s v="New York City"/>
    <s v="New York"/>
    <n v="10035"/>
    <x v="3"/>
    <s v="FUR-CH-10003298"/>
    <s v="Furniture"/>
    <s v="Chairs"/>
    <s v="Office Star - Contemporary Task Swivel chair with Loop Arms, Charcoal"/>
    <n v="589.41"/>
    <n v="5"/>
    <n v="0.1"/>
    <n v="-6.5490000000000492"/>
  </r>
  <r>
    <n v="9583"/>
    <s v="CA-2013-107475"/>
    <x v="0"/>
    <d v="2013-06-08T00:00:00"/>
    <d v="2013-06-12T00:00:00"/>
    <s v="Standard Class"/>
    <s v="RS-19870"/>
    <s v="Roy Skaria"/>
    <x v="2"/>
    <s v="United States"/>
    <s v="Philadelphia"/>
    <s v="Pennsylvania"/>
    <n v="19120"/>
    <x v="3"/>
    <s v="OFF-FA-10002988"/>
    <s v="Office Supplies"/>
    <s v="Fasteners"/>
    <s v="Ideal Clamps"/>
    <n v="9.6479999999999997"/>
    <n v="6"/>
    <n v="0.2"/>
    <n v="3.4973999999999998"/>
  </r>
  <r>
    <n v="9584"/>
    <s v="CA-2014-116127"/>
    <x v="3"/>
    <d v="2014-06-26T00:00:00"/>
    <d v="2014-06-28T00:00:00"/>
    <s v="Second Class"/>
    <s v="SB-20185"/>
    <s v="Sarah Brown"/>
    <x v="0"/>
    <s v="United States"/>
    <s v="New York City"/>
    <s v="New York"/>
    <n v="10024"/>
    <x v="3"/>
    <s v="FUR-BO-10002213"/>
    <s v="Furniture"/>
    <s v="Bookcases"/>
    <s v="DMI Eclipse Executive Suite Bookcases"/>
    <n v="400.78400000000005"/>
    <n v="1"/>
    <n v="0.2"/>
    <n v="-5.0098000000000269"/>
  </r>
  <r>
    <n v="9585"/>
    <s v="CA-2014-132584"/>
    <x v="3"/>
    <d v="2014-08-27T00:00:00"/>
    <d v="2014-08-28T00:00:00"/>
    <s v="First Class"/>
    <s v="HJ-14875"/>
    <s v="Heather Jas"/>
    <x v="2"/>
    <s v="United States"/>
    <s v="Detroit"/>
    <s v="Michigan"/>
    <n v="48234"/>
    <x v="2"/>
    <s v="OFF-ST-10000344"/>
    <s v="Office Supplies"/>
    <s v="Storage"/>
    <s v="Neat Ideas Personal Hanging Folder Files, Black"/>
    <n v="53.72"/>
    <n v="4"/>
    <n v="0"/>
    <n v="13.967199999999998"/>
  </r>
  <r>
    <n v="9586"/>
    <s v="CA-2013-160598"/>
    <x v="0"/>
    <d v="2013-08-27T00:00:00"/>
    <d v="2013-08-29T00:00:00"/>
    <s v="First Class"/>
    <s v="SV-20815"/>
    <s v="Stuart Van"/>
    <x v="1"/>
    <s v="United States"/>
    <s v="Miami"/>
    <s v="Florida"/>
    <n v="33142"/>
    <x v="0"/>
    <s v="OFF-PA-10002319"/>
    <s v="Office Supplies"/>
    <s v="Paper"/>
    <s v="Xerox 1944"/>
    <n v="31.007999999999999"/>
    <n v="1"/>
    <n v="0.2"/>
    <n v="11.240400000000001"/>
  </r>
  <r>
    <n v="9587"/>
    <s v="CA-2013-108630"/>
    <x v="0"/>
    <d v="2013-11-19T00:00:00"/>
    <d v="2013-11-19T00:00:00"/>
    <s v="Same Day"/>
    <s v="BE-11410"/>
    <s v="Bobby Elias"/>
    <x v="0"/>
    <s v="United States"/>
    <s v="Concord"/>
    <s v="California"/>
    <n v="94521"/>
    <x v="1"/>
    <s v="OFF-BI-10002437"/>
    <s v="Office Supplies"/>
    <s v="Binders"/>
    <s v="Recycled Premium Regency Composition Covers"/>
    <n v="61.120000000000005"/>
    <n v="5"/>
    <n v="0.2"/>
    <n v="22.155999999999999"/>
  </r>
  <r>
    <n v="9588"/>
    <s v="US-2014-129203"/>
    <x v="3"/>
    <d v="2014-04-18T00:00:00"/>
    <d v="2014-04-23T00:00:00"/>
    <s v="Standard Class"/>
    <s v="BM-11575"/>
    <s v="Brendan Murry"/>
    <x v="1"/>
    <s v="United States"/>
    <s v="Chicago"/>
    <s v="Illinois"/>
    <n v="60653"/>
    <x v="2"/>
    <s v="OFF-ST-10001418"/>
    <s v="Office Supplies"/>
    <s v="Storage"/>
    <s v="Carina Media Storage Towers in Natural &amp; Black"/>
    <n v="195.136"/>
    <n v="4"/>
    <n v="0.2"/>
    <n v="-43.9056"/>
  </r>
  <r>
    <n v="9589"/>
    <s v="CA-2014-110940"/>
    <x v="3"/>
    <d v="2014-07-24T00:00:00"/>
    <d v="2014-07-29T00:00:00"/>
    <s v="Standard Class"/>
    <s v="AZ-10750"/>
    <s v="Annie Zypern"/>
    <x v="0"/>
    <s v="United States"/>
    <s v="Wheeling"/>
    <s v="Illinois"/>
    <n v="60090"/>
    <x v="2"/>
    <s v="OFF-AR-10000380"/>
    <s v="Office Supplies"/>
    <s v="Art"/>
    <s v="Hunt PowerHouse Electric Pencil Sharpener, Blue"/>
    <n v="121.536"/>
    <n v="4"/>
    <n v="0.2"/>
    <n v="15.191999999999979"/>
  </r>
  <r>
    <n v="9590"/>
    <s v="CA-2011-119172"/>
    <x v="2"/>
    <d v="2011-05-11T00:00:00"/>
    <d v="2011-05-15T00:00:00"/>
    <s v="Standard Class"/>
    <s v="HD-14785"/>
    <s v="Harold Dahlen"/>
    <x v="2"/>
    <s v="United States"/>
    <s v="Chicago"/>
    <s v="Illinois"/>
    <n v="60610"/>
    <x v="2"/>
    <s v="OFF-PA-10003036"/>
    <s v="Office Supplies"/>
    <s v="Paper"/>
    <s v="Black Print Carbonless 8 1/2&quot; x 8 1/4&quot; Rapid Memo Book"/>
    <n v="17.472000000000001"/>
    <n v="3"/>
    <n v="0.2"/>
    <n v="5.6783999999999981"/>
  </r>
  <r>
    <n v="9591"/>
    <s v="CA-2011-119172"/>
    <x v="2"/>
    <d v="2011-05-11T00:00:00"/>
    <d v="2011-05-15T00:00:00"/>
    <s v="Standard Class"/>
    <s v="HD-14785"/>
    <s v="Harold Dahlen"/>
    <x v="2"/>
    <s v="United States"/>
    <s v="Chicago"/>
    <s v="Illinois"/>
    <n v="60610"/>
    <x v="2"/>
    <s v="OFF-BI-10002026"/>
    <s v="Office Supplies"/>
    <s v="Binders"/>
    <s v="Avery Arch Ring Binders"/>
    <n v="104.57999999999998"/>
    <n v="9"/>
    <n v="0.8"/>
    <n v="-172.55700000000007"/>
  </r>
  <r>
    <n v="9592"/>
    <s v="US-2013-105452"/>
    <x v="0"/>
    <d v="2013-07-29T00:00:00"/>
    <d v="2013-08-02T00:00:00"/>
    <s v="Standard Class"/>
    <s v="BF-11005"/>
    <s v="Barry Franz"/>
    <x v="2"/>
    <s v="United States"/>
    <s v="Pasadena"/>
    <s v="Texas"/>
    <n v="77506"/>
    <x v="2"/>
    <s v="FUR-FU-10003691"/>
    <s v="Furniture"/>
    <s v="Furnishings"/>
    <s v="Eldon Image Series Desk Accessories, Ebony"/>
    <n v="24.700000000000003"/>
    <n v="5"/>
    <n v="0.6"/>
    <n v="-9.8799999999999955"/>
  </r>
  <r>
    <n v="9593"/>
    <s v="US-2013-105452"/>
    <x v="0"/>
    <d v="2013-07-29T00:00:00"/>
    <d v="2013-08-02T00:00:00"/>
    <s v="Standard Class"/>
    <s v="BF-11005"/>
    <s v="Barry Franz"/>
    <x v="2"/>
    <s v="United States"/>
    <s v="Pasadena"/>
    <s v="Texas"/>
    <n v="77506"/>
    <x v="2"/>
    <s v="FUR-FU-10003806"/>
    <s v="Furniture"/>
    <s v="Furnishings"/>
    <s v="Tenex Chairmat w/ Average Lip, 45&quot; x 53&quot;"/>
    <n v="302.72000000000003"/>
    <n v="5"/>
    <n v="0.6"/>
    <n v="-378.40000000000009"/>
  </r>
  <r>
    <n v="9594"/>
    <s v="CA-2014-108931"/>
    <x v="3"/>
    <d v="2014-09-15T00:00:00"/>
    <d v="2014-09-20T00:00:00"/>
    <s v="Standard Class"/>
    <s v="HZ-14950"/>
    <s v="Henia Zydlo"/>
    <x v="0"/>
    <s v="United States"/>
    <s v="New York City"/>
    <s v="New York"/>
    <n v="10024"/>
    <x v="3"/>
    <s v="OFF-PA-10002741"/>
    <s v="Office Supplies"/>
    <s v="Paper"/>
    <s v="Xerox 1980"/>
    <n v="8.56"/>
    <n v="2"/>
    <n v="0"/>
    <n v="3.8519999999999994"/>
  </r>
  <r>
    <n v="9595"/>
    <s v="CA-2014-108931"/>
    <x v="3"/>
    <d v="2014-09-15T00:00:00"/>
    <d v="2014-09-20T00:00:00"/>
    <s v="Standard Class"/>
    <s v="HZ-14950"/>
    <s v="Henia Zydlo"/>
    <x v="0"/>
    <s v="United States"/>
    <s v="New York City"/>
    <s v="New York"/>
    <n v="10024"/>
    <x v="3"/>
    <s v="OFF-PA-10003845"/>
    <s v="Office Supplies"/>
    <s v="Paper"/>
    <s v="Xerox 1987"/>
    <n v="11.56"/>
    <n v="2"/>
    <n v="0"/>
    <n v="5.6644000000000005"/>
  </r>
  <r>
    <n v="9596"/>
    <s v="CA-2014-104619"/>
    <x v="3"/>
    <d v="2014-01-25T00:00:00"/>
    <d v="2014-01-30T00:00:00"/>
    <s v="Standard Class"/>
    <s v="KD-16495"/>
    <s v="Keith Dawkins"/>
    <x v="1"/>
    <s v="United States"/>
    <s v="San Jose"/>
    <s v="California"/>
    <n v="95123"/>
    <x v="1"/>
    <s v="OFF-AP-10001492"/>
    <s v="Office Supplies"/>
    <s v="Appliances"/>
    <s v="Acco Six-Outlet Power Strip, 4' Cord Length"/>
    <n v="25.86"/>
    <n v="3"/>
    <n v="0"/>
    <n v="6.7236000000000002"/>
  </r>
  <r>
    <n v="9597"/>
    <s v="CA-2014-104619"/>
    <x v="3"/>
    <d v="2014-01-25T00:00:00"/>
    <d v="2014-01-30T00:00:00"/>
    <s v="Standard Class"/>
    <s v="KD-16495"/>
    <s v="Keith Dawkins"/>
    <x v="1"/>
    <s v="United States"/>
    <s v="San Jose"/>
    <s v="California"/>
    <n v="95123"/>
    <x v="1"/>
    <s v="OFF-BI-10004318"/>
    <s v="Office Supplies"/>
    <s v="Binders"/>
    <s v="Ibico EB-19 Dual Function Manual Binding System"/>
    <n v="276.78400000000005"/>
    <n v="2"/>
    <n v="0.2"/>
    <n v="89.954799999999992"/>
  </r>
  <r>
    <n v="9598"/>
    <s v="CA-2014-104619"/>
    <x v="3"/>
    <d v="2014-01-25T00:00:00"/>
    <d v="2014-01-30T00:00:00"/>
    <s v="Standard Class"/>
    <s v="KD-16495"/>
    <s v="Keith Dawkins"/>
    <x v="1"/>
    <s v="United States"/>
    <s v="San Jose"/>
    <s v="California"/>
    <n v="95123"/>
    <x v="1"/>
    <s v="TEC-PH-10000193"/>
    <s v="Technology"/>
    <s v="Phones"/>
    <s v="Jensen SMPS-640 - speaker phone"/>
    <n v="110.352"/>
    <n v="3"/>
    <n v="0.2"/>
    <n v="8.2763999999999953"/>
  </r>
  <r>
    <n v="9599"/>
    <s v="CA-2012-149517"/>
    <x v="1"/>
    <d v="2012-09-19T00:00:00"/>
    <d v="2012-09-23T00:00:00"/>
    <s v="Standard Class"/>
    <s v="FC-14245"/>
    <s v="Frank Carlisle"/>
    <x v="2"/>
    <s v="United States"/>
    <s v="Sacramento"/>
    <s v="California"/>
    <n v="95823"/>
    <x v="1"/>
    <s v="FUR-FU-10003464"/>
    <s v="Furniture"/>
    <s v="Furnishings"/>
    <s v="Seth Thomas 8 1/2&quot; Cubicle Clock"/>
    <n v="60.84"/>
    <n v="3"/>
    <n v="0"/>
    <n v="19.468799999999998"/>
  </r>
  <r>
    <n v="9600"/>
    <s v="CA-2012-116841"/>
    <x v="1"/>
    <d v="2012-04-14T00:00:00"/>
    <d v="2012-04-18T00:00:00"/>
    <s v="Standard Class"/>
    <s v="TP-21130"/>
    <s v="Theone Pippenger"/>
    <x v="0"/>
    <s v="United States"/>
    <s v="Springfield"/>
    <s v="Oregon"/>
    <n v="97477"/>
    <x v="1"/>
    <s v="OFF-AP-10002403"/>
    <s v="Office Supplies"/>
    <s v="Appliances"/>
    <s v="Acco Smartsocket Color-Coded Six-Outlet AC Adapter Model Surge Protectors"/>
    <n v="35.207999999999998"/>
    <n v="1"/>
    <n v="0.2"/>
    <n v="2.6405999999999992"/>
  </r>
  <r>
    <n v="9601"/>
    <s v="CA-2014-107797"/>
    <x v="3"/>
    <d v="2014-05-09T00:00:00"/>
    <d v="2014-05-12T00:00:00"/>
    <s v="Second Class"/>
    <s v="EB-13705"/>
    <s v="Ed Braxton"/>
    <x v="1"/>
    <s v="United States"/>
    <s v="Mansfield"/>
    <s v="Texas"/>
    <n v="76063"/>
    <x v="2"/>
    <s v="OFF-PA-10003848"/>
    <s v="Office Supplies"/>
    <s v="Paper"/>
    <s v="Xerox 1997"/>
    <n v="41.472000000000008"/>
    <n v="8"/>
    <n v="0.2"/>
    <n v="14.5152"/>
  </r>
  <r>
    <n v="9602"/>
    <s v="CA-2013-117604"/>
    <x v="0"/>
    <d v="2013-09-05T00:00:00"/>
    <d v="2013-09-10T00:00:00"/>
    <s v="Standard Class"/>
    <s v="JP-15520"/>
    <s v="Jeremy Pistek"/>
    <x v="0"/>
    <s v="United States"/>
    <s v="Jonesboro"/>
    <s v="Arkansas"/>
    <n v="72401"/>
    <x v="0"/>
    <s v="OFF-PA-10001357"/>
    <s v="Office Supplies"/>
    <s v="Paper"/>
    <s v="Xerox 1886"/>
    <n v="239.5"/>
    <n v="5"/>
    <n v="0"/>
    <n v="114.95999999999998"/>
  </r>
  <r>
    <n v="9603"/>
    <s v="CA-2011-130155"/>
    <x v="2"/>
    <d v="2011-05-19T00:00:00"/>
    <d v="2011-05-22T00:00:00"/>
    <s v="First Class"/>
    <s v="TD-20995"/>
    <s v="Tamara Dahlen"/>
    <x v="0"/>
    <s v="United States"/>
    <s v="Virginia Beach"/>
    <s v="Virginia"/>
    <n v="23464"/>
    <x v="0"/>
    <s v="OFF-SU-10004737"/>
    <s v="Office Supplies"/>
    <s v="Supplies"/>
    <s v="Acme Design Stainless Steel Bent Scissors"/>
    <n v="34.200000000000003"/>
    <n v="5"/>
    <n v="0"/>
    <n v="9.234"/>
  </r>
  <r>
    <n v="9604"/>
    <s v="CA-2013-129861"/>
    <x v="0"/>
    <d v="2013-06-18T00:00:00"/>
    <d v="2013-06-24T00:00:00"/>
    <s v="Standard Class"/>
    <s v="DM-13345"/>
    <s v="Denise Monton"/>
    <x v="1"/>
    <s v="United States"/>
    <s v="Rochester"/>
    <s v="New York"/>
    <n v="14609"/>
    <x v="3"/>
    <s v="FUR-TA-10003715"/>
    <s v="Furniture"/>
    <s v="Tables"/>
    <s v="Hon 2111 Invitation Series Corner Table"/>
    <n v="376.86599999999999"/>
    <n v="3"/>
    <n v="0.4"/>
    <n v="-213.55740000000006"/>
  </r>
  <r>
    <n v="9605"/>
    <s v="CA-2012-138625"/>
    <x v="1"/>
    <d v="2012-11-02T00:00:00"/>
    <d v="2012-11-05T00:00:00"/>
    <s v="First Class"/>
    <s v="EG-13900"/>
    <s v="Emily Grady"/>
    <x v="0"/>
    <s v="United States"/>
    <s v="Chesapeake"/>
    <s v="Virginia"/>
    <n v="23320"/>
    <x v="0"/>
    <s v="OFF-AP-10003099"/>
    <s v="Office Supplies"/>
    <s v="Appliances"/>
    <s v="Eureka Hand Vacuum, Bagless"/>
    <n v="197.72"/>
    <n v="4"/>
    <n v="0"/>
    <n v="55.36160000000001"/>
  </r>
  <r>
    <n v="9606"/>
    <s v="US-2014-122672"/>
    <x v="3"/>
    <d v="2014-11-05T00:00:00"/>
    <d v="2014-11-10T00:00:00"/>
    <s v="Standard Class"/>
    <s v="HG-14965"/>
    <s v="Henry Goldwyn"/>
    <x v="1"/>
    <s v="United States"/>
    <s v="Lancaster"/>
    <s v="Ohio"/>
    <n v="43130"/>
    <x v="3"/>
    <s v="TEC-AC-10002323"/>
    <s v="Technology"/>
    <s v="Accessories"/>
    <s v="SanDisk Ultra 32 GB MicroSDHC Class 10 Memory Card"/>
    <n v="70.720000000000013"/>
    <n v="4"/>
    <n v="0.2"/>
    <n v="-6.1879999999999988"/>
  </r>
  <r>
    <n v="9607"/>
    <s v="US-2014-122672"/>
    <x v="3"/>
    <d v="2014-11-05T00:00:00"/>
    <d v="2014-11-10T00:00:00"/>
    <s v="Standard Class"/>
    <s v="HG-14965"/>
    <s v="Henry Goldwyn"/>
    <x v="1"/>
    <s v="United States"/>
    <s v="Lancaster"/>
    <s v="Ohio"/>
    <n v="43130"/>
    <x v="3"/>
    <s v="OFF-ST-10002344"/>
    <s v="Office Supplies"/>
    <s v="Storage"/>
    <s v="Carina 42&quot;Hx23 3/4&quot;W Media Storage Unit"/>
    <n v="194.35200000000003"/>
    <n v="3"/>
    <n v="0.2"/>
    <n v="-43.729199999999992"/>
  </r>
  <r>
    <n v="9608"/>
    <s v="CA-2014-117128"/>
    <x v="3"/>
    <d v="2014-12-06T00:00:00"/>
    <d v="2014-12-09T00:00:00"/>
    <s v="Second Class"/>
    <s v="BF-11080"/>
    <s v="Bart Folk"/>
    <x v="0"/>
    <s v="United States"/>
    <s v="New York City"/>
    <s v="New York"/>
    <n v="10024"/>
    <x v="3"/>
    <s v="OFF-PA-10000007"/>
    <s v="Office Supplies"/>
    <s v="Paper"/>
    <s v="Telephone Message Books with Fax/Mobile Section, 4 1/4&quot; x 6&quot;"/>
    <n v="21.6"/>
    <n v="6"/>
    <n v="0"/>
    <n v="9.9359999999999999"/>
  </r>
  <r>
    <n v="9609"/>
    <s v="CA-2014-117128"/>
    <x v="3"/>
    <d v="2014-12-06T00:00:00"/>
    <d v="2014-12-09T00:00:00"/>
    <s v="Second Class"/>
    <s v="BF-11080"/>
    <s v="Bart Folk"/>
    <x v="0"/>
    <s v="United States"/>
    <s v="New York City"/>
    <s v="New York"/>
    <n v="10024"/>
    <x v="3"/>
    <s v="OFF-LA-10000248"/>
    <s v="Office Supplies"/>
    <s v="Labels"/>
    <s v="Avery 52"/>
    <n v="11.07"/>
    <n v="3"/>
    <n v="0"/>
    <n v="5.2028999999999996"/>
  </r>
  <r>
    <n v="9610"/>
    <s v="CA-2013-130638"/>
    <x v="0"/>
    <d v="2013-05-17T00:00:00"/>
    <d v="2013-05-20T00:00:00"/>
    <s v="Second Class"/>
    <s v="SC-20095"/>
    <s v="Sanjit Chand"/>
    <x v="0"/>
    <s v="United States"/>
    <s v="Los Angeles"/>
    <s v="California"/>
    <n v="90045"/>
    <x v="1"/>
    <s v="FUR-FU-10002116"/>
    <s v="Furniture"/>
    <s v="Furnishings"/>
    <s v="Tenex Carpeted, Granite-Look or Clear Contemporary Contour Shape Chair Mats"/>
    <n v="282.83999999999997"/>
    <n v="4"/>
    <n v="0"/>
    <n v="19.798799999999972"/>
  </r>
  <r>
    <n v="9611"/>
    <s v="CA-2013-130638"/>
    <x v="0"/>
    <d v="2013-05-17T00:00:00"/>
    <d v="2013-05-20T00:00:00"/>
    <s v="Second Class"/>
    <s v="SC-20095"/>
    <s v="Sanjit Chand"/>
    <x v="0"/>
    <s v="United States"/>
    <s v="Los Angeles"/>
    <s v="California"/>
    <n v="90045"/>
    <x v="1"/>
    <s v="OFF-LA-10002195"/>
    <s v="Office Supplies"/>
    <s v="Labels"/>
    <s v="Avery 481"/>
    <n v="27.72"/>
    <n v="9"/>
    <n v="0"/>
    <n v="13.3056"/>
  </r>
  <r>
    <n v="9612"/>
    <s v="CA-2014-144365"/>
    <x v="3"/>
    <d v="2014-10-25T00:00:00"/>
    <d v="2014-10-31T00:00:00"/>
    <s v="Standard Class"/>
    <s v="CS-11950"/>
    <s v="Carlos Soltero"/>
    <x v="0"/>
    <s v="United States"/>
    <s v="Jackson"/>
    <s v="Mississippi"/>
    <n v="39212"/>
    <x v="0"/>
    <s v="OFF-FA-10000735"/>
    <s v="Office Supplies"/>
    <s v="Fasteners"/>
    <s v="Staples"/>
    <n v="11.68"/>
    <n v="4"/>
    <n v="0"/>
    <n v="5.2559999999999993"/>
  </r>
  <r>
    <n v="9613"/>
    <s v="CA-2013-110086"/>
    <x v="0"/>
    <d v="2013-09-19T00:00:00"/>
    <d v="2013-09-23T00:00:00"/>
    <s v="Standard Class"/>
    <s v="BD-11320"/>
    <s v="Bill Donatelli"/>
    <x v="0"/>
    <s v="United States"/>
    <s v="Woodland"/>
    <s v="California"/>
    <n v="95695"/>
    <x v="1"/>
    <s v="TEC-PH-10001299"/>
    <s v="Technology"/>
    <s v="Phones"/>
    <s v="Polycom CX300 Desktop Phone USB VoIP phone"/>
    <n v="239.98400000000004"/>
    <n v="2"/>
    <n v="0.2"/>
    <n v="23.998400000000004"/>
  </r>
  <r>
    <n v="9614"/>
    <s v="CA-2011-128524"/>
    <x v="2"/>
    <d v="2011-11-11T00:00:00"/>
    <d v="2011-11-13T00:00:00"/>
    <s v="First Class"/>
    <s v="MZ-17515"/>
    <s v="Mary Zewe"/>
    <x v="1"/>
    <s v="United States"/>
    <s v="Seattle"/>
    <s v="Washington"/>
    <n v="98115"/>
    <x v="1"/>
    <s v="OFF-AP-10002892"/>
    <s v="Office Supplies"/>
    <s v="Appliances"/>
    <s v="Belkin F5C206VTEL 6 Outlet Surge"/>
    <n v="22.98"/>
    <n v="1"/>
    <n v="0"/>
    <n v="6.8939999999999984"/>
  </r>
  <r>
    <n v="9615"/>
    <s v="CA-2011-128524"/>
    <x v="2"/>
    <d v="2011-11-11T00:00:00"/>
    <d v="2011-11-13T00:00:00"/>
    <s v="First Class"/>
    <s v="MZ-17515"/>
    <s v="Mary Zewe"/>
    <x v="1"/>
    <s v="United States"/>
    <s v="Seattle"/>
    <s v="Washington"/>
    <n v="98115"/>
    <x v="1"/>
    <s v="TEC-AC-10002718"/>
    <s v="Technology"/>
    <s v="Accessories"/>
    <s v="Belkin Standard 104 key USB Keyboard"/>
    <n v="102.13"/>
    <n v="7"/>
    <n v="0"/>
    <n v="15.319499999999996"/>
  </r>
  <r>
    <n v="9616"/>
    <s v="CA-2011-128524"/>
    <x v="2"/>
    <d v="2011-11-11T00:00:00"/>
    <d v="2011-11-13T00:00:00"/>
    <s v="First Class"/>
    <s v="MZ-17515"/>
    <s v="Mary Zewe"/>
    <x v="1"/>
    <s v="United States"/>
    <s v="Seattle"/>
    <s v="Washington"/>
    <n v="98115"/>
    <x v="1"/>
    <s v="OFF-BI-10003527"/>
    <s v="Office Supplies"/>
    <s v="Binders"/>
    <s v="Fellowes PB500 Electric Punch Plastic Comb Binding Machine with Manual Bind"/>
    <n v="2033.5840000000001"/>
    <n v="2"/>
    <n v="0.2"/>
    <n v="762.59400000000005"/>
  </r>
  <r>
    <n v="9617"/>
    <s v="CA-2013-140256"/>
    <x v="0"/>
    <d v="2013-08-23T00:00:00"/>
    <d v="2013-08-30T00:00:00"/>
    <s v="Standard Class"/>
    <s v="PW-19030"/>
    <s v="Pauline Webber"/>
    <x v="1"/>
    <s v="United States"/>
    <s v="Los Angeles"/>
    <s v="California"/>
    <n v="90049"/>
    <x v="1"/>
    <s v="OFF-AR-10002255"/>
    <s v="Office Supplies"/>
    <s v="Art"/>
    <s v="Newell 346"/>
    <n v="5.76"/>
    <n v="2"/>
    <n v="0"/>
    <n v="1.6703999999999999"/>
  </r>
  <r>
    <n v="9618"/>
    <s v="CA-2014-160633"/>
    <x v="3"/>
    <d v="2014-11-17T00:00:00"/>
    <d v="2014-11-22T00:00:00"/>
    <s v="Standard Class"/>
    <s v="BS-11380"/>
    <s v="Bill Stewart"/>
    <x v="1"/>
    <s v="United States"/>
    <s v="Bowling Green"/>
    <s v="Ohio"/>
    <n v="43402"/>
    <x v="3"/>
    <s v="TEC-CO-10002095"/>
    <s v="Technology"/>
    <s v="Copiers"/>
    <s v="Hewlett Packard 610 Color Digital Copier / Printer"/>
    <n v="899.98199999999997"/>
    <n v="3"/>
    <n v="0.4"/>
    <n v="74.998499999999922"/>
  </r>
  <r>
    <n v="9619"/>
    <s v="CA-2014-160633"/>
    <x v="3"/>
    <d v="2014-11-17T00:00:00"/>
    <d v="2014-11-22T00:00:00"/>
    <s v="Standard Class"/>
    <s v="BS-11380"/>
    <s v="Bill Stewart"/>
    <x v="1"/>
    <s v="United States"/>
    <s v="Bowling Green"/>
    <s v="Ohio"/>
    <n v="43402"/>
    <x v="3"/>
    <s v="OFF-AR-10004022"/>
    <s v="Office Supplies"/>
    <s v="Art"/>
    <s v="Panasonic KP-380BK Classic Electric Pencil Sharpener"/>
    <n v="86.352000000000004"/>
    <n v="3"/>
    <n v="0.2"/>
    <n v="5.3969999999999914"/>
  </r>
  <r>
    <n v="9620"/>
    <s v="CA-2014-160633"/>
    <x v="3"/>
    <d v="2014-11-17T00:00:00"/>
    <d v="2014-11-22T00:00:00"/>
    <s v="Standard Class"/>
    <s v="BS-11380"/>
    <s v="Bill Stewart"/>
    <x v="1"/>
    <s v="United States"/>
    <s v="Bowling Green"/>
    <s v="Ohio"/>
    <n v="43402"/>
    <x v="3"/>
    <s v="TEC-AC-10002335"/>
    <s v="Technology"/>
    <s v="Accessories"/>
    <s v="Logitech Media Keyboard K200"/>
    <n v="139.96000000000004"/>
    <n v="5"/>
    <n v="0.2"/>
    <n v="-1.7495000000000118"/>
  </r>
  <r>
    <n v="9621"/>
    <s v="CA-2011-115133"/>
    <x v="2"/>
    <d v="2011-09-26T00:00:00"/>
    <d v="2011-09-30T00:00:00"/>
    <s v="Standard Class"/>
    <s v="DA-13450"/>
    <s v="Dianna Arnett"/>
    <x v="2"/>
    <s v="United States"/>
    <s v="Lancaster"/>
    <s v="Ohio"/>
    <n v="43130"/>
    <x v="3"/>
    <s v="OFF-AP-10001634"/>
    <s v="Office Supplies"/>
    <s v="Appliances"/>
    <s v="Hoover Commercial Lightweight Upright Vacuum"/>
    <n v="16.704000000000001"/>
    <n v="6"/>
    <n v="0.2"/>
    <n v="1.2527999999999988"/>
  </r>
  <r>
    <n v="9622"/>
    <s v="CA-2011-115133"/>
    <x v="2"/>
    <d v="2011-09-26T00:00:00"/>
    <d v="2011-09-30T00:00:00"/>
    <s v="Standard Class"/>
    <s v="DA-13450"/>
    <s v="Dianna Arnett"/>
    <x v="2"/>
    <s v="United States"/>
    <s v="Lancaster"/>
    <s v="Ohio"/>
    <n v="43130"/>
    <x v="3"/>
    <s v="TEC-AC-10002370"/>
    <s v="Technology"/>
    <s v="Accessories"/>
    <s v="Maxell CD-R Discs"/>
    <n v="3.1520000000000001"/>
    <n v="2"/>
    <n v="0.2"/>
    <n v="0.47279999999999966"/>
  </r>
  <r>
    <n v="9623"/>
    <s v="CA-2011-115133"/>
    <x v="2"/>
    <d v="2011-09-26T00:00:00"/>
    <d v="2011-09-30T00:00:00"/>
    <s v="Standard Class"/>
    <s v="DA-13450"/>
    <s v="Dianna Arnett"/>
    <x v="2"/>
    <s v="United States"/>
    <s v="Lancaster"/>
    <s v="Ohio"/>
    <n v="43130"/>
    <x v="3"/>
    <s v="OFF-PA-10000174"/>
    <s v="Office Supplies"/>
    <s v="Paper"/>
    <s v="Message Book, Wirebound, Four 5 1/2&quot; X 4&quot; Forms/Pg., 200 Dupl. Sets/Book"/>
    <n v="32.896000000000001"/>
    <n v="4"/>
    <n v="0.2"/>
    <n v="11.102399999999996"/>
  </r>
  <r>
    <n v="9624"/>
    <s v="CA-2014-137449"/>
    <x v="3"/>
    <d v="2014-06-30T00:00:00"/>
    <d v="2014-07-01T00:00:00"/>
    <s v="First Class"/>
    <s v="ME-17725"/>
    <s v="Max Engle"/>
    <x v="0"/>
    <s v="United States"/>
    <s v="Dallas"/>
    <s v="Texas"/>
    <n v="75220"/>
    <x v="2"/>
    <s v="OFF-AP-10000240"/>
    <s v="Office Supplies"/>
    <s v="Appliances"/>
    <s v="Belkin F9G930V10-GRY 9 Outlet Surge"/>
    <n v="21.391999999999992"/>
    <n v="2"/>
    <n v="0.8"/>
    <n v="-54.549600000000012"/>
  </r>
  <r>
    <n v="9625"/>
    <s v="CA-2014-137449"/>
    <x v="3"/>
    <d v="2014-06-30T00:00:00"/>
    <d v="2014-07-01T00:00:00"/>
    <s v="First Class"/>
    <s v="ME-17725"/>
    <s v="Max Engle"/>
    <x v="0"/>
    <s v="United States"/>
    <s v="Dallas"/>
    <s v="Texas"/>
    <n v="75220"/>
    <x v="2"/>
    <s v="FUR-TA-10002855"/>
    <s v="Furniture"/>
    <s v="Tables"/>
    <s v="Bevis Round Conference Table Top &amp; Single Column Base"/>
    <n v="307.31400000000002"/>
    <n v="3"/>
    <n v="0.3"/>
    <n v="-39.511800000000036"/>
  </r>
  <r>
    <n v="9626"/>
    <s v="CA-2014-137449"/>
    <x v="3"/>
    <d v="2014-06-30T00:00:00"/>
    <d v="2014-07-01T00:00:00"/>
    <s v="First Class"/>
    <s v="ME-17725"/>
    <s v="Max Engle"/>
    <x v="0"/>
    <s v="United States"/>
    <s v="Dallas"/>
    <s v="Texas"/>
    <n v="75220"/>
    <x v="2"/>
    <s v="FUR-BO-10000780"/>
    <s v="Furniture"/>
    <s v="Bookcases"/>
    <s v="O'Sullivan Plantations 2-Door Library in Landvery Oak"/>
    <n v="409.99919999999997"/>
    <n v="3"/>
    <n v="0.32"/>
    <n v="-96.470399999999955"/>
  </r>
  <r>
    <n v="9627"/>
    <s v="CA-2014-103520"/>
    <x v="3"/>
    <d v="2014-09-24T00:00:00"/>
    <d v="2014-09-26T00:00:00"/>
    <s v="First Class"/>
    <s v="MH-17785"/>
    <s v="Maya Herman"/>
    <x v="1"/>
    <s v="United States"/>
    <s v="Lubbock"/>
    <s v="Texas"/>
    <n v="79424"/>
    <x v="2"/>
    <s v="OFF-PA-10001846"/>
    <s v="Office Supplies"/>
    <s v="Paper"/>
    <s v="Xerox 1899"/>
    <n v="9.2480000000000011"/>
    <n v="2"/>
    <n v="0.2"/>
    <n v="3.3524000000000003"/>
  </r>
  <r>
    <n v="9628"/>
    <s v="CA-2011-139283"/>
    <x v="2"/>
    <d v="2011-11-23T00:00:00"/>
    <d v="2011-11-27T00:00:00"/>
    <s v="Standard Class"/>
    <s v="BT-11440"/>
    <s v="Bobby Trafton"/>
    <x v="0"/>
    <s v="United States"/>
    <s v="Detroit"/>
    <s v="Michigan"/>
    <n v="48227"/>
    <x v="2"/>
    <s v="OFF-BI-10002049"/>
    <s v="Office Supplies"/>
    <s v="Binders"/>
    <s v="UniKeep View Case Binders"/>
    <n v="14.669999999999998"/>
    <n v="3"/>
    <n v="0"/>
    <n v="6.7481999999999989"/>
  </r>
  <r>
    <n v="9629"/>
    <s v="CA-2011-118192"/>
    <x v="2"/>
    <d v="2011-01-14T00:00:00"/>
    <d v="2011-01-19T00:00:00"/>
    <s v="Standard Class"/>
    <s v="MM-17920"/>
    <s v="Michael Moore"/>
    <x v="0"/>
    <s v="United States"/>
    <s v="Newark"/>
    <s v="Ohio"/>
    <n v="43055"/>
    <x v="3"/>
    <s v="OFF-PA-10002947"/>
    <s v="Office Supplies"/>
    <s v="Paper"/>
    <s v="Xerox 1923"/>
    <n v="37.408000000000001"/>
    <n v="7"/>
    <n v="0.2"/>
    <n v="13.0928"/>
  </r>
  <r>
    <n v="9630"/>
    <s v="CA-2011-118192"/>
    <x v="2"/>
    <d v="2011-01-14T00:00:00"/>
    <d v="2011-01-19T00:00:00"/>
    <s v="Standard Class"/>
    <s v="MM-17920"/>
    <s v="Michael Moore"/>
    <x v="0"/>
    <s v="United States"/>
    <s v="Newark"/>
    <s v="Ohio"/>
    <n v="43055"/>
    <x v="3"/>
    <s v="OFF-BI-10003476"/>
    <s v="Office Supplies"/>
    <s v="Binders"/>
    <s v="Avery Metallic Poly Binders"/>
    <n v="3.4380000000000006"/>
    <n v="2"/>
    <n v="0.7"/>
    <n v="-2.5212000000000003"/>
  </r>
  <r>
    <n v="9631"/>
    <s v="CA-2013-168844"/>
    <x v="0"/>
    <d v="2013-06-01T00:00:00"/>
    <d v="2013-06-07T00:00:00"/>
    <s v="Standard Class"/>
    <s v="NM-18520"/>
    <s v="Neoma Murray"/>
    <x v="0"/>
    <s v="United States"/>
    <s v="New York City"/>
    <s v="New York"/>
    <n v="10011"/>
    <x v="3"/>
    <s v="OFF-BI-10002609"/>
    <s v="Office Supplies"/>
    <s v="Binders"/>
    <s v="Avery Hidden Tab Dividers for Binding Systems"/>
    <n v="7.1519999999999992"/>
    <n v="3"/>
    <n v="0.2"/>
    <n v="2.3243999999999994"/>
  </r>
  <r>
    <n v="9632"/>
    <s v="CA-2013-168844"/>
    <x v="0"/>
    <d v="2013-06-01T00:00:00"/>
    <d v="2013-06-07T00:00:00"/>
    <s v="Standard Class"/>
    <s v="NM-18520"/>
    <s v="Neoma Murray"/>
    <x v="0"/>
    <s v="United States"/>
    <s v="New York City"/>
    <s v="New York"/>
    <n v="10011"/>
    <x v="3"/>
    <s v="TEC-PH-10003215"/>
    <s v="Technology"/>
    <s v="Phones"/>
    <s v="Jackery Bar Premium Fast-charging Portable Charger"/>
    <n v="179.7"/>
    <n v="6"/>
    <n v="0"/>
    <n v="88.052999999999997"/>
  </r>
  <r>
    <n v="9633"/>
    <s v="CA-2014-154809"/>
    <x v="3"/>
    <d v="2014-02-14T00:00:00"/>
    <d v="2014-02-18T00:00:00"/>
    <s v="Standard Class"/>
    <s v="MH-17455"/>
    <s v="Mark Hamilton"/>
    <x v="0"/>
    <s v="United States"/>
    <s v="Minneapolis"/>
    <s v="Minnesota"/>
    <n v="55407"/>
    <x v="2"/>
    <s v="OFF-AP-10004785"/>
    <s v="Office Supplies"/>
    <s v="Appliances"/>
    <s v="Holmes Replacement Filter for HEPA Air Cleaner, Medium Room"/>
    <n v="90.64"/>
    <n v="8"/>
    <n v="0"/>
    <n v="38.975200000000008"/>
  </r>
  <r>
    <n v="9634"/>
    <s v="CA-2011-151330"/>
    <x v="2"/>
    <d v="2011-10-14T00:00:00"/>
    <d v="2011-10-17T00:00:00"/>
    <s v="First Class"/>
    <s v="TC-21295"/>
    <s v="Toby Carlisle"/>
    <x v="0"/>
    <s v="United States"/>
    <s v="Everett"/>
    <s v="Massachusetts"/>
    <n v="2149"/>
    <x v="3"/>
    <s v="TEC-AC-10000865"/>
    <s v="Technology"/>
    <s v="Accessories"/>
    <s v="WD My Passport Ultra 500GB Portable External Hard Drive"/>
    <n v="177"/>
    <n v="3"/>
    <n v="0"/>
    <n v="30.089999999999982"/>
  </r>
  <r>
    <n v="9635"/>
    <s v="CA-2011-151330"/>
    <x v="2"/>
    <d v="2011-10-14T00:00:00"/>
    <d v="2011-10-17T00:00:00"/>
    <s v="First Class"/>
    <s v="TC-21295"/>
    <s v="Toby Carlisle"/>
    <x v="0"/>
    <s v="United States"/>
    <s v="Everett"/>
    <s v="Massachusetts"/>
    <n v="2149"/>
    <x v="3"/>
    <s v="OFF-ST-10000615"/>
    <s v="Office Supplies"/>
    <s v="Storage"/>
    <s v="SimpliFile Personal File, Black Granite, 15w x 6-15/16d x 11-1/4h"/>
    <n v="79.45"/>
    <n v="7"/>
    <n v="0"/>
    <n v="22.246000000000006"/>
  </r>
  <r>
    <n v="9636"/>
    <s v="CA-2011-151330"/>
    <x v="2"/>
    <d v="2011-10-14T00:00:00"/>
    <d v="2011-10-17T00:00:00"/>
    <s v="First Class"/>
    <s v="TC-21295"/>
    <s v="Toby Carlisle"/>
    <x v="0"/>
    <s v="United States"/>
    <s v="Everett"/>
    <s v="Massachusetts"/>
    <n v="2149"/>
    <x v="3"/>
    <s v="FUR-CH-10000749"/>
    <s v="Furniture"/>
    <s v="Chairs"/>
    <s v="Office Star - Ergonomic Mid Back Chair with 2-Way Adjustable Arms"/>
    <n v="1628.82"/>
    <n v="9"/>
    <n v="0"/>
    <n v="260.61120000000017"/>
  </r>
  <r>
    <n v="9637"/>
    <s v="CA-2011-124702"/>
    <x v="2"/>
    <d v="2011-11-18T00:00:00"/>
    <d v="2011-11-25T00:00:00"/>
    <s v="Standard Class"/>
    <s v="MH-17785"/>
    <s v="Maya Herman"/>
    <x v="1"/>
    <s v="United States"/>
    <s v="Seattle"/>
    <s v="Washington"/>
    <n v="98105"/>
    <x v="1"/>
    <s v="FUR-FU-10003553"/>
    <s v="Furniture"/>
    <s v="Furnishings"/>
    <s v="Howard Miller 13-1/2&quot; Diameter Rosebrook Wall Clock"/>
    <n v="137.54"/>
    <n v="2"/>
    <n v="0"/>
    <n v="55.016000000000005"/>
  </r>
  <r>
    <n v="9638"/>
    <s v="CA-2011-124702"/>
    <x v="2"/>
    <d v="2011-11-18T00:00:00"/>
    <d v="2011-11-25T00:00:00"/>
    <s v="Standard Class"/>
    <s v="MH-17785"/>
    <s v="Maya Herman"/>
    <x v="1"/>
    <s v="United States"/>
    <s v="Seattle"/>
    <s v="Washington"/>
    <n v="98105"/>
    <x v="1"/>
    <s v="FUR-TA-10003008"/>
    <s v="Furniture"/>
    <s v="Tables"/>
    <s v="Lesro Round Back Collection Coffee Table, End Table"/>
    <n v="730.2"/>
    <n v="4"/>
    <n v="0"/>
    <n v="94.926000000000045"/>
  </r>
  <r>
    <n v="9639"/>
    <s v="US-2014-125808"/>
    <x v="3"/>
    <d v="2014-11-13T00:00:00"/>
    <d v="2014-11-16T00:00:00"/>
    <s v="Second Class"/>
    <s v="EP-13915"/>
    <s v="Emily Phan"/>
    <x v="0"/>
    <s v="United States"/>
    <s v="Los Angeles"/>
    <s v="California"/>
    <n v="90032"/>
    <x v="1"/>
    <s v="OFF-PA-10001846"/>
    <s v="Office Supplies"/>
    <s v="Paper"/>
    <s v="Xerox 1899"/>
    <n v="11.56"/>
    <n v="2"/>
    <n v="0"/>
    <n v="5.6644000000000005"/>
  </r>
  <r>
    <n v="9640"/>
    <s v="CA-2012-116638"/>
    <x v="1"/>
    <d v="2012-01-28T00:00:00"/>
    <d v="2012-01-31T00:00:00"/>
    <s v="Second Class"/>
    <s v="JH-15985"/>
    <s v="Joseph Holt"/>
    <x v="0"/>
    <s v="United States"/>
    <s v="Concord"/>
    <s v="North Carolina"/>
    <n v="28027"/>
    <x v="0"/>
    <s v="FUR-TA-10000198"/>
    <s v="Furniture"/>
    <s v="Tables"/>
    <s v="Chromcraft Bull-Nose Wood Oval Conference Tables &amp; Bases"/>
    <n v="4297.6440000000002"/>
    <n v="13"/>
    <n v="0.4"/>
    <n v="-1862.3124000000003"/>
  </r>
  <r>
    <n v="9641"/>
    <s v="CA-2011-104563"/>
    <x v="2"/>
    <d v="2011-03-07T00:00:00"/>
    <d v="2011-03-12T00:00:00"/>
    <s v="Standard Class"/>
    <s v="CM-12715"/>
    <s v="Craig Molinari"/>
    <x v="1"/>
    <s v="United States"/>
    <s v="Seattle"/>
    <s v="Washington"/>
    <n v="98103"/>
    <x v="1"/>
    <s v="OFF-AR-10000390"/>
    <s v="Office Supplies"/>
    <s v="Art"/>
    <s v="Newell Chalk Holder"/>
    <n v="20.65"/>
    <n v="5"/>
    <n v="0"/>
    <n v="9.4989999999999988"/>
  </r>
  <r>
    <n v="9642"/>
    <s v="CA-2011-104563"/>
    <x v="2"/>
    <d v="2011-03-07T00:00:00"/>
    <d v="2011-03-12T00:00:00"/>
    <s v="Standard Class"/>
    <s v="CM-12715"/>
    <s v="Craig Molinari"/>
    <x v="1"/>
    <s v="United States"/>
    <s v="Seattle"/>
    <s v="Washington"/>
    <n v="98103"/>
    <x v="1"/>
    <s v="OFF-ST-10000934"/>
    <s v="Office Supplies"/>
    <s v="Storage"/>
    <s v="Contico 72&quot;H Heavy-Duty Storage System"/>
    <n v="204.89999999999998"/>
    <n v="5"/>
    <n v="0"/>
    <n v="0"/>
  </r>
  <r>
    <n v="9643"/>
    <s v="CA-2011-104563"/>
    <x v="2"/>
    <d v="2011-03-07T00:00:00"/>
    <d v="2011-03-12T00:00:00"/>
    <s v="Standard Class"/>
    <s v="CM-12715"/>
    <s v="Craig Molinari"/>
    <x v="1"/>
    <s v="United States"/>
    <s v="Seattle"/>
    <s v="Washington"/>
    <n v="98103"/>
    <x v="1"/>
    <s v="FUR-CH-10002780"/>
    <s v="Furniture"/>
    <s v="Chairs"/>
    <s v="Office Star - Task Chair with Contemporary Loop Arms"/>
    <n v="436.70400000000006"/>
    <n v="6"/>
    <n v="0.2"/>
    <n v="21.835199999999986"/>
  </r>
  <r>
    <n v="9644"/>
    <s v="CA-2011-104563"/>
    <x v="2"/>
    <d v="2011-03-07T00:00:00"/>
    <d v="2011-03-12T00:00:00"/>
    <s v="Standard Class"/>
    <s v="CM-12715"/>
    <s v="Craig Molinari"/>
    <x v="1"/>
    <s v="United States"/>
    <s v="Seattle"/>
    <s v="Washington"/>
    <n v="98103"/>
    <x v="1"/>
    <s v="FUR-CH-10004495"/>
    <s v="Furniture"/>
    <s v="Chairs"/>
    <s v="Global Leather and Oak Executive Chair, Black"/>
    <n v="481.56800000000004"/>
    <n v="2"/>
    <n v="0.2"/>
    <n v="54.17639999999993"/>
  </r>
  <r>
    <n v="9645"/>
    <s v="US-2014-107979"/>
    <x v="3"/>
    <d v="2014-06-09T00:00:00"/>
    <d v="2014-06-14T00:00:00"/>
    <s v="Standard Class"/>
    <s v="FO-14305"/>
    <s v="Frank Olsen"/>
    <x v="0"/>
    <s v="United States"/>
    <s v="Glendale"/>
    <s v="Arizona"/>
    <n v="85301"/>
    <x v="1"/>
    <s v="TEC-AC-10002006"/>
    <s v="Technology"/>
    <s v="Accessories"/>
    <s v="Memorex Micro Travel Drive 16 GB"/>
    <n v="89.544000000000011"/>
    <n v="7"/>
    <n v="0.2"/>
    <n v="12.312299999999993"/>
  </r>
  <r>
    <n v="9646"/>
    <s v="US-2014-107979"/>
    <x v="3"/>
    <d v="2014-06-09T00:00:00"/>
    <d v="2014-06-14T00:00:00"/>
    <s v="Standard Class"/>
    <s v="FO-14305"/>
    <s v="Frank Olsen"/>
    <x v="0"/>
    <s v="United States"/>
    <s v="Glendale"/>
    <s v="Arizona"/>
    <n v="85301"/>
    <x v="1"/>
    <s v="OFF-ST-10002485"/>
    <s v="Office Supplies"/>
    <s v="Storage"/>
    <s v="Rogers Deluxe File Chest"/>
    <n v="35.167999999999999"/>
    <n v="2"/>
    <n v="0.2"/>
    <n v="-8.3524000000000012"/>
  </r>
  <r>
    <n v="9647"/>
    <s v="US-2014-107979"/>
    <x v="3"/>
    <d v="2014-06-09T00:00:00"/>
    <d v="2014-06-14T00:00:00"/>
    <s v="Standard Class"/>
    <s v="FO-14305"/>
    <s v="Frank Olsen"/>
    <x v="0"/>
    <s v="United States"/>
    <s v="Glendale"/>
    <s v="Arizona"/>
    <n v="85301"/>
    <x v="1"/>
    <s v="OFF-BI-10000778"/>
    <s v="Office Supplies"/>
    <s v="Binders"/>
    <s v="GBC VeloBinder Electric Binding Machine"/>
    <n v="72.588000000000008"/>
    <n v="2"/>
    <n v="0.7"/>
    <n v="-48.391999999999982"/>
  </r>
  <r>
    <n v="9648"/>
    <s v="CA-2011-150518"/>
    <x v="2"/>
    <d v="2011-11-19T00:00:00"/>
    <d v="2011-11-24T00:00:00"/>
    <s v="Standard Class"/>
    <s v="MW-18220"/>
    <s v="Mitch Webber"/>
    <x v="0"/>
    <s v="United States"/>
    <s v="Coon Rapids"/>
    <s v="Minnesota"/>
    <n v="55433"/>
    <x v="2"/>
    <s v="OFF-ST-10000877"/>
    <s v="Office Supplies"/>
    <s v="Storage"/>
    <s v="Recycled Steel Personal File for Standard File Folders"/>
    <n v="221.16"/>
    <n v="4"/>
    <n v="0"/>
    <n v="57.501599999999996"/>
  </r>
  <r>
    <n v="9649"/>
    <s v="CA-2011-150518"/>
    <x v="2"/>
    <d v="2011-11-19T00:00:00"/>
    <d v="2011-11-24T00:00:00"/>
    <s v="Standard Class"/>
    <s v="MW-18220"/>
    <s v="Mitch Webber"/>
    <x v="0"/>
    <s v="United States"/>
    <s v="Coon Rapids"/>
    <s v="Minnesota"/>
    <n v="55433"/>
    <x v="2"/>
    <s v="TEC-PH-10002103"/>
    <s v="Technology"/>
    <s v="Phones"/>
    <s v="Jabra SPEAK 410"/>
    <n v="281.96999999999997"/>
    <n v="3"/>
    <n v="0"/>
    <n v="78.951599999999999"/>
  </r>
  <r>
    <n v="9650"/>
    <s v="CA-2013-107104"/>
    <x v="0"/>
    <d v="2013-11-27T00:00:00"/>
    <d v="2013-12-01T00:00:00"/>
    <s v="Standard Class"/>
    <s v="MS-17365"/>
    <s v="Maribeth Schnelling"/>
    <x v="0"/>
    <s v="United States"/>
    <s v="Los Angeles"/>
    <s v="California"/>
    <n v="90045"/>
    <x v="1"/>
    <s v="FUR-BO-10002213"/>
    <s v="Furniture"/>
    <s v="Bookcases"/>
    <s v="DMI Eclipse Executive Suite Bookcases"/>
    <n v="3406.6640000000002"/>
    <n v="8"/>
    <n v="0.15"/>
    <n v="160.31359999999984"/>
  </r>
  <r>
    <n v="9651"/>
    <s v="CA-2013-107104"/>
    <x v="0"/>
    <d v="2013-11-27T00:00:00"/>
    <d v="2013-12-01T00:00:00"/>
    <s v="Standard Class"/>
    <s v="MS-17365"/>
    <s v="Maribeth Schnelling"/>
    <x v="0"/>
    <s v="United States"/>
    <s v="Los Angeles"/>
    <s v="California"/>
    <n v="90045"/>
    <x v="1"/>
    <s v="OFF-AR-10004269"/>
    <s v="Office Supplies"/>
    <s v="Art"/>
    <s v="Newell 31"/>
    <n v="37.17"/>
    <n v="9"/>
    <n v="0"/>
    <n v="10.4076"/>
  </r>
  <r>
    <n v="9652"/>
    <s v="CA-2013-107104"/>
    <x v="0"/>
    <d v="2013-11-27T00:00:00"/>
    <d v="2013-12-01T00:00:00"/>
    <s v="Standard Class"/>
    <s v="MS-17365"/>
    <s v="Maribeth Schnelling"/>
    <x v="0"/>
    <s v="United States"/>
    <s v="Los Angeles"/>
    <s v="California"/>
    <n v="90045"/>
    <x v="1"/>
    <s v="OFF-AP-10000055"/>
    <s v="Office Supplies"/>
    <s v="Appliances"/>
    <s v="Belkin F9S820V06 8 Outlet Surge"/>
    <n v="64.959999999999994"/>
    <n v="2"/>
    <n v="0"/>
    <n v="19.487999999999992"/>
  </r>
  <r>
    <n v="9653"/>
    <s v="CA-2013-107104"/>
    <x v="0"/>
    <d v="2013-11-27T00:00:00"/>
    <d v="2013-12-01T00:00:00"/>
    <s v="Standard Class"/>
    <s v="MS-17365"/>
    <s v="Maribeth Schnelling"/>
    <x v="0"/>
    <s v="United States"/>
    <s v="Los Angeles"/>
    <s v="California"/>
    <n v="90045"/>
    <x v="1"/>
    <s v="FUR-FU-10002937"/>
    <s v="Furniture"/>
    <s v="Furnishings"/>
    <s v="GE 48&quot; Fluorescent Tube, Cool White Energy Saver, 34 Watts, 30/Box"/>
    <n v="595.38"/>
    <n v="6"/>
    <n v="0"/>
    <n v="297.69"/>
  </r>
  <r>
    <n v="9654"/>
    <s v="CA-2014-161893"/>
    <x v="3"/>
    <d v="2014-01-24T00:00:00"/>
    <d v="2014-01-28T00:00:00"/>
    <s v="Standard Class"/>
    <s v="HP-14815"/>
    <s v="Harold Pawlan"/>
    <x v="2"/>
    <s v="United States"/>
    <s v="Tucson"/>
    <s v="Arizona"/>
    <n v="85705"/>
    <x v="1"/>
    <s v="TEC-AC-10001874"/>
    <s v="Technology"/>
    <s v="Accessories"/>
    <s v="Logitech Wireless Anywhere Mouse MX for PC and Mac"/>
    <n v="95.984000000000009"/>
    <n v="2"/>
    <n v="0.2"/>
    <n v="11.997999999999998"/>
  </r>
  <r>
    <n v="9655"/>
    <s v="CA-2014-161893"/>
    <x v="3"/>
    <d v="2014-01-24T00:00:00"/>
    <d v="2014-01-28T00:00:00"/>
    <s v="Standard Class"/>
    <s v="HP-14815"/>
    <s v="Harold Pawlan"/>
    <x v="2"/>
    <s v="United States"/>
    <s v="Tucson"/>
    <s v="Arizona"/>
    <n v="85705"/>
    <x v="1"/>
    <s v="OFF-BI-10004506"/>
    <s v="Office Supplies"/>
    <s v="Binders"/>
    <s v="Wilson Jones data.warehouse D-Ring Binders with DublLock"/>
    <n v="4.9380000000000006"/>
    <n v="2"/>
    <n v="0.7"/>
    <n v="-3.6212"/>
  </r>
  <r>
    <n v="9656"/>
    <s v="CA-2011-156160"/>
    <x v="2"/>
    <d v="2011-09-22T00:00:00"/>
    <d v="2011-09-29T00:00:00"/>
    <s v="Standard Class"/>
    <s v="AS-10090"/>
    <s v="Adam Shillingsburg"/>
    <x v="0"/>
    <s v="United States"/>
    <s v="New York City"/>
    <s v="New York"/>
    <n v="10035"/>
    <x v="3"/>
    <s v="FUR-FU-10001876"/>
    <s v="Furniture"/>
    <s v="Furnishings"/>
    <s v="Computer Room Manger, 14&quot;"/>
    <n v="97.44"/>
    <n v="3"/>
    <n v="0"/>
    <n v="35.078399999999995"/>
  </r>
  <r>
    <n v="9657"/>
    <s v="CA-2011-156160"/>
    <x v="2"/>
    <d v="2011-09-22T00:00:00"/>
    <d v="2011-09-29T00:00:00"/>
    <s v="Standard Class"/>
    <s v="AS-10090"/>
    <s v="Adam Shillingsburg"/>
    <x v="0"/>
    <s v="United States"/>
    <s v="New York City"/>
    <s v="New York"/>
    <n v="10035"/>
    <x v="3"/>
    <s v="OFF-BI-10003355"/>
    <s v="Office Supplies"/>
    <s v="Binders"/>
    <s v="Cardinal Holdit Business Card Pockets"/>
    <n v="3.9840000000000004"/>
    <n v="1"/>
    <n v="0.2"/>
    <n v="1.3944000000000001"/>
  </r>
  <r>
    <n v="9658"/>
    <s v="CA-2011-156160"/>
    <x v="2"/>
    <d v="2011-09-22T00:00:00"/>
    <d v="2011-09-29T00:00:00"/>
    <s v="Standard Class"/>
    <s v="AS-10090"/>
    <s v="Adam Shillingsburg"/>
    <x v="0"/>
    <s v="United States"/>
    <s v="New York City"/>
    <s v="New York"/>
    <n v="10035"/>
    <x v="3"/>
    <s v="OFF-AR-10003876"/>
    <s v="Office Supplies"/>
    <s v="Art"/>
    <s v="Avery Hi-Liter GlideStik Fluorescent Highlighter, Yellow Ink"/>
    <n v="13.04"/>
    <n v="4"/>
    <n v="0"/>
    <n v="5.7376000000000005"/>
  </r>
  <r>
    <n v="9659"/>
    <s v="CA-2011-156160"/>
    <x v="2"/>
    <d v="2011-09-22T00:00:00"/>
    <d v="2011-09-29T00:00:00"/>
    <s v="Standard Class"/>
    <s v="AS-10090"/>
    <s v="Adam Shillingsburg"/>
    <x v="0"/>
    <s v="United States"/>
    <s v="New York City"/>
    <s v="New York"/>
    <n v="10035"/>
    <x v="3"/>
    <s v="FUR-CH-10004983"/>
    <s v="Furniture"/>
    <s v="Chairs"/>
    <s v="Office Star - Mid Back Dual function Ergonomic High Back Chair with 2-Way Adjustable Arms"/>
    <n v="579.52800000000002"/>
    <n v="4"/>
    <n v="0.1"/>
    <n v="83.709599999999966"/>
  </r>
  <r>
    <n v="9660"/>
    <s v="CA-2011-100860"/>
    <x v="2"/>
    <d v="2011-03-26T00:00:00"/>
    <d v="2011-03-30T00:00:00"/>
    <s v="Second Class"/>
    <s v="CS-12505"/>
    <s v="Cindy Stewart"/>
    <x v="0"/>
    <s v="United States"/>
    <s v="Pomona"/>
    <s v="California"/>
    <n v="91767"/>
    <x v="1"/>
    <s v="OFF-LA-10001982"/>
    <s v="Office Supplies"/>
    <s v="Labels"/>
    <s v="Smead Alpha-Z Color-Coded Name Labels First Letter Starter Set"/>
    <n v="18.75"/>
    <n v="5"/>
    <n v="0"/>
    <n v="9"/>
  </r>
  <r>
    <n v="9661"/>
    <s v="CA-2013-160717"/>
    <x v="0"/>
    <d v="2013-06-07T00:00:00"/>
    <d v="2013-06-12T00:00:00"/>
    <s v="Standard Class"/>
    <s v="ME-17320"/>
    <s v="Maria Etezadi"/>
    <x v="2"/>
    <s v="United States"/>
    <s v="Santa Barbara"/>
    <s v="California"/>
    <n v="93101"/>
    <x v="1"/>
    <s v="TEC-PH-10001459"/>
    <s v="Technology"/>
    <s v="Phones"/>
    <s v="Samsung Galaxy Mega 6.3"/>
    <n v="3023.9280000000003"/>
    <n v="9"/>
    <n v="0.2"/>
    <n v="226.79460000000006"/>
  </r>
  <r>
    <n v="9662"/>
    <s v="CA-2013-160717"/>
    <x v="0"/>
    <d v="2013-06-07T00:00:00"/>
    <d v="2013-06-12T00:00:00"/>
    <s v="Standard Class"/>
    <s v="ME-17320"/>
    <s v="Maria Etezadi"/>
    <x v="2"/>
    <s v="United States"/>
    <s v="Santa Barbara"/>
    <s v="California"/>
    <n v="93101"/>
    <x v="1"/>
    <s v="TEC-AC-10002134"/>
    <s v="Technology"/>
    <s v="Accessories"/>
    <s v="Rosewill 107 Normal Keys USB Wired Standard Keyboard"/>
    <n v="26.96"/>
    <n v="2"/>
    <n v="0"/>
    <n v="3.7744"/>
  </r>
  <r>
    <n v="9663"/>
    <s v="CA-2013-160717"/>
    <x v="0"/>
    <d v="2013-06-07T00:00:00"/>
    <d v="2013-06-12T00:00:00"/>
    <s v="Standard Class"/>
    <s v="ME-17320"/>
    <s v="Maria Etezadi"/>
    <x v="2"/>
    <s v="United States"/>
    <s v="Santa Barbara"/>
    <s v="California"/>
    <n v="93101"/>
    <x v="1"/>
    <s v="TEC-PH-10001760"/>
    <s v="Technology"/>
    <s v="Phones"/>
    <s v="Bose SoundLink Bluetooth Speaker"/>
    <n v="477.6"/>
    <n v="3"/>
    <n v="0.2"/>
    <n v="161.19000000000003"/>
  </r>
  <r>
    <n v="9664"/>
    <s v="CA-2014-132619"/>
    <x v="3"/>
    <d v="2014-09-01T00:00:00"/>
    <d v="2014-09-06T00:00:00"/>
    <s v="Standard Class"/>
    <s v="MS-17770"/>
    <s v="Maxwell Schwartz"/>
    <x v="0"/>
    <s v="United States"/>
    <s v="San Francisco"/>
    <s v="California"/>
    <n v="94109"/>
    <x v="1"/>
    <s v="OFF-ST-10001511"/>
    <s v="Office Supplies"/>
    <s v="Storage"/>
    <s v="Space Solutions Commercial Steel Shelving"/>
    <n v="193.95000000000002"/>
    <n v="3"/>
    <n v="0"/>
    <n v="9.6974999999999838"/>
  </r>
  <r>
    <n v="9665"/>
    <s v="US-2012-120957"/>
    <x v="1"/>
    <d v="2012-12-07T00:00:00"/>
    <d v="2012-12-07T00:00:00"/>
    <s v="Same Day"/>
    <s v="KH-16690"/>
    <s v="Kristen Hastings"/>
    <x v="1"/>
    <s v="United States"/>
    <s v="Riverside"/>
    <s v="California"/>
    <n v="92503"/>
    <x v="1"/>
    <s v="OFF-PA-10003953"/>
    <s v="Office Supplies"/>
    <s v="Paper"/>
    <s v="Xerox 218"/>
    <n v="12.96"/>
    <n v="2"/>
    <n v="0"/>
    <n v="6.2208000000000006"/>
  </r>
  <r>
    <n v="9666"/>
    <s v="CA-2014-157448"/>
    <x v="3"/>
    <d v="2014-11-17T00:00:00"/>
    <d v="2014-11-21T00:00:00"/>
    <s v="Standard Class"/>
    <s v="LC-16885"/>
    <s v="Lena Creighton"/>
    <x v="0"/>
    <s v="United States"/>
    <s v="Los Angeles"/>
    <s v="California"/>
    <n v="90049"/>
    <x v="1"/>
    <s v="FUR-FU-10003268"/>
    <s v="Furniture"/>
    <s v="Furnishings"/>
    <s v="Eldon Radial Chair Mat for Low to Medium Pile Carpets"/>
    <n v="119.94"/>
    <n v="3"/>
    <n v="0"/>
    <n v="23.987999999999996"/>
  </r>
  <r>
    <n v="9667"/>
    <s v="CA-2014-157448"/>
    <x v="3"/>
    <d v="2014-11-17T00:00:00"/>
    <d v="2014-11-21T00:00:00"/>
    <s v="Standard Class"/>
    <s v="LC-16885"/>
    <s v="Lena Creighton"/>
    <x v="0"/>
    <s v="United States"/>
    <s v="Los Angeles"/>
    <s v="California"/>
    <n v="90049"/>
    <x v="1"/>
    <s v="FUR-FU-10001847"/>
    <s v="Furniture"/>
    <s v="Furnishings"/>
    <s v="Eldon Image Series Black Desk Accessories"/>
    <n v="12.419999999999998"/>
    <n v="3"/>
    <n v="0"/>
    <n v="4.4711999999999996"/>
  </r>
  <r>
    <n v="9668"/>
    <s v="CA-2013-126270"/>
    <x v="0"/>
    <d v="2013-04-24T00:00:00"/>
    <d v="2013-04-28T00:00:00"/>
    <s v="Standard Class"/>
    <s v="AF-10870"/>
    <s v="Art Ferguson"/>
    <x v="0"/>
    <s v="United States"/>
    <s v="San Clemente"/>
    <s v="California"/>
    <n v="92672"/>
    <x v="1"/>
    <s v="OFF-BI-10002764"/>
    <s v="Office Supplies"/>
    <s v="Binders"/>
    <s v="Recycled Pressboard Report Cover with Reinforced Top Hinge"/>
    <n v="18.088000000000001"/>
    <n v="7"/>
    <n v="0.2"/>
    <n v="6.5569000000000006"/>
  </r>
  <r>
    <n v="9669"/>
    <s v="CA-2013-126270"/>
    <x v="0"/>
    <d v="2013-04-24T00:00:00"/>
    <d v="2013-04-28T00:00:00"/>
    <s v="Standard Class"/>
    <s v="AF-10870"/>
    <s v="Art Ferguson"/>
    <x v="0"/>
    <s v="United States"/>
    <s v="San Clemente"/>
    <s v="California"/>
    <n v="92672"/>
    <x v="1"/>
    <s v="OFF-EN-10004386"/>
    <s v="Office Supplies"/>
    <s v="Envelopes"/>
    <s v="Recycled Interoffice Envelopes with String and Button Closure, 10 x 13"/>
    <n v="71.97"/>
    <n v="3"/>
    <n v="0"/>
    <n v="35.984999999999999"/>
  </r>
  <r>
    <n v="9670"/>
    <s v="CA-2014-145275"/>
    <x v="3"/>
    <d v="2014-04-03T00:00:00"/>
    <d v="2014-04-07T00:00:00"/>
    <s v="Standard Class"/>
    <s v="AH-10465"/>
    <s v="Amy Hunt"/>
    <x v="0"/>
    <s v="United States"/>
    <s v="Decatur"/>
    <s v="Alabama"/>
    <n v="35601"/>
    <x v="0"/>
    <s v="OFF-LA-10001569"/>
    <s v="Office Supplies"/>
    <s v="Labels"/>
    <s v="Avery 499"/>
    <n v="14.940000000000001"/>
    <n v="3"/>
    <n v="0"/>
    <n v="6.8723999999999998"/>
  </r>
  <r>
    <n v="9671"/>
    <s v="CA-2012-133396"/>
    <x v="1"/>
    <d v="2012-08-13T00:00:00"/>
    <d v="2012-08-15T00:00:00"/>
    <s v="First Class"/>
    <s v="GK-14620"/>
    <s v="Grace Kelly"/>
    <x v="1"/>
    <s v="United States"/>
    <s v="Greensboro"/>
    <s v="North Carolina"/>
    <n v="27405"/>
    <x v="0"/>
    <s v="OFF-AR-10001446"/>
    <s v="Office Supplies"/>
    <s v="Art"/>
    <s v="Newell 309"/>
    <n v="64.680000000000007"/>
    <n v="7"/>
    <n v="0.2"/>
    <n v="8.0849999999999973"/>
  </r>
  <r>
    <n v="9672"/>
    <s v="US-2014-140312"/>
    <x v="3"/>
    <d v="2014-11-14T00:00:00"/>
    <d v="2014-11-20T00:00:00"/>
    <s v="Standard Class"/>
    <s v="KL-16645"/>
    <s v="Ken Lonsdale"/>
    <x v="0"/>
    <s v="United States"/>
    <s v="Dublin"/>
    <s v="California"/>
    <n v="94568"/>
    <x v="1"/>
    <s v="TEC-PH-10003442"/>
    <s v="Technology"/>
    <s v="Phones"/>
    <s v="Samsung Replacement EH64AVFWE Premium Headset"/>
    <n v="22"/>
    <n v="5"/>
    <n v="0.2"/>
    <n v="1.375"/>
  </r>
  <r>
    <n v="9673"/>
    <s v="CA-2013-114867"/>
    <x v="0"/>
    <d v="2013-12-24T00:00:00"/>
    <d v="2013-12-29T00:00:00"/>
    <s v="Standard Class"/>
    <s v="FM-14290"/>
    <s v="Frank Merwin"/>
    <x v="2"/>
    <s v="United States"/>
    <s v="Philadelphia"/>
    <s v="Pennsylvania"/>
    <n v="19143"/>
    <x v="3"/>
    <s v="OFF-PA-10000477"/>
    <s v="Office Supplies"/>
    <s v="Paper"/>
    <s v="Xerox 1952"/>
    <n v="7.9680000000000009"/>
    <n v="2"/>
    <n v="0.2"/>
    <n v="2.6892000000000005"/>
  </r>
  <r>
    <n v="9674"/>
    <s v="CA-2013-114867"/>
    <x v="0"/>
    <d v="2013-12-24T00:00:00"/>
    <d v="2013-12-29T00:00:00"/>
    <s v="Standard Class"/>
    <s v="FM-14290"/>
    <s v="Frank Merwin"/>
    <x v="2"/>
    <s v="United States"/>
    <s v="Philadelphia"/>
    <s v="Pennsylvania"/>
    <n v="19143"/>
    <x v="3"/>
    <s v="TEC-PH-10002645"/>
    <s v="Technology"/>
    <s v="Phones"/>
    <s v="LG G2"/>
    <n v="1499.9699999999998"/>
    <n v="5"/>
    <n v="0.4"/>
    <n v="-374.99250000000006"/>
  </r>
  <r>
    <n v="9675"/>
    <s v="US-2011-164644"/>
    <x v="2"/>
    <d v="2011-07-22T00:00:00"/>
    <d v="2011-07-24T00:00:00"/>
    <s v="Second Class"/>
    <s v="JL-15850"/>
    <s v="John Lucas"/>
    <x v="0"/>
    <s v="United States"/>
    <s v="Houston"/>
    <s v="Texas"/>
    <n v="77095"/>
    <x v="2"/>
    <s v="OFF-ST-10003123"/>
    <s v="Office Supplies"/>
    <s v="Storage"/>
    <s v="Fellowes Bases and Tops For Staxonsteel/High-Stak Systems"/>
    <n v="26.632000000000001"/>
    <n v="1"/>
    <n v="0.2"/>
    <n v="1.331599999999999"/>
  </r>
  <r>
    <n v="9676"/>
    <s v="CA-2013-137393"/>
    <x v="0"/>
    <d v="2013-05-07T00:00:00"/>
    <d v="2013-05-11T00:00:00"/>
    <s v="Standard Class"/>
    <s v="GM-14500"/>
    <s v="Gene McClure"/>
    <x v="0"/>
    <s v="United States"/>
    <s v="Bakersfield"/>
    <s v="California"/>
    <n v="93309"/>
    <x v="1"/>
    <s v="FUR-FU-10001617"/>
    <s v="Furniture"/>
    <s v="Furnishings"/>
    <s v="Executive Impressions 8-1/2&quot; Career Panel/Partition Cubicle Clock"/>
    <n v="41.6"/>
    <n v="4"/>
    <n v="0"/>
    <n v="14.143999999999998"/>
  </r>
  <r>
    <n v="9677"/>
    <s v="US-2011-120145"/>
    <x v="2"/>
    <d v="2011-11-28T00:00:00"/>
    <d v="2011-12-03T00:00:00"/>
    <s v="Standard Class"/>
    <s v="MC-17635"/>
    <s v="Matthew Clasen"/>
    <x v="1"/>
    <s v="United States"/>
    <s v="Richmond"/>
    <s v="Indiana"/>
    <n v="47374"/>
    <x v="2"/>
    <s v="OFF-EN-10003862"/>
    <s v="Office Supplies"/>
    <s v="Envelopes"/>
    <s v="Laser &amp; Ink Jet Business Envelopes"/>
    <n v="64.02"/>
    <n v="6"/>
    <n v="0"/>
    <n v="29.449199999999998"/>
  </r>
  <r>
    <n v="9678"/>
    <s v="CA-2013-144785"/>
    <x v="0"/>
    <d v="2013-04-19T00:00:00"/>
    <d v="2013-04-24T00:00:00"/>
    <s v="Standard Class"/>
    <s v="CS-12490"/>
    <s v="Cindy Schnelling"/>
    <x v="1"/>
    <s v="United States"/>
    <s v="New York City"/>
    <s v="New York"/>
    <n v="10009"/>
    <x v="3"/>
    <s v="OFF-AR-10001573"/>
    <s v="Office Supplies"/>
    <s v="Art"/>
    <s v="American Pencil"/>
    <n v="6.99"/>
    <n v="3"/>
    <n v="0"/>
    <n v="2.027099999999999"/>
  </r>
  <r>
    <n v="9679"/>
    <s v="CA-2013-144785"/>
    <x v="0"/>
    <d v="2013-04-19T00:00:00"/>
    <d v="2013-04-24T00:00:00"/>
    <s v="Standard Class"/>
    <s v="CS-12490"/>
    <s v="Cindy Schnelling"/>
    <x v="1"/>
    <s v="United States"/>
    <s v="New York City"/>
    <s v="New York"/>
    <n v="10009"/>
    <x v="3"/>
    <s v="OFF-SU-10004290"/>
    <s v="Office Supplies"/>
    <s v="Supplies"/>
    <s v="Acme Design Line 8&quot; Stainless Steel Bent Scissors w/Champagne Handles, 3-1/8&quot; Cut"/>
    <n v="6.84"/>
    <n v="1"/>
    <n v="0"/>
    <n v="1.8468"/>
  </r>
  <r>
    <n v="9680"/>
    <s v="CA-2012-130113"/>
    <x v="1"/>
    <d v="2012-12-27T00:00:00"/>
    <d v="2012-12-31T00:00:00"/>
    <s v="Standard Class"/>
    <s v="AH-10030"/>
    <s v="Aaron Hawkins"/>
    <x v="1"/>
    <s v="United States"/>
    <s v="San Francisco"/>
    <s v="California"/>
    <n v="94122"/>
    <x v="1"/>
    <s v="OFF-ST-10000046"/>
    <s v="Office Supplies"/>
    <s v="Storage"/>
    <s v="Fellowes Super Stor/Drawer Files"/>
    <n v="323.10000000000002"/>
    <n v="2"/>
    <n v="0"/>
    <n v="61.38900000000001"/>
  </r>
  <r>
    <n v="9681"/>
    <s v="CA-2012-130113"/>
    <x v="1"/>
    <d v="2012-12-27T00:00:00"/>
    <d v="2012-12-31T00:00:00"/>
    <s v="Standard Class"/>
    <s v="AH-10030"/>
    <s v="Aaron Hawkins"/>
    <x v="1"/>
    <s v="United States"/>
    <s v="San Francisco"/>
    <s v="California"/>
    <n v="94122"/>
    <x v="1"/>
    <s v="TEC-PH-10003505"/>
    <s v="Technology"/>
    <s v="Phones"/>
    <s v="Geemarc AmpliPOWER60"/>
    <n v="668.16"/>
    <n v="9"/>
    <n v="0.2"/>
    <n v="75.167999999999921"/>
  </r>
  <r>
    <n v="9682"/>
    <s v="CA-2014-122770"/>
    <x v="3"/>
    <d v="2014-12-14T00:00:00"/>
    <d v="2014-12-19T00:00:00"/>
    <s v="Standard Class"/>
    <s v="EP-13915"/>
    <s v="Emily Phan"/>
    <x v="0"/>
    <s v="United States"/>
    <s v="San Francisco"/>
    <s v="California"/>
    <n v="94122"/>
    <x v="1"/>
    <s v="OFF-LA-10004559"/>
    <s v="Office Supplies"/>
    <s v="Labels"/>
    <s v="Avery 49"/>
    <n v="8.64"/>
    <n v="3"/>
    <n v="0"/>
    <n v="4.2336"/>
  </r>
  <r>
    <n v="9683"/>
    <s v="CA-2014-122770"/>
    <x v="3"/>
    <d v="2014-12-14T00:00:00"/>
    <d v="2014-12-19T00:00:00"/>
    <s v="Standard Class"/>
    <s v="EP-13915"/>
    <s v="Emily Phan"/>
    <x v="0"/>
    <s v="United States"/>
    <s v="San Francisco"/>
    <s v="California"/>
    <n v="94122"/>
    <x v="1"/>
    <s v="OFF-PA-10003172"/>
    <s v="Office Supplies"/>
    <s v="Paper"/>
    <s v="Xerox 1996"/>
    <n v="38.880000000000003"/>
    <n v="6"/>
    <n v="0"/>
    <n v="18.662400000000002"/>
  </r>
  <r>
    <n v="9684"/>
    <s v="CA-2014-122770"/>
    <x v="3"/>
    <d v="2014-12-14T00:00:00"/>
    <d v="2014-12-19T00:00:00"/>
    <s v="Standard Class"/>
    <s v="EP-13915"/>
    <s v="Emily Phan"/>
    <x v="0"/>
    <s v="United States"/>
    <s v="San Francisco"/>
    <s v="California"/>
    <n v="94122"/>
    <x v="1"/>
    <s v="FUR-FU-10001473"/>
    <s v="Furniture"/>
    <s v="Furnishings"/>
    <s v="Eldon Executive Woodline II Desk Accessories, Mahogany"/>
    <n v="201.04"/>
    <n v="8"/>
    <n v="0"/>
    <n v="54.280799999999999"/>
  </r>
  <r>
    <n v="9685"/>
    <s v="CA-2014-122770"/>
    <x v="3"/>
    <d v="2014-12-14T00:00:00"/>
    <d v="2014-12-19T00:00:00"/>
    <s v="Standard Class"/>
    <s v="EP-13915"/>
    <s v="Emily Phan"/>
    <x v="0"/>
    <s v="United States"/>
    <s v="San Francisco"/>
    <s v="California"/>
    <n v="94122"/>
    <x v="1"/>
    <s v="OFF-PA-10000232"/>
    <s v="Office Supplies"/>
    <s v="Paper"/>
    <s v="Xerox 1975"/>
    <n v="12.96"/>
    <n v="2"/>
    <n v="0"/>
    <n v="6.3504000000000005"/>
  </r>
  <r>
    <n v="9686"/>
    <s v="CA-2014-118668"/>
    <x v="3"/>
    <d v="2014-01-03T00:00:00"/>
    <d v="2014-01-05T00:00:00"/>
    <s v="Second Class"/>
    <s v="FW-14395"/>
    <s v="Fred Wasserman"/>
    <x v="1"/>
    <s v="United States"/>
    <s v="Los Angeles"/>
    <s v="California"/>
    <n v="90032"/>
    <x v="1"/>
    <s v="TEC-AC-10000682"/>
    <s v="Technology"/>
    <s v="Accessories"/>
    <s v="Kensington K72356US Mouse-in-a-Box USB Desktop Mouse"/>
    <n v="16.59"/>
    <n v="1"/>
    <n v="0"/>
    <n v="5.8064999999999998"/>
  </r>
  <r>
    <n v="9687"/>
    <s v="CA-2014-116498"/>
    <x v="3"/>
    <d v="2014-05-31T00:00:00"/>
    <d v="2014-06-04T00:00:00"/>
    <s v="Standard Class"/>
    <s v="KA-16525"/>
    <s v="Kelly Andreada"/>
    <x v="0"/>
    <s v="United States"/>
    <s v="San Diego"/>
    <s v="California"/>
    <n v="92037"/>
    <x v="1"/>
    <s v="OFF-AR-10003405"/>
    <s v="Office Supplies"/>
    <s v="Art"/>
    <s v="Dixon My First Ticonderoga Pencil, #2"/>
    <n v="35.099999999999994"/>
    <n v="6"/>
    <n v="0"/>
    <n v="10.178999999999997"/>
  </r>
  <r>
    <n v="9688"/>
    <s v="US-2014-130603"/>
    <x v="3"/>
    <d v="2014-10-01T00:00:00"/>
    <d v="2014-10-07T00:00:00"/>
    <s v="Standard Class"/>
    <s v="SC-20050"/>
    <s v="Sample Company A"/>
    <x v="2"/>
    <s v="United States"/>
    <s v="Arlington"/>
    <s v="Texas"/>
    <n v="76017"/>
    <x v="2"/>
    <s v="OFF-BI-10000301"/>
    <s v="Office Supplies"/>
    <s v="Binders"/>
    <s v="GBC Instant Report Kit"/>
    <n v="11.645999999999997"/>
    <n v="9"/>
    <n v="0.8"/>
    <n v="-17.469000000000005"/>
  </r>
  <r>
    <n v="9689"/>
    <s v="US-2014-135986"/>
    <x v="3"/>
    <d v="2014-06-21T00:00:00"/>
    <d v="2014-06-28T00:00:00"/>
    <s v="Standard Class"/>
    <s v="PG-18895"/>
    <s v="Paul Gonzalez"/>
    <x v="0"/>
    <s v="United States"/>
    <s v="Richmond"/>
    <s v="Virginia"/>
    <n v="23223"/>
    <x v="0"/>
    <s v="OFF-PA-10001534"/>
    <s v="Office Supplies"/>
    <s v="Paper"/>
    <s v="Xerox 230"/>
    <n v="32.400000000000006"/>
    <n v="5"/>
    <n v="0"/>
    <n v="15.552000000000001"/>
  </r>
  <r>
    <n v="9690"/>
    <s v="US-2014-135986"/>
    <x v="3"/>
    <d v="2014-06-21T00:00:00"/>
    <d v="2014-06-28T00:00:00"/>
    <s v="Standard Class"/>
    <s v="PG-18895"/>
    <s v="Paul Gonzalez"/>
    <x v="0"/>
    <s v="United States"/>
    <s v="Richmond"/>
    <s v="Virginia"/>
    <n v="23223"/>
    <x v="0"/>
    <s v="TEC-PH-10003691"/>
    <s v="Technology"/>
    <s v="Phones"/>
    <s v="BlackBerry Q10"/>
    <n v="503.96"/>
    <n v="4"/>
    <n v="0"/>
    <n v="125.99000000000001"/>
  </r>
  <r>
    <n v="9691"/>
    <s v="CA-2014-140536"/>
    <x v="3"/>
    <d v="2014-04-05T00:00:00"/>
    <d v="2014-04-06T00:00:00"/>
    <s v="First Class"/>
    <s v="TA-21385"/>
    <s v="Tom Ashbrook"/>
    <x v="2"/>
    <s v="United States"/>
    <s v="New York City"/>
    <s v="New York"/>
    <n v="10035"/>
    <x v="3"/>
    <s v="OFF-AR-10001545"/>
    <s v="Office Supplies"/>
    <s v="Art"/>
    <s v="Newell 326"/>
    <n v="7.04"/>
    <n v="4"/>
    <n v="0"/>
    <n v="2.0415999999999999"/>
  </r>
  <r>
    <n v="9692"/>
    <s v="CA-2012-130183"/>
    <x v="1"/>
    <d v="2012-11-13T00:00:00"/>
    <d v="2012-11-17T00:00:00"/>
    <s v="Standard Class"/>
    <s v="PO-18850"/>
    <s v="Patrick O'Brill"/>
    <x v="0"/>
    <s v="United States"/>
    <s v="Houston"/>
    <s v="Texas"/>
    <n v="77041"/>
    <x v="2"/>
    <s v="FUR-BO-10001811"/>
    <s v="Furniture"/>
    <s v="Bookcases"/>
    <s v="Atlantic Metals Mobile 5-Shelf Bookcases, Custom Colors"/>
    <n v="613.99919999999997"/>
    <n v="3"/>
    <n v="0.32"/>
    <n v="-18.058800000000076"/>
  </r>
  <r>
    <n v="9693"/>
    <s v="CA-2012-107902"/>
    <x v="1"/>
    <d v="2012-08-28T00:00:00"/>
    <d v="2012-09-02T00:00:00"/>
    <s v="Standard Class"/>
    <s v="SM-20950"/>
    <s v="Suzanne McNair"/>
    <x v="1"/>
    <s v="United States"/>
    <s v="Fairfield"/>
    <s v="Connecticut"/>
    <n v="6824"/>
    <x v="3"/>
    <s v="OFF-ST-10001837"/>
    <s v="Office Supplies"/>
    <s v="Storage"/>
    <s v="SAFCO Mobile Desk Side File, Wire Frame"/>
    <n v="470.35999999999996"/>
    <n v="11"/>
    <n v="0"/>
    <n v="122.2936"/>
  </r>
  <r>
    <n v="9694"/>
    <s v="CA-2014-130148"/>
    <x v="3"/>
    <d v="2014-09-25T00:00:00"/>
    <d v="2014-09-29T00:00:00"/>
    <s v="Second Class"/>
    <s v="NK-18490"/>
    <s v="Neil Knudson"/>
    <x v="2"/>
    <s v="United States"/>
    <s v="San Francisco"/>
    <s v="California"/>
    <n v="94110"/>
    <x v="1"/>
    <s v="OFF-PA-10000551"/>
    <s v="Office Supplies"/>
    <s v="Paper"/>
    <s v="Array Memo Cubes"/>
    <n v="31.08"/>
    <n v="6"/>
    <n v="0"/>
    <n v="15.229199999999999"/>
  </r>
  <r>
    <n v="9695"/>
    <s v="CA-2014-130148"/>
    <x v="3"/>
    <d v="2014-09-25T00:00:00"/>
    <d v="2014-09-29T00:00:00"/>
    <s v="Second Class"/>
    <s v="NK-18490"/>
    <s v="Neil Knudson"/>
    <x v="2"/>
    <s v="United States"/>
    <s v="San Francisco"/>
    <s v="California"/>
    <n v="94110"/>
    <x v="1"/>
    <s v="OFF-SU-10001574"/>
    <s v="Office Supplies"/>
    <s v="Supplies"/>
    <s v="Acme Value Line Scissors"/>
    <n v="7.3"/>
    <n v="2"/>
    <n v="0"/>
    <n v="2.1899999999999995"/>
  </r>
  <r>
    <n v="9696"/>
    <s v="US-2013-151260"/>
    <x v="0"/>
    <d v="2013-12-12T00:00:00"/>
    <d v="2013-12-15T00:00:00"/>
    <s v="First Class"/>
    <s v="SC-20695"/>
    <s v="Steve Chapman"/>
    <x v="1"/>
    <s v="United States"/>
    <s v="Springfield"/>
    <s v="Ohio"/>
    <n v="45503"/>
    <x v="3"/>
    <s v="OFF-AP-10002892"/>
    <s v="Office Supplies"/>
    <s v="Appliances"/>
    <s v="Belkin F5C206VTEL 6 Outlet Surge"/>
    <n v="73.536000000000001"/>
    <n v="4"/>
    <n v="0.2"/>
    <n v="9.1919999999999931"/>
  </r>
  <r>
    <n v="9697"/>
    <s v="CA-2011-144281"/>
    <x v="2"/>
    <d v="2011-06-10T00:00:00"/>
    <d v="2011-06-15T00:00:00"/>
    <s v="Second Class"/>
    <s v="HK-14890"/>
    <s v="Heather Kirkland"/>
    <x v="1"/>
    <s v="United States"/>
    <s v="Detroit"/>
    <s v="Michigan"/>
    <n v="48234"/>
    <x v="2"/>
    <s v="OFF-LA-10003930"/>
    <s v="Office Supplies"/>
    <s v="Labels"/>
    <s v="Dot Matrix Printer Tape Reel Labels, White, 5000/Box"/>
    <n v="491.55"/>
    <n v="5"/>
    <n v="0"/>
    <n v="240.8595"/>
  </r>
  <r>
    <n v="9698"/>
    <s v="CA-2013-122511"/>
    <x v="0"/>
    <d v="2013-03-12T00:00:00"/>
    <d v="2013-03-12T00:00:00"/>
    <s v="Same Day"/>
    <s v="BT-11485"/>
    <s v="Brad Thomas"/>
    <x v="2"/>
    <s v="United States"/>
    <s v="Philadelphia"/>
    <s v="Pennsylvania"/>
    <n v="19140"/>
    <x v="3"/>
    <s v="FUR-FU-10001037"/>
    <s v="Furniture"/>
    <s v="Furnishings"/>
    <s v="DAX Charcoal/Nickel-Tone Document Frame, 5 x 7"/>
    <n v="30.336000000000002"/>
    <n v="4"/>
    <n v="0.2"/>
    <n v="9.48"/>
  </r>
  <r>
    <n v="9699"/>
    <s v="CA-2014-154116"/>
    <x v="3"/>
    <d v="2014-12-16T00:00:00"/>
    <d v="2014-12-20T00:00:00"/>
    <s v="Standard Class"/>
    <s v="KM-16660"/>
    <s v="Khloe Miller"/>
    <x v="0"/>
    <s v="United States"/>
    <s v="Inglewood"/>
    <s v="California"/>
    <n v="90301"/>
    <x v="1"/>
    <s v="OFF-PA-10004569"/>
    <s v="Office Supplies"/>
    <s v="Paper"/>
    <s v="Wirebound Message Books, Two 4 1/4&quot; x 5&quot; Forms per Page"/>
    <n v="22.830000000000002"/>
    <n v="3"/>
    <n v="0"/>
    <n v="10.7301"/>
  </r>
  <r>
    <n v="9700"/>
    <s v="CA-2014-154116"/>
    <x v="3"/>
    <d v="2014-12-16T00:00:00"/>
    <d v="2014-12-20T00:00:00"/>
    <s v="Standard Class"/>
    <s v="KM-16660"/>
    <s v="Khloe Miller"/>
    <x v="0"/>
    <s v="United States"/>
    <s v="Inglewood"/>
    <s v="California"/>
    <n v="90301"/>
    <x v="1"/>
    <s v="OFF-AP-10000027"/>
    <s v="Office Supplies"/>
    <s v="Appliances"/>
    <s v="Hoover Commercial SteamVac"/>
    <n v="54.32"/>
    <n v="4"/>
    <n v="0"/>
    <n v="16.295999999999999"/>
  </r>
  <r>
    <n v="9701"/>
    <s v="CA-2014-154116"/>
    <x v="3"/>
    <d v="2014-12-16T00:00:00"/>
    <d v="2014-12-20T00:00:00"/>
    <s v="Standard Class"/>
    <s v="KM-16660"/>
    <s v="Khloe Miller"/>
    <x v="0"/>
    <s v="United States"/>
    <s v="Inglewood"/>
    <s v="California"/>
    <n v="90301"/>
    <x v="1"/>
    <s v="TEC-PH-10000675"/>
    <s v="Technology"/>
    <s v="Phones"/>
    <s v="Panasonic KX TS3282B Corded phone"/>
    <n v="196.77600000000001"/>
    <n v="3"/>
    <n v="0.2"/>
    <n v="14.758199999999995"/>
  </r>
  <r>
    <n v="9702"/>
    <s v="CA-2013-105291"/>
    <x v="0"/>
    <d v="2013-10-31T00:00:00"/>
    <d v="2013-11-05T00:00:00"/>
    <s v="Standard Class"/>
    <s v="SP-20920"/>
    <s v="Susan Pistek"/>
    <x v="0"/>
    <s v="United States"/>
    <s v="San Luis Obispo"/>
    <s v="California"/>
    <n v="93405"/>
    <x v="1"/>
    <s v="OFF-FA-10003059"/>
    <s v="Office Supplies"/>
    <s v="Fasteners"/>
    <s v="Assorted Color Push Pins"/>
    <n v="3.62"/>
    <n v="2"/>
    <n v="0"/>
    <n v="1.1945999999999999"/>
  </r>
  <r>
    <n v="9703"/>
    <s v="CA-2014-147032"/>
    <x v="3"/>
    <d v="2014-08-01T00:00:00"/>
    <d v="2014-08-05T00:00:00"/>
    <s v="Standard Class"/>
    <s v="LB-16795"/>
    <s v="Laurel Beltran"/>
    <x v="2"/>
    <s v="United States"/>
    <s v="Wilmington"/>
    <s v="Delaware"/>
    <n v="19805"/>
    <x v="3"/>
    <s v="OFF-PA-10003256"/>
    <s v="Office Supplies"/>
    <s v="Paper"/>
    <s v="Avery Personal Creations Heavyweight Cards"/>
    <n v="11.54"/>
    <n v="1"/>
    <n v="0"/>
    <n v="5.5391999999999992"/>
  </r>
  <r>
    <n v="9704"/>
    <s v="CA-2014-147032"/>
    <x v="3"/>
    <d v="2014-08-01T00:00:00"/>
    <d v="2014-08-05T00:00:00"/>
    <s v="Standard Class"/>
    <s v="LB-16795"/>
    <s v="Laurel Beltran"/>
    <x v="2"/>
    <s v="United States"/>
    <s v="Wilmington"/>
    <s v="Delaware"/>
    <n v="19805"/>
    <x v="3"/>
    <s v="OFF-BI-10003656"/>
    <s v="Office Supplies"/>
    <s v="Binders"/>
    <s v="Fellowes PB200 Plastic Comb Binding Machine"/>
    <n v="849.95"/>
    <n v="5"/>
    <n v="0"/>
    <n v="390.97699999999998"/>
  </r>
  <r>
    <n v="9705"/>
    <s v="CA-2014-147032"/>
    <x v="3"/>
    <d v="2014-08-01T00:00:00"/>
    <d v="2014-08-05T00:00:00"/>
    <s v="Standard Class"/>
    <s v="LB-16795"/>
    <s v="Laurel Beltran"/>
    <x v="2"/>
    <s v="United States"/>
    <s v="Wilmington"/>
    <s v="Delaware"/>
    <n v="19805"/>
    <x v="3"/>
    <s v="OFF-BI-10002897"/>
    <s v="Office Supplies"/>
    <s v="Binders"/>
    <s v="Black Avery Memo-Size 3-Ring Binder, 5 1/2&quot; x 8 1/2&quot;"/>
    <n v="11.01"/>
    <n v="3"/>
    <n v="0"/>
    <n v="5.3948999999999998"/>
  </r>
  <r>
    <n v="9706"/>
    <s v="CA-2014-125990"/>
    <x v="3"/>
    <d v="2014-10-20T00:00:00"/>
    <d v="2014-10-24T00:00:00"/>
    <s v="Standard Class"/>
    <s v="JS-16030"/>
    <s v="Joy Smith"/>
    <x v="0"/>
    <s v="United States"/>
    <s v="San Francisco"/>
    <s v="California"/>
    <n v="94122"/>
    <x v="1"/>
    <s v="OFF-BI-10004826"/>
    <s v="Office Supplies"/>
    <s v="Binders"/>
    <s v="JM Magazine Binder"/>
    <n v="39.624000000000009"/>
    <n v="3"/>
    <n v="0.2"/>
    <n v="13.868400000000001"/>
  </r>
  <r>
    <n v="9707"/>
    <s v="CA-2013-161746"/>
    <x v="0"/>
    <d v="2013-10-22T00:00:00"/>
    <d v="2013-10-28T00:00:00"/>
    <s v="Standard Class"/>
    <s v="CS-11950"/>
    <s v="Carlos Soltero"/>
    <x v="0"/>
    <s v="United States"/>
    <s v="Los Angeles"/>
    <s v="California"/>
    <n v="90045"/>
    <x v="1"/>
    <s v="FUR-CH-10004626"/>
    <s v="Furniture"/>
    <s v="Chairs"/>
    <s v="Office Star Flex Back Scooter Chair with Aluminum Finish Frame"/>
    <n v="242.13600000000002"/>
    <n v="3"/>
    <n v="0.2"/>
    <n v="12.106799999999993"/>
  </r>
  <r>
    <n v="9708"/>
    <s v="CA-2013-161746"/>
    <x v="0"/>
    <d v="2013-10-22T00:00:00"/>
    <d v="2013-10-28T00:00:00"/>
    <s v="Standard Class"/>
    <s v="CS-11950"/>
    <s v="Carlos Soltero"/>
    <x v="0"/>
    <s v="United States"/>
    <s v="Los Angeles"/>
    <s v="California"/>
    <n v="90045"/>
    <x v="1"/>
    <s v="OFF-AR-10000390"/>
    <s v="Office Supplies"/>
    <s v="Art"/>
    <s v="Newell Chalk Holder"/>
    <n v="12.39"/>
    <n v="3"/>
    <n v="0"/>
    <n v="5.6993999999999998"/>
  </r>
  <r>
    <n v="9709"/>
    <s v="CA-2013-161746"/>
    <x v="0"/>
    <d v="2013-10-22T00:00:00"/>
    <d v="2013-10-28T00:00:00"/>
    <s v="Standard Class"/>
    <s v="CS-11950"/>
    <s v="Carlos Soltero"/>
    <x v="0"/>
    <s v="United States"/>
    <s v="Los Angeles"/>
    <s v="California"/>
    <n v="90045"/>
    <x v="1"/>
    <s v="FUR-FU-10003731"/>
    <s v="Furniture"/>
    <s v="Furnishings"/>
    <s v="Eldon Expressions Wood and Plastic Desk Accessories, Oak"/>
    <n v="19.96"/>
    <n v="2"/>
    <n v="0"/>
    <n v="5.5888000000000009"/>
  </r>
  <r>
    <n v="9710"/>
    <s v="CA-2013-161746"/>
    <x v="0"/>
    <d v="2013-10-22T00:00:00"/>
    <d v="2013-10-28T00:00:00"/>
    <s v="Standard Class"/>
    <s v="CS-11950"/>
    <s v="Carlos Soltero"/>
    <x v="0"/>
    <s v="United States"/>
    <s v="Los Angeles"/>
    <s v="California"/>
    <n v="90045"/>
    <x v="1"/>
    <s v="OFF-ST-10002743"/>
    <s v="Office Supplies"/>
    <s v="Storage"/>
    <s v="SAFCO Boltless Steel Shelving"/>
    <n v="340.92"/>
    <n v="3"/>
    <n v="0"/>
    <n v="3.4091999999999842"/>
  </r>
  <r>
    <n v="9711"/>
    <s v="CA-2011-114251"/>
    <x v="2"/>
    <d v="2011-11-05T00:00:00"/>
    <d v="2011-11-10T00:00:00"/>
    <s v="Standard Class"/>
    <s v="MD-17350"/>
    <s v="Maribeth Dona"/>
    <x v="0"/>
    <s v="United States"/>
    <s v="Philadelphia"/>
    <s v="Pennsylvania"/>
    <n v="19143"/>
    <x v="3"/>
    <s v="FUR-FU-10001468"/>
    <s v="Furniture"/>
    <s v="Furnishings"/>
    <s v="Tenex Antistatic Computer Chair Mats"/>
    <n v="273.56799999999998"/>
    <n v="2"/>
    <n v="0.2"/>
    <n v="-34.196000000000026"/>
  </r>
  <r>
    <n v="9712"/>
    <s v="CA-2011-114251"/>
    <x v="2"/>
    <d v="2011-11-05T00:00:00"/>
    <d v="2011-11-10T00:00:00"/>
    <s v="Standard Class"/>
    <s v="MD-17350"/>
    <s v="Maribeth Dona"/>
    <x v="0"/>
    <s v="United States"/>
    <s v="Philadelphia"/>
    <s v="Pennsylvania"/>
    <n v="19143"/>
    <x v="3"/>
    <s v="OFF-BI-10003684"/>
    <s v="Office Supplies"/>
    <s v="Binders"/>
    <s v="Wilson Jones Legal Size Ring Binders"/>
    <n v="13.194000000000001"/>
    <n v="2"/>
    <n v="0.7"/>
    <n v="-8.7959999999999958"/>
  </r>
  <r>
    <n v="9713"/>
    <s v="CA-2011-114251"/>
    <x v="2"/>
    <d v="2011-11-05T00:00:00"/>
    <d v="2011-11-10T00:00:00"/>
    <s v="Standard Class"/>
    <s v="MD-17350"/>
    <s v="Maribeth Dona"/>
    <x v="0"/>
    <s v="United States"/>
    <s v="Philadelphia"/>
    <s v="Pennsylvania"/>
    <n v="19143"/>
    <x v="3"/>
    <s v="OFF-ST-10003716"/>
    <s v="Office Supplies"/>
    <s v="Storage"/>
    <s v="Tennsco Double-Tier Lockers"/>
    <n v="1080.096"/>
    <n v="6"/>
    <n v="0.2"/>
    <n v="-94.508399999999995"/>
  </r>
  <r>
    <n v="9714"/>
    <s v="CA-2011-114251"/>
    <x v="2"/>
    <d v="2011-11-05T00:00:00"/>
    <d v="2011-11-10T00:00:00"/>
    <s v="Standard Class"/>
    <s v="MD-17350"/>
    <s v="Maribeth Dona"/>
    <x v="0"/>
    <s v="United States"/>
    <s v="Philadelphia"/>
    <s v="Pennsylvania"/>
    <n v="19143"/>
    <x v="3"/>
    <s v="TEC-AC-10001101"/>
    <s v="Technology"/>
    <s v="Accessories"/>
    <s v="Sony 16GB Class 10 Micro SDHC R40 Memory Card"/>
    <n v="51.56"/>
    <n v="5"/>
    <n v="0.2"/>
    <n v="-6.4450000000000021"/>
  </r>
  <r>
    <n v="9715"/>
    <s v="CA-2011-114251"/>
    <x v="2"/>
    <d v="2011-11-05T00:00:00"/>
    <d v="2011-11-10T00:00:00"/>
    <s v="Standard Class"/>
    <s v="MD-17350"/>
    <s v="Maribeth Dona"/>
    <x v="0"/>
    <s v="United States"/>
    <s v="Philadelphia"/>
    <s v="Pennsylvania"/>
    <n v="19143"/>
    <x v="3"/>
    <s v="TEC-AC-10004864"/>
    <s v="Technology"/>
    <s v="Accessories"/>
    <s v="Memorex Micro Travel Drive 32 GB"/>
    <n v="58.415999999999997"/>
    <n v="2"/>
    <n v="0.2"/>
    <n v="16.794600000000003"/>
  </r>
  <r>
    <n v="9716"/>
    <s v="CA-2013-116379"/>
    <x v="0"/>
    <d v="2013-11-08T00:00:00"/>
    <d v="2013-11-13T00:00:00"/>
    <s v="Standard Class"/>
    <s v="LD-17005"/>
    <s v="Lisa DeCherney"/>
    <x v="0"/>
    <s v="United States"/>
    <s v="San Francisco"/>
    <s v="California"/>
    <n v="94122"/>
    <x v="1"/>
    <s v="OFF-BI-10001543"/>
    <s v="Office Supplies"/>
    <s v="Binders"/>
    <s v="GBC VeloBinder Manual Binding System"/>
    <n v="57.584000000000003"/>
    <n v="2"/>
    <n v="0.2"/>
    <n v="20.154400000000003"/>
  </r>
  <r>
    <n v="9717"/>
    <s v="US-2013-144477"/>
    <x v="0"/>
    <d v="2013-08-13T00:00:00"/>
    <d v="2013-08-15T00:00:00"/>
    <s v="Second Class"/>
    <s v="DB-13270"/>
    <s v="Deborah Brumfield"/>
    <x v="2"/>
    <s v="United States"/>
    <s v="Philadelphia"/>
    <s v="Pennsylvania"/>
    <n v="19134"/>
    <x v="3"/>
    <s v="OFF-AR-10000914"/>
    <s v="Office Supplies"/>
    <s v="Art"/>
    <s v="Boston 16765 Mini Stand Up Battery Pencil Sharpener"/>
    <n v="37.312000000000005"/>
    <n v="4"/>
    <n v="0.2"/>
    <n v="2.7984000000000027"/>
  </r>
  <r>
    <n v="9718"/>
    <s v="CA-2013-108210"/>
    <x v="0"/>
    <d v="2013-05-31T00:00:00"/>
    <d v="2013-06-01T00:00:00"/>
    <s v="Same Day"/>
    <s v="AT-10735"/>
    <s v="Annie Thurman"/>
    <x v="0"/>
    <s v="United States"/>
    <s v="Houston"/>
    <s v="Texas"/>
    <n v="77041"/>
    <x v="2"/>
    <s v="TEC-PH-10002293"/>
    <s v="Technology"/>
    <s v="Phones"/>
    <s v="Anker 36W 4-Port USB Wall Charger Travel Power Adapter for iPhone 5s 5c 5"/>
    <n v="79.959999999999994"/>
    <n v="5"/>
    <n v="0.2"/>
    <n v="7.9960000000000058"/>
  </r>
  <r>
    <n v="9719"/>
    <s v="CA-2013-108210"/>
    <x v="0"/>
    <d v="2013-05-31T00:00:00"/>
    <d v="2013-06-01T00:00:00"/>
    <s v="Same Day"/>
    <s v="AT-10735"/>
    <s v="Annie Thurman"/>
    <x v="0"/>
    <s v="United States"/>
    <s v="Houston"/>
    <s v="Texas"/>
    <n v="77041"/>
    <x v="2"/>
    <s v="TEC-AC-10000109"/>
    <s v="Technology"/>
    <s v="Accessories"/>
    <s v="Sony Micro Vault Click 16 GB USB 2.0 Flash Drive"/>
    <n v="223.96"/>
    <n v="5"/>
    <n v="0.2"/>
    <n v="11.198000000000015"/>
  </r>
  <r>
    <n v="9720"/>
    <s v="CA-2014-166835"/>
    <x v="3"/>
    <d v="2014-11-13T00:00:00"/>
    <d v="2014-11-15T00:00:00"/>
    <s v="Second Class"/>
    <s v="DK-13375"/>
    <s v="Dennis Kane"/>
    <x v="0"/>
    <s v="United States"/>
    <s v="Lancaster"/>
    <s v="Pennsylvania"/>
    <n v="17602"/>
    <x v="3"/>
    <s v="OFF-ST-10002574"/>
    <s v="Office Supplies"/>
    <s v="Storage"/>
    <s v="SAFCO Commercial Wire Shelving, Black"/>
    <n v="221.024"/>
    <n v="2"/>
    <n v="0.2"/>
    <n v="-55.256"/>
  </r>
  <r>
    <n v="9721"/>
    <s v="CA-2013-119641"/>
    <x v="0"/>
    <d v="2013-09-23T00:00:00"/>
    <d v="2013-09-27T00:00:00"/>
    <s v="Standard Class"/>
    <s v="CS-12250"/>
    <s v="Chris Selesnick"/>
    <x v="1"/>
    <s v="United States"/>
    <s v="Green Bay"/>
    <s v="Wisconsin"/>
    <n v="54302"/>
    <x v="2"/>
    <s v="FUR-FU-10002445"/>
    <s v="Furniture"/>
    <s v="Furnishings"/>
    <s v="DAX Two-Tone Rosewood/Black Document Frame, Desktop, 5 x 7"/>
    <n v="18.96"/>
    <n v="2"/>
    <n v="0"/>
    <n v="7.5840000000000014"/>
  </r>
  <r>
    <n v="9722"/>
    <s v="CA-2013-105781"/>
    <x v="0"/>
    <d v="2013-02-16T00:00:00"/>
    <d v="2013-02-20T00:00:00"/>
    <s v="Standard Class"/>
    <s v="JF-15565"/>
    <s v="Jill Fjeld"/>
    <x v="0"/>
    <s v="United States"/>
    <s v="New York City"/>
    <s v="New York"/>
    <n v="10024"/>
    <x v="3"/>
    <s v="FUR-CH-10001802"/>
    <s v="Furniture"/>
    <s v="Chairs"/>
    <s v="Hon Every-Day Chair Series Swivel Task Chairs"/>
    <n v="326.64600000000002"/>
    <n v="3"/>
    <n v="0.1"/>
    <n v="39.923399999999994"/>
  </r>
  <r>
    <n v="9723"/>
    <s v="CA-2013-105781"/>
    <x v="0"/>
    <d v="2013-02-16T00:00:00"/>
    <d v="2013-02-20T00:00:00"/>
    <s v="Standard Class"/>
    <s v="JF-15565"/>
    <s v="Jill Fjeld"/>
    <x v="0"/>
    <s v="United States"/>
    <s v="New York City"/>
    <s v="New York"/>
    <n v="10024"/>
    <x v="3"/>
    <s v="TEC-AC-10003628"/>
    <s v="Technology"/>
    <s v="Accessories"/>
    <s v="Logitech 910-002974 M325 Wireless Mouse for Web Scrolling"/>
    <n v="89.97"/>
    <n v="3"/>
    <n v="0"/>
    <n v="39.586800000000011"/>
  </r>
  <r>
    <n v="9724"/>
    <s v="CA-2011-101364"/>
    <x v="2"/>
    <d v="2011-12-22T00:00:00"/>
    <d v="2011-12-26T00:00:00"/>
    <s v="Standard Class"/>
    <s v="TW-21025"/>
    <s v="Tamara Willingham"/>
    <x v="2"/>
    <s v="United States"/>
    <s v="New York City"/>
    <s v="New York"/>
    <n v="10011"/>
    <x v="3"/>
    <s v="OFF-BI-10003984"/>
    <s v="Office Supplies"/>
    <s v="Binders"/>
    <s v="Lock-Up Easel 'Spel-Binder'"/>
    <n v="296.71200000000005"/>
    <n v="13"/>
    <n v="0.2"/>
    <n v="100.14029999999998"/>
  </r>
  <r>
    <n v="9725"/>
    <s v="CA-2012-117898"/>
    <x v="1"/>
    <d v="2012-12-05T00:00:00"/>
    <d v="2012-12-11T00:00:00"/>
    <s v="Standard Class"/>
    <s v="TB-21250"/>
    <s v="Tim Brockman"/>
    <x v="0"/>
    <s v="United States"/>
    <s v="Bloomington"/>
    <s v="Illinois"/>
    <n v="61701"/>
    <x v="2"/>
    <s v="OFF-EN-10004459"/>
    <s v="Office Supplies"/>
    <s v="Envelopes"/>
    <s v="Security-Tint Envelopes"/>
    <n v="12.224"/>
    <n v="2"/>
    <n v="0.2"/>
    <n v="4.4311999999999996"/>
  </r>
  <r>
    <n v="9726"/>
    <s v="CA-2014-142293"/>
    <x v="3"/>
    <d v="2014-09-18T00:00:00"/>
    <d v="2014-09-21T00:00:00"/>
    <s v="First Class"/>
    <s v="SC-20380"/>
    <s v="Shahid Collister"/>
    <x v="0"/>
    <s v="United States"/>
    <s v="Boise"/>
    <s v="Idaho"/>
    <n v="83704"/>
    <x v="1"/>
    <s v="TEC-AC-10001109"/>
    <s v="Technology"/>
    <s v="Accessories"/>
    <s v="Logitech Trackman Marble Mouse"/>
    <n v="89.97"/>
    <n v="3"/>
    <n v="0"/>
    <n v="37.787400000000005"/>
  </r>
  <r>
    <n v="9727"/>
    <s v="CA-2014-167395"/>
    <x v="3"/>
    <d v="2014-12-03T00:00:00"/>
    <d v="2014-12-05T00:00:00"/>
    <s v="First Class"/>
    <s v="KM-16720"/>
    <s v="Kunst Miller"/>
    <x v="0"/>
    <s v="United States"/>
    <s v="Lowell"/>
    <s v="Massachusetts"/>
    <n v="1852"/>
    <x v="3"/>
    <s v="OFF-AP-10001293"/>
    <s v="Office Supplies"/>
    <s v="Appliances"/>
    <s v="Belkin 8 Outlet Surge Protector"/>
    <n v="286.85999999999996"/>
    <n v="7"/>
    <n v="0"/>
    <n v="80.320799999999991"/>
  </r>
  <r>
    <n v="9728"/>
    <s v="CA-2014-167395"/>
    <x v="3"/>
    <d v="2014-12-03T00:00:00"/>
    <d v="2014-12-05T00:00:00"/>
    <s v="First Class"/>
    <s v="KM-16720"/>
    <s v="Kunst Miller"/>
    <x v="0"/>
    <s v="United States"/>
    <s v="Lowell"/>
    <s v="Massachusetts"/>
    <n v="1852"/>
    <x v="3"/>
    <s v="TEC-PH-10004977"/>
    <s v="Technology"/>
    <s v="Phones"/>
    <s v="GE 30524EE4"/>
    <n v="979.95"/>
    <n v="5"/>
    <n v="0"/>
    <n v="284.18549999999993"/>
  </r>
  <r>
    <n v="9729"/>
    <s v="CA-2014-167395"/>
    <x v="3"/>
    <d v="2014-12-03T00:00:00"/>
    <d v="2014-12-05T00:00:00"/>
    <s v="First Class"/>
    <s v="KM-16720"/>
    <s v="Kunst Miller"/>
    <x v="0"/>
    <s v="United States"/>
    <s v="Lowell"/>
    <s v="Massachusetts"/>
    <n v="1852"/>
    <x v="3"/>
    <s v="OFF-SU-10001935"/>
    <s v="Office Supplies"/>
    <s v="Supplies"/>
    <s v="Staples"/>
    <n v="4.3600000000000003"/>
    <n v="2"/>
    <n v="0"/>
    <n v="0.17439999999999944"/>
  </r>
  <r>
    <n v="9730"/>
    <s v="CA-2011-111962"/>
    <x v="2"/>
    <d v="2011-09-29T00:00:00"/>
    <d v="2011-10-04T00:00:00"/>
    <s v="Standard Class"/>
    <s v="EB-14170"/>
    <s v="Evan Bailliet"/>
    <x v="0"/>
    <s v="United States"/>
    <s v="Seattle"/>
    <s v="Washington"/>
    <n v="98115"/>
    <x v="1"/>
    <s v="OFF-BI-10001308"/>
    <s v="Office Supplies"/>
    <s v="Binders"/>
    <s v="GBC Standard Plastic Binding Systems' Combs"/>
    <n v="10.048000000000002"/>
    <n v="2"/>
    <n v="0.2"/>
    <n v="3.1399999999999988"/>
  </r>
  <r>
    <n v="9731"/>
    <s v="CA-2011-111962"/>
    <x v="2"/>
    <d v="2011-09-29T00:00:00"/>
    <d v="2011-10-04T00:00:00"/>
    <s v="Standard Class"/>
    <s v="EB-14170"/>
    <s v="Evan Bailliet"/>
    <x v="0"/>
    <s v="United States"/>
    <s v="Seattle"/>
    <s v="Washington"/>
    <n v="98115"/>
    <x v="1"/>
    <s v="OFF-ST-10000046"/>
    <s v="Office Supplies"/>
    <s v="Storage"/>
    <s v="Fellowes Super Stor/Drawer Files"/>
    <n v="807.75"/>
    <n v="5"/>
    <n v="0"/>
    <n v="153.47250000000003"/>
  </r>
  <r>
    <n v="9732"/>
    <s v="CA-2014-124261"/>
    <x v="3"/>
    <d v="2014-11-15T00:00:00"/>
    <d v="2014-11-20T00:00:00"/>
    <s v="Standard Class"/>
    <s v="JE-15715"/>
    <s v="Joe Elijah"/>
    <x v="0"/>
    <s v="United States"/>
    <s v="Los Angeles"/>
    <s v="California"/>
    <n v="90049"/>
    <x v="1"/>
    <s v="OFF-AR-10003504"/>
    <s v="Office Supplies"/>
    <s v="Art"/>
    <s v="Newell 347"/>
    <n v="34.24"/>
    <n v="8"/>
    <n v="0"/>
    <n v="9.9295999999999971"/>
  </r>
  <r>
    <n v="9733"/>
    <s v="CA-2011-114321"/>
    <x v="2"/>
    <d v="2011-08-20T00:00:00"/>
    <d v="2011-08-25T00:00:00"/>
    <s v="Standard Class"/>
    <s v="NC-18535"/>
    <s v="Nick Crebassa"/>
    <x v="1"/>
    <s v="United States"/>
    <s v="Hampton"/>
    <s v="Virginia"/>
    <n v="23666"/>
    <x v="0"/>
    <s v="FUR-CH-10001797"/>
    <s v="Furniture"/>
    <s v="Chairs"/>
    <s v="Safco Chair Connectors, 6/Carton"/>
    <n v="500.23999999999995"/>
    <n v="13"/>
    <n v="0"/>
    <n v="145.06959999999992"/>
  </r>
  <r>
    <n v="9734"/>
    <s v="CA-2011-114321"/>
    <x v="2"/>
    <d v="2011-08-20T00:00:00"/>
    <d v="2011-08-25T00:00:00"/>
    <s v="Standard Class"/>
    <s v="NC-18535"/>
    <s v="Nick Crebassa"/>
    <x v="1"/>
    <s v="United States"/>
    <s v="Hampton"/>
    <s v="Virginia"/>
    <n v="23666"/>
    <x v="0"/>
    <s v="OFF-PA-10000246"/>
    <s v="Office Supplies"/>
    <s v="Paper"/>
    <s v="Riverleaf Stik-Withit Designer Note Cubes"/>
    <n v="20.12"/>
    <n v="2"/>
    <n v="0"/>
    <n v="9.2552000000000003"/>
  </r>
  <r>
    <n v="9735"/>
    <s v="CA-2011-114321"/>
    <x v="2"/>
    <d v="2011-08-20T00:00:00"/>
    <d v="2011-08-25T00:00:00"/>
    <s v="Standard Class"/>
    <s v="NC-18535"/>
    <s v="Nick Crebassa"/>
    <x v="1"/>
    <s v="United States"/>
    <s v="Hampton"/>
    <s v="Virginia"/>
    <n v="23666"/>
    <x v="0"/>
    <s v="OFF-BI-10001359"/>
    <s v="Office Supplies"/>
    <s v="Binders"/>
    <s v="GBC DocuBind TL300 Electric Binding System"/>
    <n v="896.99"/>
    <n v="1"/>
    <n v="0"/>
    <n v="421.58529999999996"/>
  </r>
  <r>
    <n v="9736"/>
    <s v="CA-2011-128062"/>
    <x v="2"/>
    <d v="2011-11-19T00:00:00"/>
    <d v="2011-11-22T00:00:00"/>
    <s v="Second Class"/>
    <s v="AD-10180"/>
    <s v="Alan Dominguez"/>
    <x v="2"/>
    <s v="United States"/>
    <s v="Philadelphia"/>
    <s v="Pennsylvania"/>
    <n v="19134"/>
    <x v="3"/>
    <s v="OFF-PA-10001583"/>
    <s v="Office Supplies"/>
    <s v="Paper"/>
    <s v="1/4 Fold Party Design Invitations &amp; White Envelopes, 24 8-1/2&quot; X 11&quot; Cards, 25 Env./Pack"/>
    <n v="5.88"/>
    <n v="1"/>
    <n v="0.2"/>
    <n v="1.9844999999999995"/>
  </r>
  <r>
    <n v="9737"/>
    <s v="US-2012-100069"/>
    <x v="1"/>
    <d v="2012-06-29T00:00:00"/>
    <d v="2012-07-03T00:00:00"/>
    <s v="Standard Class"/>
    <s v="NF-18475"/>
    <s v="Neil Französisch"/>
    <x v="2"/>
    <s v="United States"/>
    <s v="Omaha"/>
    <s v="Nebraska"/>
    <n v="68104"/>
    <x v="2"/>
    <s v="TEC-PH-10004667"/>
    <s v="Technology"/>
    <s v="Phones"/>
    <s v="Cisco 8x8 Inc. 6753i IP Business Phone System"/>
    <n v="269.98"/>
    <n v="2"/>
    <n v="0"/>
    <n v="72.894599999999997"/>
  </r>
  <r>
    <n v="9738"/>
    <s v="CA-2014-129294"/>
    <x v="3"/>
    <d v="2014-03-17T00:00:00"/>
    <d v="2014-03-22T00:00:00"/>
    <s v="Standard Class"/>
    <s v="KD-16615"/>
    <s v="Ken Dana"/>
    <x v="1"/>
    <s v="United States"/>
    <s v="Los Angeles"/>
    <s v="California"/>
    <n v="90032"/>
    <x v="1"/>
    <s v="OFF-ST-10002615"/>
    <s v="Office Supplies"/>
    <s v="Storage"/>
    <s v="Dual Level, Single-Width Filing Carts"/>
    <n v="310.12"/>
    <n v="2"/>
    <n v="0"/>
    <n v="80.631200000000007"/>
  </r>
  <r>
    <n v="9739"/>
    <s v="CA-2014-129294"/>
    <x v="3"/>
    <d v="2014-03-17T00:00:00"/>
    <d v="2014-03-22T00:00:00"/>
    <s v="Standard Class"/>
    <s v="KD-16615"/>
    <s v="Ken Dana"/>
    <x v="1"/>
    <s v="United States"/>
    <s v="Los Angeles"/>
    <s v="California"/>
    <n v="90032"/>
    <x v="1"/>
    <s v="OFF-BI-10004236"/>
    <s v="Office Supplies"/>
    <s v="Binders"/>
    <s v="XtraLife ClearVue Slant-D Ring Binder, White, 3&quot;"/>
    <n v="70.463999999999999"/>
    <n v="6"/>
    <n v="0.2"/>
    <n v="22.900799999999997"/>
  </r>
  <r>
    <n v="9740"/>
    <s v="CA-2014-129294"/>
    <x v="3"/>
    <d v="2014-03-17T00:00:00"/>
    <d v="2014-03-22T00:00:00"/>
    <s v="Standard Class"/>
    <s v="KD-16615"/>
    <s v="Ken Dana"/>
    <x v="1"/>
    <s v="United States"/>
    <s v="Los Angeles"/>
    <s v="California"/>
    <n v="90032"/>
    <x v="1"/>
    <s v="OFF-BI-10001757"/>
    <s v="Office Supplies"/>
    <s v="Binders"/>
    <s v="Pressboard Hanging Data Binders for Unburst Sheets"/>
    <n v="19.68"/>
    <n v="5"/>
    <n v="0.2"/>
    <n v="6.8879999999999981"/>
  </r>
  <r>
    <n v="9741"/>
    <s v="CA-2014-129294"/>
    <x v="3"/>
    <d v="2014-03-17T00:00:00"/>
    <d v="2014-03-22T00:00:00"/>
    <s v="Standard Class"/>
    <s v="KD-16615"/>
    <s v="Ken Dana"/>
    <x v="1"/>
    <s v="United States"/>
    <s v="Los Angeles"/>
    <s v="California"/>
    <n v="90032"/>
    <x v="1"/>
    <s v="OFF-AP-10001154"/>
    <s v="Office Supplies"/>
    <s v="Appliances"/>
    <s v="Bionaire Personal Warm Mist Humidifier/Vaporizer"/>
    <n v="140.67000000000002"/>
    <n v="3"/>
    <n v="0"/>
    <n v="54.861300000000007"/>
  </r>
  <r>
    <n v="9742"/>
    <s v="CA-2012-117086"/>
    <x v="1"/>
    <d v="2012-11-08T00:00:00"/>
    <d v="2012-11-12T00:00:00"/>
    <s v="Standard Class"/>
    <s v="QJ-19255"/>
    <s v="Quincy Jones"/>
    <x v="1"/>
    <s v="United States"/>
    <s v="Burlington"/>
    <s v="Vermont"/>
    <s v="05408"/>
    <x v="3"/>
    <s v="FUR-BO-10004834"/>
    <s v="Furniture"/>
    <s v="Bookcases"/>
    <s v="Riverside Palais Royal Lawyers Bookcase, Royale Cherry Finish"/>
    <n v="4404.8999999999996"/>
    <n v="5"/>
    <n v="0"/>
    <n v="1013.1270000000001"/>
  </r>
  <r>
    <n v="9743"/>
    <s v="CA-2014-131303"/>
    <x v="3"/>
    <d v="2014-11-29T00:00:00"/>
    <d v="2014-12-03T00:00:00"/>
    <s v="Standard Class"/>
    <s v="EP-13915"/>
    <s v="Emily Phan"/>
    <x v="0"/>
    <s v="United States"/>
    <s v="San Diego"/>
    <s v="California"/>
    <n v="92037"/>
    <x v="1"/>
    <s v="OFF-LA-10001074"/>
    <s v="Office Supplies"/>
    <s v="Labels"/>
    <s v="Round Specialty Laser Printer Labels"/>
    <n v="62.65"/>
    <n v="5"/>
    <n v="0"/>
    <n v="29.445499999999996"/>
  </r>
  <r>
    <n v="9744"/>
    <s v="CA-2013-137127"/>
    <x v="0"/>
    <d v="2013-06-17T00:00:00"/>
    <d v="2013-06-23T00:00:00"/>
    <s v="Standard Class"/>
    <s v="JJ-15445"/>
    <s v="Jennifer Jackson"/>
    <x v="0"/>
    <s v="United States"/>
    <s v="Newark"/>
    <s v="Delaware"/>
    <n v="19711"/>
    <x v="3"/>
    <s v="OFF-LA-10001641"/>
    <s v="Office Supplies"/>
    <s v="Labels"/>
    <s v="Avery 518"/>
    <n v="9.4499999999999993"/>
    <n v="3"/>
    <n v="0"/>
    <n v="4.5359999999999996"/>
  </r>
  <r>
    <n v="9745"/>
    <s v="CA-2014-141782"/>
    <x v="3"/>
    <d v="2014-01-22T00:00:00"/>
    <d v="2014-01-26T00:00:00"/>
    <s v="Standard Class"/>
    <s v="BE-11410"/>
    <s v="Bobby Elias"/>
    <x v="0"/>
    <s v="United States"/>
    <s v="Aurora"/>
    <s v="Illinois"/>
    <n v="60505"/>
    <x v="2"/>
    <s v="OFF-EN-10002230"/>
    <s v="Office Supplies"/>
    <s v="Envelopes"/>
    <s v="Airmail Envelopes"/>
    <n v="268.57600000000002"/>
    <n v="4"/>
    <n v="0.2"/>
    <n v="90.64439999999999"/>
  </r>
  <r>
    <n v="9746"/>
    <s v="CA-2014-137505"/>
    <x v="3"/>
    <d v="2014-11-25T00:00:00"/>
    <d v="2014-11-25T00:00:00"/>
    <s v="Same Day"/>
    <s v="BP-11290"/>
    <s v="Beth Paige"/>
    <x v="0"/>
    <s v="United States"/>
    <s v="Los Angeles"/>
    <s v="California"/>
    <n v="90008"/>
    <x v="1"/>
    <s v="FUR-TA-10000617"/>
    <s v="Furniture"/>
    <s v="Tables"/>
    <s v="Hon Practical Foundations 30 x 60 Training Table, Light Gray/Charcoal"/>
    <n v="364.08000000000004"/>
    <n v="2"/>
    <n v="0.2"/>
    <n v="9.1020000000000039"/>
  </r>
  <r>
    <n v="9747"/>
    <s v="CA-2014-137505"/>
    <x v="3"/>
    <d v="2014-11-25T00:00:00"/>
    <d v="2014-11-25T00:00:00"/>
    <s v="Same Day"/>
    <s v="BP-11290"/>
    <s v="Beth Paige"/>
    <x v="0"/>
    <s v="United States"/>
    <s v="Los Angeles"/>
    <s v="California"/>
    <n v="90008"/>
    <x v="1"/>
    <s v="FUR-TA-10001676"/>
    <s v="Furniture"/>
    <s v="Tables"/>
    <s v="Hon 61000 Series Interactive Training Tables"/>
    <n v="71.088000000000008"/>
    <n v="2"/>
    <n v="0.2"/>
    <n v="-1.7772000000000041"/>
  </r>
  <r>
    <n v="9748"/>
    <s v="US-2011-140914"/>
    <x v="2"/>
    <d v="2011-11-11T00:00:00"/>
    <d v="2011-11-15T00:00:00"/>
    <s v="Standard Class"/>
    <s v="BH-11710"/>
    <s v="Brosina Hoffman"/>
    <x v="0"/>
    <s v="United States"/>
    <s v="Chicago"/>
    <s v="Illinois"/>
    <n v="60653"/>
    <x v="2"/>
    <s v="FUR-FU-10000175"/>
    <s v="Furniture"/>
    <s v="Furnishings"/>
    <s v="DAX Wood Document Frame."/>
    <n v="10.984000000000002"/>
    <n v="2"/>
    <n v="0.6"/>
    <n v="-7.9634"/>
  </r>
  <r>
    <n v="9749"/>
    <s v="US-2011-140914"/>
    <x v="2"/>
    <d v="2011-11-11T00:00:00"/>
    <d v="2011-11-15T00:00:00"/>
    <s v="Standard Class"/>
    <s v="BH-11710"/>
    <s v="Brosina Hoffman"/>
    <x v="0"/>
    <s v="United States"/>
    <s v="Chicago"/>
    <s v="Illinois"/>
    <n v="60653"/>
    <x v="2"/>
    <s v="FUR-CH-10003379"/>
    <s v="Furniture"/>
    <s v="Chairs"/>
    <s v="Global Commerce Series High-Back Swivel/Tilt Chairs"/>
    <n v="797.94399999999996"/>
    <n v="4"/>
    <n v="0.3"/>
    <n v="-56.995999999999981"/>
  </r>
  <r>
    <n v="9750"/>
    <s v="CA-2013-158358"/>
    <x v="0"/>
    <d v="2013-03-05T00:00:00"/>
    <d v="2013-03-09T00:00:00"/>
    <s v="Standard Class"/>
    <s v="EM-13810"/>
    <s v="Eleni McCrary"/>
    <x v="1"/>
    <s v="United States"/>
    <s v="Dover"/>
    <s v="New Hampshire"/>
    <n v="3820"/>
    <x v="3"/>
    <s v="TEC-AC-10002567"/>
    <s v="Technology"/>
    <s v="Accessories"/>
    <s v="Logitech G602 Wireless Gaming Mouse"/>
    <n v="159.97999999999999"/>
    <n v="2"/>
    <n v="0"/>
    <n v="57.592799999999997"/>
  </r>
  <r>
    <n v="9751"/>
    <s v="CA-2013-113390"/>
    <x v="0"/>
    <d v="2013-10-12T00:00:00"/>
    <d v="2013-10-16T00:00:00"/>
    <s v="Standard Class"/>
    <s v="EP-13915"/>
    <s v="Emily Phan"/>
    <x v="0"/>
    <s v="United States"/>
    <s v="Chicago"/>
    <s v="Illinois"/>
    <n v="60610"/>
    <x v="2"/>
    <s v="OFF-AR-10003183"/>
    <s v="Office Supplies"/>
    <s v="Art"/>
    <s v="Avery Fluorescent Highlighter Four-Color Set"/>
    <n v="5.3440000000000003"/>
    <n v="2"/>
    <n v="0.2"/>
    <n v="0.66799999999999948"/>
  </r>
  <r>
    <n v="9752"/>
    <s v="CA-2013-113390"/>
    <x v="0"/>
    <d v="2013-10-12T00:00:00"/>
    <d v="2013-10-16T00:00:00"/>
    <s v="Standard Class"/>
    <s v="EP-13915"/>
    <s v="Emily Phan"/>
    <x v="0"/>
    <s v="United States"/>
    <s v="Chicago"/>
    <s v="Illinois"/>
    <n v="60610"/>
    <x v="2"/>
    <s v="OFF-AR-10001446"/>
    <s v="Office Supplies"/>
    <s v="Art"/>
    <s v="Newell 309"/>
    <n v="27.72"/>
    <n v="3"/>
    <n v="0.2"/>
    <n v="3.4649999999999999"/>
  </r>
  <r>
    <n v="9753"/>
    <s v="US-2013-158680"/>
    <x v="0"/>
    <d v="2013-07-02T00:00:00"/>
    <d v="2013-07-03T00:00:00"/>
    <s v="First Class"/>
    <s v="NZ-18565"/>
    <s v="Nick Zandusky"/>
    <x v="2"/>
    <s v="United States"/>
    <s v="Seattle"/>
    <s v="Washington"/>
    <n v="98115"/>
    <x v="1"/>
    <s v="OFF-BI-10000145"/>
    <s v="Office Supplies"/>
    <s v="Binders"/>
    <s v="Zipper Ring Binder Pockets"/>
    <n v="2.4960000000000004"/>
    <n v="1"/>
    <n v="0.2"/>
    <n v="0.90479999999999983"/>
  </r>
  <r>
    <n v="9754"/>
    <s v="CA-2014-113705"/>
    <x v="3"/>
    <d v="2014-03-28T00:00:00"/>
    <d v="2014-03-30T00:00:00"/>
    <s v="Second Class"/>
    <s v="LC-16870"/>
    <s v="Lena Cacioppo"/>
    <x v="0"/>
    <s v="United States"/>
    <s v="Richmond"/>
    <s v="Virginia"/>
    <n v="23223"/>
    <x v="0"/>
    <s v="OFF-LA-10000476"/>
    <s v="Office Supplies"/>
    <s v="Labels"/>
    <s v="Avery 05222 Permanent Self-Adhesive File Folder Labels for Typewriters, on Rolls, White, 250/Roll"/>
    <n v="8.26"/>
    <n v="2"/>
    <n v="0"/>
    <n v="3.7995999999999999"/>
  </r>
  <r>
    <n v="9755"/>
    <s v="CA-2014-113705"/>
    <x v="3"/>
    <d v="2014-03-28T00:00:00"/>
    <d v="2014-03-30T00:00:00"/>
    <s v="Second Class"/>
    <s v="LC-16870"/>
    <s v="Lena Cacioppo"/>
    <x v="0"/>
    <s v="United States"/>
    <s v="Richmond"/>
    <s v="Virginia"/>
    <n v="23223"/>
    <x v="0"/>
    <s v="OFF-BI-10001679"/>
    <s v="Office Supplies"/>
    <s v="Binders"/>
    <s v="GBC Instant Index System for Binding Systems"/>
    <n v="17.760000000000002"/>
    <n v="2"/>
    <n v="0"/>
    <n v="8.8800000000000008"/>
  </r>
  <r>
    <n v="9756"/>
    <s v="CA-2014-113705"/>
    <x v="3"/>
    <d v="2014-03-28T00:00:00"/>
    <d v="2014-03-30T00:00:00"/>
    <s v="Second Class"/>
    <s v="LC-16870"/>
    <s v="Lena Cacioppo"/>
    <x v="0"/>
    <s v="United States"/>
    <s v="Richmond"/>
    <s v="Virginia"/>
    <n v="23223"/>
    <x v="0"/>
    <s v="OFF-ST-10001128"/>
    <s v="Office Supplies"/>
    <s v="Storage"/>
    <s v="Carina Mini System Audio Rack, Model AR050B"/>
    <n v="332.94"/>
    <n v="3"/>
    <n v="0"/>
    <n v="9.9882000000000204"/>
  </r>
  <r>
    <n v="9757"/>
    <s v="CA-2014-113705"/>
    <x v="3"/>
    <d v="2014-03-28T00:00:00"/>
    <d v="2014-03-30T00:00:00"/>
    <s v="Second Class"/>
    <s v="LC-16870"/>
    <s v="Lena Cacioppo"/>
    <x v="0"/>
    <s v="United States"/>
    <s v="Richmond"/>
    <s v="Virginia"/>
    <n v="23223"/>
    <x v="0"/>
    <s v="FUR-TA-10002533"/>
    <s v="Furniture"/>
    <s v="Tables"/>
    <s v="BPI Conference Tables"/>
    <n v="292.10000000000002"/>
    <n v="2"/>
    <n v="0"/>
    <n v="58.419999999999987"/>
  </r>
  <r>
    <n v="9758"/>
    <s v="CA-2014-113705"/>
    <x v="3"/>
    <d v="2014-03-28T00:00:00"/>
    <d v="2014-03-30T00:00:00"/>
    <s v="Second Class"/>
    <s v="LC-16870"/>
    <s v="Lena Cacioppo"/>
    <x v="0"/>
    <s v="United States"/>
    <s v="Richmond"/>
    <s v="Virginia"/>
    <n v="23223"/>
    <x v="0"/>
    <s v="TEC-PH-10004006"/>
    <s v="Technology"/>
    <s v="Phones"/>
    <s v="Panasonic KX - TS880B Telephone"/>
    <n v="206.1"/>
    <n v="5"/>
    <n v="0"/>
    <n v="55.647000000000006"/>
  </r>
  <r>
    <n v="9759"/>
    <s v="CA-2014-113705"/>
    <x v="3"/>
    <d v="2014-03-28T00:00:00"/>
    <d v="2014-03-30T00:00:00"/>
    <s v="Second Class"/>
    <s v="LC-16870"/>
    <s v="Lena Cacioppo"/>
    <x v="0"/>
    <s v="United States"/>
    <s v="Richmond"/>
    <s v="Virginia"/>
    <n v="23223"/>
    <x v="0"/>
    <s v="OFF-PA-10002615"/>
    <s v="Office Supplies"/>
    <s v="Paper"/>
    <s v="Ampad Gold Fibre Wirebound Steno Books, 6&quot; x 9&quot;, Gregg Ruled"/>
    <n v="17.64"/>
    <n v="4"/>
    <n v="0"/>
    <n v="8.1143999999999998"/>
  </r>
  <r>
    <n v="9760"/>
    <s v="CA-2013-146913"/>
    <x v="0"/>
    <d v="2013-11-01T00:00:00"/>
    <d v="2013-11-06T00:00:00"/>
    <s v="Standard Class"/>
    <s v="SF-20965"/>
    <s v="Sylvia Foulston"/>
    <x v="1"/>
    <s v="United States"/>
    <s v="San Francisco"/>
    <s v="California"/>
    <n v="94109"/>
    <x v="1"/>
    <s v="FUR-CH-10001854"/>
    <s v="Furniture"/>
    <s v="Chairs"/>
    <s v="Office Star - Professional Matrix Back Chair with 2-to-1 Synchro Tilt and Mesh Fabric Seat"/>
    <n v="1403.9200000000003"/>
    <n v="5"/>
    <n v="0.2"/>
    <n v="70.196000000000026"/>
  </r>
  <r>
    <n v="9761"/>
    <s v="CA-2014-159135"/>
    <x v="3"/>
    <d v="2014-11-05T00:00:00"/>
    <d v="2014-11-09T00:00:00"/>
    <s v="Standard Class"/>
    <s v="KM-16375"/>
    <s v="Katherine Murray"/>
    <x v="2"/>
    <s v="United States"/>
    <s v="Springdale"/>
    <s v="Arkansas"/>
    <n v="72762"/>
    <x v="0"/>
    <s v="OFF-AR-10000657"/>
    <s v="Office Supplies"/>
    <s v="Art"/>
    <s v="Binney &amp; Smith inkTank Desk Highlighter, Chisel Tip, Yellow, 12/Box"/>
    <n v="4.3"/>
    <n v="2"/>
    <n v="0"/>
    <n v="1.4189999999999996"/>
  </r>
  <r>
    <n v="9762"/>
    <s v="CA-2011-121762"/>
    <x v="2"/>
    <d v="2011-02-15T00:00:00"/>
    <d v="2011-02-19T00:00:00"/>
    <s v="Standard Class"/>
    <s v="ML-17395"/>
    <s v="Marina Lichtenstein"/>
    <x v="1"/>
    <s v="United States"/>
    <s v="Seattle"/>
    <s v="Washington"/>
    <n v="98103"/>
    <x v="1"/>
    <s v="TEC-AC-10000736"/>
    <s v="Technology"/>
    <s v="Accessories"/>
    <s v="Logitech G600 MMO Gaming Mouse"/>
    <n v="239.96999999999997"/>
    <n v="3"/>
    <n v="0"/>
    <n v="86.389199999999988"/>
  </r>
  <r>
    <n v="9763"/>
    <s v="CA-2011-121762"/>
    <x v="2"/>
    <d v="2011-02-15T00:00:00"/>
    <d v="2011-02-19T00:00:00"/>
    <s v="Standard Class"/>
    <s v="ML-17395"/>
    <s v="Marina Lichtenstein"/>
    <x v="1"/>
    <s v="United States"/>
    <s v="Seattle"/>
    <s v="Washington"/>
    <n v="98103"/>
    <x v="1"/>
    <s v="OFF-AP-10001293"/>
    <s v="Office Supplies"/>
    <s v="Appliances"/>
    <s v="Belkin 8 Outlet Surge Protector"/>
    <n v="81.96"/>
    <n v="2"/>
    <n v="0"/>
    <n v="22.948799999999999"/>
  </r>
  <r>
    <n v="9764"/>
    <s v="CA-2011-121762"/>
    <x v="2"/>
    <d v="2011-02-15T00:00:00"/>
    <d v="2011-02-19T00:00:00"/>
    <s v="Standard Class"/>
    <s v="ML-17395"/>
    <s v="Marina Lichtenstein"/>
    <x v="1"/>
    <s v="United States"/>
    <s v="Seattle"/>
    <s v="Washington"/>
    <n v="98103"/>
    <x v="1"/>
    <s v="OFF-SU-10000157"/>
    <s v="Office Supplies"/>
    <s v="Supplies"/>
    <s v="Compact Automatic Electric Letter Opener"/>
    <n v="238.62"/>
    <n v="2"/>
    <n v="0"/>
    <n v="4.7724000000000046"/>
  </r>
  <r>
    <n v="9765"/>
    <s v="CA-2011-123855"/>
    <x v="2"/>
    <d v="2011-06-18T00:00:00"/>
    <d v="2011-06-23T00:00:00"/>
    <s v="Standard Class"/>
    <s v="MC-18100"/>
    <s v="Mick Crebagga"/>
    <x v="0"/>
    <s v="United States"/>
    <s v="Los Angeles"/>
    <s v="California"/>
    <n v="90036"/>
    <x v="1"/>
    <s v="TEC-PH-10000215"/>
    <s v="Technology"/>
    <s v="Phones"/>
    <s v="Plantronics Cordless Phone Headset with In-line Volume - M214C"/>
    <n v="139.80000000000001"/>
    <n v="5"/>
    <n v="0.2"/>
    <n v="12.232500000000009"/>
  </r>
  <r>
    <n v="9766"/>
    <s v="CA-2014-101959"/>
    <x v="3"/>
    <d v="2014-03-01T00:00:00"/>
    <d v="2014-03-07T00:00:00"/>
    <s v="Standard Class"/>
    <s v="DB-13660"/>
    <s v="Duane Benoit"/>
    <x v="0"/>
    <s v="United States"/>
    <s v="Middletown"/>
    <s v="Connecticut"/>
    <n v="6457"/>
    <x v="3"/>
    <s v="OFF-BI-10001757"/>
    <s v="Office Supplies"/>
    <s v="Binders"/>
    <s v="Pressboard Hanging Data Binders for Unburst Sheets"/>
    <n v="9.84"/>
    <n v="2"/>
    <n v="0"/>
    <n v="4.7231999999999994"/>
  </r>
  <r>
    <n v="9767"/>
    <s v="CA-2014-101959"/>
    <x v="3"/>
    <d v="2014-03-01T00:00:00"/>
    <d v="2014-03-07T00:00:00"/>
    <s v="Standard Class"/>
    <s v="DB-13660"/>
    <s v="Duane Benoit"/>
    <x v="0"/>
    <s v="United States"/>
    <s v="Middletown"/>
    <s v="Connecticut"/>
    <n v="6457"/>
    <x v="3"/>
    <s v="OFF-PA-10002137"/>
    <s v="Office Supplies"/>
    <s v="Paper"/>
    <s v="Southworth 100% Résumé Paper, 24lb."/>
    <n v="7.78"/>
    <n v="1"/>
    <n v="0"/>
    <n v="3.5009999999999994"/>
  </r>
  <r>
    <n v="9768"/>
    <s v="CA-2014-102659"/>
    <x v="3"/>
    <d v="2014-12-10T00:00:00"/>
    <d v="2014-12-16T00:00:00"/>
    <s v="Standard Class"/>
    <s v="LW-17215"/>
    <s v="Luke Weiss"/>
    <x v="0"/>
    <s v="United States"/>
    <s v="Grand Rapids"/>
    <s v="Michigan"/>
    <n v="49505"/>
    <x v="2"/>
    <s v="OFF-BI-10000088"/>
    <s v="Office Supplies"/>
    <s v="Binders"/>
    <s v="GBC Imprintable Covers"/>
    <n v="54.900000000000006"/>
    <n v="5"/>
    <n v="0"/>
    <n v="26.901000000000003"/>
  </r>
  <r>
    <n v="9769"/>
    <s v="CA-2014-142328"/>
    <x v="3"/>
    <d v="2014-12-08T00:00:00"/>
    <d v="2014-12-15T00:00:00"/>
    <s v="Standard Class"/>
    <s v="TC-21535"/>
    <s v="Tracy Collins"/>
    <x v="2"/>
    <s v="United States"/>
    <s v="San Francisco"/>
    <s v="California"/>
    <n v="94122"/>
    <x v="1"/>
    <s v="OFF-PA-10000380"/>
    <s v="Office Supplies"/>
    <s v="Paper"/>
    <s v="REDIFORM Incoming/Outgoing Call Register, 11&quot; X 8 1/2&quot;, 100 Messages"/>
    <n v="50.04"/>
    <n v="6"/>
    <n v="0"/>
    <n v="25.02"/>
  </r>
  <r>
    <n v="9770"/>
    <s v="CA-2013-123533"/>
    <x v="0"/>
    <d v="2013-11-25T00:00:00"/>
    <d v="2013-12-01T00:00:00"/>
    <s v="Standard Class"/>
    <s v="SC-20050"/>
    <s v="Sample Company A"/>
    <x v="2"/>
    <s v="United States"/>
    <s v="Hialeah"/>
    <s v="Florida"/>
    <n v="33012"/>
    <x v="0"/>
    <s v="FUR-BO-10001619"/>
    <s v="Furniture"/>
    <s v="Bookcases"/>
    <s v="O'Sullivan Cherrywood Estates Traditional Bookcase"/>
    <n v="339.92000000000007"/>
    <n v="5"/>
    <n v="0.2"/>
    <n v="8.4979999999999762"/>
  </r>
  <r>
    <n v="9771"/>
    <s v="CA-2013-123533"/>
    <x v="0"/>
    <d v="2013-11-25T00:00:00"/>
    <d v="2013-12-01T00:00:00"/>
    <s v="Standard Class"/>
    <s v="SC-20050"/>
    <s v="Sample Company A"/>
    <x v="2"/>
    <s v="United States"/>
    <s v="Hialeah"/>
    <s v="Florida"/>
    <n v="33012"/>
    <x v="0"/>
    <s v="OFF-PA-10001609"/>
    <s v="Office Supplies"/>
    <s v="Paper"/>
    <s v="Tops Wirebound Message Log Books"/>
    <n v="10.528"/>
    <n v="4"/>
    <n v="0.2"/>
    <n v="3.4215999999999993"/>
  </r>
  <r>
    <n v="9772"/>
    <s v="CA-2013-123533"/>
    <x v="0"/>
    <d v="2013-11-25T00:00:00"/>
    <d v="2013-12-01T00:00:00"/>
    <s v="Standard Class"/>
    <s v="SC-20050"/>
    <s v="Sample Company A"/>
    <x v="2"/>
    <s v="United States"/>
    <s v="Hialeah"/>
    <s v="Florida"/>
    <n v="33012"/>
    <x v="0"/>
    <s v="OFF-AP-10002765"/>
    <s v="Office Supplies"/>
    <s v="Appliances"/>
    <s v="Fellowes Advanced Computer Series Surge Protectors"/>
    <n v="42.384"/>
    <n v="2"/>
    <n v="0.2"/>
    <n v="4.2384000000000022"/>
  </r>
  <r>
    <n v="9773"/>
    <s v="CA-2013-104983"/>
    <x v="0"/>
    <d v="2013-07-04T00:00:00"/>
    <d v="2013-07-04T00:00:00"/>
    <s v="Same Day"/>
    <s v="FM-14215"/>
    <s v="Filia McAdams"/>
    <x v="1"/>
    <s v="United States"/>
    <s v="Philadelphia"/>
    <s v="Pennsylvania"/>
    <n v="19143"/>
    <x v="3"/>
    <s v="OFF-PA-10000167"/>
    <s v="Office Supplies"/>
    <s v="Paper"/>
    <s v="Xerox 1925"/>
    <n v="123.92000000000002"/>
    <n v="5"/>
    <n v="0.2"/>
    <n v="38.724999999999994"/>
  </r>
  <r>
    <n v="9774"/>
    <s v="CA-2013-160234"/>
    <x v="0"/>
    <d v="2013-06-27T00:00:00"/>
    <d v="2013-07-04T00:00:00"/>
    <s v="Standard Class"/>
    <s v="PF-19225"/>
    <s v="Phillip Flathmann"/>
    <x v="0"/>
    <s v="United States"/>
    <s v="Atlanta"/>
    <s v="Georgia"/>
    <n v="30318"/>
    <x v="0"/>
    <s v="TEC-PH-10004434"/>
    <s v="Technology"/>
    <s v="Phones"/>
    <s v="Cisco IP Phone 7961G VoIP phone - Dark gray"/>
    <n v="135.94999999999999"/>
    <n v="1"/>
    <n v="0"/>
    <n v="39.425499999999985"/>
  </r>
  <r>
    <n v="9775"/>
    <s v="CA-2011-169019"/>
    <x v="2"/>
    <d v="2011-07-26T00:00:00"/>
    <d v="2011-07-30T00:00:00"/>
    <s v="Standard Class"/>
    <s v="LF-17185"/>
    <s v="Luke Foster"/>
    <x v="0"/>
    <s v="United States"/>
    <s v="San Antonio"/>
    <s v="Texas"/>
    <n v="78207"/>
    <x v="2"/>
    <s v="OFF-BI-10004995"/>
    <s v="Office Supplies"/>
    <s v="Binders"/>
    <s v="GBC DocuBind P400 Electric Binding System"/>
    <n v="2177.5839999999994"/>
    <n v="8"/>
    <n v="0.8"/>
    <n v="-3701.8928000000014"/>
  </r>
  <r>
    <n v="9776"/>
    <s v="CA-2011-169019"/>
    <x v="2"/>
    <d v="2011-07-26T00:00:00"/>
    <d v="2011-07-30T00:00:00"/>
    <s v="Standard Class"/>
    <s v="LF-17185"/>
    <s v="Luke Foster"/>
    <x v="0"/>
    <s v="United States"/>
    <s v="San Antonio"/>
    <s v="Texas"/>
    <n v="78207"/>
    <x v="2"/>
    <s v="FUR-FU-10004666"/>
    <s v="Furniture"/>
    <s v="Furnishings"/>
    <s v="DAX Clear Channel Poster Frame"/>
    <n v="17.496000000000002"/>
    <n v="3"/>
    <n v="0.6"/>
    <n v="-10.060199999999998"/>
  </r>
  <r>
    <n v="9777"/>
    <s v="CA-2011-169019"/>
    <x v="2"/>
    <d v="2011-07-26T00:00:00"/>
    <d v="2011-07-30T00:00:00"/>
    <s v="Standard Class"/>
    <s v="LF-17185"/>
    <s v="Luke Foster"/>
    <x v="0"/>
    <s v="United States"/>
    <s v="San Antonio"/>
    <s v="Texas"/>
    <n v="78207"/>
    <x v="2"/>
    <s v="OFF-BI-10001524"/>
    <s v="Office Supplies"/>
    <s v="Binders"/>
    <s v="GBC Premium Transparent Covers with Diagonal Lined Pattern"/>
    <n v="16.783999999999995"/>
    <n v="4"/>
    <n v="0.8"/>
    <n v="-26.854400000000012"/>
  </r>
  <r>
    <n v="9778"/>
    <s v="CA-2011-169019"/>
    <x v="2"/>
    <d v="2011-07-26T00:00:00"/>
    <d v="2011-07-30T00:00:00"/>
    <s v="Standard Class"/>
    <s v="LF-17185"/>
    <s v="Luke Foster"/>
    <x v="0"/>
    <s v="United States"/>
    <s v="San Antonio"/>
    <s v="Texas"/>
    <n v="78207"/>
    <x v="2"/>
    <s v="TEC-AC-10002076"/>
    <s v="Technology"/>
    <s v="Accessories"/>
    <s v="Microsoft Natural Keyboard Elite"/>
    <n v="431.13600000000002"/>
    <n v="9"/>
    <n v="0.2"/>
    <n v="-26.946000000000012"/>
  </r>
  <r>
    <n v="9779"/>
    <s v="CA-2011-169019"/>
    <x v="2"/>
    <d v="2011-07-26T00:00:00"/>
    <d v="2011-07-30T00:00:00"/>
    <s v="Standard Class"/>
    <s v="LF-17185"/>
    <s v="Luke Foster"/>
    <x v="0"/>
    <s v="United States"/>
    <s v="San Antonio"/>
    <s v="Texas"/>
    <n v="78207"/>
    <x v="2"/>
    <s v="OFF-BI-10001679"/>
    <s v="Office Supplies"/>
    <s v="Binders"/>
    <s v="GBC Instant Index System for Binding Systems"/>
    <n v="8.879999999999999"/>
    <n v="5"/>
    <n v="0.8"/>
    <n v="-13.32"/>
  </r>
  <r>
    <n v="9780"/>
    <s v="CA-2011-169019"/>
    <x v="2"/>
    <d v="2011-07-26T00:00:00"/>
    <d v="2011-07-30T00:00:00"/>
    <s v="Standard Class"/>
    <s v="LF-17185"/>
    <s v="Luke Foster"/>
    <x v="0"/>
    <s v="United States"/>
    <s v="San Antonio"/>
    <s v="Texas"/>
    <n v="78207"/>
    <x v="2"/>
    <s v="OFF-AP-10003281"/>
    <s v="Office Supplies"/>
    <s v="Appliances"/>
    <s v="Acco 6 Outlet Guardian Standard Surge Suppressor"/>
    <n v="4.8359999999999985"/>
    <n v="2"/>
    <n v="0.8"/>
    <n v="-12.090000000000003"/>
  </r>
  <r>
    <n v="9781"/>
    <s v="CA-2013-153178"/>
    <x v="0"/>
    <d v="2013-09-15T00:00:00"/>
    <d v="2013-09-19T00:00:00"/>
    <s v="Standard Class"/>
    <s v="CL-12565"/>
    <s v="Clay Ludtke"/>
    <x v="0"/>
    <s v="United States"/>
    <s v="Long Beach"/>
    <s v="New York"/>
    <n v="11561"/>
    <x v="3"/>
    <s v="TEC-PH-10001944"/>
    <s v="Technology"/>
    <s v="Phones"/>
    <s v="Wi-Ex zBoost YX540 Cellular Phone Signal Booster"/>
    <n v="437.84999999999997"/>
    <n v="3"/>
    <n v="0"/>
    <n v="131.35499999999996"/>
  </r>
  <r>
    <n v="9782"/>
    <s v="CA-2013-153178"/>
    <x v="0"/>
    <d v="2013-09-15T00:00:00"/>
    <d v="2013-09-19T00:00:00"/>
    <s v="Standard Class"/>
    <s v="CL-12565"/>
    <s v="Clay Ludtke"/>
    <x v="0"/>
    <s v="United States"/>
    <s v="Long Beach"/>
    <s v="New York"/>
    <n v="11561"/>
    <x v="3"/>
    <s v="OFF-BI-10004390"/>
    <s v="Office Supplies"/>
    <s v="Binders"/>
    <s v="GBC DocuBind 200 Manual Binding Machine"/>
    <n v="673.5680000000001"/>
    <n v="2"/>
    <n v="0.2"/>
    <n v="252.58799999999999"/>
  </r>
  <r>
    <n v="9783"/>
    <s v="CA-2012-149748"/>
    <x v="1"/>
    <d v="2012-05-31T00:00:00"/>
    <d v="2012-06-02T00:00:00"/>
    <s v="Second Class"/>
    <s v="EM-13825"/>
    <s v="Elizabeth Moffitt"/>
    <x v="1"/>
    <s v="United States"/>
    <s v="Paterson"/>
    <s v="New Jersey"/>
    <n v="7501"/>
    <x v="3"/>
    <s v="OFF-PA-10002120"/>
    <s v="Office Supplies"/>
    <s v="Paper"/>
    <s v="Xerox 1889"/>
    <n v="274.8"/>
    <n v="5"/>
    <n v="0"/>
    <n v="134.65199999999999"/>
  </r>
  <r>
    <n v="9784"/>
    <s v="CA-2012-149748"/>
    <x v="1"/>
    <d v="2012-05-31T00:00:00"/>
    <d v="2012-06-02T00:00:00"/>
    <s v="Second Class"/>
    <s v="EM-13825"/>
    <s v="Elizabeth Moffitt"/>
    <x v="1"/>
    <s v="United States"/>
    <s v="Paterson"/>
    <s v="New Jersey"/>
    <n v="7501"/>
    <x v="3"/>
    <s v="OFF-ST-10004340"/>
    <s v="Office Supplies"/>
    <s v="Storage"/>
    <s v="Fellowes Mobile File Cart, Black"/>
    <n v="62.18"/>
    <n v="1"/>
    <n v="0"/>
    <n v="16.788600000000002"/>
  </r>
  <r>
    <n v="9785"/>
    <s v="CA-2012-149748"/>
    <x v="1"/>
    <d v="2012-05-31T00:00:00"/>
    <d v="2012-06-02T00:00:00"/>
    <s v="Second Class"/>
    <s v="EM-13825"/>
    <s v="Elizabeth Moffitt"/>
    <x v="1"/>
    <s v="United States"/>
    <s v="Paterson"/>
    <s v="New Jersey"/>
    <n v="7501"/>
    <x v="3"/>
    <s v="FUR-FU-10001847"/>
    <s v="Furniture"/>
    <s v="Furnishings"/>
    <s v="Eldon Image Series Black Desk Accessories"/>
    <n v="8.2799999999999994"/>
    <n v="2"/>
    <n v="0"/>
    <n v="2.9807999999999995"/>
  </r>
  <r>
    <n v="9786"/>
    <s v="CA-2012-155635"/>
    <x v="1"/>
    <d v="2012-05-09T00:00:00"/>
    <d v="2012-05-13T00:00:00"/>
    <s v="Standard Class"/>
    <s v="ME-17725"/>
    <s v="Max Engle"/>
    <x v="0"/>
    <s v="United States"/>
    <s v="Louisville"/>
    <s v="Kentucky"/>
    <n v="40214"/>
    <x v="0"/>
    <s v="OFF-BI-10000962"/>
    <s v="Office Supplies"/>
    <s v="Binders"/>
    <s v="Acco Flexible ACCOHIDE Square Ring Data Binder, Dark Blue, 11 1/2&quot; X 14&quot; 7/8&quot;"/>
    <n v="48.81"/>
    <n v="3"/>
    <n v="0"/>
    <n v="23.916899999999998"/>
  </r>
  <r>
    <n v="9787"/>
    <s v="US-2011-114377"/>
    <x v="2"/>
    <d v="2011-11-05T00:00:00"/>
    <d v="2011-11-05T00:00:00"/>
    <s v="Same Day"/>
    <s v="BG-11035"/>
    <s v="Barry Gonzalez"/>
    <x v="0"/>
    <s v="United States"/>
    <s v="Hampton"/>
    <s v="Virginia"/>
    <n v="23666"/>
    <x v="0"/>
    <s v="FUR-CH-10004754"/>
    <s v="Furniture"/>
    <s v="Chairs"/>
    <s v="Global Stack Chair with Arms, Black"/>
    <n v="149.9"/>
    <n v="5"/>
    <n v="0"/>
    <n v="40.472999999999999"/>
  </r>
  <r>
    <n v="9788"/>
    <s v="CA-2014-144491"/>
    <x v="3"/>
    <d v="2014-03-28T00:00:00"/>
    <d v="2014-04-02T00:00:00"/>
    <s v="Standard Class"/>
    <s v="CJ-12010"/>
    <s v="Caroline Jumper"/>
    <x v="0"/>
    <s v="United States"/>
    <s v="Houston"/>
    <s v="Texas"/>
    <n v="77070"/>
    <x v="2"/>
    <s v="FUR-BO-10001811"/>
    <s v="Furniture"/>
    <s v="Bookcases"/>
    <s v="Atlantic Metals Mobile 5-Shelf Bookcases, Custom Colors"/>
    <n v="1023.3319999999999"/>
    <n v="5"/>
    <n v="0.32"/>
    <n v="-30.098000000000127"/>
  </r>
  <r>
    <n v="9789"/>
    <s v="CA-2014-144491"/>
    <x v="3"/>
    <d v="2014-03-28T00:00:00"/>
    <d v="2014-04-02T00:00:00"/>
    <s v="Standard Class"/>
    <s v="CJ-12010"/>
    <s v="Caroline Jumper"/>
    <x v="0"/>
    <s v="United States"/>
    <s v="Houston"/>
    <s v="Texas"/>
    <n v="77070"/>
    <x v="2"/>
    <s v="FUR-CH-10004063"/>
    <s v="Furniture"/>
    <s v="Chairs"/>
    <s v="Global Deluxe High-Back Manager's Chair"/>
    <n v="600.55799999999999"/>
    <n v="3"/>
    <n v="0.3"/>
    <n v="-8.5794000000000779"/>
  </r>
  <r>
    <n v="9790"/>
    <s v="CA-2014-144491"/>
    <x v="3"/>
    <d v="2014-03-28T00:00:00"/>
    <d v="2014-04-02T00:00:00"/>
    <s v="Standard Class"/>
    <s v="CJ-12010"/>
    <s v="Caroline Jumper"/>
    <x v="0"/>
    <s v="United States"/>
    <s v="Houston"/>
    <s v="Texas"/>
    <n v="77070"/>
    <x v="2"/>
    <s v="TEC-AC-10004901"/>
    <s v="Technology"/>
    <s v="Accessories"/>
    <s v="Kensington SlimBlade Notebook Wireless Mouse with Nano Receiver "/>
    <n v="39.992000000000004"/>
    <n v="1"/>
    <n v="0.2"/>
    <n v="6.9985999999999997"/>
  </r>
  <r>
    <n v="9791"/>
    <s v="CA-2014-144491"/>
    <x v="3"/>
    <d v="2014-03-28T00:00:00"/>
    <d v="2014-04-02T00:00:00"/>
    <s v="Standard Class"/>
    <s v="CJ-12010"/>
    <s v="Caroline Jumper"/>
    <x v="0"/>
    <s v="United States"/>
    <s v="Houston"/>
    <s v="Texas"/>
    <n v="77070"/>
    <x v="2"/>
    <s v="FUR-CH-10001714"/>
    <s v="Furniture"/>
    <s v="Chairs"/>
    <s v="Global Leather &amp; Oak Executive Chair, Burgundy"/>
    <n v="211.24599999999998"/>
    <n v="2"/>
    <n v="0.3"/>
    <n v="-66.391599999999983"/>
  </r>
  <r>
    <n v="9792"/>
    <s v="CA-2011-127166"/>
    <x v="2"/>
    <d v="2011-05-21T00:00:00"/>
    <d v="2011-05-23T00:00:00"/>
    <s v="Second Class"/>
    <s v="KH-16360"/>
    <s v="Katherine Hughes"/>
    <x v="0"/>
    <s v="United States"/>
    <s v="Houston"/>
    <s v="Texas"/>
    <n v="77070"/>
    <x v="2"/>
    <s v="OFF-EN-10003134"/>
    <s v="Office Supplies"/>
    <s v="Envelopes"/>
    <s v="Staples"/>
    <n v="56.063999999999993"/>
    <n v="6"/>
    <n v="0.2"/>
    <n v="21.024000000000001"/>
  </r>
  <r>
    <n v="9793"/>
    <s v="CA-2011-127166"/>
    <x v="2"/>
    <d v="2011-05-21T00:00:00"/>
    <d v="2011-05-23T00:00:00"/>
    <s v="Second Class"/>
    <s v="KH-16360"/>
    <s v="Katherine Hughes"/>
    <x v="0"/>
    <s v="United States"/>
    <s v="Houston"/>
    <s v="Texas"/>
    <n v="77070"/>
    <x v="2"/>
    <s v="FUR-CH-10003396"/>
    <s v="Furniture"/>
    <s v="Chairs"/>
    <s v="Global Deluxe Steno Chair"/>
    <n v="107.77200000000001"/>
    <n v="2"/>
    <n v="0.3"/>
    <n v="-29.252400000000009"/>
  </r>
  <r>
    <n v="9794"/>
    <s v="CA-2011-127166"/>
    <x v="2"/>
    <d v="2011-05-21T00:00:00"/>
    <d v="2011-05-23T00:00:00"/>
    <s v="Second Class"/>
    <s v="KH-16360"/>
    <s v="Katherine Hughes"/>
    <x v="0"/>
    <s v="United States"/>
    <s v="Houston"/>
    <s v="Texas"/>
    <n v="77070"/>
    <x v="2"/>
    <s v="OFF-PA-10001560"/>
    <s v="Office Supplies"/>
    <s v="Paper"/>
    <s v="Adams Telephone Message Books, 5 1/4” x 11”"/>
    <n v="4.8320000000000007"/>
    <n v="1"/>
    <n v="0.2"/>
    <n v="1.6307999999999998"/>
  </r>
  <r>
    <n v="9795"/>
    <s v="CA-2011-127166"/>
    <x v="2"/>
    <d v="2011-05-21T00:00:00"/>
    <d v="2011-05-23T00:00:00"/>
    <s v="Second Class"/>
    <s v="KH-16360"/>
    <s v="Katherine Hughes"/>
    <x v="0"/>
    <s v="United States"/>
    <s v="Houston"/>
    <s v="Texas"/>
    <n v="77070"/>
    <x v="2"/>
    <s v="OFF-BI-10000977"/>
    <s v="Office Supplies"/>
    <s v="Binders"/>
    <s v="Ibico Plastic Spiral Binding Combs"/>
    <n v="18.239999999999995"/>
    <n v="3"/>
    <n v="0.8"/>
    <n v="-31.00800000000001"/>
  </r>
  <r>
    <n v="9796"/>
    <s v="CA-2013-125920"/>
    <x v="0"/>
    <d v="2013-05-22T00:00:00"/>
    <d v="2013-05-29T00:00:00"/>
    <s v="Standard Class"/>
    <s v="SH-19975"/>
    <s v="Sally Hughsby"/>
    <x v="1"/>
    <s v="United States"/>
    <s v="Chicago"/>
    <s v="Illinois"/>
    <n v="60610"/>
    <x v="2"/>
    <s v="OFF-BI-10003429"/>
    <s v="Office Supplies"/>
    <s v="Binders"/>
    <s v="Cardinal HOLDit! Binder Insert Strips,Extra Strips"/>
    <n v="3.7979999999999992"/>
    <n v="3"/>
    <n v="0.8"/>
    <n v="-5.8869000000000007"/>
  </r>
  <r>
    <n v="9797"/>
    <s v="CA-2012-128608"/>
    <x v="1"/>
    <d v="2012-01-12T00:00:00"/>
    <d v="2012-01-17T00:00:00"/>
    <s v="Standard Class"/>
    <s v="CS-12490"/>
    <s v="Cindy Schnelling"/>
    <x v="1"/>
    <s v="United States"/>
    <s v="Toledo"/>
    <s v="Ohio"/>
    <n v="43615"/>
    <x v="3"/>
    <s v="OFF-AR-10001374"/>
    <s v="Office Supplies"/>
    <s v="Art"/>
    <s v="BIC Brite Liner Highlighters, Chisel Tip"/>
    <n v="10.368000000000002"/>
    <n v="2"/>
    <n v="0.2"/>
    <n v="1.5551999999999992"/>
  </r>
  <r>
    <n v="9798"/>
    <s v="CA-2012-128608"/>
    <x v="1"/>
    <d v="2012-01-12T00:00:00"/>
    <d v="2012-01-17T00:00:00"/>
    <s v="Standard Class"/>
    <s v="CS-12490"/>
    <s v="Cindy Schnelling"/>
    <x v="1"/>
    <s v="United States"/>
    <s v="Toledo"/>
    <s v="Ohio"/>
    <n v="43615"/>
    <x v="3"/>
    <s v="TEC-PH-10004977"/>
    <s v="Technology"/>
    <s v="Phones"/>
    <s v="GE 30524EE4"/>
    <n v="235.18799999999999"/>
    <n v="2"/>
    <n v="0.4"/>
    <n v="-43.117800000000045"/>
  </r>
  <r>
    <n v="9799"/>
    <s v="CA-2012-128608"/>
    <x v="1"/>
    <d v="2012-01-12T00:00:00"/>
    <d v="2012-01-17T00:00:00"/>
    <s v="Standard Class"/>
    <s v="CS-12490"/>
    <s v="Cindy Schnelling"/>
    <x v="1"/>
    <s v="United States"/>
    <s v="Toledo"/>
    <s v="Ohio"/>
    <n v="43615"/>
    <x v="3"/>
    <s v="TEC-PH-10000912"/>
    <s v="Technology"/>
    <s v="Phones"/>
    <s v="Anker 24W Portable Micro USB Car Charger"/>
    <n v="26.376000000000001"/>
    <n v="4"/>
    <n v="0.4"/>
    <n v="2.6375999999999991"/>
  </r>
  <r>
    <n v="9800"/>
    <s v="CA-2012-128608"/>
    <x v="1"/>
    <d v="2012-01-12T00:00:00"/>
    <d v="2012-01-17T00:00:00"/>
    <s v="Standard Class"/>
    <s v="CS-12490"/>
    <s v="Cindy Schnelling"/>
    <x v="1"/>
    <s v="United States"/>
    <s v="Toledo"/>
    <s v="Ohio"/>
    <n v="43615"/>
    <x v="3"/>
    <s v="TEC-AC-10000487"/>
    <s v="Technology"/>
    <s v="Accessories"/>
    <s v="SanDisk Cruzer 4 GB USB Flash Drive"/>
    <n v="10.384"/>
    <n v="2"/>
    <n v="0.2"/>
    <n v="2.2065999999999999"/>
  </r>
  <r>
    <n v="9801"/>
    <s v="CA-2012-128608"/>
    <x v="1"/>
    <d v="2012-01-12T00:00:00"/>
    <d v="2012-01-17T00:00:00"/>
    <s v="Standard Class"/>
    <s v="CS-12490"/>
    <s v="Cindy Schnelling"/>
    <x v="1"/>
    <s v="United States"/>
    <s v="Toledo"/>
    <s v="Ohio"/>
    <n v="43615"/>
    <x v="3"/>
    <s v="TEC-PH-10002262"/>
    <s v="Technology"/>
    <s v="Phones"/>
    <s v="LG Electronics Tone+ HBS-730 Bluetooth Headset"/>
    <n v="107.11799999999999"/>
    <n v="3"/>
    <n v="0.4"/>
    <n v="-21.423599999999993"/>
  </r>
  <r>
    <n v="9802"/>
    <s v="CA-2014-137918"/>
    <x v="3"/>
    <d v="2014-09-30T00:00:00"/>
    <d v="2014-10-07T00:00:00"/>
    <s v="Standard Class"/>
    <s v="JK-15730"/>
    <s v="Joe Kamberova"/>
    <x v="0"/>
    <s v="United States"/>
    <s v="Lodi"/>
    <s v="California"/>
    <n v="95240"/>
    <x v="1"/>
    <s v="OFF-SU-10000898"/>
    <s v="Office Supplies"/>
    <s v="Supplies"/>
    <s v="Acme Hot Forged Carbon Steel Scissors with Nickel-Plated Handles, 3 7/8&quot; Cut, 8&quot;L"/>
    <n v="97.3"/>
    <n v="7"/>
    <n v="0"/>
    <n v="28.216999999999992"/>
  </r>
  <r>
    <n v="9803"/>
    <s v="CA-2012-122973"/>
    <x v="1"/>
    <d v="2012-07-18T00:00:00"/>
    <d v="2012-07-20T00:00:00"/>
    <s v="Second Class"/>
    <s v="PJ-19015"/>
    <s v="Pauline Johnson"/>
    <x v="0"/>
    <s v="United States"/>
    <s v="New York City"/>
    <s v="New York"/>
    <n v="10024"/>
    <x v="3"/>
    <s v="OFF-BI-10004182"/>
    <s v="Office Supplies"/>
    <s v="Binders"/>
    <s v="Economy Binders"/>
    <n v="3.3280000000000003"/>
    <n v="2"/>
    <n v="0.2"/>
    <n v="1.2064000000000001"/>
  </r>
  <r>
    <n v="9804"/>
    <s v="CA-2012-122973"/>
    <x v="1"/>
    <d v="2012-07-18T00:00:00"/>
    <d v="2012-07-20T00:00:00"/>
    <s v="Second Class"/>
    <s v="PJ-19015"/>
    <s v="Pauline Johnson"/>
    <x v="0"/>
    <s v="United States"/>
    <s v="New York City"/>
    <s v="New York"/>
    <n v="10024"/>
    <x v="3"/>
    <s v="TEC-PH-10002468"/>
    <s v="Technology"/>
    <s v="Phones"/>
    <s v="Plantronics CS 50-USB - headset - Convertible, Monaural"/>
    <n v="135.99"/>
    <n v="1"/>
    <n v="0"/>
    <n v="36.717300000000009"/>
  </r>
  <r>
    <n v="9805"/>
    <s v="CA-2012-122973"/>
    <x v="1"/>
    <d v="2012-07-18T00:00:00"/>
    <d v="2012-07-20T00:00:00"/>
    <s v="Second Class"/>
    <s v="PJ-19015"/>
    <s v="Pauline Johnson"/>
    <x v="0"/>
    <s v="United States"/>
    <s v="New York City"/>
    <s v="New York"/>
    <n v="10024"/>
    <x v="3"/>
    <s v="FUR-FU-10002364"/>
    <s v="Furniture"/>
    <s v="Furnishings"/>
    <s v="Eldon Expressions Wood Desk Accessories, Oak"/>
    <n v="7.38"/>
    <n v="1"/>
    <n v="0"/>
    <n v="2.1401999999999992"/>
  </r>
  <r>
    <n v="9806"/>
    <s v="CA-2013-136322"/>
    <x v="0"/>
    <d v="2013-10-22T00:00:00"/>
    <d v="2013-10-27T00:00:00"/>
    <s v="Standard Class"/>
    <s v="AP-10720"/>
    <s v="Anne Pryor"/>
    <x v="2"/>
    <s v="United States"/>
    <s v="Fort Lauderdale"/>
    <s v="Florida"/>
    <n v="33311"/>
    <x v="0"/>
    <s v="FUR-FU-10002878"/>
    <s v="Furniture"/>
    <s v="Furnishings"/>
    <s v="Seth Thomas 14&quot; Day/Date Wall Clock"/>
    <n v="45.568000000000005"/>
    <n v="2"/>
    <n v="0.2"/>
    <n v="9.6832000000000011"/>
  </r>
  <r>
    <n v="9807"/>
    <s v="CA-2013-136322"/>
    <x v="0"/>
    <d v="2013-10-22T00:00:00"/>
    <d v="2013-10-27T00:00:00"/>
    <s v="Standard Class"/>
    <s v="AP-10720"/>
    <s v="Anne Pryor"/>
    <x v="2"/>
    <s v="United States"/>
    <s v="Fort Lauderdale"/>
    <s v="Florida"/>
    <n v="33311"/>
    <x v="0"/>
    <s v="OFF-BI-10004817"/>
    <s v="Office Supplies"/>
    <s v="Binders"/>
    <s v="GBC Personal VeloBind Strips"/>
    <n v="28.752000000000006"/>
    <n v="8"/>
    <n v="0.7"/>
    <n v="-21.084799999999994"/>
  </r>
  <r>
    <n v="9808"/>
    <s v="CA-2014-107209"/>
    <x v="3"/>
    <d v="2014-07-28T00:00:00"/>
    <d v="2014-08-02T00:00:00"/>
    <s v="Second Class"/>
    <s v="JW-15955"/>
    <s v="Joni Wasserman"/>
    <x v="0"/>
    <s v="United States"/>
    <s v="Raleigh"/>
    <s v="North Carolina"/>
    <n v="27604"/>
    <x v="0"/>
    <s v="FUR-CH-10001146"/>
    <s v="Furniture"/>
    <s v="Chairs"/>
    <s v="Global Value Mid-Back Manager's Chair, Gray"/>
    <n v="194.84800000000001"/>
    <n v="4"/>
    <n v="0.2"/>
    <n v="12.177999999999983"/>
  </r>
  <r>
    <n v="9809"/>
    <s v="CA-2014-145093"/>
    <x v="3"/>
    <d v="2014-07-22T00:00:00"/>
    <d v="2014-07-27T00:00:00"/>
    <s v="Standard Class"/>
    <s v="PT-19090"/>
    <s v="Pete Takahito"/>
    <x v="0"/>
    <s v="United States"/>
    <s v="Chicago"/>
    <s v="Illinois"/>
    <n v="60623"/>
    <x v="2"/>
    <s v="OFF-BI-10001116"/>
    <s v="Office Supplies"/>
    <s v="Binders"/>
    <s v="Wilson Jones 1&quot; Hanging DublLock Ring Binders"/>
    <n v="2.1119999999999997"/>
    <n v="2"/>
    <n v="0.8"/>
    <n v="-3.3792"/>
  </r>
  <r>
    <n v="9810"/>
    <s v="US-2011-139640"/>
    <x v="2"/>
    <d v="2011-11-07T00:00:00"/>
    <d v="2011-11-11T00:00:00"/>
    <s v="Second Class"/>
    <s v="TB-21595"/>
    <s v="Troy Blackwell"/>
    <x v="0"/>
    <s v="United States"/>
    <s v="Portland"/>
    <s v="Oregon"/>
    <n v="97206"/>
    <x v="1"/>
    <s v="OFF-PA-10000304"/>
    <s v="Office Supplies"/>
    <s v="Paper"/>
    <s v="Xerox 1995"/>
    <n v="25.920000000000005"/>
    <n v="5"/>
    <n v="0.2"/>
    <n v="9.0719999999999992"/>
  </r>
  <r>
    <n v="9811"/>
    <s v="US-2011-139640"/>
    <x v="2"/>
    <d v="2011-11-07T00:00:00"/>
    <d v="2011-11-11T00:00:00"/>
    <s v="Second Class"/>
    <s v="TB-21595"/>
    <s v="Troy Blackwell"/>
    <x v="0"/>
    <s v="United States"/>
    <s v="Portland"/>
    <s v="Oregon"/>
    <n v="97206"/>
    <x v="1"/>
    <s v="OFF-AR-10002240"/>
    <s v="Office Supplies"/>
    <s v="Art"/>
    <s v="Panasonic KP-150 Electric Pencil Sharpener"/>
    <n v="120.76800000000001"/>
    <n v="4"/>
    <n v="0.2"/>
    <n v="9.0575999999999972"/>
  </r>
  <r>
    <n v="9812"/>
    <s v="CA-2013-117583"/>
    <x v="0"/>
    <d v="2013-11-28T00:00:00"/>
    <d v="2013-12-01T00:00:00"/>
    <s v="First Class"/>
    <s v="CB-12025"/>
    <s v="Cassandra Brandow"/>
    <x v="0"/>
    <s v="United States"/>
    <s v="East Orange"/>
    <s v="New Jersey"/>
    <n v="7017"/>
    <x v="3"/>
    <s v="OFF-PA-10001246"/>
    <s v="Office Supplies"/>
    <s v="Paper"/>
    <s v="Xerox 215"/>
    <n v="25.92"/>
    <n v="4"/>
    <n v="0"/>
    <n v="12.441600000000001"/>
  </r>
  <r>
    <n v="9813"/>
    <s v="CA-2013-117583"/>
    <x v="0"/>
    <d v="2013-11-28T00:00:00"/>
    <d v="2013-12-01T00:00:00"/>
    <s v="First Class"/>
    <s v="CB-12025"/>
    <s v="Cassandra Brandow"/>
    <x v="0"/>
    <s v="United States"/>
    <s v="East Orange"/>
    <s v="New Jersey"/>
    <n v="7017"/>
    <x v="3"/>
    <s v="OFF-AR-10000658"/>
    <s v="Office Supplies"/>
    <s v="Art"/>
    <s v="Newell 324"/>
    <n v="34.650000000000006"/>
    <n v="3"/>
    <n v="0"/>
    <n v="9.702"/>
  </r>
  <r>
    <n v="9814"/>
    <s v="CA-2013-117583"/>
    <x v="0"/>
    <d v="2013-11-28T00:00:00"/>
    <d v="2013-12-01T00:00:00"/>
    <s v="First Class"/>
    <s v="CB-12025"/>
    <s v="Cassandra Brandow"/>
    <x v="0"/>
    <s v="United States"/>
    <s v="East Orange"/>
    <s v="New Jersey"/>
    <n v="7017"/>
    <x v="3"/>
    <s v="OFF-PA-10000100"/>
    <s v="Office Supplies"/>
    <s v="Paper"/>
    <s v="Xerox 1945"/>
    <n v="204.95000000000002"/>
    <n v="5"/>
    <n v="0"/>
    <n v="100.4255"/>
  </r>
  <r>
    <n v="9815"/>
    <s v="CA-2013-117583"/>
    <x v="0"/>
    <d v="2013-11-28T00:00:00"/>
    <d v="2013-12-01T00:00:00"/>
    <s v="First Class"/>
    <s v="CB-12025"/>
    <s v="Cassandra Brandow"/>
    <x v="0"/>
    <s v="United States"/>
    <s v="East Orange"/>
    <s v="New Jersey"/>
    <n v="7017"/>
    <x v="3"/>
    <s v="OFF-BI-10004233"/>
    <s v="Office Supplies"/>
    <s v="Binders"/>
    <s v="GBC Pre-Punched Binding Paper, Plastic, White, 8-1/2&quot; x 11&quot;"/>
    <n v="79.95"/>
    <n v="5"/>
    <n v="0"/>
    <n v="38.376000000000005"/>
  </r>
  <r>
    <n v="9816"/>
    <s v="CA-2012-162201"/>
    <x v="1"/>
    <d v="2012-06-08T00:00:00"/>
    <d v="2012-06-12T00:00:00"/>
    <s v="Standard Class"/>
    <s v="AG-10495"/>
    <s v="Andrew Gjertsen"/>
    <x v="1"/>
    <s v="United States"/>
    <s v="Saint Petersburg"/>
    <s v="Florida"/>
    <n v="33710"/>
    <x v="0"/>
    <s v="OFF-PA-10002581"/>
    <s v="Office Supplies"/>
    <s v="Paper"/>
    <s v="Xerox 1951"/>
    <n v="173.48800000000003"/>
    <n v="7"/>
    <n v="0.2"/>
    <n v="54.214999999999982"/>
  </r>
  <r>
    <n v="9817"/>
    <s v="CA-2012-162201"/>
    <x v="1"/>
    <d v="2012-06-08T00:00:00"/>
    <d v="2012-06-12T00:00:00"/>
    <s v="Standard Class"/>
    <s v="AG-10495"/>
    <s v="Andrew Gjertsen"/>
    <x v="1"/>
    <s v="United States"/>
    <s v="Saint Petersburg"/>
    <s v="Florida"/>
    <n v="33710"/>
    <x v="0"/>
    <s v="OFF-ST-10000046"/>
    <s v="Office Supplies"/>
    <s v="Storage"/>
    <s v="Fellowes Super Stor/Drawer Files"/>
    <n v="516.96"/>
    <n v="4"/>
    <n v="0.2"/>
    <n v="-6.4619999999999891"/>
  </r>
  <r>
    <n v="9818"/>
    <s v="CA-2012-162201"/>
    <x v="1"/>
    <d v="2012-06-08T00:00:00"/>
    <d v="2012-06-12T00:00:00"/>
    <s v="Standard Class"/>
    <s v="AG-10495"/>
    <s v="Andrew Gjertsen"/>
    <x v="1"/>
    <s v="United States"/>
    <s v="Saint Petersburg"/>
    <s v="Florida"/>
    <n v="33710"/>
    <x v="0"/>
    <s v="FUR-FU-10001185"/>
    <s v="Furniture"/>
    <s v="Furnishings"/>
    <s v="Advantus Employee of the Month Certificate Frame, 11 x 13-1/2"/>
    <n v="173.208"/>
    <n v="7"/>
    <n v="0.2"/>
    <n v="45.467100000000009"/>
  </r>
  <r>
    <n v="9819"/>
    <s v="CA-2012-162201"/>
    <x v="1"/>
    <d v="2012-06-08T00:00:00"/>
    <d v="2012-06-12T00:00:00"/>
    <s v="Standard Class"/>
    <s v="AG-10495"/>
    <s v="Andrew Gjertsen"/>
    <x v="1"/>
    <s v="United States"/>
    <s v="Saint Petersburg"/>
    <s v="Florida"/>
    <n v="33710"/>
    <x v="0"/>
    <s v="OFF-AR-10003856"/>
    <s v="Office Supplies"/>
    <s v="Art"/>
    <s v="Newell 344"/>
    <n v="4.4479999999999995"/>
    <n v="2"/>
    <n v="0.2"/>
    <n v="0.3335999999999999"/>
  </r>
  <r>
    <n v="9820"/>
    <s v="CA-2012-162201"/>
    <x v="1"/>
    <d v="2012-06-08T00:00:00"/>
    <d v="2012-06-12T00:00:00"/>
    <s v="Standard Class"/>
    <s v="AG-10495"/>
    <s v="Andrew Gjertsen"/>
    <x v="1"/>
    <s v="United States"/>
    <s v="Saint Petersburg"/>
    <s v="Florida"/>
    <n v="33710"/>
    <x v="0"/>
    <s v="OFF-LA-10001982"/>
    <s v="Office Supplies"/>
    <s v="Labels"/>
    <s v="Smead Alpha-Z Color-Coded Name Labels First Letter Starter Set"/>
    <n v="9"/>
    <n v="3"/>
    <n v="0.2"/>
    <n v="3.1499999999999995"/>
  </r>
  <r>
    <n v="9821"/>
    <s v="CA-2012-162201"/>
    <x v="1"/>
    <d v="2012-06-08T00:00:00"/>
    <d v="2012-06-12T00:00:00"/>
    <s v="Standard Class"/>
    <s v="AG-10495"/>
    <s v="Andrew Gjertsen"/>
    <x v="1"/>
    <s v="United States"/>
    <s v="Saint Petersburg"/>
    <s v="Florida"/>
    <n v="33710"/>
    <x v="0"/>
    <s v="OFF-PA-10001215"/>
    <s v="Office Supplies"/>
    <s v="Paper"/>
    <s v="Xerox 1963"/>
    <n v="42.24"/>
    <n v="10"/>
    <n v="0.2"/>
    <n v="13.199999999999998"/>
  </r>
  <r>
    <n v="9822"/>
    <s v="CA-2012-162201"/>
    <x v="1"/>
    <d v="2012-06-08T00:00:00"/>
    <d v="2012-06-12T00:00:00"/>
    <s v="Standard Class"/>
    <s v="AG-10495"/>
    <s v="Andrew Gjertsen"/>
    <x v="1"/>
    <s v="United States"/>
    <s v="Saint Petersburg"/>
    <s v="Florida"/>
    <n v="33710"/>
    <x v="0"/>
    <s v="OFF-BI-10002429"/>
    <s v="Office Supplies"/>
    <s v="Binders"/>
    <s v="Premier Elliptical Ring Binder, Black"/>
    <n v="18.264000000000003"/>
    <n v="2"/>
    <n v="0.7"/>
    <n v="-13.393599999999999"/>
  </r>
  <r>
    <n v="9823"/>
    <s v="US-2011-164406"/>
    <x v="2"/>
    <d v="2011-08-15T00:00:00"/>
    <d v="2011-08-19T00:00:00"/>
    <s v="Standard Class"/>
    <s v="BD-11605"/>
    <s v="Brian Dahlen"/>
    <x v="0"/>
    <s v="United States"/>
    <s v="San Francisco"/>
    <s v="California"/>
    <n v="94122"/>
    <x v="1"/>
    <s v="OFF-AP-10003287"/>
    <s v="Office Supplies"/>
    <s v="Appliances"/>
    <s v="Tripp Lite TLP810NET Broadband Surge for Modem/Fax"/>
    <n v="152.91"/>
    <n v="3"/>
    <n v="0"/>
    <n v="42.814799999999998"/>
  </r>
  <r>
    <n v="9824"/>
    <s v="US-2011-164406"/>
    <x v="2"/>
    <d v="2011-08-15T00:00:00"/>
    <d v="2011-08-19T00:00:00"/>
    <s v="Standard Class"/>
    <s v="BD-11605"/>
    <s v="Brian Dahlen"/>
    <x v="0"/>
    <s v="United States"/>
    <s v="San Francisco"/>
    <s v="California"/>
    <n v="94122"/>
    <x v="1"/>
    <s v="OFF-PA-10000167"/>
    <s v="Office Supplies"/>
    <s v="Paper"/>
    <s v="Xerox 1925"/>
    <n v="92.94"/>
    <n v="3"/>
    <n v="0"/>
    <n v="41.822999999999993"/>
  </r>
  <r>
    <n v="9825"/>
    <s v="US-2011-164406"/>
    <x v="2"/>
    <d v="2011-08-15T00:00:00"/>
    <d v="2011-08-19T00:00:00"/>
    <s v="Standard Class"/>
    <s v="BD-11605"/>
    <s v="Brian Dahlen"/>
    <x v="0"/>
    <s v="United States"/>
    <s v="San Francisco"/>
    <s v="California"/>
    <n v="94122"/>
    <x v="1"/>
    <s v="OFF-BI-10002309"/>
    <s v="Office Supplies"/>
    <s v="Binders"/>
    <s v="Avery Heavy-Duty EZD  Binder With Locking Rings"/>
    <n v="17.856000000000002"/>
    <n v="4"/>
    <n v="0.2"/>
    <n v="6.2495999999999992"/>
  </r>
  <r>
    <n v="9826"/>
    <s v="US-2011-164406"/>
    <x v="2"/>
    <d v="2011-08-15T00:00:00"/>
    <d v="2011-08-19T00:00:00"/>
    <s v="Standard Class"/>
    <s v="BD-11605"/>
    <s v="Brian Dahlen"/>
    <x v="0"/>
    <s v="United States"/>
    <s v="San Francisco"/>
    <s v="California"/>
    <n v="94122"/>
    <x v="1"/>
    <s v="OFF-BI-10003638"/>
    <s v="Office Supplies"/>
    <s v="Binders"/>
    <s v="GBC Durable Plastic Covers"/>
    <n v="46.440000000000005"/>
    <n v="3"/>
    <n v="0.2"/>
    <n v="15.092999999999998"/>
  </r>
  <r>
    <n v="9827"/>
    <s v="US-2011-164406"/>
    <x v="2"/>
    <d v="2011-08-15T00:00:00"/>
    <d v="2011-08-19T00:00:00"/>
    <s v="Standard Class"/>
    <s v="BD-11605"/>
    <s v="Brian Dahlen"/>
    <x v="0"/>
    <s v="United States"/>
    <s v="San Francisco"/>
    <s v="California"/>
    <n v="94122"/>
    <x v="1"/>
    <s v="FUR-CH-10003833"/>
    <s v="Furniture"/>
    <s v="Chairs"/>
    <s v="Novimex Fabric Task Chair"/>
    <n v="195.136"/>
    <n v="4"/>
    <n v="0.2"/>
    <n v="-12.196000000000005"/>
  </r>
  <r>
    <n v="9828"/>
    <s v="CA-2014-169999"/>
    <x v="3"/>
    <d v="2014-06-20T00:00:00"/>
    <d v="2014-06-27T00:00:00"/>
    <s v="Standard Class"/>
    <s v="JS-15685"/>
    <s v="Jim Sink"/>
    <x v="1"/>
    <s v="United States"/>
    <s v="New York City"/>
    <s v="New York"/>
    <n v="10035"/>
    <x v="3"/>
    <s v="OFF-ST-10001511"/>
    <s v="Office Supplies"/>
    <s v="Storage"/>
    <s v="Space Solutions Commercial Steel Shelving"/>
    <n v="129.30000000000001"/>
    <n v="2"/>
    <n v="0"/>
    <n v="6.4649999999999892"/>
  </r>
  <r>
    <n v="9829"/>
    <s v="CA-2014-169999"/>
    <x v="3"/>
    <d v="2014-06-20T00:00:00"/>
    <d v="2014-06-27T00:00:00"/>
    <s v="Standard Class"/>
    <s v="JS-15685"/>
    <s v="Jim Sink"/>
    <x v="1"/>
    <s v="United States"/>
    <s v="New York City"/>
    <s v="New York"/>
    <n v="10035"/>
    <x v="3"/>
    <s v="OFF-BI-10004728"/>
    <s v="Office Supplies"/>
    <s v="Binders"/>
    <s v="Wilson Jones Turn Tabs Binder Tool for Ring Binders"/>
    <n v="11.568000000000001"/>
    <n v="3"/>
    <n v="0.2"/>
    <n v="3.7595999999999998"/>
  </r>
  <r>
    <n v="9830"/>
    <s v="US-2014-152842"/>
    <x v="3"/>
    <d v="2014-07-17T00:00:00"/>
    <d v="2014-07-24T00:00:00"/>
    <s v="Standard Class"/>
    <s v="NF-18385"/>
    <s v="Natalie Fritzler"/>
    <x v="0"/>
    <s v="United States"/>
    <s v="Charlotte"/>
    <s v="North Carolina"/>
    <n v="28205"/>
    <x v="0"/>
    <s v="FUR-CH-10004218"/>
    <s v="Furniture"/>
    <s v="Chairs"/>
    <s v="Global Fabric Manager's Chair, Dark Gray"/>
    <n v="242.35200000000003"/>
    <n v="3"/>
    <n v="0.2"/>
    <n v="15.147000000000006"/>
  </r>
  <r>
    <n v="9831"/>
    <s v="CA-2011-113257"/>
    <x v="2"/>
    <d v="2011-12-16T00:00:00"/>
    <d v="2011-12-18T00:00:00"/>
    <s v="Second Class"/>
    <s v="SC-20305"/>
    <s v="Sean Christensen"/>
    <x v="0"/>
    <s v="United States"/>
    <s v="Beaumont"/>
    <s v="Texas"/>
    <n v="77705"/>
    <x v="2"/>
    <s v="TEC-AC-10004171"/>
    <s v="Technology"/>
    <s v="Accessories"/>
    <s v="Razer Kraken 7.1 Surround Sound Over Ear USB Gaming Headset"/>
    <n v="319.96800000000002"/>
    <n v="4"/>
    <n v="0.2"/>
    <n v="95.990400000000008"/>
  </r>
  <r>
    <n v="9832"/>
    <s v="CA-2011-113257"/>
    <x v="2"/>
    <d v="2011-12-16T00:00:00"/>
    <d v="2011-12-18T00:00:00"/>
    <s v="Second Class"/>
    <s v="SC-20305"/>
    <s v="Sean Christensen"/>
    <x v="0"/>
    <s v="United States"/>
    <s v="Beaumont"/>
    <s v="Texas"/>
    <n v="77705"/>
    <x v="2"/>
    <s v="FUR-FU-10001706"/>
    <s v="Furniture"/>
    <s v="Furnishings"/>
    <s v="Longer-Life Soft White Bulbs"/>
    <n v="8.6240000000000023"/>
    <n v="7"/>
    <n v="0.6"/>
    <n v="-2.5872000000000011"/>
  </r>
  <r>
    <n v="9833"/>
    <s v="CA-2011-133963"/>
    <x v="2"/>
    <d v="2011-05-18T00:00:00"/>
    <d v="2011-05-22T00:00:00"/>
    <s v="Second Class"/>
    <s v="GA-14515"/>
    <s v="George Ashbrook"/>
    <x v="0"/>
    <s v="United States"/>
    <s v="Dallas"/>
    <s v="Texas"/>
    <n v="75220"/>
    <x v="2"/>
    <s v="OFF-PA-10001526"/>
    <s v="Office Supplies"/>
    <s v="Paper"/>
    <s v="Xerox 1949"/>
    <n v="3.9840000000000004"/>
    <n v="1"/>
    <n v="0.2"/>
    <n v="1.4442000000000004"/>
  </r>
  <r>
    <n v="9834"/>
    <s v="CA-2014-130302"/>
    <x v="3"/>
    <d v="2014-09-15T00:00:00"/>
    <d v="2014-09-20T00:00:00"/>
    <s v="Standard Class"/>
    <s v="CY-12745"/>
    <s v="Craig Yedwab"/>
    <x v="1"/>
    <s v="United States"/>
    <s v="Springfield"/>
    <s v="Ohio"/>
    <n v="45503"/>
    <x v="3"/>
    <s v="TEC-AC-10002001"/>
    <s v="Technology"/>
    <s v="Accessories"/>
    <s v="Logitech Wireless Gaming Headset G930"/>
    <n v="895.94400000000019"/>
    <n v="7"/>
    <n v="0.2"/>
    <n v="190.38810000000001"/>
  </r>
  <r>
    <n v="9835"/>
    <s v="CA-2013-126627"/>
    <x v="0"/>
    <d v="2013-10-11T00:00:00"/>
    <d v="2013-10-13T00:00:00"/>
    <s v="First Class"/>
    <s v="WB-21850"/>
    <s v="William Brown"/>
    <x v="0"/>
    <s v="United States"/>
    <s v="La Porte"/>
    <s v="Texas"/>
    <n v="77571"/>
    <x v="2"/>
    <s v="FUR-FU-10004963"/>
    <s v="Furniture"/>
    <s v="Furnishings"/>
    <s v="Eldon 400 Class Desk Accessories, Black Carbon"/>
    <n v="14"/>
    <n v="4"/>
    <n v="0.6"/>
    <n v="-6.2999999999999972"/>
  </r>
  <r>
    <n v="9836"/>
    <s v="CA-2013-126627"/>
    <x v="0"/>
    <d v="2013-10-11T00:00:00"/>
    <d v="2013-10-13T00:00:00"/>
    <s v="First Class"/>
    <s v="WB-21850"/>
    <s v="William Brown"/>
    <x v="0"/>
    <s v="United States"/>
    <s v="La Porte"/>
    <s v="Texas"/>
    <n v="77571"/>
    <x v="2"/>
    <s v="OFF-BI-10001597"/>
    <s v="Office Supplies"/>
    <s v="Binders"/>
    <s v="Wilson Jones Ledger-Size, Piano-Hinge Binder, 2&quot;, Blue"/>
    <n v="16.391999999999996"/>
    <n v="2"/>
    <n v="0.8"/>
    <n v="-26.227200000000003"/>
  </r>
  <r>
    <n v="9837"/>
    <s v="US-2013-125402"/>
    <x v="0"/>
    <d v="2013-09-26T00:00:00"/>
    <d v="2013-10-02T00:00:00"/>
    <s v="Standard Class"/>
    <s v="DL-12865"/>
    <s v="Dan Lawera"/>
    <x v="0"/>
    <s v="United States"/>
    <s v="Long Beach"/>
    <s v="California"/>
    <n v="90805"/>
    <x v="1"/>
    <s v="OFF-PA-10000141"/>
    <s v="Office Supplies"/>
    <s v="Paper"/>
    <s v="Ampad Evidence Wirebond Steno Books, 6&quot; x 9&quot;"/>
    <n v="10.9"/>
    <n v="5"/>
    <n v="0"/>
    <n v="5.1229999999999993"/>
  </r>
  <r>
    <n v="9838"/>
    <s v="US-2013-125402"/>
    <x v="0"/>
    <d v="2013-09-26T00:00:00"/>
    <d v="2013-10-02T00:00:00"/>
    <s v="Standard Class"/>
    <s v="DL-12865"/>
    <s v="Dan Lawera"/>
    <x v="0"/>
    <s v="United States"/>
    <s v="Long Beach"/>
    <s v="California"/>
    <n v="90805"/>
    <x v="1"/>
    <s v="OFF-LA-10003923"/>
    <s v="Office Supplies"/>
    <s v="Labels"/>
    <s v="Alphabetical Labels for Top Tab Filing"/>
    <n v="29.6"/>
    <n v="2"/>
    <n v="0"/>
    <n v="14.8"/>
  </r>
  <r>
    <n v="9839"/>
    <s v="US-2013-125402"/>
    <x v="0"/>
    <d v="2013-09-26T00:00:00"/>
    <d v="2013-10-02T00:00:00"/>
    <s v="Standard Class"/>
    <s v="DL-12865"/>
    <s v="Dan Lawera"/>
    <x v="0"/>
    <s v="United States"/>
    <s v="Long Beach"/>
    <s v="California"/>
    <n v="90805"/>
    <x v="1"/>
    <s v="OFF-LA-10001771"/>
    <s v="Office Supplies"/>
    <s v="Labels"/>
    <s v="Avery 513"/>
    <n v="4.9800000000000004"/>
    <n v="1"/>
    <n v="0"/>
    <n v="2.2907999999999999"/>
  </r>
  <r>
    <n v="9840"/>
    <s v="US-2013-125402"/>
    <x v="0"/>
    <d v="2013-09-26T00:00:00"/>
    <d v="2013-10-02T00:00:00"/>
    <s v="Standard Class"/>
    <s v="DL-12865"/>
    <s v="Dan Lawera"/>
    <x v="0"/>
    <s v="United States"/>
    <s v="Long Beach"/>
    <s v="California"/>
    <n v="90805"/>
    <x v="1"/>
    <s v="TEC-CO-10001943"/>
    <s v="Technology"/>
    <s v="Copiers"/>
    <s v="Canon PC-428 Personal Copier"/>
    <n v="479.97600000000006"/>
    <n v="3"/>
    <n v="0.2"/>
    <n v="161.99189999999999"/>
  </r>
  <r>
    <n v="9841"/>
    <s v="US-2013-125402"/>
    <x v="0"/>
    <d v="2013-09-26T00:00:00"/>
    <d v="2013-10-02T00:00:00"/>
    <s v="Standard Class"/>
    <s v="DL-12865"/>
    <s v="Dan Lawera"/>
    <x v="0"/>
    <s v="United States"/>
    <s v="Long Beach"/>
    <s v="California"/>
    <n v="90805"/>
    <x v="1"/>
    <s v="TEC-PH-10003356"/>
    <s v="Technology"/>
    <s v="Phones"/>
    <s v="SmartStand Mobile Device Holder, Assorted Colors"/>
    <n v="44.736000000000004"/>
    <n v="8"/>
    <n v="0.2"/>
    <n v="4.4736000000000011"/>
  </r>
  <r>
    <n v="9842"/>
    <s v="US-2013-125402"/>
    <x v="0"/>
    <d v="2013-09-26T00:00:00"/>
    <d v="2013-10-02T00:00:00"/>
    <s v="Standard Class"/>
    <s v="DL-12865"/>
    <s v="Dan Lawera"/>
    <x v="0"/>
    <s v="United States"/>
    <s v="Long Beach"/>
    <s v="California"/>
    <n v="90805"/>
    <x v="1"/>
    <s v="OFF-AR-10002255"/>
    <s v="Office Supplies"/>
    <s v="Art"/>
    <s v="Newell 346"/>
    <n v="5.76"/>
    <n v="2"/>
    <n v="0"/>
    <n v="1.6703999999999999"/>
  </r>
  <r>
    <n v="9843"/>
    <s v="US-2013-125402"/>
    <x v="0"/>
    <d v="2013-09-26T00:00:00"/>
    <d v="2013-10-02T00:00:00"/>
    <s v="Standard Class"/>
    <s v="DL-12865"/>
    <s v="Dan Lawera"/>
    <x v="0"/>
    <s v="United States"/>
    <s v="Long Beach"/>
    <s v="California"/>
    <n v="90805"/>
    <x v="1"/>
    <s v="FUR-CH-10000665"/>
    <s v="Furniture"/>
    <s v="Chairs"/>
    <s v="Global Airflow Leather Mesh Back Chair, Black"/>
    <n v="483.13599999999997"/>
    <n v="4"/>
    <n v="0.2"/>
    <n v="60.391999999999939"/>
  </r>
  <r>
    <n v="9844"/>
    <s v="CA-2011-163867"/>
    <x v="2"/>
    <d v="2011-06-03T00:00:00"/>
    <d v="2011-06-06T00:00:00"/>
    <s v="First Class"/>
    <s v="RE-19450"/>
    <s v="Richard Eichhorn"/>
    <x v="0"/>
    <s v="United States"/>
    <s v="Decatur"/>
    <s v="Illinois"/>
    <n v="62521"/>
    <x v="2"/>
    <s v="OFF-LA-10001771"/>
    <s v="Office Supplies"/>
    <s v="Labels"/>
    <s v="Avery 513"/>
    <n v="15.936000000000002"/>
    <n v="4"/>
    <n v="0.2"/>
    <n v="5.1791999999999998"/>
  </r>
  <r>
    <n v="9845"/>
    <s v="CA-2011-163867"/>
    <x v="2"/>
    <d v="2011-06-03T00:00:00"/>
    <d v="2011-06-06T00:00:00"/>
    <s v="First Class"/>
    <s v="RE-19450"/>
    <s v="Richard Eichhorn"/>
    <x v="0"/>
    <s v="United States"/>
    <s v="Decatur"/>
    <s v="Illinois"/>
    <n v="62521"/>
    <x v="2"/>
    <s v="FUR-FU-10001475"/>
    <s v="Furniture"/>
    <s v="Furnishings"/>
    <s v="Contract Clock, 14&quot;, Brown"/>
    <n v="61.543999999999997"/>
    <n v="7"/>
    <n v="0.6"/>
    <n v="-40.003599999999999"/>
  </r>
  <r>
    <n v="9846"/>
    <s v="CA-2011-163867"/>
    <x v="2"/>
    <d v="2011-06-03T00:00:00"/>
    <d v="2011-06-06T00:00:00"/>
    <s v="First Class"/>
    <s v="RE-19450"/>
    <s v="Richard Eichhorn"/>
    <x v="0"/>
    <s v="United States"/>
    <s v="Decatur"/>
    <s v="Illinois"/>
    <n v="62521"/>
    <x v="2"/>
    <s v="OFF-ST-10000877"/>
    <s v="Office Supplies"/>
    <s v="Storage"/>
    <s v="Recycled Steel Personal File for Standard File Folders"/>
    <n v="132.696"/>
    <n v="3"/>
    <n v="0.2"/>
    <n v="9.9521999999999977"/>
  </r>
  <r>
    <n v="9847"/>
    <s v="CA-2014-169327"/>
    <x v="3"/>
    <d v="2014-09-03T00:00:00"/>
    <d v="2014-09-05T00:00:00"/>
    <s v="Second Class"/>
    <s v="MH-17290"/>
    <s v="Marc Harrigan"/>
    <x v="2"/>
    <s v="United States"/>
    <s v="Los Angeles"/>
    <s v="California"/>
    <n v="90008"/>
    <x v="1"/>
    <s v="OFF-AP-10001492"/>
    <s v="Office Supplies"/>
    <s v="Appliances"/>
    <s v="Acco Six-Outlet Power Strip, 4' Cord Length"/>
    <n v="43.099999999999994"/>
    <n v="5"/>
    <n v="0"/>
    <n v="11.206"/>
  </r>
  <r>
    <n v="9848"/>
    <s v="CA-2014-169327"/>
    <x v="3"/>
    <d v="2014-09-03T00:00:00"/>
    <d v="2014-09-05T00:00:00"/>
    <s v="Second Class"/>
    <s v="MH-17290"/>
    <s v="Marc Harrigan"/>
    <x v="2"/>
    <s v="United States"/>
    <s v="Los Angeles"/>
    <s v="California"/>
    <n v="90008"/>
    <x v="1"/>
    <s v="FUR-FU-10004188"/>
    <s v="Furniture"/>
    <s v="Furnishings"/>
    <s v="Luxo Professional Combination Clamp-On Lamps"/>
    <n v="511.5"/>
    <n v="5"/>
    <n v="0"/>
    <n v="132.99"/>
  </r>
  <r>
    <n v="9849"/>
    <s v="CA-2014-169327"/>
    <x v="3"/>
    <d v="2014-09-03T00:00:00"/>
    <d v="2014-09-05T00:00:00"/>
    <s v="Second Class"/>
    <s v="MH-17290"/>
    <s v="Marc Harrigan"/>
    <x v="2"/>
    <s v="United States"/>
    <s v="Los Angeles"/>
    <s v="California"/>
    <n v="90008"/>
    <x v="1"/>
    <s v="OFF-BI-10004330"/>
    <s v="Office Supplies"/>
    <s v="Binders"/>
    <s v="GBC Velobind Prepunched Cover Sets, Regency Series"/>
    <n v="147.91999999999999"/>
    <n v="5"/>
    <n v="0.2"/>
    <n v="46.224999999999987"/>
  </r>
  <r>
    <n v="9850"/>
    <s v="CA-2011-142979"/>
    <x v="2"/>
    <d v="2011-04-12T00:00:00"/>
    <d v="2011-04-18T00:00:00"/>
    <s v="Standard Class"/>
    <s v="EH-13765"/>
    <s v="Edward Hooks"/>
    <x v="1"/>
    <s v="United States"/>
    <s v="Lodi"/>
    <s v="California"/>
    <n v="95240"/>
    <x v="1"/>
    <s v="OFF-AR-10002987"/>
    <s v="Office Supplies"/>
    <s v="Art"/>
    <s v="Prismacolor Color Pencil Set"/>
    <n v="39.68"/>
    <n v="2"/>
    <n v="0"/>
    <n v="16.268800000000002"/>
  </r>
  <r>
    <n v="9851"/>
    <s v="CA-2013-158155"/>
    <x v="0"/>
    <d v="2013-05-03T00:00:00"/>
    <d v="2013-05-07T00:00:00"/>
    <s v="Standard Class"/>
    <s v="EH-13765"/>
    <s v="Edward Hooks"/>
    <x v="1"/>
    <s v="United States"/>
    <s v="New York City"/>
    <s v="New York"/>
    <n v="10009"/>
    <x v="3"/>
    <s v="FUR-FU-10000732"/>
    <s v="Furniture"/>
    <s v="Furnishings"/>
    <s v="Eldon 200 Class Desk Accessories"/>
    <n v="12.56"/>
    <n v="2"/>
    <n v="0"/>
    <n v="4.0191999999999997"/>
  </r>
  <r>
    <n v="9852"/>
    <s v="CA-2013-158155"/>
    <x v="0"/>
    <d v="2013-05-03T00:00:00"/>
    <d v="2013-05-07T00:00:00"/>
    <s v="Standard Class"/>
    <s v="EH-13765"/>
    <s v="Edward Hooks"/>
    <x v="1"/>
    <s v="United States"/>
    <s v="New York City"/>
    <s v="New York"/>
    <n v="10009"/>
    <x v="3"/>
    <s v="OFF-BI-10001670"/>
    <s v="Office Supplies"/>
    <s v="Binders"/>
    <s v="Vinyl Sectional Post Binders"/>
    <n v="90.480000000000018"/>
    <n v="3"/>
    <n v="0.2"/>
    <n v="33.93"/>
  </r>
  <r>
    <n v="9853"/>
    <s v="CA-2013-158155"/>
    <x v="0"/>
    <d v="2013-05-03T00:00:00"/>
    <d v="2013-05-07T00:00:00"/>
    <s v="Standard Class"/>
    <s v="EH-13765"/>
    <s v="Edward Hooks"/>
    <x v="1"/>
    <s v="United States"/>
    <s v="New York City"/>
    <s v="New York"/>
    <n v="10009"/>
    <x v="3"/>
    <s v="OFF-PA-10000533"/>
    <s v="Office Supplies"/>
    <s v="Paper"/>
    <s v="Southworth Parchment Paper &amp; Envelopes"/>
    <n v="13.08"/>
    <n v="2"/>
    <n v="0"/>
    <n v="6.0167999999999999"/>
  </r>
  <r>
    <n v="9854"/>
    <s v="CA-2013-158155"/>
    <x v="0"/>
    <d v="2013-05-03T00:00:00"/>
    <d v="2013-05-07T00:00:00"/>
    <s v="Standard Class"/>
    <s v="EH-13765"/>
    <s v="Edward Hooks"/>
    <x v="1"/>
    <s v="United States"/>
    <s v="New York City"/>
    <s v="New York"/>
    <n v="10009"/>
    <x v="3"/>
    <s v="FUR-FU-10002253"/>
    <s v="Furniture"/>
    <s v="Furnishings"/>
    <s v="Howard Miller 13&quot; Diameter Pewter Finish Round Wall Clock"/>
    <n v="214.7"/>
    <n v="5"/>
    <n v="0"/>
    <n v="83.733000000000004"/>
  </r>
  <r>
    <n v="9855"/>
    <s v="CA-2014-138870"/>
    <x v="3"/>
    <d v="2014-06-20T00:00:00"/>
    <d v="2014-06-24T00:00:00"/>
    <s v="Standard Class"/>
    <s v="GA-14515"/>
    <s v="George Ashbrook"/>
    <x v="0"/>
    <s v="United States"/>
    <s v="San Francisco"/>
    <s v="California"/>
    <n v="94109"/>
    <x v="1"/>
    <s v="FUR-FU-10002396"/>
    <s v="Furniture"/>
    <s v="Furnishings"/>
    <s v="DAX Copper Panel Document Frame, 5 x 7 Size"/>
    <n v="50.32"/>
    <n v="4"/>
    <n v="0"/>
    <n v="21.134400000000003"/>
  </r>
  <r>
    <n v="9856"/>
    <s v="CA-2014-138870"/>
    <x v="3"/>
    <d v="2014-06-20T00:00:00"/>
    <d v="2014-06-24T00:00:00"/>
    <s v="Standard Class"/>
    <s v="GA-14515"/>
    <s v="George Ashbrook"/>
    <x v="0"/>
    <s v="United States"/>
    <s v="San Francisco"/>
    <s v="California"/>
    <n v="94109"/>
    <x v="1"/>
    <s v="OFF-PA-10004438"/>
    <s v="Office Supplies"/>
    <s v="Paper"/>
    <s v="Xerox 1907"/>
    <n v="24.56"/>
    <n v="2"/>
    <n v="0"/>
    <n v="11.543199999999999"/>
  </r>
  <r>
    <n v="9857"/>
    <s v="CA-2011-120950"/>
    <x v="2"/>
    <d v="2011-11-06T00:00:00"/>
    <d v="2011-11-11T00:00:00"/>
    <s v="Standard Class"/>
    <s v="GA-14515"/>
    <s v="George Ashbrook"/>
    <x v="0"/>
    <s v="United States"/>
    <s v="Columbus"/>
    <s v="Georgia"/>
    <n v="31907"/>
    <x v="0"/>
    <s v="OFF-PA-10000587"/>
    <s v="Office Supplies"/>
    <s v="Paper"/>
    <s v="Array Parchment Paper, Assorted Colors"/>
    <n v="43.68"/>
    <n v="6"/>
    <n v="0"/>
    <n v="20.9664"/>
  </r>
  <r>
    <n v="9858"/>
    <s v="CA-2012-164301"/>
    <x v="1"/>
    <d v="2012-03-26T00:00:00"/>
    <d v="2012-03-30T00:00:00"/>
    <s v="Standard Class"/>
    <s v="EB-13840"/>
    <s v="Ellis Ballard"/>
    <x v="1"/>
    <s v="United States"/>
    <s v="Seattle"/>
    <s v="Washington"/>
    <n v="98103"/>
    <x v="1"/>
    <s v="FUR-TA-10001889"/>
    <s v="Furniture"/>
    <s v="Tables"/>
    <s v="Bush Advantage Collection Racetrack Conference Table"/>
    <n v="3393.68"/>
    <n v="8"/>
    <n v="0"/>
    <n v="610.86239999999998"/>
  </r>
  <r>
    <n v="9859"/>
    <s v="CA-2014-113278"/>
    <x v="3"/>
    <d v="2014-01-15T00:00:00"/>
    <d v="2014-01-21T00:00:00"/>
    <s v="Standard Class"/>
    <s v="HR-14770"/>
    <s v="Hallie Redmond"/>
    <x v="2"/>
    <s v="United States"/>
    <s v="Richmond"/>
    <s v="Indiana"/>
    <n v="47374"/>
    <x v="2"/>
    <s v="OFF-ST-10001590"/>
    <s v="Office Supplies"/>
    <s v="Storage"/>
    <s v="Tenex Personal Project File with Scoop Front Design, Black"/>
    <n v="67.400000000000006"/>
    <n v="5"/>
    <n v="0"/>
    <n v="17.523999999999997"/>
  </r>
  <r>
    <n v="9860"/>
    <s v="CA-2014-113278"/>
    <x v="3"/>
    <d v="2014-01-15T00:00:00"/>
    <d v="2014-01-21T00:00:00"/>
    <s v="Standard Class"/>
    <s v="HR-14770"/>
    <s v="Hallie Redmond"/>
    <x v="2"/>
    <s v="United States"/>
    <s v="Richmond"/>
    <s v="Indiana"/>
    <n v="47374"/>
    <x v="2"/>
    <s v="OFF-FA-10003472"/>
    <s v="Office Supplies"/>
    <s v="Fasteners"/>
    <s v="Bagged Rubber Bands"/>
    <n v="2.52"/>
    <n v="2"/>
    <n v="0"/>
    <n v="0.1008"/>
  </r>
  <r>
    <n v="9861"/>
    <s v="CA-2014-113278"/>
    <x v="3"/>
    <d v="2014-01-15T00:00:00"/>
    <d v="2014-01-21T00:00:00"/>
    <s v="Standard Class"/>
    <s v="HR-14770"/>
    <s v="Hallie Redmond"/>
    <x v="2"/>
    <s v="United States"/>
    <s v="Richmond"/>
    <s v="Indiana"/>
    <n v="47374"/>
    <x v="2"/>
    <s v="TEC-PH-10000169"/>
    <s v="Technology"/>
    <s v="Phones"/>
    <s v="ARKON Windshield Dashboard Air Vent Car Mount Holder"/>
    <n v="67.8"/>
    <n v="4"/>
    <n v="0"/>
    <n v="1.3559999999999945"/>
  </r>
  <r>
    <n v="9862"/>
    <s v="CA-2014-113278"/>
    <x v="3"/>
    <d v="2014-01-15T00:00:00"/>
    <d v="2014-01-21T00:00:00"/>
    <s v="Standard Class"/>
    <s v="HR-14770"/>
    <s v="Hallie Redmond"/>
    <x v="2"/>
    <s v="United States"/>
    <s v="Richmond"/>
    <s v="Indiana"/>
    <n v="47374"/>
    <x v="2"/>
    <s v="OFF-ST-10002562"/>
    <s v="Office Supplies"/>
    <s v="Storage"/>
    <s v="Staples"/>
    <n v="18.760000000000002"/>
    <n v="2"/>
    <n v="0"/>
    <n v="5.2528000000000006"/>
  </r>
  <r>
    <n v="9863"/>
    <s v="CA-2014-113278"/>
    <x v="3"/>
    <d v="2014-01-15T00:00:00"/>
    <d v="2014-01-21T00:00:00"/>
    <s v="Standard Class"/>
    <s v="HR-14770"/>
    <s v="Hallie Redmond"/>
    <x v="2"/>
    <s v="United States"/>
    <s v="Richmond"/>
    <s v="Indiana"/>
    <n v="47374"/>
    <x v="2"/>
    <s v="TEC-AC-10001445"/>
    <s v="Technology"/>
    <s v="Accessories"/>
    <s v="Imation USB 2.0 Swivel Flash Drive USB flash drive - 4 GB - Pink"/>
    <n v="12.12"/>
    <n v="4"/>
    <n v="0"/>
    <n v="2.5451999999999995"/>
  </r>
  <r>
    <n v="9864"/>
    <s v="CA-2014-113278"/>
    <x v="3"/>
    <d v="2014-01-15T00:00:00"/>
    <d v="2014-01-21T00:00:00"/>
    <s v="Standard Class"/>
    <s v="HR-14770"/>
    <s v="Hallie Redmond"/>
    <x v="2"/>
    <s v="United States"/>
    <s v="Richmond"/>
    <s v="Indiana"/>
    <n v="47374"/>
    <x v="2"/>
    <s v="OFF-PA-10004156"/>
    <s v="Office Supplies"/>
    <s v="Paper"/>
    <s v="Xerox 188"/>
    <n v="11.34"/>
    <n v="1"/>
    <n v="0"/>
    <n v="5.5565999999999995"/>
  </r>
  <r>
    <n v="9865"/>
    <s v="CA-2014-113278"/>
    <x v="3"/>
    <d v="2014-01-15T00:00:00"/>
    <d v="2014-01-21T00:00:00"/>
    <s v="Standard Class"/>
    <s v="HR-14770"/>
    <s v="Hallie Redmond"/>
    <x v="2"/>
    <s v="United States"/>
    <s v="Richmond"/>
    <s v="Indiana"/>
    <n v="47374"/>
    <x v="2"/>
    <s v="TEC-AC-10004469"/>
    <s v="Technology"/>
    <s v="Accessories"/>
    <s v="Microsoft Sculpt Comfort Mouse"/>
    <n v="159.80000000000001"/>
    <n v="4"/>
    <n v="0"/>
    <n v="70.312000000000012"/>
  </r>
  <r>
    <n v="9866"/>
    <s v="CA-2014-113278"/>
    <x v="3"/>
    <d v="2014-01-15T00:00:00"/>
    <d v="2014-01-21T00:00:00"/>
    <s v="Standard Class"/>
    <s v="HR-14770"/>
    <s v="Hallie Redmond"/>
    <x v="2"/>
    <s v="United States"/>
    <s v="Richmond"/>
    <s v="Indiana"/>
    <n v="47374"/>
    <x v="2"/>
    <s v="FUR-FU-10001037"/>
    <s v="Furniture"/>
    <s v="Furnishings"/>
    <s v="DAX Charcoal/Nickel-Tone Document Frame, 5 x 7"/>
    <n v="18.96"/>
    <n v="2"/>
    <n v="0"/>
    <n v="8.532"/>
  </r>
  <r>
    <n v="9867"/>
    <s v="US-2012-116981"/>
    <x v="1"/>
    <d v="2012-03-26T00:00:00"/>
    <d v="2012-03-28T00:00:00"/>
    <s v="Second Class"/>
    <s v="SM-20950"/>
    <s v="Suzanne McNair"/>
    <x v="1"/>
    <s v="United States"/>
    <s v="New York City"/>
    <s v="New York"/>
    <n v="10009"/>
    <x v="3"/>
    <s v="OFF-ST-10002615"/>
    <s v="Office Supplies"/>
    <s v="Storage"/>
    <s v="Dual Level, Single-Width Filing Carts"/>
    <n v="1085.42"/>
    <n v="7"/>
    <n v="0"/>
    <n v="282.20920000000001"/>
  </r>
  <r>
    <n v="9868"/>
    <s v="US-2012-116981"/>
    <x v="1"/>
    <d v="2012-03-26T00:00:00"/>
    <d v="2012-03-28T00:00:00"/>
    <s v="Second Class"/>
    <s v="SM-20950"/>
    <s v="Suzanne McNair"/>
    <x v="1"/>
    <s v="United States"/>
    <s v="New York City"/>
    <s v="New York"/>
    <n v="10009"/>
    <x v="3"/>
    <s v="OFF-AP-10000595"/>
    <s v="Office Supplies"/>
    <s v="Appliances"/>
    <s v="Disposable Triple-Filter Dust Bags"/>
    <n v="13.11"/>
    <n v="3"/>
    <n v="0"/>
    <n v="3.4086000000000003"/>
  </r>
  <r>
    <n v="9869"/>
    <s v="CA-2011-114195"/>
    <x v="2"/>
    <d v="2011-11-01T00:00:00"/>
    <d v="2011-11-03T00:00:00"/>
    <s v="First Class"/>
    <s v="EA-14035"/>
    <s v="Erin Ashbrook"/>
    <x v="1"/>
    <s v="United States"/>
    <s v="Mason"/>
    <s v="Ohio"/>
    <n v="45040"/>
    <x v="3"/>
    <s v="FUR-FU-10002253"/>
    <s v="Furniture"/>
    <s v="Furnishings"/>
    <s v="Howard Miller 13&quot; Diameter Pewter Finish Round Wall Clock"/>
    <n v="68.703999999999994"/>
    <n v="2"/>
    <n v="0.2"/>
    <n v="16.317200000000003"/>
  </r>
  <r>
    <n v="9870"/>
    <s v="CA-2011-114195"/>
    <x v="2"/>
    <d v="2011-11-01T00:00:00"/>
    <d v="2011-11-03T00:00:00"/>
    <s v="First Class"/>
    <s v="EA-14035"/>
    <s v="Erin Ashbrook"/>
    <x v="1"/>
    <s v="United States"/>
    <s v="Mason"/>
    <s v="Ohio"/>
    <n v="45040"/>
    <x v="3"/>
    <s v="OFF-BI-10000494"/>
    <s v="Office Supplies"/>
    <s v="Binders"/>
    <s v="Acco Economy Flexible Poly Round Ring Binder"/>
    <n v="3.1320000000000001"/>
    <n v="2"/>
    <n v="0.7"/>
    <n v="-2.6099999999999994"/>
  </r>
  <r>
    <n v="9871"/>
    <s v="CA-2011-114195"/>
    <x v="2"/>
    <d v="2011-11-01T00:00:00"/>
    <d v="2011-11-03T00:00:00"/>
    <s v="First Class"/>
    <s v="EA-14035"/>
    <s v="Erin Ashbrook"/>
    <x v="1"/>
    <s v="United States"/>
    <s v="Mason"/>
    <s v="Ohio"/>
    <n v="45040"/>
    <x v="3"/>
    <s v="OFF-BI-10001658"/>
    <s v="Office Supplies"/>
    <s v="Binders"/>
    <s v="GBC Standard Therm-A-Bind Covers"/>
    <n v="22.428000000000004"/>
    <n v="3"/>
    <n v="0.7"/>
    <n v="-17.942399999999992"/>
  </r>
  <r>
    <n v="9872"/>
    <s v="CA-2014-146269"/>
    <x v="3"/>
    <d v="2014-10-07T00:00:00"/>
    <d v="2014-10-07T00:00:00"/>
    <s v="Same Day"/>
    <s v="MH-17455"/>
    <s v="Mark Hamilton"/>
    <x v="0"/>
    <s v="United States"/>
    <s v="Chicago"/>
    <s v="Illinois"/>
    <n v="60623"/>
    <x v="2"/>
    <s v="OFF-ST-10003208"/>
    <s v="Office Supplies"/>
    <s v="Storage"/>
    <s v="Adjustable Depth Letter/Legal Cart"/>
    <n v="290.33600000000001"/>
    <n v="2"/>
    <n v="0.2"/>
    <n v="32.662799999999947"/>
  </r>
  <r>
    <n v="9873"/>
    <s v="CA-2014-146269"/>
    <x v="3"/>
    <d v="2014-10-07T00:00:00"/>
    <d v="2014-10-07T00:00:00"/>
    <s v="Same Day"/>
    <s v="MH-17455"/>
    <s v="Mark Hamilton"/>
    <x v="0"/>
    <s v="United States"/>
    <s v="Chicago"/>
    <s v="Illinois"/>
    <n v="60623"/>
    <x v="2"/>
    <s v="OFF-AR-10004790"/>
    <s v="Office Supplies"/>
    <s v="Art"/>
    <s v="Staples"/>
    <n v="19.152000000000001"/>
    <n v="2"/>
    <n v="0.2"/>
    <n v="1.1969999999999992"/>
  </r>
  <r>
    <n v="9874"/>
    <s v="CA-2013-100587"/>
    <x v="0"/>
    <d v="2013-12-11T00:00:00"/>
    <d v="2013-12-15T00:00:00"/>
    <s v="Standard Class"/>
    <s v="SL-20155"/>
    <s v="Sara Luxemburg"/>
    <x v="2"/>
    <s v="United States"/>
    <s v="New York City"/>
    <s v="New York"/>
    <n v="10024"/>
    <x v="3"/>
    <s v="OFF-PA-10004609"/>
    <s v="Office Supplies"/>
    <s v="Paper"/>
    <s v="Xerox 221"/>
    <n v="6.48"/>
    <n v="1"/>
    <n v="0"/>
    <n v="3.1104000000000003"/>
  </r>
  <r>
    <n v="9875"/>
    <s v="CA-2013-166653"/>
    <x v="0"/>
    <d v="2013-09-23T00:00:00"/>
    <d v="2013-09-25T00:00:00"/>
    <s v="Second Class"/>
    <s v="NP-18685"/>
    <s v="Nora Pelletier"/>
    <x v="2"/>
    <s v="United States"/>
    <s v="Parma"/>
    <s v="Ohio"/>
    <n v="44134"/>
    <x v="3"/>
    <s v="OFF-EN-10003055"/>
    <s v="Office Supplies"/>
    <s v="Envelopes"/>
    <s v="Blue String-Tie &amp; Button Interoffice Envelopes, 10 x 13"/>
    <n v="63.967999999999996"/>
    <n v="2"/>
    <n v="0.2"/>
    <n v="19.989999999999995"/>
  </r>
  <r>
    <n v="9876"/>
    <s v="CA-2012-130855"/>
    <x v="1"/>
    <d v="2012-12-29T00:00:00"/>
    <d v="2013-01-05T00:00:00"/>
    <s v="Standard Class"/>
    <s v="RF-19840"/>
    <s v="Roy Französisch"/>
    <x v="0"/>
    <s v="United States"/>
    <s v="New York City"/>
    <s v="New York"/>
    <n v="10035"/>
    <x v="3"/>
    <s v="OFF-SU-10003936"/>
    <s v="Office Supplies"/>
    <s v="Supplies"/>
    <s v="Acme Serrated Blade Letter Opener"/>
    <n v="6.36"/>
    <n v="2"/>
    <n v="0"/>
    <n v="6.3600000000000101E-2"/>
  </r>
  <r>
    <n v="9877"/>
    <s v="US-2014-166324"/>
    <x v="3"/>
    <d v="2014-04-21T00:00:00"/>
    <d v="2014-04-22T00:00:00"/>
    <s v="First Class"/>
    <s v="BE-11455"/>
    <s v="Brad Eason"/>
    <x v="2"/>
    <s v="United States"/>
    <s v="Cleveland"/>
    <s v="Ohio"/>
    <n v="44105"/>
    <x v="3"/>
    <s v="OFF-ST-10000078"/>
    <s v="Office Supplies"/>
    <s v="Storage"/>
    <s v="Tennsco 6- and 18-Compartment Lockers"/>
    <n v="848.5440000000001"/>
    <n v="4"/>
    <n v="0.2"/>
    <n v="-21.213600000000099"/>
  </r>
  <r>
    <n v="9878"/>
    <s v="US-2014-166324"/>
    <x v="3"/>
    <d v="2014-04-21T00:00:00"/>
    <d v="2014-04-22T00:00:00"/>
    <s v="First Class"/>
    <s v="BE-11455"/>
    <s v="Brad Eason"/>
    <x v="2"/>
    <s v="United States"/>
    <s v="Cleveland"/>
    <s v="Ohio"/>
    <n v="44105"/>
    <x v="3"/>
    <s v="OFF-BI-10000174"/>
    <s v="Office Supplies"/>
    <s v="Binders"/>
    <s v="Wilson Jones Clip &amp; Carry Folder Binder Tool for Ring Binders, Clear"/>
    <n v="8.7000000000000011"/>
    <n v="5"/>
    <n v="0.7"/>
    <n v="-6.379999999999999"/>
  </r>
  <r>
    <n v="9879"/>
    <s v="US-2014-166324"/>
    <x v="3"/>
    <d v="2014-04-21T00:00:00"/>
    <d v="2014-04-22T00:00:00"/>
    <s v="First Class"/>
    <s v="BE-11455"/>
    <s v="Brad Eason"/>
    <x v="2"/>
    <s v="United States"/>
    <s v="Cleveland"/>
    <s v="Ohio"/>
    <n v="44105"/>
    <x v="3"/>
    <s v="TEC-PH-10004080"/>
    <s v="Technology"/>
    <s v="Phones"/>
    <s v="Avaya 5410 Digital phone"/>
    <n v="122.38199999999999"/>
    <n v="3"/>
    <n v="0.4"/>
    <n v="-24.476399999999998"/>
  </r>
  <r>
    <n v="9880"/>
    <s v="CA-2013-122581"/>
    <x v="0"/>
    <d v="2013-08-22T00:00:00"/>
    <d v="2013-08-26T00:00:00"/>
    <s v="Standard Class"/>
    <s v="JK-15370"/>
    <s v="Jay Kimmel"/>
    <x v="0"/>
    <s v="United States"/>
    <s v="New York City"/>
    <s v="New York"/>
    <n v="10035"/>
    <x v="3"/>
    <s v="FUR-CH-10002961"/>
    <s v="Furniture"/>
    <s v="Chairs"/>
    <s v="Leather Task Chair, Black"/>
    <n v="573.17399999999998"/>
    <n v="7"/>
    <n v="0.1"/>
    <n v="63.685999999999979"/>
  </r>
  <r>
    <n v="9881"/>
    <s v="CA-2012-104297"/>
    <x v="1"/>
    <d v="2012-05-29T00:00:00"/>
    <d v="2012-05-31T00:00:00"/>
    <s v="First Class"/>
    <s v="CC-12100"/>
    <s v="Chad Cunningham"/>
    <x v="2"/>
    <s v="United States"/>
    <s v="Cleveland"/>
    <s v="Ohio"/>
    <n v="44105"/>
    <x v="3"/>
    <s v="OFF-PA-10000474"/>
    <s v="Office Supplies"/>
    <s v="Paper"/>
    <s v="Staples"/>
    <n v="85.055999999999997"/>
    <n v="3"/>
    <n v="0.2"/>
    <n v="28.706399999999991"/>
  </r>
  <r>
    <n v="9882"/>
    <s v="CA-2011-153927"/>
    <x v="2"/>
    <d v="2011-08-12T00:00:00"/>
    <d v="2011-08-13T00:00:00"/>
    <s v="First Class"/>
    <s v="LL-16840"/>
    <s v="Lauren Leatherbury"/>
    <x v="0"/>
    <s v="United States"/>
    <s v="Woodstock"/>
    <s v="Georgia"/>
    <n v="30188"/>
    <x v="0"/>
    <s v="OFF-BI-10000138"/>
    <s v="Office Supplies"/>
    <s v="Binders"/>
    <s v="Acco Translucent Poly Ring Binders"/>
    <n v="14.04"/>
    <n v="3"/>
    <n v="0"/>
    <n v="6.7392000000000003"/>
  </r>
  <r>
    <n v="9883"/>
    <s v="CA-2011-153927"/>
    <x v="2"/>
    <d v="2011-08-12T00:00:00"/>
    <d v="2011-08-13T00:00:00"/>
    <s v="First Class"/>
    <s v="LL-16840"/>
    <s v="Lauren Leatherbury"/>
    <x v="0"/>
    <s v="United States"/>
    <s v="Woodstock"/>
    <s v="Georgia"/>
    <n v="30188"/>
    <x v="0"/>
    <s v="TEC-AC-10000023"/>
    <s v="Technology"/>
    <s v="Accessories"/>
    <s v="Maxell 74 Minute CD-R Spindle, 50/Pack"/>
    <n v="272.61"/>
    <n v="13"/>
    <n v="0"/>
    <n v="98.139599999999987"/>
  </r>
  <r>
    <n v="9884"/>
    <s v="CA-2011-112291"/>
    <x v="2"/>
    <d v="2011-04-03T00:00:00"/>
    <d v="2011-04-08T00:00:00"/>
    <s v="Standard Class"/>
    <s v="KE-16420"/>
    <s v="Katrina Edelman"/>
    <x v="1"/>
    <s v="United States"/>
    <s v="Los Angeles"/>
    <s v="California"/>
    <n v="90008"/>
    <x v="1"/>
    <s v="OFF-EN-10001415"/>
    <s v="Office Supplies"/>
    <s v="Envelopes"/>
    <s v="Staples"/>
    <n v="11.16"/>
    <n v="2"/>
    <n v="0"/>
    <n v="5.58"/>
  </r>
  <r>
    <n v="9885"/>
    <s v="CA-2011-112291"/>
    <x v="2"/>
    <d v="2011-04-03T00:00:00"/>
    <d v="2011-04-08T00:00:00"/>
    <s v="Standard Class"/>
    <s v="KE-16420"/>
    <s v="Katrina Edelman"/>
    <x v="1"/>
    <s v="United States"/>
    <s v="Los Angeles"/>
    <s v="California"/>
    <n v="90008"/>
    <x v="1"/>
    <s v="TEC-AC-10001284"/>
    <s v="Technology"/>
    <s v="Accessories"/>
    <s v="Enermax Briskie RF Wireless Keyboard and Mouse Combo"/>
    <n v="62.31"/>
    <n v="3"/>
    <n v="0"/>
    <n v="22.4316"/>
  </r>
  <r>
    <n v="9886"/>
    <s v="CA-2011-112291"/>
    <x v="2"/>
    <d v="2011-04-03T00:00:00"/>
    <d v="2011-04-08T00:00:00"/>
    <s v="Standard Class"/>
    <s v="KE-16420"/>
    <s v="Katrina Edelman"/>
    <x v="1"/>
    <s v="United States"/>
    <s v="Los Angeles"/>
    <s v="California"/>
    <n v="90008"/>
    <x v="1"/>
    <s v="TEC-AC-10000736"/>
    <s v="Technology"/>
    <s v="Accessories"/>
    <s v="Logitech G600 MMO Gaming Mouse"/>
    <n v="159.97999999999999"/>
    <n v="2"/>
    <n v="0"/>
    <n v="57.592799999999997"/>
  </r>
  <r>
    <n v="9887"/>
    <s v="CA-2011-146997"/>
    <x v="2"/>
    <d v="2011-01-24T00:00:00"/>
    <d v="2011-01-28T00:00:00"/>
    <s v="Standard Class"/>
    <s v="SG-20605"/>
    <s v="Speros Goranitis"/>
    <x v="0"/>
    <s v="United States"/>
    <s v="Lafayette"/>
    <s v="Indiana"/>
    <n v="47905"/>
    <x v="2"/>
    <s v="OFF-FA-10003467"/>
    <s v="Office Supplies"/>
    <s v="Fasteners"/>
    <s v="Alliance Big Bands Rubber Bands, 12/Pack"/>
    <n v="5.9399999999999995"/>
    <n v="3"/>
    <n v="0"/>
    <n v="0"/>
  </r>
  <r>
    <n v="9888"/>
    <s v="CA-2014-169607"/>
    <x v="3"/>
    <d v="2014-10-13T00:00:00"/>
    <d v="2014-10-16T00:00:00"/>
    <s v="First Class"/>
    <s v="CA-12265"/>
    <s v="Christina Anderson"/>
    <x v="0"/>
    <s v="United States"/>
    <s v="New York City"/>
    <s v="New York"/>
    <n v="10024"/>
    <x v="3"/>
    <s v="OFF-PA-10000477"/>
    <s v="Office Supplies"/>
    <s v="Paper"/>
    <s v="Xerox 1952"/>
    <n v="9.9600000000000009"/>
    <n v="2"/>
    <n v="0"/>
    <n v="4.6812000000000005"/>
  </r>
  <r>
    <n v="9889"/>
    <s v="CA-2012-127544"/>
    <x v="1"/>
    <d v="2012-08-08T00:00:00"/>
    <d v="2012-08-12T00:00:00"/>
    <s v="Standard Class"/>
    <s v="RD-19585"/>
    <s v="Rob Dowd"/>
    <x v="0"/>
    <s v="United States"/>
    <s v="Utica"/>
    <s v="New York"/>
    <n v="13501"/>
    <x v="3"/>
    <s v="TEC-AC-10000736"/>
    <s v="Technology"/>
    <s v="Accessories"/>
    <s v="Logitech G600 MMO Gaming Mouse"/>
    <n v="79.989999999999995"/>
    <n v="1"/>
    <n v="0"/>
    <n v="28.796399999999998"/>
  </r>
  <r>
    <n v="9890"/>
    <s v="CA-2014-166499"/>
    <x v="3"/>
    <d v="2014-03-20T00:00:00"/>
    <d v="2014-03-21T00:00:00"/>
    <s v="First Class"/>
    <s v="VG-21805"/>
    <s v="Vivek Grady"/>
    <x v="1"/>
    <s v="United States"/>
    <s v="Lakewood"/>
    <s v="New Jersey"/>
    <n v="8701"/>
    <x v="3"/>
    <s v="OFF-AR-10002467"/>
    <s v="Office Supplies"/>
    <s v="Art"/>
    <s v="Dixon Ticonderoga Pencils"/>
    <n v="8.94"/>
    <n v="3"/>
    <n v="0"/>
    <n v="2.4138000000000006"/>
  </r>
  <r>
    <n v="9891"/>
    <s v="US-2013-115441"/>
    <x v="0"/>
    <d v="2013-07-26T00:00:00"/>
    <d v="2013-07-29T00:00:00"/>
    <s v="Second Class"/>
    <s v="SH-19975"/>
    <s v="Sally Hughsby"/>
    <x v="1"/>
    <s v="United States"/>
    <s v="Milwaukee"/>
    <s v="Wisconsin"/>
    <n v="53209"/>
    <x v="2"/>
    <s v="OFF-PA-10004996"/>
    <s v="Office Supplies"/>
    <s v="Paper"/>
    <s v="Speediset Carbonless Redi-Letter 7&quot; x 8 1/2&quot;"/>
    <n v="20.62"/>
    <n v="2"/>
    <n v="0"/>
    <n v="9.6913999999999998"/>
  </r>
  <r>
    <n v="9892"/>
    <s v="US-2013-115441"/>
    <x v="0"/>
    <d v="2013-07-26T00:00:00"/>
    <d v="2013-07-29T00:00:00"/>
    <s v="Second Class"/>
    <s v="SH-19975"/>
    <s v="Sally Hughsby"/>
    <x v="1"/>
    <s v="United States"/>
    <s v="Milwaukee"/>
    <s v="Wisconsin"/>
    <n v="53209"/>
    <x v="2"/>
    <s v="TEC-AC-10003116"/>
    <s v="Technology"/>
    <s v="Accessories"/>
    <s v="Memorex Froggy Flash Drive 8 GB"/>
    <n v="124.25"/>
    <n v="7"/>
    <n v="0"/>
    <n v="48.457499999999996"/>
  </r>
  <r>
    <n v="9893"/>
    <s v="US-2013-115441"/>
    <x v="0"/>
    <d v="2013-07-26T00:00:00"/>
    <d v="2013-07-29T00:00:00"/>
    <s v="Second Class"/>
    <s v="SH-19975"/>
    <s v="Sally Hughsby"/>
    <x v="1"/>
    <s v="United States"/>
    <s v="Milwaukee"/>
    <s v="Wisconsin"/>
    <n v="53209"/>
    <x v="2"/>
    <s v="TEC-PH-10002262"/>
    <s v="Technology"/>
    <s v="Phones"/>
    <s v="LG Electronics Tone+ HBS-730 Bluetooth Headset"/>
    <n v="297.55"/>
    <n v="5"/>
    <n v="0"/>
    <n v="83.314000000000021"/>
  </r>
  <r>
    <n v="9894"/>
    <s v="US-2013-115441"/>
    <x v="0"/>
    <d v="2013-07-26T00:00:00"/>
    <d v="2013-07-29T00:00:00"/>
    <s v="Second Class"/>
    <s v="SH-19975"/>
    <s v="Sally Hughsby"/>
    <x v="1"/>
    <s v="United States"/>
    <s v="Milwaukee"/>
    <s v="Wisconsin"/>
    <n v="53209"/>
    <x v="2"/>
    <s v="FUR-CH-10004626"/>
    <s v="Furniture"/>
    <s v="Chairs"/>
    <s v="Office Star Flex Back Scooter Chair with Aluminum Finish Frame"/>
    <n v="403.56"/>
    <n v="4"/>
    <n v="0"/>
    <n v="96.854399999999998"/>
  </r>
  <r>
    <n v="9895"/>
    <s v="US-2013-115441"/>
    <x v="0"/>
    <d v="2013-07-26T00:00:00"/>
    <d v="2013-07-29T00:00:00"/>
    <s v="Second Class"/>
    <s v="SH-19975"/>
    <s v="Sally Hughsby"/>
    <x v="1"/>
    <s v="United States"/>
    <s v="Milwaukee"/>
    <s v="Wisconsin"/>
    <n v="53209"/>
    <x v="2"/>
    <s v="FUR-FU-10001756"/>
    <s v="Furniture"/>
    <s v="Furnishings"/>
    <s v="Eldon Expressions Desk Accessory, Wood Photo Frame, Mahogany"/>
    <n v="95.199999999999989"/>
    <n v="5"/>
    <n v="0"/>
    <n v="27.60799999999999"/>
  </r>
  <r>
    <n v="9896"/>
    <s v="CA-2011-115049"/>
    <x v="2"/>
    <d v="2011-09-26T00:00:00"/>
    <d v="2011-10-01T00:00:00"/>
    <s v="Standard Class"/>
    <s v="MM-17920"/>
    <s v="Michael Moore"/>
    <x v="0"/>
    <s v="United States"/>
    <s v="Chicago"/>
    <s v="Illinois"/>
    <n v="60623"/>
    <x v="2"/>
    <s v="TEC-AC-10004859"/>
    <s v="Technology"/>
    <s v="Accessories"/>
    <s v="Maxell Pro 80 Minute CD-R, 10/Pack"/>
    <n v="153.82400000000001"/>
    <n v="11"/>
    <n v="0.2"/>
    <n v="38.456000000000003"/>
  </r>
  <r>
    <n v="9897"/>
    <s v="CA-2011-156342"/>
    <x v="2"/>
    <d v="2011-06-17T00:00:00"/>
    <d v="2011-06-20T00:00:00"/>
    <s v="Second Class"/>
    <s v="JF-15415"/>
    <s v="Jennifer Ferguson"/>
    <x v="0"/>
    <s v="United States"/>
    <s v="Chicago"/>
    <s v="Illinois"/>
    <n v="60653"/>
    <x v="2"/>
    <s v="OFF-PA-10001725"/>
    <s v="Office Supplies"/>
    <s v="Paper"/>
    <s v="Xerox 1892"/>
    <n v="62.015999999999998"/>
    <n v="2"/>
    <n v="0.2"/>
    <n v="22.480800000000002"/>
  </r>
  <r>
    <n v="9898"/>
    <s v="CA-2013-112830"/>
    <x v="0"/>
    <d v="2013-06-07T00:00:00"/>
    <d v="2013-06-11T00:00:00"/>
    <s v="Standard Class"/>
    <s v="LP-17095"/>
    <s v="Liz Preis"/>
    <x v="0"/>
    <s v="United States"/>
    <s v="Fairfield"/>
    <s v="Ohio"/>
    <n v="45014"/>
    <x v="3"/>
    <s v="FUR-FU-10004306"/>
    <s v="Furniture"/>
    <s v="Furnishings"/>
    <s v="Electrix Halogen Magnifier Lamp"/>
    <n v="466.32000000000005"/>
    <n v="3"/>
    <n v="0.2"/>
    <n v="34.97399999999999"/>
  </r>
  <r>
    <n v="9899"/>
    <s v="CA-2013-112830"/>
    <x v="0"/>
    <d v="2013-06-07T00:00:00"/>
    <d v="2013-06-11T00:00:00"/>
    <s v="Standard Class"/>
    <s v="LP-17095"/>
    <s v="Liz Preis"/>
    <x v="0"/>
    <s v="United States"/>
    <s v="Fairfield"/>
    <s v="Ohio"/>
    <n v="45014"/>
    <x v="3"/>
    <s v="FUR-FU-10004845"/>
    <s v="Furniture"/>
    <s v="Furnishings"/>
    <s v="Deflect-o EconoMat Nonstudded, No Bevel Mat"/>
    <n v="82.64"/>
    <n v="2"/>
    <n v="0.2"/>
    <n v="0"/>
  </r>
  <r>
    <n v="9900"/>
    <s v="US-2011-117380"/>
    <x v="2"/>
    <d v="2011-03-28T00:00:00"/>
    <d v="2011-04-03T00:00:00"/>
    <s v="Standard Class"/>
    <s v="MP-18175"/>
    <s v="Mike Pelletier"/>
    <x v="2"/>
    <s v="United States"/>
    <s v="Springfield"/>
    <s v="Ohio"/>
    <n v="45503"/>
    <x v="3"/>
    <s v="FUR-TA-10000198"/>
    <s v="Furniture"/>
    <s v="Tables"/>
    <s v="Chromcraft Bull-Nose Wood Oval Conference Tables &amp; Bases"/>
    <n v="330.58800000000002"/>
    <n v="1"/>
    <n v="0.4"/>
    <n v="-143.25480000000002"/>
  </r>
  <r>
    <n v="9901"/>
    <s v="CA-2014-117646"/>
    <x v="3"/>
    <d v="2014-08-22T00:00:00"/>
    <d v="2014-08-26T00:00:00"/>
    <s v="Standard Class"/>
    <s v="SC-20845"/>
    <s v="Sung Chung"/>
    <x v="0"/>
    <s v="United States"/>
    <s v="Louisville"/>
    <s v="Colorado"/>
    <n v="80027"/>
    <x v="1"/>
    <s v="OFF-ST-10000036"/>
    <s v="Office Supplies"/>
    <s v="Storage"/>
    <s v="Recycled Data-Pak for Archival Bound Computer Printouts, 12-1/2 x 12-1/2 x 16"/>
    <n v="237.09600000000003"/>
    <n v="3"/>
    <n v="0.2"/>
    <n v="20.745899999999985"/>
  </r>
  <r>
    <n v="9902"/>
    <s v="CA-2014-117646"/>
    <x v="3"/>
    <d v="2014-08-22T00:00:00"/>
    <d v="2014-08-26T00:00:00"/>
    <s v="Standard Class"/>
    <s v="SC-20845"/>
    <s v="Sung Chung"/>
    <x v="0"/>
    <s v="United States"/>
    <s v="Louisville"/>
    <s v="Colorado"/>
    <n v="80027"/>
    <x v="1"/>
    <s v="FUR-FU-10001037"/>
    <s v="Furniture"/>
    <s v="Furnishings"/>
    <s v="DAX Charcoal/Nickel-Tone Document Frame, 5 x 7"/>
    <n v="22.752000000000002"/>
    <n v="3"/>
    <n v="0.2"/>
    <n v="7.1099999999999994"/>
  </r>
  <r>
    <n v="9903"/>
    <s v="CA-2014-117646"/>
    <x v="3"/>
    <d v="2014-08-22T00:00:00"/>
    <d v="2014-08-26T00:00:00"/>
    <s v="Standard Class"/>
    <s v="SC-20845"/>
    <s v="Sung Chung"/>
    <x v="0"/>
    <s v="United States"/>
    <s v="Louisville"/>
    <s v="Colorado"/>
    <n v="80027"/>
    <x v="1"/>
    <s v="OFF-PA-10001950"/>
    <s v="Office Supplies"/>
    <s v="Paper"/>
    <s v="Southworth 25% Cotton Antique Laid Paper &amp; Envelopes"/>
    <n v="6.6720000000000006"/>
    <n v="1"/>
    <n v="0.2"/>
    <n v="2.0849999999999991"/>
  </r>
  <r>
    <n v="9904"/>
    <s v="CA-2011-122609"/>
    <x v="2"/>
    <d v="2011-11-12T00:00:00"/>
    <d v="2011-11-18T00:00:00"/>
    <s v="Standard Class"/>
    <s v="DP-13000"/>
    <s v="Darren Powers"/>
    <x v="0"/>
    <s v="United States"/>
    <s v="Carrollton"/>
    <s v="Texas"/>
    <n v="75007"/>
    <x v="2"/>
    <s v="FUR-FU-10004587"/>
    <s v="Furniture"/>
    <s v="Furnishings"/>
    <s v="GE General Use Halogen Bulbs, 100 Watts, 1 Bulb per Pack"/>
    <n v="25.128000000000004"/>
    <n v="3"/>
    <n v="0.6"/>
    <n v="-6.9101999999999997"/>
  </r>
  <r>
    <n v="9905"/>
    <s v="CA-2011-122609"/>
    <x v="2"/>
    <d v="2011-11-12T00:00:00"/>
    <d v="2011-11-18T00:00:00"/>
    <s v="Standard Class"/>
    <s v="DP-13000"/>
    <s v="Darren Powers"/>
    <x v="0"/>
    <s v="United States"/>
    <s v="Carrollton"/>
    <s v="Texas"/>
    <n v="75007"/>
    <x v="2"/>
    <s v="TEC-AC-10002567"/>
    <s v="Technology"/>
    <s v="Accessories"/>
    <s v="Logitech G602 Wireless Gaming Mouse"/>
    <n v="127.98399999999999"/>
    <n v="2"/>
    <n v="0.2"/>
    <n v="25.596799999999998"/>
  </r>
  <r>
    <n v="9906"/>
    <s v="US-2012-129007"/>
    <x v="1"/>
    <d v="2012-09-13T00:00:00"/>
    <d v="2012-09-15T00:00:00"/>
    <s v="First Class"/>
    <s v="KD-16615"/>
    <s v="Ken Dana"/>
    <x v="1"/>
    <s v="United States"/>
    <s v="Anaheim"/>
    <s v="California"/>
    <n v="92804"/>
    <x v="1"/>
    <s v="FUR-FU-10004973"/>
    <s v="Furniture"/>
    <s v="Furnishings"/>
    <s v="Flat Face Poster Frame"/>
    <n v="131.88"/>
    <n v="7"/>
    <n v="0"/>
    <n v="55.389600000000002"/>
  </r>
  <r>
    <n v="9907"/>
    <s v="US-2012-129007"/>
    <x v="1"/>
    <d v="2012-09-13T00:00:00"/>
    <d v="2012-09-15T00:00:00"/>
    <s v="First Class"/>
    <s v="KD-16615"/>
    <s v="Ken Dana"/>
    <x v="1"/>
    <s v="United States"/>
    <s v="Anaheim"/>
    <s v="California"/>
    <n v="92804"/>
    <x v="1"/>
    <s v="OFF-BI-10001628"/>
    <s v="Office Supplies"/>
    <s v="Binders"/>
    <s v="Acco Data Flex Cable Posts For Top &amp; Bottom Load Binders, 6&quot; Capacity"/>
    <n v="25.031999999999996"/>
    <n v="3"/>
    <n v="0.2"/>
    <n v="7.822499999999998"/>
  </r>
  <r>
    <n v="9908"/>
    <s v="US-2012-129007"/>
    <x v="1"/>
    <d v="2012-09-13T00:00:00"/>
    <d v="2012-09-15T00:00:00"/>
    <s v="First Class"/>
    <s v="KD-16615"/>
    <s v="Ken Dana"/>
    <x v="1"/>
    <s v="United States"/>
    <s v="Anaheim"/>
    <s v="California"/>
    <n v="92804"/>
    <x v="1"/>
    <s v="FUR-CH-10000155"/>
    <s v="Furniture"/>
    <s v="Chairs"/>
    <s v="Global Comet Stacking Armless Chair"/>
    <n v="717.72"/>
    <n v="3"/>
    <n v="0.2"/>
    <n v="71.77200000000002"/>
  </r>
  <r>
    <n v="9909"/>
    <s v="US-2012-129007"/>
    <x v="1"/>
    <d v="2012-09-13T00:00:00"/>
    <d v="2012-09-15T00:00:00"/>
    <s v="First Class"/>
    <s v="KD-16615"/>
    <s v="Ken Dana"/>
    <x v="1"/>
    <s v="United States"/>
    <s v="Anaheim"/>
    <s v="California"/>
    <n v="92804"/>
    <x v="1"/>
    <s v="FUR-FU-10002379"/>
    <s v="Furniture"/>
    <s v="Furnishings"/>
    <s v="Eldon Econocleat Chair Mats for Low Pile Carpets"/>
    <n v="207.35"/>
    <n v="5"/>
    <n v="0"/>
    <n v="24.881999999999991"/>
  </r>
  <r>
    <n v="9910"/>
    <s v="US-2012-129007"/>
    <x v="1"/>
    <d v="2012-09-13T00:00:00"/>
    <d v="2012-09-15T00:00:00"/>
    <s v="First Class"/>
    <s v="KD-16615"/>
    <s v="Ken Dana"/>
    <x v="1"/>
    <s v="United States"/>
    <s v="Anaheim"/>
    <s v="California"/>
    <n v="92804"/>
    <x v="1"/>
    <s v="FUR-FU-10004018"/>
    <s v="Furniture"/>
    <s v="Furnishings"/>
    <s v="Tensor Computer Mounted Lamp"/>
    <n v="44.67"/>
    <n v="3"/>
    <n v="0"/>
    <n v="12.060900000000002"/>
  </r>
  <r>
    <n v="9911"/>
    <s v="US-2012-129007"/>
    <x v="1"/>
    <d v="2012-09-13T00:00:00"/>
    <d v="2012-09-15T00:00:00"/>
    <s v="First Class"/>
    <s v="KD-16615"/>
    <s v="Ken Dana"/>
    <x v="1"/>
    <s v="United States"/>
    <s v="Anaheim"/>
    <s v="California"/>
    <n v="92804"/>
    <x v="1"/>
    <s v="OFF-PA-10000994"/>
    <s v="Office Supplies"/>
    <s v="Paper"/>
    <s v="Xerox 1915"/>
    <n v="209.7"/>
    <n v="2"/>
    <n v="0"/>
    <n v="100.65599999999999"/>
  </r>
  <r>
    <n v="9912"/>
    <s v="US-2011-157231"/>
    <x v="2"/>
    <d v="2011-04-05T00:00:00"/>
    <d v="2011-04-09T00:00:00"/>
    <s v="Standard Class"/>
    <s v="RP-19855"/>
    <s v="Roy Phan"/>
    <x v="1"/>
    <s v="United States"/>
    <s v="Richmond"/>
    <s v="Kentucky"/>
    <n v="40475"/>
    <x v="0"/>
    <s v="OFF-BI-10002852"/>
    <s v="Office Supplies"/>
    <s v="Binders"/>
    <s v="Ibico Standard Transparent Covers"/>
    <n v="115.36"/>
    <n v="7"/>
    <n v="0"/>
    <n v="56.526400000000002"/>
  </r>
  <r>
    <n v="9913"/>
    <s v="CA-2012-132388"/>
    <x v="1"/>
    <d v="2012-10-10T00:00:00"/>
    <d v="2012-10-12T00:00:00"/>
    <s v="First Class"/>
    <s v="KN-16390"/>
    <s v="Katherine Nockton"/>
    <x v="1"/>
    <s v="United States"/>
    <s v="Santa Barbara"/>
    <s v="California"/>
    <n v="93101"/>
    <x v="1"/>
    <s v="FUR-CH-10001714"/>
    <s v="Furniture"/>
    <s v="Chairs"/>
    <s v="Global Leather &amp; Oak Executive Chair, Burgundy"/>
    <n v="362.13599999999997"/>
    <n v="3"/>
    <n v="0.2"/>
    <n v="-54.320399999999978"/>
  </r>
  <r>
    <n v="9914"/>
    <s v="CA-2012-132388"/>
    <x v="1"/>
    <d v="2012-10-10T00:00:00"/>
    <d v="2012-10-12T00:00:00"/>
    <s v="First Class"/>
    <s v="KN-16390"/>
    <s v="Katherine Nockton"/>
    <x v="1"/>
    <s v="United States"/>
    <s v="Santa Barbara"/>
    <s v="California"/>
    <n v="93101"/>
    <x v="1"/>
    <s v="OFF-LA-10000414"/>
    <s v="Office Supplies"/>
    <s v="Labels"/>
    <s v="Avery 503"/>
    <n v="31.049999999999997"/>
    <n v="3"/>
    <n v="0"/>
    <n v="14.904"/>
  </r>
  <r>
    <n v="9915"/>
    <s v="CA-2014-160927"/>
    <x v="3"/>
    <d v="2014-01-30T00:00:00"/>
    <d v="2014-02-01T00:00:00"/>
    <s v="Second Class"/>
    <s v="TM-21010"/>
    <s v="Tamara Manning"/>
    <x v="0"/>
    <s v="United States"/>
    <s v="Marion"/>
    <s v="Iowa"/>
    <n v="52302"/>
    <x v="2"/>
    <s v="OFF-PA-10003848"/>
    <s v="Office Supplies"/>
    <s v="Paper"/>
    <s v="Xerox 1997"/>
    <n v="12.96"/>
    <n v="2"/>
    <n v="0"/>
    <n v="6.2208000000000006"/>
  </r>
  <r>
    <n v="9916"/>
    <s v="CA-2014-160927"/>
    <x v="3"/>
    <d v="2014-01-30T00:00:00"/>
    <d v="2014-02-01T00:00:00"/>
    <s v="Second Class"/>
    <s v="TM-21010"/>
    <s v="Tamara Manning"/>
    <x v="0"/>
    <s v="United States"/>
    <s v="Marion"/>
    <s v="Iowa"/>
    <n v="52302"/>
    <x v="2"/>
    <s v="OFF-PA-10000176"/>
    <s v="Office Supplies"/>
    <s v="Paper"/>
    <s v="Xerox 1887"/>
    <n v="94.85"/>
    <n v="5"/>
    <n v="0"/>
    <n v="45.527999999999992"/>
  </r>
  <r>
    <n v="9917"/>
    <s v="CA-2014-160927"/>
    <x v="3"/>
    <d v="2014-01-30T00:00:00"/>
    <d v="2014-02-01T00:00:00"/>
    <s v="Second Class"/>
    <s v="TM-21010"/>
    <s v="Tamara Manning"/>
    <x v="0"/>
    <s v="United States"/>
    <s v="Marion"/>
    <s v="Iowa"/>
    <n v="52302"/>
    <x v="2"/>
    <s v="OFF-ST-10001590"/>
    <s v="Office Supplies"/>
    <s v="Storage"/>
    <s v="Tenex Personal Project File with Scoop Front Design, Black"/>
    <n v="13.48"/>
    <n v="1"/>
    <n v="0"/>
    <n v="3.5047999999999995"/>
  </r>
  <r>
    <n v="9918"/>
    <s v="CA-2014-160927"/>
    <x v="3"/>
    <d v="2014-01-30T00:00:00"/>
    <d v="2014-02-01T00:00:00"/>
    <s v="Second Class"/>
    <s v="TM-21010"/>
    <s v="Tamara Manning"/>
    <x v="0"/>
    <s v="United States"/>
    <s v="Marion"/>
    <s v="Iowa"/>
    <n v="52302"/>
    <x v="2"/>
    <s v="FUR-FU-10000010"/>
    <s v="Furniture"/>
    <s v="Furnishings"/>
    <s v="DAX Value U-Channel Document Frames, Easel Back"/>
    <n v="14.91"/>
    <n v="3"/>
    <n v="0"/>
    <n v="4.6220999999999997"/>
  </r>
  <r>
    <n v="9919"/>
    <s v="CA-2012-105508"/>
    <x v="1"/>
    <d v="2012-09-24T00:00:00"/>
    <d v="2012-09-29T00:00:00"/>
    <s v="Standard Class"/>
    <s v="JF-15190"/>
    <s v="Jamie Frazer"/>
    <x v="0"/>
    <s v="United States"/>
    <s v="New York City"/>
    <s v="New York"/>
    <n v="10035"/>
    <x v="3"/>
    <s v="OFF-EN-10003055"/>
    <s v="Office Supplies"/>
    <s v="Envelopes"/>
    <s v="Blue String-Tie &amp; Button Interoffice Envelopes, 10 x 13"/>
    <n v="39.979999999999997"/>
    <n v="1"/>
    <n v="0"/>
    <n v="17.990999999999996"/>
  </r>
  <r>
    <n v="9920"/>
    <s v="CA-2013-149272"/>
    <x v="0"/>
    <d v="2013-03-16T00:00:00"/>
    <d v="2013-03-20T00:00:00"/>
    <s v="Standard Class"/>
    <s v="MY-18295"/>
    <s v="Muhammed Yedwab"/>
    <x v="1"/>
    <s v="United States"/>
    <s v="Bryan"/>
    <s v="Texas"/>
    <n v="77803"/>
    <x v="2"/>
    <s v="FUR-CH-10000863"/>
    <s v="Furniture"/>
    <s v="Chairs"/>
    <s v="Novimex Swivel Fabric Task Chair"/>
    <n v="528.42999999999995"/>
    <n v="5"/>
    <n v="0.3"/>
    <n v="-143.43099999999998"/>
  </r>
  <r>
    <n v="9921"/>
    <s v="CA-2013-149272"/>
    <x v="0"/>
    <d v="2013-03-16T00:00:00"/>
    <d v="2013-03-20T00:00:00"/>
    <s v="Standard Class"/>
    <s v="MY-18295"/>
    <s v="Muhammed Yedwab"/>
    <x v="1"/>
    <s v="United States"/>
    <s v="Bryan"/>
    <s v="Texas"/>
    <n v="77803"/>
    <x v="2"/>
    <s v="OFF-BI-10004233"/>
    <s v="Office Supplies"/>
    <s v="Binders"/>
    <s v="GBC Pre-Punched Binding Paper, Plastic, White, 8-1/2&quot; x 11&quot;"/>
    <n v="22.385999999999996"/>
    <n v="7"/>
    <n v="0.8"/>
    <n v="-35.817600000000013"/>
  </r>
  <r>
    <n v="9922"/>
    <s v="CA-2011-111360"/>
    <x v="2"/>
    <d v="2011-11-24T00:00:00"/>
    <d v="2011-11-30T00:00:00"/>
    <s v="Standard Class"/>
    <s v="AT-10435"/>
    <s v="Alyssa Tate"/>
    <x v="2"/>
    <s v="United States"/>
    <s v="Akron"/>
    <s v="Ohio"/>
    <n v="44312"/>
    <x v="3"/>
    <s v="OFF-BI-10003350"/>
    <s v="Office Supplies"/>
    <s v="Binders"/>
    <s v="Acco Expandable Hanging Binders"/>
    <n v="5.7420000000000009"/>
    <n v="3"/>
    <n v="0.7"/>
    <n v="-4.5935999999999986"/>
  </r>
  <r>
    <n v="9923"/>
    <s v="US-2014-162124"/>
    <x v="3"/>
    <d v="2014-05-07T00:00:00"/>
    <d v="2014-05-11T00:00:00"/>
    <s v="Standard Class"/>
    <s v="JF-15490"/>
    <s v="Jeremy Farry"/>
    <x v="0"/>
    <s v="United States"/>
    <s v="Chicago"/>
    <s v="Illinois"/>
    <n v="60653"/>
    <x v="2"/>
    <s v="TEC-AC-10001990"/>
    <s v="Technology"/>
    <s v="Accessories"/>
    <s v="Kensington Orbit Wireless Mobile Trackball for PC and Mac"/>
    <n v="191.96800000000002"/>
    <n v="4"/>
    <n v="0.2"/>
    <n v="28.79519999999998"/>
  </r>
  <r>
    <n v="9924"/>
    <s v="CA-2012-159534"/>
    <x v="1"/>
    <d v="2012-03-20T00:00:00"/>
    <d v="2012-03-23T00:00:00"/>
    <s v="First Class"/>
    <s v="DH-13075"/>
    <s v="Dave Hallsten"/>
    <x v="1"/>
    <s v="United States"/>
    <s v="New York City"/>
    <s v="New York"/>
    <n v="10035"/>
    <x v="3"/>
    <s v="OFF-BI-10003982"/>
    <s v="Office Supplies"/>
    <s v="Binders"/>
    <s v="Wilson Jones Century Plastic Molded Ring Binders"/>
    <n v="49.847999999999999"/>
    <n v="3"/>
    <n v="0.2"/>
    <n v="16.823699999999999"/>
  </r>
  <r>
    <n v="9925"/>
    <s v="CA-2012-159534"/>
    <x v="1"/>
    <d v="2012-03-20T00:00:00"/>
    <d v="2012-03-23T00:00:00"/>
    <s v="First Class"/>
    <s v="DH-13075"/>
    <s v="Dave Hallsten"/>
    <x v="1"/>
    <s v="United States"/>
    <s v="New York City"/>
    <s v="New York"/>
    <n v="10035"/>
    <x v="3"/>
    <s v="OFF-EN-10004386"/>
    <s v="Office Supplies"/>
    <s v="Envelopes"/>
    <s v="Recycled Interoffice Envelopes with String and Button Closure, 10 x 13"/>
    <n v="23.99"/>
    <n v="1"/>
    <n v="0"/>
    <n v="11.994999999999999"/>
  </r>
  <r>
    <n v="9926"/>
    <s v="CA-2012-159534"/>
    <x v="1"/>
    <d v="2012-03-20T00:00:00"/>
    <d v="2012-03-23T00:00:00"/>
    <s v="First Class"/>
    <s v="DH-13075"/>
    <s v="Dave Hallsten"/>
    <x v="1"/>
    <s v="United States"/>
    <s v="New York City"/>
    <s v="New York"/>
    <n v="10035"/>
    <x v="3"/>
    <s v="OFF-BI-10003656"/>
    <s v="Office Supplies"/>
    <s v="Binders"/>
    <s v="Fellowes PB200 Plastic Comb Binding Machine"/>
    <n v="1087.9360000000001"/>
    <n v="8"/>
    <n v="0.2"/>
    <n v="353.5791999999999"/>
  </r>
  <r>
    <n v="9927"/>
    <s v="CA-2012-159534"/>
    <x v="1"/>
    <d v="2012-03-20T00:00:00"/>
    <d v="2012-03-23T00:00:00"/>
    <s v="First Class"/>
    <s v="DH-13075"/>
    <s v="Dave Hallsten"/>
    <x v="1"/>
    <s v="United States"/>
    <s v="New York City"/>
    <s v="New York"/>
    <n v="10035"/>
    <x v="3"/>
    <s v="TEC-PH-10002310"/>
    <s v="Technology"/>
    <s v="Phones"/>
    <s v="Panasonic KX T7731-B Digital phone"/>
    <n v="199.98"/>
    <n v="2"/>
    <n v="0"/>
    <n v="53.994599999999991"/>
  </r>
  <r>
    <n v="9928"/>
    <s v="CA-2012-159534"/>
    <x v="1"/>
    <d v="2012-03-20T00:00:00"/>
    <d v="2012-03-23T00:00:00"/>
    <s v="First Class"/>
    <s v="DH-13075"/>
    <s v="Dave Hallsten"/>
    <x v="1"/>
    <s v="United States"/>
    <s v="New York City"/>
    <s v="New York"/>
    <n v="10035"/>
    <x v="3"/>
    <s v="OFF-ST-10001172"/>
    <s v="Office Supplies"/>
    <s v="Storage"/>
    <s v="Tennsco Lockers, Sand"/>
    <n v="83.92"/>
    <n v="4"/>
    <n v="0"/>
    <n v="20.140799999999999"/>
  </r>
  <r>
    <n v="9929"/>
    <s v="CA-2013-129630"/>
    <x v="0"/>
    <d v="2013-09-05T00:00:00"/>
    <d v="2013-09-05T00:00:00"/>
    <s v="Same Day"/>
    <s v="IM-15055"/>
    <s v="Ionia McGrath"/>
    <x v="0"/>
    <s v="United States"/>
    <s v="San Francisco"/>
    <s v="California"/>
    <n v="94122"/>
    <x v="1"/>
    <s v="FUR-FU-10000260"/>
    <s v="Furniture"/>
    <s v="Furnishings"/>
    <s v="6&quot; Cubicle Wall Clock, Black"/>
    <n v="24.27"/>
    <n v="3"/>
    <n v="0"/>
    <n v="8.7371999999999996"/>
  </r>
  <r>
    <n v="9930"/>
    <s v="CA-2013-129630"/>
    <x v="0"/>
    <d v="2013-09-05T00:00:00"/>
    <d v="2013-09-05T00:00:00"/>
    <s v="Same Day"/>
    <s v="IM-15055"/>
    <s v="Ionia McGrath"/>
    <x v="0"/>
    <s v="United States"/>
    <s v="San Francisco"/>
    <s v="California"/>
    <n v="94122"/>
    <x v="1"/>
    <s v="TEC-CO-10003763"/>
    <s v="Technology"/>
    <s v="Copiers"/>
    <s v="Canon PC1060 Personal Laser Copier"/>
    <n v="2799.9600000000005"/>
    <n v="5"/>
    <n v="0.2"/>
    <n v="944.98649999999986"/>
  </r>
  <r>
    <n v="9931"/>
    <s v="CA-2012-104948"/>
    <x v="1"/>
    <d v="2012-11-13T00:00:00"/>
    <d v="2012-11-17T00:00:00"/>
    <s v="Standard Class"/>
    <s v="KH-16510"/>
    <s v="Keith Herrera"/>
    <x v="0"/>
    <s v="United States"/>
    <s v="San Bernardino"/>
    <s v="California"/>
    <n v="92404"/>
    <x v="1"/>
    <s v="OFF-BI-10001267"/>
    <s v="Office Supplies"/>
    <s v="Binders"/>
    <s v="Universal Recycled Hanging Pressboard Report Binders, Letter Size"/>
    <n v="9.8719999999999999"/>
    <n v="2"/>
    <n v="0.2"/>
    <n v="3.4551999999999996"/>
  </r>
  <r>
    <n v="9932"/>
    <s v="CA-2012-104948"/>
    <x v="1"/>
    <d v="2012-11-13T00:00:00"/>
    <d v="2012-11-17T00:00:00"/>
    <s v="Standard Class"/>
    <s v="KH-16510"/>
    <s v="Keith Herrera"/>
    <x v="0"/>
    <s v="United States"/>
    <s v="San Bernardino"/>
    <s v="California"/>
    <n v="92404"/>
    <x v="1"/>
    <s v="FUR-BO-10004357"/>
    <s v="Furniture"/>
    <s v="Bookcases"/>
    <s v="O'Sullivan Living Dimensions 3-Shelf Bookcases"/>
    <n v="683.33199999999999"/>
    <n v="4"/>
    <n v="0.15"/>
    <n v="-40.196000000000055"/>
  </r>
  <r>
    <n v="9933"/>
    <s v="CA-2012-104948"/>
    <x v="1"/>
    <d v="2012-11-13T00:00:00"/>
    <d v="2012-11-17T00:00:00"/>
    <s v="Standard Class"/>
    <s v="KH-16510"/>
    <s v="Keith Herrera"/>
    <x v="0"/>
    <s v="United States"/>
    <s v="San Bernardino"/>
    <s v="California"/>
    <n v="92404"/>
    <x v="1"/>
    <s v="OFF-PA-10004610"/>
    <s v="Office Supplies"/>
    <s v="Paper"/>
    <s v="Xerox 1900"/>
    <n v="29.96"/>
    <n v="7"/>
    <n v="0"/>
    <n v="13.481999999999998"/>
  </r>
  <r>
    <n v="9934"/>
    <s v="CA-2011-166555"/>
    <x v="2"/>
    <d v="2011-07-11T00:00:00"/>
    <d v="2011-07-14T00:00:00"/>
    <s v="First Class"/>
    <s v="JK-15205"/>
    <s v="Jamie Kunitz"/>
    <x v="0"/>
    <s v="United States"/>
    <s v="Niagara Falls"/>
    <s v="New York"/>
    <n v="14304"/>
    <x v="3"/>
    <s v="TEC-PH-10004912"/>
    <s v="Technology"/>
    <s v="Phones"/>
    <s v="Cisco SPA112 2 Port Phone Adapter"/>
    <n v="164.85000000000002"/>
    <n v="3"/>
    <n v="0"/>
    <n v="47.806499999999993"/>
  </r>
  <r>
    <n v="9935"/>
    <s v="CA-2013-114405"/>
    <x v="0"/>
    <d v="2013-04-08T00:00:00"/>
    <d v="2013-04-13T00:00:00"/>
    <s v="Standard Class"/>
    <s v="AS-10240"/>
    <s v="Alan Shonely"/>
    <x v="0"/>
    <s v="United States"/>
    <s v="Philadelphia"/>
    <s v="Pennsylvania"/>
    <n v="19120"/>
    <x v="3"/>
    <s v="OFF-AP-10003278"/>
    <s v="Office Supplies"/>
    <s v="Appliances"/>
    <s v="Belkin 7-Outlet SurgeMaster Home Series"/>
    <n v="33.528000000000006"/>
    <n v="3"/>
    <n v="0.2"/>
    <n v="2.5146000000000015"/>
  </r>
  <r>
    <n v="9936"/>
    <s v="CA-2013-114405"/>
    <x v="0"/>
    <d v="2013-04-08T00:00:00"/>
    <d v="2013-04-13T00:00:00"/>
    <s v="Standard Class"/>
    <s v="AS-10240"/>
    <s v="Alan Shonely"/>
    <x v="0"/>
    <s v="United States"/>
    <s v="Philadelphia"/>
    <s v="Pennsylvania"/>
    <n v="19120"/>
    <x v="3"/>
    <s v="OFF-ST-10001627"/>
    <s v="Office Supplies"/>
    <s v="Storage"/>
    <s v="Eldon Jumbo ProFile Portable File Boxes Graphite/Black"/>
    <n v="36.744"/>
    <n v="3"/>
    <n v="0.2"/>
    <n v="3.6744000000000039"/>
  </r>
  <r>
    <n v="9937"/>
    <s v="CA-2014-132955"/>
    <x v="3"/>
    <d v="2014-06-25T00:00:00"/>
    <d v="2014-06-29T00:00:00"/>
    <s v="Standard Class"/>
    <s v="SC-20575"/>
    <s v="Sonia Cooley"/>
    <x v="0"/>
    <s v="United States"/>
    <s v="Cranston"/>
    <s v="Rhode Island"/>
    <n v="2920"/>
    <x v="3"/>
    <s v="OFF-BI-10002735"/>
    <s v="Office Supplies"/>
    <s v="Binders"/>
    <s v="GBC Prestige Therm-A-Bind Covers"/>
    <n v="102.93"/>
    <n v="3"/>
    <n v="0"/>
    <n v="48.377100000000006"/>
  </r>
  <r>
    <n v="9938"/>
    <s v="CA-2013-164889"/>
    <x v="0"/>
    <d v="2013-06-04T00:00:00"/>
    <d v="2013-06-07T00:00:00"/>
    <s v="Second Class"/>
    <s v="CP-12340"/>
    <s v="Christine Phan"/>
    <x v="1"/>
    <s v="United States"/>
    <s v="Los Angeles"/>
    <s v="California"/>
    <n v="90049"/>
    <x v="1"/>
    <s v="FUR-TA-10001676"/>
    <s v="Furniture"/>
    <s v="Tables"/>
    <s v="Hon 61000 Series Interactive Training Tables"/>
    <n v="71.088000000000008"/>
    <n v="2"/>
    <n v="0.2"/>
    <n v="-1.7772000000000041"/>
  </r>
  <r>
    <n v="9939"/>
    <s v="CA-2013-169824"/>
    <x v="0"/>
    <d v="2013-12-13T00:00:00"/>
    <d v="2013-12-18T00:00:00"/>
    <s v="Standard Class"/>
    <s v="NS-18640"/>
    <s v="Noel Staavos"/>
    <x v="1"/>
    <s v="United States"/>
    <s v="New York City"/>
    <s v="New York"/>
    <n v="10009"/>
    <x v="3"/>
    <s v="FUR-FU-10004864"/>
    <s v="Furniture"/>
    <s v="Furnishings"/>
    <s v="Eldon 500 Class Desk Accessories"/>
    <n v="60.35"/>
    <n v="5"/>
    <n v="0"/>
    <n v="19.915500000000002"/>
  </r>
  <r>
    <n v="9940"/>
    <s v="CA-2013-169824"/>
    <x v="0"/>
    <d v="2013-12-13T00:00:00"/>
    <d v="2013-12-18T00:00:00"/>
    <s v="Standard Class"/>
    <s v="NS-18640"/>
    <s v="Noel Staavos"/>
    <x v="1"/>
    <s v="United States"/>
    <s v="New York City"/>
    <s v="New York"/>
    <n v="10009"/>
    <x v="3"/>
    <s v="OFF-SU-10000952"/>
    <s v="Office Supplies"/>
    <s v="Supplies"/>
    <s v="Fiskars Home &amp; Office Scissors"/>
    <n v="35.520000000000003"/>
    <n v="4"/>
    <n v="0"/>
    <n v="9.9456000000000024"/>
  </r>
  <r>
    <n v="9941"/>
    <s v="CA-2013-169824"/>
    <x v="0"/>
    <d v="2013-12-13T00:00:00"/>
    <d v="2013-12-18T00:00:00"/>
    <s v="Standard Class"/>
    <s v="NS-18640"/>
    <s v="Noel Staavos"/>
    <x v="1"/>
    <s v="United States"/>
    <s v="New York City"/>
    <s v="New York"/>
    <n v="10009"/>
    <x v="3"/>
    <s v="OFF-AR-10000462"/>
    <s v="Office Supplies"/>
    <s v="Art"/>
    <s v="Sanford Pocket Accent Highlighters"/>
    <n v="11.200000000000001"/>
    <n v="7"/>
    <n v="0"/>
    <n v="4.8160000000000007"/>
  </r>
  <r>
    <n v="9942"/>
    <s v="CA-2014-164028"/>
    <x v="3"/>
    <d v="2014-11-25T00:00:00"/>
    <d v="2014-12-01T00:00:00"/>
    <s v="Standard Class"/>
    <s v="JL-15835"/>
    <s v="John Lee"/>
    <x v="0"/>
    <s v="United States"/>
    <s v="San Francisco"/>
    <s v="California"/>
    <n v="94122"/>
    <x v="1"/>
    <s v="TEC-AC-10001772"/>
    <s v="Technology"/>
    <s v="Accessories"/>
    <s v="Memorex Mini Travel Drive 16 GB USB 2.0 Flash Drive"/>
    <n v="223.58"/>
    <n v="14"/>
    <n v="0"/>
    <n v="87.196200000000005"/>
  </r>
  <r>
    <n v="9943"/>
    <s v="CA-2011-143371"/>
    <x v="2"/>
    <d v="2011-12-28T00:00:00"/>
    <d v="2012-01-03T00:00:00"/>
    <s v="Standard Class"/>
    <s v="MD-17350"/>
    <s v="Maribeth Dona"/>
    <x v="0"/>
    <s v="United States"/>
    <s v="Anaheim"/>
    <s v="California"/>
    <n v="92804"/>
    <x v="1"/>
    <s v="OFF-ST-10001128"/>
    <s v="Office Supplies"/>
    <s v="Storage"/>
    <s v="Carina Mini System Audio Rack, Model AR050B"/>
    <n v="998.82"/>
    <n v="9"/>
    <n v="0"/>
    <n v="29.964600000000061"/>
  </r>
  <r>
    <n v="9944"/>
    <s v="CA-2011-143371"/>
    <x v="2"/>
    <d v="2011-12-28T00:00:00"/>
    <d v="2012-01-03T00:00:00"/>
    <s v="Standard Class"/>
    <s v="MD-17350"/>
    <s v="Maribeth Dona"/>
    <x v="0"/>
    <s v="United States"/>
    <s v="Anaheim"/>
    <s v="California"/>
    <n v="92804"/>
    <x v="1"/>
    <s v="OFF-SU-10002537"/>
    <s v="Office Supplies"/>
    <s v="Supplies"/>
    <s v="Acme Box Cutter Scissors"/>
    <n v="51.150000000000006"/>
    <n v="5"/>
    <n v="0"/>
    <n v="13.299000000000003"/>
  </r>
  <r>
    <n v="9945"/>
    <s v="CA-2012-145415"/>
    <x v="1"/>
    <d v="2012-04-12T00:00:00"/>
    <d v="2012-04-17T00:00:00"/>
    <s v="Second Class"/>
    <s v="RD-19660"/>
    <s v="Robert Dilbeck"/>
    <x v="2"/>
    <s v="United States"/>
    <s v="Seattle"/>
    <s v="Washington"/>
    <n v="98103"/>
    <x v="1"/>
    <s v="OFF-ST-10000419"/>
    <s v="Office Supplies"/>
    <s v="Storage"/>
    <s v="Rogers Jumbo File, Granite"/>
    <n v="40.74"/>
    <n v="3"/>
    <n v="0"/>
    <n v="0.4073999999999991"/>
  </r>
  <r>
    <n v="9946"/>
    <s v="CA-2011-111157"/>
    <x v="2"/>
    <d v="2011-03-02T00:00:00"/>
    <d v="2011-03-06T00:00:00"/>
    <s v="Standard Class"/>
    <s v="NH-18610"/>
    <s v="Nicole Hansen"/>
    <x v="1"/>
    <s v="United States"/>
    <s v="Philadelphia"/>
    <s v="Pennsylvania"/>
    <n v="19120"/>
    <x v="3"/>
    <s v="OFF-PA-10000327"/>
    <s v="Office Supplies"/>
    <s v="Paper"/>
    <s v="Xerox 1971"/>
    <n v="3.4240000000000004"/>
    <n v="1"/>
    <n v="0.2"/>
    <n v="1.0699999999999996"/>
  </r>
  <r>
    <n v="9947"/>
    <s v="CA-2011-111157"/>
    <x v="2"/>
    <d v="2011-03-02T00:00:00"/>
    <d v="2011-03-06T00:00:00"/>
    <s v="Standard Class"/>
    <s v="NH-18610"/>
    <s v="Nicole Hansen"/>
    <x v="1"/>
    <s v="United States"/>
    <s v="Philadelphia"/>
    <s v="Pennsylvania"/>
    <n v="19120"/>
    <x v="3"/>
    <s v="TEC-AC-10004353"/>
    <s v="Technology"/>
    <s v="Accessories"/>
    <s v="Hypercom P1300 Pinpad"/>
    <n v="151.20000000000002"/>
    <n v="3"/>
    <n v="0.2"/>
    <n v="32.130000000000003"/>
  </r>
  <r>
    <n v="9948"/>
    <s v="CA-2014-121559"/>
    <x v="3"/>
    <d v="2014-06-02T00:00:00"/>
    <d v="2014-06-04T00:00:00"/>
    <s v="Second Class"/>
    <s v="HW-14935"/>
    <s v="Helen Wasserman"/>
    <x v="1"/>
    <s v="United States"/>
    <s v="Indianapolis"/>
    <s v="Indiana"/>
    <n v="46203"/>
    <x v="2"/>
    <s v="FUR-CH-10003746"/>
    <s v="Furniture"/>
    <s v="Chairs"/>
    <s v="Hon 4070 Series Pagoda Round Back Stacking Chairs"/>
    <n v="1925.88"/>
    <n v="6"/>
    <n v="0"/>
    <n v="539.24639999999999"/>
  </r>
  <r>
    <n v="9949"/>
    <s v="CA-2014-121559"/>
    <x v="3"/>
    <d v="2014-06-02T00:00:00"/>
    <d v="2014-06-04T00:00:00"/>
    <s v="Second Class"/>
    <s v="HW-14935"/>
    <s v="Helen Wasserman"/>
    <x v="1"/>
    <s v="United States"/>
    <s v="Indianapolis"/>
    <s v="Indiana"/>
    <n v="46203"/>
    <x v="2"/>
    <s v="OFF-AP-10002945"/>
    <s v="Office Supplies"/>
    <s v="Appliances"/>
    <s v="Honeywell Enviracaire Portable HEPA Air Cleaner for 17' x 22' Room"/>
    <n v="2405.1999999999998"/>
    <n v="8"/>
    <n v="0"/>
    <n v="793.71599999999989"/>
  </r>
  <r>
    <n v="9950"/>
    <s v="CA-2014-121559"/>
    <x v="3"/>
    <d v="2014-06-02T00:00:00"/>
    <d v="2014-06-04T00:00:00"/>
    <s v="Second Class"/>
    <s v="HW-14935"/>
    <s v="Helen Wasserman"/>
    <x v="1"/>
    <s v="United States"/>
    <s v="Indianapolis"/>
    <s v="Indiana"/>
    <n v="46203"/>
    <x v="2"/>
    <s v="TEC-AC-10004568"/>
    <s v="Technology"/>
    <s v="Accessories"/>
    <s v="Maxell LTO Ultrium - 800 GB"/>
    <n v="83.97"/>
    <n v="3"/>
    <n v="0"/>
    <n v="15.954299999999993"/>
  </r>
  <r>
    <n v="9951"/>
    <s v="CA-2014-121559"/>
    <x v="3"/>
    <d v="2014-06-02T00:00:00"/>
    <d v="2014-06-04T00:00:00"/>
    <s v="Second Class"/>
    <s v="HW-14935"/>
    <s v="Helen Wasserman"/>
    <x v="1"/>
    <s v="United States"/>
    <s v="Indianapolis"/>
    <s v="Indiana"/>
    <n v="46203"/>
    <x v="2"/>
    <s v="TEC-AC-10001714"/>
    <s v="Technology"/>
    <s v="Accessories"/>
    <s v="Logitech MX Performance Wireless Mouse"/>
    <n v="39.89"/>
    <n v="1"/>
    <n v="0"/>
    <n v="14.7593"/>
  </r>
  <r>
    <n v="9952"/>
    <s v="CA-2014-121559"/>
    <x v="3"/>
    <d v="2014-06-02T00:00:00"/>
    <d v="2014-06-04T00:00:00"/>
    <s v="Second Class"/>
    <s v="HW-14935"/>
    <s v="Helen Wasserman"/>
    <x v="1"/>
    <s v="United States"/>
    <s v="Indianapolis"/>
    <s v="Indiana"/>
    <n v="46203"/>
    <x v="2"/>
    <s v="OFF-BI-10002072"/>
    <s v="Office Supplies"/>
    <s v="Binders"/>
    <s v="Cardinal Slant-D Ring Binders"/>
    <n v="17.38"/>
    <n v="2"/>
    <n v="0"/>
    <n v="8.69"/>
  </r>
  <r>
    <n v="9953"/>
    <s v="CA-2012-141593"/>
    <x v="1"/>
    <d v="2012-12-14T00:00:00"/>
    <d v="2012-12-16T00:00:00"/>
    <s v="Second Class"/>
    <s v="DB-12970"/>
    <s v="Darren Budd"/>
    <x v="1"/>
    <s v="United States"/>
    <s v="Los Angeles"/>
    <s v="California"/>
    <n v="90045"/>
    <x v="1"/>
    <s v="OFF-BI-10001153"/>
    <s v="Office Supplies"/>
    <s v="Binders"/>
    <s v="Ibico Recycled Grain-Textured Covers"/>
    <n v="55.264000000000003"/>
    <n v="2"/>
    <n v="0.2"/>
    <n v="20.723999999999997"/>
  </r>
  <r>
    <n v="9954"/>
    <s v="CA-2012-141593"/>
    <x v="1"/>
    <d v="2012-12-14T00:00:00"/>
    <d v="2012-12-16T00:00:00"/>
    <s v="Second Class"/>
    <s v="DB-12970"/>
    <s v="Darren Budd"/>
    <x v="1"/>
    <s v="United States"/>
    <s v="Los Angeles"/>
    <s v="California"/>
    <n v="90045"/>
    <x v="1"/>
    <s v="OFF-PA-10004983"/>
    <s v="Office Supplies"/>
    <s v="Paper"/>
    <s v="Xerox 23"/>
    <n v="6.48"/>
    <n v="1"/>
    <n v="0"/>
    <n v="3.1104000000000003"/>
  </r>
  <r>
    <n v="9955"/>
    <s v="CA-2012-141593"/>
    <x v="1"/>
    <d v="2012-12-14T00:00:00"/>
    <d v="2012-12-16T00:00:00"/>
    <s v="Second Class"/>
    <s v="DB-12970"/>
    <s v="Darren Budd"/>
    <x v="1"/>
    <s v="United States"/>
    <s v="Los Angeles"/>
    <s v="California"/>
    <n v="90045"/>
    <x v="1"/>
    <s v="OFF-BI-10000948"/>
    <s v="Office Supplies"/>
    <s v="Binders"/>
    <s v="GBC Laser Imprintable Binding System Covers, Desert Sand"/>
    <n v="34.248000000000005"/>
    <n v="3"/>
    <n v="0.2"/>
    <n v="11.558699999999998"/>
  </r>
  <r>
    <n v="9956"/>
    <s v="CA-2012-141593"/>
    <x v="1"/>
    <d v="2012-12-14T00:00:00"/>
    <d v="2012-12-16T00:00:00"/>
    <s v="Second Class"/>
    <s v="DB-12970"/>
    <s v="Darren Budd"/>
    <x v="1"/>
    <s v="United States"/>
    <s v="Los Angeles"/>
    <s v="California"/>
    <n v="90045"/>
    <x v="1"/>
    <s v="FUR-TA-10002622"/>
    <s v="Furniture"/>
    <s v="Tables"/>
    <s v="Bush Andora Conference Table, Maple/Graphite Gray Finish"/>
    <n v="273.56799999999998"/>
    <n v="2"/>
    <n v="0.2"/>
    <n v="10.258800000000008"/>
  </r>
  <r>
    <n v="9957"/>
    <s v="US-2011-143287"/>
    <x v="2"/>
    <d v="2011-11-11T00:00:00"/>
    <d v="2011-11-17T00:00:00"/>
    <s v="Standard Class"/>
    <s v="KN-16705"/>
    <s v="Kristina Nunn"/>
    <x v="2"/>
    <s v="United States"/>
    <s v="New Rochelle"/>
    <s v="New York"/>
    <n v="10801"/>
    <x v="3"/>
    <s v="OFF-PA-10001776"/>
    <s v="Office Supplies"/>
    <s v="Paper"/>
    <s v="Wirebound Message Books, Four 2 3/4&quot; x 5&quot; Forms per Page, 600 Sets per Book"/>
    <n v="46.349999999999994"/>
    <n v="5"/>
    <n v="0"/>
    <n v="21.784499999999998"/>
  </r>
  <r>
    <n v="9958"/>
    <s v="US-2011-143287"/>
    <x v="2"/>
    <d v="2011-11-11T00:00:00"/>
    <d v="2011-11-17T00:00:00"/>
    <s v="Standard Class"/>
    <s v="KN-16705"/>
    <s v="Kristina Nunn"/>
    <x v="2"/>
    <s v="United States"/>
    <s v="New Rochelle"/>
    <s v="New York"/>
    <n v="10801"/>
    <x v="3"/>
    <s v="OFF-PA-10004039"/>
    <s v="Office Supplies"/>
    <s v="Paper"/>
    <s v="Xerox 1882"/>
    <n v="223.92"/>
    <n v="4"/>
    <n v="0"/>
    <n v="109.7208"/>
  </r>
  <r>
    <n v="9959"/>
    <s v="US-2011-143287"/>
    <x v="2"/>
    <d v="2011-11-11T00:00:00"/>
    <d v="2011-11-17T00:00:00"/>
    <s v="Standard Class"/>
    <s v="KN-16705"/>
    <s v="Kristina Nunn"/>
    <x v="2"/>
    <s v="United States"/>
    <s v="New Rochelle"/>
    <s v="New York"/>
    <n v="10801"/>
    <x v="3"/>
    <s v="OFF-SU-10001574"/>
    <s v="Office Supplies"/>
    <s v="Supplies"/>
    <s v="Acme Value Line Scissors"/>
    <n v="7.3"/>
    <n v="2"/>
    <n v="0"/>
    <n v="2.1899999999999995"/>
  </r>
  <r>
    <n v="9960"/>
    <s v="CA-2014-137421"/>
    <x v="3"/>
    <d v="2014-10-07T00:00:00"/>
    <d v="2014-10-12T00:00:00"/>
    <s v="Standard Class"/>
    <s v="AJ-10945"/>
    <s v="Ashley Jarboe"/>
    <x v="0"/>
    <s v="United States"/>
    <s v="Chandler"/>
    <s v="Arizona"/>
    <n v="85224"/>
    <x v="1"/>
    <s v="OFF-AR-10001761"/>
    <s v="Office Supplies"/>
    <s v="Art"/>
    <s v="Avery Hi-Liter Smear-Safe Highlighters"/>
    <n v="9.3439999999999994"/>
    <n v="2"/>
    <n v="0.2"/>
    <n v="1.8687999999999998"/>
  </r>
  <r>
    <n v="9961"/>
    <s v="CA-2014-141446"/>
    <x v="3"/>
    <d v="2014-09-17T00:00:00"/>
    <d v="2014-09-19T00:00:00"/>
    <s v="Second Class"/>
    <s v="CL-12700"/>
    <s v="Craig Leslie"/>
    <x v="2"/>
    <s v="United States"/>
    <s v="Florence"/>
    <s v="Kentucky"/>
    <n v="41042"/>
    <x v="0"/>
    <s v="TEC-AC-10002305"/>
    <s v="Technology"/>
    <s v="Accessories"/>
    <s v="KeyTronic E03601U1 - Keyboard - Beige"/>
    <n v="18"/>
    <n v="1"/>
    <n v="0"/>
    <n v="3.2399999999999984"/>
  </r>
  <r>
    <n v="9962"/>
    <s v="CA-2012-168088"/>
    <x v="1"/>
    <d v="2012-03-19T00:00:00"/>
    <d v="2012-03-22T00:00:00"/>
    <s v="First Class"/>
    <s v="CM-12655"/>
    <s v="Corinna Mitchell"/>
    <x v="2"/>
    <s v="United States"/>
    <s v="Houston"/>
    <s v="Texas"/>
    <n v="77041"/>
    <x v="2"/>
    <s v="OFF-PA-10000675"/>
    <s v="Office Supplies"/>
    <s v="Paper"/>
    <s v="Xerox 1919"/>
    <n v="65.584000000000003"/>
    <n v="2"/>
    <n v="0.2"/>
    <n v="23.7742"/>
  </r>
  <r>
    <n v="9963"/>
    <s v="CA-2012-168088"/>
    <x v="1"/>
    <d v="2012-03-19T00:00:00"/>
    <d v="2012-03-22T00:00:00"/>
    <s v="First Class"/>
    <s v="CM-12655"/>
    <s v="Corinna Mitchell"/>
    <x v="2"/>
    <s v="United States"/>
    <s v="Houston"/>
    <s v="Texas"/>
    <n v="77041"/>
    <x v="2"/>
    <s v="FUR-BO-10004218"/>
    <s v="Furniture"/>
    <s v="Bookcases"/>
    <s v="Bush Heritage Pine Collection 5-Shelf Bookcase, Albany Pine Finish, *Special Order"/>
    <n v="383.46559999999994"/>
    <n v="4"/>
    <n v="0.32"/>
    <n v="-67.670400000000001"/>
  </r>
  <r>
    <n v="9964"/>
    <s v="CA-2012-143700"/>
    <x v="1"/>
    <d v="2012-07-26T00:00:00"/>
    <d v="2012-07-26T00:00:00"/>
    <s v="Same Day"/>
    <s v="AS-10240"/>
    <s v="Alan Shonely"/>
    <x v="0"/>
    <s v="United States"/>
    <s v="Philadelphia"/>
    <s v="Pennsylvania"/>
    <n v="19140"/>
    <x v="3"/>
    <s v="OFF-PA-10003072"/>
    <s v="Office Supplies"/>
    <s v="Paper"/>
    <s v="Eureka Recycled Copy Paper 8 1/2&quot; x 11&quot;, Ream"/>
    <n v="10.368000000000002"/>
    <n v="2"/>
    <n v="0.2"/>
    <n v="3.6288"/>
  </r>
  <r>
    <n v="9965"/>
    <s v="CA-2013-146374"/>
    <x v="0"/>
    <d v="2013-12-06T00:00:00"/>
    <d v="2013-12-11T00:00:00"/>
    <s v="Second Class"/>
    <s v="HE-14800"/>
    <s v="Harold Engle"/>
    <x v="1"/>
    <s v="United States"/>
    <s v="Newark"/>
    <s v="Delaware"/>
    <n v="19711"/>
    <x v="3"/>
    <s v="FUR-FU-10002671"/>
    <s v="Furniture"/>
    <s v="Furnishings"/>
    <s v="Electrix 20W Halogen Replacement Bulb for Zoom-In Desk Lamp"/>
    <n v="13.4"/>
    <n v="1"/>
    <n v="0"/>
    <n v="6.4319999999999995"/>
  </r>
  <r>
    <n v="9966"/>
    <s v="CA-2013-146374"/>
    <x v="0"/>
    <d v="2013-12-06T00:00:00"/>
    <d v="2013-12-11T00:00:00"/>
    <s v="Second Class"/>
    <s v="HE-14800"/>
    <s v="Harold Engle"/>
    <x v="1"/>
    <s v="United States"/>
    <s v="Newark"/>
    <s v="Delaware"/>
    <n v="19711"/>
    <x v="3"/>
    <s v="OFF-PA-10000349"/>
    <s v="Office Supplies"/>
    <s v="Paper"/>
    <s v="Staples"/>
    <n v="4.9800000000000004"/>
    <n v="1"/>
    <n v="0"/>
    <n v="2.3406000000000002"/>
  </r>
  <r>
    <n v="9967"/>
    <s v="CA-2013-146374"/>
    <x v="0"/>
    <d v="2013-12-06T00:00:00"/>
    <d v="2013-12-11T00:00:00"/>
    <s v="Second Class"/>
    <s v="HE-14800"/>
    <s v="Harold Engle"/>
    <x v="1"/>
    <s v="United States"/>
    <s v="Newark"/>
    <s v="Delaware"/>
    <n v="19711"/>
    <x v="3"/>
    <s v="OFF-EN-10004483"/>
    <s v="Office Supplies"/>
    <s v="Envelopes"/>
    <s v="#10 White Business Envelopes,4 1/8 x 9 1/2"/>
    <n v="109.69"/>
    <n v="7"/>
    <n v="0"/>
    <n v="51.554299999999991"/>
  </r>
  <r>
    <n v="9968"/>
    <s v="CA-2014-153871"/>
    <x v="3"/>
    <d v="2014-12-12T00:00:00"/>
    <d v="2014-12-18T00:00:00"/>
    <s v="Standard Class"/>
    <s v="RB-19435"/>
    <s v="Richard Bierner"/>
    <x v="0"/>
    <s v="United States"/>
    <s v="Plainfield"/>
    <s v="New Jersey"/>
    <n v="7060"/>
    <x v="3"/>
    <s v="OFF-BI-10004209"/>
    <s v="Office Supplies"/>
    <s v="Binders"/>
    <s v="Fellowes Twister Kit, Gray/Clear, 3/pkg"/>
    <n v="40.199999999999996"/>
    <n v="5"/>
    <n v="0"/>
    <n v="18.089999999999996"/>
  </r>
  <r>
    <n v="9969"/>
    <s v="CA-2014-153871"/>
    <x v="3"/>
    <d v="2014-12-12T00:00:00"/>
    <d v="2014-12-18T00:00:00"/>
    <s v="Standard Class"/>
    <s v="RB-19435"/>
    <s v="Richard Bierner"/>
    <x v="0"/>
    <s v="United States"/>
    <s v="Plainfield"/>
    <s v="New Jersey"/>
    <n v="7060"/>
    <x v="3"/>
    <s v="OFF-BI-10004600"/>
    <s v="Office Supplies"/>
    <s v="Binders"/>
    <s v="Ibico Ibimaster 300 Manual Binding System"/>
    <n v="735.98"/>
    <n v="2"/>
    <n v="0"/>
    <n v="331.19099999999997"/>
  </r>
  <r>
    <n v="9970"/>
    <s v="CA-2014-153871"/>
    <x v="3"/>
    <d v="2014-12-12T00:00:00"/>
    <d v="2014-12-18T00:00:00"/>
    <s v="Standard Class"/>
    <s v="RB-19435"/>
    <s v="Richard Bierner"/>
    <x v="0"/>
    <s v="United States"/>
    <s v="Plainfield"/>
    <s v="New Jersey"/>
    <n v="7060"/>
    <x v="3"/>
    <s v="OFF-AP-10003622"/>
    <s v="Office Supplies"/>
    <s v="Appliances"/>
    <s v="Bravo II Megaboss 12-Amp Hard Body Upright, Replacement Belts, 2 Belts per Pack"/>
    <n v="22.75"/>
    <n v="7"/>
    <n v="0"/>
    <n v="6.5974999999999993"/>
  </r>
  <r>
    <n v="9971"/>
    <s v="CA-2012-103772"/>
    <x v="1"/>
    <d v="2012-06-28T00:00:00"/>
    <d v="2012-07-02T00:00:00"/>
    <s v="Standard Class"/>
    <s v="MP-17470"/>
    <s v="Mark Packer"/>
    <x v="2"/>
    <s v="United States"/>
    <s v="Smyrna"/>
    <s v="Georgia"/>
    <n v="30080"/>
    <x v="0"/>
    <s v="OFF-BI-10002867"/>
    <s v="Office Supplies"/>
    <s v="Binders"/>
    <s v="GBC Recycled Regency Composition Covers"/>
    <n v="119.56"/>
    <n v="2"/>
    <n v="0"/>
    <n v="54.997599999999991"/>
  </r>
  <r>
    <n v="9972"/>
    <s v="CA-2012-103772"/>
    <x v="1"/>
    <d v="2012-06-28T00:00:00"/>
    <d v="2012-07-02T00:00:00"/>
    <s v="Standard Class"/>
    <s v="MP-17470"/>
    <s v="Mark Packer"/>
    <x v="2"/>
    <s v="United States"/>
    <s v="Smyrna"/>
    <s v="Georgia"/>
    <n v="30080"/>
    <x v="0"/>
    <s v="OFF-AR-10000538"/>
    <s v="Office Supplies"/>
    <s v="Art"/>
    <s v="Boston Model 1800 Electric Pencil Sharpener, Gray"/>
    <n v="140.75"/>
    <n v="5"/>
    <n v="0"/>
    <n v="42.22499999999998"/>
  </r>
  <r>
    <n v="9973"/>
    <s v="CA-2013-130225"/>
    <x v="0"/>
    <d v="2013-09-12T00:00:00"/>
    <d v="2013-09-18T00:00:00"/>
    <s v="Standard Class"/>
    <s v="RC-19960"/>
    <s v="Ryan Crowe"/>
    <x v="0"/>
    <s v="United States"/>
    <s v="Houston"/>
    <s v="Texas"/>
    <n v="77041"/>
    <x v="2"/>
    <s v="OFF-EN-10000056"/>
    <s v="Office Supplies"/>
    <s v="Envelopes"/>
    <s v="Cameo Buff Policy Envelopes"/>
    <n v="99.567999999999998"/>
    <n v="2"/>
    <n v="0.2"/>
    <n v="33.604199999999992"/>
  </r>
  <r>
    <n v="9974"/>
    <s v="US-2013-103674"/>
    <x v="0"/>
    <d v="2013-12-07T00:00:00"/>
    <d v="2013-12-11T00:00:00"/>
    <s v="Standard Class"/>
    <s v="AP-10720"/>
    <s v="Anne Pryor"/>
    <x v="2"/>
    <s v="United States"/>
    <s v="Los Angeles"/>
    <s v="California"/>
    <n v="90032"/>
    <x v="1"/>
    <s v="TEC-PH-10004080"/>
    <s v="Technology"/>
    <s v="Phones"/>
    <s v="Avaya 5410 Digital phone"/>
    <n v="271.95999999999998"/>
    <n v="5"/>
    <n v="0.2"/>
    <n v="27.195999999999998"/>
  </r>
  <r>
    <n v="9975"/>
    <s v="US-2013-103674"/>
    <x v="0"/>
    <d v="2013-12-07T00:00:00"/>
    <d v="2013-12-11T00:00:00"/>
    <s v="Standard Class"/>
    <s v="AP-10720"/>
    <s v="Anne Pryor"/>
    <x v="2"/>
    <s v="United States"/>
    <s v="Los Angeles"/>
    <s v="California"/>
    <n v="90032"/>
    <x v="1"/>
    <s v="OFF-AR-10004752"/>
    <s v="Office Supplies"/>
    <s v="Art"/>
    <s v="Blackstonian Pencils"/>
    <n v="18.689999999999998"/>
    <n v="7"/>
    <n v="0"/>
    <n v="5.2332000000000001"/>
  </r>
  <r>
    <n v="9976"/>
    <s v="US-2013-103674"/>
    <x v="0"/>
    <d v="2013-12-07T00:00:00"/>
    <d v="2013-12-11T00:00:00"/>
    <s v="Standard Class"/>
    <s v="AP-10720"/>
    <s v="Anne Pryor"/>
    <x v="2"/>
    <s v="United States"/>
    <s v="Los Angeles"/>
    <s v="California"/>
    <n v="90032"/>
    <x v="1"/>
    <s v="OFF-PA-10000743"/>
    <s v="Office Supplies"/>
    <s v="Paper"/>
    <s v="Xerox 1977"/>
    <n v="13.36"/>
    <n v="2"/>
    <n v="0"/>
    <n v="6.4127999999999998"/>
  </r>
  <r>
    <n v="9977"/>
    <s v="US-2013-103674"/>
    <x v="0"/>
    <d v="2013-12-07T00:00:00"/>
    <d v="2013-12-11T00:00:00"/>
    <s v="Standard Class"/>
    <s v="AP-10720"/>
    <s v="Anne Pryor"/>
    <x v="2"/>
    <s v="United States"/>
    <s v="Los Angeles"/>
    <s v="California"/>
    <n v="90032"/>
    <x v="1"/>
    <s v="TEC-PH-10002496"/>
    <s v="Technology"/>
    <s v="Phones"/>
    <s v="Cisco SPA301"/>
    <n v="249.58400000000003"/>
    <n v="2"/>
    <n v="0.2"/>
    <n v="31.197999999999986"/>
  </r>
  <r>
    <n v="9978"/>
    <s v="US-2013-103674"/>
    <x v="0"/>
    <d v="2013-12-07T00:00:00"/>
    <d v="2013-12-11T00:00:00"/>
    <s v="Standard Class"/>
    <s v="AP-10720"/>
    <s v="Anne Pryor"/>
    <x v="2"/>
    <s v="United States"/>
    <s v="Los Angeles"/>
    <s v="California"/>
    <n v="90032"/>
    <x v="1"/>
    <s v="OFF-FA-10003467"/>
    <s v="Office Supplies"/>
    <s v="Fasteners"/>
    <s v="Alliance Big Bands Rubber Bands, 12/Pack"/>
    <n v="13.86"/>
    <n v="7"/>
    <n v="0"/>
    <n v="0"/>
  </r>
  <r>
    <n v="9979"/>
    <s v="US-2013-103674"/>
    <x v="0"/>
    <d v="2013-12-07T00:00:00"/>
    <d v="2013-12-11T00:00:00"/>
    <s v="Standard Class"/>
    <s v="AP-10720"/>
    <s v="Anne Pryor"/>
    <x v="2"/>
    <s v="United States"/>
    <s v="Los Angeles"/>
    <s v="California"/>
    <n v="90032"/>
    <x v="1"/>
    <s v="OFF-BI-10003727"/>
    <s v="Office Supplies"/>
    <s v="Binders"/>
    <s v="Avery Durable Slant Ring Binders With Label Holder"/>
    <n v="13.375999999999999"/>
    <n v="4"/>
    <n v="0.2"/>
    <n v="4.6815999999999995"/>
  </r>
  <r>
    <n v="9980"/>
    <s v="US-2013-103674"/>
    <x v="0"/>
    <d v="2013-12-07T00:00:00"/>
    <d v="2013-12-11T00:00:00"/>
    <s v="Standard Class"/>
    <s v="AP-10720"/>
    <s v="Anne Pryor"/>
    <x v="2"/>
    <s v="United States"/>
    <s v="Los Angeles"/>
    <s v="California"/>
    <n v="90032"/>
    <x v="1"/>
    <s v="OFF-BI-10002026"/>
    <s v="Office Supplies"/>
    <s v="Binders"/>
    <s v="Ibico Recycled Linen-Style Covers"/>
    <n v="437.47200000000009"/>
    <n v="14"/>
    <n v="0.2"/>
    <n v="153.11519999999999"/>
  </r>
  <r>
    <n v="9981"/>
    <s v="US-2012-151435"/>
    <x v="1"/>
    <d v="2012-09-06T00:00:00"/>
    <d v="2012-09-09T00:00:00"/>
    <s v="Second Class"/>
    <s v="SW-20455"/>
    <s v="Shaun Weien"/>
    <x v="0"/>
    <s v="United States"/>
    <s v="Lafayette"/>
    <s v="Louisiana"/>
    <n v="70506"/>
    <x v="0"/>
    <s v="FUR-TA-10001039"/>
    <s v="Furniture"/>
    <s v="Tables"/>
    <s v="KI Adjustable-Height Table"/>
    <n v="85.98"/>
    <n v="1"/>
    <n v="0"/>
    <n v="22.354800000000004"/>
  </r>
  <r>
    <n v="9982"/>
    <s v="CA-2014-163566"/>
    <x v="3"/>
    <d v="2014-08-04T00:00:00"/>
    <d v="2014-08-07T00:00:00"/>
    <s v="First Class"/>
    <s v="TB-21055"/>
    <s v="Ted Butterfield"/>
    <x v="0"/>
    <s v="United States"/>
    <s v="Fairfield"/>
    <s v="Ohio"/>
    <n v="45014"/>
    <x v="3"/>
    <s v="OFF-LA-10004484"/>
    <s v="Office Supplies"/>
    <s v="Labels"/>
    <s v="Avery 476"/>
    <n v="16.520000000000003"/>
    <n v="5"/>
    <n v="0.2"/>
    <n v="5.368999999999998"/>
  </r>
  <r>
    <n v="9983"/>
    <s v="US-2013-157728"/>
    <x v="0"/>
    <d v="2013-09-23T00:00:00"/>
    <d v="2013-09-29T00:00:00"/>
    <s v="Standard Class"/>
    <s v="RC-19960"/>
    <s v="Ryan Crowe"/>
    <x v="0"/>
    <s v="United States"/>
    <s v="Grand Rapids"/>
    <s v="Michigan"/>
    <n v="49505"/>
    <x v="2"/>
    <s v="OFF-PA-10002195"/>
    <s v="Office Supplies"/>
    <s v="Paper"/>
    <s v="RSVP Cards &amp; Envelopes, Blank White, 8-1/2&quot; X 11&quot;, 24 Cards/25 Envelopes/Set"/>
    <n v="35.56"/>
    <n v="7"/>
    <n v="0"/>
    <n v="16.713200000000001"/>
  </r>
  <r>
    <n v="9984"/>
    <s v="US-2013-157728"/>
    <x v="0"/>
    <d v="2013-09-23T00:00:00"/>
    <d v="2013-09-29T00:00:00"/>
    <s v="Standard Class"/>
    <s v="RC-19960"/>
    <s v="Ryan Crowe"/>
    <x v="0"/>
    <s v="United States"/>
    <s v="Grand Rapids"/>
    <s v="Michigan"/>
    <n v="49505"/>
    <x v="2"/>
    <s v="TEC-PH-10001305"/>
    <s v="Technology"/>
    <s v="Phones"/>
    <s v="Panasonic KX TS208W Corded phone"/>
    <n v="97.98"/>
    <n v="2"/>
    <n v="0"/>
    <n v="27.434400000000011"/>
  </r>
  <r>
    <n v="9985"/>
    <s v="CA-2012-100251"/>
    <x v="1"/>
    <d v="2012-05-17T00:00:00"/>
    <d v="2012-05-23T00:00:00"/>
    <s v="Standard Class"/>
    <s v="DV-13465"/>
    <s v="Dianna Vittorini"/>
    <x v="0"/>
    <s v="United States"/>
    <s v="Long Beach"/>
    <s v="New York"/>
    <n v="11561"/>
    <x v="3"/>
    <s v="OFF-LA-10003766"/>
    <s v="Office Supplies"/>
    <s v="Labels"/>
    <s v="Self-Adhesive Removable Labels"/>
    <n v="31.5"/>
    <n v="10"/>
    <n v="0"/>
    <n v="15.120000000000001"/>
  </r>
  <r>
    <n v="9986"/>
    <s v="CA-2012-100251"/>
    <x v="1"/>
    <d v="2012-05-17T00:00:00"/>
    <d v="2012-05-23T00:00:00"/>
    <s v="Standard Class"/>
    <s v="DV-13465"/>
    <s v="Dianna Vittorini"/>
    <x v="0"/>
    <s v="United States"/>
    <s v="Long Beach"/>
    <s v="New York"/>
    <n v="11561"/>
    <x v="3"/>
    <s v="OFF-SU-10000898"/>
    <s v="Office Supplies"/>
    <s v="Supplies"/>
    <s v="Acme Hot Forged Carbon Steel Scissors with Nickel-Plated Handles, 3 7/8&quot; Cut, 8&quot;L"/>
    <n v="55.6"/>
    <n v="4"/>
    <n v="0"/>
    <n v="16.123999999999995"/>
  </r>
  <r>
    <n v="9987"/>
    <s v="CA-2013-125794"/>
    <x v="0"/>
    <d v="2013-09-30T00:00:00"/>
    <d v="2013-10-04T00:00:00"/>
    <s v="Standard Class"/>
    <s v="ML-17410"/>
    <s v="Maris LaWare"/>
    <x v="0"/>
    <s v="United States"/>
    <s v="Los Angeles"/>
    <s v="California"/>
    <n v="90008"/>
    <x v="1"/>
    <s v="TEC-AC-10003399"/>
    <s v="Technology"/>
    <s v="Accessories"/>
    <s v="Memorex Mini Travel Drive 64 GB USB 2.0 Flash Drive"/>
    <n v="36.24"/>
    <n v="1"/>
    <n v="0"/>
    <n v="15.220800000000001"/>
  </r>
  <r>
    <n v="9988"/>
    <s v="CA-2014-163629"/>
    <x v="3"/>
    <d v="2014-11-18T00:00:00"/>
    <d v="2014-11-22T00:00:00"/>
    <s v="Standard Class"/>
    <s v="RA-19885"/>
    <s v="Ruben Ausman"/>
    <x v="1"/>
    <s v="United States"/>
    <s v="Athens"/>
    <s v="Georgia"/>
    <n v="30605"/>
    <x v="0"/>
    <s v="TEC-AC-10001539"/>
    <s v="Technology"/>
    <s v="Accessories"/>
    <s v="Logitech G430 Surround Sound Gaming Headset with Dolby 7.1 Technology"/>
    <n v="79.989999999999995"/>
    <n v="1"/>
    <n v="0"/>
    <n v="28.796399999999998"/>
  </r>
  <r>
    <n v="9989"/>
    <s v="CA-2014-163629"/>
    <x v="3"/>
    <d v="2014-11-18T00:00:00"/>
    <d v="2014-11-22T00:00:00"/>
    <s v="Standard Class"/>
    <s v="RA-19885"/>
    <s v="Ruben Ausman"/>
    <x v="1"/>
    <s v="United States"/>
    <s v="Athens"/>
    <s v="Georgia"/>
    <n v="30605"/>
    <x v="0"/>
    <s v="TEC-PH-10004006"/>
    <s v="Technology"/>
    <s v="Phones"/>
    <s v="Panasonic KX - TS880B Telephone"/>
    <n v="206.1"/>
    <n v="5"/>
    <n v="0"/>
    <n v="55.647000000000006"/>
  </r>
  <r>
    <n v="9990"/>
    <s v="CA-2011-110422"/>
    <x v="2"/>
    <d v="2011-01-22T00:00:00"/>
    <d v="2011-01-24T00:00:00"/>
    <s v="Second Class"/>
    <s v="TB-21400"/>
    <s v="Tom Boeckenhauer"/>
    <x v="0"/>
    <s v="United States"/>
    <s v="Miami"/>
    <s v="Florida"/>
    <n v="33180"/>
    <x v="0"/>
    <s v="FUR-FU-10001889"/>
    <s v="Furniture"/>
    <s v="Furnishings"/>
    <s v="Ultra Door Pull Handle"/>
    <n v="25.248000000000001"/>
    <n v="3"/>
    <n v="0.2"/>
    <n v="4.1027999999999993"/>
  </r>
  <r>
    <n v="9991"/>
    <s v="CA-2014-121258"/>
    <x v="3"/>
    <d v="2014-02-27T00:00:00"/>
    <d v="2014-03-04T00:00:00"/>
    <s v="Standard Class"/>
    <s v="DB-13060"/>
    <s v="Dave Brooks"/>
    <x v="0"/>
    <s v="United States"/>
    <s v="Costa Mesa"/>
    <s v="California"/>
    <n v="92627"/>
    <x v="1"/>
    <s v="FUR-FU-10000747"/>
    <s v="Furniture"/>
    <s v="Furnishings"/>
    <s v="Tenex B1-RE Series Chair Mats for Low Pile Carpets"/>
    <n v="91.96"/>
    <n v="2"/>
    <n v="0"/>
    <n v="15.633199999999988"/>
  </r>
  <r>
    <n v="9992"/>
    <s v="CA-2014-121258"/>
    <x v="3"/>
    <d v="2014-02-27T00:00:00"/>
    <d v="2014-03-04T00:00:00"/>
    <s v="Standard Class"/>
    <s v="DB-13060"/>
    <s v="Dave Brooks"/>
    <x v="0"/>
    <s v="United States"/>
    <s v="Costa Mesa"/>
    <s v="California"/>
    <n v="92627"/>
    <x v="1"/>
    <s v="TEC-PH-10003645"/>
    <s v="Technology"/>
    <s v="Phones"/>
    <s v="Aastra 57i VoIP phone"/>
    <n v="258.57600000000002"/>
    <n v="2"/>
    <n v="0.2"/>
    <n v="19.393200000000007"/>
  </r>
  <r>
    <n v="9993"/>
    <s v="CA-2014-121258"/>
    <x v="3"/>
    <d v="2014-02-27T00:00:00"/>
    <d v="2014-03-04T00:00:00"/>
    <s v="Standard Class"/>
    <s v="DB-13060"/>
    <s v="Dave Brooks"/>
    <x v="0"/>
    <s v="United States"/>
    <s v="Costa Mesa"/>
    <s v="California"/>
    <n v="92627"/>
    <x v="1"/>
    <s v="OFF-PA-10004041"/>
    <s v="Office Supplies"/>
    <s v="Paper"/>
    <s v="It's Hot Message Books with Stickers, 2 3/4&quot; x 5&quot;"/>
    <n v="29.6"/>
    <n v="4"/>
    <n v="0"/>
    <n v="13.32"/>
  </r>
  <r>
    <n v="9994"/>
    <s v="CA-2014-119914"/>
    <x v="3"/>
    <d v="2014-05-05T00:00:00"/>
    <d v="2014-05-10T00:00:00"/>
    <s v="Second Class"/>
    <s v="CC-12220"/>
    <s v="Chris Cortes"/>
    <x v="0"/>
    <s v="United States"/>
    <s v="Westminster"/>
    <s v="California"/>
    <n v="92683"/>
    <x v="1"/>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x v="0"/>
    <s v="Henderson"/>
    <x v="0"/>
    <n v="42420"/>
    <x v="0"/>
    <x v="0"/>
    <x v="0"/>
    <x v="0"/>
    <x v="0"/>
    <n v="261.95999999999998"/>
    <n v="2"/>
    <n v="0"/>
    <n v="41.913600000000002"/>
  </r>
  <r>
    <n v="2"/>
    <x v="0"/>
    <x v="0"/>
    <x v="0"/>
    <d v="2013-11-12T00:00:00"/>
    <s v="Second Class"/>
    <s v="CG-12520"/>
    <s v="Claire Gute"/>
    <x v="0"/>
    <x v="0"/>
    <s v="Henderson"/>
    <x v="0"/>
    <n v="42420"/>
    <x v="0"/>
    <x v="1"/>
    <x v="0"/>
    <x v="1"/>
    <x v="1"/>
    <n v="731.93999999999994"/>
    <n v="3"/>
    <n v="0"/>
    <n v="219.58199999999997"/>
  </r>
  <r>
    <n v="3"/>
    <x v="1"/>
    <x v="0"/>
    <x v="1"/>
    <d v="2013-06-17T00:00:00"/>
    <s v="Second Class"/>
    <s v="DV-13045"/>
    <s v="Darrin Van Huff"/>
    <x v="1"/>
    <x v="0"/>
    <s v="Los Angeles"/>
    <x v="1"/>
    <n v="90036"/>
    <x v="1"/>
    <x v="2"/>
    <x v="1"/>
    <x v="2"/>
    <x v="2"/>
    <n v="14.62"/>
    <n v="2"/>
    <n v="0"/>
    <n v="6.8713999999999995"/>
  </r>
  <r>
    <n v="4"/>
    <x v="2"/>
    <x v="1"/>
    <x v="2"/>
    <d v="2012-10-18T00:00:00"/>
    <s v="Standard Class"/>
    <s v="SO-20335"/>
    <s v="Sean O'Donnell"/>
    <x v="0"/>
    <x v="0"/>
    <s v="Fort Lauderdale"/>
    <x v="2"/>
    <n v="33311"/>
    <x v="0"/>
    <x v="3"/>
    <x v="0"/>
    <x v="3"/>
    <x v="3"/>
    <n v="957.57749999999999"/>
    <n v="5"/>
    <n v="0.45"/>
    <n v="-383.03100000000006"/>
  </r>
  <r>
    <n v="5"/>
    <x v="2"/>
    <x v="1"/>
    <x v="2"/>
    <d v="2012-10-18T00:00:00"/>
    <s v="Standard Class"/>
    <s v="SO-20335"/>
    <s v="Sean O'Donnell"/>
    <x v="0"/>
    <x v="0"/>
    <s v="Fort Lauderdale"/>
    <x v="2"/>
    <n v="33311"/>
    <x v="0"/>
    <x v="4"/>
    <x v="1"/>
    <x v="4"/>
    <x v="4"/>
    <n v="22.368000000000002"/>
    <n v="2"/>
    <n v="0.2"/>
    <n v="2.5163999999999991"/>
  </r>
  <r>
    <n v="6"/>
    <x v="3"/>
    <x v="2"/>
    <x v="3"/>
    <d v="2011-06-14T00:00:00"/>
    <s v="Standard Class"/>
    <s v="BH-11710"/>
    <s v="Brosina Hoffman"/>
    <x v="0"/>
    <x v="0"/>
    <s v="Los Angeles"/>
    <x v="1"/>
    <n v="90032"/>
    <x v="1"/>
    <x v="5"/>
    <x v="0"/>
    <x v="5"/>
    <x v="5"/>
    <n v="48.86"/>
    <n v="7"/>
    <n v="0"/>
    <n v="14.169399999999996"/>
  </r>
  <r>
    <n v="7"/>
    <x v="3"/>
    <x v="2"/>
    <x v="3"/>
    <d v="2011-06-14T00:00:00"/>
    <s v="Standard Class"/>
    <s v="BH-11710"/>
    <s v="Brosina Hoffman"/>
    <x v="0"/>
    <x v="0"/>
    <s v="Los Angeles"/>
    <x v="1"/>
    <n v="90032"/>
    <x v="1"/>
    <x v="6"/>
    <x v="1"/>
    <x v="6"/>
    <x v="6"/>
    <n v="7.28"/>
    <n v="4"/>
    <n v="0"/>
    <n v="1.9656000000000002"/>
  </r>
  <r>
    <n v="8"/>
    <x v="3"/>
    <x v="2"/>
    <x v="3"/>
    <d v="2011-06-14T00:00:00"/>
    <s v="Standard Class"/>
    <s v="BH-11710"/>
    <s v="Brosina Hoffman"/>
    <x v="0"/>
    <x v="0"/>
    <s v="Los Angeles"/>
    <x v="1"/>
    <n v="90032"/>
    <x v="1"/>
    <x v="7"/>
    <x v="2"/>
    <x v="7"/>
    <x v="7"/>
    <n v="907.15200000000004"/>
    <n v="6"/>
    <n v="0.2"/>
    <n v="90.715200000000038"/>
  </r>
  <r>
    <n v="9"/>
    <x v="3"/>
    <x v="2"/>
    <x v="3"/>
    <d v="2011-06-14T00:00:00"/>
    <s v="Standard Class"/>
    <s v="BH-11710"/>
    <s v="Brosina Hoffman"/>
    <x v="0"/>
    <x v="0"/>
    <s v="Los Angeles"/>
    <x v="1"/>
    <n v="90032"/>
    <x v="1"/>
    <x v="8"/>
    <x v="1"/>
    <x v="8"/>
    <x v="8"/>
    <n v="18.504000000000001"/>
    <n v="3"/>
    <n v="0.2"/>
    <n v="5.7824999999999998"/>
  </r>
  <r>
    <n v="10"/>
    <x v="3"/>
    <x v="2"/>
    <x v="3"/>
    <d v="2011-06-14T00:00:00"/>
    <s v="Standard Class"/>
    <s v="BH-11710"/>
    <s v="Brosina Hoffman"/>
    <x v="0"/>
    <x v="0"/>
    <s v="Los Angeles"/>
    <x v="1"/>
    <n v="90032"/>
    <x v="1"/>
    <x v="9"/>
    <x v="1"/>
    <x v="9"/>
    <x v="9"/>
    <n v="114.9"/>
    <n v="5"/>
    <n v="0"/>
    <n v="34.469999999999992"/>
  </r>
  <r>
    <n v="11"/>
    <x v="3"/>
    <x v="2"/>
    <x v="3"/>
    <d v="2011-06-14T00:00:00"/>
    <s v="Standard Class"/>
    <s v="BH-11710"/>
    <s v="Brosina Hoffman"/>
    <x v="0"/>
    <x v="0"/>
    <s v="Los Angeles"/>
    <x v="1"/>
    <n v="90032"/>
    <x v="1"/>
    <x v="10"/>
    <x v="0"/>
    <x v="3"/>
    <x v="10"/>
    <n v="1706.1840000000002"/>
    <n v="9"/>
    <n v="0.2"/>
    <n v="85.309199999999805"/>
  </r>
  <r>
    <n v="12"/>
    <x v="3"/>
    <x v="2"/>
    <x v="3"/>
    <d v="2011-06-14T00:00:00"/>
    <s v="Standard Class"/>
    <s v="BH-11710"/>
    <s v="Brosina Hoffman"/>
    <x v="0"/>
    <x v="0"/>
    <s v="Los Angeles"/>
    <x v="1"/>
    <n v="90032"/>
    <x v="1"/>
    <x v="11"/>
    <x v="2"/>
    <x v="7"/>
    <x v="11"/>
    <n v="911.42399999999998"/>
    <n v="4"/>
    <n v="0.2"/>
    <n v="68.356800000000021"/>
  </r>
  <r>
    <n v="13"/>
    <x v="4"/>
    <x v="3"/>
    <x v="4"/>
    <d v="2014-04-21T00:00:00"/>
    <s v="Standard Class"/>
    <s v="AA-10480"/>
    <s v="Andrew Allen"/>
    <x v="0"/>
    <x v="0"/>
    <s v="Concord"/>
    <x v="3"/>
    <n v="28027"/>
    <x v="0"/>
    <x v="12"/>
    <x v="1"/>
    <x v="10"/>
    <x v="12"/>
    <n v="15.552000000000003"/>
    <n v="3"/>
    <n v="0.2"/>
    <n v="5.4432"/>
  </r>
  <r>
    <n v="14"/>
    <x v="5"/>
    <x v="0"/>
    <x v="5"/>
    <d v="2013-12-11T00:00:00"/>
    <s v="Standard Class"/>
    <s v="IM-15070"/>
    <s v="Irene Maddox"/>
    <x v="0"/>
    <x v="0"/>
    <s v="Seattle"/>
    <x v="4"/>
    <n v="98103"/>
    <x v="1"/>
    <x v="13"/>
    <x v="1"/>
    <x v="8"/>
    <x v="13"/>
    <n v="407.97600000000006"/>
    <n v="3"/>
    <n v="0.2"/>
    <n v="132.59219999999993"/>
  </r>
  <r>
    <n v="15"/>
    <x v="6"/>
    <x v="1"/>
    <x v="6"/>
    <d v="2012-11-26T00:00:00"/>
    <s v="Standard Class"/>
    <s v="HP-14815"/>
    <s v="Harold Pawlan"/>
    <x v="2"/>
    <x v="0"/>
    <s v="Fort Worth"/>
    <x v="5"/>
    <n v="76106"/>
    <x v="2"/>
    <x v="14"/>
    <x v="1"/>
    <x v="9"/>
    <x v="14"/>
    <n v="68.809999999999988"/>
    <n v="5"/>
    <n v="0.8"/>
    <n v="-123.858"/>
  </r>
  <r>
    <n v="16"/>
    <x v="6"/>
    <x v="1"/>
    <x v="6"/>
    <d v="2012-11-26T00:00:00"/>
    <s v="Standard Class"/>
    <s v="HP-14815"/>
    <s v="Harold Pawlan"/>
    <x v="2"/>
    <x v="0"/>
    <s v="Fort Worth"/>
    <x v="5"/>
    <n v="76106"/>
    <x v="2"/>
    <x v="15"/>
    <x v="1"/>
    <x v="8"/>
    <x v="15"/>
    <n v="2.5439999999999996"/>
    <n v="3"/>
    <n v="0.8"/>
    <n v="-3.8160000000000016"/>
  </r>
  <r>
    <n v="17"/>
    <x v="7"/>
    <x v="2"/>
    <x v="7"/>
    <d v="2011-11-18T00:00:00"/>
    <s v="Standard Class"/>
    <s v="PK-19075"/>
    <s v="Pete Kriz"/>
    <x v="0"/>
    <x v="0"/>
    <s v="Madison"/>
    <x v="6"/>
    <n v="53711"/>
    <x v="2"/>
    <x v="16"/>
    <x v="1"/>
    <x v="4"/>
    <x v="16"/>
    <n v="665.88"/>
    <n v="6"/>
    <n v="0"/>
    <n v="13.317599999999999"/>
  </r>
  <r>
    <n v="18"/>
    <x v="8"/>
    <x v="2"/>
    <x v="8"/>
    <d v="2011-05-15T00:00:00"/>
    <s v="Second Class"/>
    <s v="AG-10270"/>
    <s v="Alejandro Grove"/>
    <x v="0"/>
    <x v="0"/>
    <s v="West Jordan"/>
    <x v="7"/>
    <n v="84084"/>
    <x v="1"/>
    <x v="17"/>
    <x v="1"/>
    <x v="4"/>
    <x v="17"/>
    <n v="55.5"/>
    <n v="2"/>
    <n v="0"/>
    <n v="9.9899999999999949"/>
  </r>
  <r>
    <n v="19"/>
    <x v="9"/>
    <x v="2"/>
    <x v="9"/>
    <d v="2011-09-01T00:00:00"/>
    <s v="Second Class"/>
    <s v="ZD-21925"/>
    <s v="Zuschuss Donatelli"/>
    <x v="0"/>
    <x v="0"/>
    <s v="San Francisco"/>
    <x v="1"/>
    <n v="94109"/>
    <x v="1"/>
    <x v="18"/>
    <x v="1"/>
    <x v="6"/>
    <x v="18"/>
    <n v="8.56"/>
    <n v="2"/>
    <n v="0"/>
    <n v="2.4823999999999993"/>
  </r>
  <r>
    <n v="20"/>
    <x v="9"/>
    <x v="2"/>
    <x v="9"/>
    <d v="2011-09-01T00:00:00"/>
    <s v="Second Class"/>
    <s v="ZD-21925"/>
    <s v="Zuschuss Donatelli"/>
    <x v="0"/>
    <x v="0"/>
    <s v="San Francisco"/>
    <x v="1"/>
    <n v="94109"/>
    <x v="1"/>
    <x v="19"/>
    <x v="2"/>
    <x v="7"/>
    <x v="19"/>
    <n v="213.48000000000002"/>
    <n v="3"/>
    <n v="0.2"/>
    <n v="16.010999999999981"/>
  </r>
  <r>
    <n v="21"/>
    <x v="9"/>
    <x v="2"/>
    <x v="9"/>
    <d v="2011-09-01T00:00:00"/>
    <s v="Second Class"/>
    <s v="ZD-21925"/>
    <s v="Zuschuss Donatelli"/>
    <x v="0"/>
    <x v="0"/>
    <s v="San Francisco"/>
    <x v="1"/>
    <n v="94109"/>
    <x v="1"/>
    <x v="20"/>
    <x v="1"/>
    <x v="8"/>
    <x v="20"/>
    <n v="22.72"/>
    <n v="4"/>
    <n v="0.2"/>
    <n v="7.3839999999999986"/>
  </r>
  <r>
    <n v="22"/>
    <x v="10"/>
    <x v="0"/>
    <x v="10"/>
    <d v="2013-12-14T00:00:00"/>
    <s v="Standard Class"/>
    <s v="KB-16585"/>
    <s v="Ken Black"/>
    <x v="1"/>
    <x v="0"/>
    <s v="Fremont"/>
    <x v="8"/>
    <n v="68025"/>
    <x v="2"/>
    <x v="21"/>
    <x v="1"/>
    <x v="6"/>
    <x v="21"/>
    <n v="19.459999999999997"/>
    <n v="7"/>
    <n v="0"/>
    <n v="5.0595999999999997"/>
  </r>
  <r>
    <n v="23"/>
    <x v="10"/>
    <x v="0"/>
    <x v="10"/>
    <d v="2013-12-14T00:00:00"/>
    <s v="Standard Class"/>
    <s v="KB-16585"/>
    <s v="Ken Black"/>
    <x v="1"/>
    <x v="0"/>
    <s v="Fremont"/>
    <x v="8"/>
    <n v="68025"/>
    <x v="2"/>
    <x v="22"/>
    <x v="1"/>
    <x v="9"/>
    <x v="22"/>
    <n v="60.339999999999996"/>
    <n v="7"/>
    <n v="0"/>
    <n v="15.688400000000001"/>
  </r>
  <r>
    <n v="24"/>
    <x v="11"/>
    <x v="3"/>
    <x v="11"/>
    <d v="2014-07-19T00:00:00"/>
    <s v="Second Class"/>
    <s v="SF-20065"/>
    <s v="Sandra Flanagan"/>
    <x v="0"/>
    <x v="0"/>
    <s v="Philadelphia"/>
    <x v="9"/>
    <n v="19140"/>
    <x v="3"/>
    <x v="23"/>
    <x v="0"/>
    <x v="1"/>
    <x v="23"/>
    <n v="71.371999999999986"/>
    <n v="2"/>
    <n v="0.3"/>
    <n v="-1.0196000000000005"/>
  </r>
  <r>
    <n v="25"/>
    <x v="12"/>
    <x v="1"/>
    <x v="12"/>
    <d v="2012-09-30T00:00:00"/>
    <s v="Standard Class"/>
    <s v="EB-13870"/>
    <s v="Emily Burns"/>
    <x v="0"/>
    <x v="0"/>
    <s v="Orem"/>
    <x v="7"/>
    <n v="84057"/>
    <x v="1"/>
    <x v="3"/>
    <x v="0"/>
    <x v="3"/>
    <x v="3"/>
    <n v="1044.6299999999999"/>
    <n v="3"/>
    <n v="0"/>
    <n v="240.26490000000001"/>
  </r>
  <r>
    <n v="26"/>
    <x v="13"/>
    <x v="0"/>
    <x v="13"/>
    <d v="2013-01-20T00:00:00"/>
    <s v="Second Class"/>
    <s v="EH-13945"/>
    <s v="Eric Hoffmann"/>
    <x v="0"/>
    <x v="0"/>
    <s v="Los Angeles"/>
    <x v="1"/>
    <n v="90049"/>
    <x v="1"/>
    <x v="24"/>
    <x v="1"/>
    <x v="8"/>
    <x v="24"/>
    <n v="11.648000000000001"/>
    <n v="2"/>
    <n v="0.2"/>
    <n v="4.2224000000000004"/>
  </r>
  <r>
    <n v="27"/>
    <x v="13"/>
    <x v="0"/>
    <x v="13"/>
    <d v="2013-01-20T00:00:00"/>
    <s v="Second Class"/>
    <s v="EH-13945"/>
    <s v="Eric Hoffmann"/>
    <x v="0"/>
    <x v="0"/>
    <s v="Los Angeles"/>
    <x v="1"/>
    <n v="90049"/>
    <x v="1"/>
    <x v="25"/>
    <x v="2"/>
    <x v="11"/>
    <x v="25"/>
    <n v="90.570000000000007"/>
    <n v="3"/>
    <n v="0"/>
    <n v="11.774100000000004"/>
  </r>
  <r>
    <n v="28"/>
    <x v="14"/>
    <x v="1"/>
    <x v="14"/>
    <d v="2012-09-21T00:00:00"/>
    <s v="Standard Class"/>
    <s v="TB-21520"/>
    <s v="Tracy Blumstein"/>
    <x v="0"/>
    <x v="0"/>
    <s v="Philadelphia"/>
    <x v="9"/>
    <n v="19140"/>
    <x v="3"/>
    <x v="26"/>
    <x v="0"/>
    <x v="0"/>
    <x v="26"/>
    <n v="3083.4300000000003"/>
    <n v="7"/>
    <n v="0.5"/>
    <n v="-1665.0522000000001"/>
  </r>
  <r>
    <n v="29"/>
    <x v="14"/>
    <x v="1"/>
    <x v="14"/>
    <d v="2012-09-21T00:00:00"/>
    <s v="Standard Class"/>
    <s v="TB-21520"/>
    <s v="Tracy Blumstein"/>
    <x v="0"/>
    <x v="0"/>
    <s v="Philadelphia"/>
    <x v="9"/>
    <n v="19140"/>
    <x v="3"/>
    <x v="27"/>
    <x v="1"/>
    <x v="8"/>
    <x v="27"/>
    <n v="9.6180000000000021"/>
    <n v="2"/>
    <n v="0.7"/>
    <n v="-7.0532000000000004"/>
  </r>
  <r>
    <n v="30"/>
    <x v="14"/>
    <x v="1"/>
    <x v="14"/>
    <d v="2012-09-21T00:00:00"/>
    <s v="Standard Class"/>
    <s v="TB-21520"/>
    <s v="Tracy Blumstein"/>
    <x v="0"/>
    <x v="0"/>
    <s v="Philadelphia"/>
    <x v="9"/>
    <n v="19140"/>
    <x v="3"/>
    <x v="28"/>
    <x v="0"/>
    <x v="5"/>
    <x v="28"/>
    <n v="124.20000000000002"/>
    <n v="3"/>
    <n v="0.2"/>
    <n v="15.524999999999991"/>
  </r>
  <r>
    <n v="31"/>
    <x v="14"/>
    <x v="1"/>
    <x v="14"/>
    <d v="2012-09-21T00:00:00"/>
    <s v="Standard Class"/>
    <s v="TB-21520"/>
    <s v="Tracy Blumstein"/>
    <x v="0"/>
    <x v="0"/>
    <s v="Philadelphia"/>
    <x v="9"/>
    <n v="19140"/>
    <x v="3"/>
    <x v="29"/>
    <x v="1"/>
    <x v="12"/>
    <x v="29"/>
    <n v="3.2640000000000002"/>
    <n v="2"/>
    <n v="0.2"/>
    <n v="1.1015999999999997"/>
  </r>
  <r>
    <n v="32"/>
    <x v="14"/>
    <x v="1"/>
    <x v="14"/>
    <d v="2012-09-21T00:00:00"/>
    <s v="Standard Class"/>
    <s v="TB-21520"/>
    <s v="Tracy Blumstein"/>
    <x v="0"/>
    <x v="0"/>
    <s v="Philadelphia"/>
    <x v="9"/>
    <n v="19140"/>
    <x v="3"/>
    <x v="30"/>
    <x v="1"/>
    <x v="6"/>
    <x v="30"/>
    <n v="86.304000000000002"/>
    <n v="6"/>
    <n v="0.2"/>
    <n v="9.7091999999999885"/>
  </r>
  <r>
    <n v="33"/>
    <x v="14"/>
    <x v="1"/>
    <x v="14"/>
    <d v="2012-09-21T00:00:00"/>
    <s v="Standard Class"/>
    <s v="TB-21520"/>
    <s v="Tracy Blumstein"/>
    <x v="0"/>
    <x v="0"/>
    <s v="Philadelphia"/>
    <x v="9"/>
    <n v="19140"/>
    <x v="3"/>
    <x v="31"/>
    <x v="1"/>
    <x v="8"/>
    <x v="31"/>
    <n v="6.8580000000000014"/>
    <n v="6"/>
    <n v="0.7"/>
    <n v="-5.7149999999999999"/>
  </r>
  <r>
    <n v="34"/>
    <x v="14"/>
    <x v="1"/>
    <x v="14"/>
    <d v="2012-09-21T00:00:00"/>
    <s v="Standard Class"/>
    <s v="TB-21520"/>
    <s v="Tracy Blumstein"/>
    <x v="0"/>
    <x v="0"/>
    <s v="Philadelphia"/>
    <x v="9"/>
    <n v="19140"/>
    <x v="3"/>
    <x v="32"/>
    <x v="1"/>
    <x v="6"/>
    <x v="32"/>
    <n v="15.76"/>
    <n v="2"/>
    <n v="0.2"/>
    <n v="3.5460000000000007"/>
  </r>
  <r>
    <n v="35"/>
    <x v="15"/>
    <x v="3"/>
    <x v="15"/>
    <d v="2014-10-24T00:00:00"/>
    <s v="Second Class"/>
    <s v="MA-17560"/>
    <s v="Matt Abelman"/>
    <x v="2"/>
    <x v="0"/>
    <s v="Houston"/>
    <x v="5"/>
    <n v="77095"/>
    <x v="2"/>
    <x v="33"/>
    <x v="1"/>
    <x v="10"/>
    <x v="33"/>
    <n v="29.472000000000001"/>
    <n v="3"/>
    <n v="0.2"/>
    <n v="9.9467999999999979"/>
  </r>
  <r>
    <n v="36"/>
    <x v="16"/>
    <x v="0"/>
    <x v="16"/>
    <d v="2013-12-11T00:00:00"/>
    <s v="First Class"/>
    <s v="GH-14485"/>
    <s v="Gene Hale"/>
    <x v="1"/>
    <x v="0"/>
    <s v="Richardson"/>
    <x v="5"/>
    <n v="75080"/>
    <x v="2"/>
    <x v="34"/>
    <x v="2"/>
    <x v="7"/>
    <x v="34"/>
    <n v="1097.5440000000003"/>
    <n v="7"/>
    <n v="0.2"/>
    <n v="123.47369999999989"/>
  </r>
  <r>
    <n v="37"/>
    <x v="16"/>
    <x v="0"/>
    <x v="16"/>
    <d v="2013-12-11T00:00:00"/>
    <s v="First Class"/>
    <s v="GH-14485"/>
    <s v="Gene Hale"/>
    <x v="1"/>
    <x v="0"/>
    <s v="Richardson"/>
    <x v="5"/>
    <n v="75080"/>
    <x v="2"/>
    <x v="35"/>
    <x v="0"/>
    <x v="5"/>
    <x v="35"/>
    <n v="190.92"/>
    <n v="5"/>
    <n v="0.6"/>
    <n v="-147.96300000000002"/>
  </r>
  <r>
    <n v="38"/>
    <x v="17"/>
    <x v="1"/>
    <x v="17"/>
    <d v="2012-12-31T00:00:00"/>
    <s v="Standard Class"/>
    <s v="SN-20710"/>
    <s v="Steve Nguyen"/>
    <x v="2"/>
    <x v="0"/>
    <s v="Houston"/>
    <x v="5"/>
    <n v="77041"/>
    <x v="2"/>
    <x v="36"/>
    <x v="1"/>
    <x v="12"/>
    <x v="36"/>
    <n v="113.328"/>
    <n v="9"/>
    <n v="0.2"/>
    <n v="35.414999999999999"/>
  </r>
  <r>
    <n v="39"/>
    <x v="17"/>
    <x v="1"/>
    <x v="17"/>
    <d v="2012-12-31T00:00:00"/>
    <s v="Standard Class"/>
    <s v="SN-20710"/>
    <s v="Steve Nguyen"/>
    <x v="2"/>
    <x v="0"/>
    <s v="Houston"/>
    <x v="5"/>
    <n v="77041"/>
    <x v="2"/>
    <x v="37"/>
    <x v="0"/>
    <x v="0"/>
    <x v="37"/>
    <n v="532.39919999999995"/>
    <n v="3"/>
    <n v="0.32"/>
    <n v="-46.976400000000012"/>
  </r>
  <r>
    <n v="40"/>
    <x v="17"/>
    <x v="1"/>
    <x v="17"/>
    <d v="2012-12-31T00:00:00"/>
    <s v="Standard Class"/>
    <s v="SN-20710"/>
    <s v="Steve Nguyen"/>
    <x v="2"/>
    <x v="0"/>
    <s v="Houston"/>
    <x v="5"/>
    <n v="77041"/>
    <x v="2"/>
    <x v="38"/>
    <x v="0"/>
    <x v="1"/>
    <x v="38"/>
    <n v="212.05799999999999"/>
    <n v="3"/>
    <n v="0.3"/>
    <n v="-15.146999999999991"/>
  </r>
  <r>
    <n v="41"/>
    <x v="17"/>
    <x v="1"/>
    <x v="17"/>
    <d v="2012-12-31T00:00:00"/>
    <s v="Standard Class"/>
    <s v="SN-20710"/>
    <s v="Steve Nguyen"/>
    <x v="2"/>
    <x v="0"/>
    <s v="Houston"/>
    <x v="5"/>
    <n v="77041"/>
    <x v="2"/>
    <x v="39"/>
    <x v="2"/>
    <x v="7"/>
    <x v="39"/>
    <n v="371.16800000000001"/>
    <n v="4"/>
    <n v="0.2"/>
    <n v="41.756399999999957"/>
  </r>
  <r>
    <n v="42"/>
    <x v="18"/>
    <x v="3"/>
    <x v="18"/>
    <d v="2014-09-16T00:00:00"/>
    <s v="Standard Class"/>
    <s v="LC-16930"/>
    <s v="Linda Cazamias"/>
    <x v="1"/>
    <x v="0"/>
    <s v="Naperville"/>
    <x v="10"/>
    <n v="60540"/>
    <x v="2"/>
    <x v="40"/>
    <x v="2"/>
    <x v="7"/>
    <x v="40"/>
    <n v="147.16800000000001"/>
    <n v="4"/>
    <n v="0.2"/>
    <n v="16.556399999999996"/>
  </r>
  <r>
    <n v="43"/>
    <x v="19"/>
    <x v="0"/>
    <x v="19"/>
    <d v="2013-07-23T00:00:00"/>
    <s v="Standard Class"/>
    <s v="RA-19885"/>
    <s v="Ruben Ausman"/>
    <x v="1"/>
    <x v="0"/>
    <s v="Los Angeles"/>
    <x v="1"/>
    <n v="90049"/>
    <x v="1"/>
    <x v="41"/>
    <x v="1"/>
    <x v="4"/>
    <x v="41"/>
    <n v="77.88"/>
    <n v="2"/>
    <n v="0"/>
    <n v="3.8939999999999912"/>
  </r>
  <r>
    <n v="44"/>
    <x v="20"/>
    <x v="3"/>
    <x v="20"/>
    <d v="2014-09-24T00:00:00"/>
    <s v="Standard Class"/>
    <s v="ES-14080"/>
    <s v="Erin Smith"/>
    <x v="1"/>
    <x v="0"/>
    <s v="Melbourne"/>
    <x v="2"/>
    <n v="32935"/>
    <x v="0"/>
    <x v="42"/>
    <x v="1"/>
    <x v="4"/>
    <x v="42"/>
    <n v="95.616"/>
    <n v="2"/>
    <n v="0.2"/>
    <n v="9.5616000000000092"/>
  </r>
  <r>
    <n v="45"/>
    <x v="21"/>
    <x v="0"/>
    <x v="21"/>
    <d v="2013-03-14T00:00:00"/>
    <s v="First Class"/>
    <s v="ON-18715"/>
    <s v="Odella Nelson"/>
    <x v="1"/>
    <x v="0"/>
    <s v="Eagan"/>
    <x v="11"/>
    <n v="55122"/>
    <x v="2"/>
    <x v="43"/>
    <x v="2"/>
    <x v="11"/>
    <x v="43"/>
    <n v="45.98"/>
    <n v="2"/>
    <n v="0"/>
    <n v="19.7714"/>
  </r>
  <r>
    <n v="46"/>
    <x v="21"/>
    <x v="0"/>
    <x v="21"/>
    <d v="2013-03-14T00:00:00"/>
    <s v="First Class"/>
    <s v="ON-18715"/>
    <s v="Odella Nelson"/>
    <x v="1"/>
    <x v="0"/>
    <s v="Eagan"/>
    <x v="11"/>
    <n v="55122"/>
    <x v="2"/>
    <x v="44"/>
    <x v="1"/>
    <x v="8"/>
    <x v="44"/>
    <n v="17.46"/>
    <n v="2"/>
    <n v="0"/>
    <n v="8.2061999999999991"/>
  </r>
  <r>
    <n v="47"/>
    <x v="22"/>
    <x v="2"/>
    <x v="22"/>
    <d v="2011-10-25T00:00:00"/>
    <s v="Second Class"/>
    <s v="PO-18865"/>
    <s v="Patrick O'Donnell"/>
    <x v="0"/>
    <x v="0"/>
    <s v="Westland"/>
    <x v="12"/>
    <n v="48185"/>
    <x v="2"/>
    <x v="45"/>
    <x v="1"/>
    <x v="4"/>
    <x v="45"/>
    <n v="211.96"/>
    <n v="4"/>
    <n v="0"/>
    <n v="8.4783999999999935"/>
  </r>
  <r>
    <n v="48"/>
    <x v="23"/>
    <x v="0"/>
    <x v="23"/>
    <d v="2013-06-26T00:00:00"/>
    <s v="Standard Class"/>
    <s v="LH-16900"/>
    <s v="Lena Hernandez"/>
    <x v="0"/>
    <x v="0"/>
    <s v="Dover"/>
    <x v="13"/>
    <n v="19901"/>
    <x v="3"/>
    <x v="46"/>
    <x v="2"/>
    <x v="11"/>
    <x v="46"/>
    <n v="45"/>
    <n v="3"/>
    <n v="0"/>
    <n v="4.9500000000000011"/>
  </r>
  <r>
    <n v="49"/>
    <x v="23"/>
    <x v="0"/>
    <x v="23"/>
    <d v="2013-06-26T00:00:00"/>
    <s v="Standard Class"/>
    <s v="LH-16900"/>
    <s v="Lena Hernandez"/>
    <x v="0"/>
    <x v="0"/>
    <s v="Dover"/>
    <x v="13"/>
    <n v="19901"/>
    <x v="3"/>
    <x v="47"/>
    <x v="2"/>
    <x v="7"/>
    <x v="47"/>
    <n v="21.8"/>
    <n v="2"/>
    <n v="0"/>
    <n v="6.104000000000001"/>
  </r>
  <r>
    <n v="50"/>
    <x v="24"/>
    <x v="1"/>
    <x v="24"/>
    <d v="2012-04-22T00:00:00"/>
    <s v="Standard Class"/>
    <s v="DP-13000"/>
    <s v="Darren Powers"/>
    <x v="0"/>
    <x v="0"/>
    <s v="New Albany"/>
    <x v="14"/>
    <n v="47150"/>
    <x v="2"/>
    <x v="48"/>
    <x v="1"/>
    <x v="8"/>
    <x v="48"/>
    <n v="38.22"/>
    <n v="6"/>
    <n v="0"/>
    <n v="17.9634"/>
  </r>
  <r>
    <n v="51"/>
    <x v="24"/>
    <x v="1"/>
    <x v="24"/>
    <d v="2012-04-22T00:00:00"/>
    <s v="Standard Class"/>
    <s v="DP-13000"/>
    <s v="Darren Powers"/>
    <x v="0"/>
    <x v="0"/>
    <s v="New Albany"/>
    <x v="14"/>
    <n v="47150"/>
    <x v="2"/>
    <x v="49"/>
    <x v="1"/>
    <x v="2"/>
    <x v="49"/>
    <n v="75.179999999999993"/>
    <n v="6"/>
    <n v="0"/>
    <n v="35.334599999999995"/>
  </r>
  <r>
    <n v="52"/>
    <x v="24"/>
    <x v="1"/>
    <x v="24"/>
    <d v="2012-04-22T00:00:00"/>
    <s v="Standard Class"/>
    <s v="DP-13000"/>
    <s v="Darren Powers"/>
    <x v="0"/>
    <x v="0"/>
    <s v="New Albany"/>
    <x v="14"/>
    <n v="47150"/>
    <x v="2"/>
    <x v="50"/>
    <x v="0"/>
    <x v="5"/>
    <x v="50"/>
    <n v="6.16"/>
    <n v="2"/>
    <n v="0"/>
    <n v="2.9567999999999999"/>
  </r>
  <r>
    <n v="53"/>
    <x v="24"/>
    <x v="1"/>
    <x v="24"/>
    <d v="2012-04-22T00:00:00"/>
    <s v="Standard Class"/>
    <s v="DP-13000"/>
    <s v="Darren Powers"/>
    <x v="0"/>
    <x v="0"/>
    <s v="New Albany"/>
    <x v="14"/>
    <n v="47150"/>
    <x v="2"/>
    <x v="51"/>
    <x v="0"/>
    <x v="1"/>
    <x v="51"/>
    <n v="89.99"/>
    <n v="1"/>
    <n v="0"/>
    <n v="17.098099999999988"/>
  </r>
  <r>
    <n v="54"/>
    <x v="25"/>
    <x v="0"/>
    <x v="25"/>
    <d v="2013-12-18T00:00:00"/>
    <s v="Standard Class"/>
    <s v="JM-15265"/>
    <s v="Janet Molinari"/>
    <x v="1"/>
    <x v="0"/>
    <s v="New York City"/>
    <x v="15"/>
    <n v="10024"/>
    <x v="3"/>
    <x v="52"/>
    <x v="1"/>
    <x v="13"/>
    <x v="52"/>
    <n v="15.260000000000002"/>
    <n v="7"/>
    <n v="0"/>
    <n v="6.2566000000000006"/>
  </r>
  <r>
    <n v="55"/>
    <x v="25"/>
    <x v="0"/>
    <x v="25"/>
    <d v="2013-12-18T00:00:00"/>
    <s v="Standard Class"/>
    <s v="JM-15265"/>
    <s v="Janet Molinari"/>
    <x v="1"/>
    <x v="0"/>
    <s v="New York City"/>
    <x v="15"/>
    <n v="10024"/>
    <x v="3"/>
    <x v="53"/>
    <x v="2"/>
    <x v="7"/>
    <x v="53"/>
    <n v="1029.95"/>
    <n v="5"/>
    <n v="0"/>
    <n v="298.68549999999999"/>
  </r>
  <r>
    <n v="56"/>
    <x v="26"/>
    <x v="0"/>
    <x v="26"/>
    <d v="2013-06-19T00:00:00"/>
    <s v="First Class"/>
    <s v="TB-21055"/>
    <s v="Ted Butterfield"/>
    <x v="0"/>
    <x v="0"/>
    <s v="Troy"/>
    <x v="15"/>
    <n v="12180"/>
    <x v="3"/>
    <x v="54"/>
    <x v="1"/>
    <x v="4"/>
    <x v="54"/>
    <n v="208.56"/>
    <n v="6"/>
    <n v="0"/>
    <n v="52.139999999999986"/>
  </r>
  <r>
    <n v="57"/>
    <x v="26"/>
    <x v="0"/>
    <x v="26"/>
    <d v="2013-06-19T00:00:00"/>
    <s v="First Class"/>
    <s v="TB-21055"/>
    <s v="Ted Butterfield"/>
    <x v="0"/>
    <x v="0"/>
    <s v="Troy"/>
    <x v="15"/>
    <n v="12180"/>
    <x v="3"/>
    <x v="55"/>
    <x v="1"/>
    <x v="10"/>
    <x v="55"/>
    <n v="32.400000000000006"/>
    <n v="5"/>
    <n v="0"/>
    <n v="15.552000000000001"/>
  </r>
  <r>
    <n v="58"/>
    <x v="26"/>
    <x v="0"/>
    <x v="26"/>
    <d v="2013-06-19T00:00:00"/>
    <s v="First Class"/>
    <s v="TB-21055"/>
    <s v="Ted Butterfield"/>
    <x v="0"/>
    <x v="0"/>
    <s v="Troy"/>
    <x v="15"/>
    <n v="12180"/>
    <x v="3"/>
    <x v="56"/>
    <x v="0"/>
    <x v="1"/>
    <x v="56"/>
    <n v="319.41000000000003"/>
    <n v="5"/>
    <n v="0.1"/>
    <n v="7.0980000000000061"/>
  </r>
  <r>
    <n v="59"/>
    <x v="26"/>
    <x v="0"/>
    <x v="26"/>
    <d v="2013-06-19T00:00:00"/>
    <s v="First Class"/>
    <s v="TB-21055"/>
    <s v="Ted Butterfield"/>
    <x v="0"/>
    <x v="0"/>
    <s v="Troy"/>
    <x v="15"/>
    <n v="12180"/>
    <x v="3"/>
    <x v="57"/>
    <x v="1"/>
    <x v="10"/>
    <x v="57"/>
    <n v="14.56"/>
    <n v="2"/>
    <n v="0"/>
    <n v="6.9888000000000003"/>
  </r>
  <r>
    <n v="60"/>
    <x v="26"/>
    <x v="0"/>
    <x v="26"/>
    <d v="2013-06-19T00:00:00"/>
    <s v="First Class"/>
    <s v="TB-21055"/>
    <s v="Ted Butterfield"/>
    <x v="0"/>
    <x v="0"/>
    <s v="Troy"/>
    <x v="15"/>
    <n v="12180"/>
    <x v="3"/>
    <x v="46"/>
    <x v="2"/>
    <x v="11"/>
    <x v="46"/>
    <n v="30"/>
    <n v="2"/>
    <n v="0"/>
    <n v="3.3000000000000007"/>
  </r>
  <r>
    <n v="61"/>
    <x v="26"/>
    <x v="0"/>
    <x v="26"/>
    <d v="2013-06-19T00:00:00"/>
    <s v="First Class"/>
    <s v="TB-21055"/>
    <s v="Ted Butterfield"/>
    <x v="0"/>
    <x v="0"/>
    <s v="Troy"/>
    <x v="15"/>
    <n v="12180"/>
    <x v="3"/>
    <x v="58"/>
    <x v="1"/>
    <x v="8"/>
    <x v="58"/>
    <n v="48.480000000000004"/>
    <n v="4"/>
    <n v="0.2"/>
    <n v="16.361999999999998"/>
  </r>
  <r>
    <n v="62"/>
    <x v="26"/>
    <x v="0"/>
    <x v="26"/>
    <d v="2013-06-19T00:00:00"/>
    <s v="First Class"/>
    <s v="TB-21055"/>
    <s v="Ted Butterfield"/>
    <x v="0"/>
    <x v="0"/>
    <s v="Troy"/>
    <x v="15"/>
    <n v="12180"/>
    <x v="3"/>
    <x v="59"/>
    <x v="1"/>
    <x v="6"/>
    <x v="59"/>
    <n v="1.68"/>
    <n v="1"/>
    <n v="0"/>
    <n v="0.84"/>
  </r>
  <r>
    <n v="63"/>
    <x v="27"/>
    <x v="1"/>
    <x v="27"/>
    <d v="2012-11-30T00:00:00"/>
    <s v="Standard Class"/>
    <s v="KM-16720"/>
    <s v="Kunst Miller"/>
    <x v="0"/>
    <x v="0"/>
    <s v="Los Angeles"/>
    <x v="1"/>
    <n v="90004"/>
    <x v="1"/>
    <x v="60"/>
    <x v="2"/>
    <x v="11"/>
    <x v="60"/>
    <n v="13.98"/>
    <n v="2"/>
    <n v="0"/>
    <n v="6.1512000000000011"/>
  </r>
  <r>
    <n v="64"/>
    <x v="27"/>
    <x v="1"/>
    <x v="27"/>
    <d v="2012-11-30T00:00:00"/>
    <s v="Standard Class"/>
    <s v="KM-16720"/>
    <s v="Kunst Miller"/>
    <x v="0"/>
    <x v="0"/>
    <s v="Los Angeles"/>
    <x v="1"/>
    <n v="90004"/>
    <x v="1"/>
    <x v="61"/>
    <x v="1"/>
    <x v="8"/>
    <x v="61"/>
    <n v="25.824000000000002"/>
    <n v="6"/>
    <n v="0.2"/>
    <n v="9.3612000000000002"/>
  </r>
  <r>
    <n v="65"/>
    <x v="27"/>
    <x v="1"/>
    <x v="27"/>
    <d v="2012-11-30T00:00:00"/>
    <s v="Standard Class"/>
    <s v="KM-16720"/>
    <s v="Kunst Miller"/>
    <x v="0"/>
    <x v="0"/>
    <s v="Los Angeles"/>
    <x v="1"/>
    <n v="90004"/>
    <x v="1"/>
    <x v="62"/>
    <x v="1"/>
    <x v="10"/>
    <x v="62"/>
    <n v="146.72999999999999"/>
    <n v="3"/>
    <n v="0"/>
    <n v="68.963099999999997"/>
  </r>
  <r>
    <n v="66"/>
    <x v="27"/>
    <x v="1"/>
    <x v="27"/>
    <d v="2012-11-30T00:00:00"/>
    <s v="Standard Class"/>
    <s v="KM-16720"/>
    <s v="Kunst Miller"/>
    <x v="0"/>
    <x v="0"/>
    <s v="Los Angeles"/>
    <x v="1"/>
    <n v="90004"/>
    <x v="1"/>
    <x v="63"/>
    <x v="0"/>
    <x v="5"/>
    <x v="63"/>
    <n v="79.760000000000005"/>
    <n v="4"/>
    <n v="0"/>
    <n v="22.332800000000006"/>
  </r>
  <r>
    <n v="67"/>
    <x v="28"/>
    <x v="1"/>
    <x v="28"/>
    <d v="2012-05-05T00:00:00"/>
    <s v="Standard Class"/>
    <s v="PS-18970"/>
    <s v="Paul Stevenson"/>
    <x v="2"/>
    <x v="0"/>
    <s v="Chicago"/>
    <x v="10"/>
    <n v="60610"/>
    <x v="2"/>
    <x v="64"/>
    <x v="0"/>
    <x v="1"/>
    <x v="64"/>
    <n v="213.11499999999998"/>
    <n v="5"/>
    <n v="0.3"/>
    <n v="-15.222500000000011"/>
  </r>
  <r>
    <n v="68"/>
    <x v="29"/>
    <x v="2"/>
    <x v="29"/>
    <d v="2011-12-10T00:00:00"/>
    <s v="Standard Class"/>
    <s v="BS-11590"/>
    <s v="Brendan Sweed"/>
    <x v="1"/>
    <x v="0"/>
    <s v="Gilbert"/>
    <x v="16"/>
    <n v="85234"/>
    <x v="1"/>
    <x v="65"/>
    <x v="1"/>
    <x v="6"/>
    <x v="65"/>
    <n v="1113.0240000000001"/>
    <n v="8"/>
    <n v="0.2"/>
    <n v="111.30239999999998"/>
  </r>
  <r>
    <n v="69"/>
    <x v="29"/>
    <x v="2"/>
    <x v="29"/>
    <d v="2011-12-10T00:00:00"/>
    <s v="Standard Class"/>
    <s v="BS-11590"/>
    <s v="Brendan Sweed"/>
    <x v="1"/>
    <x v="0"/>
    <s v="Gilbert"/>
    <x v="16"/>
    <n v="85234"/>
    <x v="1"/>
    <x v="66"/>
    <x v="2"/>
    <x v="7"/>
    <x v="66"/>
    <n v="167.96800000000002"/>
    <n v="4"/>
    <n v="0.2"/>
    <n v="62.988"/>
  </r>
  <r>
    <n v="70"/>
    <x v="30"/>
    <x v="0"/>
    <x v="30"/>
    <d v="2013-06-07T00:00:00"/>
    <s v="First Class"/>
    <s v="KD-16270"/>
    <s v="Karen Daniels"/>
    <x v="0"/>
    <x v="0"/>
    <s v="Springfield"/>
    <x v="17"/>
    <n v="22153"/>
    <x v="0"/>
    <x v="67"/>
    <x v="1"/>
    <x v="10"/>
    <x v="67"/>
    <n v="75.88"/>
    <n v="2"/>
    <n v="0"/>
    <n v="35.663599999999995"/>
  </r>
  <r>
    <n v="71"/>
    <x v="31"/>
    <x v="0"/>
    <x v="31"/>
    <d v="2013-09-24T00:00:00"/>
    <s v="Standard Class"/>
    <s v="HM-14980"/>
    <s v="Henry MacAllister"/>
    <x v="0"/>
    <x v="0"/>
    <s v="New York City"/>
    <x v="15"/>
    <n v="10009"/>
    <x v="3"/>
    <x v="68"/>
    <x v="1"/>
    <x v="8"/>
    <x v="68"/>
    <n v="4.6159999999999997"/>
    <n v="1"/>
    <n v="0.2"/>
    <n v="1.7309999999999999"/>
  </r>
  <r>
    <n v="72"/>
    <x v="32"/>
    <x v="3"/>
    <x v="32"/>
    <d v="2014-09-18T00:00:00"/>
    <s v="Second Class"/>
    <s v="TB-21520"/>
    <s v="Tracy Blumstein"/>
    <x v="0"/>
    <x v="0"/>
    <s v="Jackson"/>
    <x v="12"/>
    <n v="49201"/>
    <x v="2"/>
    <x v="69"/>
    <x v="1"/>
    <x v="10"/>
    <x v="69"/>
    <n v="19.049999999999997"/>
    <n v="3"/>
    <n v="0"/>
    <n v="8.7629999999999999"/>
  </r>
  <r>
    <n v="73"/>
    <x v="33"/>
    <x v="1"/>
    <x v="33"/>
    <d v="2012-05-02T00:00:00"/>
    <s v="Standard Class"/>
    <s v="JE-15745"/>
    <s v="Joel Eaton"/>
    <x v="0"/>
    <x v="0"/>
    <s v="Memphis"/>
    <x v="18"/>
    <n v="38109"/>
    <x v="0"/>
    <x v="70"/>
    <x v="0"/>
    <x v="1"/>
    <x v="70"/>
    <n v="831.93600000000015"/>
    <n v="8"/>
    <n v="0.2"/>
    <n v="-114.39120000000003"/>
  </r>
  <r>
    <n v="74"/>
    <x v="33"/>
    <x v="1"/>
    <x v="33"/>
    <d v="2012-05-02T00:00:00"/>
    <s v="Standard Class"/>
    <s v="JE-15745"/>
    <s v="Joel Eaton"/>
    <x v="0"/>
    <x v="0"/>
    <s v="Memphis"/>
    <x v="18"/>
    <n v="38109"/>
    <x v="0"/>
    <x v="71"/>
    <x v="0"/>
    <x v="5"/>
    <x v="71"/>
    <n v="97.04"/>
    <n v="2"/>
    <n v="0.2"/>
    <n v="1.2129999999999974"/>
  </r>
  <r>
    <n v="75"/>
    <x v="33"/>
    <x v="1"/>
    <x v="33"/>
    <d v="2012-05-02T00:00:00"/>
    <s v="Standard Class"/>
    <s v="JE-15745"/>
    <s v="Joel Eaton"/>
    <x v="0"/>
    <x v="0"/>
    <s v="Memphis"/>
    <x v="18"/>
    <n v="38109"/>
    <x v="0"/>
    <x v="72"/>
    <x v="1"/>
    <x v="4"/>
    <x v="72"/>
    <n v="72.784000000000006"/>
    <n v="1"/>
    <n v="0.2"/>
    <n v="-18.196000000000002"/>
  </r>
  <r>
    <n v="76"/>
    <x v="34"/>
    <x v="3"/>
    <x v="34"/>
    <d v="2014-12-12T00:00:00"/>
    <s v="First Class"/>
    <s v="KB-16600"/>
    <s v="Ken Brennan"/>
    <x v="1"/>
    <x v="0"/>
    <s v="Houston"/>
    <x v="5"/>
    <n v="77041"/>
    <x v="2"/>
    <x v="73"/>
    <x v="1"/>
    <x v="8"/>
    <x v="73"/>
    <n v="1.2479999999999998"/>
    <n v="3"/>
    <n v="0.8"/>
    <n v="-1.9344000000000006"/>
  </r>
  <r>
    <n v="77"/>
    <x v="34"/>
    <x v="3"/>
    <x v="34"/>
    <d v="2014-12-12T00:00:00"/>
    <s v="First Class"/>
    <s v="KB-16600"/>
    <s v="Ken Brennan"/>
    <x v="1"/>
    <x v="0"/>
    <s v="Houston"/>
    <x v="5"/>
    <n v="77041"/>
    <x v="2"/>
    <x v="74"/>
    <x v="0"/>
    <x v="5"/>
    <x v="74"/>
    <n v="9.7080000000000002"/>
    <n v="3"/>
    <n v="0.6"/>
    <n v="-5.8248000000000015"/>
  </r>
  <r>
    <n v="78"/>
    <x v="34"/>
    <x v="3"/>
    <x v="34"/>
    <d v="2014-12-12T00:00:00"/>
    <s v="First Class"/>
    <s v="KB-16600"/>
    <s v="Ken Brennan"/>
    <x v="1"/>
    <x v="0"/>
    <s v="Houston"/>
    <x v="5"/>
    <n v="77041"/>
    <x v="2"/>
    <x v="75"/>
    <x v="1"/>
    <x v="4"/>
    <x v="75"/>
    <n v="27.240000000000002"/>
    <n v="3"/>
    <n v="0.2"/>
    <n v="2.724000000000002"/>
  </r>
  <r>
    <n v="79"/>
    <x v="35"/>
    <x v="2"/>
    <x v="35"/>
    <d v="2011-12-01T00:00:00"/>
    <s v="Second Class"/>
    <s v="JE-15745"/>
    <s v="Joel Eaton"/>
    <x v="0"/>
    <x v="0"/>
    <s v="Houston"/>
    <x v="5"/>
    <n v="77070"/>
    <x v="2"/>
    <x v="76"/>
    <x v="0"/>
    <x v="5"/>
    <x v="76"/>
    <n v="19.3"/>
    <n v="5"/>
    <n v="0.6"/>
    <n v="-14.475000000000001"/>
  </r>
  <r>
    <n v="80"/>
    <x v="36"/>
    <x v="0"/>
    <x v="1"/>
    <d v="2013-06-16T00:00:00"/>
    <s v="First Class"/>
    <s v="SC-20770"/>
    <s v="Stewart Carmichael"/>
    <x v="1"/>
    <x v="0"/>
    <s v="Decatur"/>
    <x v="19"/>
    <n v="35601"/>
    <x v="0"/>
    <x v="77"/>
    <x v="1"/>
    <x v="9"/>
    <x v="77"/>
    <n v="208.16"/>
    <n v="1"/>
    <n v="0"/>
    <n v="56.20320000000001"/>
  </r>
  <r>
    <n v="81"/>
    <x v="36"/>
    <x v="0"/>
    <x v="1"/>
    <d v="2013-06-16T00:00:00"/>
    <s v="First Class"/>
    <s v="SC-20770"/>
    <s v="Stewart Carmichael"/>
    <x v="1"/>
    <x v="0"/>
    <s v="Decatur"/>
    <x v="19"/>
    <n v="35601"/>
    <x v="0"/>
    <x v="78"/>
    <x v="1"/>
    <x v="8"/>
    <x v="78"/>
    <n v="16.740000000000002"/>
    <n v="3"/>
    <n v="0"/>
    <n v="8.0351999999999997"/>
  </r>
  <r>
    <n v="82"/>
    <x v="37"/>
    <x v="2"/>
    <x v="36"/>
    <d v="2011-10-16T00:00:00"/>
    <s v="Standard Class"/>
    <s v="DN-13690"/>
    <s v="Duane Noonan"/>
    <x v="0"/>
    <x v="0"/>
    <s v="San Francisco"/>
    <x v="1"/>
    <n v="94122"/>
    <x v="1"/>
    <x v="79"/>
    <x v="1"/>
    <x v="6"/>
    <x v="79"/>
    <n v="14.9"/>
    <n v="5"/>
    <n v="0"/>
    <n v="4.1720000000000006"/>
  </r>
  <r>
    <n v="83"/>
    <x v="37"/>
    <x v="2"/>
    <x v="36"/>
    <d v="2011-10-16T00:00:00"/>
    <s v="Standard Class"/>
    <s v="DN-13690"/>
    <s v="Duane Noonan"/>
    <x v="0"/>
    <x v="0"/>
    <s v="San Francisco"/>
    <x v="1"/>
    <n v="94122"/>
    <x v="1"/>
    <x v="80"/>
    <x v="1"/>
    <x v="4"/>
    <x v="80"/>
    <n v="21.39"/>
    <n v="1"/>
    <n v="0"/>
    <n v="6.2030999999999992"/>
  </r>
  <r>
    <n v="84"/>
    <x v="38"/>
    <x v="1"/>
    <x v="37"/>
    <d v="2012-09-08T00:00:00"/>
    <s v="Standard Class"/>
    <s v="JC-16105"/>
    <s v="Julie Creighton"/>
    <x v="1"/>
    <x v="0"/>
    <s v="Durham"/>
    <x v="3"/>
    <n v="27707"/>
    <x v="0"/>
    <x v="81"/>
    <x v="1"/>
    <x v="12"/>
    <x v="81"/>
    <n v="200.98400000000004"/>
    <n v="7"/>
    <n v="0.2"/>
    <n v="62.807499999999976"/>
  </r>
  <r>
    <n v="85"/>
    <x v="39"/>
    <x v="3"/>
    <x v="38"/>
    <d v="2014-11-17T00:00:00"/>
    <s v="First Class"/>
    <s v="CS-12400"/>
    <s v="Christopher Schild"/>
    <x v="2"/>
    <x v="0"/>
    <s v="Chicago"/>
    <x v="10"/>
    <n v="60623"/>
    <x v="2"/>
    <x v="82"/>
    <x v="1"/>
    <x v="4"/>
    <x v="82"/>
    <n v="230.376"/>
    <n v="3"/>
    <n v="0.2"/>
    <n v="-48.954900000000002"/>
  </r>
  <r>
    <n v="86"/>
    <x v="40"/>
    <x v="3"/>
    <x v="39"/>
    <d v="2014-05-31T00:00:00"/>
    <s v="Second Class"/>
    <s v="PO-18865"/>
    <s v="Patrick O'Donnell"/>
    <x v="0"/>
    <x v="0"/>
    <s v="Columbia"/>
    <x v="20"/>
    <n v="29203"/>
    <x v="0"/>
    <x v="83"/>
    <x v="0"/>
    <x v="1"/>
    <x v="83"/>
    <n v="301.95999999999998"/>
    <n v="2"/>
    <n v="0"/>
    <n v="33.215599999999995"/>
  </r>
  <r>
    <n v="87"/>
    <x v="41"/>
    <x v="3"/>
    <x v="40"/>
    <d v="2014-11-03T00:00:00"/>
    <s v="Standard Class"/>
    <s v="PG-18895"/>
    <s v="Paul Gonzalez"/>
    <x v="0"/>
    <x v="0"/>
    <s v="Rochester"/>
    <x v="11"/>
    <n v="55901"/>
    <x v="2"/>
    <x v="84"/>
    <x v="2"/>
    <x v="11"/>
    <x v="84"/>
    <n v="19.989999999999998"/>
    <n v="1"/>
    <n v="0"/>
    <n v="6.796599999999998"/>
  </r>
  <r>
    <n v="88"/>
    <x v="41"/>
    <x v="3"/>
    <x v="40"/>
    <d v="2014-11-03T00:00:00"/>
    <s v="Standard Class"/>
    <s v="PG-18895"/>
    <s v="Paul Gonzalez"/>
    <x v="0"/>
    <x v="0"/>
    <s v="Rochester"/>
    <x v="11"/>
    <n v="55901"/>
    <x v="2"/>
    <x v="85"/>
    <x v="1"/>
    <x v="2"/>
    <x v="85"/>
    <n v="6.16"/>
    <n v="2"/>
    <n v="0"/>
    <n v="2.9567999999999999"/>
  </r>
  <r>
    <n v="89"/>
    <x v="42"/>
    <x v="0"/>
    <x v="41"/>
    <d v="2013-04-11T00:00:00"/>
    <s v="Second Class"/>
    <s v="GM-14455"/>
    <s v="Gary Mitchum"/>
    <x v="2"/>
    <x v="0"/>
    <s v="Houston"/>
    <x v="5"/>
    <n v="77095"/>
    <x v="2"/>
    <x v="86"/>
    <x v="1"/>
    <x v="4"/>
    <x v="86"/>
    <n v="158.36800000000002"/>
    <n v="7"/>
    <n v="0.2"/>
    <n v="13.857199999999999"/>
  </r>
  <r>
    <n v="90"/>
    <x v="43"/>
    <x v="0"/>
    <x v="42"/>
    <d v="2013-09-23T00:00:00"/>
    <s v="Standard Class"/>
    <s v="JS-15685"/>
    <s v="Jim Sink"/>
    <x v="1"/>
    <x v="0"/>
    <s v="Los Angeles"/>
    <x v="1"/>
    <n v="90036"/>
    <x v="1"/>
    <x v="87"/>
    <x v="1"/>
    <x v="6"/>
    <x v="87"/>
    <n v="20.100000000000001"/>
    <n v="3"/>
    <n v="0"/>
    <n v="6.6329999999999982"/>
  </r>
  <r>
    <n v="91"/>
    <x v="43"/>
    <x v="0"/>
    <x v="42"/>
    <d v="2013-09-23T00:00:00"/>
    <s v="Standard Class"/>
    <s v="JS-15685"/>
    <s v="Jim Sink"/>
    <x v="1"/>
    <x v="0"/>
    <s v="Los Angeles"/>
    <x v="1"/>
    <n v="90036"/>
    <x v="1"/>
    <x v="40"/>
    <x v="2"/>
    <x v="7"/>
    <x v="40"/>
    <n v="73.584000000000003"/>
    <n v="2"/>
    <n v="0.2"/>
    <n v="8.2781999999999982"/>
  </r>
  <r>
    <n v="92"/>
    <x v="43"/>
    <x v="0"/>
    <x v="42"/>
    <d v="2013-09-23T00:00:00"/>
    <s v="Standard Class"/>
    <s v="JS-15685"/>
    <s v="Jim Sink"/>
    <x v="1"/>
    <x v="0"/>
    <s v="Los Angeles"/>
    <x v="1"/>
    <n v="90036"/>
    <x v="1"/>
    <x v="88"/>
    <x v="1"/>
    <x v="10"/>
    <x v="88"/>
    <n v="6.48"/>
    <n v="1"/>
    <n v="0"/>
    <n v="3.1104000000000003"/>
  </r>
  <r>
    <n v="93"/>
    <x v="44"/>
    <x v="1"/>
    <x v="43"/>
    <d v="2012-02-05T00:00:00"/>
    <s v="Second Class"/>
    <s v="KB-16315"/>
    <s v="Karl Braun"/>
    <x v="0"/>
    <x v="0"/>
    <s v="Minneapolis"/>
    <x v="11"/>
    <n v="55407"/>
    <x v="2"/>
    <x v="89"/>
    <x v="1"/>
    <x v="10"/>
    <x v="89"/>
    <n v="12.96"/>
    <n v="2"/>
    <n v="0"/>
    <n v="6.2208000000000006"/>
  </r>
  <r>
    <n v="94"/>
    <x v="44"/>
    <x v="1"/>
    <x v="43"/>
    <d v="2012-02-05T00:00:00"/>
    <s v="Second Class"/>
    <s v="KB-16315"/>
    <s v="Karl Braun"/>
    <x v="0"/>
    <x v="0"/>
    <s v="Minneapolis"/>
    <x v="11"/>
    <n v="55407"/>
    <x v="2"/>
    <x v="90"/>
    <x v="0"/>
    <x v="5"/>
    <x v="90"/>
    <n v="53.34"/>
    <n v="3"/>
    <n v="0"/>
    <n v="16.535399999999996"/>
  </r>
  <r>
    <n v="95"/>
    <x v="44"/>
    <x v="1"/>
    <x v="43"/>
    <d v="2012-02-05T00:00:00"/>
    <s v="Second Class"/>
    <s v="KB-16315"/>
    <s v="Karl Braun"/>
    <x v="0"/>
    <x v="0"/>
    <s v="Minneapolis"/>
    <x v="11"/>
    <n v="55407"/>
    <x v="2"/>
    <x v="91"/>
    <x v="1"/>
    <x v="8"/>
    <x v="91"/>
    <n v="32.96"/>
    <n v="2"/>
    <n v="0"/>
    <n v="16.150400000000001"/>
  </r>
  <r>
    <n v="96"/>
    <x v="45"/>
    <x v="3"/>
    <x v="44"/>
    <d v="2014-11-13T00:00:00"/>
    <s v="Standard Class"/>
    <s v="RB-19705"/>
    <s v="Roger Barcio"/>
    <x v="2"/>
    <x v="0"/>
    <s v="Portland"/>
    <x v="21"/>
    <n v="97206"/>
    <x v="1"/>
    <x v="92"/>
    <x v="1"/>
    <x v="8"/>
    <x v="92"/>
    <n v="5.6820000000000013"/>
    <n v="1"/>
    <n v="0.7"/>
    <n v="-3.7880000000000003"/>
  </r>
  <r>
    <n v="97"/>
    <x v="46"/>
    <x v="3"/>
    <x v="45"/>
    <d v="2014-11-12T00:00:00"/>
    <s v="Second Class"/>
    <s v="PN-18775"/>
    <s v="Parhena Norris"/>
    <x v="2"/>
    <x v="0"/>
    <s v="New York City"/>
    <x v="15"/>
    <n v="10009"/>
    <x v="3"/>
    <x v="93"/>
    <x v="0"/>
    <x v="5"/>
    <x v="93"/>
    <n v="96.53"/>
    <n v="7"/>
    <n v="0"/>
    <n v="40.5426"/>
  </r>
  <r>
    <n v="98"/>
    <x v="47"/>
    <x v="3"/>
    <x v="46"/>
    <d v="2014-06-21T00:00:00"/>
    <s v="First Class"/>
    <s v="KD-16345"/>
    <s v="Katherine Ducich"/>
    <x v="0"/>
    <x v="0"/>
    <s v="San Francisco"/>
    <x v="1"/>
    <n v="94122"/>
    <x v="1"/>
    <x v="94"/>
    <x v="1"/>
    <x v="8"/>
    <x v="94"/>
    <n v="51.311999999999998"/>
    <n v="3"/>
    <n v="0.2"/>
    <n v="17.959199999999999"/>
  </r>
  <r>
    <n v="99"/>
    <x v="48"/>
    <x v="0"/>
    <x v="47"/>
    <d v="2013-09-12T00:00:00"/>
    <s v="Standard Class"/>
    <s v="ER-13855"/>
    <s v="Elpida Rittenbach"/>
    <x v="1"/>
    <x v="0"/>
    <s v="Saint Paul"/>
    <x v="11"/>
    <n v="55106"/>
    <x v="2"/>
    <x v="95"/>
    <x v="1"/>
    <x v="9"/>
    <x v="95"/>
    <n v="77.88"/>
    <n v="6"/>
    <n v="0"/>
    <n v="22.585199999999993"/>
  </r>
  <r>
    <n v="100"/>
    <x v="49"/>
    <x v="0"/>
    <x v="48"/>
    <d v="2013-09-03T00:00:00"/>
    <s v="Standard Class"/>
    <s v="RB-19465"/>
    <s v="Rick Bensley"/>
    <x v="2"/>
    <x v="0"/>
    <s v="Chicago"/>
    <x v="10"/>
    <n v="60610"/>
    <x v="2"/>
    <x v="96"/>
    <x v="1"/>
    <x v="10"/>
    <x v="96"/>
    <n v="64.623999999999995"/>
    <n v="7"/>
    <n v="0.2"/>
    <n v="22.618399999999994"/>
  </r>
  <r>
    <n v="101"/>
    <x v="49"/>
    <x v="0"/>
    <x v="48"/>
    <d v="2013-09-03T00:00:00"/>
    <s v="Standard Class"/>
    <s v="RB-19465"/>
    <s v="Rick Bensley"/>
    <x v="2"/>
    <x v="0"/>
    <s v="Chicago"/>
    <x v="10"/>
    <n v="60610"/>
    <x v="2"/>
    <x v="97"/>
    <x v="2"/>
    <x v="11"/>
    <x v="97"/>
    <n v="95.976000000000013"/>
    <n v="3"/>
    <n v="0.2"/>
    <n v="-10.797300000000011"/>
  </r>
  <r>
    <n v="102"/>
    <x v="49"/>
    <x v="0"/>
    <x v="48"/>
    <d v="2013-09-03T00:00:00"/>
    <s v="Standard Class"/>
    <s v="RB-19465"/>
    <s v="Rick Bensley"/>
    <x v="2"/>
    <x v="0"/>
    <s v="Chicago"/>
    <x v="10"/>
    <n v="60610"/>
    <x v="2"/>
    <x v="98"/>
    <x v="1"/>
    <x v="8"/>
    <x v="98"/>
    <n v="1.7879999999999996"/>
    <n v="3"/>
    <n v="0.8"/>
    <n v="-3.0396000000000001"/>
  </r>
  <r>
    <n v="103"/>
    <x v="50"/>
    <x v="0"/>
    <x v="49"/>
    <d v="2013-12-05T00:00:00"/>
    <s v="Second Class"/>
    <s v="GZ-14470"/>
    <s v="Gary Zandusky"/>
    <x v="0"/>
    <x v="0"/>
    <s v="Rochester"/>
    <x v="11"/>
    <n v="55901"/>
    <x v="2"/>
    <x v="99"/>
    <x v="1"/>
    <x v="10"/>
    <x v="99"/>
    <n v="23.92"/>
    <n v="4"/>
    <n v="0"/>
    <n v="11.720800000000001"/>
  </r>
  <r>
    <n v="104"/>
    <x v="51"/>
    <x v="1"/>
    <x v="50"/>
    <d v="2012-11-17T00:00:00"/>
    <s v="Standard Class"/>
    <s v="LC-16870"/>
    <s v="Lena Cacioppo"/>
    <x v="0"/>
    <x v="0"/>
    <s v="Aurora"/>
    <x v="22"/>
    <n v="80013"/>
    <x v="1"/>
    <x v="100"/>
    <x v="2"/>
    <x v="11"/>
    <x v="100"/>
    <n v="238.89600000000002"/>
    <n v="6"/>
    <n v="0.2"/>
    <n v="-26.875800000000012"/>
  </r>
  <r>
    <n v="105"/>
    <x v="51"/>
    <x v="1"/>
    <x v="50"/>
    <d v="2012-11-17T00:00:00"/>
    <s v="Standard Class"/>
    <s v="LC-16870"/>
    <s v="Lena Cacioppo"/>
    <x v="0"/>
    <x v="0"/>
    <s v="Aurora"/>
    <x v="22"/>
    <n v="80013"/>
    <x v="1"/>
    <x v="101"/>
    <x v="0"/>
    <x v="5"/>
    <x v="101"/>
    <n v="102.35999999999999"/>
    <n v="3"/>
    <n v="0.2"/>
    <n v="-3.8385000000000105"/>
  </r>
  <r>
    <n v="106"/>
    <x v="51"/>
    <x v="1"/>
    <x v="50"/>
    <d v="2012-11-17T00:00:00"/>
    <s v="Standard Class"/>
    <s v="LC-16870"/>
    <s v="Lena Cacioppo"/>
    <x v="0"/>
    <x v="0"/>
    <s v="Aurora"/>
    <x v="22"/>
    <n v="80013"/>
    <x v="1"/>
    <x v="102"/>
    <x v="1"/>
    <x v="8"/>
    <x v="102"/>
    <n v="36.882000000000005"/>
    <n v="3"/>
    <n v="0.7"/>
    <n v="-25.817399999999999"/>
  </r>
  <r>
    <n v="107"/>
    <x v="52"/>
    <x v="3"/>
    <x v="51"/>
    <d v="2014-11-29T00:00:00"/>
    <s v="Standard Class"/>
    <s v="JM-15250"/>
    <s v="Janet Martin"/>
    <x v="0"/>
    <x v="0"/>
    <s v="Charlotte"/>
    <x v="3"/>
    <n v="28205"/>
    <x v="0"/>
    <x v="103"/>
    <x v="2"/>
    <x v="11"/>
    <x v="103"/>
    <n v="74.112000000000009"/>
    <n v="8"/>
    <n v="0.2"/>
    <n v="17.601600000000001"/>
  </r>
  <r>
    <n v="108"/>
    <x v="52"/>
    <x v="3"/>
    <x v="51"/>
    <d v="2014-11-29T00:00:00"/>
    <s v="Standard Class"/>
    <s v="JM-15250"/>
    <s v="Janet Martin"/>
    <x v="0"/>
    <x v="0"/>
    <s v="Charlotte"/>
    <x v="3"/>
    <n v="28205"/>
    <x v="0"/>
    <x v="104"/>
    <x v="2"/>
    <x v="7"/>
    <x v="104"/>
    <n v="27.992000000000004"/>
    <n v="1"/>
    <n v="0.2"/>
    <n v="2.0993999999999993"/>
  </r>
  <r>
    <n v="109"/>
    <x v="52"/>
    <x v="3"/>
    <x v="51"/>
    <d v="2014-11-29T00:00:00"/>
    <s v="Standard Class"/>
    <s v="JM-15250"/>
    <s v="Janet Martin"/>
    <x v="0"/>
    <x v="0"/>
    <s v="Charlotte"/>
    <x v="3"/>
    <n v="28205"/>
    <x v="0"/>
    <x v="105"/>
    <x v="1"/>
    <x v="6"/>
    <x v="105"/>
    <n v="3.3040000000000003"/>
    <n v="1"/>
    <n v="0.2"/>
    <n v="1.0737999999999999"/>
  </r>
  <r>
    <n v="110"/>
    <x v="53"/>
    <x v="1"/>
    <x v="52"/>
    <d v="2012-10-20T00:00:00"/>
    <s v="Standard Class"/>
    <s v="PA-19060"/>
    <s v="Pete Armstrong"/>
    <x v="2"/>
    <x v="0"/>
    <s v="Orland Park"/>
    <x v="10"/>
    <n v="60462"/>
    <x v="2"/>
    <x v="106"/>
    <x v="2"/>
    <x v="11"/>
    <x v="106"/>
    <n v="339.96000000000004"/>
    <n v="5"/>
    <n v="0.2"/>
    <n v="67.991999999999962"/>
  </r>
  <r>
    <n v="111"/>
    <x v="54"/>
    <x v="3"/>
    <x v="53"/>
    <d v="2014-12-31T00:00:00"/>
    <s v="Standard Class"/>
    <s v="CV-12805"/>
    <s v="Cynthia Voltz"/>
    <x v="1"/>
    <x v="0"/>
    <s v="New York City"/>
    <x v="15"/>
    <n v="10035"/>
    <x v="3"/>
    <x v="107"/>
    <x v="0"/>
    <x v="5"/>
    <x v="107"/>
    <n v="41.96"/>
    <n v="2"/>
    <n v="0"/>
    <n v="10.909600000000001"/>
  </r>
  <r>
    <n v="112"/>
    <x v="55"/>
    <x v="0"/>
    <x v="54"/>
    <d v="2013-11-11T00:00:00"/>
    <s v="Standard Class"/>
    <s v="CL-12565"/>
    <s v="Clay Ludtke"/>
    <x v="0"/>
    <x v="0"/>
    <s v="Urbandale"/>
    <x v="23"/>
    <n v="50322"/>
    <x v="2"/>
    <x v="108"/>
    <x v="1"/>
    <x v="6"/>
    <x v="108"/>
    <n v="75.959999999999994"/>
    <n v="2"/>
    <n v="0"/>
    <n v="22.78799999999999"/>
  </r>
  <r>
    <n v="113"/>
    <x v="55"/>
    <x v="0"/>
    <x v="54"/>
    <d v="2013-11-11T00:00:00"/>
    <s v="Standard Class"/>
    <s v="CL-12565"/>
    <s v="Clay Ludtke"/>
    <x v="0"/>
    <x v="0"/>
    <s v="Urbandale"/>
    <x v="23"/>
    <n v="50322"/>
    <x v="2"/>
    <x v="109"/>
    <x v="1"/>
    <x v="8"/>
    <x v="109"/>
    <n v="27.240000000000002"/>
    <n v="6"/>
    <n v="0"/>
    <n v="13.3476"/>
  </r>
  <r>
    <n v="114"/>
    <x v="56"/>
    <x v="2"/>
    <x v="55"/>
    <d v="2011-08-27T00:00:00"/>
    <s v="Second Class"/>
    <s v="RC-19960"/>
    <s v="Ryan Crowe"/>
    <x v="0"/>
    <x v="0"/>
    <s v="Columbus"/>
    <x v="24"/>
    <n v="43229"/>
    <x v="3"/>
    <x v="110"/>
    <x v="1"/>
    <x v="13"/>
    <x v="110"/>
    <n v="40.096000000000004"/>
    <n v="14"/>
    <n v="0.2"/>
    <n v="14.534799999999997"/>
  </r>
  <r>
    <n v="115"/>
    <x v="56"/>
    <x v="2"/>
    <x v="55"/>
    <d v="2011-08-27T00:00:00"/>
    <s v="Second Class"/>
    <s v="RC-19960"/>
    <s v="Ryan Crowe"/>
    <x v="0"/>
    <x v="0"/>
    <s v="Columbus"/>
    <x v="24"/>
    <n v="43229"/>
    <x v="3"/>
    <x v="111"/>
    <x v="1"/>
    <x v="12"/>
    <x v="111"/>
    <n v="4.7200000000000006"/>
    <n v="2"/>
    <n v="0.2"/>
    <n v="1.6519999999999997"/>
  </r>
  <r>
    <n v="116"/>
    <x v="56"/>
    <x v="2"/>
    <x v="55"/>
    <d v="2011-08-27T00:00:00"/>
    <s v="Second Class"/>
    <s v="RC-19960"/>
    <s v="Ryan Crowe"/>
    <x v="0"/>
    <x v="0"/>
    <s v="Columbus"/>
    <x v="24"/>
    <n v="43229"/>
    <x v="3"/>
    <x v="112"/>
    <x v="1"/>
    <x v="10"/>
    <x v="112"/>
    <n v="23.976000000000003"/>
    <n v="3"/>
    <n v="0.2"/>
    <n v="7.4924999999999988"/>
  </r>
  <r>
    <n v="117"/>
    <x v="56"/>
    <x v="2"/>
    <x v="55"/>
    <d v="2011-08-27T00:00:00"/>
    <s v="Second Class"/>
    <s v="RC-19960"/>
    <s v="Ryan Crowe"/>
    <x v="0"/>
    <x v="0"/>
    <s v="Columbus"/>
    <x v="24"/>
    <n v="43229"/>
    <x v="3"/>
    <x v="113"/>
    <x v="1"/>
    <x v="12"/>
    <x v="113"/>
    <n v="130.464"/>
    <n v="6"/>
    <n v="0.2"/>
    <n v="44.031599999999997"/>
  </r>
  <r>
    <n v="118"/>
    <x v="57"/>
    <x v="1"/>
    <x v="56"/>
    <d v="2012-03-06T00:00:00"/>
    <s v="Standard Class"/>
    <s v="DK-13090"/>
    <s v="Dave Kipp"/>
    <x v="0"/>
    <x v="0"/>
    <s v="Seattle"/>
    <x v="4"/>
    <n v="98103"/>
    <x v="1"/>
    <x v="114"/>
    <x v="0"/>
    <x v="3"/>
    <x v="114"/>
    <n v="787.53"/>
    <n v="3"/>
    <n v="0"/>
    <n v="165.38129999999995"/>
  </r>
  <r>
    <n v="119"/>
    <x v="58"/>
    <x v="1"/>
    <x v="57"/>
    <d v="2012-04-10T00:00:00"/>
    <s v="Standard Class"/>
    <s v="GG-14650"/>
    <s v="Greg Guthrie"/>
    <x v="1"/>
    <x v="0"/>
    <s v="Bristol"/>
    <x v="18"/>
    <n v="37620"/>
    <x v="0"/>
    <x v="115"/>
    <x v="1"/>
    <x v="8"/>
    <x v="115"/>
    <n v="157.79400000000004"/>
    <n v="1"/>
    <n v="0.7"/>
    <n v="-115.71559999999999"/>
  </r>
  <r>
    <n v="120"/>
    <x v="59"/>
    <x v="0"/>
    <x v="1"/>
    <d v="2013-06-16T00:00:00"/>
    <s v="First Class"/>
    <s v="SC-20725"/>
    <s v="Steven Cartwright"/>
    <x v="0"/>
    <x v="0"/>
    <s v="Wilmington"/>
    <x v="13"/>
    <n v="19805"/>
    <x v="3"/>
    <x v="116"/>
    <x v="0"/>
    <x v="5"/>
    <x v="116"/>
    <n v="47.04"/>
    <n v="3"/>
    <n v="0"/>
    <n v="18.345599999999997"/>
  </r>
  <r>
    <n v="121"/>
    <x v="59"/>
    <x v="0"/>
    <x v="1"/>
    <d v="2013-06-16T00:00:00"/>
    <s v="First Class"/>
    <s v="SC-20725"/>
    <s v="Steven Cartwright"/>
    <x v="0"/>
    <x v="0"/>
    <s v="Wilmington"/>
    <x v="13"/>
    <n v="19805"/>
    <x v="3"/>
    <x v="8"/>
    <x v="1"/>
    <x v="8"/>
    <x v="8"/>
    <n v="30.84"/>
    <n v="4"/>
    <n v="0"/>
    <n v="13.878"/>
  </r>
  <r>
    <n v="122"/>
    <x v="59"/>
    <x v="0"/>
    <x v="1"/>
    <d v="2013-06-16T00:00:00"/>
    <s v="First Class"/>
    <s v="SC-20725"/>
    <s v="Steven Cartwright"/>
    <x v="0"/>
    <x v="0"/>
    <s v="Wilmington"/>
    <x v="13"/>
    <n v="19805"/>
    <x v="3"/>
    <x v="117"/>
    <x v="1"/>
    <x v="4"/>
    <x v="117"/>
    <n v="226.56"/>
    <n v="6"/>
    <n v="0"/>
    <n v="63.436800000000005"/>
  </r>
  <r>
    <n v="123"/>
    <x v="59"/>
    <x v="0"/>
    <x v="1"/>
    <d v="2013-06-16T00:00:00"/>
    <s v="First Class"/>
    <s v="SC-20725"/>
    <s v="Steven Cartwright"/>
    <x v="0"/>
    <x v="0"/>
    <s v="Wilmington"/>
    <x v="13"/>
    <n v="19805"/>
    <x v="3"/>
    <x v="118"/>
    <x v="1"/>
    <x v="12"/>
    <x v="118"/>
    <n v="115.02"/>
    <n v="9"/>
    <n v="0"/>
    <n v="51.758999999999993"/>
  </r>
  <r>
    <n v="124"/>
    <x v="59"/>
    <x v="0"/>
    <x v="1"/>
    <d v="2013-06-16T00:00:00"/>
    <s v="First Class"/>
    <s v="SC-20725"/>
    <s v="Steven Cartwright"/>
    <x v="0"/>
    <x v="0"/>
    <s v="Wilmington"/>
    <x v="13"/>
    <n v="19805"/>
    <x v="3"/>
    <x v="119"/>
    <x v="2"/>
    <x v="7"/>
    <x v="119"/>
    <n v="68.040000000000006"/>
    <n v="7"/>
    <n v="0"/>
    <n v="19.731599999999997"/>
  </r>
  <r>
    <n v="125"/>
    <x v="60"/>
    <x v="2"/>
    <x v="58"/>
    <d v="2011-12-28T00:00:00"/>
    <s v="Second Class"/>
    <s v="AD-10180"/>
    <s v="Alan Dominguez"/>
    <x v="2"/>
    <x v="0"/>
    <s v="Houston"/>
    <x v="5"/>
    <n v="77041"/>
    <x v="2"/>
    <x v="120"/>
    <x v="0"/>
    <x v="1"/>
    <x v="120"/>
    <n v="600.55799999999999"/>
    <n v="3"/>
    <n v="0.3"/>
    <n v="-8.5794000000000779"/>
  </r>
  <r>
    <n v="126"/>
    <x v="61"/>
    <x v="2"/>
    <x v="59"/>
    <d v="2011-09-25T00:00:00"/>
    <s v="Standard Class"/>
    <s v="PF-19165"/>
    <s v="Philip Fox"/>
    <x v="0"/>
    <x v="0"/>
    <s v="Bloomington"/>
    <x v="10"/>
    <n v="61701"/>
    <x v="2"/>
    <x v="121"/>
    <x v="0"/>
    <x v="3"/>
    <x v="121"/>
    <n v="617.70000000000005"/>
    <n v="6"/>
    <n v="0.5"/>
    <n v="-407.68200000000013"/>
  </r>
  <r>
    <n v="127"/>
    <x v="62"/>
    <x v="3"/>
    <x v="60"/>
    <d v="2014-11-13T00:00:00"/>
    <s v="Standard Class"/>
    <s v="TS-21610"/>
    <s v="Troy Staebel"/>
    <x v="0"/>
    <x v="0"/>
    <s v="Phoenix"/>
    <x v="16"/>
    <n v="85023"/>
    <x v="1"/>
    <x v="122"/>
    <x v="1"/>
    <x v="8"/>
    <x v="122"/>
    <n v="2.3880000000000003"/>
    <n v="2"/>
    <n v="0.7"/>
    <n v="-1.8308"/>
  </r>
  <r>
    <n v="128"/>
    <x v="62"/>
    <x v="3"/>
    <x v="60"/>
    <d v="2014-11-13T00:00:00"/>
    <s v="Standard Class"/>
    <s v="TS-21610"/>
    <s v="Troy Staebel"/>
    <x v="0"/>
    <x v="0"/>
    <s v="Phoenix"/>
    <x v="16"/>
    <n v="85023"/>
    <x v="1"/>
    <x v="123"/>
    <x v="1"/>
    <x v="4"/>
    <x v="123"/>
    <n v="243.99200000000002"/>
    <n v="7"/>
    <n v="0.2"/>
    <n v="30.498999999999981"/>
  </r>
  <r>
    <n v="129"/>
    <x v="63"/>
    <x v="0"/>
    <x v="61"/>
    <d v="2013-11-11T00:00:00"/>
    <s v="Second Class"/>
    <s v="LS-16975"/>
    <s v="Lindsay Shagiari"/>
    <x v="2"/>
    <x v="0"/>
    <s v="Los Angeles"/>
    <x v="1"/>
    <n v="90004"/>
    <x v="1"/>
    <x v="64"/>
    <x v="0"/>
    <x v="1"/>
    <x v="124"/>
    <n v="81.424000000000007"/>
    <n v="2"/>
    <n v="0.2"/>
    <n v="-9.1601999999999961"/>
  </r>
  <r>
    <n v="130"/>
    <x v="63"/>
    <x v="0"/>
    <x v="61"/>
    <d v="2013-11-11T00:00:00"/>
    <s v="Second Class"/>
    <s v="LS-16975"/>
    <s v="Lindsay Shagiari"/>
    <x v="2"/>
    <x v="0"/>
    <s v="Los Angeles"/>
    <x v="1"/>
    <n v="90004"/>
    <x v="1"/>
    <x v="124"/>
    <x v="0"/>
    <x v="5"/>
    <x v="125"/>
    <n v="238.56"/>
    <n v="3"/>
    <n v="0"/>
    <n v="26.241599999999977"/>
  </r>
  <r>
    <n v="131"/>
    <x v="64"/>
    <x v="3"/>
    <x v="62"/>
    <d v="2014-02-06T00:00:00"/>
    <s v="First Class"/>
    <s v="DW-13585"/>
    <s v="Dorothy Wardle"/>
    <x v="1"/>
    <x v="0"/>
    <s v="Columbus"/>
    <x v="24"/>
    <n v="43229"/>
    <x v="3"/>
    <x v="125"/>
    <x v="2"/>
    <x v="7"/>
    <x v="126"/>
    <n v="59.969999999999992"/>
    <n v="5"/>
    <n v="0.4"/>
    <n v="-11.993999999999993"/>
  </r>
  <r>
    <n v="132"/>
    <x v="64"/>
    <x v="3"/>
    <x v="62"/>
    <d v="2014-02-06T00:00:00"/>
    <s v="First Class"/>
    <s v="DW-13585"/>
    <s v="Dorothy Wardle"/>
    <x v="1"/>
    <x v="0"/>
    <s v="Columbus"/>
    <x v="24"/>
    <n v="43229"/>
    <x v="3"/>
    <x v="126"/>
    <x v="1"/>
    <x v="10"/>
    <x v="127"/>
    <n v="78.304000000000002"/>
    <n v="2"/>
    <n v="0.2"/>
    <n v="29.363999999999997"/>
  </r>
  <r>
    <n v="133"/>
    <x v="64"/>
    <x v="3"/>
    <x v="62"/>
    <d v="2014-02-06T00:00:00"/>
    <s v="First Class"/>
    <s v="DW-13585"/>
    <s v="Dorothy Wardle"/>
    <x v="1"/>
    <x v="0"/>
    <s v="Columbus"/>
    <x v="24"/>
    <n v="43229"/>
    <x v="3"/>
    <x v="127"/>
    <x v="1"/>
    <x v="13"/>
    <x v="33"/>
    <n v="21.456"/>
    <n v="9"/>
    <n v="0.2"/>
    <n v="6.9731999999999976"/>
  </r>
  <r>
    <n v="134"/>
    <x v="65"/>
    <x v="0"/>
    <x v="63"/>
    <d v="2013-10-20T00:00:00"/>
    <s v="Standard Class"/>
    <s v="LC-16885"/>
    <s v="Lena Creighton"/>
    <x v="0"/>
    <x v="0"/>
    <s v="Roseville"/>
    <x v="1"/>
    <n v="95661"/>
    <x v="1"/>
    <x v="128"/>
    <x v="1"/>
    <x v="10"/>
    <x v="128"/>
    <n v="20.04"/>
    <n v="3"/>
    <n v="0"/>
    <n v="9.6191999999999993"/>
  </r>
  <r>
    <n v="135"/>
    <x v="65"/>
    <x v="0"/>
    <x v="63"/>
    <d v="2013-10-20T00:00:00"/>
    <s v="Standard Class"/>
    <s v="LC-16885"/>
    <s v="Lena Creighton"/>
    <x v="0"/>
    <x v="0"/>
    <s v="Roseville"/>
    <x v="1"/>
    <n v="95661"/>
    <x v="1"/>
    <x v="129"/>
    <x v="1"/>
    <x v="10"/>
    <x v="129"/>
    <n v="35.44"/>
    <n v="1"/>
    <n v="0"/>
    <n v="16.656799999999997"/>
  </r>
  <r>
    <n v="136"/>
    <x v="65"/>
    <x v="0"/>
    <x v="63"/>
    <d v="2013-10-20T00:00:00"/>
    <s v="Standard Class"/>
    <s v="LC-16885"/>
    <s v="Lena Creighton"/>
    <x v="0"/>
    <x v="0"/>
    <s v="Roseville"/>
    <x v="1"/>
    <n v="95661"/>
    <x v="1"/>
    <x v="130"/>
    <x v="1"/>
    <x v="6"/>
    <x v="130"/>
    <n v="11.52"/>
    <n v="4"/>
    <n v="0"/>
    <n v="3.4559999999999995"/>
  </r>
  <r>
    <n v="137"/>
    <x v="65"/>
    <x v="0"/>
    <x v="63"/>
    <d v="2013-10-20T00:00:00"/>
    <s v="Standard Class"/>
    <s v="LC-16885"/>
    <s v="Lena Creighton"/>
    <x v="0"/>
    <x v="0"/>
    <s v="Roseville"/>
    <x v="1"/>
    <n v="95661"/>
    <x v="1"/>
    <x v="131"/>
    <x v="1"/>
    <x v="13"/>
    <x v="131"/>
    <n v="4.0199999999999996"/>
    <n v="2"/>
    <n v="0"/>
    <n v="1.9697999999999998"/>
  </r>
  <r>
    <n v="138"/>
    <x v="65"/>
    <x v="0"/>
    <x v="63"/>
    <d v="2013-10-20T00:00:00"/>
    <s v="Standard Class"/>
    <s v="LC-16885"/>
    <s v="Lena Creighton"/>
    <x v="0"/>
    <x v="0"/>
    <s v="Roseville"/>
    <x v="1"/>
    <n v="95661"/>
    <x v="1"/>
    <x v="132"/>
    <x v="1"/>
    <x v="8"/>
    <x v="132"/>
    <n v="76.176000000000002"/>
    <n v="3"/>
    <n v="0.2"/>
    <n v="26.661599999999996"/>
  </r>
  <r>
    <n v="139"/>
    <x v="65"/>
    <x v="0"/>
    <x v="63"/>
    <d v="2013-10-20T00:00:00"/>
    <s v="Standard Class"/>
    <s v="LC-16885"/>
    <s v="Lena Creighton"/>
    <x v="0"/>
    <x v="0"/>
    <s v="Roseville"/>
    <x v="1"/>
    <n v="95661"/>
    <x v="1"/>
    <x v="133"/>
    <x v="1"/>
    <x v="14"/>
    <x v="133"/>
    <n v="65.88"/>
    <n v="6"/>
    <n v="0"/>
    <n v="18.446400000000004"/>
  </r>
  <r>
    <n v="140"/>
    <x v="65"/>
    <x v="0"/>
    <x v="63"/>
    <d v="2013-10-20T00:00:00"/>
    <s v="Standard Class"/>
    <s v="LC-16885"/>
    <s v="Lena Creighton"/>
    <x v="0"/>
    <x v="0"/>
    <s v="Roseville"/>
    <x v="1"/>
    <n v="95661"/>
    <x v="1"/>
    <x v="50"/>
    <x v="0"/>
    <x v="5"/>
    <x v="50"/>
    <n v="43.120000000000005"/>
    <n v="14"/>
    <n v="0"/>
    <n v="20.697599999999998"/>
  </r>
  <r>
    <n v="141"/>
    <x v="66"/>
    <x v="0"/>
    <x v="64"/>
    <d v="2013-09-08T00:00:00"/>
    <s v="Second Class"/>
    <s v="JD-15895"/>
    <s v="Jonathan Doherty"/>
    <x v="1"/>
    <x v="0"/>
    <s v="Philadelphia"/>
    <x v="9"/>
    <n v="19140"/>
    <x v="3"/>
    <x v="28"/>
    <x v="0"/>
    <x v="5"/>
    <x v="28"/>
    <n v="82.800000000000011"/>
    <n v="2"/>
    <n v="0.2"/>
    <n v="10.349999999999994"/>
  </r>
  <r>
    <n v="142"/>
    <x v="67"/>
    <x v="3"/>
    <x v="65"/>
    <d v="2014-09-24T00:00:00"/>
    <s v="Standard Class"/>
    <s v="SH-19975"/>
    <s v="Sally Hughsby"/>
    <x v="1"/>
    <x v="0"/>
    <s v="San Francisco"/>
    <x v="1"/>
    <n v="94122"/>
    <x v="1"/>
    <x v="134"/>
    <x v="1"/>
    <x v="6"/>
    <x v="134"/>
    <n v="8.82"/>
    <n v="3"/>
    <n v="0"/>
    <n v="2.3814000000000002"/>
  </r>
  <r>
    <n v="143"/>
    <x v="67"/>
    <x v="3"/>
    <x v="65"/>
    <d v="2014-09-24T00:00:00"/>
    <s v="Standard Class"/>
    <s v="SH-19975"/>
    <s v="Sally Hughsby"/>
    <x v="1"/>
    <x v="0"/>
    <s v="San Francisco"/>
    <x v="1"/>
    <n v="94122"/>
    <x v="1"/>
    <x v="135"/>
    <x v="1"/>
    <x v="12"/>
    <x v="135"/>
    <n v="10.86"/>
    <n v="3"/>
    <n v="0"/>
    <n v="5.1042000000000005"/>
  </r>
  <r>
    <n v="144"/>
    <x v="67"/>
    <x v="3"/>
    <x v="65"/>
    <d v="2014-09-24T00:00:00"/>
    <s v="Standard Class"/>
    <s v="SH-19975"/>
    <s v="Sally Hughsby"/>
    <x v="1"/>
    <x v="0"/>
    <s v="San Francisco"/>
    <x v="1"/>
    <n v="94122"/>
    <x v="1"/>
    <x v="136"/>
    <x v="1"/>
    <x v="10"/>
    <x v="136"/>
    <n v="143.69999999999999"/>
    <n v="3"/>
    <n v="0"/>
    <n v="68.975999999999999"/>
  </r>
  <r>
    <n v="145"/>
    <x v="68"/>
    <x v="3"/>
    <x v="66"/>
    <d v="2014-12-28T00:00:00"/>
    <s v="Standard Class"/>
    <s v="SG-20080"/>
    <s v="Sandra Glassco"/>
    <x v="0"/>
    <x v="0"/>
    <s v="Independence"/>
    <x v="25"/>
    <n v="64055"/>
    <x v="2"/>
    <x v="137"/>
    <x v="1"/>
    <x v="9"/>
    <x v="137"/>
    <n v="839.43000000000006"/>
    <n v="3"/>
    <n v="0"/>
    <n v="218.25179999999997"/>
  </r>
  <r>
    <n v="146"/>
    <x v="69"/>
    <x v="1"/>
    <x v="67"/>
    <d v="2012-09-12T00:00:00"/>
    <s v="Standard Class"/>
    <s v="HA-14920"/>
    <s v="Helen Andreada"/>
    <x v="0"/>
    <x v="0"/>
    <s v="Pasadena"/>
    <x v="1"/>
    <n v="91104"/>
    <x v="1"/>
    <x v="82"/>
    <x v="1"/>
    <x v="4"/>
    <x v="82"/>
    <n v="671.93"/>
    <n v="7"/>
    <n v="0"/>
    <n v="20.157899999999998"/>
  </r>
  <r>
    <n v="147"/>
    <x v="70"/>
    <x v="2"/>
    <x v="68"/>
    <d v="2011-10-28T00:00:00"/>
    <s v="Standard Class"/>
    <s v="MG-17680"/>
    <s v="Maureen Gastineau"/>
    <x v="2"/>
    <x v="0"/>
    <s v="Newark"/>
    <x v="24"/>
    <n v="43055"/>
    <x v="3"/>
    <x v="138"/>
    <x v="0"/>
    <x v="5"/>
    <x v="138"/>
    <n v="93.888000000000005"/>
    <n v="4"/>
    <n v="0.2"/>
    <n v="12.90959999999999"/>
  </r>
  <r>
    <n v="148"/>
    <x v="71"/>
    <x v="0"/>
    <x v="5"/>
    <d v="2013-12-10T00:00:00"/>
    <s v="Standard Class"/>
    <s v="JE-16165"/>
    <s v="Justin Ellison"/>
    <x v="1"/>
    <x v="0"/>
    <s v="Franklin"/>
    <x v="6"/>
    <n v="53132"/>
    <x v="2"/>
    <x v="139"/>
    <x v="2"/>
    <x v="7"/>
    <x v="139"/>
    <n v="384.45000000000005"/>
    <n v="11"/>
    <n v="0"/>
    <n v="103.80150000000003"/>
  </r>
  <r>
    <n v="149"/>
    <x v="71"/>
    <x v="0"/>
    <x v="5"/>
    <d v="2013-12-10T00:00:00"/>
    <s v="Standard Class"/>
    <s v="JE-16165"/>
    <s v="Justin Ellison"/>
    <x v="1"/>
    <x v="0"/>
    <s v="Franklin"/>
    <x v="6"/>
    <n v="53132"/>
    <x v="2"/>
    <x v="140"/>
    <x v="2"/>
    <x v="7"/>
    <x v="140"/>
    <n v="149.97"/>
    <n v="3"/>
    <n v="0"/>
    <n v="5.9987999999999815"/>
  </r>
  <r>
    <n v="150"/>
    <x v="71"/>
    <x v="0"/>
    <x v="5"/>
    <d v="2013-12-10T00:00:00"/>
    <s v="Standard Class"/>
    <s v="JE-16165"/>
    <s v="Justin Ellison"/>
    <x v="1"/>
    <x v="0"/>
    <s v="Franklin"/>
    <x v="6"/>
    <n v="53132"/>
    <x v="2"/>
    <x v="1"/>
    <x v="0"/>
    <x v="1"/>
    <x v="1"/>
    <n v="1951.84"/>
    <n v="8"/>
    <n v="0"/>
    <n v="585.55199999999991"/>
  </r>
  <r>
    <n v="151"/>
    <x v="71"/>
    <x v="0"/>
    <x v="5"/>
    <d v="2013-12-10T00:00:00"/>
    <s v="Standard Class"/>
    <s v="JE-16165"/>
    <s v="Justin Ellison"/>
    <x v="1"/>
    <x v="0"/>
    <s v="Franklin"/>
    <x v="6"/>
    <n v="53132"/>
    <x v="2"/>
    <x v="141"/>
    <x v="1"/>
    <x v="8"/>
    <x v="141"/>
    <n v="171.55"/>
    <n v="5"/>
    <n v="0"/>
    <n v="80.628500000000003"/>
  </r>
  <r>
    <n v="152"/>
    <x v="72"/>
    <x v="0"/>
    <x v="69"/>
    <d v="2013-03-17T00:00:00"/>
    <s v="First Class"/>
    <s v="TW-21025"/>
    <s v="Tamara Willingham"/>
    <x v="2"/>
    <x v="0"/>
    <s v="Scottsdale"/>
    <x v="16"/>
    <n v="85254"/>
    <x v="1"/>
    <x v="142"/>
    <x v="1"/>
    <x v="9"/>
    <x v="142"/>
    <n v="157.91999999999999"/>
    <n v="5"/>
    <n v="0.2"/>
    <n v="17.765999999999991"/>
  </r>
  <r>
    <n v="153"/>
    <x v="72"/>
    <x v="0"/>
    <x v="69"/>
    <d v="2013-03-17T00:00:00"/>
    <s v="First Class"/>
    <s v="TW-21025"/>
    <s v="Tamara Willingham"/>
    <x v="2"/>
    <x v="0"/>
    <s v="Scottsdale"/>
    <x v="16"/>
    <n v="85254"/>
    <x v="1"/>
    <x v="143"/>
    <x v="2"/>
    <x v="7"/>
    <x v="143"/>
    <n v="203.184"/>
    <n v="2"/>
    <n v="0.2"/>
    <n v="15.238799999999991"/>
  </r>
  <r>
    <n v="154"/>
    <x v="73"/>
    <x v="1"/>
    <x v="70"/>
    <d v="2012-06-02T00:00:00"/>
    <s v="First Class"/>
    <s v="SP-20650"/>
    <s v="Stephanie Phelps"/>
    <x v="1"/>
    <x v="0"/>
    <s v="San Jose"/>
    <x v="1"/>
    <n v="95123"/>
    <x v="1"/>
    <x v="144"/>
    <x v="1"/>
    <x v="10"/>
    <x v="144"/>
    <n v="58.379999999999995"/>
    <n v="7"/>
    <n v="0"/>
    <n v="26.270999999999994"/>
  </r>
  <r>
    <n v="155"/>
    <x v="73"/>
    <x v="1"/>
    <x v="70"/>
    <d v="2012-06-02T00:00:00"/>
    <s v="First Class"/>
    <s v="SP-20650"/>
    <s v="Stephanie Phelps"/>
    <x v="1"/>
    <x v="0"/>
    <s v="San Jose"/>
    <x v="1"/>
    <n v="95123"/>
    <x v="1"/>
    <x v="145"/>
    <x v="1"/>
    <x v="10"/>
    <x v="145"/>
    <n v="105.52"/>
    <n v="4"/>
    <n v="0"/>
    <n v="48.539199999999994"/>
  </r>
  <r>
    <n v="156"/>
    <x v="73"/>
    <x v="1"/>
    <x v="70"/>
    <d v="2012-06-02T00:00:00"/>
    <s v="First Class"/>
    <s v="SP-20650"/>
    <s v="Stephanie Phelps"/>
    <x v="1"/>
    <x v="0"/>
    <s v="San Jose"/>
    <x v="1"/>
    <n v="95123"/>
    <x v="1"/>
    <x v="146"/>
    <x v="1"/>
    <x v="4"/>
    <x v="146"/>
    <n v="80.88"/>
    <n v="6"/>
    <n v="0"/>
    <n v="21.028799999999997"/>
  </r>
  <r>
    <n v="157"/>
    <x v="74"/>
    <x v="1"/>
    <x v="71"/>
    <d v="2012-06-03T00:00:00"/>
    <s v="Standard Class"/>
    <s v="NK-18490"/>
    <s v="Neil Knudson"/>
    <x v="2"/>
    <x v="0"/>
    <s v="Seattle"/>
    <x v="4"/>
    <n v="98105"/>
    <x v="1"/>
    <x v="147"/>
    <x v="1"/>
    <x v="6"/>
    <x v="147"/>
    <n v="6.63"/>
    <n v="3"/>
    <n v="0"/>
    <n v="1.7901"/>
  </r>
  <r>
    <n v="158"/>
    <x v="75"/>
    <x v="2"/>
    <x v="72"/>
    <d v="2011-03-06T00:00:00"/>
    <s v="Second Class"/>
    <s v="DB-13060"/>
    <s v="Dave Brooks"/>
    <x v="0"/>
    <x v="0"/>
    <s v="Seattle"/>
    <x v="4"/>
    <n v="98115"/>
    <x v="1"/>
    <x v="120"/>
    <x v="0"/>
    <x v="1"/>
    <x v="120"/>
    <n v="457.56800000000004"/>
    <n v="2"/>
    <n v="0.2"/>
    <n v="51.476399999999941"/>
  </r>
  <r>
    <n v="159"/>
    <x v="76"/>
    <x v="0"/>
    <x v="73"/>
    <d v="2013-11-25T00:00:00"/>
    <s v="Standard Class"/>
    <s v="NP-18670"/>
    <s v="Nora Paige"/>
    <x v="0"/>
    <x v="0"/>
    <s v="Edmond"/>
    <x v="26"/>
    <n v="73034"/>
    <x v="2"/>
    <x v="148"/>
    <x v="1"/>
    <x v="2"/>
    <x v="148"/>
    <n v="14.62"/>
    <n v="2"/>
    <n v="0"/>
    <n v="6.8713999999999995"/>
  </r>
  <r>
    <n v="160"/>
    <x v="76"/>
    <x v="0"/>
    <x v="73"/>
    <d v="2013-11-25T00:00:00"/>
    <s v="Standard Class"/>
    <s v="NP-18670"/>
    <s v="Nora Paige"/>
    <x v="0"/>
    <x v="0"/>
    <s v="Edmond"/>
    <x v="26"/>
    <n v="73034"/>
    <x v="2"/>
    <x v="149"/>
    <x v="2"/>
    <x v="7"/>
    <x v="149"/>
    <n v="944.93000000000006"/>
    <n v="7"/>
    <n v="0"/>
    <n v="236.23250000000002"/>
  </r>
  <r>
    <n v="161"/>
    <x v="77"/>
    <x v="0"/>
    <x v="74"/>
    <d v="2013-05-13T00:00:00"/>
    <s v="First Class"/>
    <s v="TT-21070"/>
    <s v="Ted Trevino"/>
    <x v="0"/>
    <x v="0"/>
    <s v="Los Angeles"/>
    <x v="1"/>
    <n v="90045"/>
    <x v="1"/>
    <x v="150"/>
    <x v="1"/>
    <x v="10"/>
    <x v="150"/>
    <n v="5.98"/>
    <n v="1"/>
    <n v="0"/>
    <n v="2.6909999999999998"/>
  </r>
  <r>
    <n v="162"/>
    <x v="78"/>
    <x v="1"/>
    <x v="75"/>
    <d v="2012-12-31T00:00:00"/>
    <s v="Second Class"/>
    <s v="EM-13960"/>
    <s v="Eric Murdock"/>
    <x v="0"/>
    <x v="0"/>
    <s v="Philadelphia"/>
    <x v="9"/>
    <n v="19134"/>
    <x v="3"/>
    <x v="151"/>
    <x v="2"/>
    <x v="11"/>
    <x v="151"/>
    <n v="54.384000000000007"/>
    <n v="2"/>
    <n v="0.2"/>
    <n v="1.359599999999995"/>
  </r>
  <r>
    <n v="163"/>
    <x v="79"/>
    <x v="0"/>
    <x v="76"/>
    <d v="2013-11-21T00:00:00"/>
    <s v="Standard Class"/>
    <s v="RD-19900"/>
    <s v="Ruben Dartt"/>
    <x v="0"/>
    <x v="0"/>
    <s v="Carlsbad"/>
    <x v="27"/>
    <n v="88220"/>
    <x v="1"/>
    <x v="152"/>
    <x v="1"/>
    <x v="12"/>
    <x v="33"/>
    <n v="28.4"/>
    <n v="5"/>
    <n v="0"/>
    <n v="13.347999999999997"/>
  </r>
  <r>
    <n v="164"/>
    <x v="80"/>
    <x v="0"/>
    <x v="77"/>
    <d v="2013-11-12T00:00:00"/>
    <s v="Standard Class"/>
    <s v="MJ-17740"/>
    <s v="Max Jones"/>
    <x v="0"/>
    <x v="0"/>
    <s v="Seattle"/>
    <x v="4"/>
    <n v="98115"/>
    <x v="1"/>
    <x v="153"/>
    <x v="1"/>
    <x v="8"/>
    <x v="152"/>
    <n v="27.680000000000003"/>
    <n v="2"/>
    <n v="0.2"/>
    <n v="9.6879999999999988"/>
  </r>
  <r>
    <n v="165"/>
    <x v="81"/>
    <x v="2"/>
    <x v="78"/>
    <d v="2011-09-12T00:00:00"/>
    <s v="Standard Class"/>
    <s v="BM-11140"/>
    <s v="Becky Martin"/>
    <x v="0"/>
    <x v="0"/>
    <s v="San Antonio"/>
    <x v="5"/>
    <n v="78207"/>
    <x v="2"/>
    <x v="154"/>
    <x v="1"/>
    <x v="6"/>
    <x v="153"/>
    <n v="9.9359999999999999"/>
    <n v="3"/>
    <n v="0.2"/>
    <n v="2.7324000000000002"/>
  </r>
  <r>
    <n v="166"/>
    <x v="81"/>
    <x v="2"/>
    <x v="78"/>
    <d v="2011-09-12T00:00:00"/>
    <s v="Standard Class"/>
    <s v="BM-11140"/>
    <s v="Becky Martin"/>
    <x v="0"/>
    <x v="0"/>
    <s v="San Antonio"/>
    <x v="5"/>
    <n v="78207"/>
    <x v="2"/>
    <x v="155"/>
    <x v="2"/>
    <x v="15"/>
    <x v="154"/>
    <n v="8159.9519999999993"/>
    <n v="8"/>
    <n v="0.4"/>
    <n v="-1359.992000000002"/>
  </r>
  <r>
    <n v="167"/>
    <x v="81"/>
    <x v="2"/>
    <x v="78"/>
    <d v="2011-09-12T00:00:00"/>
    <s v="Standard Class"/>
    <s v="BM-11140"/>
    <s v="Becky Martin"/>
    <x v="0"/>
    <x v="0"/>
    <s v="San Antonio"/>
    <x v="5"/>
    <n v="78207"/>
    <x v="2"/>
    <x v="156"/>
    <x v="1"/>
    <x v="4"/>
    <x v="155"/>
    <n v="275.928"/>
    <n v="3"/>
    <n v="0.2"/>
    <n v="-58.634699999999995"/>
  </r>
  <r>
    <n v="168"/>
    <x v="81"/>
    <x v="2"/>
    <x v="78"/>
    <d v="2011-09-12T00:00:00"/>
    <s v="Standard Class"/>
    <s v="BM-11140"/>
    <s v="Becky Martin"/>
    <x v="0"/>
    <x v="0"/>
    <s v="San Antonio"/>
    <x v="5"/>
    <n v="78207"/>
    <x v="2"/>
    <x v="157"/>
    <x v="0"/>
    <x v="1"/>
    <x v="156"/>
    <n v="1740.0599999999997"/>
    <n v="9"/>
    <n v="0.3"/>
    <n v="-24.858000000000175"/>
  </r>
  <r>
    <n v="169"/>
    <x v="81"/>
    <x v="2"/>
    <x v="78"/>
    <d v="2011-09-12T00:00:00"/>
    <s v="Standard Class"/>
    <s v="BM-11140"/>
    <s v="Becky Martin"/>
    <x v="0"/>
    <x v="0"/>
    <s v="San Antonio"/>
    <x v="5"/>
    <n v="78207"/>
    <x v="2"/>
    <x v="158"/>
    <x v="1"/>
    <x v="6"/>
    <x v="157"/>
    <n v="32.064"/>
    <n v="6"/>
    <n v="0.2"/>
    <n v="6.8135999999999974"/>
  </r>
  <r>
    <n v="170"/>
    <x v="81"/>
    <x v="2"/>
    <x v="78"/>
    <d v="2011-09-12T00:00:00"/>
    <s v="Standard Class"/>
    <s v="BM-11140"/>
    <s v="Becky Martin"/>
    <x v="0"/>
    <x v="0"/>
    <s v="San Antonio"/>
    <x v="5"/>
    <n v="78207"/>
    <x v="2"/>
    <x v="159"/>
    <x v="1"/>
    <x v="9"/>
    <x v="158"/>
    <n v="177.97999999999996"/>
    <n v="5"/>
    <n v="0.8"/>
    <n v="-453.84900000000005"/>
  </r>
  <r>
    <n v="171"/>
    <x v="81"/>
    <x v="2"/>
    <x v="78"/>
    <d v="2011-09-12T00:00:00"/>
    <s v="Standard Class"/>
    <s v="BM-11140"/>
    <s v="Becky Martin"/>
    <x v="0"/>
    <x v="0"/>
    <s v="San Antonio"/>
    <x v="5"/>
    <n v="78207"/>
    <x v="2"/>
    <x v="160"/>
    <x v="2"/>
    <x v="7"/>
    <x v="159"/>
    <n v="143.976"/>
    <n v="3"/>
    <n v="0.2"/>
    <n v="8.998500000000007"/>
  </r>
  <r>
    <n v="172"/>
    <x v="82"/>
    <x v="2"/>
    <x v="79"/>
    <d v="2011-08-09T00:00:00"/>
    <s v="Standard Class"/>
    <s v="CS-12130"/>
    <s v="Chad Sievert"/>
    <x v="0"/>
    <x v="0"/>
    <s v="Los Angeles"/>
    <x v="1"/>
    <n v="90004"/>
    <x v="1"/>
    <x v="161"/>
    <x v="1"/>
    <x v="10"/>
    <x v="160"/>
    <n v="20.94"/>
    <n v="3"/>
    <n v="0"/>
    <n v="9.841800000000001"/>
  </r>
  <r>
    <n v="173"/>
    <x v="82"/>
    <x v="2"/>
    <x v="79"/>
    <d v="2011-08-09T00:00:00"/>
    <s v="Standard Class"/>
    <s v="CS-12130"/>
    <s v="Chad Sievert"/>
    <x v="0"/>
    <x v="0"/>
    <s v="Los Angeles"/>
    <x v="1"/>
    <n v="90004"/>
    <x v="1"/>
    <x v="162"/>
    <x v="1"/>
    <x v="10"/>
    <x v="161"/>
    <n v="110.96"/>
    <n v="2"/>
    <n v="0"/>
    <n v="53.260799999999996"/>
  </r>
  <r>
    <n v="174"/>
    <x v="82"/>
    <x v="2"/>
    <x v="79"/>
    <d v="2011-08-09T00:00:00"/>
    <s v="Standard Class"/>
    <s v="CS-12130"/>
    <s v="Chad Sievert"/>
    <x v="0"/>
    <x v="0"/>
    <s v="Los Angeles"/>
    <x v="1"/>
    <n v="90004"/>
    <x v="1"/>
    <x v="163"/>
    <x v="0"/>
    <x v="1"/>
    <x v="162"/>
    <n v="340.14400000000006"/>
    <n v="7"/>
    <n v="0.2"/>
    <n v="21.259"/>
  </r>
  <r>
    <n v="175"/>
    <x v="83"/>
    <x v="2"/>
    <x v="80"/>
    <d v="2011-09-19T00:00:00"/>
    <s v="Standard Class"/>
    <s v="JB-15400"/>
    <s v="Jennifer Braxton"/>
    <x v="1"/>
    <x v="0"/>
    <s v="Chicago"/>
    <x v="10"/>
    <n v="60623"/>
    <x v="2"/>
    <x v="164"/>
    <x v="1"/>
    <x v="9"/>
    <x v="163"/>
    <n v="52.447999999999993"/>
    <n v="2"/>
    <n v="0.8"/>
    <n v="-131.12000000000003"/>
  </r>
  <r>
    <n v="176"/>
    <x v="83"/>
    <x v="2"/>
    <x v="80"/>
    <d v="2011-09-19T00:00:00"/>
    <s v="Standard Class"/>
    <s v="JB-15400"/>
    <s v="Jennifer Braxton"/>
    <x v="1"/>
    <x v="0"/>
    <s v="Chicago"/>
    <x v="10"/>
    <n v="60623"/>
    <x v="2"/>
    <x v="165"/>
    <x v="1"/>
    <x v="2"/>
    <x v="164"/>
    <n v="20.16"/>
    <n v="4"/>
    <n v="0.2"/>
    <n v="6.5519999999999987"/>
  </r>
  <r>
    <n v="177"/>
    <x v="84"/>
    <x v="3"/>
    <x v="81"/>
    <d v="2014-04-26T00:00:00"/>
    <s v="Second Class"/>
    <s v="SJ-20500"/>
    <s v="Shirley Jackson"/>
    <x v="0"/>
    <x v="0"/>
    <s v="Houston"/>
    <x v="5"/>
    <n v="77036"/>
    <x v="2"/>
    <x v="166"/>
    <x v="1"/>
    <x v="9"/>
    <x v="165"/>
    <n v="97.263999999999982"/>
    <n v="4"/>
    <n v="0.8"/>
    <n v="-243.16000000000008"/>
  </r>
  <r>
    <n v="178"/>
    <x v="85"/>
    <x v="1"/>
    <x v="82"/>
    <d v="2012-11-23T00:00:00"/>
    <s v="Second Class"/>
    <s v="JE-15745"/>
    <s v="Joel Eaton"/>
    <x v="0"/>
    <x v="0"/>
    <s v="Newark"/>
    <x v="24"/>
    <n v="43055"/>
    <x v="3"/>
    <x v="167"/>
    <x v="0"/>
    <x v="1"/>
    <x v="166"/>
    <n v="396.80200000000002"/>
    <n v="7"/>
    <n v="0.3"/>
    <n v="-11.337199999999939"/>
  </r>
  <r>
    <n v="179"/>
    <x v="85"/>
    <x v="1"/>
    <x v="82"/>
    <d v="2012-11-23T00:00:00"/>
    <s v="Second Class"/>
    <s v="JE-15745"/>
    <s v="Joel Eaton"/>
    <x v="0"/>
    <x v="0"/>
    <s v="Newark"/>
    <x v="24"/>
    <n v="43055"/>
    <x v="3"/>
    <x v="168"/>
    <x v="1"/>
    <x v="14"/>
    <x v="167"/>
    <n v="15.88"/>
    <n v="5"/>
    <n v="0.2"/>
    <n v="-3.771500000000001"/>
  </r>
  <r>
    <n v="180"/>
    <x v="86"/>
    <x v="1"/>
    <x v="83"/>
    <d v="2012-12-19T00:00:00"/>
    <s v="Standard Class"/>
    <s v="JK-15640"/>
    <s v="Jim Kriz"/>
    <x v="2"/>
    <x v="0"/>
    <s v="New York City"/>
    <x v="15"/>
    <n v="10009"/>
    <x v="3"/>
    <x v="169"/>
    <x v="1"/>
    <x v="6"/>
    <x v="168"/>
    <n v="3.28"/>
    <n v="1"/>
    <n v="0"/>
    <n v="1.4104000000000001"/>
  </r>
  <r>
    <n v="181"/>
    <x v="87"/>
    <x v="2"/>
    <x v="29"/>
    <d v="2011-12-09T00:00:00"/>
    <s v="Second Class"/>
    <s v="DK-13150"/>
    <s v="David Kendrick"/>
    <x v="1"/>
    <x v="0"/>
    <s v="Decatur"/>
    <x v="10"/>
    <n v="62521"/>
    <x v="2"/>
    <x v="170"/>
    <x v="1"/>
    <x v="4"/>
    <x v="169"/>
    <n v="24.816000000000003"/>
    <n v="2"/>
    <n v="0.2"/>
    <n v="1.8612000000000002"/>
  </r>
  <r>
    <n v="182"/>
    <x v="87"/>
    <x v="2"/>
    <x v="29"/>
    <d v="2011-12-09T00:00:00"/>
    <s v="Second Class"/>
    <s v="DK-13150"/>
    <s v="David Kendrick"/>
    <x v="1"/>
    <x v="0"/>
    <s v="Decatur"/>
    <x v="10"/>
    <n v="62521"/>
    <x v="2"/>
    <x v="171"/>
    <x v="2"/>
    <x v="11"/>
    <x v="170"/>
    <n v="408.74399999999997"/>
    <n v="7"/>
    <n v="0.2"/>
    <n v="76.639499999999984"/>
  </r>
  <r>
    <n v="183"/>
    <x v="88"/>
    <x v="2"/>
    <x v="84"/>
    <d v="2011-11-24T00:00:00"/>
    <s v="Second Class"/>
    <s v="RM-19675"/>
    <s v="Robert Marley"/>
    <x v="2"/>
    <x v="0"/>
    <s v="Monroe"/>
    <x v="28"/>
    <n v="71203"/>
    <x v="0"/>
    <x v="172"/>
    <x v="2"/>
    <x v="7"/>
    <x v="171"/>
    <n v="503.96"/>
    <n v="4"/>
    <n v="0"/>
    <n v="131.02960000000002"/>
  </r>
  <r>
    <n v="184"/>
    <x v="88"/>
    <x v="2"/>
    <x v="84"/>
    <d v="2011-11-24T00:00:00"/>
    <s v="Second Class"/>
    <s v="RM-19675"/>
    <s v="Robert Marley"/>
    <x v="2"/>
    <x v="0"/>
    <s v="Monroe"/>
    <x v="28"/>
    <n v="71203"/>
    <x v="0"/>
    <x v="173"/>
    <x v="2"/>
    <x v="7"/>
    <x v="172"/>
    <n v="149.94999999999999"/>
    <n v="5"/>
    <n v="0"/>
    <n v="41.986000000000004"/>
  </r>
  <r>
    <n v="185"/>
    <x v="88"/>
    <x v="2"/>
    <x v="84"/>
    <d v="2011-11-24T00:00:00"/>
    <s v="Second Class"/>
    <s v="RM-19675"/>
    <s v="Robert Marley"/>
    <x v="2"/>
    <x v="0"/>
    <s v="Monroe"/>
    <x v="28"/>
    <n v="71203"/>
    <x v="0"/>
    <x v="174"/>
    <x v="2"/>
    <x v="11"/>
    <x v="173"/>
    <n v="29"/>
    <n v="2"/>
    <n v="0"/>
    <n v="7.25"/>
  </r>
  <r>
    <n v="186"/>
    <x v="89"/>
    <x v="0"/>
    <x v="85"/>
    <d v="2013-12-03T00:00:00"/>
    <s v="Standard Class"/>
    <s v="SK-19990"/>
    <s v="Sally Knutson"/>
    <x v="0"/>
    <x v="0"/>
    <s v="Fairfield"/>
    <x v="29"/>
    <n v="6824"/>
    <x v="3"/>
    <x v="175"/>
    <x v="1"/>
    <x v="8"/>
    <x v="174"/>
    <n v="7.16"/>
    <n v="2"/>
    <n v="0"/>
    <n v="3.4367999999999999"/>
  </r>
  <r>
    <n v="187"/>
    <x v="90"/>
    <x v="2"/>
    <x v="86"/>
    <d v="2011-08-30T00:00:00"/>
    <s v="Standard Class"/>
    <s v="FM-14290"/>
    <s v="Frank Merwin"/>
    <x v="2"/>
    <x v="0"/>
    <s v="Los Angeles"/>
    <x v="1"/>
    <n v="90032"/>
    <x v="1"/>
    <x v="176"/>
    <x v="2"/>
    <x v="11"/>
    <x v="175"/>
    <n v="176.8"/>
    <n v="8"/>
    <n v="0"/>
    <n v="22.984000000000009"/>
  </r>
  <r>
    <n v="188"/>
    <x v="91"/>
    <x v="0"/>
    <x v="87"/>
    <d v="2013-07-23T00:00:00"/>
    <s v="Standard Class"/>
    <s v="AM-10360"/>
    <s v="Alice McCarthy"/>
    <x v="1"/>
    <x v="0"/>
    <s v="Grand Prairie"/>
    <x v="5"/>
    <n v="75051"/>
    <x v="2"/>
    <x v="177"/>
    <x v="1"/>
    <x v="4"/>
    <x v="176"/>
    <n v="37.224000000000004"/>
    <n v="3"/>
    <n v="0.2"/>
    <n v="3.7224000000000004"/>
  </r>
  <r>
    <n v="189"/>
    <x v="91"/>
    <x v="0"/>
    <x v="87"/>
    <d v="2013-07-23T00:00:00"/>
    <s v="Standard Class"/>
    <s v="AM-10360"/>
    <s v="Alice McCarthy"/>
    <x v="1"/>
    <x v="0"/>
    <s v="Grand Prairie"/>
    <x v="5"/>
    <n v="75051"/>
    <x v="2"/>
    <x v="144"/>
    <x v="1"/>
    <x v="10"/>
    <x v="144"/>
    <n v="20.016000000000002"/>
    <n v="3"/>
    <n v="0.2"/>
    <n v="6.2549999999999963"/>
  </r>
  <r>
    <n v="190"/>
    <x v="92"/>
    <x v="1"/>
    <x v="88"/>
    <d v="2012-10-14T00:00:00"/>
    <s v="First Class"/>
    <s v="MP-17470"/>
    <s v="Mark Packer"/>
    <x v="2"/>
    <x v="0"/>
    <s v="New York City"/>
    <x v="15"/>
    <n v="10035"/>
    <x v="3"/>
    <x v="178"/>
    <x v="0"/>
    <x v="0"/>
    <x v="177"/>
    <n v="899.13600000000008"/>
    <n v="4"/>
    <n v="0.2"/>
    <n v="112.39199999999991"/>
  </r>
  <r>
    <n v="191"/>
    <x v="92"/>
    <x v="1"/>
    <x v="88"/>
    <d v="2012-10-14T00:00:00"/>
    <s v="First Class"/>
    <s v="MP-17470"/>
    <s v="Mark Packer"/>
    <x v="2"/>
    <x v="0"/>
    <s v="New York City"/>
    <x v="15"/>
    <n v="10035"/>
    <x v="3"/>
    <x v="179"/>
    <x v="2"/>
    <x v="7"/>
    <x v="178"/>
    <n v="71.760000000000005"/>
    <n v="6"/>
    <n v="0"/>
    <n v="20.092800000000004"/>
  </r>
  <r>
    <n v="192"/>
    <x v="92"/>
    <x v="1"/>
    <x v="88"/>
    <d v="2012-10-14T00:00:00"/>
    <s v="First Class"/>
    <s v="MP-17470"/>
    <s v="Mark Packer"/>
    <x v="2"/>
    <x v="0"/>
    <s v="New York City"/>
    <x v="15"/>
    <n v="10035"/>
    <x v="3"/>
    <x v="180"/>
    <x v="1"/>
    <x v="10"/>
    <x v="179"/>
    <n v="51.84"/>
    <n v="8"/>
    <n v="0"/>
    <n v="24.883200000000002"/>
  </r>
  <r>
    <n v="193"/>
    <x v="92"/>
    <x v="1"/>
    <x v="88"/>
    <d v="2012-10-14T00:00:00"/>
    <s v="First Class"/>
    <s v="MP-17470"/>
    <s v="Mark Packer"/>
    <x v="2"/>
    <x v="0"/>
    <s v="New York City"/>
    <x v="15"/>
    <n v="10035"/>
    <x v="3"/>
    <x v="37"/>
    <x v="0"/>
    <x v="0"/>
    <x v="37"/>
    <n v="626.35200000000009"/>
    <n v="3"/>
    <n v="0.2"/>
    <n v="46.976400000000012"/>
  </r>
  <r>
    <n v="194"/>
    <x v="92"/>
    <x v="1"/>
    <x v="88"/>
    <d v="2012-10-14T00:00:00"/>
    <s v="First Class"/>
    <s v="MP-17470"/>
    <s v="Mark Packer"/>
    <x v="2"/>
    <x v="0"/>
    <s v="New York City"/>
    <x v="15"/>
    <n v="10035"/>
    <x v="3"/>
    <x v="181"/>
    <x v="1"/>
    <x v="6"/>
    <x v="180"/>
    <n v="19.899999999999999"/>
    <n v="5"/>
    <n v="0"/>
    <n v="6.5669999999999984"/>
  </r>
  <r>
    <n v="195"/>
    <x v="93"/>
    <x v="1"/>
    <x v="89"/>
    <d v="2012-11-06T00:00:00"/>
    <s v="Standard Class"/>
    <s v="MZ-17515"/>
    <s v="Mary Zewe"/>
    <x v="1"/>
    <x v="0"/>
    <s v="Redlands"/>
    <x v="1"/>
    <n v="92374"/>
    <x v="1"/>
    <x v="29"/>
    <x v="1"/>
    <x v="12"/>
    <x v="29"/>
    <n v="14.280000000000001"/>
    <n v="7"/>
    <n v="0"/>
    <n v="6.7115999999999989"/>
  </r>
  <r>
    <n v="196"/>
    <x v="94"/>
    <x v="2"/>
    <x v="90"/>
    <d v="2011-03-25T00:00:00"/>
    <s v="Standard Class"/>
    <s v="CB-12025"/>
    <s v="Cassandra Brandow"/>
    <x v="0"/>
    <x v="0"/>
    <s v="Hamilton"/>
    <x v="24"/>
    <n v="45011"/>
    <x v="3"/>
    <x v="182"/>
    <x v="1"/>
    <x v="6"/>
    <x v="181"/>
    <n v="7.4080000000000004"/>
    <n v="2"/>
    <n v="0.2"/>
    <n v="1.2037999999999995"/>
  </r>
  <r>
    <n v="197"/>
    <x v="94"/>
    <x v="2"/>
    <x v="90"/>
    <d v="2011-03-25T00:00:00"/>
    <s v="Standard Class"/>
    <s v="CB-12025"/>
    <s v="Cassandra Brandow"/>
    <x v="0"/>
    <x v="0"/>
    <s v="Hamilton"/>
    <x v="24"/>
    <n v="45011"/>
    <x v="3"/>
    <x v="183"/>
    <x v="1"/>
    <x v="6"/>
    <x v="182"/>
    <n v="6.048"/>
    <n v="3"/>
    <n v="0.2"/>
    <n v="1.5876000000000006"/>
  </r>
  <r>
    <n v="198"/>
    <x v="95"/>
    <x v="3"/>
    <x v="44"/>
    <d v="2014-11-14T00:00:00"/>
    <s v="Standard Class"/>
    <s v="VM-21685"/>
    <s v="Valerie Mitchum"/>
    <x v="2"/>
    <x v="0"/>
    <s v="Westfield"/>
    <x v="30"/>
    <n v="7090"/>
    <x v="3"/>
    <x v="184"/>
    <x v="1"/>
    <x v="4"/>
    <x v="183"/>
    <n v="46.26"/>
    <n v="3"/>
    <n v="0"/>
    <n v="12.0276"/>
  </r>
  <r>
    <n v="199"/>
    <x v="96"/>
    <x v="3"/>
    <x v="91"/>
    <d v="2014-07-14T00:00:00"/>
    <s v="Standard Class"/>
    <s v="FH-14365"/>
    <s v="Fred Hopkins"/>
    <x v="1"/>
    <x v="0"/>
    <s v="Philadelphia"/>
    <x v="9"/>
    <n v="19120"/>
    <x v="3"/>
    <x v="185"/>
    <x v="1"/>
    <x v="8"/>
    <x v="184"/>
    <n v="2.9460000000000006"/>
    <n v="2"/>
    <n v="0.7"/>
    <n v="-2.2585999999999995"/>
  </r>
  <r>
    <n v="200"/>
    <x v="96"/>
    <x v="3"/>
    <x v="91"/>
    <d v="2014-07-14T00:00:00"/>
    <s v="Standard Class"/>
    <s v="FH-14365"/>
    <s v="Fred Hopkins"/>
    <x v="1"/>
    <x v="0"/>
    <s v="Philadelphia"/>
    <x v="9"/>
    <n v="19120"/>
    <x v="3"/>
    <x v="186"/>
    <x v="1"/>
    <x v="10"/>
    <x v="185"/>
    <n v="16.056000000000001"/>
    <n v="3"/>
    <n v="0.2"/>
    <n v="5.8203000000000005"/>
  </r>
  <r>
    <n v="201"/>
    <x v="97"/>
    <x v="3"/>
    <x v="92"/>
    <d v="2014-06-30T00:00:00"/>
    <s v="Standard Class"/>
    <s v="MB-17305"/>
    <s v="Maria Bertelson"/>
    <x v="0"/>
    <x v="0"/>
    <s v="Akron"/>
    <x v="24"/>
    <n v="44312"/>
    <x v="3"/>
    <x v="187"/>
    <x v="1"/>
    <x v="10"/>
    <x v="186"/>
    <n v="21.744000000000003"/>
    <n v="3"/>
    <n v="0.2"/>
    <n v="6.794999999999999"/>
  </r>
  <r>
    <n v="202"/>
    <x v="98"/>
    <x v="2"/>
    <x v="93"/>
    <d v="2011-08-05T00:00:00"/>
    <s v="First Class"/>
    <s v="BS-11755"/>
    <s v="Bruce Stewart"/>
    <x v="0"/>
    <x v="0"/>
    <s v="Denver"/>
    <x v="22"/>
    <n v="80219"/>
    <x v="1"/>
    <x v="188"/>
    <x v="0"/>
    <x v="3"/>
    <x v="187"/>
    <n v="218.75"/>
    <n v="2"/>
    <n v="0.5"/>
    <n v="-161.875"/>
  </r>
  <r>
    <n v="203"/>
    <x v="98"/>
    <x v="2"/>
    <x v="93"/>
    <d v="2011-08-05T00:00:00"/>
    <s v="First Class"/>
    <s v="BS-11755"/>
    <s v="Bruce Stewart"/>
    <x v="0"/>
    <x v="0"/>
    <s v="Denver"/>
    <x v="22"/>
    <n v="80219"/>
    <x v="1"/>
    <x v="189"/>
    <x v="1"/>
    <x v="9"/>
    <x v="188"/>
    <n v="2.6"/>
    <n v="1"/>
    <n v="0.2"/>
    <n v="0.29249999999999987"/>
  </r>
  <r>
    <n v="204"/>
    <x v="99"/>
    <x v="3"/>
    <x v="94"/>
    <d v="2014-12-22T00:00:00"/>
    <s v="Second Class"/>
    <s v="LC-17140"/>
    <s v="Logan Currie"/>
    <x v="0"/>
    <x v="0"/>
    <s v="Dallas"/>
    <x v="5"/>
    <n v="75220"/>
    <x v="2"/>
    <x v="190"/>
    <x v="1"/>
    <x v="9"/>
    <x v="189"/>
    <n v="66.283999999999992"/>
    <n v="2"/>
    <n v="0.8"/>
    <n v="-178.96680000000001"/>
  </r>
  <r>
    <n v="205"/>
    <x v="100"/>
    <x v="3"/>
    <x v="95"/>
    <d v="2014-06-08T00:00:00"/>
    <s v="Standard Class"/>
    <s v="HK-14890"/>
    <s v="Heather Kirkland"/>
    <x v="1"/>
    <x v="0"/>
    <s v="Franklin"/>
    <x v="18"/>
    <n v="37064"/>
    <x v="0"/>
    <x v="191"/>
    <x v="0"/>
    <x v="5"/>
    <x v="190"/>
    <n v="35.168000000000006"/>
    <n v="7"/>
    <n v="0.2"/>
    <n v="9.6712000000000025"/>
  </r>
  <r>
    <n v="206"/>
    <x v="101"/>
    <x v="3"/>
    <x v="34"/>
    <d v="2014-12-15T00:00:00"/>
    <s v="Standard Class"/>
    <s v="LE-16810"/>
    <s v="Laurel Elliston"/>
    <x v="0"/>
    <x v="0"/>
    <s v="Whittier"/>
    <x v="1"/>
    <n v="90604"/>
    <x v="1"/>
    <x v="192"/>
    <x v="2"/>
    <x v="7"/>
    <x v="191"/>
    <n v="444.76800000000003"/>
    <n v="4"/>
    <n v="0.2"/>
    <n v="44.476800000000026"/>
  </r>
  <r>
    <n v="207"/>
    <x v="102"/>
    <x v="3"/>
    <x v="96"/>
    <d v="2014-12-08T00:00:00"/>
    <s v="Standard Class"/>
    <s v="JH-15985"/>
    <s v="Joseph Holt"/>
    <x v="0"/>
    <x v="0"/>
    <s v="Saginaw"/>
    <x v="12"/>
    <n v="48601"/>
    <x v="2"/>
    <x v="193"/>
    <x v="1"/>
    <x v="4"/>
    <x v="192"/>
    <n v="83.92"/>
    <n v="4"/>
    <n v="0"/>
    <n v="5.8743999999999943"/>
  </r>
  <r>
    <n v="208"/>
    <x v="102"/>
    <x v="3"/>
    <x v="96"/>
    <d v="2014-12-08T00:00:00"/>
    <s v="Standard Class"/>
    <s v="JH-15985"/>
    <s v="Joseph Holt"/>
    <x v="0"/>
    <x v="0"/>
    <s v="Saginaw"/>
    <x v="12"/>
    <n v="48601"/>
    <x v="2"/>
    <x v="194"/>
    <x v="2"/>
    <x v="7"/>
    <x v="193"/>
    <n v="131.97999999999999"/>
    <n v="2"/>
    <n v="0"/>
    <n v="35.634600000000006"/>
  </r>
  <r>
    <n v="209"/>
    <x v="102"/>
    <x v="3"/>
    <x v="96"/>
    <d v="2014-12-08T00:00:00"/>
    <s v="Standard Class"/>
    <s v="JH-15985"/>
    <s v="Joseph Holt"/>
    <x v="0"/>
    <x v="0"/>
    <s v="Saginaw"/>
    <x v="12"/>
    <n v="48601"/>
    <x v="2"/>
    <x v="122"/>
    <x v="1"/>
    <x v="8"/>
    <x v="122"/>
    <n v="15.92"/>
    <n v="4"/>
    <n v="0"/>
    <n v="7.4824000000000002"/>
  </r>
  <r>
    <n v="210"/>
    <x v="102"/>
    <x v="3"/>
    <x v="96"/>
    <d v="2014-12-08T00:00:00"/>
    <s v="Standard Class"/>
    <s v="JH-15985"/>
    <s v="Joseph Holt"/>
    <x v="0"/>
    <x v="0"/>
    <s v="Saginaw"/>
    <x v="12"/>
    <n v="48601"/>
    <x v="2"/>
    <x v="195"/>
    <x v="1"/>
    <x v="13"/>
    <x v="194"/>
    <n v="52.29"/>
    <n v="9"/>
    <n v="0"/>
    <n v="16.209899999999998"/>
  </r>
  <r>
    <n v="211"/>
    <x v="102"/>
    <x v="3"/>
    <x v="96"/>
    <d v="2014-12-08T00:00:00"/>
    <s v="Standard Class"/>
    <s v="JH-15985"/>
    <s v="Joseph Holt"/>
    <x v="0"/>
    <x v="0"/>
    <s v="Saginaw"/>
    <x v="12"/>
    <n v="48601"/>
    <x v="2"/>
    <x v="196"/>
    <x v="1"/>
    <x v="4"/>
    <x v="195"/>
    <n v="91.99"/>
    <n v="1"/>
    <n v="0"/>
    <n v="3.6795999999999935"/>
  </r>
  <r>
    <n v="212"/>
    <x v="103"/>
    <x v="1"/>
    <x v="97"/>
    <d v="2012-02-13T00:00:00"/>
    <s v="Second Class"/>
    <s v="MS-17980"/>
    <s v="Michael Stewart"/>
    <x v="1"/>
    <x v="0"/>
    <s v="Dallas"/>
    <x v="5"/>
    <n v="75220"/>
    <x v="2"/>
    <x v="197"/>
    <x v="2"/>
    <x v="11"/>
    <x v="196"/>
    <n v="20.8"/>
    <n v="2"/>
    <n v="0.2"/>
    <n v="6.4999999999999991"/>
  </r>
  <r>
    <n v="213"/>
    <x v="104"/>
    <x v="1"/>
    <x v="98"/>
    <d v="2012-01-09T00:00:00"/>
    <s v="Standard Class"/>
    <s v="VW-21775"/>
    <s v="Victoria Wilson"/>
    <x v="1"/>
    <x v="0"/>
    <s v="Medina"/>
    <x v="24"/>
    <n v="44256"/>
    <x v="3"/>
    <x v="198"/>
    <x v="1"/>
    <x v="2"/>
    <x v="197"/>
    <n v="23.680000000000003"/>
    <n v="2"/>
    <n v="0.2"/>
    <n v="8.879999999999999"/>
  </r>
  <r>
    <n v="214"/>
    <x v="104"/>
    <x v="1"/>
    <x v="98"/>
    <d v="2012-01-09T00:00:00"/>
    <s v="Standard Class"/>
    <s v="VW-21775"/>
    <s v="Victoria Wilson"/>
    <x v="1"/>
    <x v="0"/>
    <s v="Medina"/>
    <x v="24"/>
    <n v="44256"/>
    <x v="3"/>
    <x v="199"/>
    <x v="0"/>
    <x v="0"/>
    <x v="198"/>
    <n v="452.45"/>
    <n v="5"/>
    <n v="0.5"/>
    <n v="-244.32300000000006"/>
  </r>
  <r>
    <n v="215"/>
    <x v="104"/>
    <x v="1"/>
    <x v="98"/>
    <d v="2012-01-09T00:00:00"/>
    <s v="Standard Class"/>
    <s v="VW-21775"/>
    <s v="Victoria Wilson"/>
    <x v="1"/>
    <x v="0"/>
    <s v="Medina"/>
    <x v="24"/>
    <n v="44256"/>
    <x v="3"/>
    <x v="104"/>
    <x v="2"/>
    <x v="7"/>
    <x v="104"/>
    <n v="62.981999999999999"/>
    <n v="3"/>
    <n v="0.4"/>
    <n v="-14.695800000000006"/>
  </r>
  <r>
    <n v="216"/>
    <x v="104"/>
    <x v="1"/>
    <x v="98"/>
    <d v="2012-01-09T00:00:00"/>
    <s v="Standard Class"/>
    <s v="VW-21775"/>
    <s v="Victoria Wilson"/>
    <x v="1"/>
    <x v="0"/>
    <s v="Medina"/>
    <x v="24"/>
    <n v="44256"/>
    <x v="3"/>
    <x v="200"/>
    <x v="2"/>
    <x v="15"/>
    <x v="199"/>
    <n v="1188.0000000000002"/>
    <n v="9"/>
    <n v="0.7"/>
    <n v="-950.40000000000009"/>
  </r>
  <r>
    <n v="217"/>
    <x v="104"/>
    <x v="1"/>
    <x v="98"/>
    <d v="2012-01-09T00:00:00"/>
    <s v="Standard Class"/>
    <s v="VW-21775"/>
    <s v="Victoria Wilson"/>
    <x v="1"/>
    <x v="0"/>
    <s v="Medina"/>
    <x v="24"/>
    <n v="44256"/>
    <x v="3"/>
    <x v="201"/>
    <x v="2"/>
    <x v="11"/>
    <x v="200"/>
    <n v="89.584000000000003"/>
    <n v="2"/>
    <n v="0.2"/>
    <n v="4.4792000000000058"/>
  </r>
  <r>
    <n v="218"/>
    <x v="105"/>
    <x v="0"/>
    <x v="99"/>
    <d v="2013-11-02T00:00:00"/>
    <s v="Standard Class"/>
    <s v="JH-15910"/>
    <s v="Jonathan Howell"/>
    <x v="0"/>
    <x v="0"/>
    <s v="Los Angeles"/>
    <x v="1"/>
    <n v="90032"/>
    <x v="1"/>
    <x v="177"/>
    <x v="1"/>
    <x v="4"/>
    <x v="176"/>
    <n v="93.06"/>
    <n v="6"/>
    <n v="0"/>
    <n v="26.056800000000003"/>
  </r>
  <r>
    <n v="219"/>
    <x v="105"/>
    <x v="0"/>
    <x v="99"/>
    <d v="2013-11-02T00:00:00"/>
    <s v="Standard Class"/>
    <s v="JH-15910"/>
    <s v="Jonathan Howell"/>
    <x v="0"/>
    <x v="0"/>
    <s v="Los Angeles"/>
    <x v="1"/>
    <n v="90032"/>
    <x v="1"/>
    <x v="202"/>
    <x v="2"/>
    <x v="7"/>
    <x v="201"/>
    <n v="302.37599999999998"/>
    <n v="3"/>
    <n v="0.2"/>
    <n v="22.678200000000018"/>
  </r>
  <r>
    <n v="220"/>
    <x v="106"/>
    <x v="1"/>
    <x v="100"/>
    <d v="2012-12-27T00:00:00"/>
    <s v="First Class"/>
    <s v="JB-15925"/>
    <s v="Joni Blumstein"/>
    <x v="0"/>
    <x v="0"/>
    <s v="Dublin"/>
    <x v="24"/>
    <n v="43017"/>
    <x v="3"/>
    <x v="203"/>
    <x v="1"/>
    <x v="13"/>
    <x v="202"/>
    <n v="5.5840000000000005"/>
    <n v="2"/>
    <n v="0.2"/>
    <n v="1.8147999999999997"/>
  </r>
  <r>
    <n v="221"/>
    <x v="106"/>
    <x v="1"/>
    <x v="100"/>
    <d v="2012-12-27T00:00:00"/>
    <s v="First Class"/>
    <s v="JB-15925"/>
    <s v="Joni Blumstein"/>
    <x v="0"/>
    <x v="0"/>
    <s v="Dublin"/>
    <x v="24"/>
    <n v="43017"/>
    <x v="3"/>
    <x v="204"/>
    <x v="1"/>
    <x v="10"/>
    <x v="203"/>
    <n v="22.704000000000004"/>
    <n v="6"/>
    <n v="0.2"/>
    <n v="8.2302"/>
  </r>
  <r>
    <n v="222"/>
    <x v="106"/>
    <x v="1"/>
    <x v="100"/>
    <d v="2012-12-27T00:00:00"/>
    <s v="First Class"/>
    <s v="JB-15925"/>
    <s v="Joni Blumstein"/>
    <x v="0"/>
    <x v="0"/>
    <s v="Dublin"/>
    <x v="24"/>
    <n v="43017"/>
    <x v="3"/>
    <x v="91"/>
    <x v="1"/>
    <x v="8"/>
    <x v="91"/>
    <n v="19.776000000000003"/>
    <n v="4"/>
    <n v="0.7"/>
    <n v="-13.843199999999996"/>
  </r>
  <r>
    <n v="223"/>
    <x v="106"/>
    <x v="1"/>
    <x v="100"/>
    <d v="2012-12-27T00:00:00"/>
    <s v="First Class"/>
    <s v="JB-15925"/>
    <s v="Joni Blumstein"/>
    <x v="0"/>
    <x v="0"/>
    <s v="Dublin"/>
    <x v="24"/>
    <n v="43017"/>
    <x v="3"/>
    <x v="205"/>
    <x v="0"/>
    <x v="5"/>
    <x v="204"/>
    <n v="72.703999999999994"/>
    <n v="4"/>
    <n v="0.2"/>
    <n v="19.084800000000005"/>
  </r>
  <r>
    <n v="224"/>
    <x v="106"/>
    <x v="1"/>
    <x v="100"/>
    <d v="2012-12-27T00:00:00"/>
    <s v="First Class"/>
    <s v="JB-15925"/>
    <s v="Joni Blumstein"/>
    <x v="0"/>
    <x v="0"/>
    <s v="Dublin"/>
    <x v="24"/>
    <n v="43017"/>
    <x v="3"/>
    <x v="206"/>
    <x v="2"/>
    <x v="15"/>
    <x v="205"/>
    <n v="479.98800000000006"/>
    <n v="4"/>
    <n v="0.7"/>
    <n v="-383.99040000000002"/>
  </r>
  <r>
    <n v="225"/>
    <x v="106"/>
    <x v="1"/>
    <x v="100"/>
    <d v="2012-12-27T00:00:00"/>
    <s v="First Class"/>
    <s v="JB-15925"/>
    <s v="Joni Blumstein"/>
    <x v="0"/>
    <x v="0"/>
    <s v="Dublin"/>
    <x v="24"/>
    <n v="43017"/>
    <x v="3"/>
    <x v="207"/>
    <x v="1"/>
    <x v="6"/>
    <x v="206"/>
    <n v="27.168000000000003"/>
    <n v="2"/>
    <n v="0.2"/>
    <n v="2.7168000000000001"/>
  </r>
  <r>
    <n v="226"/>
    <x v="107"/>
    <x v="1"/>
    <x v="101"/>
    <d v="2012-08-16T00:00:00"/>
    <s v="Standard Class"/>
    <s v="DS-13180"/>
    <s v="David Smith"/>
    <x v="1"/>
    <x v="0"/>
    <s v="Detroit"/>
    <x v="12"/>
    <n v="48227"/>
    <x v="2"/>
    <x v="208"/>
    <x v="1"/>
    <x v="6"/>
    <x v="207"/>
    <n v="2.2000000000000002"/>
    <n v="1"/>
    <n v="0"/>
    <n v="0.96800000000000019"/>
  </r>
  <r>
    <n v="227"/>
    <x v="107"/>
    <x v="1"/>
    <x v="101"/>
    <d v="2012-08-16T00:00:00"/>
    <s v="Standard Class"/>
    <s v="DS-13180"/>
    <s v="David Smith"/>
    <x v="1"/>
    <x v="0"/>
    <s v="Detroit"/>
    <x v="12"/>
    <n v="48227"/>
    <x v="2"/>
    <x v="209"/>
    <x v="0"/>
    <x v="3"/>
    <x v="208"/>
    <n v="622.44999999999993"/>
    <n v="5"/>
    <n v="0"/>
    <n v="136.93899999999999"/>
  </r>
  <r>
    <n v="228"/>
    <x v="107"/>
    <x v="1"/>
    <x v="101"/>
    <d v="2012-08-16T00:00:00"/>
    <s v="Standard Class"/>
    <s v="DS-13180"/>
    <s v="David Smith"/>
    <x v="1"/>
    <x v="0"/>
    <s v="Detroit"/>
    <x v="12"/>
    <n v="48227"/>
    <x v="2"/>
    <x v="210"/>
    <x v="1"/>
    <x v="4"/>
    <x v="209"/>
    <n v="21.98"/>
    <n v="1"/>
    <n v="0"/>
    <n v="0.21979999999999933"/>
  </r>
  <r>
    <n v="229"/>
    <x v="108"/>
    <x v="1"/>
    <x v="102"/>
    <d v="2012-03-04T00:00:00"/>
    <s v="Standard Class"/>
    <s v="VD-21670"/>
    <s v="Valerie Dominguez"/>
    <x v="0"/>
    <x v="0"/>
    <s v="Columbia"/>
    <x v="18"/>
    <n v="38401"/>
    <x v="0"/>
    <x v="211"/>
    <x v="0"/>
    <x v="1"/>
    <x v="210"/>
    <n v="161.56800000000001"/>
    <n v="2"/>
    <n v="0.2"/>
    <n v="-28.274400000000021"/>
  </r>
  <r>
    <n v="230"/>
    <x v="108"/>
    <x v="1"/>
    <x v="102"/>
    <d v="2012-03-04T00:00:00"/>
    <s v="Standard Class"/>
    <s v="VD-21670"/>
    <s v="Valerie Dominguez"/>
    <x v="0"/>
    <x v="0"/>
    <s v="Columbia"/>
    <x v="18"/>
    <n v="38401"/>
    <x v="0"/>
    <x v="212"/>
    <x v="0"/>
    <x v="1"/>
    <x v="211"/>
    <n v="389.69600000000003"/>
    <n v="8"/>
    <n v="0.2"/>
    <n v="43.840799999999973"/>
  </r>
  <r>
    <n v="231"/>
    <x v="109"/>
    <x v="2"/>
    <x v="103"/>
    <d v="2011-09-17T00:00:00"/>
    <s v="Standard Class"/>
    <s v="EA-14035"/>
    <s v="Erin Ashbrook"/>
    <x v="1"/>
    <x v="0"/>
    <s v="Charlotte"/>
    <x v="3"/>
    <n v="28205"/>
    <x v="0"/>
    <x v="213"/>
    <x v="1"/>
    <x v="8"/>
    <x v="212"/>
    <n v="18.648000000000003"/>
    <n v="7"/>
    <n v="0.7"/>
    <n v="-12.431999999999999"/>
  </r>
  <r>
    <n v="232"/>
    <x v="110"/>
    <x v="3"/>
    <x v="104"/>
    <d v="2014-04-13T00:00:00"/>
    <s v="Standard Class"/>
    <s v="CS-12400"/>
    <s v="Christopher Schild"/>
    <x v="2"/>
    <x v="0"/>
    <s v="Tampa"/>
    <x v="2"/>
    <n v="33614"/>
    <x v="0"/>
    <x v="214"/>
    <x v="0"/>
    <x v="3"/>
    <x v="213"/>
    <n v="233.86"/>
    <n v="2"/>
    <n v="0.45"/>
    <n v="-102.04800000000003"/>
  </r>
  <r>
    <n v="233"/>
    <x v="110"/>
    <x v="3"/>
    <x v="104"/>
    <d v="2014-04-13T00:00:00"/>
    <s v="Standard Class"/>
    <s v="CS-12400"/>
    <s v="Christopher Schild"/>
    <x v="2"/>
    <x v="0"/>
    <s v="Tampa"/>
    <x v="2"/>
    <n v="33614"/>
    <x v="0"/>
    <x v="215"/>
    <x v="0"/>
    <x v="3"/>
    <x v="214"/>
    <n v="620.61450000000013"/>
    <n v="3"/>
    <n v="0.45"/>
    <n v="-248.24579999999992"/>
  </r>
  <r>
    <n v="234"/>
    <x v="110"/>
    <x v="3"/>
    <x v="104"/>
    <d v="2014-04-13T00:00:00"/>
    <s v="Standard Class"/>
    <s v="CS-12400"/>
    <s v="Christopher Schild"/>
    <x v="2"/>
    <x v="0"/>
    <s v="Tampa"/>
    <x v="2"/>
    <n v="33614"/>
    <x v="0"/>
    <x v="213"/>
    <x v="1"/>
    <x v="8"/>
    <x v="212"/>
    <n v="5.3280000000000012"/>
    <n v="2"/>
    <n v="0.7"/>
    <n v="-3.5519999999999996"/>
  </r>
  <r>
    <n v="235"/>
    <x v="110"/>
    <x v="3"/>
    <x v="104"/>
    <d v="2014-04-13T00:00:00"/>
    <s v="Standard Class"/>
    <s v="CS-12400"/>
    <s v="Christopher Schild"/>
    <x v="2"/>
    <x v="0"/>
    <s v="Tampa"/>
    <x v="2"/>
    <n v="33614"/>
    <x v="0"/>
    <x v="216"/>
    <x v="0"/>
    <x v="5"/>
    <x v="215"/>
    <n v="258.072"/>
    <n v="3"/>
    <n v="0.2"/>
    <n v="0"/>
  </r>
  <r>
    <n v="236"/>
    <x v="110"/>
    <x v="3"/>
    <x v="104"/>
    <d v="2014-04-13T00:00:00"/>
    <s v="Standard Class"/>
    <s v="CS-12400"/>
    <s v="Christopher Schild"/>
    <x v="2"/>
    <x v="0"/>
    <s v="Tampa"/>
    <x v="2"/>
    <n v="33614"/>
    <x v="0"/>
    <x v="217"/>
    <x v="2"/>
    <x v="11"/>
    <x v="216"/>
    <n v="617.97600000000011"/>
    <n v="3"/>
    <n v="0.2"/>
    <n v="-7.724700000000098"/>
  </r>
  <r>
    <n v="237"/>
    <x v="111"/>
    <x v="3"/>
    <x v="105"/>
    <d v="2014-11-17T00:00:00"/>
    <s v="Standard Class"/>
    <s v="DB-13120"/>
    <s v="David Bremer"/>
    <x v="1"/>
    <x v="0"/>
    <s v="Santa Clara"/>
    <x v="1"/>
    <n v="95051"/>
    <x v="1"/>
    <x v="218"/>
    <x v="1"/>
    <x v="10"/>
    <x v="217"/>
    <n v="10.56"/>
    <n v="2"/>
    <n v="0"/>
    <n v="4.7519999999999998"/>
  </r>
  <r>
    <n v="238"/>
    <x v="112"/>
    <x v="0"/>
    <x v="30"/>
    <d v="2013-06-10T00:00:00"/>
    <s v="Second Class"/>
    <s v="KL-16645"/>
    <s v="Ken Lonsdale"/>
    <x v="0"/>
    <x v="0"/>
    <s v="Chicago"/>
    <x v="10"/>
    <n v="60610"/>
    <x v="2"/>
    <x v="219"/>
    <x v="1"/>
    <x v="10"/>
    <x v="218"/>
    <n v="25.920000000000005"/>
    <n v="5"/>
    <n v="0.2"/>
    <n v="9.3960000000000008"/>
  </r>
  <r>
    <n v="239"/>
    <x v="112"/>
    <x v="0"/>
    <x v="30"/>
    <d v="2013-06-10T00:00:00"/>
    <s v="Second Class"/>
    <s v="KL-16645"/>
    <s v="Ken Lonsdale"/>
    <x v="0"/>
    <x v="0"/>
    <s v="Chicago"/>
    <x v="10"/>
    <n v="60610"/>
    <x v="2"/>
    <x v="220"/>
    <x v="0"/>
    <x v="5"/>
    <x v="219"/>
    <n v="419.68000000000006"/>
    <n v="5"/>
    <n v="0.6"/>
    <n v="-356.72799999999995"/>
  </r>
  <r>
    <n v="240"/>
    <x v="112"/>
    <x v="0"/>
    <x v="30"/>
    <d v="2013-06-10T00:00:00"/>
    <s v="Second Class"/>
    <s v="KL-16645"/>
    <s v="Ken Lonsdale"/>
    <x v="0"/>
    <x v="0"/>
    <s v="Chicago"/>
    <x v="10"/>
    <n v="60610"/>
    <x v="2"/>
    <x v="221"/>
    <x v="0"/>
    <x v="5"/>
    <x v="33"/>
    <n v="11.688000000000001"/>
    <n v="3"/>
    <n v="0.6"/>
    <n v="-4.6751999999999985"/>
  </r>
  <r>
    <n v="241"/>
    <x v="112"/>
    <x v="0"/>
    <x v="30"/>
    <d v="2013-06-10T00:00:00"/>
    <s v="Second Class"/>
    <s v="KL-16645"/>
    <s v="Ken Lonsdale"/>
    <x v="0"/>
    <x v="0"/>
    <s v="Chicago"/>
    <x v="10"/>
    <n v="60610"/>
    <x v="2"/>
    <x v="222"/>
    <x v="2"/>
    <x v="7"/>
    <x v="220"/>
    <n v="31.983999999999998"/>
    <n v="2"/>
    <n v="0.2"/>
    <n v="11.194399999999998"/>
  </r>
  <r>
    <n v="242"/>
    <x v="112"/>
    <x v="0"/>
    <x v="30"/>
    <d v="2013-06-10T00:00:00"/>
    <s v="Second Class"/>
    <s v="KL-16645"/>
    <s v="Ken Lonsdale"/>
    <x v="0"/>
    <x v="0"/>
    <s v="Chicago"/>
    <x v="10"/>
    <n v="60610"/>
    <x v="2"/>
    <x v="223"/>
    <x v="0"/>
    <x v="3"/>
    <x v="221"/>
    <n v="177.22499999999999"/>
    <n v="5"/>
    <n v="0.5"/>
    <n v="-120.51299999999998"/>
  </r>
  <r>
    <n v="243"/>
    <x v="112"/>
    <x v="0"/>
    <x v="30"/>
    <d v="2013-06-10T00:00:00"/>
    <s v="Second Class"/>
    <s v="KL-16645"/>
    <s v="Ken Lonsdale"/>
    <x v="0"/>
    <x v="0"/>
    <s v="Chicago"/>
    <x v="10"/>
    <n v="60610"/>
    <x v="2"/>
    <x v="224"/>
    <x v="0"/>
    <x v="5"/>
    <x v="222"/>
    <n v="4.0440000000000005"/>
    <n v="3"/>
    <n v="0.6"/>
    <n v="-2.8307999999999995"/>
  </r>
  <r>
    <n v="244"/>
    <x v="112"/>
    <x v="0"/>
    <x v="30"/>
    <d v="2013-06-10T00:00:00"/>
    <s v="Second Class"/>
    <s v="KL-16645"/>
    <s v="Ken Lonsdale"/>
    <x v="0"/>
    <x v="0"/>
    <s v="Chicago"/>
    <x v="10"/>
    <n v="60610"/>
    <x v="2"/>
    <x v="182"/>
    <x v="1"/>
    <x v="6"/>
    <x v="181"/>
    <n v="7.4080000000000004"/>
    <n v="2"/>
    <n v="0.2"/>
    <n v="1.2037999999999995"/>
  </r>
  <r>
    <n v="245"/>
    <x v="113"/>
    <x v="2"/>
    <x v="106"/>
    <d v="2011-06-06T00:00:00"/>
    <s v="Second Class"/>
    <s v="DW-13480"/>
    <s v="Dianna Wilson"/>
    <x v="2"/>
    <x v="0"/>
    <s v="Lakeville"/>
    <x v="11"/>
    <n v="55044"/>
    <x v="2"/>
    <x v="120"/>
    <x v="0"/>
    <x v="1"/>
    <x v="120"/>
    <n v="2001.8600000000001"/>
    <n v="7"/>
    <n v="0"/>
    <n v="580.53939999999989"/>
  </r>
  <r>
    <n v="246"/>
    <x v="113"/>
    <x v="2"/>
    <x v="106"/>
    <d v="2011-06-06T00:00:00"/>
    <s v="Second Class"/>
    <s v="DW-13480"/>
    <s v="Dianna Wilson"/>
    <x v="2"/>
    <x v="0"/>
    <s v="Lakeville"/>
    <x v="11"/>
    <n v="55044"/>
    <x v="2"/>
    <x v="225"/>
    <x v="1"/>
    <x v="4"/>
    <x v="223"/>
    <n v="166.72"/>
    <n v="2"/>
    <n v="0"/>
    <n v="41.680000000000007"/>
  </r>
  <r>
    <n v="247"/>
    <x v="113"/>
    <x v="2"/>
    <x v="106"/>
    <d v="2011-06-06T00:00:00"/>
    <s v="Second Class"/>
    <s v="DW-13480"/>
    <s v="Dianna Wilson"/>
    <x v="2"/>
    <x v="0"/>
    <s v="Lakeville"/>
    <x v="11"/>
    <n v="55044"/>
    <x v="2"/>
    <x v="226"/>
    <x v="1"/>
    <x v="10"/>
    <x v="224"/>
    <n v="47.88"/>
    <n v="6"/>
    <n v="0"/>
    <n v="23.94"/>
  </r>
  <r>
    <n v="248"/>
    <x v="113"/>
    <x v="2"/>
    <x v="106"/>
    <d v="2011-06-06T00:00:00"/>
    <s v="Second Class"/>
    <s v="DW-13480"/>
    <s v="Dianna Wilson"/>
    <x v="2"/>
    <x v="0"/>
    <s v="Lakeville"/>
    <x v="11"/>
    <n v="55044"/>
    <x v="2"/>
    <x v="227"/>
    <x v="1"/>
    <x v="9"/>
    <x v="225"/>
    <n v="1503.25"/>
    <n v="5"/>
    <n v="0"/>
    <n v="496.07249999999993"/>
  </r>
  <r>
    <n v="249"/>
    <x v="113"/>
    <x v="2"/>
    <x v="106"/>
    <d v="2011-06-06T00:00:00"/>
    <s v="Second Class"/>
    <s v="DW-13480"/>
    <s v="Dianna Wilson"/>
    <x v="2"/>
    <x v="0"/>
    <s v="Lakeville"/>
    <x v="11"/>
    <n v="55044"/>
    <x v="2"/>
    <x v="180"/>
    <x v="1"/>
    <x v="10"/>
    <x v="179"/>
    <n v="25.92"/>
    <n v="4"/>
    <n v="0"/>
    <n v="12.441600000000001"/>
  </r>
  <r>
    <n v="250"/>
    <x v="114"/>
    <x v="0"/>
    <x v="107"/>
    <d v="2013-12-16T00:00:00"/>
    <s v="Second Class"/>
    <s v="LH-17155"/>
    <s v="Logan Haushalter"/>
    <x v="0"/>
    <x v="0"/>
    <s v="San Francisco"/>
    <x v="1"/>
    <n v="94109"/>
    <x v="1"/>
    <x v="228"/>
    <x v="0"/>
    <x v="1"/>
    <x v="226"/>
    <n v="321.56799999999998"/>
    <n v="2"/>
    <n v="0.2"/>
    <n v="28.137200000000007"/>
  </r>
  <r>
    <n v="251"/>
    <x v="115"/>
    <x v="0"/>
    <x v="108"/>
    <d v="2013-09-18T00:00:00"/>
    <s v="Standard Class"/>
    <s v="KC-16540"/>
    <s v="Kelly Collister"/>
    <x v="0"/>
    <x v="0"/>
    <s v="San Diego"/>
    <x v="1"/>
    <n v="92037"/>
    <x v="1"/>
    <x v="229"/>
    <x v="1"/>
    <x v="10"/>
    <x v="227"/>
    <n v="7.61"/>
    <n v="1"/>
    <n v="0"/>
    <n v="3.5766999999999998"/>
  </r>
  <r>
    <n v="252"/>
    <x v="115"/>
    <x v="0"/>
    <x v="108"/>
    <d v="2013-09-18T00:00:00"/>
    <s v="Standard Class"/>
    <s v="KC-16540"/>
    <s v="Kelly Collister"/>
    <x v="0"/>
    <x v="0"/>
    <s v="San Diego"/>
    <x v="1"/>
    <n v="92037"/>
    <x v="1"/>
    <x v="217"/>
    <x v="2"/>
    <x v="11"/>
    <x v="216"/>
    <n v="3347.37"/>
    <n v="13"/>
    <n v="0"/>
    <n v="636.0002999999997"/>
  </r>
  <r>
    <n v="253"/>
    <x v="116"/>
    <x v="0"/>
    <x v="107"/>
    <d v="2013-12-14T00:00:00"/>
    <s v="First Class"/>
    <s v="DL-13315"/>
    <s v="Delfina Latchford"/>
    <x v="0"/>
    <x v="0"/>
    <s v="New York City"/>
    <x v="15"/>
    <n v="10024"/>
    <x v="3"/>
    <x v="230"/>
    <x v="1"/>
    <x v="4"/>
    <x v="228"/>
    <n v="80.58"/>
    <n v="6"/>
    <n v="0"/>
    <n v="22.562400000000004"/>
  </r>
  <r>
    <n v="254"/>
    <x v="116"/>
    <x v="0"/>
    <x v="107"/>
    <d v="2013-12-14T00:00:00"/>
    <s v="First Class"/>
    <s v="DL-13315"/>
    <s v="Delfina Latchford"/>
    <x v="0"/>
    <x v="0"/>
    <s v="New York City"/>
    <x v="15"/>
    <n v="10024"/>
    <x v="3"/>
    <x v="231"/>
    <x v="1"/>
    <x v="12"/>
    <x v="229"/>
    <n v="361.92"/>
    <n v="4"/>
    <n v="0"/>
    <n v="162.864"/>
  </r>
  <r>
    <n v="255"/>
    <x v="117"/>
    <x v="1"/>
    <x v="109"/>
    <d v="2012-12-04T00:00:00"/>
    <s v="Standard Class"/>
    <s v="DR-12880"/>
    <s v="Dan Reichenbach"/>
    <x v="1"/>
    <x v="0"/>
    <s v="Chicago"/>
    <x v="10"/>
    <n v="60623"/>
    <x v="2"/>
    <x v="224"/>
    <x v="0"/>
    <x v="5"/>
    <x v="222"/>
    <n v="12.132000000000001"/>
    <n v="9"/>
    <n v="0.6"/>
    <n v="-8.4923999999999982"/>
  </r>
  <r>
    <n v="256"/>
    <x v="117"/>
    <x v="1"/>
    <x v="109"/>
    <d v="2012-12-04T00:00:00"/>
    <s v="Standard Class"/>
    <s v="DR-12880"/>
    <s v="Dan Reichenbach"/>
    <x v="1"/>
    <x v="0"/>
    <s v="Chicago"/>
    <x v="10"/>
    <n v="60623"/>
    <x v="2"/>
    <x v="232"/>
    <x v="1"/>
    <x v="4"/>
    <x v="230"/>
    <n v="82.367999999999995"/>
    <n v="2"/>
    <n v="0.2"/>
    <n v="-19.562399999999997"/>
  </r>
  <r>
    <n v="257"/>
    <x v="117"/>
    <x v="1"/>
    <x v="109"/>
    <d v="2012-12-04T00:00:00"/>
    <s v="Standard Class"/>
    <s v="DR-12880"/>
    <s v="Dan Reichenbach"/>
    <x v="1"/>
    <x v="0"/>
    <s v="Chicago"/>
    <x v="10"/>
    <n v="60623"/>
    <x v="2"/>
    <x v="146"/>
    <x v="1"/>
    <x v="4"/>
    <x v="146"/>
    <n v="53.92"/>
    <n v="5"/>
    <n v="0.2"/>
    <n v="4.0439999999999969"/>
  </r>
  <r>
    <n v="258"/>
    <x v="117"/>
    <x v="1"/>
    <x v="109"/>
    <d v="2012-12-04T00:00:00"/>
    <s v="Standard Class"/>
    <s v="DR-12880"/>
    <s v="Dan Reichenbach"/>
    <x v="1"/>
    <x v="0"/>
    <s v="Chicago"/>
    <x v="10"/>
    <n v="60623"/>
    <x v="2"/>
    <x v="233"/>
    <x v="2"/>
    <x v="7"/>
    <x v="231"/>
    <n v="647.904"/>
    <n v="6"/>
    <n v="0.2"/>
    <n v="56.691599999999966"/>
  </r>
  <r>
    <n v="259"/>
    <x v="118"/>
    <x v="3"/>
    <x v="96"/>
    <d v="2014-12-04T00:00:00"/>
    <s v="Second Class"/>
    <s v="CC-12670"/>
    <s v="Craig Carreira"/>
    <x v="0"/>
    <x v="0"/>
    <s v="New York City"/>
    <x v="15"/>
    <n v="10009"/>
    <x v="3"/>
    <x v="234"/>
    <x v="2"/>
    <x v="11"/>
    <x v="232"/>
    <n v="20.37"/>
    <n v="3"/>
    <n v="0"/>
    <n v="6.9258000000000006"/>
  </r>
  <r>
    <n v="260"/>
    <x v="118"/>
    <x v="3"/>
    <x v="96"/>
    <d v="2014-12-04T00:00:00"/>
    <s v="Second Class"/>
    <s v="CC-12670"/>
    <s v="Craig Carreira"/>
    <x v="0"/>
    <x v="0"/>
    <s v="New York City"/>
    <x v="15"/>
    <n v="10009"/>
    <x v="3"/>
    <x v="235"/>
    <x v="1"/>
    <x v="4"/>
    <x v="233"/>
    <n v="221.54999999999998"/>
    <n v="3"/>
    <n v="0"/>
    <n v="6.6465000000000174"/>
  </r>
  <r>
    <n v="261"/>
    <x v="118"/>
    <x v="3"/>
    <x v="96"/>
    <d v="2014-12-04T00:00:00"/>
    <s v="Second Class"/>
    <s v="CC-12670"/>
    <s v="Craig Carreira"/>
    <x v="0"/>
    <x v="0"/>
    <s v="New York City"/>
    <x v="15"/>
    <n v="10009"/>
    <x v="3"/>
    <x v="236"/>
    <x v="1"/>
    <x v="8"/>
    <x v="234"/>
    <n v="17.52"/>
    <n v="5"/>
    <n v="0.2"/>
    <n v="6.1319999999999988"/>
  </r>
  <r>
    <n v="262"/>
    <x v="119"/>
    <x v="3"/>
    <x v="110"/>
    <d v="2014-06-13T00:00:00"/>
    <s v="Standard Class"/>
    <s v="Dl-13600"/>
    <s v="Dorris liebe"/>
    <x v="1"/>
    <x v="0"/>
    <s v="Pasadena"/>
    <x v="5"/>
    <n v="77506"/>
    <x v="2"/>
    <x v="237"/>
    <x v="1"/>
    <x v="9"/>
    <x v="235"/>
    <n v="1.6239999999999994"/>
    <n v="2"/>
    <n v="0.8"/>
    <n v="-4.4660000000000002"/>
  </r>
  <r>
    <n v="263"/>
    <x v="120"/>
    <x v="2"/>
    <x v="111"/>
    <d v="2011-09-21T00:00:00"/>
    <s v="Second Class"/>
    <s v="SB-20290"/>
    <s v="Sean Braxton"/>
    <x v="1"/>
    <x v="0"/>
    <s v="Houston"/>
    <x v="5"/>
    <n v="77036"/>
    <x v="2"/>
    <x v="155"/>
    <x v="2"/>
    <x v="15"/>
    <x v="154"/>
    <n v="3059.982"/>
    <n v="3"/>
    <n v="0.4"/>
    <n v="-509.99700000000075"/>
  </r>
  <r>
    <n v="264"/>
    <x v="120"/>
    <x v="2"/>
    <x v="111"/>
    <d v="2011-09-21T00:00:00"/>
    <s v="Second Class"/>
    <s v="SB-20290"/>
    <s v="Sean Braxton"/>
    <x v="1"/>
    <x v="0"/>
    <s v="Houston"/>
    <x v="5"/>
    <n v="77036"/>
    <x v="2"/>
    <x v="238"/>
    <x v="2"/>
    <x v="15"/>
    <x v="236"/>
    <n v="2519.9579999999996"/>
    <n v="7"/>
    <n v="0.4"/>
    <n v="-251.99579999999992"/>
  </r>
  <r>
    <n v="265"/>
    <x v="121"/>
    <x v="0"/>
    <x v="112"/>
    <d v="2013-06-14T00:00:00"/>
    <s v="Standard Class"/>
    <s v="RC-19825"/>
    <s v="Roy Collins"/>
    <x v="0"/>
    <x v="0"/>
    <s v="Chicago"/>
    <x v="10"/>
    <n v="60610"/>
    <x v="2"/>
    <x v="239"/>
    <x v="2"/>
    <x v="7"/>
    <x v="237"/>
    <n v="328.22399999999999"/>
    <n v="4"/>
    <n v="0.2"/>
    <n v="28.7196"/>
  </r>
  <r>
    <n v="266"/>
    <x v="122"/>
    <x v="1"/>
    <x v="113"/>
    <d v="2012-11-15T00:00:00"/>
    <s v="Standard Class"/>
    <s v="AH-10210"/>
    <s v="Alan Hwang"/>
    <x v="0"/>
    <x v="0"/>
    <s v="Brentwood"/>
    <x v="1"/>
    <n v="94513"/>
    <x v="1"/>
    <x v="240"/>
    <x v="2"/>
    <x v="11"/>
    <x v="238"/>
    <n v="79.900000000000006"/>
    <n v="2"/>
    <n v="0"/>
    <n v="35.156000000000006"/>
  </r>
  <r>
    <n v="267"/>
    <x v="123"/>
    <x v="3"/>
    <x v="114"/>
    <d v="2014-06-21T00:00:00"/>
    <s v="Standard Class"/>
    <s v="CB-12535"/>
    <s v="Claudia Bergmann"/>
    <x v="1"/>
    <x v="0"/>
    <s v="Chapel Hill"/>
    <x v="3"/>
    <n v="27514"/>
    <x v="0"/>
    <x v="241"/>
    <x v="1"/>
    <x v="6"/>
    <x v="239"/>
    <n v="14.015999999999998"/>
    <n v="3"/>
    <n v="0.2"/>
    <n v="4.7303999999999995"/>
  </r>
  <r>
    <n v="268"/>
    <x v="124"/>
    <x v="0"/>
    <x v="115"/>
    <d v="2013-01-28T00:00:00"/>
    <s v="Standard Class"/>
    <s v="PG-18895"/>
    <s v="Paul Gonzalez"/>
    <x v="0"/>
    <x v="0"/>
    <s v="Morristown"/>
    <x v="30"/>
    <n v="7960"/>
    <x v="3"/>
    <x v="242"/>
    <x v="1"/>
    <x v="13"/>
    <x v="240"/>
    <n v="7.5600000000000005"/>
    <n v="6"/>
    <n v="0"/>
    <n v="0.3024"/>
  </r>
  <r>
    <n v="269"/>
    <x v="125"/>
    <x v="3"/>
    <x v="34"/>
    <d v="2014-12-14T00:00:00"/>
    <s v="Standard Class"/>
    <s v="CA-12310"/>
    <s v="Christine Abelman"/>
    <x v="1"/>
    <x v="0"/>
    <s v="Cincinnati"/>
    <x v="24"/>
    <n v="45231"/>
    <x v="3"/>
    <x v="243"/>
    <x v="1"/>
    <x v="4"/>
    <x v="241"/>
    <n v="37.207999999999998"/>
    <n v="1"/>
    <n v="0.2"/>
    <n v="-7.4416000000000011"/>
  </r>
  <r>
    <n v="270"/>
    <x v="125"/>
    <x v="3"/>
    <x v="34"/>
    <d v="2014-12-14T00:00:00"/>
    <s v="Standard Class"/>
    <s v="CA-12310"/>
    <s v="Christine Abelman"/>
    <x v="1"/>
    <x v="0"/>
    <s v="Cincinnati"/>
    <x v="24"/>
    <n v="45231"/>
    <x v="3"/>
    <x v="244"/>
    <x v="1"/>
    <x v="12"/>
    <x v="242"/>
    <n v="57.576000000000001"/>
    <n v="3"/>
    <n v="0.2"/>
    <n v="21.591000000000001"/>
  </r>
  <r>
    <n v="271"/>
    <x v="126"/>
    <x v="3"/>
    <x v="116"/>
    <d v="2015-01-03T00:00:00"/>
    <s v="Second Class"/>
    <s v="KH-16690"/>
    <s v="Kristen Hastings"/>
    <x v="1"/>
    <x v="0"/>
    <s v="San Francisco"/>
    <x v="1"/>
    <n v="94110"/>
    <x v="1"/>
    <x v="245"/>
    <x v="1"/>
    <x v="4"/>
    <x v="243"/>
    <n v="725.84"/>
    <n v="4"/>
    <n v="0"/>
    <n v="210.4935999999999"/>
  </r>
  <r>
    <n v="272"/>
    <x v="127"/>
    <x v="1"/>
    <x v="117"/>
    <d v="2012-07-31T00:00:00"/>
    <s v="First Class"/>
    <s v="HA-14920"/>
    <s v="Helen Andreada"/>
    <x v="0"/>
    <x v="0"/>
    <s v="San Francisco"/>
    <x v="1"/>
    <n v="94109"/>
    <x v="1"/>
    <x v="246"/>
    <x v="2"/>
    <x v="11"/>
    <x v="244"/>
    <n v="209.92999999999998"/>
    <n v="7"/>
    <n v="0"/>
    <n v="92.369200000000021"/>
  </r>
  <r>
    <n v="273"/>
    <x v="127"/>
    <x v="1"/>
    <x v="117"/>
    <d v="2012-07-31T00:00:00"/>
    <s v="First Class"/>
    <s v="HA-14920"/>
    <s v="Helen Andreada"/>
    <x v="0"/>
    <x v="0"/>
    <s v="San Francisco"/>
    <x v="1"/>
    <n v="94109"/>
    <x v="1"/>
    <x v="247"/>
    <x v="0"/>
    <x v="5"/>
    <x v="245"/>
    <n v="5.28"/>
    <n v="3"/>
    <n v="0"/>
    <n v="2.3232000000000004"/>
  </r>
  <r>
    <n v="274"/>
    <x v="127"/>
    <x v="1"/>
    <x v="117"/>
    <d v="2012-07-31T00:00:00"/>
    <s v="First Class"/>
    <s v="HA-14920"/>
    <s v="Helen Andreada"/>
    <x v="0"/>
    <x v="0"/>
    <s v="San Francisco"/>
    <x v="1"/>
    <n v="94109"/>
    <x v="1"/>
    <x v="248"/>
    <x v="1"/>
    <x v="8"/>
    <x v="246"/>
    <n v="10.92"/>
    <n v="3"/>
    <n v="0.2"/>
    <n v="4.0949999999999989"/>
  </r>
  <r>
    <n v="275"/>
    <x v="128"/>
    <x v="3"/>
    <x v="118"/>
    <d v="2014-09-18T00:00:00"/>
    <s v="First Class"/>
    <s v="BB-10990"/>
    <s v="Barry Blumstein"/>
    <x v="1"/>
    <x v="0"/>
    <s v="Inglewood"/>
    <x v="1"/>
    <n v="90301"/>
    <x v="1"/>
    <x v="249"/>
    <x v="1"/>
    <x v="10"/>
    <x v="247"/>
    <n v="8.82"/>
    <n v="2"/>
    <n v="0"/>
    <n v="4.0571999999999999"/>
  </r>
  <r>
    <n v="276"/>
    <x v="128"/>
    <x v="3"/>
    <x v="118"/>
    <d v="2014-09-18T00:00:00"/>
    <s v="First Class"/>
    <s v="BB-10990"/>
    <s v="Barry Blumstein"/>
    <x v="1"/>
    <x v="0"/>
    <s v="Inglewood"/>
    <x v="1"/>
    <n v="90301"/>
    <x v="1"/>
    <x v="250"/>
    <x v="1"/>
    <x v="6"/>
    <x v="248"/>
    <n v="5.98"/>
    <n v="1"/>
    <n v="0"/>
    <n v="1.5548000000000002"/>
  </r>
  <r>
    <n v="277"/>
    <x v="129"/>
    <x v="3"/>
    <x v="119"/>
    <d v="2014-10-18T00:00:00"/>
    <s v="Standard Class"/>
    <s v="AG-10495"/>
    <s v="Andrew Gjertsen"/>
    <x v="1"/>
    <x v="0"/>
    <s v="Philadelphia"/>
    <x v="9"/>
    <n v="19140"/>
    <x v="3"/>
    <x v="251"/>
    <x v="1"/>
    <x v="10"/>
    <x v="249"/>
    <n v="11.648000000000001"/>
    <n v="2"/>
    <n v="0.2"/>
    <n v="4.0768000000000004"/>
  </r>
  <r>
    <n v="278"/>
    <x v="129"/>
    <x v="3"/>
    <x v="119"/>
    <d v="2014-10-18T00:00:00"/>
    <s v="Standard Class"/>
    <s v="AG-10495"/>
    <s v="Andrew Gjertsen"/>
    <x v="1"/>
    <x v="0"/>
    <s v="Philadelphia"/>
    <x v="9"/>
    <n v="19140"/>
    <x v="3"/>
    <x v="252"/>
    <x v="1"/>
    <x v="10"/>
    <x v="250"/>
    <n v="18.175999999999998"/>
    <n v="4"/>
    <n v="0.2"/>
    <n v="5.9071999999999987"/>
  </r>
  <r>
    <n v="279"/>
    <x v="129"/>
    <x v="3"/>
    <x v="119"/>
    <d v="2014-10-18T00:00:00"/>
    <s v="Standard Class"/>
    <s v="AG-10495"/>
    <s v="Andrew Gjertsen"/>
    <x v="1"/>
    <x v="0"/>
    <s v="Philadelphia"/>
    <x v="9"/>
    <n v="19140"/>
    <x v="3"/>
    <x v="253"/>
    <x v="1"/>
    <x v="4"/>
    <x v="251"/>
    <n v="59.712000000000003"/>
    <n v="6"/>
    <n v="0.2"/>
    <n v="5.9711999999999996"/>
  </r>
  <r>
    <n v="280"/>
    <x v="129"/>
    <x v="3"/>
    <x v="119"/>
    <d v="2014-10-18T00:00:00"/>
    <s v="Standard Class"/>
    <s v="AG-10495"/>
    <s v="Andrew Gjertsen"/>
    <x v="1"/>
    <x v="0"/>
    <s v="Philadelphia"/>
    <x v="9"/>
    <n v="19140"/>
    <x v="3"/>
    <x v="254"/>
    <x v="1"/>
    <x v="2"/>
    <x v="252"/>
    <n v="24.839999999999996"/>
    <n v="3"/>
    <n v="0.2"/>
    <n v="8.6940000000000008"/>
  </r>
  <r>
    <n v="281"/>
    <x v="130"/>
    <x v="1"/>
    <x v="120"/>
    <d v="2012-09-28T00:00:00"/>
    <s v="Second Class"/>
    <s v="SC-20725"/>
    <s v="Steven Cartwright"/>
    <x v="0"/>
    <x v="0"/>
    <s v="Houston"/>
    <x v="5"/>
    <n v="77070"/>
    <x v="2"/>
    <x v="255"/>
    <x v="1"/>
    <x v="8"/>
    <x v="253"/>
    <n v="2.0799999999999996"/>
    <n v="5"/>
    <n v="0.8"/>
    <n v="-3.4320000000000004"/>
  </r>
  <r>
    <n v="282"/>
    <x v="130"/>
    <x v="1"/>
    <x v="120"/>
    <d v="2012-09-28T00:00:00"/>
    <s v="Second Class"/>
    <s v="SC-20725"/>
    <s v="Steven Cartwright"/>
    <x v="0"/>
    <x v="0"/>
    <s v="Houston"/>
    <x v="5"/>
    <n v="77070"/>
    <x v="2"/>
    <x v="256"/>
    <x v="2"/>
    <x v="7"/>
    <x v="254"/>
    <n v="1114.4000000000001"/>
    <n v="7"/>
    <n v="0.2"/>
    <n v="376.11"/>
  </r>
  <r>
    <n v="283"/>
    <x v="131"/>
    <x v="1"/>
    <x v="121"/>
    <d v="2012-11-06T00:00:00"/>
    <s v="Standard Class"/>
    <s v="JO-15280"/>
    <s v="Jas O'Carroll"/>
    <x v="0"/>
    <x v="0"/>
    <s v="Los Angeles"/>
    <x v="1"/>
    <n v="90004"/>
    <x v="1"/>
    <x v="257"/>
    <x v="0"/>
    <x v="3"/>
    <x v="255"/>
    <n v="1038.8399999999999"/>
    <n v="5"/>
    <n v="0.2"/>
    <n v="51.942000000000007"/>
  </r>
  <r>
    <n v="284"/>
    <x v="132"/>
    <x v="1"/>
    <x v="120"/>
    <d v="2012-10-02T00:00:00"/>
    <s v="Standard Class"/>
    <s v="TB-21520"/>
    <s v="Tracy Blumstein"/>
    <x v="0"/>
    <x v="0"/>
    <s v="Portland"/>
    <x v="21"/>
    <n v="97206"/>
    <x v="1"/>
    <x v="258"/>
    <x v="1"/>
    <x v="10"/>
    <x v="33"/>
    <n v="141.76"/>
    <n v="5"/>
    <n v="0.2"/>
    <n v="47.843999999999994"/>
  </r>
  <r>
    <n v="285"/>
    <x v="132"/>
    <x v="1"/>
    <x v="120"/>
    <d v="2012-10-02T00:00:00"/>
    <s v="Standard Class"/>
    <s v="TB-21520"/>
    <s v="Tracy Blumstein"/>
    <x v="0"/>
    <x v="0"/>
    <s v="Portland"/>
    <x v="21"/>
    <n v="97206"/>
    <x v="1"/>
    <x v="259"/>
    <x v="2"/>
    <x v="11"/>
    <x v="256"/>
    <n v="239.80000000000004"/>
    <n v="5"/>
    <n v="0.2"/>
    <n v="47.959999999999987"/>
  </r>
  <r>
    <n v="286"/>
    <x v="132"/>
    <x v="1"/>
    <x v="120"/>
    <d v="2012-10-02T00:00:00"/>
    <s v="Standard Class"/>
    <s v="TB-21520"/>
    <s v="Tracy Blumstein"/>
    <x v="0"/>
    <x v="0"/>
    <s v="Portland"/>
    <x v="21"/>
    <n v="97206"/>
    <x v="1"/>
    <x v="260"/>
    <x v="1"/>
    <x v="10"/>
    <x v="257"/>
    <n v="31.104000000000006"/>
    <n v="6"/>
    <n v="0.2"/>
    <n v="10.8864"/>
  </r>
  <r>
    <n v="287"/>
    <x v="133"/>
    <x v="0"/>
    <x v="122"/>
    <d v="2013-12-21T00:00:00"/>
    <s v="Second Class"/>
    <s v="AH-10195"/>
    <s v="Alan Haines"/>
    <x v="1"/>
    <x v="0"/>
    <s v="Tamarac"/>
    <x v="2"/>
    <n v="33319"/>
    <x v="0"/>
    <x v="261"/>
    <x v="1"/>
    <x v="8"/>
    <x v="258"/>
    <n v="254.05800000000002"/>
    <n v="7"/>
    <n v="0.7"/>
    <n v="-169.3719999999999"/>
  </r>
  <r>
    <n v="288"/>
    <x v="133"/>
    <x v="0"/>
    <x v="122"/>
    <d v="2013-12-21T00:00:00"/>
    <s v="Second Class"/>
    <s v="AH-10195"/>
    <s v="Alan Haines"/>
    <x v="1"/>
    <x v="0"/>
    <s v="Tamarac"/>
    <x v="2"/>
    <n v="33319"/>
    <x v="0"/>
    <x v="166"/>
    <x v="1"/>
    <x v="9"/>
    <x v="165"/>
    <n v="194.52800000000002"/>
    <n v="2"/>
    <n v="0.2"/>
    <n v="24.315999999999974"/>
  </r>
  <r>
    <n v="289"/>
    <x v="133"/>
    <x v="0"/>
    <x v="122"/>
    <d v="2013-12-21T00:00:00"/>
    <s v="Second Class"/>
    <s v="AH-10195"/>
    <s v="Alan Haines"/>
    <x v="1"/>
    <x v="0"/>
    <s v="Tamarac"/>
    <x v="2"/>
    <n v="33319"/>
    <x v="0"/>
    <x v="262"/>
    <x v="1"/>
    <x v="14"/>
    <x v="259"/>
    <n v="961.48000000000013"/>
    <n v="5"/>
    <n v="0.2"/>
    <n v="-204.31449999999995"/>
  </r>
  <r>
    <n v="290"/>
    <x v="134"/>
    <x v="0"/>
    <x v="73"/>
    <d v="2013-11-25T00:00:00"/>
    <s v="Second Class"/>
    <s v="NZ-18565"/>
    <s v="Nick Zandusky"/>
    <x v="2"/>
    <x v="0"/>
    <s v="Columbus"/>
    <x v="24"/>
    <n v="43229"/>
    <x v="3"/>
    <x v="263"/>
    <x v="1"/>
    <x v="13"/>
    <x v="260"/>
    <n v="19.096"/>
    <n v="7"/>
    <n v="0.2"/>
    <n v="6.6835999999999993"/>
  </r>
  <r>
    <n v="291"/>
    <x v="134"/>
    <x v="0"/>
    <x v="73"/>
    <d v="2013-11-25T00:00:00"/>
    <s v="Second Class"/>
    <s v="NZ-18565"/>
    <s v="Nick Zandusky"/>
    <x v="2"/>
    <x v="0"/>
    <s v="Columbus"/>
    <x v="24"/>
    <n v="43229"/>
    <x v="3"/>
    <x v="264"/>
    <x v="1"/>
    <x v="2"/>
    <x v="261"/>
    <n v="18.496000000000002"/>
    <n v="8"/>
    <n v="0.2"/>
    <n v="6.2423999999999999"/>
  </r>
  <r>
    <n v="292"/>
    <x v="134"/>
    <x v="0"/>
    <x v="73"/>
    <d v="2013-11-25T00:00:00"/>
    <s v="Second Class"/>
    <s v="NZ-18565"/>
    <s v="Nick Zandusky"/>
    <x v="2"/>
    <x v="0"/>
    <s v="Columbus"/>
    <x v="24"/>
    <n v="43229"/>
    <x v="3"/>
    <x v="265"/>
    <x v="2"/>
    <x v="11"/>
    <x v="262"/>
    <n v="255.98400000000004"/>
    <n v="2"/>
    <n v="0.2"/>
    <n v="54.396600000000007"/>
  </r>
  <r>
    <n v="293"/>
    <x v="134"/>
    <x v="0"/>
    <x v="73"/>
    <d v="2013-11-25T00:00:00"/>
    <s v="Second Class"/>
    <s v="NZ-18565"/>
    <s v="Nick Zandusky"/>
    <x v="2"/>
    <x v="0"/>
    <s v="Columbus"/>
    <x v="24"/>
    <n v="43229"/>
    <x v="3"/>
    <x v="266"/>
    <x v="0"/>
    <x v="0"/>
    <x v="263"/>
    <n v="86.97"/>
    <n v="3"/>
    <n v="0.5"/>
    <n v="-48.703199999999995"/>
  </r>
  <r>
    <n v="294"/>
    <x v="135"/>
    <x v="2"/>
    <x v="58"/>
    <d v="2011-12-28T00:00:00"/>
    <s v="First Class"/>
    <s v="KL-16555"/>
    <s v="Kelly Lampkin"/>
    <x v="1"/>
    <x v="0"/>
    <s v="Colorado Springs"/>
    <x v="22"/>
    <n v="80906"/>
    <x v="1"/>
    <x v="267"/>
    <x v="0"/>
    <x v="5"/>
    <x v="264"/>
    <n v="300.416"/>
    <n v="8"/>
    <n v="0.2"/>
    <n v="78.859200000000001"/>
  </r>
  <r>
    <n v="295"/>
    <x v="135"/>
    <x v="2"/>
    <x v="58"/>
    <d v="2011-12-28T00:00:00"/>
    <s v="First Class"/>
    <s v="KL-16555"/>
    <s v="Kelly Lampkin"/>
    <x v="1"/>
    <x v="0"/>
    <s v="Colorado Springs"/>
    <x v="22"/>
    <n v="80906"/>
    <x v="1"/>
    <x v="268"/>
    <x v="0"/>
    <x v="1"/>
    <x v="265"/>
    <n v="230.35200000000003"/>
    <n v="3"/>
    <n v="0.2"/>
    <n v="20.155800000000013"/>
  </r>
  <r>
    <n v="296"/>
    <x v="135"/>
    <x v="2"/>
    <x v="58"/>
    <d v="2011-12-28T00:00:00"/>
    <s v="First Class"/>
    <s v="KL-16555"/>
    <s v="Kelly Lampkin"/>
    <x v="1"/>
    <x v="0"/>
    <s v="Colorado Springs"/>
    <x v="22"/>
    <n v="80906"/>
    <x v="1"/>
    <x v="269"/>
    <x v="0"/>
    <x v="5"/>
    <x v="266"/>
    <n v="218.35200000000003"/>
    <n v="3"/>
    <n v="0.2"/>
    <n v="-24.564599999999999"/>
  </r>
  <r>
    <n v="297"/>
    <x v="135"/>
    <x v="2"/>
    <x v="58"/>
    <d v="2011-12-28T00:00:00"/>
    <s v="First Class"/>
    <s v="KL-16555"/>
    <s v="Kelly Lampkin"/>
    <x v="1"/>
    <x v="0"/>
    <s v="Colorado Springs"/>
    <x v="22"/>
    <n v="80906"/>
    <x v="1"/>
    <x v="270"/>
    <x v="1"/>
    <x v="8"/>
    <x v="267"/>
    <n v="78.600000000000009"/>
    <n v="5"/>
    <n v="0.7"/>
    <n v="-62.88000000000001"/>
  </r>
  <r>
    <n v="298"/>
    <x v="135"/>
    <x v="2"/>
    <x v="58"/>
    <d v="2011-12-28T00:00:00"/>
    <s v="First Class"/>
    <s v="KL-16555"/>
    <s v="Kelly Lampkin"/>
    <x v="1"/>
    <x v="0"/>
    <s v="Colorado Springs"/>
    <x v="22"/>
    <n v="80906"/>
    <x v="1"/>
    <x v="271"/>
    <x v="1"/>
    <x v="13"/>
    <x v="268"/>
    <n v="27.552000000000003"/>
    <n v="3"/>
    <n v="0.2"/>
    <n v="9.2987999999999964"/>
  </r>
  <r>
    <n v="299"/>
    <x v="136"/>
    <x v="0"/>
    <x v="99"/>
    <d v="2013-11-04T00:00:00"/>
    <s v="Standard Class"/>
    <s v="JD-15895"/>
    <s v="Jonathan Doherty"/>
    <x v="1"/>
    <x v="0"/>
    <s v="Belleville"/>
    <x v="30"/>
    <n v="7109"/>
    <x v="3"/>
    <x v="272"/>
    <x v="1"/>
    <x v="10"/>
    <x v="269"/>
    <n v="32.400000000000006"/>
    <n v="5"/>
    <n v="0"/>
    <n v="15.552000000000001"/>
  </r>
  <r>
    <n v="300"/>
    <x v="136"/>
    <x v="0"/>
    <x v="99"/>
    <d v="2013-11-04T00:00:00"/>
    <s v="Standard Class"/>
    <s v="JD-15895"/>
    <s v="Jonathan Doherty"/>
    <x v="1"/>
    <x v="0"/>
    <s v="Belleville"/>
    <x v="30"/>
    <n v="7109"/>
    <x v="3"/>
    <x v="273"/>
    <x v="1"/>
    <x v="4"/>
    <x v="270"/>
    <n v="1082.48"/>
    <n v="8"/>
    <n v="0"/>
    <n v="10.824800000000096"/>
  </r>
  <r>
    <n v="301"/>
    <x v="136"/>
    <x v="0"/>
    <x v="99"/>
    <d v="2013-11-04T00:00:00"/>
    <s v="Standard Class"/>
    <s v="JD-15895"/>
    <s v="Jonathan Doherty"/>
    <x v="1"/>
    <x v="0"/>
    <s v="Belleville"/>
    <x v="30"/>
    <n v="7109"/>
    <x v="3"/>
    <x v="274"/>
    <x v="1"/>
    <x v="10"/>
    <x v="271"/>
    <n v="56.91"/>
    <n v="3"/>
    <n v="0"/>
    <n v="27.316799999999997"/>
  </r>
  <r>
    <n v="302"/>
    <x v="136"/>
    <x v="0"/>
    <x v="99"/>
    <d v="2013-11-04T00:00:00"/>
    <s v="Standard Class"/>
    <s v="JD-15895"/>
    <s v="Jonathan Doherty"/>
    <x v="1"/>
    <x v="0"/>
    <s v="Belleville"/>
    <x v="30"/>
    <n v="7109"/>
    <x v="3"/>
    <x v="275"/>
    <x v="0"/>
    <x v="5"/>
    <x v="272"/>
    <n v="77.599999999999994"/>
    <n v="4"/>
    <n v="0"/>
    <n v="38.023999999999994"/>
  </r>
  <r>
    <n v="303"/>
    <x v="136"/>
    <x v="0"/>
    <x v="99"/>
    <d v="2013-11-04T00:00:00"/>
    <s v="Standard Class"/>
    <s v="JD-15895"/>
    <s v="Jonathan Doherty"/>
    <x v="1"/>
    <x v="0"/>
    <s v="Belleville"/>
    <x v="30"/>
    <n v="7109"/>
    <x v="3"/>
    <x v="276"/>
    <x v="1"/>
    <x v="8"/>
    <x v="273"/>
    <n v="14.28"/>
    <n v="1"/>
    <n v="0"/>
    <n v="6.5687999999999995"/>
  </r>
  <r>
    <n v="304"/>
    <x v="137"/>
    <x v="3"/>
    <x v="123"/>
    <d v="2014-11-24T00:00:00"/>
    <s v="Standard Class"/>
    <s v="JH-15910"/>
    <s v="Jonathan Howell"/>
    <x v="0"/>
    <x v="0"/>
    <s v="Chicago"/>
    <x v="10"/>
    <n v="60623"/>
    <x v="2"/>
    <x v="277"/>
    <x v="0"/>
    <x v="3"/>
    <x v="274"/>
    <n v="219.07500000000002"/>
    <n v="3"/>
    <n v="0.5"/>
    <n v="-131.44500000000005"/>
  </r>
  <r>
    <n v="305"/>
    <x v="138"/>
    <x v="1"/>
    <x v="124"/>
    <d v="2012-05-09T00:00:00"/>
    <s v="Second Class"/>
    <s v="AS-10225"/>
    <s v="Alan Schoenberger"/>
    <x v="1"/>
    <x v="0"/>
    <s v="New York City"/>
    <x v="15"/>
    <n v="10024"/>
    <x v="3"/>
    <x v="278"/>
    <x v="0"/>
    <x v="5"/>
    <x v="275"/>
    <n v="26.8"/>
    <n v="2"/>
    <n v="0"/>
    <n v="12.863999999999999"/>
  </r>
  <r>
    <n v="306"/>
    <x v="139"/>
    <x v="2"/>
    <x v="125"/>
    <d v="2012-01-04T00:00:00"/>
    <s v="Standard Class"/>
    <s v="KB-16600"/>
    <s v="Ken Brennan"/>
    <x v="1"/>
    <x v="0"/>
    <s v="Taylor"/>
    <x v="12"/>
    <n v="48180"/>
    <x v="2"/>
    <x v="279"/>
    <x v="1"/>
    <x v="6"/>
    <x v="276"/>
    <n v="9.84"/>
    <n v="3"/>
    <n v="0"/>
    <n v="2.8535999999999988"/>
  </r>
  <r>
    <n v="307"/>
    <x v="140"/>
    <x v="2"/>
    <x v="106"/>
    <d v="2011-06-06T00:00:00"/>
    <s v="Standard Class"/>
    <s v="CR-12625"/>
    <s v="Corey Roper"/>
    <x v="2"/>
    <x v="0"/>
    <s v="Lakewood"/>
    <x v="30"/>
    <n v="8701"/>
    <x v="3"/>
    <x v="280"/>
    <x v="1"/>
    <x v="8"/>
    <x v="277"/>
    <n v="45.480000000000004"/>
    <n v="3"/>
    <n v="0"/>
    <n v="20.9208"/>
  </r>
  <r>
    <n v="308"/>
    <x v="140"/>
    <x v="2"/>
    <x v="106"/>
    <d v="2011-06-06T00:00:00"/>
    <s v="Standard Class"/>
    <s v="CR-12625"/>
    <s v="Corey Roper"/>
    <x v="2"/>
    <x v="0"/>
    <s v="Lakewood"/>
    <x v="30"/>
    <n v="8701"/>
    <x v="3"/>
    <x v="281"/>
    <x v="1"/>
    <x v="6"/>
    <x v="278"/>
    <n v="289.20000000000005"/>
    <n v="6"/>
    <n v="0"/>
    <n v="83.867999999999967"/>
  </r>
  <r>
    <n v="309"/>
    <x v="141"/>
    <x v="3"/>
    <x v="4"/>
    <d v="2014-04-18T00:00:00"/>
    <s v="First Class"/>
    <s v="SH-20395"/>
    <s v="Shahid Hopkins"/>
    <x v="0"/>
    <x v="0"/>
    <s v="Arlington"/>
    <x v="17"/>
    <n v="22204"/>
    <x v="0"/>
    <x v="282"/>
    <x v="1"/>
    <x v="6"/>
    <x v="279"/>
    <n v="4.8899999999999997"/>
    <n v="1"/>
    <n v="0"/>
    <n v="2.0049000000000001"/>
  </r>
  <r>
    <n v="310"/>
    <x v="142"/>
    <x v="0"/>
    <x v="126"/>
    <d v="2013-09-15T00:00:00"/>
    <s v="Second Class"/>
    <s v="BP-11185"/>
    <s v="Ben Peterman"/>
    <x v="1"/>
    <x v="0"/>
    <s v="Arvada"/>
    <x v="22"/>
    <n v="80004"/>
    <x v="1"/>
    <x v="283"/>
    <x v="0"/>
    <x v="5"/>
    <x v="280"/>
    <n v="15.136000000000003"/>
    <n v="4"/>
    <n v="0.2"/>
    <n v="3.5948000000000011"/>
  </r>
  <r>
    <n v="311"/>
    <x v="142"/>
    <x v="0"/>
    <x v="126"/>
    <d v="2013-09-15T00:00:00"/>
    <s v="Second Class"/>
    <s v="BP-11185"/>
    <s v="Ben Peterman"/>
    <x v="1"/>
    <x v="0"/>
    <s v="Arvada"/>
    <x v="22"/>
    <n v="80004"/>
    <x v="1"/>
    <x v="284"/>
    <x v="0"/>
    <x v="1"/>
    <x v="281"/>
    <n v="466.76800000000003"/>
    <n v="2"/>
    <n v="0.2"/>
    <n v="52.511399999999981"/>
  </r>
  <r>
    <n v="312"/>
    <x v="142"/>
    <x v="0"/>
    <x v="126"/>
    <d v="2013-09-15T00:00:00"/>
    <s v="Second Class"/>
    <s v="BP-11185"/>
    <s v="Ben Peterman"/>
    <x v="1"/>
    <x v="0"/>
    <s v="Arvada"/>
    <x v="22"/>
    <n v="80004"/>
    <x v="1"/>
    <x v="285"/>
    <x v="0"/>
    <x v="5"/>
    <x v="282"/>
    <n v="15.231999999999999"/>
    <n v="1"/>
    <n v="0.2"/>
    <n v="1.7135999999999978"/>
  </r>
  <r>
    <n v="313"/>
    <x v="142"/>
    <x v="0"/>
    <x v="126"/>
    <d v="2013-09-15T00:00:00"/>
    <s v="Second Class"/>
    <s v="BP-11185"/>
    <s v="Ben Peterman"/>
    <x v="1"/>
    <x v="0"/>
    <s v="Arvada"/>
    <x v="22"/>
    <n v="80004"/>
    <x v="1"/>
    <x v="286"/>
    <x v="1"/>
    <x v="2"/>
    <x v="283"/>
    <n v="6.2640000000000002"/>
    <n v="3"/>
    <n v="0.2"/>
    <n v="2.0358000000000001"/>
  </r>
  <r>
    <n v="314"/>
    <x v="143"/>
    <x v="2"/>
    <x v="127"/>
    <d v="2011-10-03T00:00:00"/>
    <s v="Standard Class"/>
    <s v="TS-21205"/>
    <s v="Thomas Seio"/>
    <x v="1"/>
    <x v="0"/>
    <s v="Hackensack"/>
    <x v="30"/>
    <n v="7601"/>
    <x v="3"/>
    <x v="287"/>
    <x v="0"/>
    <x v="5"/>
    <x v="284"/>
    <n v="87.539999999999992"/>
    <n v="3"/>
    <n v="0"/>
    <n v="37.642200000000003"/>
  </r>
  <r>
    <n v="315"/>
    <x v="144"/>
    <x v="2"/>
    <x v="128"/>
    <d v="2011-08-16T00:00:00"/>
    <s v="Standard Class"/>
    <s v="AG-10525"/>
    <s v="Andy Gerbode"/>
    <x v="1"/>
    <x v="0"/>
    <s v="Saint Petersburg"/>
    <x v="2"/>
    <n v="33710"/>
    <x v="0"/>
    <x v="288"/>
    <x v="2"/>
    <x v="7"/>
    <x v="285"/>
    <n v="178.38400000000001"/>
    <n v="2"/>
    <n v="0.2"/>
    <n v="22.297999999999973"/>
  </r>
  <r>
    <n v="316"/>
    <x v="144"/>
    <x v="2"/>
    <x v="128"/>
    <d v="2011-08-16T00:00:00"/>
    <s v="Standard Class"/>
    <s v="AG-10525"/>
    <s v="Andy Gerbode"/>
    <x v="1"/>
    <x v="0"/>
    <s v="Saint Petersburg"/>
    <x v="2"/>
    <n v="33710"/>
    <x v="0"/>
    <x v="289"/>
    <x v="1"/>
    <x v="10"/>
    <x v="286"/>
    <n v="15.552000000000003"/>
    <n v="3"/>
    <n v="0.2"/>
    <n v="5.4432"/>
  </r>
  <r>
    <n v="317"/>
    <x v="145"/>
    <x v="2"/>
    <x v="129"/>
    <d v="2011-12-30T00:00:00"/>
    <s v="First Class"/>
    <s v="SP-20860"/>
    <s v="Sung Pak"/>
    <x v="1"/>
    <x v="0"/>
    <s v="Philadelphia"/>
    <x v="9"/>
    <n v="19143"/>
    <x v="3"/>
    <x v="290"/>
    <x v="1"/>
    <x v="6"/>
    <x v="287"/>
    <n v="99.13600000000001"/>
    <n v="4"/>
    <n v="0.2"/>
    <n v="8.674399999999995"/>
  </r>
  <r>
    <n v="318"/>
    <x v="146"/>
    <x v="2"/>
    <x v="130"/>
    <d v="2011-11-09T00:00:00"/>
    <s v="Standard Class"/>
    <s v="NM-18445"/>
    <s v="Nathan Mautz"/>
    <x v="2"/>
    <x v="0"/>
    <s v="New York City"/>
    <x v="15"/>
    <n v="10024"/>
    <x v="3"/>
    <x v="291"/>
    <x v="0"/>
    <x v="1"/>
    <x v="288"/>
    <n v="135.88200000000001"/>
    <n v="1"/>
    <n v="0.1"/>
    <n v="24.156800000000004"/>
  </r>
  <r>
    <n v="319"/>
    <x v="146"/>
    <x v="2"/>
    <x v="130"/>
    <d v="2011-11-09T00:00:00"/>
    <s v="Standard Class"/>
    <s v="NM-18445"/>
    <s v="Nathan Mautz"/>
    <x v="2"/>
    <x v="0"/>
    <s v="New York City"/>
    <x v="15"/>
    <n v="10024"/>
    <x v="3"/>
    <x v="292"/>
    <x v="2"/>
    <x v="15"/>
    <x v="289"/>
    <n v="3991.98"/>
    <n v="2"/>
    <n v="0"/>
    <n v="1995.99"/>
  </r>
  <r>
    <n v="320"/>
    <x v="146"/>
    <x v="2"/>
    <x v="130"/>
    <d v="2011-11-09T00:00:00"/>
    <s v="Standard Class"/>
    <s v="NM-18445"/>
    <s v="Nathan Mautz"/>
    <x v="2"/>
    <x v="0"/>
    <s v="New York City"/>
    <x v="15"/>
    <n v="10024"/>
    <x v="3"/>
    <x v="40"/>
    <x v="2"/>
    <x v="7"/>
    <x v="40"/>
    <n v="275.94"/>
    <n v="6"/>
    <n v="0"/>
    <n v="80.022599999999997"/>
  </r>
  <r>
    <n v="321"/>
    <x v="146"/>
    <x v="2"/>
    <x v="130"/>
    <d v="2011-11-09T00:00:00"/>
    <s v="Standard Class"/>
    <s v="NM-18445"/>
    <s v="Nathan Mautz"/>
    <x v="2"/>
    <x v="0"/>
    <s v="New York City"/>
    <x v="15"/>
    <n v="10024"/>
    <x v="3"/>
    <x v="293"/>
    <x v="2"/>
    <x v="11"/>
    <x v="290"/>
    <n v="360"/>
    <n v="4"/>
    <n v="0"/>
    <n v="129.6"/>
  </r>
  <r>
    <n v="322"/>
    <x v="146"/>
    <x v="2"/>
    <x v="130"/>
    <d v="2011-11-09T00:00:00"/>
    <s v="Standard Class"/>
    <s v="NM-18445"/>
    <s v="Nathan Mautz"/>
    <x v="2"/>
    <x v="0"/>
    <s v="New York City"/>
    <x v="15"/>
    <n v="10024"/>
    <x v="3"/>
    <x v="123"/>
    <x v="1"/>
    <x v="4"/>
    <x v="123"/>
    <n v="43.57"/>
    <n v="1"/>
    <n v="0"/>
    <n v="13.070999999999998"/>
  </r>
  <r>
    <n v="323"/>
    <x v="147"/>
    <x v="2"/>
    <x v="111"/>
    <d v="2011-09-24T00:00:00"/>
    <s v="Standard Class"/>
    <s v="FA-14230"/>
    <s v="Frank Atkinson"/>
    <x v="1"/>
    <x v="0"/>
    <s v="Long Beach"/>
    <x v="1"/>
    <n v="90805"/>
    <x v="1"/>
    <x v="294"/>
    <x v="1"/>
    <x v="13"/>
    <x v="291"/>
    <n v="7.16"/>
    <n v="2"/>
    <n v="0"/>
    <n v="3.58"/>
  </r>
  <r>
    <n v="324"/>
    <x v="148"/>
    <x v="0"/>
    <x v="131"/>
    <d v="2013-04-28T00:00:00"/>
    <s v="Standard Class"/>
    <s v="GK-14620"/>
    <s v="Grace Kelly"/>
    <x v="1"/>
    <x v="0"/>
    <s v="Hesperia"/>
    <x v="1"/>
    <n v="92345"/>
    <x v="1"/>
    <x v="270"/>
    <x v="1"/>
    <x v="8"/>
    <x v="267"/>
    <n v="251.52"/>
    <n v="6"/>
    <n v="0.2"/>
    <n v="81.744"/>
  </r>
  <r>
    <n v="325"/>
    <x v="148"/>
    <x v="0"/>
    <x v="131"/>
    <d v="2013-04-28T00:00:00"/>
    <s v="Standard Class"/>
    <s v="GK-14620"/>
    <s v="Grace Kelly"/>
    <x v="1"/>
    <x v="0"/>
    <s v="Hesperia"/>
    <x v="1"/>
    <n v="92345"/>
    <x v="1"/>
    <x v="295"/>
    <x v="2"/>
    <x v="11"/>
    <x v="292"/>
    <n v="99.99"/>
    <n v="1"/>
    <n v="0"/>
    <n v="34.996499999999997"/>
  </r>
  <r>
    <n v="326"/>
    <x v="149"/>
    <x v="3"/>
    <x v="132"/>
    <d v="2014-11-06T00:00:00"/>
    <s v="Second Class"/>
    <s v="DJ-13510"/>
    <s v="Don Jones"/>
    <x v="1"/>
    <x v="0"/>
    <s v="Murfreesboro"/>
    <x v="18"/>
    <n v="37130"/>
    <x v="0"/>
    <x v="296"/>
    <x v="0"/>
    <x v="5"/>
    <x v="293"/>
    <n v="15.991999999999999"/>
    <n v="1"/>
    <n v="0.2"/>
    <n v="0.99949999999999894"/>
  </r>
  <r>
    <n v="327"/>
    <x v="150"/>
    <x v="0"/>
    <x v="133"/>
    <d v="2013-09-02T00:00:00"/>
    <s v="First Class"/>
    <s v="PO-18850"/>
    <s v="Patrick O'Brill"/>
    <x v="0"/>
    <x v="0"/>
    <s v="Philadelphia"/>
    <x v="9"/>
    <n v="19143"/>
    <x v="3"/>
    <x v="297"/>
    <x v="2"/>
    <x v="7"/>
    <x v="294"/>
    <n v="290.89800000000002"/>
    <n v="3"/>
    <n v="0.4"/>
    <n v="-67.876199999999997"/>
  </r>
  <r>
    <n v="328"/>
    <x v="150"/>
    <x v="0"/>
    <x v="133"/>
    <d v="2013-09-02T00:00:00"/>
    <s v="First Class"/>
    <s v="PO-18850"/>
    <s v="Patrick O'Brill"/>
    <x v="0"/>
    <x v="0"/>
    <s v="Philadelphia"/>
    <x v="9"/>
    <n v="19143"/>
    <x v="3"/>
    <x v="298"/>
    <x v="1"/>
    <x v="4"/>
    <x v="295"/>
    <n v="54.224000000000004"/>
    <n v="2"/>
    <n v="0.2"/>
    <n v="3.3889999999999993"/>
  </r>
  <r>
    <n v="329"/>
    <x v="150"/>
    <x v="0"/>
    <x v="133"/>
    <d v="2013-09-02T00:00:00"/>
    <s v="First Class"/>
    <s v="PO-18850"/>
    <s v="Patrick O'Brill"/>
    <x v="0"/>
    <x v="0"/>
    <s v="Philadelphia"/>
    <x v="9"/>
    <n v="19143"/>
    <x v="3"/>
    <x v="299"/>
    <x v="0"/>
    <x v="1"/>
    <x v="296"/>
    <n v="786.74400000000003"/>
    <n v="4"/>
    <n v="0.3"/>
    <n v="-258.50160000000011"/>
  </r>
  <r>
    <n v="330"/>
    <x v="150"/>
    <x v="0"/>
    <x v="133"/>
    <d v="2013-09-02T00:00:00"/>
    <s v="First Class"/>
    <s v="PO-18850"/>
    <s v="Patrick O'Brill"/>
    <x v="0"/>
    <x v="0"/>
    <s v="Philadelphia"/>
    <x v="9"/>
    <n v="19143"/>
    <x v="3"/>
    <x v="300"/>
    <x v="1"/>
    <x v="2"/>
    <x v="297"/>
    <n v="100.24000000000001"/>
    <n v="10"/>
    <n v="0.2"/>
    <n v="33.830999999999989"/>
  </r>
  <r>
    <n v="331"/>
    <x v="150"/>
    <x v="0"/>
    <x v="133"/>
    <d v="2013-09-02T00:00:00"/>
    <s v="First Class"/>
    <s v="PO-18850"/>
    <s v="Patrick O'Brill"/>
    <x v="0"/>
    <x v="0"/>
    <s v="Philadelphia"/>
    <x v="9"/>
    <n v="19143"/>
    <x v="3"/>
    <x v="301"/>
    <x v="1"/>
    <x v="8"/>
    <x v="298"/>
    <n v="37.76400000000001"/>
    <n v="6"/>
    <n v="0.7"/>
    <n v="-27.693600000000004"/>
  </r>
  <r>
    <n v="332"/>
    <x v="151"/>
    <x v="0"/>
    <x v="134"/>
    <d v="2013-04-30T00:00:00"/>
    <s v="Second Class"/>
    <s v="JL-15850"/>
    <s v="John Lucas"/>
    <x v="0"/>
    <x v="0"/>
    <s v="Philadelphia"/>
    <x v="9"/>
    <n v="19134"/>
    <x v="3"/>
    <x v="302"/>
    <x v="2"/>
    <x v="7"/>
    <x v="299"/>
    <n v="82.8"/>
    <n v="2"/>
    <n v="0.4"/>
    <n v="-20.700000000000003"/>
  </r>
  <r>
    <n v="333"/>
    <x v="151"/>
    <x v="0"/>
    <x v="134"/>
    <d v="2013-04-30T00:00:00"/>
    <s v="Second Class"/>
    <s v="JL-15850"/>
    <s v="John Lucas"/>
    <x v="0"/>
    <x v="0"/>
    <s v="Philadelphia"/>
    <x v="9"/>
    <n v="19134"/>
    <x v="3"/>
    <x v="303"/>
    <x v="1"/>
    <x v="8"/>
    <x v="300"/>
    <n v="20.724000000000004"/>
    <n v="2"/>
    <n v="0.7"/>
    <n v="-13.815999999999995"/>
  </r>
  <r>
    <n v="334"/>
    <x v="151"/>
    <x v="0"/>
    <x v="134"/>
    <d v="2013-04-30T00:00:00"/>
    <s v="Second Class"/>
    <s v="JL-15850"/>
    <s v="John Lucas"/>
    <x v="0"/>
    <x v="0"/>
    <s v="Philadelphia"/>
    <x v="9"/>
    <n v="19134"/>
    <x v="3"/>
    <x v="304"/>
    <x v="1"/>
    <x v="8"/>
    <x v="301"/>
    <n v="4.8960000000000008"/>
    <n v="3"/>
    <n v="0.7"/>
    <n v="-3.4271999999999991"/>
  </r>
  <r>
    <n v="335"/>
    <x v="152"/>
    <x v="1"/>
    <x v="135"/>
    <d v="2012-09-04T00:00:00"/>
    <s v="Second Class"/>
    <s v="DB-13615"/>
    <s v="Doug Bickford"/>
    <x v="0"/>
    <x v="0"/>
    <s v="Los Angeles"/>
    <x v="1"/>
    <n v="90045"/>
    <x v="1"/>
    <x v="305"/>
    <x v="1"/>
    <x v="8"/>
    <x v="302"/>
    <n v="4.7520000000000007"/>
    <n v="1"/>
    <n v="0.2"/>
    <n v="1.6037999999999997"/>
  </r>
  <r>
    <n v="336"/>
    <x v="152"/>
    <x v="1"/>
    <x v="135"/>
    <d v="2012-09-04T00:00:00"/>
    <s v="Second Class"/>
    <s v="DB-13615"/>
    <s v="Doug Bickford"/>
    <x v="0"/>
    <x v="0"/>
    <s v="Los Angeles"/>
    <x v="1"/>
    <n v="90045"/>
    <x v="1"/>
    <x v="306"/>
    <x v="2"/>
    <x v="16"/>
    <x v="303"/>
    <n v="959.98400000000004"/>
    <n v="2"/>
    <n v="0.2"/>
    <n v="335.99440000000004"/>
  </r>
  <r>
    <n v="337"/>
    <x v="152"/>
    <x v="1"/>
    <x v="135"/>
    <d v="2012-09-04T00:00:00"/>
    <s v="Second Class"/>
    <s v="DB-13615"/>
    <s v="Doug Bickford"/>
    <x v="0"/>
    <x v="0"/>
    <s v="Los Angeles"/>
    <x v="1"/>
    <n v="90045"/>
    <x v="1"/>
    <x v="307"/>
    <x v="1"/>
    <x v="8"/>
    <x v="304"/>
    <n v="14.368000000000002"/>
    <n v="4"/>
    <n v="0.2"/>
    <n v="4.4899999999999984"/>
  </r>
  <r>
    <n v="338"/>
    <x v="153"/>
    <x v="2"/>
    <x v="136"/>
    <d v="2011-07-17T00:00:00"/>
    <s v="Standard Class"/>
    <s v="AC-10420"/>
    <s v="Alyssa Crouse"/>
    <x v="1"/>
    <x v="0"/>
    <s v="San Francisco"/>
    <x v="1"/>
    <n v="94122"/>
    <x v="1"/>
    <x v="308"/>
    <x v="1"/>
    <x v="8"/>
    <x v="305"/>
    <n v="7.7120000000000006"/>
    <n v="2"/>
    <n v="0.2"/>
    <n v="2.7956000000000003"/>
  </r>
  <r>
    <n v="339"/>
    <x v="153"/>
    <x v="2"/>
    <x v="136"/>
    <d v="2011-07-17T00:00:00"/>
    <s v="Standard Class"/>
    <s v="AC-10420"/>
    <s v="Alyssa Crouse"/>
    <x v="1"/>
    <x v="0"/>
    <s v="San Francisco"/>
    <x v="1"/>
    <n v="94122"/>
    <x v="1"/>
    <x v="309"/>
    <x v="0"/>
    <x v="3"/>
    <x v="306"/>
    <n v="698.35200000000009"/>
    <n v="3"/>
    <n v="0.2"/>
    <n v="-17.458800000000053"/>
  </r>
  <r>
    <n v="340"/>
    <x v="154"/>
    <x v="1"/>
    <x v="137"/>
    <d v="2012-06-26T00:00:00"/>
    <s v="Second Class"/>
    <s v="KL-16645"/>
    <s v="Ken Lonsdale"/>
    <x v="0"/>
    <x v="0"/>
    <s v="Layton"/>
    <x v="7"/>
    <n v="84041"/>
    <x v="1"/>
    <x v="310"/>
    <x v="1"/>
    <x v="13"/>
    <x v="307"/>
    <n v="4.96"/>
    <n v="4"/>
    <n v="0"/>
    <n v="2.3311999999999999"/>
  </r>
  <r>
    <n v="341"/>
    <x v="155"/>
    <x v="2"/>
    <x v="138"/>
    <d v="2011-04-17T00:00:00"/>
    <s v="Second Class"/>
    <s v="JD-15895"/>
    <s v="Jonathan Doherty"/>
    <x v="1"/>
    <x v="0"/>
    <s v="Philadelphia"/>
    <x v="9"/>
    <n v="19140"/>
    <x v="3"/>
    <x v="311"/>
    <x v="1"/>
    <x v="6"/>
    <x v="308"/>
    <n v="17.856000000000002"/>
    <n v="4"/>
    <n v="0.2"/>
    <n v="1.1159999999999979"/>
  </r>
  <r>
    <n v="342"/>
    <x v="155"/>
    <x v="2"/>
    <x v="138"/>
    <d v="2011-04-17T00:00:00"/>
    <s v="Second Class"/>
    <s v="JD-15895"/>
    <s v="Jonathan Doherty"/>
    <x v="1"/>
    <x v="0"/>
    <s v="Philadelphia"/>
    <x v="9"/>
    <n v="19140"/>
    <x v="3"/>
    <x v="13"/>
    <x v="1"/>
    <x v="8"/>
    <x v="13"/>
    <n v="509.97000000000008"/>
    <n v="10"/>
    <n v="0.7"/>
    <n v="-407.97599999999989"/>
  </r>
  <r>
    <n v="343"/>
    <x v="155"/>
    <x v="2"/>
    <x v="138"/>
    <d v="2011-04-17T00:00:00"/>
    <s v="Second Class"/>
    <s v="JD-15895"/>
    <s v="Jonathan Doherty"/>
    <x v="1"/>
    <x v="0"/>
    <s v="Philadelphia"/>
    <x v="9"/>
    <n v="19140"/>
    <x v="3"/>
    <x v="127"/>
    <x v="1"/>
    <x v="13"/>
    <x v="33"/>
    <n v="30.991999999999997"/>
    <n v="13"/>
    <n v="0.2"/>
    <n v="10.072399999999996"/>
  </r>
  <r>
    <n v="344"/>
    <x v="155"/>
    <x v="2"/>
    <x v="138"/>
    <d v="2011-04-17T00:00:00"/>
    <s v="Second Class"/>
    <s v="JD-15895"/>
    <s v="Jonathan Doherty"/>
    <x v="1"/>
    <x v="0"/>
    <s v="Philadelphia"/>
    <x v="9"/>
    <n v="19140"/>
    <x v="3"/>
    <x v="312"/>
    <x v="2"/>
    <x v="7"/>
    <x v="309"/>
    <n v="71.927999999999997"/>
    <n v="12"/>
    <n v="0.4"/>
    <n v="8.3915999999999897"/>
  </r>
  <r>
    <n v="345"/>
    <x v="156"/>
    <x v="1"/>
    <x v="139"/>
    <d v="2012-12-24T00:00:00"/>
    <s v="Standard Class"/>
    <s v="CS-12130"/>
    <s v="Chad Sievert"/>
    <x v="0"/>
    <x v="0"/>
    <s v="Austin"/>
    <x v="5"/>
    <n v="78745"/>
    <x v="2"/>
    <x v="17"/>
    <x v="1"/>
    <x v="4"/>
    <x v="17"/>
    <n v="88.800000000000011"/>
    <n v="4"/>
    <n v="0.2"/>
    <n v="-2.2200000000000131"/>
  </r>
  <r>
    <n v="346"/>
    <x v="157"/>
    <x v="3"/>
    <x v="140"/>
    <d v="2014-06-20T00:00:00"/>
    <s v="Standard Class"/>
    <s v="CC-12550"/>
    <s v="Clay Cheatham"/>
    <x v="0"/>
    <x v="0"/>
    <s v="San Francisco"/>
    <x v="1"/>
    <n v="94122"/>
    <x v="1"/>
    <x v="125"/>
    <x v="2"/>
    <x v="7"/>
    <x v="126"/>
    <n v="47.975999999999999"/>
    <n v="3"/>
    <n v="0.2"/>
    <n v="4.7976000000000028"/>
  </r>
  <r>
    <n v="347"/>
    <x v="158"/>
    <x v="3"/>
    <x v="141"/>
    <d v="2014-07-13T00:00:00"/>
    <s v="Standard Class"/>
    <s v="TD-20995"/>
    <s v="Tamara Dahlen"/>
    <x v="0"/>
    <x v="0"/>
    <s v="Lowell"/>
    <x v="31"/>
    <n v="1852"/>
    <x v="3"/>
    <x v="183"/>
    <x v="1"/>
    <x v="6"/>
    <x v="182"/>
    <n v="7.5600000000000005"/>
    <n v="3"/>
    <n v="0"/>
    <n v="3.0996000000000006"/>
  </r>
  <r>
    <n v="348"/>
    <x v="158"/>
    <x v="3"/>
    <x v="141"/>
    <d v="2014-07-13T00:00:00"/>
    <s v="Standard Class"/>
    <s v="TD-20995"/>
    <s v="Tamara Dahlen"/>
    <x v="0"/>
    <x v="0"/>
    <s v="Lowell"/>
    <x v="31"/>
    <n v="1852"/>
    <x v="3"/>
    <x v="33"/>
    <x v="1"/>
    <x v="10"/>
    <x v="33"/>
    <n v="24.56"/>
    <n v="2"/>
    <n v="0"/>
    <n v="11.543199999999999"/>
  </r>
  <r>
    <n v="349"/>
    <x v="158"/>
    <x v="3"/>
    <x v="141"/>
    <d v="2014-07-13T00:00:00"/>
    <s v="Standard Class"/>
    <s v="TD-20995"/>
    <s v="Tamara Dahlen"/>
    <x v="0"/>
    <x v="0"/>
    <s v="Lowell"/>
    <x v="31"/>
    <n v="1852"/>
    <x v="3"/>
    <x v="313"/>
    <x v="1"/>
    <x v="6"/>
    <x v="310"/>
    <n v="12.96"/>
    <n v="2"/>
    <n v="0"/>
    <n v="4.1471999999999998"/>
  </r>
  <r>
    <n v="350"/>
    <x v="159"/>
    <x v="0"/>
    <x v="142"/>
    <d v="2013-09-04T00:00:00"/>
    <s v="First Class"/>
    <s v="AB-10060"/>
    <s v="Adam Bellavance"/>
    <x v="2"/>
    <x v="0"/>
    <s v="New York City"/>
    <x v="15"/>
    <n v="10009"/>
    <x v="3"/>
    <x v="234"/>
    <x v="2"/>
    <x v="11"/>
    <x v="232"/>
    <n v="6.79"/>
    <n v="1"/>
    <n v="0"/>
    <n v="2.3086000000000002"/>
  </r>
  <r>
    <n v="351"/>
    <x v="159"/>
    <x v="0"/>
    <x v="142"/>
    <d v="2013-09-04T00:00:00"/>
    <s v="First Class"/>
    <s v="AB-10060"/>
    <s v="Adam Bellavance"/>
    <x v="2"/>
    <x v="0"/>
    <s v="New York City"/>
    <x v="15"/>
    <n v="10009"/>
    <x v="3"/>
    <x v="314"/>
    <x v="1"/>
    <x v="10"/>
    <x v="311"/>
    <n v="24.56"/>
    <n v="2"/>
    <n v="0"/>
    <n v="11.543199999999999"/>
  </r>
  <r>
    <n v="352"/>
    <x v="159"/>
    <x v="0"/>
    <x v="142"/>
    <d v="2013-09-04T00:00:00"/>
    <s v="First Class"/>
    <s v="AB-10060"/>
    <s v="Adam Bellavance"/>
    <x v="2"/>
    <x v="0"/>
    <s v="New York City"/>
    <x v="15"/>
    <n v="10009"/>
    <x v="3"/>
    <x v="315"/>
    <x v="1"/>
    <x v="8"/>
    <x v="312"/>
    <n v="3.048"/>
    <n v="1"/>
    <n v="0.2"/>
    <n v="1.0668"/>
  </r>
  <r>
    <n v="353"/>
    <x v="159"/>
    <x v="0"/>
    <x v="142"/>
    <d v="2013-09-04T00:00:00"/>
    <s v="First Class"/>
    <s v="AB-10060"/>
    <s v="Adam Bellavance"/>
    <x v="2"/>
    <x v="0"/>
    <s v="New York City"/>
    <x v="15"/>
    <n v="10009"/>
    <x v="3"/>
    <x v="314"/>
    <x v="1"/>
    <x v="10"/>
    <x v="311"/>
    <n v="49.12"/>
    <n v="4"/>
    <n v="0"/>
    <n v="23.086399999999998"/>
  </r>
  <r>
    <n v="354"/>
    <x v="159"/>
    <x v="0"/>
    <x v="142"/>
    <d v="2013-09-04T00:00:00"/>
    <s v="First Class"/>
    <s v="AB-10060"/>
    <s v="Adam Bellavance"/>
    <x v="2"/>
    <x v="0"/>
    <s v="New York City"/>
    <x v="15"/>
    <n v="10009"/>
    <x v="3"/>
    <x v="316"/>
    <x v="1"/>
    <x v="8"/>
    <x v="313"/>
    <n v="4355.1680000000006"/>
    <n v="4"/>
    <n v="0.2"/>
    <n v="1415.4295999999997"/>
  </r>
  <r>
    <n v="355"/>
    <x v="160"/>
    <x v="0"/>
    <x v="143"/>
    <d v="2013-04-14T00:00:00"/>
    <s v="Standard Class"/>
    <s v="JL-15505"/>
    <s v="Jeremy Lonsdale"/>
    <x v="0"/>
    <x v="0"/>
    <s v="New York City"/>
    <x v="15"/>
    <n v="10035"/>
    <x v="3"/>
    <x v="317"/>
    <x v="0"/>
    <x v="0"/>
    <x v="314"/>
    <n v="388.70400000000006"/>
    <n v="6"/>
    <n v="0.2"/>
    <n v="-4.8588000000000022"/>
  </r>
  <r>
    <n v="356"/>
    <x v="160"/>
    <x v="0"/>
    <x v="143"/>
    <d v="2013-04-14T00:00:00"/>
    <s v="Standard Class"/>
    <s v="JL-15505"/>
    <s v="Jeremy Lonsdale"/>
    <x v="0"/>
    <x v="0"/>
    <s v="New York City"/>
    <x v="15"/>
    <n v="10035"/>
    <x v="3"/>
    <x v="318"/>
    <x v="1"/>
    <x v="12"/>
    <x v="315"/>
    <n v="8.26"/>
    <n v="2"/>
    <n v="0"/>
    <n v="3.7995999999999999"/>
  </r>
  <r>
    <n v="357"/>
    <x v="160"/>
    <x v="0"/>
    <x v="143"/>
    <d v="2013-04-14T00:00:00"/>
    <s v="Standard Class"/>
    <s v="JL-15505"/>
    <s v="Jeremy Lonsdale"/>
    <x v="0"/>
    <x v="0"/>
    <s v="New York City"/>
    <x v="15"/>
    <n v="10035"/>
    <x v="3"/>
    <x v="319"/>
    <x v="1"/>
    <x v="6"/>
    <x v="316"/>
    <n v="17.04"/>
    <n v="4"/>
    <n v="0"/>
    <n v="6.9863999999999997"/>
  </r>
  <r>
    <n v="358"/>
    <x v="160"/>
    <x v="0"/>
    <x v="143"/>
    <d v="2013-04-14T00:00:00"/>
    <s v="Standard Class"/>
    <s v="JL-15505"/>
    <s v="Jeremy Lonsdale"/>
    <x v="0"/>
    <x v="0"/>
    <s v="New York City"/>
    <x v="15"/>
    <n v="10035"/>
    <x v="3"/>
    <x v="320"/>
    <x v="1"/>
    <x v="10"/>
    <x v="317"/>
    <n v="34.4"/>
    <n v="5"/>
    <n v="0"/>
    <n v="15.823999999999998"/>
  </r>
  <r>
    <n v="359"/>
    <x v="161"/>
    <x v="0"/>
    <x v="131"/>
    <d v="2013-04-29T00:00:00"/>
    <s v="Standard Class"/>
    <s v="HK-14890"/>
    <s v="Heather Kirkland"/>
    <x v="1"/>
    <x v="0"/>
    <s v="Charlotte"/>
    <x v="3"/>
    <n v="28205"/>
    <x v="0"/>
    <x v="187"/>
    <x v="1"/>
    <x v="10"/>
    <x v="186"/>
    <n v="36.240000000000009"/>
    <n v="5"/>
    <n v="0.2"/>
    <n v="11.324999999999996"/>
  </r>
  <r>
    <n v="360"/>
    <x v="162"/>
    <x v="3"/>
    <x v="144"/>
    <d v="2014-03-12T00:00:00"/>
    <s v="First Class"/>
    <s v="VB-21745"/>
    <s v="Victoria Brennan"/>
    <x v="1"/>
    <x v="0"/>
    <s v="Columbus"/>
    <x v="32"/>
    <n v="31907"/>
    <x v="0"/>
    <x v="321"/>
    <x v="1"/>
    <x v="9"/>
    <x v="318"/>
    <n v="647.84"/>
    <n v="8"/>
    <n v="0"/>
    <n v="168.4384"/>
  </r>
  <r>
    <n v="361"/>
    <x v="162"/>
    <x v="3"/>
    <x v="144"/>
    <d v="2014-03-12T00:00:00"/>
    <s v="First Class"/>
    <s v="VB-21745"/>
    <s v="Victoria Brennan"/>
    <x v="1"/>
    <x v="0"/>
    <s v="Columbus"/>
    <x v="32"/>
    <n v="31907"/>
    <x v="0"/>
    <x v="322"/>
    <x v="1"/>
    <x v="2"/>
    <x v="319"/>
    <n v="20.7"/>
    <n v="2"/>
    <n v="0"/>
    <n v="9.9359999999999999"/>
  </r>
  <r>
    <n v="362"/>
    <x v="163"/>
    <x v="3"/>
    <x v="145"/>
    <d v="2014-10-02T00:00:00"/>
    <s v="Standard Class"/>
    <s v="KW-16435"/>
    <s v="Katrina Willman"/>
    <x v="0"/>
    <x v="0"/>
    <s v="New York City"/>
    <x v="15"/>
    <n v="10009"/>
    <x v="3"/>
    <x v="322"/>
    <x v="1"/>
    <x v="2"/>
    <x v="319"/>
    <n v="20.7"/>
    <n v="2"/>
    <n v="0"/>
    <n v="9.9359999999999999"/>
  </r>
  <r>
    <n v="363"/>
    <x v="163"/>
    <x v="3"/>
    <x v="145"/>
    <d v="2014-10-02T00:00:00"/>
    <s v="Standard Class"/>
    <s v="KW-16435"/>
    <s v="Katrina Willman"/>
    <x v="0"/>
    <x v="0"/>
    <s v="New York City"/>
    <x v="15"/>
    <n v="10009"/>
    <x v="3"/>
    <x v="323"/>
    <x v="0"/>
    <x v="1"/>
    <x v="320"/>
    <n v="488.64600000000002"/>
    <n v="3"/>
    <n v="0.1"/>
    <n v="86.870400000000004"/>
  </r>
  <r>
    <n v="364"/>
    <x v="163"/>
    <x v="3"/>
    <x v="145"/>
    <d v="2014-10-02T00:00:00"/>
    <s v="Standard Class"/>
    <s v="KW-16435"/>
    <s v="Katrina Willman"/>
    <x v="0"/>
    <x v="0"/>
    <s v="New York City"/>
    <x v="15"/>
    <n v="10009"/>
    <x v="3"/>
    <x v="324"/>
    <x v="1"/>
    <x v="6"/>
    <x v="321"/>
    <n v="5.56"/>
    <n v="2"/>
    <n v="0"/>
    <n v="1.4455999999999998"/>
  </r>
  <r>
    <n v="365"/>
    <x v="163"/>
    <x v="3"/>
    <x v="145"/>
    <d v="2014-10-02T00:00:00"/>
    <s v="Standard Class"/>
    <s v="KW-16435"/>
    <s v="Katrina Willman"/>
    <x v="0"/>
    <x v="0"/>
    <s v="New York City"/>
    <x v="15"/>
    <n v="10009"/>
    <x v="3"/>
    <x v="325"/>
    <x v="0"/>
    <x v="5"/>
    <x v="322"/>
    <n v="47.12"/>
    <n v="8"/>
    <n v="0"/>
    <n v="20.732800000000001"/>
  </r>
  <r>
    <n v="366"/>
    <x v="164"/>
    <x v="2"/>
    <x v="146"/>
    <d v="2011-09-29T00:00:00"/>
    <s v="Standard Class"/>
    <s v="JD-16060"/>
    <s v="Julia Dunbar"/>
    <x v="0"/>
    <x v="0"/>
    <s v="San Francisco"/>
    <x v="1"/>
    <n v="94109"/>
    <x v="1"/>
    <x v="45"/>
    <x v="1"/>
    <x v="4"/>
    <x v="45"/>
    <n v="211.96"/>
    <n v="4"/>
    <n v="0"/>
    <n v="8.4783999999999935"/>
  </r>
  <r>
    <n v="367"/>
    <x v="165"/>
    <x v="0"/>
    <x v="147"/>
    <d v="2013-10-22T00:00:00"/>
    <s v="Same Day"/>
    <s v="MK-17905"/>
    <s v="Michael Kennedy"/>
    <x v="1"/>
    <x v="0"/>
    <s v="Manchester"/>
    <x v="29"/>
    <n v="6040"/>
    <x v="3"/>
    <x v="326"/>
    <x v="1"/>
    <x v="8"/>
    <x v="323"/>
    <n v="23.2"/>
    <n v="4"/>
    <n v="0"/>
    <n v="10.44"/>
  </r>
  <r>
    <n v="368"/>
    <x v="165"/>
    <x v="0"/>
    <x v="147"/>
    <d v="2013-10-22T00:00:00"/>
    <s v="Same Day"/>
    <s v="MK-17905"/>
    <s v="Michael Kennedy"/>
    <x v="1"/>
    <x v="0"/>
    <s v="Manchester"/>
    <x v="29"/>
    <n v="6040"/>
    <x v="3"/>
    <x v="327"/>
    <x v="1"/>
    <x v="14"/>
    <x v="33"/>
    <n v="7.36"/>
    <n v="2"/>
    <n v="0"/>
    <n v="0.14719999999999978"/>
  </r>
  <r>
    <n v="369"/>
    <x v="165"/>
    <x v="0"/>
    <x v="147"/>
    <d v="2013-10-22T00:00:00"/>
    <s v="Same Day"/>
    <s v="MK-17905"/>
    <s v="Michael Kennedy"/>
    <x v="1"/>
    <x v="0"/>
    <s v="Manchester"/>
    <x v="29"/>
    <n v="6040"/>
    <x v="3"/>
    <x v="328"/>
    <x v="1"/>
    <x v="4"/>
    <x v="324"/>
    <n v="104.79"/>
    <n v="7"/>
    <n v="0"/>
    <n v="29.341200000000008"/>
  </r>
  <r>
    <n v="370"/>
    <x v="165"/>
    <x v="0"/>
    <x v="147"/>
    <d v="2013-10-22T00:00:00"/>
    <s v="Same Day"/>
    <s v="MK-17905"/>
    <s v="Michael Kennedy"/>
    <x v="1"/>
    <x v="0"/>
    <s v="Manchester"/>
    <x v="29"/>
    <n v="6040"/>
    <x v="3"/>
    <x v="37"/>
    <x v="0"/>
    <x v="0"/>
    <x v="37"/>
    <n v="1043.92"/>
    <n v="4"/>
    <n v="0"/>
    <n v="271.41920000000005"/>
  </r>
  <r>
    <n v="371"/>
    <x v="166"/>
    <x v="3"/>
    <x v="148"/>
    <d v="2014-06-05T00:00:00"/>
    <s v="Standard Class"/>
    <s v="GT-14755"/>
    <s v="Guy Thornton"/>
    <x v="0"/>
    <x v="0"/>
    <s v="Harlingen"/>
    <x v="5"/>
    <n v="78550"/>
    <x v="2"/>
    <x v="329"/>
    <x v="1"/>
    <x v="10"/>
    <x v="325"/>
    <n v="25.920000000000005"/>
    <n v="5"/>
    <n v="0.2"/>
    <n v="9.3960000000000008"/>
  </r>
  <r>
    <n v="372"/>
    <x v="166"/>
    <x v="3"/>
    <x v="148"/>
    <d v="2014-06-05T00:00:00"/>
    <s v="Standard Class"/>
    <s v="GT-14755"/>
    <s v="Guy Thornton"/>
    <x v="0"/>
    <x v="0"/>
    <s v="Harlingen"/>
    <x v="5"/>
    <n v="78550"/>
    <x v="2"/>
    <x v="330"/>
    <x v="1"/>
    <x v="4"/>
    <x v="326"/>
    <n v="53.424000000000007"/>
    <n v="3"/>
    <n v="0.2"/>
    <n v="4.6746000000000016"/>
  </r>
  <r>
    <n v="373"/>
    <x v="167"/>
    <x v="2"/>
    <x v="149"/>
    <d v="2011-07-27T00:00:00"/>
    <s v="Standard Class"/>
    <s v="AG-10900"/>
    <s v="Arthur Gainer"/>
    <x v="0"/>
    <x v="0"/>
    <s v="Tucson"/>
    <x v="16"/>
    <n v="85705"/>
    <x v="1"/>
    <x v="304"/>
    <x v="1"/>
    <x v="8"/>
    <x v="301"/>
    <n v="8.1600000000000019"/>
    <n v="5"/>
    <n v="0.7"/>
    <n v="-5.7119999999999997"/>
  </r>
  <r>
    <n v="374"/>
    <x v="167"/>
    <x v="2"/>
    <x v="149"/>
    <d v="2011-07-27T00:00:00"/>
    <s v="Standard Class"/>
    <s v="AG-10900"/>
    <s v="Arthur Gainer"/>
    <x v="0"/>
    <x v="0"/>
    <s v="Tucson"/>
    <x v="16"/>
    <n v="85705"/>
    <x v="1"/>
    <x v="331"/>
    <x v="2"/>
    <x v="11"/>
    <x v="327"/>
    <n v="1023.9360000000001"/>
    <n v="8"/>
    <n v="0.2"/>
    <n v="179.1887999999999"/>
  </r>
  <r>
    <n v="375"/>
    <x v="167"/>
    <x v="2"/>
    <x v="149"/>
    <d v="2011-07-27T00:00:00"/>
    <s v="Standard Class"/>
    <s v="AG-10900"/>
    <s v="Arthur Gainer"/>
    <x v="0"/>
    <x v="0"/>
    <s v="Tucson"/>
    <x v="16"/>
    <n v="85705"/>
    <x v="1"/>
    <x v="332"/>
    <x v="1"/>
    <x v="6"/>
    <x v="328"/>
    <n v="9.24"/>
    <n v="1"/>
    <n v="0.2"/>
    <n v="0.92399999999999993"/>
  </r>
  <r>
    <n v="376"/>
    <x v="167"/>
    <x v="2"/>
    <x v="149"/>
    <d v="2011-07-27T00:00:00"/>
    <s v="Standard Class"/>
    <s v="AG-10900"/>
    <s v="Arthur Gainer"/>
    <x v="0"/>
    <x v="0"/>
    <s v="Tucson"/>
    <x v="16"/>
    <n v="85705"/>
    <x v="1"/>
    <x v="333"/>
    <x v="2"/>
    <x v="11"/>
    <x v="329"/>
    <n v="479.04"/>
    <n v="10"/>
    <n v="0.2"/>
    <n v="-29.940000000000012"/>
  </r>
  <r>
    <n v="377"/>
    <x v="168"/>
    <x v="0"/>
    <x v="150"/>
    <d v="2013-10-02T00:00:00"/>
    <s v="First Class"/>
    <s v="MM-18280"/>
    <s v="Muhammed MacIntyre"/>
    <x v="1"/>
    <x v="0"/>
    <s v="Quincy"/>
    <x v="10"/>
    <n v="62301"/>
    <x v="2"/>
    <x v="334"/>
    <x v="1"/>
    <x v="10"/>
    <x v="330"/>
    <n v="99.13600000000001"/>
    <n v="4"/>
    <n v="0.2"/>
    <n v="30.979999999999993"/>
  </r>
  <r>
    <n v="378"/>
    <x v="169"/>
    <x v="3"/>
    <x v="151"/>
    <d v="2014-09-02T00:00:00"/>
    <s v="Standard Class"/>
    <s v="AR-10405"/>
    <s v="Allen Rosenblatt"/>
    <x v="1"/>
    <x v="0"/>
    <s v="Franklin"/>
    <x v="31"/>
    <n v="2038"/>
    <x v="3"/>
    <x v="335"/>
    <x v="0"/>
    <x v="3"/>
    <x v="331"/>
    <n v="1488.4239999999998"/>
    <n v="7"/>
    <n v="0.3"/>
    <n v="-297.68479999999983"/>
  </r>
  <r>
    <n v="379"/>
    <x v="170"/>
    <x v="1"/>
    <x v="152"/>
    <d v="2012-05-05T00:00:00"/>
    <s v="Standard Class"/>
    <s v="RA-19915"/>
    <s v="Russell Applegate"/>
    <x v="0"/>
    <x v="0"/>
    <s v="Houston"/>
    <x v="5"/>
    <n v="77095"/>
    <x v="2"/>
    <x v="336"/>
    <x v="1"/>
    <x v="9"/>
    <x v="332"/>
    <n v="8.6519999999999975"/>
    <n v="3"/>
    <n v="0.8"/>
    <n v="-20.332200000000007"/>
  </r>
  <r>
    <n v="380"/>
    <x v="170"/>
    <x v="1"/>
    <x v="152"/>
    <d v="2012-05-05T00:00:00"/>
    <s v="Standard Class"/>
    <s v="RA-19915"/>
    <s v="Russell Applegate"/>
    <x v="0"/>
    <x v="0"/>
    <s v="Houston"/>
    <x v="5"/>
    <n v="77095"/>
    <x v="2"/>
    <x v="337"/>
    <x v="1"/>
    <x v="4"/>
    <x v="333"/>
    <n v="23.832000000000001"/>
    <n v="3"/>
    <n v="0.2"/>
    <n v="2.6810999999999954"/>
  </r>
  <r>
    <n v="381"/>
    <x v="170"/>
    <x v="1"/>
    <x v="152"/>
    <d v="2012-05-05T00:00:00"/>
    <s v="Standard Class"/>
    <s v="RA-19915"/>
    <s v="Russell Applegate"/>
    <x v="0"/>
    <x v="0"/>
    <s v="Houston"/>
    <x v="5"/>
    <n v="77095"/>
    <x v="2"/>
    <x v="338"/>
    <x v="1"/>
    <x v="8"/>
    <x v="334"/>
    <n v="12.175999999999998"/>
    <n v="4"/>
    <n v="0.8"/>
    <n v="-18.872800000000009"/>
  </r>
  <r>
    <n v="382"/>
    <x v="171"/>
    <x v="0"/>
    <x v="99"/>
    <d v="2013-10-30T00:00:00"/>
    <s v="First Class"/>
    <s v="AS-10285"/>
    <s v="Alejandro Savely"/>
    <x v="1"/>
    <x v="0"/>
    <s v="San Francisco"/>
    <x v="1"/>
    <n v="94109"/>
    <x v="1"/>
    <x v="339"/>
    <x v="1"/>
    <x v="10"/>
    <x v="335"/>
    <n v="50.96"/>
    <n v="7"/>
    <n v="0"/>
    <n v="25.48"/>
  </r>
  <r>
    <n v="383"/>
    <x v="171"/>
    <x v="0"/>
    <x v="99"/>
    <d v="2013-10-30T00:00:00"/>
    <s v="First Class"/>
    <s v="AS-10285"/>
    <s v="Alejandro Savely"/>
    <x v="1"/>
    <x v="0"/>
    <s v="San Francisco"/>
    <x v="1"/>
    <n v="94109"/>
    <x v="1"/>
    <x v="340"/>
    <x v="1"/>
    <x v="8"/>
    <x v="336"/>
    <n v="49.536000000000001"/>
    <n v="3"/>
    <n v="0.2"/>
    <n v="17.337599999999998"/>
  </r>
  <r>
    <n v="384"/>
    <x v="172"/>
    <x v="1"/>
    <x v="153"/>
    <d v="2012-06-29T00:00:00"/>
    <s v="Second Class"/>
    <s v="LA-16780"/>
    <s v="Laura Armstrong"/>
    <x v="1"/>
    <x v="0"/>
    <s v="Taylor"/>
    <x v="12"/>
    <n v="48180"/>
    <x v="2"/>
    <x v="341"/>
    <x v="2"/>
    <x v="11"/>
    <x v="337"/>
    <n v="41.9"/>
    <n v="2"/>
    <n v="0"/>
    <n v="8.7989999999999995"/>
  </r>
  <r>
    <n v="385"/>
    <x v="173"/>
    <x v="1"/>
    <x v="154"/>
    <d v="2012-12-02T00:00:00"/>
    <s v="Standard Class"/>
    <s v="DO-13435"/>
    <s v="Denny Ordway"/>
    <x v="0"/>
    <x v="0"/>
    <s v="Pembroke Pines"/>
    <x v="2"/>
    <n v="33024"/>
    <x v="0"/>
    <x v="342"/>
    <x v="0"/>
    <x v="3"/>
    <x v="338"/>
    <n v="375.45750000000004"/>
    <n v="3"/>
    <n v="0.45"/>
    <n v="-157.00949999999997"/>
  </r>
  <r>
    <n v="386"/>
    <x v="173"/>
    <x v="1"/>
    <x v="154"/>
    <d v="2012-12-02T00:00:00"/>
    <s v="Standard Class"/>
    <s v="DO-13435"/>
    <s v="Denny Ordway"/>
    <x v="0"/>
    <x v="0"/>
    <s v="Pembroke Pines"/>
    <x v="2"/>
    <n v="33024"/>
    <x v="0"/>
    <x v="343"/>
    <x v="2"/>
    <x v="11"/>
    <x v="339"/>
    <n v="83.976000000000013"/>
    <n v="3"/>
    <n v="0.2"/>
    <n v="-1.049700000000005"/>
  </r>
  <r>
    <n v="387"/>
    <x v="174"/>
    <x v="1"/>
    <x v="155"/>
    <d v="2012-12-07T00:00:00"/>
    <s v="Standard Class"/>
    <s v="DK-13225"/>
    <s v="Dean Katz"/>
    <x v="1"/>
    <x v="0"/>
    <s v="Philadelphia"/>
    <x v="9"/>
    <n v="19140"/>
    <x v="3"/>
    <x v="344"/>
    <x v="2"/>
    <x v="15"/>
    <x v="340"/>
    <n v="482.34000000000003"/>
    <n v="4"/>
    <n v="0.7"/>
    <n v="-337.63799999999981"/>
  </r>
  <r>
    <n v="388"/>
    <x v="174"/>
    <x v="1"/>
    <x v="155"/>
    <d v="2012-12-07T00:00:00"/>
    <s v="Standard Class"/>
    <s v="DK-13225"/>
    <s v="Dean Katz"/>
    <x v="1"/>
    <x v="0"/>
    <s v="Philadelphia"/>
    <x v="9"/>
    <n v="19140"/>
    <x v="3"/>
    <x v="345"/>
    <x v="0"/>
    <x v="5"/>
    <x v="341"/>
    <n v="2.9600000000000004"/>
    <n v="1"/>
    <n v="0.2"/>
    <n v="0.77700000000000025"/>
  </r>
  <r>
    <n v="389"/>
    <x v="175"/>
    <x v="2"/>
    <x v="156"/>
    <d v="2011-11-26T00:00:00"/>
    <s v="First Class"/>
    <s v="NG-18430"/>
    <s v="Nathan Gelder"/>
    <x v="0"/>
    <x v="0"/>
    <s v="Cincinnati"/>
    <x v="24"/>
    <n v="45231"/>
    <x v="3"/>
    <x v="346"/>
    <x v="1"/>
    <x v="6"/>
    <x v="342"/>
    <n v="2.6240000000000001"/>
    <n v="1"/>
    <n v="0.2"/>
    <n v="0.42639999999999978"/>
  </r>
  <r>
    <n v="390"/>
    <x v="176"/>
    <x v="3"/>
    <x v="157"/>
    <d v="2014-12-16T00:00:00"/>
    <s v="Standard Class"/>
    <s v="MV-18190"/>
    <s v="Mike Vittorini"/>
    <x v="0"/>
    <x v="0"/>
    <s v="New York City"/>
    <x v="15"/>
    <n v="10009"/>
    <x v="3"/>
    <x v="347"/>
    <x v="1"/>
    <x v="8"/>
    <x v="343"/>
    <n v="23.36"/>
    <n v="4"/>
    <n v="0.2"/>
    <n v="7.8839999999999986"/>
  </r>
  <r>
    <n v="391"/>
    <x v="176"/>
    <x v="3"/>
    <x v="157"/>
    <d v="2014-12-16T00:00:00"/>
    <s v="Standard Class"/>
    <s v="MV-18190"/>
    <s v="Mike Vittorini"/>
    <x v="0"/>
    <x v="0"/>
    <s v="New York City"/>
    <x v="15"/>
    <n v="10009"/>
    <x v="3"/>
    <x v="84"/>
    <x v="2"/>
    <x v="11"/>
    <x v="84"/>
    <n v="39.979999999999997"/>
    <n v="2"/>
    <n v="0"/>
    <n v="13.593199999999996"/>
  </r>
  <r>
    <n v="392"/>
    <x v="177"/>
    <x v="2"/>
    <x v="158"/>
    <d v="2011-09-23T00:00:00"/>
    <s v="Second Class"/>
    <s v="JG-15115"/>
    <s v="Jack Garza"/>
    <x v="0"/>
    <x v="0"/>
    <s v="Des Moines"/>
    <x v="4"/>
    <n v="98198"/>
    <x v="1"/>
    <x v="348"/>
    <x v="2"/>
    <x v="7"/>
    <x v="344"/>
    <n v="246.38400000000001"/>
    <n v="2"/>
    <n v="0.2"/>
    <n v="27.718199999999968"/>
  </r>
  <r>
    <n v="393"/>
    <x v="177"/>
    <x v="2"/>
    <x v="158"/>
    <d v="2011-09-23T00:00:00"/>
    <s v="Second Class"/>
    <s v="JG-15115"/>
    <s v="Jack Garza"/>
    <x v="0"/>
    <x v="0"/>
    <s v="Des Moines"/>
    <x v="4"/>
    <n v="98198"/>
    <x v="1"/>
    <x v="349"/>
    <x v="2"/>
    <x v="16"/>
    <x v="345"/>
    <n v="1799.97"/>
    <n v="3"/>
    <n v="0"/>
    <n v="701.98829999999998"/>
  </r>
  <r>
    <n v="394"/>
    <x v="178"/>
    <x v="2"/>
    <x v="159"/>
    <d v="2011-06-10T00:00:00"/>
    <s v="Second Class"/>
    <s v="BP-11095"/>
    <s v="Bart Pistole"/>
    <x v="1"/>
    <x v="0"/>
    <s v="Peoria"/>
    <x v="10"/>
    <n v="61604"/>
    <x v="2"/>
    <x v="350"/>
    <x v="1"/>
    <x v="8"/>
    <x v="346"/>
    <n v="12.461999999999996"/>
    <n v="3"/>
    <n v="0.8"/>
    <n v="-20.5623"/>
  </r>
  <r>
    <n v="395"/>
    <x v="179"/>
    <x v="3"/>
    <x v="160"/>
    <d v="2014-07-06T00:00:00"/>
    <s v="Standard Class"/>
    <s v="VP-21730"/>
    <s v="Victor Preis"/>
    <x v="2"/>
    <x v="0"/>
    <s v="Las Vegas"/>
    <x v="33"/>
    <n v="89115"/>
    <x v="1"/>
    <x v="351"/>
    <x v="1"/>
    <x v="8"/>
    <x v="347"/>
    <n v="75.792000000000002"/>
    <n v="3"/>
    <n v="0.2"/>
    <n v="25.579799999999992"/>
  </r>
  <r>
    <n v="396"/>
    <x v="180"/>
    <x v="3"/>
    <x v="161"/>
    <d v="2014-10-20T00:00:00"/>
    <s v="Second Class"/>
    <s v="SS-20140"/>
    <s v="Saphhira Shifley"/>
    <x v="1"/>
    <x v="0"/>
    <s v="Warwick"/>
    <x v="34"/>
    <n v="2886"/>
    <x v="3"/>
    <x v="352"/>
    <x v="1"/>
    <x v="4"/>
    <x v="348"/>
    <n v="49.96"/>
    <n v="2"/>
    <n v="0"/>
    <n v="9.4923999999999964"/>
  </r>
  <r>
    <n v="397"/>
    <x v="180"/>
    <x v="3"/>
    <x v="161"/>
    <d v="2014-10-20T00:00:00"/>
    <s v="Second Class"/>
    <s v="SS-20140"/>
    <s v="Saphhira Shifley"/>
    <x v="1"/>
    <x v="0"/>
    <s v="Warwick"/>
    <x v="34"/>
    <n v="2886"/>
    <x v="3"/>
    <x v="353"/>
    <x v="1"/>
    <x v="10"/>
    <x v="349"/>
    <n v="12.96"/>
    <n v="2"/>
    <n v="0"/>
    <n v="6.2208000000000006"/>
  </r>
  <r>
    <n v="398"/>
    <x v="181"/>
    <x v="1"/>
    <x v="89"/>
    <d v="2012-11-04T00:00:00"/>
    <s v="Standard Class"/>
    <s v="HP-14815"/>
    <s v="Harold Pawlan"/>
    <x v="2"/>
    <x v="0"/>
    <s v="Jackson"/>
    <x v="12"/>
    <n v="49201"/>
    <x v="2"/>
    <x v="354"/>
    <x v="1"/>
    <x v="14"/>
    <x v="350"/>
    <n v="70.12"/>
    <n v="4"/>
    <n v="0"/>
    <n v="21.035999999999994"/>
  </r>
  <r>
    <n v="399"/>
    <x v="182"/>
    <x v="0"/>
    <x v="162"/>
    <d v="2013-09-11T00:00:00"/>
    <s v="Second Class"/>
    <s v="AG-10675"/>
    <s v="Anna Gayman"/>
    <x v="0"/>
    <x v="0"/>
    <s v="Houston"/>
    <x v="5"/>
    <n v="77036"/>
    <x v="2"/>
    <x v="355"/>
    <x v="1"/>
    <x v="4"/>
    <x v="351"/>
    <n v="35.952000000000005"/>
    <n v="3"/>
    <n v="0.2"/>
    <n v="3.5951999999999984"/>
  </r>
  <r>
    <n v="400"/>
    <x v="182"/>
    <x v="0"/>
    <x v="162"/>
    <d v="2013-09-11T00:00:00"/>
    <s v="Second Class"/>
    <s v="AG-10675"/>
    <s v="Anna Gayman"/>
    <x v="0"/>
    <x v="0"/>
    <s v="Houston"/>
    <x v="5"/>
    <n v="77036"/>
    <x v="2"/>
    <x v="26"/>
    <x v="0"/>
    <x v="0"/>
    <x v="26"/>
    <n v="2396.2655999999997"/>
    <n v="4"/>
    <n v="0.32"/>
    <n v="-317.15280000000007"/>
  </r>
  <r>
    <n v="401"/>
    <x v="182"/>
    <x v="0"/>
    <x v="162"/>
    <d v="2013-09-11T00:00:00"/>
    <s v="Second Class"/>
    <s v="AG-10675"/>
    <s v="Anna Gayman"/>
    <x v="0"/>
    <x v="0"/>
    <s v="Houston"/>
    <x v="5"/>
    <n v="77036"/>
    <x v="2"/>
    <x v="356"/>
    <x v="1"/>
    <x v="4"/>
    <x v="352"/>
    <n v="131.136"/>
    <n v="4"/>
    <n v="0.2"/>
    <n v="-32.783999999999999"/>
  </r>
  <r>
    <n v="402"/>
    <x v="182"/>
    <x v="0"/>
    <x v="162"/>
    <d v="2013-09-11T00:00:00"/>
    <s v="Second Class"/>
    <s v="AG-10675"/>
    <s v="Anna Gayman"/>
    <x v="0"/>
    <x v="0"/>
    <s v="Houston"/>
    <x v="5"/>
    <n v="77036"/>
    <x v="2"/>
    <x v="357"/>
    <x v="2"/>
    <x v="11"/>
    <x v="353"/>
    <n v="57.584000000000003"/>
    <n v="2"/>
    <n v="0.2"/>
    <n v="0.71979999999999933"/>
  </r>
  <r>
    <n v="403"/>
    <x v="183"/>
    <x v="2"/>
    <x v="163"/>
    <d v="2011-12-26T00:00:00"/>
    <s v="First Class"/>
    <s v="LF-17185"/>
    <s v="Luke Foster"/>
    <x v="0"/>
    <x v="0"/>
    <s v="Miami"/>
    <x v="2"/>
    <n v="33180"/>
    <x v="0"/>
    <x v="358"/>
    <x v="1"/>
    <x v="10"/>
    <x v="354"/>
    <n v="9.5680000000000014"/>
    <n v="2"/>
    <n v="0.2"/>
    <n v="3.4683999999999999"/>
  </r>
  <r>
    <n v="404"/>
    <x v="184"/>
    <x v="2"/>
    <x v="164"/>
    <d v="2011-04-20T00:00:00"/>
    <s v="Standard Class"/>
    <s v="SP-20650"/>
    <s v="Stephanie Phelps"/>
    <x v="1"/>
    <x v="0"/>
    <s v="Wilmington"/>
    <x v="3"/>
    <n v="28403"/>
    <x v="0"/>
    <x v="359"/>
    <x v="1"/>
    <x v="6"/>
    <x v="355"/>
    <n v="39.072000000000003"/>
    <n v="6"/>
    <n v="0.2"/>
    <n v="9.7680000000000007"/>
  </r>
  <r>
    <n v="405"/>
    <x v="185"/>
    <x v="3"/>
    <x v="165"/>
    <d v="2014-12-30T00:00:00"/>
    <s v="Standard Class"/>
    <s v="RF-19840"/>
    <s v="Roy Französisch"/>
    <x v="0"/>
    <x v="0"/>
    <s v="New York City"/>
    <x v="15"/>
    <n v="10024"/>
    <x v="3"/>
    <x v="360"/>
    <x v="1"/>
    <x v="9"/>
    <x v="33"/>
    <n v="35.910000000000004"/>
    <n v="3"/>
    <n v="0"/>
    <n v="9.6956999999999987"/>
  </r>
  <r>
    <n v="406"/>
    <x v="186"/>
    <x v="3"/>
    <x v="166"/>
    <d v="2014-12-13T00:00:00"/>
    <s v="Standard Class"/>
    <s v="KH-16510"/>
    <s v="Keith Herrera"/>
    <x v="0"/>
    <x v="0"/>
    <s v="San Francisco"/>
    <x v="1"/>
    <n v="94110"/>
    <x v="1"/>
    <x v="357"/>
    <x v="2"/>
    <x v="11"/>
    <x v="353"/>
    <n v="179.95000000000002"/>
    <n v="5"/>
    <n v="0"/>
    <n v="37.789500000000004"/>
  </r>
  <r>
    <n v="407"/>
    <x v="186"/>
    <x v="3"/>
    <x v="166"/>
    <d v="2014-12-13T00:00:00"/>
    <s v="Standard Class"/>
    <s v="KH-16510"/>
    <s v="Keith Herrera"/>
    <x v="0"/>
    <x v="0"/>
    <s v="San Francisco"/>
    <x v="1"/>
    <n v="94110"/>
    <x v="1"/>
    <x v="361"/>
    <x v="2"/>
    <x v="16"/>
    <x v="356"/>
    <n v="1199.9760000000001"/>
    <n v="3"/>
    <n v="0.2"/>
    <n v="434.99130000000002"/>
  </r>
  <r>
    <n v="408"/>
    <x v="186"/>
    <x v="3"/>
    <x v="166"/>
    <d v="2014-12-13T00:00:00"/>
    <s v="Standard Class"/>
    <s v="KH-16510"/>
    <s v="Keith Herrera"/>
    <x v="0"/>
    <x v="0"/>
    <s v="San Francisco"/>
    <x v="1"/>
    <n v="94110"/>
    <x v="1"/>
    <x v="362"/>
    <x v="1"/>
    <x v="10"/>
    <x v="357"/>
    <n v="27.15"/>
    <n v="5"/>
    <n v="0"/>
    <n v="13.3035"/>
  </r>
  <r>
    <n v="409"/>
    <x v="186"/>
    <x v="3"/>
    <x v="166"/>
    <d v="2014-12-13T00:00:00"/>
    <s v="Standard Class"/>
    <s v="KH-16510"/>
    <s v="Keith Herrera"/>
    <x v="0"/>
    <x v="0"/>
    <s v="San Francisco"/>
    <x v="1"/>
    <n v="94110"/>
    <x v="1"/>
    <x v="363"/>
    <x v="0"/>
    <x v="3"/>
    <x v="358"/>
    <n v="1004.0239999999999"/>
    <n v="7"/>
    <n v="0.2"/>
    <n v="-112.95269999999994"/>
  </r>
  <r>
    <n v="410"/>
    <x v="186"/>
    <x v="3"/>
    <x v="166"/>
    <d v="2014-12-13T00:00:00"/>
    <s v="Standard Class"/>
    <s v="KH-16510"/>
    <s v="Keith Herrera"/>
    <x v="0"/>
    <x v="0"/>
    <s v="San Francisco"/>
    <x v="1"/>
    <n v="94110"/>
    <x v="1"/>
    <x v="364"/>
    <x v="1"/>
    <x v="10"/>
    <x v="359"/>
    <n v="9.68"/>
    <n v="1"/>
    <n v="0"/>
    <n v="4.6463999999999999"/>
  </r>
  <r>
    <n v="411"/>
    <x v="186"/>
    <x v="3"/>
    <x v="166"/>
    <d v="2014-12-13T00:00:00"/>
    <s v="Standard Class"/>
    <s v="KH-16510"/>
    <s v="Keith Herrera"/>
    <x v="0"/>
    <x v="0"/>
    <s v="San Francisco"/>
    <x v="1"/>
    <n v="94110"/>
    <x v="1"/>
    <x v="365"/>
    <x v="1"/>
    <x v="2"/>
    <x v="360"/>
    <n v="28.349999999999998"/>
    <n v="9"/>
    <n v="0"/>
    <n v="13.608000000000001"/>
  </r>
  <r>
    <n v="412"/>
    <x v="186"/>
    <x v="3"/>
    <x v="166"/>
    <d v="2014-12-13T00:00:00"/>
    <s v="Standard Class"/>
    <s v="KH-16510"/>
    <s v="Keith Herrera"/>
    <x v="0"/>
    <x v="0"/>
    <s v="San Francisco"/>
    <x v="1"/>
    <n v="94110"/>
    <x v="1"/>
    <x v="314"/>
    <x v="1"/>
    <x v="10"/>
    <x v="361"/>
    <n v="55.98"/>
    <n v="1"/>
    <n v="0"/>
    <n v="27.430199999999999"/>
  </r>
  <r>
    <n v="413"/>
    <x v="186"/>
    <x v="3"/>
    <x v="166"/>
    <d v="2014-12-13T00:00:00"/>
    <s v="Standard Class"/>
    <s v="KH-16510"/>
    <s v="Keith Herrera"/>
    <x v="0"/>
    <x v="0"/>
    <s v="San Francisco"/>
    <x v="1"/>
    <n v="94110"/>
    <x v="1"/>
    <x v="366"/>
    <x v="0"/>
    <x v="0"/>
    <x v="362"/>
    <n v="1336.829"/>
    <n v="13"/>
    <n v="0.15"/>
    <n v="31.454799999999949"/>
  </r>
  <r>
    <n v="414"/>
    <x v="186"/>
    <x v="3"/>
    <x v="166"/>
    <d v="2014-12-13T00:00:00"/>
    <s v="Standard Class"/>
    <s v="KH-16510"/>
    <s v="Keith Herrera"/>
    <x v="0"/>
    <x v="0"/>
    <s v="San Francisco"/>
    <x v="1"/>
    <n v="94110"/>
    <x v="1"/>
    <x v="367"/>
    <x v="0"/>
    <x v="1"/>
    <x v="363"/>
    <n v="113.56800000000001"/>
    <n v="2"/>
    <n v="0.2"/>
    <n v="-18.454800000000013"/>
  </r>
  <r>
    <n v="415"/>
    <x v="187"/>
    <x v="3"/>
    <x v="132"/>
    <d v="2014-11-08T00:00:00"/>
    <s v="Standard Class"/>
    <s v="KC-16675"/>
    <s v="Kimberly Carter"/>
    <x v="1"/>
    <x v="0"/>
    <s v="Seattle"/>
    <x v="4"/>
    <n v="98105"/>
    <x v="1"/>
    <x v="368"/>
    <x v="1"/>
    <x v="10"/>
    <x v="364"/>
    <n v="139.86000000000001"/>
    <n v="7"/>
    <n v="0"/>
    <n v="65.734199999999987"/>
  </r>
  <r>
    <n v="416"/>
    <x v="187"/>
    <x v="3"/>
    <x v="132"/>
    <d v="2014-11-08T00:00:00"/>
    <s v="Standard Class"/>
    <s v="KC-16675"/>
    <s v="Kimberly Carter"/>
    <x v="1"/>
    <x v="0"/>
    <s v="Seattle"/>
    <x v="4"/>
    <n v="98105"/>
    <x v="1"/>
    <x v="268"/>
    <x v="0"/>
    <x v="1"/>
    <x v="265"/>
    <n v="307.13600000000002"/>
    <n v="4"/>
    <n v="0.2"/>
    <n v="26.874400000000023"/>
  </r>
  <r>
    <n v="417"/>
    <x v="188"/>
    <x v="3"/>
    <x v="92"/>
    <d v="2014-06-29T00:00:00"/>
    <s v="Standard Class"/>
    <s v="CJ-12010"/>
    <s v="Caroline Jumper"/>
    <x v="0"/>
    <x v="0"/>
    <s v="Huntington Beach"/>
    <x v="1"/>
    <n v="92646"/>
    <x v="1"/>
    <x v="369"/>
    <x v="1"/>
    <x v="6"/>
    <x v="365"/>
    <n v="95.92"/>
    <n v="8"/>
    <n v="0"/>
    <n v="25.898399999999995"/>
  </r>
  <r>
    <n v="418"/>
    <x v="189"/>
    <x v="0"/>
    <x v="167"/>
    <d v="2013-04-19T00:00:00"/>
    <s v="Standard Class"/>
    <s v="PB-19150"/>
    <s v="Philip Brown"/>
    <x v="0"/>
    <x v="0"/>
    <s v="Los Angeles"/>
    <x v="1"/>
    <n v="90004"/>
    <x v="1"/>
    <x v="370"/>
    <x v="0"/>
    <x v="1"/>
    <x v="366"/>
    <n v="383.8"/>
    <n v="5"/>
    <n v="0.2"/>
    <n v="38.379999999999981"/>
  </r>
  <r>
    <n v="419"/>
    <x v="190"/>
    <x v="3"/>
    <x v="44"/>
    <d v="2014-11-11T00:00:00"/>
    <s v="Standard Class"/>
    <s v="VB-21745"/>
    <s v="Victoria Brennan"/>
    <x v="1"/>
    <x v="0"/>
    <s v="Richmond"/>
    <x v="0"/>
    <n v="40475"/>
    <x v="0"/>
    <x v="371"/>
    <x v="1"/>
    <x v="10"/>
    <x v="367"/>
    <n v="5.78"/>
    <n v="1"/>
    <n v="0"/>
    <n v="2.8322000000000003"/>
  </r>
  <r>
    <n v="420"/>
    <x v="191"/>
    <x v="3"/>
    <x v="168"/>
    <d v="2014-03-10T00:00:00"/>
    <s v="Standard Class"/>
    <s v="SP-20860"/>
    <s v="Sung Pak"/>
    <x v="1"/>
    <x v="0"/>
    <s v="Los Angeles"/>
    <x v="1"/>
    <n v="90045"/>
    <x v="1"/>
    <x v="372"/>
    <x v="1"/>
    <x v="6"/>
    <x v="368"/>
    <n v="9.32"/>
    <n v="4"/>
    <n v="0"/>
    <n v="2.702799999999999"/>
  </r>
  <r>
    <n v="421"/>
    <x v="191"/>
    <x v="3"/>
    <x v="168"/>
    <d v="2014-03-10T00:00:00"/>
    <s v="Standard Class"/>
    <s v="SP-20860"/>
    <s v="Sung Pak"/>
    <x v="1"/>
    <x v="0"/>
    <s v="Los Angeles"/>
    <x v="1"/>
    <n v="90045"/>
    <x v="1"/>
    <x v="373"/>
    <x v="1"/>
    <x v="12"/>
    <x v="369"/>
    <n v="15.25"/>
    <n v="1"/>
    <n v="0"/>
    <n v="7.0149999999999988"/>
  </r>
  <r>
    <n v="422"/>
    <x v="192"/>
    <x v="2"/>
    <x v="169"/>
    <d v="2011-06-25T00:00:00"/>
    <s v="First Class"/>
    <s v="JE-15745"/>
    <s v="Joel Eaton"/>
    <x v="0"/>
    <x v="0"/>
    <s v="Louisville"/>
    <x v="22"/>
    <n v="80027"/>
    <x v="1"/>
    <x v="374"/>
    <x v="2"/>
    <x v="11"/>
    <x v="370"/>
    <n v="196.75200000000001"/>
    <n v="6"/>
    <n v="0.2"/>
    <n v="56.566200000000009"/>
  </r>
  <r>
    <n v="423"/>
    <x v="193"/>
    <x v="3"/>
    <x v="15"/>
    <d v="2014-10-24T00:00:00"/>
    <s v="Standard Class"/>
    <s v="MP-17965"/>
    <s v="Michael Paige"/>
    <x v="1"/>
    <x v="0"/>
    <s v="Lawrence"/>
    <x v="31"/>
    <n v="1841"/>
    <x v="3"/>
    <x v="375"/>
    <x v="0"/>
    <x v="5"/>
    <x v="371"/>
    <n v="56.56"/>
    <n v="4"/>
    <n v="0"/>
    <n v="14.705600000000004"/>
  </r>
  <r>
    <n v="424"/>
    <x v="193"/>
    <x v="3"/>
    <x v="15"/>
    <d v="2014-10-24T00:00:00"/>
    <s v="Standard Class"/>
    <s v="MP-17965"/>
    <s v="Michael Paige"/>
    <x v="1"/>
    <x v="0"/>
    <s v="Lawrence"/>
    <x v="31"/>
    <n v="1841"/>
    <x v="3"/>
    <x v="376"/>
    <x v="1"/>
    <x v="4"/>
    <x v="372"/>
    <n v="32.700000000000003"/>
    <n v="3"/>
    <n v="0"/>
    <n v="8.5019999999999989"/>
  </r>
  <r>
    <n v="425"/>
    <x v="194"/>
    <x v="3"/>
    <x v="170"/>
    <d v="2014-08-24T00:00:00"/>
    <s v="Second Class"/>
    <s v="NF-18385"/>
    <s v="Natalie Fritzler"/>
    <x v="0"/>
    <x v="0"/>
    <s v="Jackson"/>
    <x v="35"/>
    <n v="39212"/>
    <x v="0"/>
    <x v="377"/>
    <x v="0"/>
    <x v="1"/>
    <x v="373"/>
    <n v="866.4"/>
    <n v="4"/>
    <n v="0"/>
    <n v="225.26400000000001"/>
  </r>
  <r>
    <n v="426"/>
    <x v="195"/>
    <x v="3"/>
    <x v="51"/>
    <d v="2014-11-27T00:00:00"/>
    <s v="Second Class"/>
    <s v="JM-15265"/>
    <s v="Janet Molinari"/>
    <x v="1"/>
    <x v="0"/>
    <s v="Canton"/>
    <x v="12"/>
    <n v="48187"/>
    <x v="2"/>
    <x v="378"/>
    <x v="0"/>
    <x v="5"/>
    <x v="374"/>
    <n v="28.4"/>
    <n v="2"/>
    <n v="0"/>
    <n v="11.076000000000001"/>
  </r>
  <r>
    <n v="427"/>
    <x v="195"/>
    <x v="3"/>
    <x v="51"/>
    <d v="2014-11-27T00:00:00"/>
    <s v="Second Class"/>
    <s v="JM-15265"/>
    <s v="Janet Molinari"/>
    <x v="1"/>
    <x v="0"/>
    <s v="Canton"/>
    <x v="12"/>
    <n v="48187"/>
    <x v="2"/>
    <x v="379"/>
    <x v="1"/>
    <x v="8"/>
    <x v="375"/>
    <n v="287.92"/>
    <n v="8"/>
    <n v="0"/>
    <n v="138.20160000000001"/>
  </r>
  <r>
    <n v="428"/>
    <x v="196"/>
    <x v="2"/>
    <x v="171"/>
    <d v="2011-09-13T00:00:00"/>
    <s v="First Class"/>
    <s v="SD-20485"/>
    <s v="Shirley Daniels"/>
    <x v="2"/>
    <x v="0"/>
    <s v="New Rochelle"/>
    <x v="15"/>
    <n v="10801"/>
    <x v="3"/>
    <x v="380"/>
    <x v="2"/>
    <x v="15"/>
    <x v="376"/>
    <n v="69.989999999999995"/>
    <n v="1"/>
    <n v="0"/>
    <n v="30.095700000000001"/>
  </r>
  <r>
    <n v="429"/>
    <x v="197"/>
    <x v="3"/>
    <x v="172"/>
    <d v="2014-10-09T00:00:00"/>
    <s v="Standard Class"/>
    <s v="KH-16630"/>
    <s v="Ken Heidel"/>
    <x v="1"/>
    <x v="0"/>
    <s v="San Antonio"/>
    <x v="5"/>
    <n v="78207"/>
    <x v="2"/>
    <x v="381"/>
    <x v="1"/>
    <x v="6"/>
    <x v="377"/>
    <n v="6.6719999999999988"/>
    <n v="6"/>
    <n v="0.2"/>
    <n v="0.50039999999999996"/>
  </r>
  <r>
    <n v="430"/>
    <x v="198"/>
    <x v="0"/>
    <x v="173"/>
    <d v="2013-04-22T00:00:00"/>
    <s v="Standard Class"/>
    <s v="RB-19795"/>
    <s v="Ross Baird"/>
    <x v="2"/>
    <x v="0"/>
    <s v="Gastonia"/>
    <x v="3"/>
    <n v="28052"/>
    <x v="0"/>
    <x v="382"/>
    <x v="1"/>
    <x v="8"/>
    <x v="378"/>
    <n v="189.58800000000005"/>
    <n v="2"/>
    <n v="0.7"/>
    <n v="-145.35079999999999"/>
  </r>
  <r>
    <n v="431"/>
    <x v="198"/>
    <x v="0"/>
    <x v="173"/>
    <d v="2013-04-22T00:00:00"/>
    <s v="Standard Class"/>
    <s v="RB-19795"/>
    <s v="Ross Baird"/>
    <x v="2"/>
    <x v="0"/>
    <s v="Gastonia"/>
    <x v="3"/>
    <n v="28052"/>
    <x v="0"/>
    <x v="171"/>
    <x v="2"/>
    <x v="11"/>
    <x v="170"/>
    <n v="408.74399999999997"/>
    <n v="7"/>
    <n v="0.2"/>
    <n v="76.639499999999984"/>
  </r>
  <r>
    <n v="432"/>
    <x v="198"/>
    <x v="0"/>
    <x v="173"/>
    <d v="2013-04-22T00:00:00"/>
    <s v="Standard Class"/>
    <s v="RB-19795"/>
    <s v="Ross Baird"/>
    <x v="2"/>
    <x v="0"/>
    <s v="Gastonia"/>
    <x v="3"/>
    <n v="28052"/>
    <x v="0"/>
    <x v="171"/>
    <x v="2"/>
    <x v="11"/>
    <x v="170"/>
    <n v="291.95999999999998"/>
    <n v="5"/>
    <n v="0.2"/>
    <n v="54.742499999999978"/>
  </r>
  <r>
    <n v="433"/>
    <x v="198"/>
    <x v="0"/>
    <x v="173"/>
    <d v="2013-04-22T00:00:00"/>
    <s v="Standard Class"/>
    <s v="RB-19795"/>
    <s v="Ross Baird"/>
    <x v="2"/>
    <x v="0"/>
    <s v="Gastonia"/>
    <x v="3"/>
    <n v="28052"/>
    <x v="0"/>
    <x v="383"/>
    <x v="1"/>
    <x v="4"/>
    <x v="379"/>
    <n v="4.7679999999999998"/>
    <n v="2"/>
    <n v="0.2"/>
    <n v="-0.7748000000000006"/>
  </r>
  <r>
    <n v="434"/>
    <x v="199"/>
    <x v="0"/>
    <x v="112"/>
    <d v="2013-06-08T00:00:00"/>
    <s v="First Class"/>
    <s v="DB-13060"/>
    <s v="Dave Brooks"/>
    <x v="0"/>
    <x v="0"/>
    <s v="Lowell"/>
    <x v="31"/>
    <n v="1852"/>
    <x v="3"/>
    <x v="384"/>
    <x v="1"/>
    <x v="4"/>
    <x v="380"/>
    <n v="714.30000000000007"/>
    <n v="5"/>
    <n v="0"/>
    <n v="207.14699999999993"/>
  </r>
  <r>
    <n v="435"/>
    <x v="200"/>
    <x v="2"/>
    <x v="174"/>
    <d v="2011-12-25T00:00:00"/>
    <s v="Standard Class"/>
    <s v="MK-18160"/>
    <s v="Mike Kennedy"/>
    <x v="0"/>
    <x v="0"/>
    <s v="Jacksonville"/>
    <x v="2"/>
    <n v="32216"/>
    <x v="0"/>
    <x v="385"/>
    <x v="1"/>
    <x v="8"/>
    <x v="381"/>
    <n v="4.8120000000000003"/>
    <n v="2"/>
    <n v="0.7"/>
    <n v="-3.6891999999999996"/>
  </r>
  <r>
    <n v="436"/>
    <x v="200"/>
    <x v="2"/>
    <x v="174"/>
    <d v="2011-12-25T00:00:00"/>
    <s v="Standard Class"/>
    <s v="MK-18160"/>
    <s v="Mike Kennedy"/>
    <x v="0"/>
    <x v="0"/>
    <s v="Jacksonville"/>
    <x v="2"/>
    <n v="32216"/>
    <x v="0"/>
    <x v="386"/>
    <x v="2"/>
    <x v="11"/>
    <x v="382"/>
    <n v="247.8"/>
    <n v="5"/>
    <n v="0.2"/>
    <n v="-18.584999999999994"/>
  </r>
  <r>
    <n v="437"/>
    <x v="201"/>
    <x v="0"/>
    <x v="1"/>
    <d v="2013-06-15T00:00:00"/>
    <s v="Second Class"/>
    <s v="PO-19180"/>
    <s v="Philisse Overcash"/>
    <x v="2"/>
    <x v="0"/>
    <s v="Chicago"/>
    <x v="10"/>
    <n v="60623"/>
    <x v="2"/>
    <x v="387"/>
    <x v="2"/>
    <x v="15"/>
    <x v="383"/>
    <n v="1007.979"/>
    <n v="3"/>
    <n v="0.3"/>
    <n v="43.199100000000044"/>
  </r>
  <r>
    <n v="438"/>
    <x v="201"/>
    <x v="0"/>
    <x v="1"/>
    <d v="2013-06-15T00:00:00"/>
    <s v="Second Class"/>
    <s v="PO-19180"/>
    <s v="Philisse Overcash"/>
    <x v="2"/>
    <x v="0"/>
    <s v="Chicago"/>
    <x v="10"/>
    <n v="60623"/>
    <x v="2"/>
    <x v="314"/>
    <x v="1"/>
    <x v="10"/>
    <x v="361"/>
    <n v="313.488"/>
    <n v="7"/>
    <n v="0.2"/>
    <n v="113.63939999999998"/>
  </r>
  <r>
    <n v="439"/>
    <x v="202"/>
    <x v="3"/>
    <x v="175"/>
    <d v="2014-09-20T00:00:00"/>
    <s v="Standard Class"/>
    <s v="BB-11545"/>
    <s v="Brenda Bowman"/>
    <x v="1"/>
    <x v="0"/>
    <s v="Houston"/>
    <x v="5"/>
    <n v="77070"/>
    <x v="2"/>
    <x v="388"/>
    <x v="1"/>
    <x v="10"/>
    <x v="384"/>
    <n v="31.872000000000003"/>
    <n v="8"/>
    <n v="0.2"/>
    <n v="11.553600000000003"/>
  </r>
  <r>
    <n v="440"/>
    <x v="203"/>
    <x v="3"/>
    <x v="176"/>
    <d v="2014-01-24T00:00:00"/>
    <s v="Second Class"/>
    <s v="CV-12805"/>
    <s v="Cynthia Voltz"/>
    <x v="1"/>
    <x v="0"/>
    <s v="New York City"/>
    <x v="15"/>
    <n v="10024"/>
    <x v="3"/>
    <x v="389"/>
    <x v="0"/>
    <x v="1"/>
    <x v="385"/>
    <n v="207.84600000000003"/>
    <n v="3"/>
    <n v="0.1"/>
    <n v="2.3093999999999895"/>
  </r>
  <r>
    <n v="441"/>
    <x v="204"/>
    <x v="0"/>
    <x v="64"/>
    <d v="2013-09-08T00:00:00"/>
    <s v="Second Class"/>
    <s v="PK-19075"/>
    <s v="Pete Kriz"/>
    <x v="0"/>
    <x v="0"/>
    <s v="Detroit"/>
    <x v="12"/>
    <n v="48227"/>
    <x v="2"/>
    <x v="390"/>
    <x v="0"/>
    <x v="5"/>
    <x v="386"/>
    <n v="12.22"/>
    <n v="1"/>
    <n v="0"/>
    <n v="3.6659999999999986"/>
  </r>
  <r>
    <n v="442"/>
    <x v="204"/>
    <x v="0"/>
    <x v="64"/>
    <d v="2013-09-08T00:00:00"/>
    <s v="Second Class"/>
    <s v="PK-19075"/>
    <s v="Pete Kriz"/>
    <x v="0"/>
    <x v="0"/>
    <s v="Detroit"/>
    <x v="12"/>
    <n v="48227"/>
    <x v="2"/>
    <x v="391"/>
    <x v="1"/>
    <x v="4"/>
    <x v="387"/>
    <n v="194.94"/>
    <n v="3"/>
    <n v="0"/>
    <n v="23.392800000000008"/>
  </r>
  <r>
    <n v="443"/>
    <x v="204"/>
    <x v="0"/>
    <x v="64"/>
    <d v="2013-09-08T00:00:00"/>
    <s v="Second Class"/>
    <s v="PK-19075"/>
    <s v="Pete Kriz"/>
    <x v="0"/>
    <x v="0"/>
    <s v="Detroit"/>
    <x v="12"/>
    <n v="48227"/>
    <x v="2"/>
    <x v="392"/>
    <x v="1"/>
    <x v="4"/>
    <x v="388"/>
    <n v="70.949999999999989"/>
    <n v="3"/>
    <n v="0"/>
    <n v="20.575499999999998"/>
  </r>
  <r>
    <n v="444"/>
    <x v="204"/>
    <x v="0"/>
    <x v="64"/>
    <d v="2013-09-08T00:00:00"/>
    <s v="Second Class"/>
    <s v="PK-19075"/>
    <s v="Pete Kriz"/>
    <x v="0"/>
    <x v="0"/>
    <s v="Detroit"/>
    <x v="12"/>
    <n v="48227"/>
    <x v="2"/>
    <x v="393"/>
    <x v="1"/>
    <x v="10"/>
    <x v="389"/>
    <n v="91.36"/>
    <n v="4"/>
    <n v="0"/>
    <n v="42.025599999999997"/>
  </r>
  <r>
    <n v="445"/>
    <x v="204"/>
    <x v="0"/>
    <x v="64"/>
    <d v="2013-09-08T00:00:00"/>
    <s v="Second Class"/>
    <s v="PK-19075"/>
    <s v="Pete Kriz"/>
    <x v="0"/>
    <x v="0"/>
    <s v="Detroit"/>
    <x v="12"/>
    <n v="48227"/>
    <x v="2"/>
    <x v="394"/>
    <x v="0"/>
    <x v="1"/>
    <x v="390"/>
    <n v="242.94"/>
    <n v="3"/>
    <n v="0"/>
    <n v="29.152800000000013"/>
  </r>
  <r>
    <n v="446"/>
    <x v="204"/>
    <x v="0"/>
    <x v="64"/>
    <d v="2013-09-08T00:00:00"/>
    <s v="Second Class"/>
    <s v="PK-19075"/>
    <s v="Pete Kriz"/>
    <x v="0"/>
    <x v="0"/>
    <s v="Detroit"/>
    <x v="12"/>
    <n v="48227"/>
    <x v="2"/>
    <x v="395"/>
    <x v="1"/>
    <x v="2"/>
    <x v="391"/>
    <n v="22.05"/>
    <n v="7"/>
    <n v="0"/>
    <n v="10.584"/>
  </r>
  <r>
    <n v="447"/>
    <x v="205"/>
    <x v="3"/>
    <x v="177"/>
    <d v="2014-03-26T00:00:00"/>
    <s v="Second Class"/>
    <s v="TB-21595"/>
    <s v="Troy Blackwell"/>
    <x v="0"/>
    <x v="0"/>
    <s v="Columbus"/>
    <x v="14"/>
    <n v="47201"/>
    <x v="2"/>
    <x v="396"/>
    <x v="0"/>
    <x v="5"/>
    <x v="392"/>
    <n v="2.91"/>
    <n v="1"/>
    <n v="0"/>
    <n v="1.3676999999999999"/>
  </r>
  <r>
    <n v="448"/>
    <x v="206"/>
    <x v="0"/>
    <x v="178"/>
    <d v="2013-04-04T00:00:00"/>
    <s v="Second Class"/>
    <s v="RB-19360"/>
    <s v="Raymond Buch"/>
    <x v="0"/>
    <x v="0"/>
    <s v="Auburn"/>
    <x v="15"/>
    <n v="13021"/>
    <x v="3"/>
    <x v="397"/>
    <x v="1"/>
    <x v="6"/>
    <x v="393"/>
    <n v="59.519999999999996"/>
    <n v="3"/>
    <n v="0"/>
    <n v="15.475200000000001"/>
  </r>
  <r>
    <n v="449"/>
    <x v="206"/>
    <x v="0"/>
    <x v="178"/>
    <d v="2013-04-04T00:00:00"/>
    <s v="Second Class"/>
    <s v="RB-19360"/>
    <s v="Raymond Buch"/>
    <x v="0"/>
    <x v="0"/>
    <s v="Auburn"/>
    <x v="15"/>
    <n v="13021"/>
    <x v="3"/>
    <x v="398"/>
    <x v="1"/>
    <x v="4"/>
    <x v="394"/>
    <n v="161.94"/>
    <n v="3"/>
    <n v="0"/>
    <n v="9.716399999999993"/>
  </r>
  <r>
    <n v="450"/>
    <x v="206"/>
    <x v="0"/>
    <x v="178"/>
    <d v="2013-04-04T00:00:00"/>
    <s v="Second Class"/>
    <s v="RB-19360"/>
    <s v="Raymond Buch"/>
    <x v="0"/>
    <x v="0"/>
    <s v="Auburn"/>
    <x v="15"/>
    <n v="13021"/>
    <x v="3"/>
    <x v="399"/>
    <x v="1"/>
    <x v="6"/>
    <x v="395"/>
    <n v="263.88"/>
    <n v="6"/>
    <n v="0"/>
    <n v="71.247600000000006"/>
  </r>
  <r>
    <n v="451"/>
    <x v="206"/>
    <x v="0"/>
    <x v="178"/>
    <d v="2013-04-04T00:00:00"/>
    <s v="Second Class"/>
    <s v="RB-19360"/>
    <s v="Raymond Buch"/>
    <x v="0"/>
    <x v="0"/>
    <s v="Auburn"/>
    <x v="15"/>
    <n v="13021"/>
    <x v="3"/>
    <x v="400"/>
    <x v="1"/>
    <x v="6"/>
    <x v="396"/>
    <n v="30.48"/>
    <n v="3"/>
    <n v="0"/>
    <n v="7.9248000000000012"/>
  </r>
  <r>
    <n v="452"/>
    <x v="206"/>
    <x v="0"/>
    <x v="178"/>
    <d v="2013-04-04T00:00:00"/>
    <s v="Second Class"/>
    <s v="RB-19360"/>
    <s v="Raymond Buch"/>
    <x v="0"/>
    <x v="0"/>
    <s v="Auburn"/>
    <x v="15"/>
    <n v="13021"/>
    <x v="3"/>
    <x v="401"/>
    <x v="1"/>
    <x v="6"/>
    <x v="397"/>
    <n v="9.84"/>
    <n v="3"/>
    <n v="0"/>
    <n v="2.8535999999999988"/>
  </r>
  <r>
    <n v="453"/>
    <x v="206"/>
    <x v="0"/>
    <x v="178"/>
    <d v="2013-04-04T00:00:00"/>
    <s v="Second Class"/>
    <s v="RB-19360"/>
    <s v="Raymond Buch"/>
    <x v="0"/>
    <x v="0"/>
    <s v="Auburn"/>
    <x v="15"/>
    <n v="13021"/>
    <x v="3"/>
    <x v="402"/>
    <x v="2"/>
    <x v="7"/>
    <x v="398"/>
    <n v="35.119999999999997"/>
    <n v="4"/>
    <n v="0"/>
    <n v="9.1311999999999998"/>
  </r>
  <r>
    <n v="454"/>
    <x v="207"/>
    <x v="3"/>
    <x v="179"/>
    <d v="2014-10-25T00:00:00"/>
    <s v="Standard Class"/>
    <s v="EB-13705"/>
    <s v="Ed Braxton"/>
    <x v="1"/>
    <x v="0"/>
    <s v="Akron"/>
    <x v="24"/>
    <n v="44312"/>
    <x v="3"/>
    <x v="10"/>
    <x v="0"/>
    <x v="3"/>
    <x v="10"/>
    <n v="284.36399999999998"/>
    <n v="2"/>
    <n v="0.4"/>
    <n v="-75.830400000000054"/>
  </r>
  <r>
    <n v="455"/>
    <x v="207"/>
    <x v="3"/>
    <x v="179"/>
    <d v="2014-10-25T00:00:00"/>
    <s v="Standard Class"/>
    <s v="EB-13705"/>
    <s v="Ed Braxton"/>
    <x v="1"/>
    <x v="0"/>
    <s v="Akron"/>
    <x v="24"/>
    <n v="44312"/>
    <x v="3"/>
    <x v="403"/>
    <x v="1"/>
    <x v="4"/>
    <x v="399"/>
    <n v="665.40800000000002"/>
    <n v="2"/>
    <n v="0.2"/>
    <n v="66.540799999999962"/>
  </r>
  <r>
    <n v="456"/>
    <x v="208"/>
    <x v="0"/>
    <x v="180"/>
    <d v="2013-12-18T00:00:00"/>
    <s v="Standard Class"/>
    <s v="KH-16630"/>
    <s v="Ken Heidel"/>
    <x v="1"/>
    <x v="0"/>
    <s v="Norman"/>
    <x v="26"/>
    <n v="73071"/>
    <x v="2"/>
    <x v="404"/>
    <x v="2"/>
    <x v="11"/>
    <x v="400"/>
    <n v="63.88"/>
    <n v="4"/>
    <n v="0"/>
    <n v="24.913200000000003"/>
  </r>
  <r>
    <n v="457"/>
    <x v="209"/>
    <x v="2"/>
    <x v="181"/>
    <d v="2011-02-19T00:00:00"/>
    <s v="Standard Class"/>
    <s v="SC-20095"/>
    <s v="Sanjit Chand"/>
    <x v="0"/>
    <x v="0"/>
    <s v="Concord"/>
    <x v="1"/>
    <n v="94521"/>
    <x v="1"/>
    <x v="405"/>
    <x v="0"/>
    <x v="1"/>
    <x v="401"/>
    <n v="129.56800000000001"/>
    <n v="2"/>
    <n v="0.2"/>
    <n v="-24.294000000000018"/>
  </r>
  <r>
    <n v="458"/>
    <x v="210"/>
    <x v="0"/>
    <x v="182"/>
    <d v="2013-10-02T00:00:00"/>
    <s v="Standard Class"/>
    <s v="NF-18385"/>
    <s v="Natalie Fritzler"/>
    <x v="0"/>
    <x v="0"/>
    <s v="Decatur"/>
    <x v="10"/>
    <n v="62521"/>
    <x v="2"/>
    <x v="406"/>
    <x v="0"/>
    <x v="1"/>
    <x v="402"/>
    <n v="747.55799999999999"/>
    <n v="3"/>
    <n v="0.3"/>
    <n v="-96.11460000000011"/>
  </r>
  <r>
    <n v="459"/>
    <x v="210"/>
    <x v="0"/>
    <x v="182"/>
    <d v="2013-10-02T00:00:00"/>
    <s v="Standard Class"/>
    <s v="NF-18385"/>
    <s v="Natalie Fritzler"/>
    <x v="0"/>
    <x v="0"/>
    <s v="Decatur"/>
    <x v="10"/>
    <n v="62521"/>
    <x v="2"/>
    <x v="407"/>
    <x v="1"/>
    <x v="12"/>
    <x v="33"/>
    <n v="8.9280000000000008"/>
    <n v="2"/>
    <n v="0.2"/>
    <n v="3.3479999999999999"/>
  </r>
  <r>
    <n v="460"/>
    <x v="211"/>
    <x v="1"/>
    <x v="83"/>
    <d v="2012-12-22T00:00:00"/>
    <s v="Standard Class"/>
    <s v="JH-15985"/>
    <s v="Joseph Holt"/>
    <x v="0"/>
    <x v="0"/>
    <s v="Seattle"/>
    <x v="4"/>
    <n v="98115"/>
    <x v="1"/>
    <x v="408"/>
    <x v="1"/>
    <x v="9"/>
    <x v="403"/>
    <n v="103.92"/>
    <n v="4"/>
    <n v="0"/>
    <n v="36.372"/>
  </r>
  <r>
    <n v="461"/>
    <x v="211"/>
    <x v="1"/>
    <x v="83"/>
    <d v="2012-12-22T00:00:00"/>
    <s v="Standard Class"/>
    <s v="JH-15985"/>
    <s v="Joseph Holt"/>
    <x v="0"/>
    <x v="0"/>
    <s v="Seattle"/>
    <x v="4"/>
    <n v="98115"/>
    <x v="1"/>
    <x v="409"/>
    <x v="2"/>
    <x v="11"/>
    <x v="404"/>
    <n v="899.91"/>
    <n v="9"/>
    <n v="0"/>
    <n v="377.96220000000005"/>
  </r>
  <r>
    <n v="462"/>
    <x v="211"/>
    <x v="1"/>
    <x v="83"/>
    <d v="2012-12-22T00:00:00"/>
    <s v="Standard Class"/>
    <s v="JH-15985"/>
    <s v="Joseph Holt"/>
    <x v="0"/>
    <x v="0"/>
    <s v="Seattle"/>
    <x v="4"/>
    <n v="98115"/>
    <x v="1"/>
    <x v="410"/>
    <x v="1"/>
    <x v="8"/>
    <x v="405"/>
    <n v="51.311999999999998"/>
    <n v="3"/>
    <n v="0.2"/>
    <n v="18.600599999999996"/>
  </r>
  <r>
    <n v="463"/>
    <x v="212"/>
    <x v="0"/>
    <x v="183"/>
    <d v="2013-04-30T00:00:00"/>
    <s v="Standard Class"/>
    <s v="TN-21040"/>
    <s v="Tanja Norvell"/>
    <x v="2"/>
    <x v="0"/>
    <s v="Phoenix"/>
    <x v="16"/>
    <n v="85023"/>
    <x v="1"/>
    <x v="325"/>
    <x v="0"/>
    <x v="5"/>
    <x v="322"/>
    <n v="23.56"/>
    <n v="5"/>
    <n v="0.2"/>
    <n v="7.0680000000000005"/>
  </r>
  <r>
    <n v="464"/>
    <x v="212"/>
    <x v="0"/>
    <x v="183"/>
    <d v="2013-04-30T00:00:00"/>
    <s v="Standard Class"/>
    <s v="TN-21040"/>
    <s v="Tanja Norvell"/>
    <x v="2"/>
    <x v="0"/>
    <s v="Phoenix"/>
    <x v="16"/>
    <n v="85023"/>
    <x v="1"/>
    <x v="411"/>
    <x v="0"/>
    <x v="3"/>
    <x v="406"/>
    <n v="1272.6299999999999"/>
    <n v="6"/>
    <n v="0.5"/>
    <n v="-814.4831999999999"/>
  </r>
  <r>
    <n v="465"/>
    <x v="212"/>
    <x v="0"/>
    <x v="183"/>
    <d v="2013-04-30T00:00:00"/>
    <s v="Standard Class"/>
    <s v="TN-21040"/>
    <s v="Tanja Norvell"/>
    <x v="2"/>
    <x v="0"/>
    <s v="Phoenix"/>
    <x v="16"/>
    <n v="85023"/>
    <x v="1"/>
    <x v="412"/>
    <x v="1"/>
    <x v="8"/>
    <x v="407"/>
    <n v="28.484999999999999"/>
    <n v="5"/>
    <n v="0.7"/>
    <n v="-20.888999999999989"/>
  </r>
  <r>
    <n v="466"/>
    <x v="212"/>
    <x v="0"/>
    <x v="183"/>
    <d v="2013-04-30T00:00:00"/>
    <s v="Standard Class"/>
    <s v="TN-21040"/>
    <s v="Tanja Norvell"/>
    <x v="2"/>
    <x v="0"/>
    <s v="Phoenix"/>
    <x v="16"/>
    <n v="85023"/>
    <x v="1"/>
    <x v="413"/>
    <x v="1"/>
    <x v="14"/>
    <x v="408"/>
    <n v="185.376"/>
    <n v="2"/>
    <n v="0.2"/>
    <n v="-34.758000000000017"/>
  </r>
  <r>
    <n v="467"/>
    <x v="212"/>
    <x v="0"/>
    <x v="183"/>
    <d v="2013-04-30T00:00:00"/>
    <s v="Standard Class"/>
    <s v="TN-21040"/>
    <s v="Tanja Norvell"/>
    <x v="2"/>
    <x v="0"/>
    <s v="Phoenix"/>
    <x v="16"/>
    <n v="85023"/>
    <x v="1"/>
    <x v="414"/>
    <x v="1"/>
    <x v="9"/>
    <x v="409"/>
    <n v="78.272000000000006"/>
    <n v="2"/>
    <n v="0.2"/>
    <n v="5.8704000000000001"/>
  </r>
  <r>
    <n v="468"/>
    <x v="213"/>
    <x v="1"/>
    <x v="184"/>
    <d v="2012-01-24T00:00:00"/>
    <s v="Standard Class"/>
    <s v="JS-15940"/>
    <s v="Joni Sundaresam"/>
    <x v="2"/>
    <x v="0"/>
    <s v="Park Ridge"/>
    <x v="10"/>
    <n v="60068"/>
    <x v="2"/>
    <x v="269"/>
    <x v="0"/>
    <x v="5"/>
    <x v="266"/>
    <n v="254.74400000000003"/>
    <n v="7"/>
    <n v="0.6"/>
    <n v="-312.06139999999994"/>
  </r>
  <r>
    <n v="469"/>
    <x v="214"/>
    <x v="3"/>
    <x v="185"/>
    <d v="2014-04-05T00:00:00"/>
    <s v="Standard Class"/>
    <s v="DS-13180"/>
    <s v="David Smith"/>
    <x v="1"/>
    <x v="0"/>
    <s v="Amarillo"/>
    <x v="5"/>
    <n v="79109"/>
    <x v="2"/>
    <x v="415"/>
    <x v="0"/>
    <x v="0"/>
    <x v="410"/>
    <n v="205.33279999999996"/>
    <n v="2"/>
    <n v="0.32"/>
    <n v="-36.235200000000006"/>
  </r>
  <r>
    <n v="470"/>
    <x v="215"/>
    <x v="0"/>
    <x v="186"/>
    <d v="2013-12-21T00:00:00"/>
    <s v="Second Class"/>
    <s v="CC-12670"/>
    <s v="Craig Carreira"/>
    <x v="0"/>
    <x v="0"/>
    <s v="Chicago"/>
    <x v="10"/>
    <n v="60610"/>
    <x v="2"/>
    <x v="416"/>
    <x v="1"/>
    <x v="8"/>
    <x v="411"/>
    <n v="4.7879999999999985"/>
    <n v="3"/>
    <n v="0.8"/>
    <n v="-7.9001999999999999"/>
  </r>
  <r>
    <n v="471"/>
    <x v="216"/>
    <x v="1"/>
    <x v="139"/>
    <d v="2012-12-24T00:00:00"/>
    <s v="Standard Class"/>
    <s v="MH-17785"/>
    <s v="Maya Herman"/>
    <x v="1"/>
    <x v="0"/>
    <s v="Lindenhurst"/>
    <x v="15"/>
    <n v="11757"/>
    <x v="3"/>
    <x v="417"/>
    <x v="1"/>
    <x v="10"/>
    <x v="412"/>
    <n v="55.48"/>
    <n v="1"/>
    <n v="0"/>
    <n v="26.630399999999998"/>
  </r>
  <r>
    <n v="472"/>
    <x v="217"/>
    <x v="2"/>
    <x v="187"/>
    <d v="2011-11-11T00:00:00"/>
    <s v="Second Class"/>
    <s v="JP-15520"/>
    <s v="Jeremy Pistek"/>
    <x v="0"/>
    <x v="0"/>
    <s v="San Francisco"/>
    <x v="1"/>
    <n v="94110"/>
    <x v="1"/>
    <x v="418"/>
    <x v="1"/>
    <x v="4"/>
    <x v="413"/>
    <n v="340.92"/>
    <n v="3"/>
    <n v="0"/>
    <n v="3.4091999999999842"/>
  </r>
  <r>
    <n v="473"/>
    <x v="217"/>
    <x v="2"/>
    <x v="187"/>
    <d v="2011-11-11T00:00:00"/>
    <s v="Second Class"/>
    <s v="JP-15520"/>
    <s v="Jeremy Pistek"/>
    <x v="0"/>
    <x v="0"/>
    <s v="San Francisco"/>
    <x v="1"/>
    <n v="94110"/>
    <x v="1"/>
    <x v="419"/>
    <x v="0"/>
    <x v="0"/>
    <x v="414"/>
    <n v="222.66599999999997"/>
    <n v="2"/>
    <n v="0.15"/>
    <n v="10.478399999999979"/>
  </r>
  <r>
    <n v="474"/>
    <x v="217"/>
    <x v="2"/>
    <x v="187"/>
    <d v="2011-11-11T00:00:00"/>
    <s v="Second Class"/>
    <s v="JP-15520"/>
    <s v="Jeremy Pistek"/>
    <x v="0"/>
    <x v="0"/>
    <s v="San Francisco"/>
    <x v="1"/>
    <n v="94110"/>
    <x v="1"/>
    <x v="420"/>
    <x v="2"/>
    <x v="7"/>
    <x v="415"/>
    <n v="703.96800000000007"/>
    <n v="4"/>
    <n v="0.2"/>
    <n v="87.995999999999924"/>
  </r>
  <r>
    <n v="475"/>
    <x v="217"/>
    <x v="2"/>
    <x v="187"/>
    <d v="2011-11-11T00:00:00"/>
    <s v="Second Class"/>
    <s v="JP-15520"/>
    <s v="Jeremy Pistek"/>
    <x v="0"/>
    <x v="0"/>
    <s v="San Francisco"/>
    <x v="1"/>
    <n v="94110"/>
    <x v="1"/>
    <x v="421"/>
    <x v="1"/>
    <x v="4"/>
    <x v="416"/>
    <n v="92.52"/>
    <n v="6"/>
    <n v="0"/>
    <n v="24.980400000000007"/>
  </r>
  <r>
    <n v="476"/>
    <x v="217"/>
    <x v="2"/>
    <x v="187"/>
    <d v="2011-11-11T00:00:00"/>
    <s v="Second Class"/>
    <s v="JP-15520"/>
    <s v="Jeremy Pistek"/>
    <x v="0"/>
    <x v="0"/>
    <s v="San Francisco"/>
    <x v="1"/>
    <n v="94110"/>
    <x v="1"/>
    <x v="422"/>
    <x v="1"/>
    <x v="10"/>
    <x v="417"/>
    <n v="62.649999999999991"/>
    <n v="7"/>
    <n v="0"/>
    <n v="28.818999999999996"/>
  </r>
  <r>
    <n v="477"/>
    <x v="217"/>
    <x v="2"/>
    <x v="187"/>
    <d v="2011-11-11T00:00:00"/>
    <s v="Second Class"/>
    <s v="JP-15520"/>
    <s v="Jeremy Pistek"/>
    <x v="0"/>
    <x v="0"/>
    <s v="San Francisco"/>
    <x v="1"/>
    <n v="94110"/>
    <x v="1"/>
    <x v="423"/>
    <x v="1"/>
    <x v="10"/>
    <x v="418"/>
    <n v="94.85"/>
    <n v="5"/>
    <n v="0"/>
    <n v="45.527999999999992"/>
  </r>
  <r>
    <n v="478"/>
    <x v="218"/>
    <x v="0"/>
    <x v="188"/>
    <d v="2013-07-20T00:00:00"/>
    <s v="Standard Class"/>
    <s v="KH-16690"/>
    <s v="Kristen Hastings"/>
    <x v="1"/>
    <x v="0"/>
    <s v="Los Angeles"/>
    <x v="1"/>
    <n v="90008"/>
    <x v="1"/>
    <x v="424"/>
    <x v="2"/>
    <x v="7"/>
    <x v="419"/>
    <n v="95.76"/>
    <n v="6"/>
    <n v="0.2"/>
    <n v="7.1819999999999951"/>
  </r>
  <r>
    <n v="479"/>
    <x v="219"/>
    <x v="0"/>
    <x v="189"/>
    <d v="2013-11-03T00:00:00"/>
    <s v="Standard Class"/>
    <s v="JE-15475"/>
    <s v="Jeremy Ellison"/>
    <x v="0"/>
    <x v="0"/>
    <s v="Troy"/>
    <x v="15"/>
    <n v="12180"/>
    <x v="3"/>
    <x v="278"/>
    <x v="0"/>
    <x v="5"/>
    <x v="275"/>
    <n v="40.200000000000003"/>
    <n v="3"/>
    <n v="0"/>
    <n v="19.295999999999999"/>
  </r>
  <r>
    <n v="480"/>
    <x v="220"/>
    <x v="0"/>
    <x v="190"/>
    <d v="2013-07-03T00:00:00"/>
    <s v="Standard Class"/>
    <s v="JG-15805"/>
    <s v="John Grady"/>
    <x v="1"/>
    <x v="0"/>
    <s v="New York City"/>
    <x v="15"/>
    <n v="10024"/>
    <x v="3"/>
    <x v="425"/>
    <x v="1"/>
    <x v="6"/>
    <x v="420"/>
    <n v="14.7"/>
    <n v="5"/>
    <n v="0"/>
    <n v="6.6150000000000002"/>
  </r>
  <r>
    <n v="481"/>
    <x v="220"/>
    <x v="0"/>
    <x v="190"/>
    <d v="2013-07-03T00:00:00"/>
    <s v="Standard Class"/>
    <s v="JG-15805"/>
    <s v="John Grady"/>
    <x v="1"/>
    <x v="0"/>
    <s v="New York City"/>
    <x v="15"/>
    <n v="10024"/>
    <x v="3"/>
    <x v="426"/>
    <x v="1"/>
    <x v="4"/>
    <x v="421"/>
    <n v="704.25"/>
    <n v="5"/>
    <n v="0"/>
    <n v="84.51"/>
  </r>
  <r>
    <n v="482"/>
    <x v="221"/>
    <x v="2"/>
    <x v="191"/>
    <d v="2011-10-10T00:00:00"/>
    <s v="Standard Class"/>
    <s v="XP-21865"/>
    <s v="Xylona Preis"/>
    <x v="0"/>
    <x v="0"/>
    <s v="San Diego"/>
    <x v="1"/>
    <n v="92024"/>
    <x v="1"/>
    <x v="427"/>
    <x v="2"/>
    <x v="11"/>
    <x v="422"/>
    <n v="9.09"/>
    <n v="3"/>
    <n v="0"/>
    <n v="1.9088999999999996"/>
  </r>
  <r>
    <n v="483"/>
    <x v="222"/>
    <x v="2"/>
    <x v="192"/>
    <d v="2011-07-27T00:00:00"/>
    <s v="Standard Class"/>
    <s v="EM-14065"/>
    <s v="Erin Mull"/>
    <x v="0"/>
    <x v="0"/>
    <s v="New York City"/>
    <x v="15"/>
    <n v="10024"/>
    <x v="3"/>
    <x v="79"/>
    <x v="1"/>
    <x v="6"/>
    <x v="79"/>
    <n v="5.96"/>
    <n v="2"/>
    <n v="0"/>
    <n v="1.6688000000000001"/>
  </r>
  <r>
    <n v="484"/>
    <x v="222"/>
    <x v="2"/>
    <x v="192"/>
    <d v="2011-07-27T00:00:00"/>
    <s v="Standard Class"/>
    <s v="EM-14065"/>
    <s v="Erin Mull"/>
    <x v="0"/>
    <x v="0"/>
    <s v="New York City"/>
    <x v="15"/>
    <n v="10024"/>
    <x v="3"/>
    <x v="428"/>
    <x v="2"/>
    <x v="11"/>
    <x v="423"/>
    <n v="159.97999999999999"/>
    <n v="2"/>
    <n v="0"/>
    <n v="57.592799999999997"/>
  </r>
  <r>
    <n v="485"/>
    <x v="223"/>
    <x v="3"/>
    <x v="193"/>
    <d v="2014-06-14T00:00:00"/>
    <s v="First Class"/>
    <s v="MT-18070"/>
    <s v="Michelle Tran"/>
    <x v="2"/>
    <x v="0"/>
    <s v="Los Angeles"/>
    <x v="1"/>
    <n v="90045"/>
    <x v="1"/>
    <x v="429"/>
    <x v="1"/>
    <x v="2"/>
    <x v="424"/>
    <n v="29.6"/>
    <n v="2"/>
    <n v="0"/>
    <n v="14.8"/>
  </r>
  <r>
    <n v="486"/>
    <x v="223"/>
    <x v="3"/>
    <x v="193"/>
    <d v="2014-06-14T00:00:00"/>
    <s v="First Class"/>
    <s v="MT-18070"/>
    <s v="Michelle Tran"/>
    <x v="2"/>
    <x v="0"/>
    <s v="Los Angeles"/>
    <x v="1"/>
    <n v="90045"/>
    <x v="1"/>
    <x v="430"/>
    <x v="0"/>
    <x v="0"/>
    <x v="425"/>
    <n v="514.16499999999996"/>
    <n v="5"/>
    <n v="0.15"/>
    <n v="-30.24499999999999"/>
  </r>
  <r>
    <n v="487"/>
    <x v="223"/>
    <x v="3"/>
    <x v="193"/>
    <d v="2014-06-14T00:00:00"/>
    <s v="First Class"/>
    <s v="MT-18070"/>
    <s v="Michelle Tran"/>
    <x v="2"/>
    <x v="0"/>
    <s v="Los Angeles"/>
    <x v="1"/>
    <n v="90045"/>
    <x v="1"/>
    <x v="431"/>
    <x v="2"/>
    <x v="7"/>
    <x v="426"/>
    <n v="279.95999999999998"/>
    <n v="5"/>
    <n v="0.2"/>
    <n v="17.497500000000016"/>
  </r>
  <r>
    <n v="488"/>
    <x v="224"/>
    <x v="2"/>
    <x v="194"/>
    <d v="2011-10-31T00:00:00"/>
    <s v="First Class"/>
    <s v="SA-20830"/>
    <s v="Sue Ann Reed"/>
    <x v="0"/>
    <x v="0"/>
    <s v="Chicago"/>
    <x v="10"/>
    <n v="60610"/>
    <x v="2"/>
    <x v="432"/>
    <x v="2"/>
    <x v="7"/>
    <x v="427"/>
    <n v="2735.9520000000002"/>
    <n v="6"/>
    <n v="0.2"/>
    <n v="341.99399999999969"/>
  </r>
  <r>
    <n v="489"/>
    <x v="225"/>
    <x v="2"/>
    <x v="3"/>
    <d v="2011-06-13T00:00:00"/>
    <s v="Second Class"/>
    <s v="CW-11905"/>
    <s v="Carl Weiss"/>
    <x v="2"/>
    <x v="0"/>
    <s v="Huntsville"/>
    <x v="5"/>
    <n v="77340"/>
    <x v="2"/>
    <x v="433"/>
    <x v="2"/>
    <x v="7"/>
    <x v="428"/>
    <n v="7.9920000000000009"/>
    <n v="1"/>
    <n v="0.2"/>
    <n v="0.59940000000000015"/>
  </r>
  <r>
    <n v="490"/>
    <x v="225"/>
    <x v="2"/>
    <x v="3"/>
    <d v="2011-06-13T00:00:00"/>
    <s v="Second Class"/>
    <s v="CW-11905"/>
    <s v="Carl Weiss"/>
    <x v="2"/>
    <x v="0"/>
    <s v="Huntsville"/>
    <x v="5"/>
    <n v="77340"/>
    <x v="2"/>
    <x v="434"/>
    <x v="2"/>
    <x v="11"/>
    <x v="429"/>
    <n v="63.984000000000009"/>
    <n v="2"/>
    <n v="0.2"/>
    <n v="10.397399999999998"/>
  </r>
  <r>
    <n v="491"/>
    <x v="225"/>
    <x v="2"/>
    <x v="3"/>
    <d v="2011-06-13T00:00:00"/>
    <s v="Second Class"/>
    <s v="CW-11905"/>
    <s v="Carl Weiss"/>
    <x v="2"/>
    <x v="0"/>
    <s v="Huntsville"/>
    <x v="5"/>
    <n v="77340"/>
    <x v="2"/>
    <x v="399"/>
    <x v="1"/>
    <x v="6"/>
    <x v="395"/>
    <n v="70.367999999999995"/>
    <n v="2"/>
    <n v="0.2"/>
    <n v="6.1572000000000031"/>
  </r>
  <r>
    <n v="492"/>
    <x v="226"/>
    <x v="2"/>
    <x v="80"/>
    <d v="2011-09-19T00:00:00"/>
    <s v="Standard Class"/>
    <s v="AJ-10960"/>
    <s v="Astrea Jones"/>
    <x v="0"/>
    <x v="0"/>
    <s v="Rochester"/>
    <x v="15"/>
    <n v="14609"/>
    <x v="3"/>
    <x v="435"/>
    <x v="1"/>
    <x v="4"/>
    <x v="430"/>
    <n v="449.15"/>
    <n v="5"/>
    <n v="0"/>
    <n v="8.9829999999999899"/>
  </r>
  <r>
    <n v="493"/>
    <x v="226"/>
    <x v="2"/>
    <x v="80"/>
    <d v="2011-09-19T00:00:00"/>
    <s v="Standard Class"/>
    <s v="AJ-10960"/>
    <s v="Astrea Jones"/>
    <x v="0"/>
    <x v="0"/>
    <s v="Rochester"/>
    <x v="15"/>
    <n v="14609"/>
    <x v="3"/>
    <x v="436"/>
    <x v="1"/>
    <x v="12"/>
    <x v="431"/>
    <n v="11.07"/>
    <n v="3"/>
    <n v="0"/>
    <n v="5.0921999999999992"/>
  </r>
  <r>
    <n v="494"/>
    <x v="227"/>
    <x v="0"/>
    <x v="195"/>
    <d v="2013-05-15T00:00:00"/>
    <s v="Standard Class"/>
    <s v="SS-20590"/>
    <s v="Sonia Sunley"/>
    <x v="0"/>
    <x v="0"/>
    <s v="Seattle"/>
    <x v="4"/>
    <n v="98115"/>
    <x v="1"/>
    <x v="437"/>
    <x v="2"/>
    <x v="11"/>
    <x v="432"/>
    <n v="93.98"/>
    <n v="2"/>
    <n v="0"/>
    <n v="13.157200000000003"/>
  </r>
  <r>
    <n v="495"/>
    <x v="228"/>
    <x v="0"/>
    <x v="196"/>
    <d v="2013-03-22T00:00:00"/>
    <s v="Second Class"/>
    <s v="RO-19780"/>
    <s v="Rose O'Brian"/>
    <x v="0"/>
    <x v="0"/>
    <s v="Memphis"/>
    <x v="18"/>
    <n v="38109"/>
    <x v="0"/>
    <x v="438"/>
    <x v="0"/>
    <x v="3"/>
    <x v="433"/>
    <n v="189.88200000000001"/>
    <n v="3"/>
    <n v="0.4"/>
    <n v="-94.941000000000017"/>
  </r>
  <r>
    <n v="496"/>
    <x v="229"/>
    <x v="1"/>
    <x v="17"/>
    <d v="2012-12-31T00:00:00"/>
    <s v="Standard Class"/>
    <s v="MD-17350"/>
    <s v="Maribeth Dona"/>
    <x v="0"/>
    <x v="0"/>
    <s v="Fayetteville"/>
    <x v="36"/>
    <n v="72701"/>
    <x v="0"/>
    <x v="439"/>
    <x v="1"/>
    <x v="12"/>
    <x v="434"/>
    <n v="105.42"/>
    <n v="2"/>
    <n v="0"/>
    <n v="51.655799999999999"/>
  </r>
  <r>
    <n v="497"/>
    <x v="230"/>
    <x v="0"/>
    <x v="197"/>
    <d v="2013-08-01T00:00:00"/>
    <s v="Standard Class"/>
    <s v="SC-20095"/>
    <s v="Sanjit Chand"/>
    <x v="0"/>
    <x v="0"/>
    <s v="Costa Mesa"/>
    <x v="1"/>
    <n v="92627"/>
    <x v="1"/>
    <x v="440"/>
    <x v="1"/>
    <x v="8"/>
    <x v="435"/>
    <n v="119.61600000000001"/>
    <n v="8"/>
    <n v="0.2"/>
    <n v="40.370399999999997"/>
  </r>
  <r>
    <n v="498"/>
    <x v="230"/>
    <x v="0"/>
    <x v="197"/>
    <d v="2013-08-01T00:00:00"/>
    <s v="Standard Class"/>
    <s v="SC-20095"/>
    <s v="Sanjit Chand"/>
    <x v="0"/>
    <x v="0"/>
    <s v="Costa Mesa"/>
    <x v="1"/>
    <n v="92627"/>
    <x v="1"/>
    <x v="441"/>
    <x v="0"/>
    <x v="5"/>
    <x v="436"/>
    <n v="255.76"/>
    <n v="4"/>
    <n v="0"/>
    <n v="81.843199999999996"/>
  </r>
  <r>
    <n v="499"/>
    <x v="230"/>
    <x v="0"/>
    <x v="197"/>
    <d v="2013-08-01T00:00:00"/>
    <s v="Standard Class"/>
    <s v="SC-20095"/>
    <s v="Sanjit Chand"/>
    <x v="0"/>
    <x v="0"/>
    <s v="Costa Mesa"/>
    <x v="1"/>
    <n v="92627"/>
    <x v="1"/>
    <x v="291"/>
    <x v="0"/>
    <x v="1"/>
    <x v="288"/>
    <n v="241.56799999999998"/>
    <n v="2"/>
    <n v="0.2"/>
    <n v="18.11760000000001"/>
  </r>
  <r>
    <n v="500"/>
    <x v="230"/>
    <x v="0"/>
    <x v="197"/>
    <d v="2013-08-01T00:00:00"/>
    <s v="Standard Class"/>
    <s v="SC-20095"/>
    <s v="Sanjit Chand"/>
    <x v="0"/>
    <x v="0"/>
    <s v="Costa Mesa"/>
    <x v="1"/>
    <n v="92627"/>
    <x v="1"/>
    <x v="442"/>
    <x v="0"/>
    <x v="5"/>
    <x v="437"/>
    <n v="69.3"/>
    <n v="9"/>
    <n v="0"/>
    <n v="22.868999999999996"/>
  </r>
  <r>
    <n v="501"/>
    <x v="231"/>
    <x v="0"/>
    <x v="198"/>
    <d v="2013-06-05T00:00:00"/>
    <s v="Standard Class"/>
    <s v="MY-17380"/>
    <s v="Maribeth Yedwab"/>
    <x v="1"/>
    <x v="0"/>
    <s v="Parker"/>
    <x v="22"/>
    <n v="80134"/>
    <x v="1"/>
    <x v="443"/>
    <x v="1"/>
    <x v="8"/>
    <x v="438"/>
    <n v="22.620000000000005"/>
    <n v="2"/>
    <n v="0.7"/>
    <n v="-15.079999999999998"/>
  </r>
  <r>
    <n v="502"/>
    <x v="231"/>
    <x v="0"/>
    <x v="198"/>
    <d v="2013-06-05T00:00:00"/>
    <s v="Standard Class"/>
    <s v="MY-17380"/>
    <s v="Maribeth Yedwab"/>
    <x v="1"/>
    <x v="0"/>
    <s v="Parker"/>
    <x v="22"/>
    <n v="80134"/>
    <x v="1"/>
    <x v="444"/>
    <x v="1"/>
    <x v="8"/>
    <x v="439"/>
    <n v="14.952000000000004"/>
    <n v="2"/>
    <n v="0.7"/>
    <n v="-11.961599999999997"/>
  </r>
  <r>
    <n v="503"/>
    <x v="231"/>
    <x v="0"/>
    <x v="198"/>
    <d v="2013-06-05T00:00:00"/>
    <s v="Standard Class"/>
    <s v="MY-17380"/>
    <s v="Maribeth Yedwab"/>
    <x v="1"/>
    <x v="0"/>
    <s v="Parker"/>
    <x v="22"/>
    <n v="80134"/>
    <x v="1"/>
    <x v="445"/>
    <x v="0"/>
    <x v="1"/>
    <x v="440"/>
    <n v="801.5680000000001"/>
    <n v="2"/>
    <n v="0.2"/>
    <n v="50.097999999999985"/>
  </r>
  <r>
    <n v="504"/>
    <x v="231"/>
    <x v="0"/>
    <x v="198"/>
    <d v="2013-06-05T00:00:00"/>
    <s v="Standard Class"/>
    <s v="MY-17380"/>
    <s v="Maribeth Yedwab"/>
    <x v="1"/>
    <x v="0"/>
    <s v="Parker"/>
    <x v="22"/>
    <n v="80134"/>
    <x v="1"/>
    <x v="446"/>
    <x v="1"/>
    <x v="8"/>
    <x v="441"/>
    <n v="2.3760000000000003"/>
    <n v="3"/>
    <n v="0.7"/>
    <n v="-1.9007999999999998"/>
  </r>
  <r>
    <n v="505"/>
    <x v="231"/>
    <x v="0"/>
    <x v="198"/>
    <d v="2013-06-05T00:00:00"/>
    <s v="Standard Class"/>
    <s v="MY-17380"/>
    <s v="Maribeth Yedwab"/>
    <x v="1"/>
    <x v="0"/>
    <s v="Parker"/>
    <x v="22"/>
    <n v="80134"/>
    <x v="1"/>
    <x v="447"/>
    <x v="1"/>
    <x v="10"/>
    <x v="442"/>
    <n v="32.792000000000002"/>
    <n v="1"/>
    <n v="0.2"/>
    <n v="11.8871"/>
  </r>
  <r>
    <n v="506"/>
    <x v="232"/>
    <x v="3"/>
    <x v="105"/>
    <d v="2014-11-16T00:00:00"/>
    <s v="Second Class"/>
    <s v="EB-13705"/>
    <s v="Ed Braxton"/>
    <x v="1"/>
    <x v="0"/>
    <s v="New York City"/>
    <x v="15"/>
    <n v="10024"/>
    <x v="3"/>
    <x v="122"/>
    <x v="1"/>
    <x v="8"/>
    <x v="122"/>
    <n v="15.920000000000002"/>
    <n v="5"/>
    <n v="0.2"/>
    <n v="5.3729999999999993"/>
  </r>
  <r>
    <n v="507"/>
    <x v="233"/>
    <x v="1"/>
    <x v="199"/>
    <d v="2012-03-22T00:00:00"/>
    <s v="Standard Class"/>
    <s v="CM-12385"/>
    <s v="Christopher Martinez"/>
    <x v="0"/>
    <x v="0"/>
    <s v="Atlanta"/>
    <x v="32"/>
    <n v="30318"/>
    <x v="0"/>
    <x v="448"/>
    <x v="1"/>
    <x v="6"/>
    <x v="443"/>
    <n v="2.74"/>
    <n v="1"/>
    <n v="0"/>
    <n v="0.73980000000000024"/>
  </r>
  <r>
    <n v="508"/>
    <x v="233"/>
    <x v="1"/>
    <x v="199"/>
    <d v="2012-03-22T00:00:00"/>
    <s v="Standard Class"/>
    <s v="CM-12385"/>
    <s v="Christopher Martinez"/>
    <x v="0"/>
    <x v="0"/>
    <s v="Atlanta"/>
    <x v="32"/>
    <n v="30318"/>
    <x v="0"/>
    <x v="449"/>
    <x v="1"/>
    <x v="6"/>
    <x v="444"/>
    <n v="8.34"/>
    <n v="3"/>
    <n v="0"/>
    <n v="2.1683999999999997"/>
  </r>
  <r>
    <n v="509"/>
    <x v="233"/>
    <x v="1"/>
    <x v="199"/>
    <d v="2012-03-22T00:00:00"/>
    <s v="Standard Class"/>
    <s v="CM-12385"/>
    <s v="Christopher Martinez"/>
    <x v="0"/>
    <x v="0"/>
    <s v="Atlanta"/>
    <x v="32"/>
    <n v="30318"/>
    <x v="0"/>
    <x v="230"/>
    <x v="1"/>
    <x v="4"/>
    <x v="445"/>
    <n v="46.74"/>
    <n v="3"/>
    <n v="0"/>
    <n v="11.684999999999999"/>
  </r>
  <r>
    <n v="510"/>
    <x v="233"/>
    <x v="1"/>
    <x v="199"/>
    <d v="2012-03-22T00:00:00"/>
    <s v="Standard Class"/>
    <s v="CM-12385"/>
    <s v="Christopher Martinez"/>
    <x v="0"/>
    <x v="0"/>
    <s v="Atlanta"/>
    <x v="32"/>
    <n v="30318"/>
    <x v="0"/>
    <x v="450"/>
    <x v="1"/>
    <x v="8"/>
    <x v="446"/>
    <n v="6354.95"/>
    <n v="5"/>
    <n v="0"/>
    <n v="3177.4749999999999"/>
  </r>
  <r>
    <n v="511"/>
    <x v="234"/>
    <x v="3"/>
    <x v="200"/>
    <d v="2014-11-28T00:00:00"/>
    <s v="First Class"/>
    <s v="LS-17245"/>
    <s v="Lynn Smith"/>
    <x v="0"/>
    <x v="0"/>
    <s v="Gladstone"/>
    <x v="25"/>
    <n v="64118"/>
    <x v="2"/>
    <x v="451"/>
    <x v="0"/>
    <x v="5"/>
    <x v="447"/>
    <n v="126.30000000000001"/>
    <n v="3"/>
    <n v="0"/>
    <n v="40.415999999999997"/>
  </r>
  <r>
    <n v="512"/>
    <x v="234"/>
    <x v="3"/>
    <x v="200"/>
    <d v="2014-11-28T00:00:00"/>
    <s v="First Class"/>
    <s v="LS-17245"/>
    <s v="Lynn Smith"/>
    <x v="0"/>
    <x v="0"/>
    <s v="Gladstone"/>
    <x v="25"/>
    <n v="64118"/>
    <x v="2"/>
    <x v="452"/>
    <x v="2"/>
    <x v="11"/>
    <x v="448"/>
    <n v="38.04"/>
    <n v="2"/>
    <n v="0"/>
    <n v="12.172799999999999"/>
  </r>
  <r>
    <n v="513"/>
    <x v="235"/>
    <x v="0"/>
    <x v="201"/>
    <d v="2013-10-24T00:00:00"/>
    <s v="First Class"/>
    <s v="LF-17185"/>
    <s v="Luke Foster"/>
    <x v="0"/>
    <x v="0"/>
    <s v="Newark"/>
    <x v="24"/>
    <n v="43055"/>
    <x v="3"/>
    <x v="79"/>
    <x v="1"/>
    <x v="6"/>
    <x v="79"/>
    <n v="7.1519999999999992"/>
    <n v="3"/>
    <n v="0.2"/>
    <n v="0.71520000000000028"/>
  </r>
  <r>
    <n v="514"/>
    <x v="236"/>
    <x v="3"/>
    <x v="202"/>
    <d v="2014-12-26T00:00:00"/>
    <s v="Standard Class"/>
    <s v="BN-11515"/>
    <s v="Bradley Nguyen"/>
    <x v="0"/>
    <x v="0"/>
    <s v="Los Angeles"/>
    <x v="1"/>
    <n v="90049"/>
    <x v="1"/>
    <x v="453"/>
    <x v="1"/>
    <x v="6"/>
    <x v="449"/>
    <n v="6.63"/>
    <n v="3"/>
    <n v="0"/>
    <n v="1.7901"/>
  </r>
  <r>
    <n v="515"/>
    <x v="236"/>
    <x v="3"/>
    <x v="202"/>
    <d v="2014-12-26T00:00:00"/>
    <s v="Standard Class"/>
    <s v="BN-11515"/>
    <s v="Bradley Nguyen"/>
    <x v="0"/>
    <x v="0"/>
    <s v="Los Angeles"/>
    <x v="1"/>
    <n v="90049"/>
    <x v="1"/>
    <x v="454"/>
    <x v="1"/>
    <x v="6"/>
    <x v="450"/>
    <n v="5.88"/>
    <n v="2"/>
    <n v="0"/>
    <n v="1.7051999999999996"/>
  </r>
  <r>
    <n v="516"/>
    <x v="237"/>
    <x v="3"/>
    <x v="203"/>
    <d v="2014-01-28T00:00:00"/>
    <s v="Standard Class"/>
    <s v="AD-10180"/>
    <s v="Alan Dominguez"/>
    <x v="2"/>
    <x v="0"/>
    <s v="Great Falls"/>
    <x v="37"/>
    <n v="59405"/>
    <x v="1"/>
    <x v="455"/>
    <x v="2"/>
    <x v="16"/>
    <x v="451"/>
    <n v="2999.95"/>
    <n v="5"/>
    <n v="0"/>
    <n v="1379.9769999999999"/>
  </r>
  <r>
    <n v="517"/>
    <x v="237"/>
    <x v="3"/>
    <x v="203"/>
    <d v="2014-01-28T00:00:00"/>
    <s v="Standard Class"/>
    <s v="AD-10180"/>
    <s v="Alan Dominguez"/>
    <x v="2"/>
    <x v="0"/>
    <s v="Great Falls"/>
    <x v="37"/>
    <n v="59405"/>
    <x v="1"/>
    <x v="456"/>
    <x v="1"/>
    <x v="4"/>
    <x v="452"/>
    <n v="51.449999999999996"/>
    <n v="3"/>
    <n v="0"/>
    <n v="13.891499999999999"/>
  </r>
  <r>
    <n v="518"/>
    <x v="237"/>
    <x v="3"/>
    <x v="203"/>
    <d v="2014-01-28T00:00:00"/>
    <s v="Standard Class"/>
    <s v="AD-10180"/>
    <s v="Alan Dominguez"/>
    <x v="2"/>
    <x v="0"/>
    <s v="Great Falls"/>
    <x v="37"/>
    <n v="59405"/>
    <x v="1"/>
    <x v="457"/>
    <x v="1"/>
    <x v="10"/>
    <x v="453"/>
    <n v="11.96"/>
    <n v="2"/>
    <n v="0"/>
    <n v="5.3819999999999997"/>
  </r>
  <r>
    <n v="519"/>
    <x v="237"/>
    <x v="3"/>
    <x v="203"/>
    <d v="2014-01-28T00:00:00"/>
    <s v="Standard Class"/>
    <s v="AD-10180"/>
    <s v="Alan Dominguez"/>
    <x v="2"/>
    <x v="0"/>
    <s v="Great Falls"/>
    <x v="37"/>
    <n v="59405"/>
    <x v="1"/>
    <x v="458"/>
    <x v="1"/>
    <x v="4"/>
    <x v="454"/>
    <n v="1126.02"/>
    <n v="3"/>
    <n v="0"/>
    <n v="56.300999999999988"/>
  </r>
  <r>
    <n v="520"/>
    <x v="238"/>
    <x v="1"/>
    <x v="204"/>
    <d v="2012-03-26T00:00:00"/>
    <s v="Standard Class"/>
    <s v="DB-13210"/>
    <s v="Dean Braden"/>
    <x v="0"/>
    <x v="0"/>
    <s v="Houston"/>
    <x v="5"/>
    <n v="77041"/>
    <x v="2"/>
    <x v="43"/>
    <x v="2"/>
    <x v="11"/>
    <x v="43"/>
    <n v="18.391999999999999"/>
    <n v="1"/>
    <n v="0.2"/>
    <n v="5.2877000000000001"/>
  </r>
  <r>
    <n v="521"/>
    <x v="238"/>
    <x v="1"/>
    <x v="204"/>
    <d v="2012-03-26T00:00:00"/>
    <s v="Standard Class"/>
    <s v="DB-13210"/>
    <s v="Dean Braden"/>
    <x v="0"/>
    <x v="0"/>
    <s v="Houston"/>
    <x v="5"/>
    <n v="77041"/>
    <x v="2"/>
    <x v="459"/>
    <x v="1"/>
    <x v="4"/>
    <x v="455"/>
    <n v="129.56800000000001"/>
    <n v="2"/>
    <n v="0.2"/>
    <n v="-25.91360000000001"/>
  </r>
  <r>
    <n v="522"/>
    <x v="238"/>
    <x v="1"/>
    <x v="204"/>
    <d v="2012-03-26T00:00:00"/>
    <s v="Standard Class"/>
    <s v="DB-13210"/>
    <s v="Dean Braden"/>
    <x v="0"/>
    <x v="0"/>
    <s v="Houston"/>
    <x v="5"/>
    <n v="77041"/>
    <x v="2"/>
    <x v="460"/>
    <x v="1"/>
    <x v="8"/>
    <x v="456"/>
    <n v="14.111999999999997"/>
    <n v="9"/>
    <n v="0.8"/>
    <n v="-21.167999999999999"/>
  </r>
  <r>
    <n v="523"/>
    <x v="239"/>
    <x v="3"/>
    <x v="205"/>
    <d v="2014-01-26T00:00:00"/>
    <s v="First Class"/>
    <s v="MC-17605"/>
    <s v="Matt Connell"/>
    <x v="1"/>
    <x v="0"/>
    <s v="Detroit"/>
    <x v="12"/>
    <n v="48234"/>
    <x v="2"/>
    <x v="438"/>
    <x v="0"/>
    <x v="3"/>
    <x v="433"/>
    <n v="210.98"/>
    <n v="2"/>
    <n v="0"/>
    <n v="21.097999999999985"/>
  </r>
  <r>
    <n v="524"/>
    <x v="240"/>
    <x v="0"/>
    <x v="206"/>
    <d v="2013-05-24T00:00:00"/>
    <s v="First Class"/>
    <s v="LH-17155"/>
    <s v="Logan Haushalter"/>
    <x v="0"/>
    <x v="0"/>
    <s v="Los Angeles"/>
    <x v="1"/>
    <n v="90032"/>
    <x v="1"/>
    <x v="461"/>
    <x v="2"/>
    <x v="7"/>
    <x v="457"/>
    <n v="55.176000000000002"/>
    <n v="3"/>
    <n v="0.2"/>
    <n v="-12.414599999999997"/>
  </r>
  <r>
    <n v="525"/>
    <x v="240"/>
    <x v="0"/>
    <x v="206"/>
    <d v="2013-05-24T00:00:00"/>
    <s v="First Class"/>
    <s v="LH-17155"/>
    <s v="Logan Haushalter"/>
    <x v="0"/>
    <x v="0"/>
    <s v="Los Angeles"/>
    <x v="1"/>
    <n v="90032"/>
    <x v="1"/>
    <x v="217"/>
    <x v="2"/>
    <x v="11"/>
    <x v="458"/>
    <n v="66.260000000000005"/>
    <n v="2"/>
    <n v="0"/>
    <n v="27.166600000000003"/>
  </r>
  <r>
    <n v="526"/>
    <x v="241"/>
    <x v="1"/>
    <x v="207"/>
    <d v="2013-01-02T00:00:00"/>
    <s v="Standard Class"/>
    <s v="BD-11605"/>
    <s v="Brian Dahlen"/>
    <x v="0"/>
    <x v="0"/>
    <s v="Lawrence"/>
    <x v="31"/>
    <n v="1841"/>
    <x v="3"/>
    <x v="462"/>
    <x v="1"/>
    <x v="13"/>
    <x v="33"/>
    <n v="22.200000000000003"/>
    <n v="5"/>
    <n v="0"/>
    <n v="10.434000000000001"/>
  </r>
  <r>
    <n v="527"/>
    <x v="242"/>
    <x v="3"/>
    <x v="208"/>
    <d v="2014-10-27T00:00:00"/>
    <s v="Standard Class"/>
    <s v="PH-18790"/>
    <s v="Patricia Hirasaki"/>
    <x v="2"/>
    <x v="0"/>
    <s v="Lakeland"/>
    <x v="2"/>
    <n v="33801"/>
    <x v="0"/>
    <x v="463"/>
    <x v="0"/>
    <x v="1"/>
    <x v="459"/>
    <n v="683.95200000000011"/>
    <n v="3"/>
    <n v="0.2"/>
    <n v="42.746999999999986"/>
  </r>
  <r>
    <n v="528"/>
    <x v="242"/>
    <x v="3"/>
    <x v="208"/>
    <d v="2014-10-27T00:00:00"/>
    <s v="Standard Class"/>
    <s v="PH-18790"/>
    <s v="Patricia Hirasaki"/>
    <x v="2"/>
    <x v="0"/>
    <s v="Lakeland"/>
    <x v="2"/>
    <n v="33801"/>
    <x v="0"/>
    <x v="285"/>
    <x v="0"/>
    <x v="5"/>
    <x v="282"/>
    <n v="45.695999999999998"/>
    <n v="3"/>
    <n v="0.2"/>
    <n v="5.1407999999999916"/>
  </r>
  <r>
    <n v="529"/>
    <x v="243"/>
    <x v="1"/>
    <x v="37"/>
    <d v="2012-09-07T00:00:00"/>
    <s v="Standard Class"/>
    <s v="MG-18145"/>
    <s v="Mike Gockenbach"/>
    <x v="0"/>
    <x v="0"/>
    <s v="Philadelphia"/>
    <x v="9"/>
    <n v="19134"/>
    <x v="3"/>
    <x v="464"/>
    <x v="1"/>
    <x v="4"/>
    <x v="460"/>
    <n v="36.336000000000006"/>
    <n v="3"/>
    <n v="0.2"/>
    <n v="-7.2672000000000043"/>
  </r>
  <r>
    <n v="530"/>
    <x v="243"/>
    <x v="1"/>
    <x v="37"/>
    <d v="2012-09-07T00:00:00"/>
    <s v="Standard Class"/>
    <s v="MG-18145"/>
    <s v="Mike Gockenbach"/>
    <x v="0"/>
    <x v="0"/>
    <s v="Philadelphia"/>
    <x v="9"/>
    <n v="19134"/>
    <x v="3"/>
    <x v="465"/>
    <x v="1"/>
    <x v="14"/>
    <x v="461"/>
    <n v="666.24800000000005"/>
    <n v="1"/>
    <n v="0.2"/>
    <n v="-149.9058"/>
  </r>
  <r>
    <n v="531"/>
    <x v="243"/>
    <x v="1"/>
    <x v="37"/>
    <d v="2012-09-07T00:00:00"/>
    <s v="Standard Class"/>
    <s v="MG-18145"/>
    <s v="Mike Gockenbach"/>
    <x v="0"/>
    <x v="0"/>
    <s v="Philadelphia"/>
    <x v="9"/>
    <n v="19134"/>
    <x v="3"/>
    <x v="466"/>
    <x v="1"/>
    <x v="12"/>
    <x v="462"/>
    <n v="52.512"/>
    <n v="6"/>
    <n v="0.2"/>
    <n v="19.692"/>
  </r>
  <r>
    <n v="532"/>
    <x v="244"/>
    <x v="1"/>
    <x v="209"/>
    <d v="2012-11-09T00:00:00"/>
    <s v="Second Class"/>
    <s v="KB-16240"/>
    <s v="Karen Bern"/>
    <x v="1"/>
    <x v="0"/>
    <s v="Los Angeles"/>
    <x v="1"/>
    <n v="90036"/>
    <x v="1"/>
    <x v="467"/>
    <x v="0"/>
    <x v="1"/>
    <x v="463"/>
    <n v="190.72000000000003"/>
    <n v="1"/>
    <n v="0.2"/>
    <n v="11.919999999999987"/>
  </r>
  <r>
    <n v="533"/>
    <x v="245"/>
    <x v="3"/>
    <x v="210"/>
    <d v="2014-09-12T00:00:00"/>
    <s v="Standard Class"/>
    <s v="JC-15340"/>
    <s v="Jasper Cacioppo"/>
    <x v="0"/>
    <x v="0"/>
    <s v="Los Angeles"/>
    <x v="1"/>
    <n v="90032"/>
    <x v="1"/>
    <x v="468"/>
    <x v="0"/>
    <x v="5"/>
    <x v="464"/>
    <n v="47.94"/>
    <n v="3"/>
    <n v="0"/>
    <n v="2.3969999999999985"/>
  </r>
  <r>
    <n v="534"/>
    <x v="246"/>
    <x v="0"/>
    <x v="211"/>
    <d v="2013-06-02T00:00:00"/>
    <s v="Second Class"/>
    <s v="RL-19615"/>
    <s v="Rob Lucas"/>
    <x v="0"/>
    <x v="0"/>
    <s v="Montgomery"/>
    <x v="19"/>
    <n v="36116"/>
    <x v="0"/>
    <x v="469"/>
    <x v="2"/>
    <x v="7"/>
    <x v="465"/>
    <n v="979.95"/>
    <n v="5"/>
    <n v="0"/>
    <n v="274.38600000000008"/>
  </r>
  <r>
    <n v="535"/>
    <x v="246"/>
    <x v="0"/>
    <x v="211"/>
    <d v="2013-06-02T00:00:00"/>
    <s v="Second Class"/>
    <s v="RL-19615"/>
    <s v="Rob Lucas"/>
    <x v="0"/>
    <x v="0"/>
    <s v="Montgomery"/>
    <x v="19"/>
    <n v="36116"/>
    <x v="0"/>
    <x v="248"/>
    <x v="1"/>
    <x v="8"/>
    <x v="246"/>
    <n v="22.75"/>
    <n v="5"/>
    <n v="0"/>
    <n v="11.375"/>
  </r>
  <r>
    <n v="536"/>
    <x v="247"/>
    <x v="0"/>
    <x v="212"/>
    <d v="2013-07-17T00:00:00"/>
    <s v="Standard Class"/>
    <s v="AA-10375"/>
    <s v="Allen Armold"/>
    <x v="0"/>
    <x v="0"/>
    <s v="Mesa"/>
    <x v="16"/>
    <n v="85204"/>
    <x v="1"/>
    <x v="470"/>
    <x v="1"/>
    <x v="4"/>
    <x v="466"/>
    <n v="16.768000000000001"/>
    <n v="2"/>
    <n v="0.2"/>
    <n v="1.4672000000000001"/>
  </r>
  <r>
    <n v="537"/>
    <x v="248"/>
    <x v="3"/>
    <x v="213"/>
    <d v="2014-09-09T00:00:00"/>
    <s v="Second Class"/>
    <s v="EP-13915"/>
    <s v="Emily Phan"/>
    <x v="0"/>
    <x v="0"/>
    <s v="Chicago"/>
    <x v="10"/>
    <n v="60653"/>
    <x v="2"/>
    <x v="471"/>
    <x v="1"/>
    <x v="8"/>
    <x v="467"/>
    <n v="42.615999999999993"/>
    <n v="7"/>
    <n v="0.8"/>
    <n v="-68.185600000000022"/>
  </r>
  <r>
    <n v="538"/>
    <x v="249"/>
    <x v="1"/>
    <x v="155"/>
    <d v="2012-12-08T00:00:00"/>
    <s v="Standard Class"/>
    <s v="MP-17470"/>
    <s v="Mark Packer"/>
    <x v="2"/>
    <x v="0"/>
    <s v="New York City"/>
    <x v="15"/>
    <n v="10009"/>
    <x v="3"/>
    <x v="472"/>
    <x v="1"/>
    <x v="8"/>
    <x v="468"/>
    <n v="10.752000000000001"/>
    <n v="4"/>
    <n v="0.2"/>
    <n v="3.359999999999999"/>
  </r>
  <r>
    <n v="539"/>
    <x v="250"/>
    <x v="1"/>
    <x v="214"/>
    <d v="2012-12-11T00:00:00"/>
    <s v="Standard Class"/>
    <s v="DK-12985"/>
    <s v="Darren Koutras"/>
    <x v="0"/>
    <x v="0"/>
    <s v="Henderson"/>
    <x v="0"/>
    <n v="42420"/>
    <x v="0"/>
    <x v="473"/>
    <x v="1"/>
    <x v="9"/>
    <x v="469"/>
    <n v="152.94"/>
    <n v="3"/>
    <n v="0"/>
    <n v="41.293800000000005"/>
  </r>
  <r>
    <n v="540"/>
    <x v="250"/>
    <x v="1"/>
    <x v="214"/>
    <d v="2012-12-11T00:00:00"/>
    <s v="Standard Class"/>
    <s v="DK-12985"/>
    <s v="Darren Koutras"/>
    <x v="0"/>
    <x v="0"/>
    <s v="Henderson"/>
    <x v="0"/>
    <n v="42420"/>
    <x v="0"/>
    <x v="474"/>
    <x v="0"/>
    <x v="1"/>
    <x v="470"/>
    <n v="283.92"/>
    <n v="4"/>
    <n v="0"/>
    <n v="70.980000000000018"/>
  </r>
  <r>
    <n v="541"/>
    <x v="251"/>
    <x v="2"/>
    <x v="215"/>
    <d v="2011-02-04T00:00:00"/>
    <s v="First Class"/>
    <s v="BD-11500"/>
    <s v="Bradley Drucker"/>
    <x v="0"/>
    <x v="0"/>
    <s v="Green Bay"/>
    <x v="6"/>
    <n v="54302"/>
    <x v="2"/>
    <x v="475"/>
    <x v="2"/>
    <x v="11"/>
    <x v="471"/>
    <n v="468.90000000000003"/>
    <n v="6"/>
    <n v="0"/>
    <n v="206.31600000000006"/>
  </r>
  <r>
    <n v="542"/>
    <x v="252"/>
    <x v="0"/>
    <x v="216"/>
    <d v="2013-07-18T00:00:00"/>
    <s v="First Class"/>
    <s v="ES-14080"/>
    <s v="Erin Smith"/>
    <x v="1"/>
    <x v="0"/>
    <s v="Tucson"/>
    <x v="16"/>
    <n v="85705"/>
    <x v="1"/>
    <x v="476"/>
    <x v="2"/>
    <x v="7"/>
    <x v="472"/>
    <n v="380.86400000000003"/>
    <n v="8"/>
    <n v="0.2"/>
    <n v="38.086400000000026"/>
  </r>
  <r>
    <n v="543"/>
    <x v="253"/>
    <x v="1"/>
    <x v="217"/>
    <d v="2012-12-23T00:00:00"/>
    <s v="Standard Class"/>
    <s v="LM-17065"/>
    <s v="Liz MacKendrick"/>
    <x v="0"/>
    <x v="0"/>
    <s v="Springfield"/>
    <x v="24"/>
    <n v="45503"/>
    <x v="3"/>
    <x v="435"/>
    <x v="1"/>
    <x v="4"/>
    <x v="430"/>
    <n v="646.77600000000007"/>
    <n v="9"/>
    <n v="0.2"/>
    <n v="-145.52460000000002"/>
  </r>
  <r>
    <n v="544"/>
    <x v="254"/>
    <x v="2"/>
    <x v="218"/>
    <d v="2011-05-16T00:00:00"/>
    <s v="Standard Class"/>
    <s v="PG-18895"/>
    <s v="Paul Gonzalez"/>
    <x v="0"/>
    <x v="0"/>
    <s v="Fort Worth"/>
    <x v="5"/>
    <n v="76106"/>
    <x v="2"/>
    <x v="477"/>
    <x v="2"/>
    <x v="11"/>
    <x v="473"/>
    <n v="58.112000000000002"/>
    <n v="2"/>
    <n v="0.2"/>
    <n v="7.263999999999994"/>
  </r>
  <r>
    <n v="545"/>
    <x v="254"/>
    <x v="2"/>
    <x v="218"/>
    <d v="2011-05-16T00:00:00"/>
    <s v="Standard Class"/>
    <s v="PG-18895"/>
    <s v="Paul Gonzalez"/>
    <x v="0"/>
    <x v="0"/>
    <s v="Fort Worth"/>
    <x v="5"/>
    <n v="76106"/>
    <x v="2"/>
    <x v="478"/>
    <x v="2"/>
    <x v="7"/>
    <x v="474"/>
    <n v="100.792"/>
    <n v="1"/>
    <n v="0.2"/>
    <n v="6.2995000000000019"/>
  </r>
  <r>
    <n v="546"/>
    <x v="254"/>
    <x v="2"/>
    <x v="218"/>
    <d v="2011-05-16T00:00:00"/>
    <s v="Standard Class"/>
    <s v="PG-18895"/>
    <s v="Paul Gonzalez"/>
    <x v="0"/>
    <x v="0"/>
    <s v="Fort Worth"/>
    <x v="5"/>
    <n v="76106"/>
    <x v="2"/>
    <x v="479"/>
    <x v="0"/>
    <x v="5"/>
    <x v="475"/>
    <n v="66.112000000000009"/>
    <n v="4"/>
    <n v="0.6"/>
    <n v="-84.292799999999986"/>
  </r>
  <r>
    <n v="547"/>
    <x v="255"/>
    <x v="3"/>
    <x v="123"/>
    <d v="2014-11-23T00:00:00"/>
    <s v="First Class"/>
    <s v="AS-10135"/>
    <s v="Adrian Shami"/>
    <x v="2"/>
    <x v="0"/>
    <s v="New York City"/>
    <x v="15"/>
    <n v="10035"/>
    <x v="3"/>
    <x v="480"/>
    <x v="1"/>
    <x v="8"/>
    <x v="476"/>
    <n v="41.28"/>
    <n v="6"/>
    <n v="0.2"/>
    <n v="13.931999999999999"/>
  </r>
  <r>
    <n v="548"/>
    <x v="255"/>
    <x v="3"/>
    <x v="123"/>
    <d v="2014-11-23T00:00:00"/>
    <s v="First Class"/>
    <s v="AS-10135"/>
    <s v="Adrian Shami"/>
    <x v="2"/>
    <x v="0"/>
    <s v="New York City"/>
    <x v="15"/>
    <n v="10035"/>
    <x v="3"/>
    <x v="481"/>
    <x v="1"/>
    <x v="10"/>
    <x v="477"/>
    <n v="13.36"/>
    <n v="2"/>
    <n v="0"/>
    <n v="6.4127999999999998"/>
  </r>
  <r>
    <n v="549"/>
    <x v="256"/>
    <x v="1"/>
    <x v="219"/>
    <d v="2012-11-17T00:00:00"/>
    <s v="Second Class"/>
    <s v="DK-13225"/>
    <s v="Dean Katz"/>
    <x v="1"/>
    <x v="0"/>
    <s v="Chicago"/>
    <x v="10"/>
    <n v="60653"/>
    <x v="2"/>
    <x v="54"/>
    <x v="1"/>
    <x v="4"/>
    <x v="54"/>
    <n v="250.27199999999999"/>
    <n v="9"/>
    <n v="0.2"/>
    <n v="15.641999999999982"/>
  </r>
  <r>
    <n v="550"/>
    <x v="256"/>
    <x v="1"/>
    <x v="219"/>
    <d v="2012-11-17T00:00:00"/>
    <s v="Second Class"/>
    <s v="DK-13225"/>
    <s v="Dean Katz"/>
    <x v="1"/>
    <x v="0"/>
    <s v="Chicago"/>
    <x v="10"/>
    <n v="60653"/>
    <x v="2"/>
    <x v="92"/>
    <x v="1"/>
    <x v="8"/>
    <x v="92"/>
    <n v="11.363999999999997"/>
    <n v="3"/>
    <n v="0.8"/>
    <n v="-17.045999999999999"/>
  </r>
  <r>
    <n v="551"/>
    <x v="256"/>
    <x v="1"/>
    <x v="219"/>
    <d v="2012-11-17T00:00:00"/>
    <s v="Second Class"/>
    <s v="DK-13225"/>
    <s v="Dean Katz"/>
    <x v="1"/>
    <x v="0"/>
    <s v="Chicago"/>
    <x v="10"/>
    <n v="60653"/>
    <x v="2"/>
    <x v="482"/>
    <x v="1"/>
    <x v="14"/>
    <x v="33"/>
    <n v="8.7200000000000006"/>
    <n v="5"/>
    <n v="0.2"/>
    <n v="-1.7440000000000015"/>
  </r>
  <r>
    <n v="552"/>
    <x v="257"/>
    <x v="0"/>
    <x v="173"/>
    <d v="2013-04-18T00:00:00"/>
    <s v="Second Class"/>
    <s v="BD-11320"/>
    <s v="Bill Donatelli"/>
    <x v="0"/>
    <x v="0"/>
    <s v="San Francisco"/>
    <x v="1"/>
    <n v="94110"/>
    <x v="1"/>
    <x v="483"/>
    <x v="0"/>
    <x v="1"/>
    <x v="478"/>
    <n v="1121.568"/>
    <n v="2"/>
    <n v="0.2"/>
    <n v="0"/>
  </r>
  <r>
    <n v="553"/>
    <x v="258"/>
    <x v="3"/>
    <x v="220"/>
    <d v="2014-09-13T00:00:00"/>
    <s v="First Class"/>
    <s v="RC-19960"/>
    <s v="Ryan Crowe"/>
    <x v="0"/>
    <x v="0"/>
    <s v="Jacksonville"/>
    <x v="2"/>
    <n v="32216"/>
    <x v="0"/>
    <x v="484"/>
    <x v="0"/>
    <x v="5"/>
    <x v="479"/>
    <n v="34.504000000000005"/>
    <n v="1"/>
    <n v="0.2"/>
    <n v="6.0381999999999998"/>
  </r>
  <r>
    <n v="554"/>
    <x v="259"/>
    <x v="3"/>
    <x v="221"/>
    <d v="2014-11-29T00:00:00"/>
    <s v="Standard Class"/>
    <s v="GT-14710"/>
    <s v="Greg Tran"/>
    <x v="0"/>
    <x v="0"/>
    <s v="Houston"/>
    <x v="5"/>
    <n v="77070"/>
    <x v="2"/>
    <x v="485"/>
    <x v="1"/>
    <x v="13"/>
    <x v="480"/>
    <n v="10.824"/>
    <n v="3"/>
    <n v="0.2"/>
    <n v="2.5707"/>
  </r>
  <r>
    <n v="555"/>
    <x v="260"/>
    <x v="3"/>
    <x v="222"/>
    <d v="2014-07-04T00:00:00"/>
    <s v="Second Class"/>
    <s v="DK-13225"/>
    <s v="Dean Katz"/>
    <x v="1"/>
    <x v="0"/>
    <s v="Anaheim"/>
    <x v="1"/>
    <n v="92804"/>
    <x v="1"/>
    <x v="486"/>
    <x v="1"/>
    <x v="4"/>
    <x v="481"/>
    <n v="1295.78"/>
    <n v="2"/>
    <n v="0"/>
    <n v="310.98720000000003"/>
  </r>
  <r>
    <n v="556"/>
    <x v="261"/>
    <x v="2"/>
    <x v="223"/>
    <d v="2011-03-07T00:00:00"/>
    <s v="Second Class"/>
    <s v="AJ-10945"/>
    <s v="Ashley Jarboe"/>
    <x v="0"/>
    <x v="0"/>
    <s v="Wilmington"/>
    <x v="3"/>
    <n v="28403"/>
    <x v="0"/>
    <x v="487"/>
    <x v="1"/>
    <x v="6"/>
    <x v="482"/>
    <n v="19.456000000000003"/>
    <n v="4"/>
    <n v="0.2"/>
    <n v="3.4047999999999981"/>
  </r>
  <r>
    <n v="557"/>
    <x v="262"/>
    <x v="0"/>
    <x v="224"/>
    <d v="2013-06-16T00:00:00"/>
    <s v="Standard Class"/>
    <s v="OT-18730"/>
    <s v="Olvera Toch"/>
    <x v="0"/>
    <x v="0"/>
    <s v="Los Angeles"/>
    <x v="1"/>
    <n v="90045"/>
    <x v="1"/>
    <x v="488"/>
    <x v="1"/>
    <x v="2"/>
    <x v="483"/>
    <n v="20.7"/>
    <n v="2"/>
    <n v="0"/>
    <n v="9.9359999999999999"/>
  </r>
  <r>
    <n v="558"/>
    <x v="262"/>
    <x v="0"/>
    <x v="224"/>
    <d v="2013-06-16T00:00:00"/>
    <s v="Standard Class"/>
    <s v="OT-18730"/>
    <s v="Olvera Toch"/>
    <x v="0"/>
    <x v="0"/>
    <s v="Los Angeles"/>
    <x v="1"/>
    <n v="90045"/>
    <x v="1"/>
    <x v="489"/>
    <x v="0"/>
    <x v="3"/>
    <x v="484"/>
    <n v="1335.68"/>
    <n v="4"/>
    <n v="0.2"/>
    <n v="-217.04800000000017"/>
  </r>
  <r>
    <n v="559"/>
    <x v="262"/>
    <x v="0"/>
    <x v="224"/>
    <d v="2013-06-16T00:00:00"/>
    <s v="Standard Class"/>
    <s v="OT-18730"/>
    <s v="Olvera Toch"/>
    <x v="0"/>
    <x v="0"/>
    <s v="Los Angeles"/>
    <x v="1"/>
    <n v="90045"/>
    <x v="1"/>
    <x v="490"/>
    <x v="1"/>
    <x v="10"/>
    <x v="485"/>
    <n v="32.400000000000006"/>
    <n v="5"/>
    <n v="0"/>
    <n v="15.552000000000001"/>
  </r>
  <r>
    <n v="560"/>
    <x v="263"/>
    <x v="3"/>
    <x v="225"/>
    <d v="2014-11-23T00:00:00"/>
    <s v="Second Class"/>
    <s v="LP-17080"/>
    <s v="Liz Pelletier"/>
    <x v="0"/>
    <x v="0"/>
    <s v="San Francisco"/>
    <x v="1"/>
    <n v="94110"/>
    <x v="1"/>
    <x v="378"/>
    <x v="0"/>
    <x v="5"/>
    <x v="374"/>
    <n v="42.599999999999994"/>
    <n v="3"/>
    <n v="0"/>
    <n v="16.614000000000001"/>
  </r>
  <r>
    <n v="561"/>
    <x v="263"/>
    <x v="3"/>
    <x v="225"/>
    <d v="2014-11-23T00:00:00"/>
    <s v="Second Class"/>
    <s v="LP-17080"/>
    <s v="Liz Pelletier"/>
    <x v="0"/>
    <x v="0"/>
    <s v="San Francisco"/>
    <x v="1"/>
    <n v="94110"/>
    <x v="1"/>
    <x v="491"/>
    <x v="1"/>
    <x v="8"/>
    <x v="486"/>
    <n v="84.056000000000012"/>
    <n v="7"/>
    <n v="0.2"/>
    <n v="27.318199999999983"/>
  </r>
  <r>
    <n v="562"/>
    <x v="264"/>
    <x v="2"/>
    <x v="80"/>
    <d v="2011-09-18T00:00:00"/>
    <s v="Second Class"/>
    <s v="CA-12775"/>
    <s v="Cynthia Arntzen"/>
    <x v="0"/>
    <x v="0"/>
    <s v="Tampa"/>
    <x v="2"/>
    <n v="33614"/>
    <x v="0"/>
    <x v="492"/>
    <x v="1"/>
    <x v="9"/>
    <x v="487"/>
    <n v="13"/>
    <n v="5"/>
    <n v="0.2"/>
    <n v="1.3000000000000007"/>
  </r>
  <r>
    <n v="563"/>
    <x v="264"/>
    <x v="2"/>
    <x v="80"/>
    <d v="2011-09-18T00:00:00"/>
    <s v="Second Class"/>
    <s v="CA-12775"/>
    <s v="Cynthia Arntzen"/>
    <x v="0"/>
    <x v="0"/>
    <s v="Tampa"/>
    <x v="2"/>
    <n v="33614"/>
    <x v="0"/>
    <x v="493"/>
    <x v="0"/>
    <x v="5"/>
    <x v="488"/>
    <n v="13.128"/>
    <n v="3"/>
    <n v="0.2"/>
    <n v="3.7743000000000002"/>
  </r>
  <r>
    <n v="564"/>
    <x v="265"/>
    <x v="1"/>
    <x v="214"/>
    <d v="2012-12-09T00:00:00"/>
    <s v="First Class"/>
    <s v="JF-15490"/>
    <s v="Jeremy Farry"/>
    <x v="0"/>
    <x v="0"/>
    <s v="Seattle"/>
    <x v="4"/>
    <n v="98105"/>
    <x v="1"/>
    <x v="494"/>
    <x v="1"/>
    <x v="13"/>
    <x v="489"/>
    <n v="3.96"/>
    <n v="2"/>
    <n v="0"/>
    <n v="0"/>
  </r>
  <r>
    <n v="565"/>
    <x v="265"/>
    <x v="1"/>
    <x v="214"/>
    <d v="2012-12-09T00:00:00"/>
    <s v="First Class"/>
    <s v="JF-15490"/>
    <s v="Jeremy Farry"/>
    <x v="0"/>
    <x v="0"/>
    <s v="Seattle"/>
    <x v="4"/>
    <n v="98105"/>
    <x v="1"/>
    <x v="286"/>
    <x v="1"/>
    <x v="2"/>
    <x v="283"/>
    <n v="2.61"/>
    <n v="1"/>
    <n v="0"/>
    <n v="1.2005999999999999"/>
  </r>
  <r>
    <n v="566"/>
    <x v="266"/>
    <x v="3"/>
    <x v="226"/>
    <d v="2014-12-11T00:00:00"/>
    <s v="First Class"/>
    <s v="FP-14320"/>
    <s v="Frank Preis"/>
    <x v="0"/>
    <x v="0"/>
    <s v="Los Angeles"/>
    <x v="1"/>
    <n v="90008"/>
    <x v="1"/>
    <x v="495"/>
    <x v="2"/>
    <x v="7"/>
    <x v="490"/>
    <n v="374.37600000000003"/>
    <n v="3"/>
    <n v="0.2"/>
    <n v="46.796999999999983"/>
  </r>
  <r>
    <n v="567"/>
    <x v="267"/>
    <x v="3"/>
    <x v="172"/>
    <d v="2014-10-09T00:00:00"/>
    <s v="Standard Class"/>
    <s v="EB-13840"/>
    <s v="Ellis Ballard"/>
    <x v="1"/>
    <x v="0"/>
    <s v="Seattle"/>
    <x v="4"/>
    <n v="98105"/>
    <x v="1"/>
    <x v="496"/>
    <x v="1"/>
    <x v="10"/>
    <x v="491"/>
    <n v="91.84"/>
    <n v="8"/>
    <n v="0"/>
    <n v="45.001600000000003"/>
  </r>
  <r>
    <n v="568"/>
    <x v="267"/>
    <x v="3"/>
    <x v="172"/>
    <d v="2014-10-09T00:00:00"/>
    <s v="Standard Class"/>
    <s v="EB-13840"/>
    <s v="Ellis Ballard"/>
    <x v="1"/>
    <x v="0"/>
    <s v="Seattle"/>
    <x v="4"/>
    <n v="98105"/>
    <x v="1"/>
    <x v="497"/>
    <x v="1"/>
    <x v="8"/>
    <x v="492"/>
    <n v="81.088000000000008"/>
    <n v="7"/>
    <n v="0.2"/>
    <n v="27.3672"/>
  </r>
  <r>
    <n v="569"/>
    <x v="267"/>
    <x v="3"/>
    <x v="172"/>
    <d v="2014-10-09T00:00:00"/>
    <s v="Standard Class"/>
    <s v="EB-13840"/>
    <s v="Ellis Ballard"/>
    <x v="1"/>
    <x v="0"/>
    <s v="Seattle"/>
    <x v="4"/>
    <n v="98105"/>
    <x v="1"/>
    <x v="498"/>
    <x v="1"/>
    <x v="10"/>
    <x v="493"/>
    <n v="19.440000000000001"/>
    <n v="3"/>
    <n v="0"/>
    <n v="9.3312000000000008"/>
  </r>
  <r>
    <n v="570"/>
    <x v="267"/>
    <x v="3"/>
    <x v="172"/>
    <d v="2014-10-09T00:00:00"/>
    <s v="Standard Class"/>
    <s v="EB-13840"/>
    <s v="Ellis Ballard"/>
    <x v="1"/>
    <x v="0"/>
    <s v="Seattle"/>
    <x v="4"/>
    <n v="98105"/>
    <x v="1"/>
    <x v="499"/>
    <x v="0"/>
    <x v="1"/>
    <x v="494"/>
    <n v="451.15199999999993"/>
    <n v="3"/>
    <n v="0.2"/>
    <n v="0"/>
  </r>
  <r>
    <n v="571"/>
    <x v="268"/>
    <x v="3"/>
    <x v="116"/>
    <d v="2015-01-05T00:00:00"/>
    <s v="Standard Class"/>
    <s v="JF-15415"/>
    <s v="Jennifer Ferguson"/>
    <x v="0"/>
    <x v="0"/>
    <s v="New York City"/>
    <x v="15"/>
    <n v="10024"/>
    <x v="3"/>
    <x v="488"/>
    <x v="1"/>
    <x v="2"/>
    <x v="483"/>
    <n v="72.45"/>
    <n v="7"/>
    <n v="0"/>
    <n v="34.775999999999996"/>
  </r>
  <r>
    <n v="572"/>
    <x v="268"/>
    <x v="3"/>
    <x v="116"/>
    <d v="2015-01-05T00:00:00"/>
    <s v="Standard Class"/>
    <s v="JF-15415"/>
    <s v="Jennifer Ferguson"/>
    <x v="0"/>
    <x v="0"/>
    <s v="New York City"/>
    <x v="15"/>
    <n v="10024"/>
    <x v="3"/>
    <x v="203"/>
    <x v="1"/>
    <x v="13"/>
    <x v="202"/>
    <n v="13.96"/>
    <n v="4"/>
    <n v="0"/>
    <n v="6.4215999999999998"/>
  </r>
  <r>
    <n v="573"/>
    <x v="268"/>
    <x v="3"/>
    <x v="116"/>
    <d v="2015-01-05T00:00:00"/>
    <s v="Standard Class"/>
    <s v="JF-15415"/>
    <s v="Jennifer Ferguson"/>
    <x v="0"/>
    <x v="0"/>
    <s v="New York City"/>
    <x v="15"/>
    <n v="10024"/>
    <x v="3"/>
    <x v="305"/>
    <x v="1"/>
    <x v="8"/>
    <x v="302"/>
    <n v="33.264000000000003"/>
    <n v="7"/>
    <n v="0.2"/>
    <n v="11.226599999999999"/>
  </r>
  <r>
    <n v="574"/>
    <x v="268"/>
    <x v="3"/>
    <x v="116"/>
    <d v="2015-01-05T00:00:00"/>
    <s v="Standard Class"/>
    <s v="JF-15415"/>
    <s v="Jennifer Ferguson"/>
    <x v="0"/>
    <x v="0"/>
    <s v="New York City"/>
    <x v="15"/>
    <n v="10024"/>
    <x v="3"/>
    <x v="500"/>
    <x v="2"/>
    <x v="7"/>
    <x v="495"/>
    <n v="14.850000000000001"/>
    <n v="3"/>
    <n v="0"/>
    <n v="4.0095000000000001"/>
  </r>
  <r>
    <n v="575"/>
    <x v="269"/>
    <x v="0"/>
    <x v="54"/>
    <d v="2013-11-08T00:00:00"/>
    <s v="Standard Class"/>
    <s v="SF-20200"/>
    <s v="Sarah Foster"/>
    <x v="0"/>
    <x v="0"/>
    <s v="Marysville"/>
    <x v="4"/>
    <n v="98270"/>
    <x v="1"/>
    <x v="501"/>
    <x v="1"/>
    <x v="6"/>
    <x v="496"/>
    <n v="8.82"/>
    <n v="3"/>
    <n v="0"/>
    <n v="2.3814000000000002"/>
  </r>
  <r>
    <n v="576"/>
    <x v="270"/>
    <x v="1"/>
    <x v="227"/>
    <d v="2012-09-22T00:00:00"/>
    <s v="Second Class"/>
    <s v="TG-21640"/>
    <s v="Trudy Glocke"/>
    <x v="0"/>
    <x v="0"/>
    <s v="Long Beach"/>
    <x v="1"/>
    <n v="90805"/>
    <x v="1"/>
    <x v="496"/>
    <x v="1"/>
    <x v="10"/>
    <x v="491"/>
    <n v="160.72"/>
    <n v="14"/>
    <n v="0"/>
    <n v="78.752800000000008"/>
  </r>
  <r>
    <n v="577"/>
    <x v="270"/>
    <x v="1"/>
    <x v="227"/>
    <d v="2012-09-22T00:00:00"/>
    <s v="Second Class"/>
    <s v="TG-21640"/>
    <s v="Trudy Glocke"/>
    <x v="0"/>
    <x v="0"/>
    <s v="Long Beach"/>
    <x v="1"/>
    <n v="90805"/>
    <x v="1"/>
    <x v="502"/>
    <x v="1"/>
    <x v="10"/>
    <x v="497"/>
    <n v="19.920000000000002"/>
    <n v="4"/>
    <n v="0"/>
    <n v="9.7608000000000015"/>
  </r>
  <r>
    <n v="578"/>
    <x v="270"/>
    <x v="1"/>
    <x v="227"/>
    <d v="2012-09-22T00:00:00"/>
    <s v="Second Class"/>
    <s v="TG-21640"/>
    <s v="Trudy Glocke"/>
    <x v="0"/>
    <x v="0"/>
    <s v="Long Beach"/>
    <x v="1"/>
    <n v="90805"/>
    <x v="1"/>
    <x v="503"/>
    <x v="1"/>
    <x v="14"/>
    <x v="498"/>
    <n v="7.3"/>
    <n v="2"/>
    <n v="0"/>
    <n v="2.1899999999999995"/>
  </r>
  <r>
    <n v="579"/>
    <x v="271"/>
    <x v="3"/>
    <x v="228"/>
    <d v="2014-07-27T00:00:00"/>
    <s v="Standard Class"/>
    <s v="CS-11950"/>
    <s v="Carlos Soltero"/>
    <x v="0"/>
    <x v="0"/>
    <s v="Chicago"/>
    <x v="10"/>
    <n v="60610"/>
    <x v="2"/>
    <x v="123"/>
    <x v="1"/>
    <x v="4"/>
    <x v="123"/>
    <n v="69.712000000000003"/>
    <n v="2"/>
    <n v="0.2"/>
    <n v="8.7139999999999951"/>
  </r>
  <r>
    <n v="580"/>
    <x v="271"/>
    <x v="3"/>
    <x v="228"/>
    <d v="2014-07-27T00:00:00"/>
    <s v="Standard Class"/>
    <s v="CS-11950"/>
    <s v="Carlos Soltero"/>
    <x v="0"/>
    <x v="0"/>
    <s v="Chicago"/>
    <x v="10"/>
    <n v="60610"/>
    <x v="2"/>
    <x v="504"/>
    <x v="0"/>
    <x v="5"/>
    <x v="499"/>
    <n v="8.7919999999999998"/>
    <n v="1"/>
    <n v="0.6"/>
    <n v="-5.7148000000000003"/>
  </r>
  <r>
    <n v="581"/>
    <x v="272"/>
    <x v="1"/>
    <x v="229"/>
    <d v="2012-09-14T00:00:00"/>
    <s v="Standard Class"/>
    <s v="CC-12145"/>
    <s v="Charles Crestani"/>
    <x v="0"/>
    <x v="0"/>
    <s v="Los Angeles"/>
    <x v="1"/>
    <n v="90004"/>
    <x v="1"/>
    <x v="505"/>
    <x v="1"/>
    <x v="14"/>
    <x v="500"/>
    <n v="51.52"/>
    <n v="4"/>
    <n v="0"/>
    <n v="1.5456000000000003"/>
  </r>
  <r>
    <n v="582"/>
    <x v="273"/>
    <x v="3"/>
    <x v="96"/>
    <d v="2014-12-06T00:00:00"/>
    <s v="Standard Class"/>
    <s v="DV-13465"/>
    <s v="Dianna Vittorini"/>
    <x v="0"/>
    <x v="0"/>
    <s v="Denver"/>
    <x v="22"/>
    <n v="80219"/>
    <x v="1"/>
    <x v="34"/>
    <x v="2"/>
    <x v="7"/>
    <x v="34"/>
    <n v="470.37600000000009"/>
    <n v="3"/>
    <n v="0.2"/>
    <n v="52.917299999999955"/>
  </r>
  <r>
    <n v="583"/>
    <x v="273"/>
    <x v="3"/>
    <x v="96"/>
    <d v="2014-12-06T00:00:00"/>
    <s v="Standard Class"/>
    <s v="DV-13465"/>
    <s v="Dianna Vittorini"/>
    <x v="0"/>
    <x v="0"/>
    <s v="Denver"/>
    <x v="22"/>
    <n v="80219"/>
    <x v="1"/>
    <x v="506"/>
    <x v="2"/>
    <x v="7"/>
    <x v="501"/>
    <n v="105.584"/>
    <n v="2"/>
    <n v="0.2"/>
    <n v="9.2386000000000053"/>
  </r>
  <r>
    <n v="584"/>
    <x v="273"/>
    <x v="3"/>
    <x v="96"/>
    <d v="2014-12-06T00:00:00"/>
    <s v="Standard Class"/>
    <s v="DV-13465"/>
    <s v="Dianna Vittorini"/>
    <x v="0"/>
    <x v="0"/>
    <s v="Denver"/>
    <x v="22"/>
    <n v="80219"/>
    <x v="1"/>
    <x v="95"/>
    <x v="1"/>
    <x v="9"/>
    <x v="95"/>
    <n v="31.152000000000001"/>
    <n v="3"/>
    <n v="0.2"/>
    <n v="3.5045999999999964"/>
  </r>
  <r>
    <n v="585"/>
    <x v="273"/>
    <x v="3"/>
    <x v="96"/>
    <d v="2014-12-06T00:00:00"/>
    <s v="Standard Class"/>
    <s v="DV-13465"/>
    <s v="Dianna Vittorini"/>
    <x v="0"/>
    <x v="0"/>
    <s v="Denver"/>
    <x v="22"/>
    <n v="80219"/>
    <x v="1"/>
    <x v="507"/>
    <x v="1"/>
    <x v="8"/>
    <x v="502"/>
    <n v="6.7830000000000004"/>
    <n v="7"/>
    <n v="0.7"/>
    <n v="-4.7480999999999973"/>
  </r>
  <r>
    <n v="586"/>
    <x v="273"/>
    <x v="3"/>
    <x v="96"/>
    <d v="2014-12-06T00:00:00"/>
    <s v="Standard Class"/>
    <s v="DV-13465"/>
    <s v="Dianna Vittorini"/>
    <x v="0"/>
    <x v="0"/>
    <s v="Denver"/>
    <x v="22"/>
    <n v="80219"/>
    <x v="1"/>
    <x v="143"/>
    <x v="2"/>
    <x v="7"/>
    <x v="143"/>
    <n v="406.36799999999999"/>
    <n v="4"/>
    <n v="0.2"/>
    <n v="30.477599999999981"/>
  </r>
  <r>
    <n v="587"/>
    <x v="274"/>
    <x v="1"/>
    <x v="230"/>
    <d v="2012-07-09T00:00:00"/>
    <s v="Standard Class"/>
    <s v="BD-11725"/>
    <s v="Bruce Degenhardt"/>
    <x v="0"/>
    <x v="0"/>
    <s v="Richmond"/>
    <x v="0"/>
    <n v="40475"/>
    <x v="0"/>
    <x v="367"/>
    <x v="0"/>
    <x v="1"/>
    <x v="363"/>
    <n v="70.98"/>
    <n v="1"/>
    <n v="0"/>
    <n v="4.968599999999995"/>
  </r>
  <r>
    <n v="588"/>
    <x v="274"/>
    <x v="1"/>
    <x v="230"/>
    <d v="2012-07-09T00:00:00"/>
    <s v="Standard Class"/>
    <s v="BD-11725"/>
    <s v="Bruce Degenhardt"/>
    <x v="0"/>
    <x v="0"/>
    <s v="Richmond"/>
    <x v="0"/>
    <n v="40475"/>
    <x v="0"/>
    <x v="508"/>
    <x v="1"/>
    <x v="2"/>
    <x v="503"/>
    <n v="294.93"/>
    <n v="3"/>
    <n v="0"/>
    <n v="144.51570000000001"/>
  </r>
  <r>
    <n v="589"/>
    <x v="275"/>
    <x v="0"/>
    <x v="231"/>
    <d v="2013-03-25T00:00:00"/>
    <s v="Standard Class"/>
    <s v="ZC-21910"/>
    <s v="Zuschuss Carroll"/>
    <x v="0"/>
    <x v="0"/>
    <s v="Salem"/>
    <x v="21"/>
    <n v="97301"/>
    <x v="1"/>
    <x v="509"/>
    <x v="2"/>
    <x v="7"/>
    <x v="504"/>
    <n v="84.784000000000006"/>
    <n v="2"/>
    <n v="0.2"/>
    <n v="-20.136200000000006"/>
  </r>
  <r>
    <n v="590"/>
    <x v="275"/>
    <x v="0"/>
    <x v="231"/>
    <d v="2013-03-25T00:00:00"/>
    <s v="Standard Class"/>
    <s v="ZC-21910"/>
    <s v="Zuschuss Carroll"/>
    <x v="0"/>
    <x v="0"/>
    <s v="Salem"/>
    <x v="21"/>
    <n v="97301"/>
    <x v="1"/>
    <x v="510"/>
    <x v="1"/>
    <x v="10"/>
    <x v="505"/>
    <n v="20.736000000000004"/>
    <n v="4"/>
    <n v="0.2"/>
    <n v="7.2576000000000001"/>
  </r>
  <r>
    <n v="591"/>
    <x v="275"/>
    <x v="0"/>
    <x v="231"/>
    <d v="2013-03-25T00:00:00"/>
    <s v="Standard Class"/>
    <s v="ZC-21910"/>
    <s v="Zuschuss Carroll"/>
    <x v="0"/>
    <x v="0"/>
    <s v="Salem"/>
    <x v="21"/>
    <n v="97301"/>
    <x v="1"/>
    <x v="440"/>
    <x v="1"/>
    <x v="8"/>
    <x v="435"/>
    <n v="16.821000000000005"/>
    <n v="3"/>
    <n v="0.7"/>
    <n v="-12.896100000000004"/>
  </r>
  <r>
    <n v="592"/>
    <x v="275"/>
    <x v="0"/>
    <x v="231"/>
    <d v="2013-03-25T00:00:00"/>
    <s v="Standard Class"/>
    <s v="ZC-21910"/>
    <s v="Zuschuss Carroll"/>
    <x v="0"/>
    <x v="0"/>
    <s v="Salem"/>
    <x v="21"/>
    <n v="97301"/>
    <x v="1"/>
    <x v="511"/>
    <x v="1"/>
    <x v="10"/>
    <x v="506"/>
    <n v="10.368000000000002"/>
    <n v="2"/>
    <n v="0.2"/>
    <n v="3.6288"/>
  </r>
  <r>
    <n v="593"/>
    <x v="276"/>
    <x v="2"/>
    <x v="232"/>
    <d v="2011-01-14T00:00:00"/>
    <s v="Standard Class"/>
    <s v="MS-17830"/>
    <s v="Melanie Seite"/>
    <x v="0"/>
    <x v="0"/>
    <s v="Laredo"/>
    <x v="5"/>
    <n v="78041"/>
    <x v="2"/>
    <x v="512"/>
    <x v="1"/>
    <x v="6"/>
    <x v="507"/>
    <n v="9.3439999999999994"/>
    <n v="2"/>
    <n v="0.2"/>
    <n v="1.1679999999999997"/>
  </r>
  <r>
    <n v="594"/>
    <x v="276"/>
    <x v="2"/>
    <x v="232"/>
    <d v="2011-01-14T00:00:00"/>
    <s v="Standard Class"/>
    <s v="MS-17830"/>
    <s v="Melanie Seite"/>
    <x v="0"/>
    <x v="0"/>
    <s v="Laredo"/>
    <x v="5"/>
    <n v="78041"/>
    <x v="2"/>
    <x v="197"/>
    <x v="2"/>
    <x v="11"/>
    <x v="196"/>
    <n v="31.200000000000003"/>
    <n v="3"/>
    <n v="0.2"/>
    <n v="9.7499999999999964"/>
  </r>
  <r>
    <n v="595"/>
    <x v="277"/>
    <x v="2"/>
    <x v="233"/>
    <d v="2011-08-15T00:00:00"/>
    <s v="Standard Class"/>
    <s v="LR-16915"/>
    <s v="Lena Radford"/>
    <x v="0"/>
    <x v="0"/>
    <s v="San Diego"/>
    <x v="1"/>
    <n v="92024"/>
    <x v="1"/>
    <x v="513"/>
    <x v="1"/>
    <x v="9"/>
    <x v="508"/>
    <n v="76.12"/>
    <n v="2"/>
    <n v="0"/>
    <n v="22.074799999999996"/>
  </r>
  <r>
    <n v="596"/>
    <x v="277"/>
    <x v="2"/>
    <x v="233"/>
    <d v="2011-08-15T00:00:00"/>
    <s v="Standard Class"/>
    <s v="LR-16915"/>
    <s v="Lena Radford"/>
    <x v="0"/>
    <x v="0"/>
    <s v="San Diego"/>
    <x v="1"/>
    <n v="92024"/>
    <x v="1"/>
    <x v="361"/>
    <x v="2"/>
    <x v="16"/>
    <x v="356"/>
    <n v="1199.9760000000001"/>
    <n v="3"/>
    <n v="0.2"/>
    <n v="434.99130000000002"/>
  </r>
  <r>
    <n v="597"/>
    <x v="277"/>
    <x v="2"/>
    <x v="233"/>
    <d v="2011-08-15T00:00:00"/>
    <s v="Standard Class"/>
    <s v="LR-16915"/>
    <s v="Lena Radford"/>
    <x v="0"/>
    <x v="0"/>
    <s v="San Diego"/>
    <x v="1"/>
    <n v="92024"/>
    <x v="1"/>
    <x v="288"/>
    <x v="2"/>
    <x v="7"/>
    <x v="285"/>
    <n v="445.96000000000004"/>
    <n v="5"/>
    <n v="0.2"/>
    <n v="55.744999999999948"/>
  </r>
  <r>
    <n v="598"/>
    <x v="277"/>
    <x v="2"/>
    <x v="233"/>
    <d v="2011-08-15T00:00:00"/>
    <s v="Standard Class"/>
    <s v="LR-16915"/>
    <s v="Lena Radford"/>
    <x v="0"/>
    <x v="0"/>
    <s v="San Diego"/>
    <x v="1"/>
    <n v="92024"/>
    <x v="1"/>
    <x v="514"/>
    <x v="0"/>
    <x v="5"/>
    <x v="509"/>
    <n v="327.76"/>
    <n v="8"/>
    <n v="0"/>
    <n v="91.772800000000018"/>
  </r>
  <r>
    <n v="599"/>
    <x v="278"/>
    <x v="0"/>
    <x v="216"/>
    <d v="2013-07-17T00:00:00"/>
    <s v="First Class"/>
    <s v="TP-21130"/>
    <s v="Theone Pippenger"/>
    <x v="0"/>
    <x v="0"/>
    <s v="Philadelphia"/>
    <x v="9"/>
    <n v="19134"/>
    <x v="3"/>
    <x v="515"/>
    <x v="1"/>
    <x v="14"/>
    <x v="510"/>
    <n v="11.632"/>
    <n v="2"/>
    <n v="0.2"/>
    <n v="1.0178000000000007"/>
  </r>
  <r>
    <n v="600"/>
    <x v="279"/>
    <x v="0"/>
    <x v="87"/>
    <d v="2013-07-22T00:00:00"/>
    <s v="Standard Class"/>
    <s v="CK-12205"/>
    <s v="Chloris Kastensmidt"/>
    <x v="0"/>
    <x v="0"/>
    <s v="Philadelphia"/>
    <x v="9"/>
    <n v="19120"/>
    <x v="3"/>
    <x v="516"/>
    <x v="2"/>
    <x v="7"/>
    <x v="511"/>
    <n v="143.98199999999997"/>
    <n v="3"/>
    <n v="0.4"/>
    <n v="-28.796400000000006"/>
  </r>
  <r>
    <n v="601"/>
    <x v="279"/>
    <x v="0"/>
    <x v="87"/>
    <d v="2013-07-22T00:00:00"/>
    <s v="Standard Class"/>
    <s v="CK-12205"/>
    <s v="Chloris Kastensmidt"/>
    <x v="0"/>
    <x v="0"/>
    <s v="Philadelphia"/>
    <x v="9"/>
    <n v="19120"/>
    <x v="3"/>
    <x v="517"/>
    <x v="2"/>
    <x v="7"/>
    <x v="512"/>
    <n v="494.37599999999998"/>
    <n v="4"/>
    <n v="0.4"/>
    <n v="-115.35440000000006"/>
  </r>
  <r>
    <n v="602"/>
    <x v="279"/>
    <x v="0"/>
    <x v="87"/>
    <d v="2013-07-22T00:00:00"/>
    <s v="Standard Class"/>
    <s v="CK-12205"/>
    <s v="Chloris Kastensmidt"/>
    <x v="0"/>
    <x v="0"/>
    <s v="Philadelphia"/>
    <x v="9"/>
    <n v="19120"/>
    <x v="3"/>
    <x v="503"/>
    <x v="1"/>
    <x v="14"/>
    <x v="498"/>
    <n v="5.84"/>
    <n v="2"/>
    <n v="0.2"/>
    <n v="0.72999999999999954"/>
  </r>
  <r>
    <n v="603"/>
    <x v="280"/>
    <x v="2"/>
    <x v="234"/>
    <d v="2011-03-19T00:00:00"/>
    <s v="Standard Class"/>
    <s v="AS-10240"/>
    <s v="Alan Shonely"/>
    <x v="0"/>
    <x v="0"/>
    <s v="Tampa"/>
    <x v="2"/>
    <n v="33614"/>
    <x v="0"/>
    <x v="518"/>
    <x v="1"/>
    <x v="4"/>
    <x v="513"/>
    <n v="142.77600000000001"/>
    <n v="1"/>
    <n v="0.2"/>
    <n v="17.84699999999998"/>
  </r>
  <r>
    <n v="604"/>
    <x v="280"/>
    <x v="2"/>
    <x v="234"/>
    <d v="2011-03-19T00:00:00"/>
    <s v="Standard Class"/>
    <s v="AS-10240"/>
    <s v="Alan Shonely"/>
    <x v="0"/>
    <x v="0"/>
    <s v="Tampa"/>
    <x v="2"/>
    <n v="33614"/>
    <x v="0"/>
    <x v="285"/>
    <x v="0"/>
    <x v="5"/>
    <x v="282"/>
    <n v="45.695999999999998"/>
    <n v="3"/>
    <n v="0.2"/>
    <n v="5.1407999999999916"/>
  </r>
  <r>
    <n v="605"/>
    <x v="280"/>
    <x v="2"/>
    <x v="234"/>
    <d v="2011-03-19T00:00:00"/>
    <s v="Standard Class"/>
    <s v="AS-10240"/>
    <s v="Alan Shonely"/>
    <x v="0"/>
    <x v="0"/>
    <s v="Tampa"/>
    <x v="2"/>
    <n v="33614"/>
    <x v="0"/>
    <x v="385"/>
    <x v="1"/>
    <x v="8"/>
    <x v="381"/>
    <n v="7.218"/>
    <n v="3"/>
    <n v="0.7"/>
    <n v="-5.5338000000000012"/>
  </r>
  <r>
    <n v="606"/>
    <x v="280"/>
    <x v="2"/>
    <x v="234"/>
    <d v="2011-03-19T00:00:00"/>
    <s v="Standard Class"/>
    <s v="AS-10240"/>
    <s v="Alan Shonely"/>
    <x v="0"/>
    <x v="0"/>
    <s v="Tampa"/>
    <x v="2"/>
    <n v="33614"/>
    <x v="0"/>
    <x v="379"/>
    <x v="1"/>
    <x v="8"/>
    <x v="375"/>
    <n v="43.188000000000009"/>
    <n v="4"/>
    <n v="0.7"/>
    <n v="-31.671199999999999"/>
  </r>
  <r>
    <n v="607"/>
    <x v="280"/>
    <x v="2"/>
    <x v="234"/>
    <d v="2011-03-19T00:00:00"/>
    <s v="Standard Class"/>
    <s v="AS-10240"/>
    <s v="Alan Shonely"/>
    <x v="0"/>
    <x v="0"/>
    <s v="Tampa"/>
    <x v="2"/>
    <n v="33614"/>
    <x v="0"/>
    <x v="519"/>
    <x v="1"/>
    <x v="10"/>
    <x v="514"/>
    <n v="131.904"/>
    <n v="3"/>
    <n v="0.2"/>
    <n v="47.815200000000004"/>
  </r>
  <r>
    <n v="608"/>
    <x v="281"/>
    <x v="2"/>
    <x v="235"/>
    <d v="2011-05-27T00:00:00"/>
    <s v="Standard Class"/>
    <s v="AR-10510"/>
    <s v="Andrew Roberts"/>
    <x v="0"/>
    <x v="0"/>
    <s v="Philadelphia"/>
    <x v="9"/>
    <n v="19134"/>
    <x v="3"/>
    <x v="520"/>
    <x v="1"/>
    <x v="8"/>
    <x v="515"/>
    <n v="3.2820000000000005"/>
    <n v="2"/>
    <n v="0.7"/>
    <n v="-2.6256000000000004"/>
  </r>
  <r>
    <n v="609"/>
    <x v="281"/>
    <x v="2"/>
    <x v="235"/>
    <d v="2011-05-27T00:00:00"/>
    <s v="Standard Class"/>
    <s v="AR-10510"/>
    <s v="Andrew Roberts"/>
    <x v="0"/>
    <x v="0"/>
    <s v="Philadelphia"/>
    <x v="9"/>
    <n v="19134"/>
    <x v="3"/>
    <x v="454"/>
    <x v="1"/>
    <x v="6"/>
    <x v="450"/>
    <n v="21.167999999999999"/>
    <n v="9"/>
    <n v="0.2"/>
    <n v="2.3813999999999984"/>
  </r>
  <r>
    <n v="610"/>
    <x v="281"/>
    <x v="2"/>
    <x v="235"/>
    <d v="2011-05-27T00:00:00"/>
    <s v="Standard Class"/>
    <s v="AR-10510"/>
    <s v="Andrew Roberts"/>
    <x v="0"/>
    <x v="0"/>
    <s v="Philadelphia"/>
    <x v="9"/>
    <n v="19134"/>
    <x v="3"/>
    <x v="521"/>
    <x v="2"/>
    <x v="7"/>
    <x v="516"/>
    <n v="55.188000000000002"/>
    <n v="2"/>
    <n v="0.4"/>
    <n v="-10.117800000000003"/>
  </r>
  <r>
    <n v="611"/>
    <x v="282"/>
    <x v="0"/>
    <x v="236"/>
    <d v="2013-05-02T00:00:00"/>
    <s v="First Class"/>
    <s v="NB-18655"/>
    <s v="Nona Balk"/>
    <x v="1"/>
    <x v="0"/>
    <s v="Dallas"/>
    <x v="5"/>
    <n v="75217"/>
    <x v="2"/>
    <x v="348"/>
    <x v="2"/>
    <x v="7"/>
    <x v="344"/>
    <n v="369.57600000000002"/>
    <n v="3"/>
    <n v="0.2"/>
    <n v="41.577299999999951"/>
  </r>
  <r>
    <n v="612"/>
    <x v="282"/>
    <x v="0"/>
    <x v="236"/>
    <d v="2013-05-02T00:00:00"/>
    <s v="First Class"/>
    <s v="NB-18655"/>
    <s v="Nona Balk"/>
    <x v="1"/>
    <x v="0"/>
    <s v="Dallas"/>
    <x v="5"/>
    <n v="75217"/>
    <x v="2"/>
    <x v="522"/>
    <x v="1"/>
    <x v="2"/>
    <x v="517"/>
    <n v="15.712000000000002"/>
    <n v="4"/>
    <n v="0.2"/>
    <n v="5.6955999999999989"/>
  </r>
  <r>
    <n v="613"/>
    <x v="283"/>
    <x v="0"/>
    <x v="108"/>
    <d v="2013-09-14T00:00:00"/>
    <s v="Second Class"/>
    <s v="GD-14590"/>
    <s v="Giulietta Dortch"/>
    <x v="1"/>
    <x v="0"/>
    <s v="Philadelphia"/>
    <x v="9"/>
    <n v="19143"/>
    <x v="3"/>
    <x v="523"/>
    <x v="1"/>
    <x v="10"/>
    <x v="518"/>
    <n v="8.4480000000000004"/>
    <n v="2"/>
    <n v="0.2"/>
    <n v="2.6399999999999997"/>
  </r>
  <r>
    <n v="614"/>
    <x v="283"/>
    <x v="0"/>
    <x v="108"/>
    <d v="2013-09-14T00:00:00"/>
    <s v="Second Class"/>
    <s v="GD-14590"/>
    <s v="Giulietta Dortch"/>
    <x v="1"/>
    <x v="0"/>
    <s v="Philadelphia"/>
    <x v="9"/>
    <n v="19143"/>
    <x v="3"/>
    <x v="524"/>
    <x v="2"/>
    <x v="7"/>
    <x v="519"/>
    <n v="728.94600000000003"/>
    <n v="9"/>
    <n v="0.4"/>
    <n v="-157.93830000000008"/>
  </r>
  <r>
    <n v="615"/>
    <x v="284"/>
    <x v="3"/>
    <x v="237"/>
    <d v="2014-11-18T00:00:00"/>
    <s v="Second Class"/>
    <s v="CK-12595"/>
    <s v="Clytie Kelty"/>
    <x v="0"/>
    <x v="0"/>
    <s v="Grove City"/>
    <x v="24"/>
    <n v="43123"/>
    <x v="3"/>
    <x v="222"/>
    <x v="2"/>
    <x v="7"/>
    <x v="220"/>
    <n v="119.93999999999998"/>
    <n v="10"/>
    <n v="0.4"/>
    <n v="15.99199999999999"/>
  </r>
  <r>
    <n v="616"/>
    <x v="284"/>
    <x v="3"/>
    <x v="237"/>
    <d v="2014-11-18T00:00:00"/>
    <s v="Second Class"/>
    <s v="CK-12595"/>
    <s v="Clytie Kelty"/>
    <x v="0"/>
    <x v="0"/>
    <s v="Grove City"/>
    <x v="24"/>
    <n v="43123"/>
    <x v="3"/>
    <x v="525"/>
    <x v="1"/>
    <x v="8"/>
    <x v="520"/>
    <n v="3.6480000000000006"/>
    <n v="2"/>
    <n v="0.7"/>
    <n v="-2.7967999999999993"/>
  </r>
  <r>
    <n v="617"/>
    <x v="285"/>
    <x v="3"/>
    <x v="238"/>
    <d v="2014-08-24T00:00:00"/>
    <s v="Second Class"/>
    <s v="NG-18355"/>
    <s v="Nat Gilpin"/>
    <x v="1"/>
    <x v="0"/>
    <s v="New York City"/>
    <x v="15"/>
    <n v="10011"/>
    <x v="3"/>
    <x v="526"/>
    <x v="0"/>
    <x v="5"/>
    <x v="521"/>
    <n v="40.479999999999997"/>
    <n v="2"/>
    <n v="0"/>
    <n v="15.787199999999999"/>
  </r>
  <r>
    <n v="618"/>
    <x v="285"/>
    <x v="3"/>
    <x v="238"/>
    <d v="2014-08-24T00:00:00"/>
    <s v="Second Class"/>
    <s v="NG-18355"/>
    <s v="Nat Gilpin"/>
    <x v="1"/>
    <x v="0"/>
    <s v="New York City"/>
    <x v="15"/>
    <n v="10011"/>
    <x v="3"/>
    <x v="527"/>
    <x v="0"/>
    <x v="5"/>
    <x v="522"/>
    <n v="9.94"/>
    <n v="2"/>
    <n v="0"/>
    <n v="3.0813999999999995"/>
  </r>
  <r>
    <n v="619"/>
    <x v="285"/>
    <x v="3"/>
    <x v="238"/>
    <d v="2014-08-24T00:00:00"/>
    <s v="Second Class"/>
    <s v="NG-18355"/>
    <s v="Nat Gilpin"/>
    <x v="1"/>
    <x v="0"/>
    <s v="New York City"/>
    <x v="15"/>
    <n v="10011"/>
    <x v="3"/>
    <x v="528"/>
    <x v="1"/>
    <x v="8"/>
    <x v="523"/>
    <n v="107.42400000000001"/>
    <n v="9"/>
    <n v="0.2"/>
    <n v="33.569999999999986"/>
  </r>
  <r>
    <n v="620"/>
    <x v="285"/>
    <x v="3"/>
    <x v="238"/>
    <d v="2014-08-24T00:00:00"/>
    <s v="Second Class"/>
    <s v="NG-18355"/>
    <s v="Nat Gilpin"/>
    <x v="1"/>
    <x v="0"/>
    <s v="New York City"/>
    <x v="15"/>
    <n v="10011"/>
    <x v="3"/>
    <x v="529"/>
    <x v="2"/>
    <x v="7"/>
    <x v="524"/>
    <n v="37.909999999999997"/>
    <n v="1"/>
    <n v="0"/>
    <n v="10.993899999999996"/>
  </r>
  <r>
    <n v="621"/>
    <x v="285"/>
    <x v="3"/>
    <x v="238"/>
    <d v="2014-08-24T00:00:00"/>
    <s v="Second Class"/>
    <s v="NG-18355"/>
    <s v="Nat Gilpin"/>
    <x v="1"/>
    <x v="0"/>
    <s v="New York City"/>
    <x v="15"/>
    <n v="10011"/>
    <x v="3"/>
    <x v="138"/>
    <x v="0"/>
    <x v="5"/>
    <x v="138"/>
    <n v="88.02"/>
    <n v="3"/>
    <n v="0"/>
    <n v="27.286199999999994"/>
  </r>
  <r>
    <n v="622"/>
    <x v="286"/>
    <x v="2"/>
    <x v="58"/>
    <d v="2011-12-31T00:00:00"/>
    <s v="Standard Class"/>
    <s v="CA-12265"/>
    <s v="Christina Anderson"/>
    <x v="0"/>
    <x v="0"/>
    <s v="Chicago"/>
    <x v="10"/>
    <n v="60610"/>
    <x v="2"/>
    <x v="530"/>
    <x v="1"/>
    <x v="8"/>
    <x v="525"/>
    <n v="8.6899999999999977"/>
    <n v="5"/>
    <n v="0.8"/>
    <n v="-14.773"/>
  </r>
  <r>
    <n v="623"/>
    <x v="287"/>
    <x v="1"/>
    <x v="239"/>
    <d v="2012-12-03T00:00:00"/>
    <s v="Standard Class"/>
    <s v="SF-20965"/>
    <s v="Sylvia Foulston"/>
    <x v="1"/>
    <x v="0"/>
    <s v="Dearborn"/>
    <x v="12"/>
    <n v="48126"/>
    <x v="2"/>
    <x v="531"/>
    <x v="0"/>
    <x v="1"/>
    <x v="526"/>
    <n v="301.95999999999998"/>
    <n v="2"/>
    <n v="0"/>
    <n v="87.568399999999968"/>
  </r>
  <r>
    <n v="624"/>
    <x v="287"/>
    <x v="1"/>
    <x v="239"/>
    <d v="2012-12-03T00:00:00"/>
    <s v="Standard Class"/>
    <s v="SF-20965"/>
    <s v="Sylvia Foulston"/>
    <x v="1"/>
    <x v="0"/>
    <s v="Dearborn"/>
    <x v="12"/>
    <n v="48126"/>
    <x v="2"/>
    <x v="532"/>
    <x v="1"/>
    <x v="9"/>
    <x v="527"/>
    <n v="555.21"/>
    <n v="5"/>
    <n v="0.1"/>
    <n v="178.90100000000001"/>
  </r>
  <r>
    <n v="625"/>
    <x v="287"/>
    <x v="1"/>
    <x v="239"/>
    <d v="2012-12-03T00:00:00"/>
    <s v="Standard Class"/>
    <s v="SF-20965"/>
    <s v="Sylvia Foulston"/>
    <x v="1"/>
    <x v="0"/>
    <s v="Dearborn"/>
    <x v="12"/>
    <n v="48126"/>
    <x v="2"/>
    <x v="533"/>
    <x v="1"/>
    <x v="4"/>
    <x v="528"/>
    <n v="523.48"/>
    <n v="4"/>
    <n v="0"/>
    <n v="130.87"/>
  </r>
  <r>
    <n v="626"/>
    <x v="287"/>
    <x v="1"/>
    <x v="239"/>
    <d v="2012-12-03T00:00:00"/>
    <s v="Standard Class"/>
    <s v="SF-20965"/>
    <s v="Sylvia Foulston"/>
    <x v="1"/>
    <x v="0"/>
    <s v="Dearborn"/>
    <x v="12"/>
    <n v="48126"/>
    <x v="2"/>
    <x v="30"/>
    <x v="1"/>
    <x v="6"/>
    <x v="30"/>
    <n v="161.82"/>
    <n v="9"/>
    <n v="0"/>
    <n v="46.927799999999984"/>
  </r>
  <r>
    <n v="627"/>
    <x v="288"/>
    <x v="3"/>
    <x v="175"/>
    <d v="2014-09-20T00:00:00"/>
    <s v="Standard Class"/>
    <s v="MO-17800"/>
    <s v="Meg O'Connel"/>
    <x v="2"/>
    <x v="0"/>
    <s v="New York City"/>
    <x v="15"/>
    <n v="10009"/>
    <x v="3"/>
    <x v="534"/>
    <x v="0"/>
    <x v="5"/>
    <x v="529"/>
    <n v="35.56"/>
    <n v="7"/>
    <n v="0"/>
    <n v="12.090399999999999"/>
  </r>
  <r>
    <n v="628"/>
    <x v="289"/>
    <x v="3"/>
    <x v="240"/>
    <d v="2014-05-24T00:00:00"/>
    <s v="Standard Class"/>
    <s v="AT-10735"/>
    <s v="Annie Thurman"/>
    <x v="0"/>
    <x v="0"/>
    <s v="Seattle"/>
    <x v="4"/>
    <n v="98115"/>
    <x v="1"/>
    <x v="535"/>
    <x v="1"/>
    <x v="9"/>
    <x v="530"/>
    <n v="97.16"/>
    <n v="2"/>
    <n v="0"/>
    <n v="28.176399999999987"/>
  </r>
  <r>
    <n v="629"/>
    <x v="290"/>
    <x v="3"/>
    <x v="94"/>
    <d v="2014-12-22T00:00:00"/>
    <s v="Standard Class"/>
    <s v="LC-17140"/>
    <s v="Logan Currie"/>
    <x v="0"/>
    <x v="0"/>
    <s v="San Francisco"/>
    <x v="1"/>
    <n v="94122"/>
    <x v="1"/>
    <x v="536"/>
    <x v="1"/>
    <x v="8"/>
    <x v="531"/>
    <n v="15.24"/>
    <n v="5"/>
    <n v="0.2"/>
    <n v="5.1434999999999977"/>
  </r>
  <r>
    <n v="630"/>
    <x v="290"/>
    <x v="3"/>
    <x v="94"/>
    <d v="2014-12-22T00:00:00"/>
    <s v="Standard Class"/>
    <s v="LC-17140"/>
    <s v="Logan Currie"/>
    <x v="0"/>
    <x v="0"/>
    <s v="San Francisco"/>
    <x v="1"/>
    <n v="94122"/>
    <x v="1"/>
    <x v="249"/>
    <x v="1"/>
    <x v="10"/>
    <x v="247"/>
    <n v="13.23"/>
    <n v="3"/>
    <n v="0"/>
    <n v="6.0857999999999999"/>
  </r>
  <r>
    <n v="631"/>
    <x v="291"/>
    <x v="0"/>
    <x v="25"/>
    <d v="2013-12-14T00:00:00"/>
    <s v="Second Class"/>
    <s v="FM-14380"/>
    <s v="Fred McMath"/>
    <x v="0"/>
    <x v="0"/>
    <s v="Aurora"/>
    <x v="22"/>
    <n v="80013"/>
    <x v="1"/>
    <x v="537"/>
    <x v="1"/>
    <x v="4"/>
    <x v="532"/>
    <n v="243.38400000000001"/>
    <n v="3"/>
    <n v="0.2"/>
    <n v="-51.719100000000012"/>
  </r>
  <r>
    <n v="632"/>
    <x v="291"/>
    <x v="0"/>
    <x v="25"/>
    <d v="2013-12-14T00:00:00"/>
    <s v="Second Class"/>
    <s v="FM-14380"/>
    <s v="Fred McMath"/>
    <x v="0"/>
    <x v="0"/>
    <s v="Aurora"/>
    <x v="22"/>
    <n v="80013"/>
    <x v="1"/>
    <x v="538"/>
    <x v="2"/>
    <x v="11"/>
    <x v="533"/>
    <n v="119.80000000000001"/>
    <n v="5"/>
    <n v="0.2"/>
    <n v="29.950000000000003"/>
  </r>
  <r>
    <n v="633"/>
    <x v="291"/>
    <x v="0"/>
    <x v="25"/>
    <d v="2013-12-14T00:00:00"/>
    <s v="Second Class"/>
    <s v="FM-14380"/>
    <s v="Fred McMath"/>
    <x v="0"/>
    <x v="0"/>
    <s v="Aurora"/>
    <x v="22"/>
    <n v="80013"/>
    <x v="1"/>
    <x v="539"/>
    <x v="2"/>
    <x v="7"/>
    <x v="534"/>
    <n v="300.76799999999997"/>
    <n v="4"/>
    <n v="0.2"/>
    <n v="30.076800000000006"/>
  </r>
  <r>
    <n v="634"/>
    <x v="292"/>
    <x v="3"/>
    <x v="241"/>
    <d v="2014-09-27T00:00:00"/>
    <s v="Second Class"/>
    <s v="BD-11605"/>
    <s v="Brian Dahlen"/>
    <x v="0"/>
    <x v="0"/>
    <s v="Miami"/>
    <x v="2"/>
    <n v="33180"/>
    <x v="0"/>
    <x v="540"/>
    <x v="2"/>
    <x v="11"/>
    <x v="535"/>
    <n v="17.880000000000003"/>
    <n v="3"/>
    <n v="0.2"/>
    <n v="2.458499999999999"/>
  </r>
  <r>
    <n v="635"/>
    <x v="292"/>
    <x v="3"/>
    <x v="241"/>
    <d v="2014-09-27T00:00:00"/>
    <s v="Second Class"/>
    <s v="BD-11605"/>
    <s v="Brian Dahlen"/>
    <x v="0"/>
    <x v="0"/>
    <s v="Miami"/>
    <x v="2"/>
    <n v="33180"/>
    <x v="0"/>
    <x v="508"/>
    <x v="1"/>
    <x v="2"/>
    <x v="503"/>
    <n v="235.94400000000002"/>
    <n v="3"/>
    <n v="0.2"/>
    <n v="85.529700000000005"/>
  </r>
  <r>
    <n v="636"/>
    <x v="293"/>
    <x v="1"/>
    <x v="242"/>
    <d v="2012-10-09T00:00:00"/>
    <s v="Second Class"/>
    <s v="DJ-13420"/>
    <s v="Denny Joy"/>
    <x v="1"/>
    <x v="0"/>
    <s v="Warner Robins"/>
    <x v="32"/>
    <n v="31088"/>
    <x v="0"/>
    <x v="541"/>
    <x v="0"/>
    <x v="1"/>
    <x v="536"/>
    <n v="392.93999999999994"/>
    <n v="3"/>
    <n v="0"/>
    <n v="43.223399999999984"/>
  </r>
  <r>
    <n v="637"/>
    <x v="294"/>
    <x v="0"/>
    <x v="243"/>
    <d v="2013-08-22T00:00:00"/>
    <s v="Standard Class"/>
    <s v="ME-17725"/>
    <s v="Max Engle"/>
    <x v="0"/>
    <x v="0"/>
    <s v="Aurora"/>
    <x v="22"/>
    <n v="80013"/>
    <x v="1"/>
    <x v="542"/>
    <x v="1"/>
    <x v="8"/>
    <x v="537"/>
    <n v="18.882000000000005"/>
    <n v="3"/>
    <n v="0.7"/>
    <n v="-13.846800000000002"/>
  </r>
  <r>
    <n v="638"/>
    <x v="294"/>
    <x v="0"/>
    <x v="243"/>
    <d v="2013-08-22T00:00:00"/>
    <s v="Standard Class"/>
    <s v="ME-17725"/>
    <s v="Max Engle"/>
    <x v="0"/>
    <x v="0"/>
    <s v="Aurora"/>
    <x v="22"/>
    <n v="80013"/>
    <x v="1"/>
    <x v="543"/>
    <x v="1"/>
    <x v="9"/>
    <x v="538"/>
    <n v="122.328"/>
    <n v="3"/>
    <n v="0.2"/>
    <n v="12.232799999999997"/>
  </r>
  <r>
    <n v="639"/>
    <x v="295"/>
    <x v="0"/>
    <x v="244"/>
    <d v="2013-05-26T00:00:00"/>
    <s v="Standard Class"/>
    <s v="RB-19465"/>
    <s v="Rick Bensley"/>
    <x v="2"/>
    <x v="0"/>
    <s v="Vallejo"/>
    <x v="1"/>
    <n v="94591"/>
    <x v="1"/>
    <x v="220"/>
    <x v="0"/>
    <x v="5"/>
    <x v="219"/>
    <n v="1049.2"/>
    <n v="5"/>
    <n v="0"/>
    <n v="272.79200000000003"/>
  </r>
  <r>
    <n v="640"/>
    <x v="295"/>
    <x v="0"/>
    <x v="244"/>
    <d v="2013-05-26T00:00:00"/>
    <s v="Standard Class"/>
    <s v="RB-19465"/>
    <s v="Rick Bensley"/>
    <x v="2"/>
    <x v="0"/>
    <s v="Vallejo"/>
    <x v="1"/>
    <n v="94591"/>
    <x v="1"/>
    <x v="544"/>
    <x v="1"/>
    <x v="8"/>
    <x v="539"/>
    <n v="15.424000000000001"/>
    <n v="4"/>
    <n v="0.2"/>
    <n v="5.0128000000000004"/>
  </r>
  <r>
    <n v="641"/>
    <x v="296"/>
    <x v="0"/>
    <x v="122"/>
    <d v="2013-12-23T00:00:00"/>
    <s v="Standard Class"/>
    <s v="JD-16150"/>
    <s v="Justin Deggeller"/>
    <x v="1"/>
    <x v="0"/>
    <s v="Minneapolis"/>
    <x v="11"/>
    <n v="55407"/>
    <x v="2"/>
    <x v="545"/>
    <x v="0"/>
    <x v="5"/>
    <x v="540"/>
    <n v="18.84"/>
    <n v="3"/>
    <n v="0"/>
    <n v="6.0287999999999995"/>
  </r>
  <r>
    <n v="642"/>
    <x v="297"/>
    <x v="3"/>
    <x v="245"/>
    <d v="2014-08-04T00:00:00"/>
    <s v="Second Class"/>
    <s v="JL-15835"/>
    <s v="John Lee"/>
    <x v="0"/>
    <x v="0"/>
    <s v="Mission Viejo"/>
    <x v="1"/>
    <n v="92691"/>
    <x v="1"/>
    <x v="546"/>
    <x v="1"/>
    <x v="4"/>
    <x v="541"/>
    <n v="330.4"/>
    <n v="2"/>
    <n v="0"/>
    <n v="85.903999999999996"/>
  </r>
  <r>
    <n v="643"/>
    <x v="297"/>
    <x v="3"/>
    <x v="245"/>
    <d v="2014-08-04T00:00:00"/>
    <s v="Second Class"/>
    <s v="JL-15835"/>
    <s v="John Lee"/>
    <x v="0"/>
    <x v="0"/>
    <s v="Mission Viejo"/>
    <x v="1"/>
    <n v="92691"/>
    <x v="1"/>
    <x v="547"/>
    <x v="1"/>
    <x v="2"/>
    <x v="542"/>
    <n v="26.25"/>
    <n v="7"/>
    <n v="0"/>
    <n v="12.599999999999998"/>
  </r>
  <r>
    <n v="644"/>
    <x v="298"/>
    <x v="3"/>
    <x v="193"/>
    <d v="2014-06-16T00:00:00"/>
    <s v="Standard Class"/>
    <s v="SC-20305"/>
    <s v="Sean Christensen"/>
    <x v="0"/>
    <x v="0"/>
    <s v="Rochester Hills"/>
    <x v="12"/>
    <n v="48307"/>
    <x v="2"/>
    <x v="217"/>
    <x v="2"/>
    <x v="11"/>
    <x v="458"/>
    <n v="132.52000000000001"/>
    <n v="4"/>
    <n v="0"/>
    <n v="54.333200000000005"/>
  </r>
  <r>
    <n v="645"/>
    <x v="299"/>
    <x v="3"/>
    <x v="246"/>
    <d v="2014-07-26T00:00:00"/>
    <s v="Standard Class"/>
    <s v="TW-21025"/>
    <s v="Tamara Willingham"/>
    <x v="2"/>
    <x v="0"/>
    <s v="Plainfield"/>
    <x v="30"/>
    <n v="7060"/>
    <x v="3"/>
    <x v="548"/>
    <x v="1"/>
    <x v="10"/>
    <x v="543"/>
    <n v="6.48"/>
    <n v="1"/>
    <n v="0"/>
    <n v="3.1752000000000002"/>
  </r>
  <r>
    <n v="646"/>
    <x v="300"/>
    <x v="3"/>
    <x v="247"/>
    <d v="2015-01-06T00:00:00"/>
    <s v="Standard Class"/>
    <s v="CC-12430"/>
    <s v="Chuck Clark"/>
    <x v="2"/>
    <x v="0"/>
    <s v="Columbus"/>
    <x v="14"/>
    <n v="47201"/>
    <x v="2"/>
    <x v="549"/>
    <x v="1"/>
    <x v="9"/>
    <x v="544"/>
    <n v="209.3"/>
    <n v="2"/>
    <n v="0"/>
    <n v="56.510999999999996"/>
  </r>
  <r>
    <n v="647"/>
    <x v="301"/>
    <x v="0"/>
    <x v="178"/>
    <d v="2013-04-09T00:00:00"/>
    <s v="Standard Class"/>
    <s v="BB-10990"/>
    <s v="Barry Blumstein"/>
    <x v="1"/>
    <x v="0"/>
    <s v="Sierra Vista"/>
    <x v="16"/>
    <n v="85635"/>
    <x v="1"/>
    <x v="550"/>
    <x v="1"/>
    <x v="13"/>
    <x v="33"/>
    <n v="31.560000000000002"/>
    <n v="5"/>
    <n v="0.2"/>
    <n v="9.8624999999999972"/>
  </r>
  <r>
    <n v="648"/>
    <x v="301"/>
    <x v="0"/>
    <x v="178"/>
    <d v="2013-04-09T00:00:00"/>
    <s v="Standard Class"/>
    <s v="BB-10990"/>
    <s v="Barry Blumstein"/>
    <x v="1"/>
    <x v="0"/>
    <s v="Sierra Vista"/>
    <x v="16"/>
    <n v="85635"/>
    <x v="1"/>
    <x v="551"/>
    <x v="1"/>
    <x v="9"/>
    <x v="545"/>
    <n v="30.144000000000002"/>
    <n v="2"/>
    <n v="0.2"/>
    <n v="3.0143999999999993"/>
  </r>
  <r>
    <n v="649"/>
    <x v="302"/>
    <x v="0"/>
    <x v="25"/>
    <d v="2013-12-17T00:00:00"/>
    <s v="Second Class"/>
    <s v="AR-10825"/>
    <s v="Anthony Rawles"/>
    <x v="1"/>
    <x v="0"/>
    <s v="Vancouver"/>
    <x v="4"/>
    <n v="98661"/>
    <x v="1"/>
    <x v="345"/>
    <x v="0"/>
    <x v="5"/>
    <x v="341"/>
    <n v="14.8"/>
    <n v="4"/>
    <n v="0"/>
    <n v="6.0680000000000014"/>
  </r>
  <r>
    <n v="650"/>
    <x v="302"/>
    <x v="0"/>
    <x v="25"/>
    <d v="2013-12-17T00:00:00"/>
    <s v="Second Class"/>
    <s v="AR-10825"/>
    <s v="Anthony Rawles"/>
    <x v="1"/>
    <x v="0"/>
    <s v="Vancouver"/>
    <x v="4"/>
    <n v="98661"/>
    <x v="1"/>
    <x v="172"/>
    <x v="2"/>
    <x v="7"/>
    <x v="171"/>
    <n v="302.37599999999998"/>
    <n v="3"/>
    <n v="0.2"/>
    <n v="22.678200000000018"/>
  </r>
  <r>
    <n v="651"/>
    <x v="302"/>
    <x v="0"/>
    <x v="25"/>
    <d v="2013-12-17T00:00:00"/>
    <s v="Second Class"/>
    <s v="AR-10825"/>
    <s v="Anthony Rawles"/>
    <x v="1"/>
    <x v="0"/>
    <s v="Vancouver"/>
    <x v="4"/>
    <n v="98661"/>
    <x v="1"/>
    <x v="552"/>
    <x v="2"/>
    <x v="11"/>
    <x v="546"/>
    <n v="316"/>
    <n v="4"/>
    <n v="0"/>
    <n v="31.599999999999966"/>
  </r>
  <r>
    <n v="652"/>
    <x v="303"/>
    <x v="0"/>
    <x v="248"/>
    <d v="2013-10-30T00:00:00"/>
    <s v="Standard Class"/>
    <s v="SR-20740"/>
    <s v="Steven Roelle"/>
    <x v="2"/>
    <x v="0"/>
    <s v="New York City"/>
    <x v="15"/>
    <n v="10024"/>
    <x v="3"/>
    <x v="67"/>
    <x v="1"/>
    <x v="10"/>
    <x v="67"/>
    <n v="379.4"/>
    <n v="10"/>
    <n v="0"/>
    <n v="178.31799999999998"/>
  </r>
  <r>
    <n v="653"/>
    <x v="304"/>
    <x v="3"/>
    <x v="249"/>
    <d v="2014-06-24T00:00:00"/>
    <s v="Standard Class"/>
    <s v="AR-10405"/>
    <s v="Allen Rosenblatt"/>
    <x v="1"/>
    <x v="0"/>
    <s v="New York City"/>
    <x v="15"/>
    <n v="10035"/>
    <x v="3"/>
    <x v="62"/>
    <x v="1"/>
    <x v="10"/>
    <x v="62"/>
    <n v="97.82"/>
    <n v="2"/>
    <n v="0"/>
    <n v="45.975399999999993"/>
  </r>
  <r>
    <n v="654"/>
    <x v="304"/>
    <x v="3"/>
    <x v="249"/>
    <d v="2014-06-24T00:00:00"/>
    <s v="Standard Class"/>
    <s v="AR-10405"/>
    <s v="Allen Rosenblatt"/>
    <x v="1"/>
    <x v="0"/>
    <s v="New York City"/>
    <x v="15"/>
    <n v="10035"/>
    <x v="3"/>
    <x v="553"/>
    <x v="2"/>
    <x v="11"/>
    <x v="547"/>
    <n v="103.12"/>
    <n v="8"/>
    <n v="0"/>
    <n v="10.311999999999998"/>
  </r>
  <r>
    <n v="655"/>
    <x v="305"/>
    <x v="0"/>
    <x v="250"/>
    <d v="2013-08-29T00:00:00"/>
    <s v="Standard Class"/>
    <s v="CR-12730"/>
    <s v="Craig Reiter"/>
    <x v="0"/>
    <x v="0"/>
    <s v="Columbus"/>
    <x v="24"/>
    <n v="43229"/>
    <x v="3"/>
    <x v="554"/>
    <x v="1"/>
    <x v="9"/>
    <x v="548"/>
    <n v="113.55200000000001"/>
    <n v="2"/>
    <n v="0.2"/>
    <n v="8.5163999999999938"/>
  </r>
  <r>
    <n v="656"/>
    <x v="305"/>
    <x v="0"/>
    <x v="250"/>
    <d v="2013-08-29T00:00:00"/>
    <s v="Standard Class"/>
    <s v="CR-12730"/>
    <s v="Craig Reiter"/>
    <x v="0"/>
    <x v="0"/>
    <s v="Columbus"/>
    <x v="24"/>
    <n v="43229"/>
    <x v="3"/>
    <x v="555"/>
    <x v="1"/>
    <x v="8"/>
    <x v="549"/>
    <n v="3.3180000000000005"/>
    <n v="2"/>
    <n v="0.7"/>
    <n v="-2.6543999999999999"/>
  </r>
  <r>
    <n v="657"/>
    <x v="305"/>
    <x v="0"/>
    <x v="250"/>
    <d v="2013-08-29T00:00:00"/>
    <s v="Standard Class"/>
    <s v="CR-12730"/>
    <s v="Craig Reiter"/>
    <x v="0"/>
    <x v="0"/>
    <s v="Columbus"/>
    <x v="24"/>
    <n v="43229"/>
    <x v="3"/>
    <x v="556"/>
    <x v="1"/>
    <x v="12"/>
    <x v="550"/>
    <n v="134.28800000000001"/>
    <n v="2"/>
    <n v="0.2"/>
    <n v="45.322199999999995"/>
  </r>
  <r>
    <n v="658"/>
    <x v="306"/>
    <x v="0"/>
    <x v="251"/>
    <d v="2013-09-20T00:00:00"/>
    <s v="Same Day"/>
    <s v="EH-14125"/>
    <s v="Eugene Hildebrand"/>
    <x v="2"/>
    <x v="0"/>
    <s v="Aurora"/>
    <x v="10"/>
    <n v="60505"/>
    <x v="2"/>
    <x v="445"/>
    <x v="0"/>
    <x v="1"/>
    <x v="440"/>
    <n v="701.37199999999996"/>
    <n v="2"/>
    <n v="0.3"/>
    <n v="-50.098000000000013"/>
  </r>
  <r>
    <n v="659"/>
    <x v="306"/>
    <x v="0"/>
    <x v="251"/>
    <d v="2013-09-20T00:00:00"/>
    <s v="Same Day"/>
    <s v="EH-14125"/>
    <s v="Eugene Hildebrand"/>
    <x v="2"/>
    <x v="0"/>
    <s v="Aurora"/>
    <x v="10"/>
    <n v="60505"/>
    <x v="2"/>
    <x v="68"/>
    <x v="1"/>
    <x v="8"/>
    <x v="68"/>
    <n v="2.3079999999999994"/>
    <n v="2"/>
    <n v="0.8"/>
    <n v="-3.4619999999999997"/>
  </r>
  <r>
    <n v="660"/>
    <x v="307"/>
    <x v="1"/>
    <x v="252"/>
    <d v="2012-08-28T00:00:00"/>
    <s v="Standard Class"/>
    <s v="CB-12025"/>
    <s v="Cassandra Brandow"/>
    <x v="0"/>
    <x v="0"/>
    <s v="Arlington"/>
    <x v="5"/>
    <n v="76017"/>
    <x v="2"/>
    <x v="518"/>
    <x v="1"/>
    <x v="4"/>
    <x v="513"/>
    <n v="999.43200000000002"/>
    <n v="7"/>
    <n v="0.2"/>
    <n v="124.92899999999986"/>
  </r>
  <r>
    <n v="661"/>
    <x v="307"/>
    <x v="1"/>
    <x v="252"/>
    <d v="2012-08-28T00:00:00"/>
    <s v="Standard Class"/>
    <s v="CB-12025"/>
    <s v="Cassandra Brandow"/>
    <x v="0"/>
    <x v="0"/>
    <s v="Arlington"/>
    <x v="5"/>
    <n v="76017"/>
    <x v="2"/>
    <x v="557"/>
    <x v="1"/>
    <x v="4"/>
    <x v="551"/>
    <n v="724.08"/>
    <n v="14"/>
    <n v="0.2"/>
    <n v="-135.7650000000001"/>
  </r>
  <r>
    <n v="662"/>
    <x v="307"/>
    <x v="1"/>
    <x v="252"/>
    <d v="2012-08-28T00:00:00"/>
    <s v="Standard Class"/>
    <s v="CB-12025"/>
    <s v="Cassandra Brandow"/>
    <x v="0"/>
    <x v="0"/>
    <s v="Arlington"/>
    <x v="5"/>
    <n v="76017"/>
    <x v="2"/>
    <x v="114"/>
    <x v="0"/>
    <x v="3"/>
    <x v="114"/>
    <n v="918.78499999999985"/>
    <n v="5"/>
    <n v="0.3"/>
    <n v="-118.12950000000006"/>
  </r>
  <r>
    <n v="663"/>
    <x v="307"/>
    <x v="1"/>
    <x v="252"/>
    <d v="2012-08-28T00:00:00"/>
    <s v="Standard Class"/>
    <s v="CB-12025"/>
    <s v="Cassandra Brandow"/>
    <x v="0"/>
    <x v="0"/>
    <s v="Arlington"/>
    <x v="5"/>
    <n v="76017"/>
    <x v="2"/>
    <x v="109"/>
    <x v="1"/>
    <x v="8"/>
    <x v="109"/>
    <n v="2.7239999999999993"/>
    <n v="3"/>
    <n v="0.8"/>
    <n v="-4.2222000000000008"/>
  </r>
  <r>
    <n v="664"/>
    <x v="308"/>
    <x v="0"/>
    <x v="253"/>
    <d v="2013-03-31T00:00:00"/>
    <s v="Standard Class"/>
    <s v="SP-20545"/>
    <s v="Sibella Parks"/>
    <x v="1"/>
    <x v="0"/>
    <s v="New York City"/>
    <x v="15"/>
    <n v="10011"/>
    <x v="3"/>
    <x v="196"/>
    <x v="1"/>
    <x v="4"/>
    <x v="195"/>
    <n v="459.95"/>
    <n v="5"/>
    <n v="0"/>
    <n v="18.397999999999968"/>
  </r>
  <r>
    <n v="665"/>
    <x v="309"/>
    <x v="0"/>
    <x v="254"/>
    <d v="2013-11-05T00:00:00"/>
    <s v="Same Day"/>
    <s v="RC-19825"/>
    <s v="Roy Collins"/>
    <x v="0"/>
    <x v="0"/>
    <s v="Louisville"/>
    <x v="0"/>
    <n v="40214"/>
    <x v="0"/>
    <x v="110"/>
    <x v="1"/>
    <x v="13"/>
    <x v="110"/>
    <n v="10.74"/>
    <n v="3"/>
    <n v="0"/>
    <n v="5.2625999999999999"/>
  </r>
  <r>
    <n v="666"/>
    <x v="310"/>
    <x v="3"/>
    <x v="110"/>
    <d v="2014-06-11T00:00:00"/>
    <s v="Second Class"/>
    <s v="TH-21235"/>
    <s v="Tiffany House"/>
    <x v="1"/>
    <x v="0"/>
    <s v="Dallas"/>
    <x v="5"/>
    <n v="75081"/>
    <x v="2"/>
    <x v="558"/>
    <x v="1"/>
    <x v="14"/>
    <x v="552"/>
    <n v="23.76"/>
    <n v="3"/>
    <n v="0.2"/>
    <n v="2.0789999999999997"/>
  </r>
  <r>
    <n v="667"/>
    <x v="310"/>
    <x v="3"/>
    <x v="110"/>
    <d v="2014-06-11T00:00:00"/>
    <s v="Second Class"/>
    <s v="TH-21235"/>
    <s v="Tiffany House"/>
    <x v="1"/>
    <x v="0"/>
    <s v="Dallas"/>
    <x v="5"/>
    <n v="75081"/>
    <x v="2"/>
    <x v="258"/>
    <x v="1"/>
    <x v="10"/>
    <x v="33"/>
    <n v="85.055999999999997"/>
    <n v="3"/>
    <n v="0.2"/>
    <n v="28.706399999999991"/>
  </r>
  <r>
    <n v="668"/>
    <x v="310"/>
    <x v="3"/>
    <x v="110"/>
    <d v="2014-06-11T00:00:00"/>
    <s v="Second Class"/>
    <s v="TH-21235"/>
    <s v="Tiffany House"/>
    <x v="1"/>
    <x v="0"/>
    <s v="Dallas"/>
    <x v="5"/>
    <n v="75081"/>
    <x v="2"/>
    <x v="559"/>
    <x v="2"/>
    <x v="7"/>
    <x v="553"/>
    <n v="381.57600000000002"/>
    <n v="3"/>
    <n v="0.2"/>
    <n v="28.618200000000002"/>
  </r>
  <r>
    <n v="669"/>
    <x v="311"/>
    <x v="2"/>
    <x v="163"/>
    <d v="2011-12-26T00:00:00"/>
    <s v="First Class"/>
    <s v="RP-19390"/>
    <s v="Resi Pölking"/>
    <x v="0"/>
    <x v="0"/>
    <s v="Cleveland"/>
    <x v="24"/>
    <n v="44105"/>
    <x v="3"/>
    <x v="560"/>
    <x v="0"/>
    <x v="5"/>
    <x v="554"/>
    <n v="30.36"/>
    <n v="5"/>
    <n v="0.2"/>
    <n v="8.7285000000000004"/>
  </r>
  <r>
    <n v="670"/>
    <x v="312"/>
    <x v="3"/>
    <x v="255"/>
    <d v="2014-06-14T00:00:00"/>
    <s v="Standard Class"/>
    <s v="MO-17800"/>
    <s v="Meg O'Connel"/>
    <x v="2"/>
    <x v="0"/>
    <s v="Chicago"/>
    <x v="10"/>
    <n v="60653"/>
    <x v="2"/>
    <x v="561"/>
    <x v="0"/>
    <x v="5"/>
    <x v="555"/>
    <n v="23.976000000000003"/>
    <n v="3"/>
    <n v="0.6"/>
    <n v="-14.385599999999997"/>
  </r>
  <r>
    <n v="671"/>
    <x v="312"/>
    <x v="3"/>
    <x v="255"/>
    <d v="2014-06-14T00:00:00"/>
    <s v="Standard Class"/>
    <s v="MO-17800"/>
    <s v="Meg O'Connel"/>
    <x v="2"/>
    <x v="0"/>
    <s v="Chicago"/>
    <x v="10"/>
    <n v="60653"/>
    <x v="2"/>
    <x v="562"/>
    <x v="0"/>
    <x v="3"/>
    <x v="556"/>
    <n v="108.925"/>
    <n v="1"/>
    <n v="0.5"/>
    <n v="-71.890500000000017"/>
  </r>
  <r>
    <n v="672"/>
    <x v="312"/>
    <x v="3"/>
    <x v="255"/>
    <d v="2014-06-14T00:00:00"/>
    <s v="Standard Class"/>
    <s v="MO-17800"/>
    <s v="Meg O'Connel"/>
    <x v="2"/>
    <x v="0"/>
    <s v="Chicago"/>
    <x v="10"/>
    <n v="60653"/>
    <x v="2"/>
    <x v="126"/>
    <x v="1"/>
    <x v="10"/>
    <x v="557"/>
    <n v="36.351999999999997"/>
    <n v="8"/>
    <n v="0.2"/>
    <n v="11.359999999999998"/>
  </r>
  <r>
    <n v="673"/>
    <x v="313"/>
    <x v="3"/>
    <x v="140"/>
    <d v="2014-06-23T00:00:00"/>
    <s v="Standard Class"/>
    <s v="TD-20995"/>
    <s v="Tamara Dahlen"/>
    <x v="0"/>
    <x v="0"/>
    <s v="Quincy"/>
    <x v="10"/>
    <n v="62301"/>
    <x v="2"/>
    <x v="563"/>
    <x v="1"/>
    <x v="6"/>
    <x v="558"/>
    <n v="19.559999999999999"/>
    <n v="5"/>
    <n v="0.2"/>
    <n v="1.7115"/>
  </r>
  <r>
    <n v="674"/>
    <x v="314"/>
    <x v="3"/>
    <x v="256"/>
    <d v="2014-12-09T00:00:00"/>
    <s v="First Class"/>
    <s v="RB-19570"/>
    <s v="Rob Beeghly"/>
    <x v="0"/>
    <x v="0"/>
    <s v="Columbus"/>
    <x v="14"/>
    <n v="47201"/>
    <x v="2"/>
    <x v="564"/>
    <x v="1"/>
    <x v="9"/>
    <x v="559"/>
    <n v="61.44"/>
    <n v="3"/>
    <n v="0"/>
    <n v="16.588799999999999"/>
  </r>
  <r>
    <n v="675"/>
    <x v="314"/>
    <x v="3"/>
    <x v="256"/>
    <d v="2014-12-09T00:00:00"/>
    <s v="First Class"/>
    <s v="RB-19570"/>
    <s v="Rob Beeghly"/>
    <x v="0"/>
    <x v="0"/>
    <s v="Columbus"/>
    <x v="14"/>
    <n v="47201"/>
    <x v="2"/>
    <x v="565"/>
    <x v="1"/>
    <x v="10"/>
    <x v="560"/>
    <n v="38.9"/>
    <n v="5"/>
    <n v="0"/>
    <n v="17.504999999999995"/>
  </r>
  <r>
    <n v="676"/>
    <x v="314"/>
    <x v="3"/>
    <x v="256"/>
    <d v="2014-12-09T00:00:00"/>
    <s v="First Class"/>
    <s v="RB-19570"/>
    <s v="Rob Beeghly"/>
    <x v="0"/>
    <x v="0"/>
    <s v="Columbus"/>
    <x v="14"/>
    <n v="47201"/>
    <x v="2"/>
    <x v="217"/>
    <x v="2"/>
    <x v="11"/>
    <x v="458"/>
    <n v="99.390000000000015"/>
    <n v="3"/>
    <n v="0"/>
    <n v="40.749900000000004"/>
  </r>
  <r>
    <n v="677"/>
    <x v="315"/>
    <x v="3"/>
    <x v="257"/>
    <d v="2014-03-24T00:00:00"/>
    <s v="Standard Class"/>
    <s v="CD-11980"/>
    <s v="Carol Darley"/>
    <x v="0"/>
    <x v="0"/>
    <s v="Tyler"/>
    <x v="5"/>
    <n v="75701"/>
    <x v="2"/>
    <x v="566"/>
    <x v="1"/>
    <x v="9"/>
    <x v="561"/>
    <n v="2.6879999999999997"/>
    <n v="3"/>
    <n v="0.8"/>
    <n v="-7.3920000000000021"/>
  </r>
  <r>
    <n v="678"/>
    <x v="315"/>
    <x v="3"/>
    <x v="257"/>
    <d v="2014-03-24T00:00:00"/>
    <s v="Standard Class"/>
    <s v="CD-11980"/>
    <s v="Carol Darley"/>
    <x v="0"/>
    <x v="0"/>
    <s v="Tyler"/>
    <x v="5"/>
    <n v="75701"/>
    <x v="2"/>
    <x v="567"/>
    <x v="2"/>
    <x v="11"/>
    <x v="562"/>
    <n v="27.816000000000003"/>
    <n v="3"/>
    <n v="0.2"/>
    <n v="4.5200999999999958"/>
  </r>
  <r>
    <n v="679"/>
    <x v="315"/>
    <x v="3"/>
    <x v="257"/>
    <d v="2014-03-24T00:00:00"/>
    <s v="Standard Class"/>
    <s v="CD-11980"/>
    <s v="Carol Darley"/>
    <x v="0"/>
    <x v="0"/>
    <s v="Tyler"/>
    <x v="5"/>
    <n v="75701"/>
    <x v="2"/>
    <x v="568"/>
    <x v="0"/>
    <x v="5"/>
    <x v="563"/>
    <n v="82.524000000000001"/>
    <n v="3"/>
    <n v="0.6"/>
    <n v="-41.261999999999972"/>
  </r>
  <r>
    <n v="680"/>
    <x v="315"/>
    <x v="3"/>
    <x v="257"/>
    <d v="2014-03-24T00:00:00"/>
    <s v="Standard Class"/>
    <s v="CD-11980"/>
    <s v="Carol Darley"/>
    <x v="0"/>
    <x v="0"/>
    <s v="Tyler"/>
    <x v="5"/>
    <n v="75701"/>
    <x v="2"/>
    <x v="569"/>
    <x v="1"/>
    <x v="8"/>
    <x v="564"/>
    <n v="182.99399999999997"/>
    <n v="3"/>
    <n v="0.8"/>
    <n v="-320.23950000000013"/>
  </r>
  <r>
    <n v="681"/>
    <x v="316"/>
    <x v="0"/>
    <x v="258"/>
    <d v="2013-11-25T00:00:00"/>
    <s v="Standard Class"/>
    <s v="DJ-13630"/>
    <s v="Doug Jacobs"/>
    <x v="0"/>
    <x v="0"/>
    <s v="New York City"/>
    <x v="15"/>
    <n v="10024"/>
    <x v="3"/>
    <x v="570"/>
    <x v="1"/>
    <x v="8"/>
    <x v="565"/>
    <n v="14.352000000000002"/>
    <n v="3"/>
    <n v="0.2"/>
    <n v="4.6643999999999988"/>
  </r>
  <r>
    <n v="682"/>
    <x v="316"/>
    <x v="0"/>
    <x v="258"/>
    <d v="2013-11-25T00:00:00"/>
    <s v="Standard Class"/>
    <s v="DJ-13630"/>
    <s v="Doug Jacobs"/>
    <x v="0"/>
    <x v="0"/>
    <s v="New York City"/>
    <x v="15"/>
    <n v="10024"/>
    <x v="3"/>
    <x v="571"/>
    <x v="1"/>
    <x v="4"/>
    <x v="566"/>
    <n v="64.959999999999994"/>
    <n v="2"/>
    <n v="0"/>
    <n v="2.598399999999998"/>
  </r>
  <r>
    <n v="683"/>
    <x v="316"/>
    <x v="0"/>
    <x v="258"/>
    <d v="2013-11-25T00:00:00"/>
    <s v="Standard Class"/>
    <s v="DJ-13630"/>
    <s v="Doug Jacobs"/>
    <x v="0"/>
    <x v="0"/>
    <s v="New York City"/>
    <x v="15"/>
    <n v="10024"/>
    <x v="3"/>
    <x v="456"/>
    <x v="1"/>
    <x v="4"/>
    <x v="452"/>
    <n v="68.599999999999994"/>
    <n v="4"/>
    <n v="0"/>
    <n v="18.521999999999998"/>
  </r>
  <r>
    <n v="684"/>
    <x v="317"/>
    <x v="3"/>
    <x v="259"/>
    <d v="2014-11-05T00:00:00"/>
    <s v="Same Day"/>
    <s v="GT-14635"/>
    <s v="Grant Thornton"/>
    <x v="1"/>
    <x v="0"/>
    <s v="Burlington"/>
    <x v="3"/>
    <n v="27217"/>
    <x v="0"/>
    <x v="572"/>
    <x v="2"/>
    <x v="15"/>
    <x v="567"/>
    <n v="7999.98"/>
    <n v="4"/>
    <n v="0.5"/>
    <n v="-3839.9903999999988"/>
  </r>
  <r>
    <n v="685"/>
    <x v="317"/>
    <x v="3"/>
    <x v="259"/>
    <d v="2014-11-05T00:00:00"/>
    <s v="Same Day"/>
    <s v="GT-14635"/>
    <s v="Grant Thornton"/>
    <x v="1"/>
    <x v="0"/>
    <s v="Burlington"/>
    <x v="3"/>
    <n v="27217"/>
    <x v="0"/>
    <x v="549"/>
    <x v="1"/>
    <x v="9"/>
    <x v="544"/>
    <n v="167.44000000000003"/>
    <n v="2"/>
    <n v="0.2"/>
    <n v="14.650999999999989"/>
  </r>
  <r>
    <n v="686"/>
    <x v="318"/>
    <x v="2"/>
    <x v="260"/>
    <d v="2011-07-08T00:00:00"/>
    <s v="First Class"/>
    <s v="MC-17845"/>
    <s v="Michael Chen"/>
    <x v="0"/>
    <x v="0"/>
    <s v="Jackson"/>
    <x v="35"/>
    <n v="39212"/>
    <x v="0"/>
    <x v="331"/>
    <x v="2"/>
    <x v="11"/>
    <x v="327"/>
    <n v="479.97"/>
    <n v="3"/>
    <n v="0"/>
    <n v="163.18979999999999"/>
  </r>
  <r>
    <n v="687"/>
    <x v="318"/>
    <x v="2"/>
    <x v="260"/>
    <d v="2011-07-08T00:00:00"/>
    <s v="First Class"/>
    <s v="MC-17845"/>
    <s v="Michael Chen"/>
    <x v="0"/>
    <x v="0"/>
    <s v="Jackson"/>
    <x v="35"/>
    <n v="39212"/>
    <x v="0"/>
    <x v="573"/>
    <x v="1"/>
    <x v="2"/>
    <x v="568"/>
    <n v="14.62"/>
    <n v="2"/>
    <n v="0"/>
    <n v="6.8713999999999995"/>
  </r>
  <r>
    <n v="688"/>
    <x v="318"/>
    <x v="2"/>
    <x v="260"/>
    <d v="2011-07-08T00:00:00"/>
    <s v="First Class"/>
    <s v="MC-17845"/>
    <s v="Michael Chen"/>
    <x v="0"/>
    <x v="0"/>
    <s v="Jackson"/>
    <x v="35"/>
    <n v="39212"/>
    <x v="0"/>
    <x v="88"/>
    <x v="1"/>
    <x v="10"/>
    <x v="88"/>
    <n v="19.440000000000001"/>
    <n v="3"/>
    <n v="0"/>
    <n v="9.3312000000000008"/>
  </r>
  <r>
    <n v="689"/>
    <x v="319"/>
    <x v="3"/>
    <x v="53"/>
    <d v="2014-12-30T00:00:00"/>
    <s v="Standard Class"/>
    <s v="RA-19285"/>
    <s v="Ralph Arnett"/>
    <x v="0"/>
    <x v="0"/>
    <s v="New York City"/>
    <x v="15"/>
    <n v="10035"/>
    <x v="3"/>
    <x v="574"/>
    <x v="0"/>
    <x v="0"/>
    <x v="569"/>
    <n v="191.98400000000001"/>
    <n v="2"/>
    <n v="0.2"/>
    <n v="4.7995999999999768"/>
  </r>
  <r>
    <n v="690"/>
    <x v="320"/>
    <x v="2"/>
    <x v="261"/>
    <d v="2011-06-23T00:00:00"/>
    <s v="Second Class"/>
    <s v="NP-18325"/>
    <s v="Naresj Patel"/>
    <x v="0"/>
    <x v="0"/>
    <s v="Waynesboro"/>
    <x v="17"/>
    <n v="22980"/>
    <x v="0"/>
    <x v="575"/>
    <x v="0"/>
    <x v="5"/>
    <x v="570"/>
    <n v="104.01"/>
    <n v="1"/>
    <n v="0"/>
    <n v="14.561400000000006"/>
  </r>
  <r>
    <n v="691"/>
    <x v="320"/>
    <x v="2"/>
    <x v="261"/>
    <d v="2011-06-23T00:00:00"/>
    <s v="Second Class"/>
    <s v="NP-18325"/>
    <s v="Naresj Patel"/>
    <x v="0"/>
    <x v="0"/>
    <s v="Waynesboro"/>
    <x v="17"/>
    <n v="22980"/>
    <x v="0"/>
    <x v="11"/>
    <x v="2"/>
    <x v="7"/>
    <x v="11"/>
    <n v="284.82"/>
    <n v="1"/>
    <n v="0"/>
    <n v="74.053200000000004"/>
  </r>
  <r>
    <n v="692"/>
    <x v="320"/>
    <x v="2"/>
    <x v="261"/>
    <d v="2011-06-23T00:00:00"/>
    <s v="Second Class"/>
    <s v="NP-18325"/>
    <s v="Naresj Patel"/>
    <x v="0"/>
    <x v="0"/>
    <s v="Waynesboro"/>
    <x v="17"/>
    <n v="22980"/>
    <x v="0"/>
    <x v="576"/>
    <x v="1"/>
    <x v="4"/>
    <x v="571"/>
    <n v="36.839999999999996"/>
    <n v="3"/>
    <n v="0"/>
    <n v="10.315199999999999"/>
  </r>
  <r>
    <n v="693"/>
    <x v="321"/>
    <x v="1"/>
    <x v="262"/>
    <d v="2012-04-02T00:00:00"/>
    <s v="Standard Class"/>
    <s v="AB-10165"/>
    <s v="Alan Barnes"/>
    <x v="0"/>
    <x v="0"/>
    <s v="Los Angeles"/>
    <x v="1"/>
    <n v="90036"/>
    <x v="1"/>
    <x v="577"/>
    <x v="2"/>
    <x v="11"/>
    <x v="572"/>
    <n v="166.24"/>
    <n v="1"/>
    <n v="0"/>
    <n v="24.936000000000007"/>
  </r>
  <r>
    <n v="694"/>
    <x v="321"/>
    <x v="1"/>
    <x v="262"/>
    <d v="2012-04-02T00:00:00"/>
    <s v="Standard Class"/>
    <s v="AB-10165"/>
    <s v="Alan Barnes"/>
    <x v="0"/>
    <x v="0"/>
    <s v="Los Angeles"/>
    <x v="1"/>
    <n v="90036"/>
    <x v="1"/>
    <x v="578"/>
    <x v="1"/>
    <x v="10"/>
    <x v="573"/>
    <n v="33.4"/>
    <n v="5"/>
    <n v="0"/>
    <n v="16.032"/>
  </r>
  <r>
    <n v="695"/>
    <x v="322"/>
    <x v="1"/>
    <x v="263"/>
    <d v="2012-05-17T00:00:00"/>
    <s v="First Class"/>
    <s v="JO-15550"/>
    <s v="Jesus Ocampo"/>
    <x v="2"/>
    <x v="0"/>
    <s v="Chester"/>
    <x v="9"/>
    <n v="19013"/>
    <x v="3"/>
    <x v="290"/>
    <x v="1"/>
    <x v="6"/>
    <x v="287"/>
    <n v="198.27200000000002"/>
    <n v="8"/>
    <n v="0.2"/>
    <n v="17.34879999999999"/>
  </r>
  <r>
    <n v="696"/>
    <x v="322"/>
    <x v="1"/>
    <x v="263"/>
    <d v="2012-05-17T00:00:00"/>
    <s v="First Class"/>
    <s v="JO-15550"/>
    <s v="Jesus Ocampo"/>
    <x v="2"/>
    <x v="0"/>
    <s v="Chester"/>
    <x v="9"/>
    <n v="19013"/>
    <x v="3"/>
    <x v="579"/>
    <x v="1"/>
    <x v="2"/>
    <x v="574"/>
    <n v="47.360000000000007"/>
    <n v="4"/>
    <n v="0.2"/>
    <n v="17.759999999999998"/>
  </r>
  <r>
    <n v="697"/>
    <x v="322"/>
    <x v="1"/>
    <x v="263"/>
    <d v="2012-05-17T00:00:00"/>
    <s v="First Class"/>
    <s v="JO-15550"/>
    <s v="Jesus Ocampo"/>
    <x v="2"/>
    <x v="0"/>
    <s v="Chester"/>
    <x v="9"/>
    <n v="19013"/>
    <x v="3"/>
    <x v="81"/>
    <x v="1"/>
    <x v="12"/>
    <x v="81"/>
    <n v="200.98400000000004"/>
    <n v="7"/>
    <n v="0.2"/>
    <n v="62.807499999999976"/>
  </r>
  <r>
    <n v="698"/>
    <x v="322"/>
    <x v="1"/>
    <x v="263"/>
    <d v="2012-05-17T00:00:00"/>
    <s v="First Class"/>
    <s v="JO-15550"/>
    <s v="Jesus Ocampo"/>
    <x v="2"/>
    <x v="0"/>
    <s v="Chester"/>
    <x v="9"/>
    <n v="19013"/>
    <x v="3"/>
    <x v="580"/>
    <x v="1"/>
    <x v="2"/>
    <x v="575"/>
    <n v="97.696000000000012"/>
    <n v="4"/>
    <n v="0.2"/>
    <n v="31.751200000000001"/>
  </r>
  <r>
    <n v="699"/>
    <x v="322"/>
    <x v="1"/>
    <x v="263"/>
    <d v="2012-05-17T00:00:00"/>
    <s v="First Class"/>
    <s v="JO-15550"/>
    <s v="Jesus Ocampo"/>
    <x v="2"/>
    <x v="0"/>
    <s v="Chester"/>
    <x v="9"/>
    <n v="19013"/>
    <x v="3"/>
    <x v="581"/>
    <x v="1"/>
    <x v="6"/>
    <x v="576"/>
    <n v="2.6960000000000002"/>
    <n v="1"/>
    <n v="0.2"/>
    <n v="0.8088000000000003"/>
  </r>
  <r>
    <n v="700"/>
    <x v="322"/>
    <x v="1"/>
    <x v="263"/>
    <d v="2012-05-17T00:00:00"/>
    <s v="First Class"/>
    <s v="JO-15550"/>
    <s v="Jesus Ocampo"/>
    <x v="2"/>
    <x v="0"/>
    <s v="Chester"/>
    <x v="9"/>
    <n v="19013"/>
    <x v="3"/>
    <x v="582"/>
    <x v="1"/>
    <x v="8"/>
    <x v="577"/>
    <n v="18.588000000000005"/>
    <n v="2"/>
    <n v="0.7"/>
    <n v="-13.6312"/>
  </r>
  <r>
    <n v="701"/>
    <x v="322"/>
    <x v="1"/>
    <x v="263"/>
    <d v="2012-05-17T00:00:00"/>
    <s v="First Class"/>
    <s v="JO-15550"/>
    <s v="Jesus Ocampo"/>
    <x v="2"/>
    <x v="0"/>
    <s v="Chester"/>
    <x v="9"/>
    <n v="19013"/>
    <x v="3"/>
    <x v="304"/>
    <x v="1"/>
    <x v="8"/>
    <x v="301"/>
    <n v="4.8960000000000008"/>
    <n v="3"/>
    <n v="0.7"/>
    <n v="-3.4271999999999991"/>
  </r>
  <r>
    <n v="702"/>
    <x v="323"/>
    <x v="3"/>
    <x v="264"/>
    <d v="2014-09-09T00:00:00"/>
    <s v="Standard Class"/>
    <s v="Dl-13600"/>
    <s v="Dorris liebe"/>
    <x v="1"/>
    <x v="0"/>
    <s v="Cleveland"/>
    <x v="24"/>
    <n v="44105"/>
    <x v="3"/>
    <x v="191"/>
    <x v="0"/>
    <x v="5"/>
    <x v="190"/>
    <n v="15.072000000000003"/>
    <n v="3"/>
    <n v="0.2"/>
    <n v="4.1448"/>
  </r>
  <r>
    <n v="703"/>
    <x v="324"/>
    <x v="0"/>
    <x v="254"/>
    <d v="2013-11-09T00:00:00"/>
    <s v="Second Class"/>
    <s v="AS-10285"/>
    <s v="Alejandro Savely"/>
    <x v="1"/>
    <x v="0"/>
    <s v="Seattle"/>
    <x v="4"/>
    <n v="98103"/>
    <x v="1"/>
    <x v="583"/>
    <x v="0"/>
    <x v="5"/>
    <x v="578"/>
    <n v="209.88"/>
    <n v="3"/>
    <n v="0"/>
    <n v="35.679599999999979"/>
  </r>
  <r>
    <n v="704"/>
    <x v="325"/>
    <x v="1"/>
    <x v="265"/>
    <d v="2012-04-14T00:00:00"/>
    <s v="Standard Class"/>
    <s v="JK-15370"/>
    <s v="Jay Kimmel"/>
    <x v="0"/>
    <x v="0"/>
    <s v="Long Beach"/>
    <x v="1"/>
    <n v="90805"/>
    <x v="1"/>
    <x v="584"/>
    <x v="0"/>
    <x v="3"/>
    <x v="579"/>
    <n v="369.91200000000003"/>
    <n v="3"/>
    <n v="0.2"/>
    <n v="-13.871700000000047"/>
  </r>
  <r>
    <n v="705"/>
    <x v="326"/>
    <x v="2"/>
    <x v="171"/>
    <d v="2011-09-17T00:00:00"/>
    <s v="Standard Class"/>
    <s v="BN-11470"/>
    <s v="Brad Norvell"/>
    <x v="1"/>
    <x v="0"/>
    <s v="Cary"/>
    <x v="3"/>
    <n v="27511"/>
    <x v="0"/>
    <x v="585"/>
    <x v="1"/>
    <x v="10"/>
    <x v="580"/>
    <n v="10.368000000000002"/>
    <n v="2"/>
    <n v="0.2"/>
    <n v="3.6288"/>
  </r>
  <r>
    <n v="706"/>
    <x v="326"/>
    <x v="2"/>
    <x v="171"/>
    <d v="2011-09-17T00:00:00"/>
    <s v="Standard Class"/>
    <s v="BN-11470"/>
    <s v="Brad Norvell"/>
    <x v="1"/>
    <x v="0"/>
    <s v="Cary"/>
    <x v="3"/>
    <n v="27511"/>
    <x v="0"/>
    <x v="586"/>
    <x v="1"/>
    <x v="9"/>
    <x v="581"/>
    <n v="166.84"/>
    <n v="5"/>
    <n v="0.2"/>
    <n v="18.769499999999987"/>
  </r>
  <r>
    <n v="707"/>
    <x v="326"/>
    <x v="2"/>
    <x v="171"/>
    <d v="2011-09-17T00:00:00"/>
    <s v="Standard Class"/>
    <s v="BN-11470"/>
    <s v="Brad Norvell"/>
    <x v="1"/>
    <x v="0"/>
    <s v="Cary"/>
    <x v="3"/>
    <n v="27511"/>
    <x v="0"/>
    <x v="452"/>
    <x v="2"/>
    <x v="11"/>
    <x v="448"/>
    <n v="15.216000000000001"/>
    <n v="1"/>
    <n v="0.2"/>
    <n v="2.2823999999999991"/>
  </r>
  <r>
    <n v="708"/>
    <x v="327"/>
    <x v="2"/>
    <x v="266"/>
    <d v="2011-12-04T00:00:00"/>
    <s v="First Class"/>
    <s v="DP-13165"/>
    <s v="David Philippe"/>
    <x v="0"/>
    <x v="0"/>
    <s v="New York City"/>
    <x v="15"/>
    <n v="10035"/>
    <x v="3"/>
    <x v="246"/>
    <x v="2"/>
    <x v="11"/>
    <x v="244"/>
    <n v="119.96"/>
    <n v="4"/>
    <n v="0"/>
    <n v="52.78240000000001"/>
  </r>
  <r>
    <n v="709"/>
    <x v="327"/>
    <x v="2"/>
    <x v="266"/>
    <d v="2011-12-04T00:00:00"/>
    <s v="First Class"/>
    <s v="DP-13165"/>
    <s v="David Philippe"/>
    <x v="0"/>
    <x v="0"/>
    <s v="New York City"/>
    <x v="15"/>
    <n v="10035"/>
    <x v="3"/>
    <x v="587"/>
    <x v="0"/>
    <x v="0"/>
    <x v="582"/>
    <n v="883.92"/>
    <n v="5"/>
    <n v="0.2"/>
    <n v="-110.49000000000007"/>
  </r>
  <r>
    <n v="710"/>
    <x v="327"/>
    <x v="2"/>
    <x v="266"/>
    <d v="2011-12-04T00:00:00"/>
    <s v="First Class"/>
    <s v="DP-13165"/>
    <s v="David Philippe"/>
    <x v="0"/>
    <x v="0"/>
    <s v="New York City"/>
    <x v="15"/>
    <n v="10035"/>
    <x v="3"/>
    <x v="347"/>
    <x v="1"/>
    <x v="8"/>
    <x v="343"/>
    <n v="46.72"/>
    <n v="8"/>
    <n v="0.2"/>
    <n v="15.767999999999997"/>
  </r>
  <r>
    <n v="711"/>
    <x v="328"/>
    <x v="2"/>
    <x v="267"/>
    <d v="2011-04-07T00:00:00"/>
    <s v="First Class"/>
    <s v="TH-21550"/>
    <s v="Tracy Hopkins"/>
    <x v="2"/>
    <x v="0"/>
    <s v="New York City"/>
    <x v="15"/>
    <n v="10035"/>
    <x v="3"/>
    <x v="417"/>
    <x v="1"/>
    <x v="10"/>
    <x v="412"/>
    <n v="55.48"/>
    <n v="1"/>
    <n v="0"/>
    <n v="26.630399999999998"/>
  </r>
  <r>
    <n v="712"/>
    <x v="329"/>
    <x v="3"/>
    <x v="213"/>
    <d v="2014-09-08T00:00:00"/>
    <s v="Standard Class"/>
    <s v="AP-10915"/>
    <s v="Arthur Prichep"/>
    <x v="0"/>
    <x v="0"/>
    <s v="Palm Coast"/>
    <x v="2"/>
    <n v="32137"/>
    <x v="0"/>
    <x v="588"/>
    <x v="1"/>
    <x v="12"/>
    <x v="583"/>
    <n v="24.448"/>
    <n v="4"/>
    <n v="0.2"/>
    <n v="8.8623999999999992"/>
  </r>
  <r>
    <n v="713"/>
    <x v="330"/>
    <x v="3"/>
    <x v="240"/>
    <d v="2014-05-25T00:00:00"/>
    <s v="Standard Class"/>
    <s v="RS-19765"/>
    <s v="Roland Schwarz"/>
    <x v="1"/>
    <x v="0"/>
    <s v="Mount Vernon"/>
    <x v="15"/>
    <n v="10550"/>
    <x v="3"/>
    <x v="589"/>
    <x v="1"/>
    <x v="9"/>
    <x v="584"/>
    <n v="281.34000000000003"/>
    <n v="6"/>
    <n v="0"/>
    <n v="109.72260000000001"/>
  </r>
  <r>
    <n v="714"/>
    <x v="330"/>
    <x v="3"/>
    <x v="240"/>
    <d v="2014-05-25T00:00:00"/>
    <s v="Standard Class"/>
    <s v="RS-19765"/>
    <s v="Roland Schwarz"/>
    <x v="1"/>
    <x v="0"/>
    <s v="Mount Vernon"/>
    <x v="15"/>
    <n v="10550"/>
    <x v="3"/>
    <x v="348"/>
    <x v="2"/>
    <x v="7"/>
    <x v="344"/>
    <n v="307.98"/>
    <n v="2"/>
    <n v="0"/>
    <n v="89.314199999999971"/>
  </r>
  <r>
    <n v="715"/>
    <x v="330"/>
    <x v="3"/>
    <x v="240"/>
    <d v="2014-05-25T00:00:00"/>
    <s v="Standard Class"/>
    <s v="RS-19765"/>
    <s v="Roland Schwarz"/>
    <x v="1"/>
    <x v="0"/>
    <s v="Mount Vernon"/>
    <x v="15"/>
    <n v="10550"/>
    <x v="3"/>
    <x v="590"/>
    <x v="2"/>
    <x v="11"/>
    <x v="585"/>
    <n v="299.96999999999997"/>
    <n v="3"/>
    <n v="0"/>
    <n v="113.98860000000001"/>
  </r>
  <r>
    <n v="716"/>
    <x v="331"/>
    <x v="2"/>
    <x v="268"/>
    <d v="2011-07-06T00:00:00"/>
    <s v="Second Class"/>
    <s v="Dl-13600"/>
    <s v="Dorris liebe"/>
    <x v="1"/>
    <x v="0"/>
    <s v="Seattle"/>
    <x v="4"/>
    <n v="98105"/>
    <x v="1"/>
    <x v="591"/>
    <x v="1"/>
    <x v="8"/>
    <x v="586"/>
    <n v="19.920000000000002"/>
    <n v="5"/>
    <n v="0.2"/>
    <n v="6.9719999999999995"/>
  </r>
  <r>
    <n v="717"/>
    <x v="332"/>
    <x v="2"/>
    <x v="269"/>
    <d v="2011-01-15T00:00:00"/>
    <s v="First Class"/>
    <s v="SV-20365"/>
    <s v="Seth Vernon"/>
    <x v="0"/>
    <x v="0"/>
    <s v="Dover"/>
    <x v="13"/>
    <n v="19901"/>
    <x v="3"/>
    <x v="527"/>
    <x v="0"/>
    <x v="5"/>
    <x v="522"/>
    <n v="9.94"/>
    <n v="2"/>
    <n v="0"/>
    <n v="3.0813999999999995"/>
  </r>
  <r>
    <n v="718"/>
    <x v="333"/>
    <x v="3"/>
    <x v="241"/>
    <d v="2014-09-30T00:00:00"/>
    <s v="Standard Class"/>
    <s v="KC-16540"/>
    <s v="Kelly Collister"/>
    <x v="0"/>
    <x v="0"/>
    <s v="Newark"/>
    <x v="24"/>
    <n v="43055"/>
    <x v="3"/>
    <x v="592"/>
    <x v="0"/>
    <x v="5"/>
    <x v="587"/>
    <n v="103.05599999999998"/>
    <n v="3"/>
    <n v="0.2"/>
    <n v="24.475800000000007"/>
  </r>
  <r>
    <n v="719"/>
    <x v="334"/>
    <x v="2"/>
    <x v="270"/>
    <d v="2011-06-07T00:00:00"/>
    <s v="Standard Class"/>
    <s v="CK-12325"/>
    <s v="Christine Kargatis"/>
    <x v="2"/>
    <x v="0"/>
    <s v="Orem"/>
    <x v="7"/>
    <n v="84057"/>
    <x v="1"/>
    <x v="444"/>
    <x v="1"/>
    <x v="8"/>
    <x v="439"/>
    <n v="59.808000000000007"/>
    <n v="3"/>
    <n v="0.2"/>
    <n v="19.4376"/>
  </r>
  <r>
    <n v="720"/>
    <x v="334"/>
    <x v="2"/>
    <x v="270"/>
    <d v="2011-06-07T00:00:00"/>
    <s v="Standard Class"/>
    <s v="CK-12325"/>
    <s v="Christine Kargatis"/>
    <x v="2"/>
    <x v="0"/>
    <s v="Orem"/>
    <x v="7"/>
    <n v="84057"/>
    <x v="1"/>
    <x v="390"/>
    <x v="0"/>
    <x v="5"/>
    <x v="386"/>
    <n v="73.320000000000007"/>
    <n v="6"/>
    <n v="0"/>
    <n v="21.995999999999992"/>
  </r>
  <r>
    <n v="721"/>
    <x v="335"/>
    <x v="0"/>
    <x v="271"/>
    <d v="2013-02-18T00:00:00"/>
    <s v="Standard Class"/>
    <s v="RD-19810"/>
    <s v="Ross DeVincentis"/>
    <x v="2"/>
    <x v="0"/>
    <s v="Los Angeles"/>
    <x v="1"/>
    <n v="90045"/>
    <x v="1"/>
    <x v="593"/>
    <x v="1"/>
    <x v="10"/>
    <x v="588"/>
    <n v="146.82"/>
    <n v="3"/>
    <n v="0"/>
    <n v="73.41"/>
  </r>
  <r>
    <n v="722"/>
    <x v="336"/>
    <x v="0"/>
    <x v="272"/>
    <d v="2013-12-20T00:00:00"/>
    <s v="Standard Class"/>
    <s v="MP-17965"/>
    <s v="Michael Paige"/>
    <x v="1"/>
    <x v="0"/>
    <s v="Detroit"/>
    <x v="12"/>
    <n v="48205"/>
    <x v="2"/>
    <x v="594"/>
    <x v="0"/>
    <x v="3"/>
    <x v="589"/>
    <n v="1652.94"/>
    <n v="3"/>
    <n v="0"/>
    <n v="231.41160000000002"/>
  </r>
  <r>
    <n v="723"/>
    <x v="336"/>
    <x v="0"/>
    <x v="272"/>
    <d v="2013-12-20T00:00:00"/>
    <s v="Standard Class"/>
    <s v="MP-17965"/>
    <s v="Michael Paige"/>
    <x v="1"/>
    <x v="0"/>
    <s v="Detroit"/>
    <x v="12"/>
    <n v="48205"/>
    <x v="2"/>
    <x v="595"/>
    <x v="1"/>
    <x v="4"/>
    <x v="590"/>
    <n v="296.37"/>
    <n v="3"/>
    <n v="0"/>
    <n v="80.019899999999993"/>
  </r>
  <r>
    <n v="724"/>
    <x v="337"/>
    <x v="2"/>
    <x v="273"/>
    <d v="2011-10-13T00:00:00"/>
    <s v="Standard Class"/>
    <s v="MR-17545"/>
    <s v="Mathew Reese"/>
    <x v="2"/>
    <x v="0"/>
    <s v="Philadelphia"/>
    <x v="9"/>
    <n v="19140"/>
    <x v="3"/>
    <x v="596"/>
    <x v="0"/>
    <x v="5"/>
    <x v="591"/>
    <n v="129.91999999999999"/>
    <n v="5"/>
    <n v="0.2"/>
    <n v="21.112000000000002"/>
  </r>
  <r>
    <n v="725"/>
    <x v="338"/>
    <x v="0"/>
    <x v="274"/>
    <d v="2013-07-13T00:00:00"/>
    <s v="Standard Class"/>
    <s v="SC-20695"/>
    <s v="Steve Chapman"/>
    <x v="1"/>
    <x v="0"/>
    <s v="Hialeah"/>
    <x v="2"/>
    <n v="33012"/>
    <x v="0"/>
    <x v="597"/>
    <x v="1"/>
    <x v="14"/>
    <x v="592"/>
    <n v="45.584000000000003"/>
    <n v="7"/>
    <n v="0.2"/>
    <n v="5.1281999999999996"/>
  </r>
  <r>
    <n v="726"/>
    <x v="339"/>
    <x v="3"/>
    <x v="118"/>
    <d v="2014-09-21T00:00:00"/>
    <s v="Standard Class"/>
    <s v="JF-15355"/>
    <s v="Jay Fein"/>
    <x v="0"/>
    <x v="0"/>
    <s v="Austin"/>
    <x v="5"/>
    <n v="78745"/>
    <x v="2"/>
    <x v="598"/>
    <x v="1"/>
    <x v="12"/>
    <x v="593"/>
    <n v="17.568000000000001"/>
    <n v="2"/>
    <n v="0.2"/>
    <n v="6.3684000000000003"/>
  </r>
  <r>
    <n v="727"/>
    <x v="339"/>
    <x v="3"/>
    <x v="118"/>
    <d v="2014-09-21T00:00:00"/>
    <s v="Standard Class"/>
    <s v="JF-15355"/>
    <s v="Jay Fein"/>
    <x v="0"/>
    <x v="0"/>
    <s v="Austin"/>
    <x v="5"/>
    <n v="78745"/>
    <x v="2"/>
    <x v="599"/>
    <x v="2"/>
    <x v="7"/>
    <x v="594"/>
    <n v="55.991999999999997"/>
    <n v="1"/>
    <n v="0.2"/>
    <n v="5.5992000000000015"/>
  </r>
  <r>
    <n v="728"/>
    <x v="340"/>
    <x v="0"/>
    <x v="275"/>
    <d v="2013-12-07T00:00:00"/>
    <s v="First Class"/>
    <s v="EG-13900"/>
    <s v="Emily Grady"/>
    <x v="0"/>
    <x v="0"/>
    <s v="Oceanside"/>
    <x v="15"/>
    <n v="11572"/>
    <x v="3"/>
    <x v="600"/>
    <x v="1"/>
    <x v="10"/>
    <x v="595"/>
    <n v="182.72"/>
    <n v="8"/>
    <n v="0"/>
    <n v="84.051199999999994"/>
  </r>
  <r>
    <n v="729"/>
    <x v="340"/>
    <x v="0"/>
    <x v="275"/>
    <d v="2013-12-07T00:00:00"/>
    <s v="First Class"/>
    <s v="EG-13900"/>
    <s v="Emily Grady"/>
    <x v="0"/>
    <x v="0"/>
    <s v="Oceanside"/>
    <x v="15"/>
    <n v="11572"/>
    <x v="3"/>
    <x v="601"/>
    <x v="0"/>
    <x v="3"/>
    <x v="596"/>
    <n v="400.03199999999998"/>
    <n v="2"/>
    <n v="0.4"/>
    <n v="-153.34560000000005"/>
  </r>
  <r>
    <n v="730"/>
    <x v="340"/>
    <x v="0"/>
    <x v="275"/>
    <d v="2013-12-07T00:00:00"/>
    <s v="First Class"/>
    <s v="EG-13900"/>
    <s v="Emily Grady"/>
    <x v="0"/>
    <x v="0"/>
    <s v="Oceanside"/>
    <x v="15"/>
    <n v="11572"/>
    <x v="3"/>
    <x v="602"/>
    <x v="1"/>
    <x v="4"/>
    <x v="597"/>
    <n v="33.630000000000003"/>
    <n v="3"/>
    <n v="0"/>
    <n v="10.088999999999999"/>
  </r>
  <r>
    <n v="731"/>
    <x v="340"/>
    <x v="0"/>
    <x v="275"/>
    <d v="2013-12-07T00:00:00"/>
    <s v="First Class"/>
    <s v="EG-13900"/>
    <s v="Emily Grady"/>
    <x v="0"/>
    <x v="0"/>
    <s v="Oceanside"/>
    <x v="15"/>
    <n v="11572"/>
    <x v="3"/>
    <x v="228"/>
    <x v="0"/>
    <x v="1"/>
    <x v="226"/>
    <n v="542.64599999999996"/>
    <n v="3"/>
    <n v="0.1"/>
    <n v="102.49980000000001"/>
  </r>
  <r>
    <n v="732"/>
    <x v="340"/>
    <x v="0"/>
    <x v="275"/>
    <d v="2013-12-07T00:00:00"/>
    <s v="First Class"/>
    <s v="EG-13900"/>
    <s v="Emily Grady"/>
    <x v="0"/>
    <x v="0"/>
    <s v="Oceanside"/>
    <x v="15"/>
    <n v="11572"/>
    <x v="3"/>
    <x v="395"/>
    <x v="1"/>
    <x v="2"/>
    <x v="391"/>
    <n v="6.3"/>
    <n v="2"/>
    <n v="0"/>
    <n v="3.024"/>
  </r>
  <r>
    <n v="733"/>
    <x v="341"/>
    <x v="3"/>
    <x v="276"/>
    <d v="2014-01-26T00:00:00"/>
    <s v="Standard Class"/>
    <s v="DS-13030"/>
    <s v="Darrin Sayre"/>
    <x v="2"/>
    <x v="0"/>
    <s v="Seattle"/>
    <x v="4"/>
    <n v="98115"/>
    <x v="1"/>
    <x v="459"/>
    <x v="1"/>
    <x v="4"/>
    <x v="455"/>
    <n v="242.94"/>
    <n v="3"/>
    <n v="0"/>
    <n v="9.7175999999999902"/>
  </r>
  <r>
    <n v="734"/>
    <x v="341"/>
    <x v="3"/>
    <x v="276"/>
    <d v="2014-01-26T00:00:00"/>
    <s v="Standard Class"/>
    <s v="DS-13030"/>
    <s v="Darrin Sayre"/>
    <x v="2"/>
    <x v="0"/>
    <s v="Seattle"/>
    <x v="4"/>
    <n v="98115"/>
    <x v="1"/>
    <x v="603"/>
    <x v="2"/>
    <x v="11"/>
    <x v="598"/>
    <n v="179.97"/>
    <n v="3"/>
    <n v="0"/>
    <n v="86.385600000000011"/>
  </r>
  <r>
    <n v="735"/>
    <x v="341"/>
    <x v="3"/>
    <x v="276"/>
    <d v="2014-01-26T00:00:00"/>
    <s v="Standard Class"/>
    <s v="DS-13030"/>
    <s v="Darrin Sayre"/>
    <x v="2"/>
    <x v="0"/>
    <s v="Seattle"/>
    <x v="4"/>
    <n v="98115"/>
    <x v="1"/>
    <x v="350"/>
    <x v="1"/>
    <x v="8"/>
    <x v="346"/>
    <n v="99.695999999999998"/>
    <n v="6"/>
    <n v="0.2"/>
    <n v="33.647399999999998"/>
  </r>
  <r>
    <n v="736"/>
    <x v="341"/>
    <x v="3"/>
    <x v="276"/>
    <d v="2014-01-26T00:00:00"/>
    <s v="Standard Class"/>
    <s v="DS-13030"/>
    <s v="Darrin Sayre"/>
    <x v="2"/>
    <x v="0"/>
    <s v="Seattle"/>
    <x v="4"/>
    <n v="98115"/>
    <x v="1"/>
    <x v="44"/>
    <x v="1"/>
    <x v="8"/>
    <x v="44"/>
    <n v="27.936000000000003"/>
    <n v="4"/>
    <n v="0.2"/>
    <n v="9.4283999999999963"/>
  </r>
  <r>
    <n v="737"/>
    <x v="341"/>
    <x v="3"/>
    <x v="276"/>
    <d v="2014-01-26T00:00:00"/>
    <s v="Standard Class"/>
    <s v="DS-13030"/>
    <s v="Darrin Sayre"/>
    <x v="2"/>
    <x v="0"/>
    <s v="Seattle"/>
    <x v="4"/>
    <n v="98115"/>
    <x v="1"/>
    <x v="604"/>
    <x v="0"/>
    <x v="0"/>
    <x v="599"/>
    <n v="84.98"/>
    <n v="1"/>
    <n v="0"/>
    <n v="18.695599999999999"/>
  </r>
  <r>
    <n v="738"/>
    <x v="341"/>
    <x v="3"/>
    <x v="276"/>
    <d v="2014-01-26T00:00:00"/>
    <s v="Standard Class"/>
    <s v="DS-13030"/>
    <s v="Darrin Sayre"/>
    <x v="2"/>
    <x v="0"/>
    <s v="Seattle"/>
    <x v="4"/>
    <n v="98115"/>
    <x v="1"/>
    <x v="605"/>
    <x v="1"/>
    <x v="8"/>
    <x v="600"/>
    <n v="18.72"/>
    <n v="5"/>
    <n v="0.2"/>
    <n v="6.5519999999999996"/>
  </r>
  <r>
    <n v="739"/>
    <x v="342"/>
    <x v="2"/>
    <x v="78"/>
    <d v="2011-09-12T00:00:00"/>
    <s v="Standard Class"/>
    <s v="GZ-14470"/>
    <s v="Gary Zandusky"/>
    <x v="0"/>
    <x v="0"/>
    <s v="San Francisco"/>
    <x v="1"/>
    <n v="94110"/>
    <x v="1"/>
    <x v="606"/>
    <x v="2"/>
    <x v="11"/>
    <x v="601"/>
    <n v="49.98"/>
    <n v="2"/>
    <n v="0"/>
    <n v="8.4965999999999937"/>
  </r>
  <r>
    <n v="740"/>
    <x v="343"/>
    <x v="2"/>
    <x v="277"/>
    <d v="2011-01-09T00:00:00"/>
    <s v="Standard Class"/>
    <s v="PO-19195"/>
    <s v="Phillina Ober"/>
    <x v="2"/>
    <x v="0"/>
    <s v="Naperville"/>
    <x v="10"/>
    <n v="60540"/>
    <x v="2"/>
    <x v="607"/>
    <x v="1"/>
    <x v="2"/>
    <x v="602"/>
    <n v="11.784000000000001"/>
    <n v="3"/>
    <n v="0.2"/>
    <n v="4.2716999999999992"/>
  </r>
  <r>
    <n v="741"/>
    <x v="343"/>
    <x v="2"/>
    <x v="277"/>
    <d v="2011-01-09T00:00:00"/>
    <s v="Standard Class"/>
    <s v="PO-19195"/>
    <s v="Phillina Ober"/>
    <x v="2"/>
    <x v="0"/>
    <s v="Naperville"/>
    <x v="10"/>
    <n v="60540"/>
    <x v="2"/>
    <x v="418"/>
    <x v="1"/>
    <x v="4"/>
    <x v="413"/>
    <n v="272.73599999999999"/>
    <n v="3"/>
    <n v="0.2"/>
    <n v="-64.774800000000013"/>
  </r>
  <r>
    <n v="742"/>
    <x v="343"/>
    <x v="2"/>
    <x v="277"/>
    <d v="2011-01-09T00:00:00"/>
    <s v="Standard Class"/>
    <s v="PO-19195"/>
    <s v="Phillina Ober"/>
    <x v="2"/>
    <x v="0"/>
    <s v="Naperville"/>
    <x v="10"/>
    <n v="60540"/>
    <x v="2"/>
    <x v="608"/>
    <x v="1"/>
    <x v="8"/>
    <x v="603"/>
    <n v="3.5399999999999991"/>
    <n v="2"/>
    <n v="0.8"/>
    <n v="-5.4870000000000001"/>
  </r>
  <r>
    <n v="743"/>
    <x v="344"/>
    <x v="0"/>
    <x v="278"/>
    <d v="2013-09-02T00:00:00"/>
    <s v="Standard Class"/>
    <s v="SS-20875"/>
    <s v="Sung Shariari"/>
    <x v="0"/>
    <x v="0"/>
    <s v="Dallas"/>
    <x v="5"/>
    <n v="75220"/>
    <x v="2"/>
    <x v="505"/>
    <x v="1"/>
    <x v="14"/>
    <x v="500"/>
    <n v="51.52000000000001"/>
    <n v="5"/>
    <n v="0.2"/>
    <n v="-10.948000000000002"/>
  </r>
  <r>
    <n v="744"/>
    <x v="344"/>
    <x v="0"/>
    <x v="278"/>
    <d v="2013-09-02T00:00:00"/>
    <s v="Standard Class"/>
    <s v="SS-20875"/>
    <s v="Sung Shariari"/>
    <x v="0"/>
    <x v="0"/>
    <s v="Dallas"/>
    <x v="5"/>
    <n v="75220"/>
    <x v="2"/>
    <x v="249"/>
    <x v="1"/>
    <x v="10"/>
    <x v="247"/>
    <n v="3.5280000000000005"/>
    <n v="1"/>
    <n v="0.2"/>
    <n v="1.1465999999999998"/>
  </r>
  <r>
    <n v="745"/>
    <x v="344"/>
    <x v="0"/>
    <x v="278"/>
    <d v="2013-09-02T00:00:00"/>
    <s v="Standard Class"/>
    <s v="SS-20875"/>
    <s v="Sung Shariari"/>
    <x v="0"/>
    <x v="0"/>
    <s v="Dallas"/>
    <x v="5"/>
    <n v="75220"/>
    <x v="2"/>
    <x v="609"/>
    <x v="1"/>
    <x v="10"/>
    <x v="604"/>
    <n v="4.6240000000000006"/>
    <n v="1"/>
    <n v="0.2"/>
    <n v="1.6762000000000001"/>
  </r>
  <r>
    <n v="746"/>
    <x v="344"/>
    <x v="0"/>
    <x v="278"/>
    <d v="2013-09-02T00:00:00"/>
    <s v="Standard Class"/>
    <s v="SS-20875"/>
    <s v="Sung Shariari"/>
    <x v="0"/>
    <x v="0"/>
    <s v="Dallas"/>
    <x v="5"/>
    <n v="75220"/>
    <x v="2"/>
    <x v="610"/>
    <x v="1"/>
    <x v="14"/>
    <x v="605"/>
    <n v="55.167999999999999"/>
    <n v="4"/>
    <n v="0.2"/>
    <n v="6.2063999999999897"/>
  </r>
  <r>
    <n v="747"/>
    <x v="345"/>
    <x v="2"/>
    <x v="279"/>
    <d v="2011-05-27T00:00:00"/>
    <s v="Same Day"/>
    <s v="MH-17785"/>
    <s v="Maya Herman"/>
    <x v="1"/>
    <x v="0"/>
    <s v="San Diego"/>
    <x v="1"/>
    <n v="92105"/>
    <x v="1"/>
    <x v="223"/>
    <x v="0"/>
    <x v="3"/>
    <x v="221"/>
    <n v="567.12"/>
    <n v="10"/>
    <n v="0.2"/>
    <n v="-28.355999999999952"/>
  </r>
  <r>
    <n v="748"/>
    <x v="345"/>
    <x v="2"/>
    <x v="279"/>
    <d v="2011-05-27T00:00:00"/>
    <s v="Same Day"/>
    <s v="MH-17785"/>
    <s v="Maya Herman"/>
    <x v="1"/>
    <x v="0"/>
    <s v="San Diego"/>
    <x v="1"/>
    <n v="92105"/>
    <x v="1"/>
    <x v="435"/>
    <x v="1"/>
    <x v="4"/>
    <x v="430"/>
    <n v="359.32"/>
    <n v="4"/>
    <n v="0"/>
    <n v="7.1863999999999919"/>
  </r>
  <r>
    <n v="749"/>
    <x v="346"/>
    <x v="0"/>
    <x v="231"/>
    <d v="2013-03-23T00:00:00"/>
    <s v="Second Class"/>
    <s v="PB-19105"/>
    <s v="Peter Bühler"/>
    <x v="0"/>
    <x v="0"/>
    <s v="Evanston"/>
    <x v="10"/>
    <n v="60201"/>
    <x v="2"/>
    <x v="611"/>
    <x v="2"/>
    <x v="7"/>
    <x v="606"/>
    <n v="11.992000000000001"/>
    <n v="1"/>
    <n v="0.2"/>
    <n v="0.89939999999999909"/>
  </r>
  <r>
    <n v="750"/>
    <x v="347"/>
    <x v="3"/>
    <x v="280"/>
    <d v="2014-10-07T00:00:00"/>
    <s v="Standard Class"/>
    <s v="RF-19735"/>
    <s v="Roland Fjeld"/>
    <x v="0"/>
    <x v="0"/>
    <s v="Trenton"/>
    <x v="12"/>
    <n v="48183"/>
    <x v="2"/>
    <x v="612"/>
    <x v="1"/>
    <x v="8"/>
    <x v="607"/>
    <n v="58.050000000000004"/>
    <n v="3"/>
    <n v="0"/>
    <n v="26.702999999999999"/>
  </r>
  <r>
    <n v="751"/>
    <x v="347"/>
    <x v="3"/>
    <x v="280"/>
    <d v="2014-10-07T00:00:00"/>
    <s v="Standard Class"/>
    <s v="RF-19735"/>
    <s v="Roland Fjeld"/>
    <x v="0"/>
    <x v="0"/>
    <s v="Trenton"/>
    <x v="12"/>
    <n v="48183"/>
    <x v="2"/>
    <x v="613"/>
    <x v="0"/>
    <x v="5"/>
    <x v="608"/>
    <n v="157.74"/>
    <n v="11"/>
    <n v="0"/>
    <n v="56.7864"/>
  </r>
  <r>
    <n v="752"/>
    <x v="347"/>
    <x v="3"/>
    <x v="280"/>
    <d v="2014-10-07T00:00:00"/>
    <s v="Standard Class"/>
    <s v="RF-19735"/>
    <s v="Roland Fjeld"/>
    <x v="0"/>
    <x v="0"/>
    <s v="Trenton"/>
    <x v="12"/>
    <n v="48183"/>
    <x v="2"/>
    <x v="359"/>
    <x v="1"/>
    <x v="6"/>
    <x v="355"/>
    <n v="56.980000000000004"/>
    <n v="7"/>
    <n v="0"/>
    <n v="22.792000000000002"/>
  </r>
  <r>
    <n v="753"/>
    <x v="347"/>
    <x v="3"/>
    <x v="280"/>
    <d v="2014-10-07T00:00:00"/>
    <s v="Standard Class"/>
    <s v="RF-19735"/>
    <s v="Roland Fjeld"/>
    <x v="0"/>
    <x v="0"/>
    <s v="Trenton"/>
    <x v="12"/>
    <n v="48183"/>
    <x v="2"/>
    <x v="614"/>
    <x v="1"/>
    <x v="8"/>
    <x v="609"/>
    <n v="2.88"/>
    <n v="1"/>
    <n v="0"/>
    <n v="1.4112"/>
  </r>
  <r>
    <n v="754"/>
    <x v="348"/>
    <x v="0"/>
    <x v="281"/>
    <d v="2013-04-10T00:00:00"/>
    <s v="First Class"/>
    <s v="YC-21895"/>
    <s v="Yoseph Carroll"/>
    <x v="1"/>
    <x v="0"/>
    <s v="San Francisco"/>
    <x v="1"/>
    <n v="94110"/>
    <x v="1"/>
    <x v="615"/>
    <x v="2"/>
    <x v="16"/>
    <x v="610"/>
    <n v="1199.9760000000001"/>
    <n v="3"/>
    <n v="0.2"/>
    <n v="374.99249999999995"/>
  </r>
  <r>
    <n v="755"/>
    <x v="349"/>
    <x v="1"/>
    <x v="214"/>
    <d v="2012-12-12T00:00:00"/>
    <s v="Standard Class"/>
    <s v="MS-17830"/>
    <s v="Melanie Seite"/>
    <x v="0"/>
    <x v="0"/>
    <s v="Los Angeles"/>
    <x v="1"/>
    <n v="90036"/>
    <x v="1"/>
    <x v="561"/>
    <x v="0"/>
    <x v="5"/>
    <x v="555"/>
    <n v="79.92"/>
    <n v="4"/>
    <n v="0"/>
    <n v="28.7712"/>
  </r>
  <r>
    <n v="756"/>
    <x v="350"/>
    <x v="0"/>
    <x v="31"/>
    <d v="2013-09-23T00:00:00"/>
    <s v="Standard Class"/>
    <s v="NB-18655"/>
    <s v="Nona Balk"/>
    <x v="1"/>
    <x v="0"/>
    <s v="Jacksonville"/>
    <x v="2"/>
    <n v="32216"/>
    <x v="0"/>
    <x v="616"/>
    <x v="0"/>
    <x v="3"/>
    <x v="611"/>
    <n v="383.43799999999999"/>
    <n v="4"/>
    <n v="0.45"/>
    <n v="-167.3184"/>
  </r>
  <r>
    <n v="757"/>
    <x v="351"/>
    <x v="2"/>
    <x v="282"/>
    <d v="2012-01-02T00:00:00"/>
    <s v="Standard Class"/>
    <s v="DC-13285"/>
    <s v="Debra Catini"/>
    <x v="0"/>
    <x v="0"/>
    <s v="Cottage Grove"/>
    <x v="11"/>
    <n v="55016"/>
    <x v="2"/>
    <x v="576"/>
    <x v="1"/>
    <x v="4"/>
    <x v="571"/>
    <n v="24.56"/>
    <n v="2"/>
    <n v="0"/>
    <n v="6.8767999999999994"/>
  </r>
  <r>
    <n v="758"/>
    <x v="351"/>
    <x v="2"/>
    <x v="282"/>
    <d v="2012-01-02T00:00:00"/>
    <s v="Standard Class"/>
    <s v="DC-13285"/>
    <s v="Debra Catini"/>
    <x v="0"/>
    <x v="0"/>
    <s v="Cottage Grove"/>
    <x v="11"/>
    <n v="55016"/>
    <x v="2"/>
    <x v="538"/>
    <x v="2"/>
    <x v="11"/>
    <x v="533"/>
    <n v="119.8"/>
    <n v="4"/>
    <n v="0"/>
    <n v="47.92"/>
  </r>
  <r>
    <n v="759"/>
    <x v="352"/>
    <x v="3"/>
    <x v="283"/>
    <d v="2014-07-29T00:00:00"/>
    <s v="Standard Class"/>
    <s v="CP-12340"/>
    <s v="Christine Phan"/>
    <x v="1"/>
    <x v="0"/>
    <s v="New York City"/>
    <x v="15"/>
    <n v="10009"/>
    <x v="3"/>
    <x v="520"/>
    <x v="1"/>
    <x v="8"/>
    <x v="515"/>
    <n v="13.128"/>
    <n v="3"/>
    <n v="0.2"/>
    <n v="4.2665999999999986"/>
  </r>
  <r>
    <n v="760"/>
    <x v="353"/>
    <x v="3"/>
    <x v="65"/>
    <d v="2014-09-23T00:00:00"/>
    <s v="Standard Class"/>
    <s v="BF-11020"/>
    <s v="Barry Französisch"/>
    <x v="1"/>
    <x v="0"/>
    <s v="Green Bay"/>
    <x v="6"/>
    <n v="54302"/>
    <x v="2"/>
    <x v="126"/>
    <x v="1"/>
    <x v="10"/>
    <x v="557"/>
    <n v="22.72"/>
    <n v="4"/>
    <n v="0"/>
    <n v="10.223999999999998"/>
  </r>
  <r>
    <n v="761"/>
    <x v="354"/>
    <x v="1"/>
    <x v="284"/>
    <d v="2012-09-05T00:00:00"/>
    <s v="Standard Class"/>
    <s v="AR-10510"/>
    <s v="Andrew Roberts"/>
    <x v="0"/>
    <x v="0"/>
    <s v="Los Angeles"/>
    <x v="1"/>
    <n v="90004"/>
    <x v="1"/>
    <x v="490"/>
    <x v="1"/>
    <x v="10"/>
    <x v="485"/>
    <n v="58.320000000000007"/>
    <n v="9"/>
    <n v="0"/>
    <n v="27.993600000000001"/>
  </r>
  <r>
    <n v="762"/>
    <x v="355"/>
    <x v="3"/>
    <x v="132"/>
    <d v="2014-11-08T00:00:00"/>
    <s v="Standard Class"/>
    <s v="JC-16105"/>
    <s v="Julie Creighton"/>
    <x v="1"/>
    <x v="0"/>
    <s v="Atlanta"/>
    <x v="32"/>
    <n v="30318"/>
    <x v="0"/>
    <x v="617"/>
    <x v="1"/>
    <x v="2"/>
    <x v="612"/>
    <n v="12.39"/>
    <n v="3"/>
    <n v="0"/>
    <n v="5.6993999999999998"/>
  </r>
  <r>
    <n v="763"/>
    <x v="356"/>
    <x v="1"/>
    <x v="285"/>
    <d v="2012-02-13T00:00:00"/>
    <s v="Standard Class"/>
    <s v="LH-17020"/>
    <s v="Lisa Hazard"/>
    <x v="0"/>
    <x v="0"/>
    <s v="Columbus"/>
    <x v="24"/>
    <n v="43229"/>
    <x v="3"/>
    <x v="160"/>
    <x v="2"/>
    <x v="7"/>
    <x v="159"/>
    <n v="107.982"/>
    <n v="3"/>
    <n v="0.4"/>
    <n v="-26.995499999999993"/>
  </r>
  <r>
    <n v="764"/>
    <x v="357"/>
    <x v="2"/>
    <x v="286"/>
    <d v="2011-01-16T00:00:00"/>
    <s v="Second Class"/>
    <s v="CS-12250"/>
    <s v="Chris Selesnick"/>
    <x v="1"/>
    <x v="0"/>
    <s v="Bossier City"/>
    <x v="28"/>
    <n v="71111"/>
    <x v="0"/>
    <x v="152"/>
    <x v="1"/>
    <x v="12"/>
    <x v="33"/>
    <n v="11.36"/>
    <n v="2"/>
    <n v="0"/>
    <n v="5.3391999999999991"/>
  </r>
  <r>
    <n v="765"/>
    <x v="357"/>
    <x v="2"/>
    <x v="286"/>
    <d v="2011-01-16T00:00:00"/>
    <s v="Second Class"/>
    <s v="CS-12250"/>
    <s v="Chris Selesnick"/>
    <x v="1"/>
    <x v="0"/>
    <s v="Bossier City"/>
    <x v="28"/>
    <n v="71111"/>
    <x v="0"/>
    <x v="618"/>
    <x v="1"/>
    <x v="12"/>
    <x v="613"/>
    <n v="50.94"/>
    <n v="3"/>
    <n v="0"/>
    <n v="25.47"/>
  </r>
  <r>
    <n v="766"/>
    <x v="357"/>
    <x v="2"/>
    <x v="286"/>
    <d v="2011-01-16T00:00:00"/>
    <s v="Second Class"/>
    <s v="CS-12250"/>
    <s v="Chris Selesnick"/>
    <x v="1"/>
    <x v="0"/>
    <s v="Bossier City"/>
    <x v="28"/>
    <n v="71111"/>
    <x v="0"/>
    <x v="619"/>
    <x v="2"/>
    <x v="11"/>
    <x v="614"/>
    <n v="646.74"/>
    <n v="6"/>
    <n v="0"/>
    <n v="258.69600000000003"/>
  </r>
  <r>
    <n v="767"/>
    <x v="357"/>
    <x v="2"/>
    <x v="286"/>
    <d v="2011-01-16T00:00:00"/>
    <s v="Second Class"/>
    <s v="CS-12250"/>
    <s v="Chris Selesnick"/>
    <x v="1"/>
    <x v="0"/>
    <s v="Bossier City"/>
    <x v="28"/>
    <n v="71111"/>
    <x v="0"/>
    <x v="620"/>
    <x v="1"/>
    <x v="8"/>
    <x v="33"/>
    <n v="5.64"/>
    <n v="3"/>
    <n v="0"/>
    <n v="2.7071999999999994"/>
  </r>
  <r>
    <n v="768"/>
    <x v="357"/>
    <x v="2"/>
    <x v="286"/>
    <d v="2011-01-16T00:00:00"/>
    <s v="Second Class"/>
    <s v="CS-12250"/>
    <s v="Chris Selesnick"/>
    <x v="1"/>
    <x v="0"/>
    <s v="Bossier City"/>
    <x v="28"/>
    <n v="71111"/>
    <x v="0"/>
    <x v="621"/>
    <x v="1"/>
    <x v="4"/>
    <x v="615"/>
    <n v="572.58000000000004"/>
    <n v="6"/>
    <n v="0"/>
    <n v="34.354799999999955"/>
  </r>
  <r>
    <n v="769"/>
    <x v="358"/>
    <x v="2"/>
    <x v="287"/>
    <d v="2011-05-20T00:00:00"/>
    <s v="Standard Class"/>
    <s v="AJ-10795"/>
    <s v="Anthony Johnson"/>
    <x v="1"/>
    <x v="0"/>
    <s v="Saint Petersburg"/>
    <x v="2"/>
    <n v="33710"/>
    <x v="0"/>
    <x v="622"/>
    <x v="0"/>
    <x v="5"/>
    <x v="616"/>
    <n v="310.88000000000005"/>
    <n v="2"/>
    <n v="0.2"/>
    <n v="23.315999999999988"/>
  </r>
  <r>
    <n v="770"/>
    <x v="359"/>
    <x v="0"/>
    <x v="288"/>
    <d v="2013-05-25T00:00:00"/>
    <s v="Standard Class"/>
    <s v="LE-16810"/>
    <s v="Laurel Elliston"/>
    <x v="0"/>
    <x v="0"/>
    <s v="Arlington"/>
    <x v="17"/>
    <n v="22204"/>
    <x v="0"/>
    <x v="623"/>
    <x v="0"/>
    <x v="1"/>
    <x v="617"/>
    <n v="641.96"/>
    <n v="2"/>
    <n v="0"/>
    <n v="179.74880000000002"/>
  </r>
  <r>
    <n v="771"/>
    <x v="360"/>
    <x v="3"/>
    <x v="289"/>
    <d v="2014-02-06T00:00:00"/>
    <s v="Standard Class"/>
    <s v="BV-11245"/>
    <s v="Benjamin Venier"/>
    <x v="1"/>
    <x v="0"/>
    <s v="Des Moines"/>
    <x v="23"/>
    <n v="50315"/>
    <x v="2"/>
    <x v="624"/>
    <x v="1"/>
    <x v="8"/>
    <x v="618"/>
    <n v="18.28"/>
    <n v="2"/>
    <n v="0"/>
    <n v="9.14"/>
  </r>
  <r>
    <n v="772"/>
    <x v="360"/>
    <x v="3"/>
    <x v="289"/>
    <d v="2014-02-06T00:00:00"/>
    <s v="Standard Class"/>
    <s v="BV-11245"/>
    <s v="Benjamin Venier"/>
    <x v="1"/>
    <x v="0"/>
    <s v="Des Moines"/>
    <x v="23"/>
    <n v="50315"/>
    <x v="2"/>
    <x v="302"/>
    <x v="2"/>
    <x v="7"/>
    <x v="299"/>
    <n v="207"/>
    <n v="3"/>
    <n v="0"/>
    <n v="51.75"/>
  </r>
  <r>
    <n v="773"/>
    <x v="360"/>
    <x v="3"/>
    <x v="289"/>
    <d v="2014-02-06T00:00:00"/>
    <s v="Standard Class"/>
    <s v="BV-11245"/>
    <s v="Benjamin Venier"/>
    <x v="1"/>
    <x v="0"/>
    <s v="Des Moines"/>
    <x v="23"/>
    <n v="50315"/>
    <x v="2"/>
    <x v="625"/>
    <x v="1"/>
    <x v="8"/>
    <x v="619"/>
    <n v="32.35"/>
    <n v="5"/>
    <n v="0"/>
    <n v="16.175000000000001"/>
  </r>
  <r>
    <n v="774"/>
    <x v="360"/>
    <x v="3"/>
    <x v="289"/>
    <d v="2014-02-06T00:00:00"/>
    <s v="Standard Class"/>
    <s v="BV-11245"/>
    <s v="Benjamin Venier"/>
    <x v="1"/>
    <x v="0"/>
    <s v="Des Moines"/>
    <x v="23"/>
    <n v="50315"/>
    <x v="2"/>
    <x v="8"/>
    <x v="1"/>
    <x v="8"/>
    <x v="8"/>
    <n v="7.71"/>
    <n v="1"/>
    <n v="0"/>
    <n v="3.4695"/>
  </r>
  <r>
    <n v="775"/>
    <x v="360"/>
    <x v="3"/>
    <x v="289"/>
    <d v="2014-02-06T00:00:00"/>
    <s v="Standard Class"/>
    <s v="BV-11245"/>
    <s v="Benjamin Venier"/>
    <x v="1"/>
    <x v="0"/>
    <s v="Des Moines"/>
    <x v="23"/>
    <n v="50315"/>
    <x v="2"/>
    <x v="626"/>
    <x v="1"/>
    <x v="6"/>
    <x v="620"/>
    <n v="40.299999999999997"/>
    <n v="2"/>
    <n v="0"/>
    <n v="10.881"/>
  </r>
  <r>
    <n v="776"/>
    <x v="360"/>
    <x v="3"/>
    <x v="289"/>
    <d v="2014-02-06T00:00:00"/>
    <s v="Standard Class"/>
    <s v="BV-11245"/>
    <s v="Benjamin Venier"/>
    <x v="1"/>
    <x v="0"/>
    <s v="Des Moines"/>
    <x v="23"/>
    <n v="50315"/>
    <x v="2"/>
    <x v="627"/>
    <x v="0"/>
    <x v="5"/>
    <x v="621"/>
    <n v="34.580000000000005"/>
    <n v="7"/>
    <n v="0"/>
    <n v="14.523600000000002"/>
  </r>
  <r>
    <n v="777"/>
    <x v="361"/>
    <x v="2"/>
    <x v="290"/>
    <d v="2011-07-06T00:00:00"/>
    <s v="Standard Class"/>
    <s v="DL-12865"/>
    <s v="Dan Lawera"/>
    <x v="0"/>
    <x v="0"/>
    <s v="Cincinnati"/>
    <x v="24"/>
    <n v="45231"/>
    <x v="3"/>
    <x v="628"/>
    <x v="1"/>
    <x v="6"/>
    <x v="622"/>
    <n v="32.76"/>
    <n v="7"/>
    <n v="0.2"/>
    <n v="3.6854999999999958"/>
  </r>
  <r>
    <n v="778"/>
    <x v="362"/>
    <x v="1"/>
    <x v="291"/>
    <d v="2012-08-23T00:00:00"/>
    <s v="First Class"/>
    <s v="NZ-18565"/>
    <s v="Nick Zandusky"/>
    <x v="2"/>
    <x v="0"/>
    <s v="San Francisco"/>
    <x v="1"/>
    <n v="94110"/>
    <x v="1"/>
    <x v="629"/>
    <x v="0"/>
    <x v="1"/>
    <x v="623"/>
    <n v="544.00800000000004"/>
    <n v="3"/>
    <n v="0.2"/>
    <n v="40.800600000000003"/>
  </r>
  <r>
    <n v="779"/>
    <x v="362"/>
    <x v="1"/>
    <x v="291"/>
    <d v="2012-08-23T00:00:00"/>
    <s v="First Class"/>
    <s v="NZ-18565"/>
    <s v="Nick Zandusky"/>
    <x v="2"/>
    <x v="0"/>
    <s v="San Francisco"/>
    <x v="1"/>
    <n v="94110"/>
    <x v="1"/>
    <x v="368"/>
    <x v="1"/>
    <x v="10"/>
    <x v="364"/>
    <n v="59.94"/>
    <n v="3"/>
    <n v="0"/>
    <n v="28.171799999999998"/>
  </r>
  <r>
    <n v="780"/>
    <x v="362"/>
    <x v="1"/>
    <x v="291"/>
    <d v="2012-08-23T00:00:00"/>
    <s v="First Class"/>
    <s v="NZ-18565"/>
    <s v="Nick Zandusky"/>
    <x v="2"/>
    <x v="0"/>
    <s v="San Francisco"/>
    <x v="1"/>
    <n v="94110"/>
    <x v="1"/>
    <x v="358"/>
    <x v="1"/>
    <x v="10"/>
    <x v="354"/>
    <n v="23.92"/>
    <n v="4"/>
    <n v="0"/>
    <n v="11.720800000000001"/>
  </r>
  <r>
    <n v="781"/>
    <x v="362"/>
    <x v="1"/>
    <x v="291"/>
    <d v="2012-08-23T00:00:00"/>
    <s v="First Class"/>
    <s v="NZ-18565"/>
    <s v="Nick Zandusky"/>
    <x v="2"/>
    <x v="0"/>
    <s v="San Francisco"/>
    <x v="1"/>
    <n v="94110"/>
    <x v="1"/>
    <x v="630"/>
    <x v="1"/>
    <x v="10"/>
    <x v="624"/>
    <n v="4.28"/>
    <n v="1"/>
    <n v="0"/>
    <n v="1.9259999999999997"/>
  </r>
  <r>
    <n v="782"/>
    <x v="363"/>
    <x v="1"/>
    <x v="292"/>
    <d v="2012-10-06T00:00:00"/>
    <s v="Second Class"/>
    <s v="BM-11785"/>
    <s v="Bryan Mills"/>
    <x v="0"/>
    <x v="0"/>
    <s v="Columbus"/>
    <x v="24"/>
    <n v="43229"/>
    <x v="3"/>
    <x v="410"/>
    <x v="1"/>
    <x v="8"/>
    <x v="405"/>
    <n v="32.07"/>
    <n v="5"/>
    <n v="0.7"/>
    <n v="-22.448999999999991"/>
  </r>
  <r>
    <n v="783"/>
    <x v="363"/>
    <x v="1"/>
    <x v="292"/>
    <d v="2012-10-06T00:00:00"/>
    <s v="Second Class"/>
    <s v="BM-11785"/>
    <s v="Bryan Mills"/>
    <x v="0"/>
    <x v="0"/>
    <s v="Columbus"/>
    <x v="24"/>
    <n v="43229"/>
    <x v="3"/>
    <x v="46"/>
    <x v="2"/>
    <x v="11"/>
    <x v="46"/>
    <n v="24"/>
    <n v="2"/>
    <n v="0.2"/>
    <n v="-2.6999999999999993"/>
  </r>
  <r>
    <n v="784"/>
    <x v="363"/>
    <x v="1"/>
    <x v="292"/>
    <d v="2012-10-06T00:00:00"/>
    <s v="Second Class"/>
    <s v="BM-11785"/>
    <s v="Bryan Mills"/>
    <x v="0"/>
    <x v="0"/>
    <s v="Columbus"/>
    <x v="24"/>
    <n v="43229"/>
    <x v="3"/>
    <x v="631"/>
    <x v="0"/>
    <x v="0"/>
    <x v="625"/>
    <n v="35.49"/>
    <n v="1"/>
    <n v="0.5"/>
    <n v="-15.615600000000001"/>
  </r>
  <r>
    <n v="785"/>
    <x v="363"/>
    <x v="1"/>
    <x v="292"/>
    <d v="2012-10-06T00:00:00"/>
    <s v="Second Class"/>
    <s v="BM-11785"/>
    <s v="Bryan Mills"/>
    <x v="0"/>
    <x v="0"/>
    <s v="Columbus"/>
    <x v="24"/>
    <n v="43229"/>
    <x v="3"/>
    <x v="632"/>
    <x v="2"/>
    <x v="11"/>
    <x v="626"/>
    <n v="47.984000000000002"/>
    <n v="2"/>
    <n v="0.2"/>
    <n v="0.59979999999999656"/>
  </r>
  <r>
    <n v="786"/>
    <x v="364"/>
    <x v="1"/>
    <x v="293"/>
    <d v="2012-05-28T00:00:00"/>
    <s v="Standard Class"/>
    <s v="EA-14035"/>
    <s v="Erin Ashbrook"/>
    <x v="1"/>
    <x v="0"/>
    <s v="Columbia"/>
    <x v="20"/>
    <n v="29203"/>
    <x v="0"/>
    <x v="633"/>
    <x v="1"/>
    <x v="12"/>
    <x v="627"/>
    <n v="186.69"/>
    <n v="3"/>
    <n v="0"/>
    <n v="87.744299999999981"/>
  </r>
  <r>
    <n v="787"/>
    <x v="365"/>
    <x v="3"/>
    <x v="294"/>
    <d v="2014-03-22T00:00:00"/>
    <s v="Second Class"/>
    <s v="CL-12565"/>
    <s v="Clay Ludtke"/>
    <x v="0"/>
    <x v="0"/>
    <s v="Lancaster"/>
    <x v="1"/>
    <n v="93534"/>
    <x v="1"/>
    <x v="634"/>
    <x v="1"/>
    <x v="8"/>
    <x v="628"/>
    <n v="17.456"/>
    <n v="2"/>
    <n v="0.2"/>
    <n v="5.8914"/>
  </r>
  <r>
    <n v="788"/>
    <x v="366"/>
    <x v="1"/>
    <x v="295"/>
    <d v="2012-12-16T00:00:00"/>
    <s v="Standard Class"/>
    <s v="LT-17110"/>
    <s v="Liz Thompson"/>
    <x v="0"/>
    <x v="0"/>
    <s v="Lancaster"/>
    <x v="1"/>
    <n v="93534"/>
    <x v="1"/>
    <x v="635"/>
    <x v="0"/>
    <x v="1"/>
    <x v="629"/>
    <n v="348.92800000000005"/>
    <n v="2"/>
    <n v="0.2"/>
    <n v="34.89279999999998"/>
  </r>
  <r>
    <n v="789"/>
    <x v="367"/>
    <x v="1"/>
    <x v="153"/>
    <d v="2012-06-30T00:00:00"/>
    <s v="Standard Class"/>
    <s v="SA-20830"/>
    <s v="Sue Ann Reed"/>
    <x v="0"/>
    <x v="0"/>
    <s v="Richmond"/>
    <x v="17"/>
    <n v="23223"/>
    <x v="0"/>
    <x v="379"/>
    <x v="1"/>
    <x v="8"/>
    <x v="375"/>
    <n v="143.96"/>
    <n v="4"/>
    <n v="0"/>
    <n v="69.100800000000007"/>
  </r>
  <r>
    <n v="790"/>
    <x v="367"/>
    <x v="1"/>
    <x v="153"/>
    <d v="2012-06-30T00:00:00"/>
    <s v="Standard Class"/>
    <s v="SA-20830"/>
    <s v="Sue Ann Reed"/>
    <x v="0"/>
    <x v="0"/>
    <s v="Richmond"/>
    <x v="17"/>
    <n v="23223"/>
    <x v="0"/>
    <x v="421"/>
    <x v="1"/>
    <x v="4"/>
    <x v="416"/>
    <n v="15.42"/>
    <n v="1"/>
    <n v="0"/>
    <n v="4.1634000000000011"/>
  </r>
  <r>
    <n v="791"/>
    <x v="367"/>
    <x v="1"/>
    <x v="153"/>
    <d v="2012-06-30T00:00:00"/>
    <s v="Standard Class"/>
    <s v="SA-20830"/>
    <s v="Sue Ann Reed"/>
    <x v="0"/>
    <x v="0"/>
    <s v="Richmond"/>
    <x v="17"/>
    <n v="23223"/>
    <x v="0"/>
    <x v="636"/>
    <x v="1"/>
    <x v="8"/>
    <x v="630"/>
    <n v="43.04"/>
    <n v="8"/>
    <n v="0"/>
    <n v="21.089600000000001"/>
  </r>
  <r>
    <n v="792"/>
    <x v="367"/>
    <x v="1"/>
    <x v="153"/>
    <d v="2012-06-30T00:00:00"/>
    <s v="Standard Class"/>
    <s v="SA-20830"/>
    <s v="Sue Ann Reed"/>
    <x v="0"/>
    <x v="0"/>
    <s v="Richmond"/>
    <x v="17"/>
    <n v="23223"/>
    <x v="0"/>
    <x v="637"/>
    <x v="0"/>
    <x v="1"/>
    <x v="631"/>
    <n v="332.94"/>
    <n v="3"/>
    <n v="0"/>
    <n v="79.905599999999993"/>
  </r>
  <r>
    <n v="793"/>
    <x v="368"/>
    <x v="0"/>
    <x v="244"/>
    <d v="2013-05-21T00:00:00"/>
    <s v="Same Day"/>
    <s v="JK-15730"/>
    <s v="Joe Kamberova"/>
    <x v="0"/>
    <x v="0"/>
    <s v="Asheville"/>
    <x v="3"/>
    <n v="28806"/>
    <x v="0"/>
    <x v="638"/>
    <x v="2"/>
    <x v="7"/>
    <x v="632"/>
    <n v="1363.96"/>
    <n v="5"/>
    <n v="0.2"/>
    <n v="85.247500000000002"/>
  </r>
  <r>
    <n v="794"/>
    <x v="369"/>
    <x v="2"/>
    <x v="59"/>
    <d v="2011-09-26T00:00:00"/>
    <s v="Standard Class"/>
    <s v="ES-14020"/>
    <s v="Erica Smith"/>
    <x v="0"/>
    <x v="0"/>
    <s v="San Francisco"/>
    <x v="1"/>
    <n v="94110"/>
    <x v="1"/>
    <x v="639"/>
    <x v="1"/>
    <x v="2"/>
    <x v="633"/>
    <n v="9.9600000000000009"/>
    <n v="2"/>
    <n v="0"/>
    <n v="4.5815999999999999"/>
  </r>
  <r>
    <n v="795"/>
    <x v="369"/>
    <x v="2"/>
    <x v="59"/>
    <d v="2011-09-26T00:00:00"/>
    <s v="Standard Class"/>
    <s v="ES-14020"/>
    <s v="Erica Smith"/>
    <x v="0"/>
    <x v="0"/>
    <s v="San Francisco"/>
    <x v="1"/>
    <n v="94110"/>
    <x v="1"/>
    <x v="362"/>
    <x v="1"/>
    <x v="10"/>
    <x v="357"/>
    <n v="21.72"/>
    <n v="4"/>
    <n v="0"/>
    <n v="10.642799999999999"/>
  </r>
  <r>
    <n v="796"/>
    <x v="370"/>
    <x v="3"/>
    <x v="296"/>
    <d v="2014-09-27T00:00:00"/>
    <s v="Standard Class"/>
    <s v="RH-19495"/>
    <s v="Rick Hansen"/>
    <x v="0"/>
    <x v="0"/>
    <s v="Rochester"/>
    <x v="11"/>
    <n v="55901"/>
    <x v="2"/>
    <x v="614"/>
    <x v="1"/>
    <x v="8"/>
    <x v="609"/>
    <n v="20.16"/>
    <n v="7"/>
    <n v="0"/>
    <n v="9.8783999999999992"/>
  </r>
  <r>
    <n v="797"/>
    <x v="371"/>
    <x v="1"/>
    <x v="100"/>
    <d v="2012-12-26T00:00:00"/>
    <s v="First Class"/>
    <s v="DB-13120"/>
    <s v="David Bremer"/>
    <x v="1"/>
    <x v="0"/>
    <s v="Rochester"/>
    <x v="15"/>
    <n v="14609"/>
    <x v="3"/>
    <x v="640"/>
    <x v="1"/>
    <x v="10"/>
    <x v="634"/>
    <n v="132.79"/>
    <n v="7"/>
    <n v="0"/>
    <n v="63.739199999999997"/>
  </r>
  <r>
    <n v="798"/>
    <x v="371"/>
    <x v="1"/>
    <x v="100"/>
    <d v="2012-12-26T00:00:00"/>
    <s v="First Class"/>
    <s v="DB-13120"/>
    <s v="David Bremer"/>
    <x v="1"/>
    <x v="0"/>
    <s v="Rochester"/>
    <x v="15"/>
    <n v="14609"/>
    <x v="3"/>
    <x v="12"/>
    <x v="1"/>
    <x v="10"/>
    <x v="12"/>
    <n v="12.96"/>
    <n v="2"/>
    <n v="0"/>
    <n v="6.2208000000000006"/>
  </r>
  <r>
    <n v="799"/>
    <x v="371"/>
    <x v="1"/>
    <x v="100"/>
    <d v="2012-12-26T00:00:00"/>
    <s v="First Class"/>
    <s v="DB-13120"/>
    <s v="David Bremer"/>
    <x v="1"/>
    <x v="0"/>
    <s v="Rochester"/>
    <x v="15"/>
    <n v="14609"/>
    <x v="3"/>
    <x v="641"/>
    <x v="1"/>
    <x v="2"/>
    <x v="635"/>
    <n v="21.560000000000002"/>
    <n v="7"/>
    <n v="0"/>
    <n v="10.348799999999999"/>
  </r>
  <r>
    <n v="800"/>
    <x v="372"/>
    <x v="1"/>
    <x v="154"/>
    <d v="2012-12-03T00:00:00"/>
    <s v="Standard Class"/>
    <s v="CD-11920"/>
    <s v="Carlos Daly"/>
    <x v="0"/>
    <x v="0"/>
    <s v="Lake Elsinore"/>
    <x v="1"/>
    <n v="92530"/>
    <x v="1"/>
    <x v="474"/>
    <x v="0"/>
    <x v="1"/>
    <x v="470"/>
    <n v="283.92"/>
    <n v="5"/>
    <n v="0.2"/>
    <n v="17.745000000000019"/>
  </r>
  <r>
    <n v="801"/>
    <x v="373"/>
    <x v="3"/>
    <x v="297"/>
    <d v="2014-02-24T00:00:00"/>
    <s v="First Class"/>
    <s v="HW-14935"/>
    <s v="Helen Wasserman"/>
    <x v="1"/>
    <x v="0"/>
    <s v="San Diego"/>
    <x v="1"/>
    <n v="92105"/>
    <x v="1"/>
    <x v="642"/>
    <x v="0"/>
    <x v="5"/>
    <x v="636"/>
    <n v="22.23"/>
    <n v="1"/>
    <n v="0"/>
    <n v="7.3358999999999988"/>
  </r>
  <r>
    <n v="802"/>
    <x v="373"/>
    <x v="3"/>
    <x v="297"/>
    <d v="2014-02-24T00:00:00"/>
    <s v="First Class"/>
    <s v="HW-14935"/>
    <s v="Helen Wasserman"/>
    <x v="1"/>
    <x v="0"/>
    <s v="San Diego"/>
    <x v="1"/>
    <n v="92105"/>
    <x v="1"/>
    <x v="233"/>
    <x v="2"/>
    <x v="7"/>
    <x v="231"/>
    <n v="215.96799999999999"/>
    <n v="2"/>
    <n v="0.2"/>
    <n v="18.897199999999991"/>
  </r>
  <r>
    <n v="803"/>
    <x v="374"/>
    <x v="0"/>
    <x v="298"/>
    <d v="2013-08-24T00:00:00"/>
    <s v="Second Class"/>
    <s v="HW-14935"/>
    <s v="Helen Wasserman"/>
    <x v="1"/>
    <x v="0"/>
    <s v="New York City"/>
    <x v="15"/>
    <n v="10024"/>
    <x v="3"/>
    <x v="643"/>
    <x v="1"/>
    <x v="9"/>
    <x v="637"/>
    <n v="355.32"/>
    <n v="9"/>
    <n v="0"/>
    <n v="99.48960000000001"/>
  </r>
  <r>
    <n v="804"/>
    <x v="375"/>
    <x v="0"/>
    <x v="299"/>
    <d v="2013-03-18T00:00:00"/>
    <s v="Standard Class"/>
    <s v="MC-18130"/>
    <s v="Mike Caudle"/>
    <x v="1"/>
    <x v="0"/>
    <s v="Monroe"/>
    <x v="28"/>
    <n v="71203"/>
    <x v="0"/>
    <x v="644"/>
    <x v="1"/>
    <x v="10"/>
    <x v="638"/>
    <n v="12.96"/>
    <n v="2"/>
    <n v="0"/>
    <n v="6.2208000000000006"/>
  </r>
  <r>
    <n v="805"/>
    <x v="376"/>
    <x v="3"/>
    <x v="300"/>
    <d v="2014-04-25T00:00:00"/>
    <s v="First Class"/>
    <s v="GM-14440"/>
    <s v="Gary McGarr"/>
    <x v="0"/>
    <x v="0"/>
    <s v="San Francisco"/>
    <x v="1"/>
    <n v="94122"/>
    <x v="1"/>
    <x v="645"/>
    <x v="0"/>
    <x v="5"/>
    <x v="639"/>
    <n v="18.28"/>
    <n v="2"/>
    <n v="0"/>
    <n v="6.2151999999999994"/>
  </r>
  <r>
    <n v="806"/>
    <x v="377"/>
    <x v="2"/>
    <x v="301"/>
    <d v="2011-11-07T00:00:00"/>
    <s v="Standard Class"/>
    <s v="RA-19915"/>
    <s v="Russell Applegate"/>
    <x v="0"/>
    <x v="0"/>
    <s v="Denver"/>
    <x v="22"/>
    <n v="80219"/>
    <x v="1"/>
    <x v="646"/>
    <x v="1"/>
    <x v="6"/>
    <x v="640"/>
    <n v="43.176000000000002"/>
    <n v="3"/>
    <n v="0.2"/>
    <n v="4.3176000000000005"/>
  </r>
  <r>
    <n v="807"/>
    <x v="377"/>
    <x v="2"/>
    <x v="301"/>
    <d v="2011-11-07T00:00:00"/>
    <s v="Standard Class"/>
    <s v="RA-19915"/>
    <s v="Russell Applegate"/>
    <x v="0"/>
    <x v="0"/>
    <s v="Denver"/>
    <x v="22"/>
    <n v="80219"/>
    <x v="1"/>
    <x v="647"/>
    <x v="2"/>
    <x v="7"/>
    <x v="641"/>
    <n v="1983.9680000000001"/>
    <n v="4"/>
    <n v="0.2"/>
    <n v="247.99599999999981"/>
  </r>
  <r>
    <n v="808"/>
    <x v="378"/>
    <x v="1"/>
    <x v="302"/>
    <d v="2012-02-05T00:00:00"/>
    <s v="First Class"/>
    <s v="AA-10375"/>
    <s v="Allen Armold"/>
    <x v="0"/>
    <x v="0"/>
    <s v="Omaha"/>
    <x v="8"/>
    <n v="68104"/>
    <x v="2"/>
    <x v="378"/>
    <x v="0"/>
    <x v="5"/>
    <x v="374"/>
    <n v="28.4"/>
    <n v="2"/>
    <n v="0"/>
    <n v="11.076000000000001"/>
  </r>
  <r>
    <n v="809"/>
    <x v="378"/>
    <x v="1"/>
    <x v="302"/>
    <d v="2012-02-05T00:00:00"/>
    <s v="First Class"/>
    <s v="AA-10375"/>
    <s v="Allen Armold"/>
    <x v="0"/>
    <x v="0"/>
    <s v="Omaha"/>
    <x v="8"/>
    <n v="68104"/>
    <x v="2"/>
    <x v="648"/>
    <x v="2"/>
    <x v="11"/>
    <x v="642"/>
    <n v="149.97"/>
    <n v="3"/>
    <n v="0"/>
    <n v="50.989800000000002"/>
  </r>
  <r>
    <n v="810"/>
    <x v="379"/>
    <x v="2"/>
    <x v="303"/>
    <d v="2011-10-15T00:00:00"/>
    <s v="First Class"/>
    <s v="ZC-21910"/>
    <s v="Zuschuss Carroll"/>
    <x v="0"/>
    <x v="0"/>
    <s v="Edmonds"/>
    <x v="4"/>
    <n v="98026"/>
    <x v="1"/>
    <x v="649"/>
    <x v="1"/>
    <x v="6"/>
    <x v="643"/>
    <n v="11.52"/>
    <n v="4"/>
    <n v="0"/>
    <n v="3.2256"/>
  </r>
  <r>
    <n v="811"/>
    <x v="379"/>
    <x v="2"/>
    <x v="303"/>
    <d v="2011-10-15T00:00:00"/>
    <s v="First Class"/>
    <s v="ZC-21910"/>
    <s v="Zuschuss Carroll"/>
    <x v="0"/>
    <x v="0"/>
    <s v="Edmonds"/>
    <x v="4"/>
    <n v="98026"/>
    <x v="1"/>
    <x v="257"/>
    <x v="0"/>
    <x v="3"/>
    <x v="255"/>
    <n v="1298.55"/>
    <n v="5"/>
    <n v="0"/>
    <n v="311.65199999999999"/>
  </r>
  <r>
    <n v="812"/>
    <x v="379"/>
    <x v="2"/>
    <x v="303"/>
    <d v="2011-10-15T00:00:00"/>
    <s v="First Class"/>
    <s v="ZC-21910"/>
    <s v="Zuschuss Carroll"/>
    <x v="0"/>
    <x v="0"/>
    <s v="Edmonds"/>
    <x v="4"/>
    <n v="98026"/>
    <x v="1"/>
    <x v="650"/>
    <x v="1"/>
    <x v="9"/>
    <x v="644"/>
    <n v="213.92"/>
    <n v="4"/>
    <n v="0"/>
    <n v="62.036799999999971"/>
  </r>
  <r>
    <n v="813"/>
    <x v="379"/>
    <x v="2"/>
    <x v="303"/>
    <d v="2011-10-15T00:00:00"/>
    <s v="First Class"/>
    <s v="ZC-21910"/>
    <s v="Zuschuss Carroll"/>
    <x v="0"/>
    <x v="0"/>
    <s v="Edmonds"/>
    <x v="4"/>
    <n v="98026"/>
    <x v="1"/>
    <x v="553"/>
    <x v="2"/>
    <x v="11"/>
    <x v="547"/>
    <n v="25.78"/>
    <n v="2"/>
    <n v="0"/>
    <n v="2.5779999999999994"/>
  </r>
  <r>
    <n v="814"/>
    <x v="380"/>
    <x v="3"/>
    <x v="304"/>
    <d v="2014-05-15T00:00:00"/>
    <s v="Same Day"/>
    <s v="PJ-19015"/>
    <s v="Pauline Johnson"/>
    <x v="0"/>
    <x v="0"/>
    <s v="Santa Ana"/>
    <x v="1"/>
    <n v="92704"/>
    <x v="1"/>
    <x v="645"/>
    <x v="0"/>
    <x v="5"/>
    <x v="639"/>
    <n v="18.28"/>
    <n v="2"/>
    <n v="0"/>
    <n v="6.2151999999999994"/>
  </r>
  <r>
    <n v="815"/>
    <x v="380"/>
    <x v="3"/>
    <x v="304"/>
    <d v="2014-05-15T00:00:00"/>
    <s v="Same Day"/>
    <s v="PJ-19015"/>
    <s v="Pauline Johnson"/>
    <x v="0"/>
    <x v="0"/>
    <s v="Santa Ana"/>
    <x v="1"/>
    <n v="92704"/>
    <x v="1"/>
    <x v="651"/>
    <x v="2"/>
    <x v="11"/>
    <x v="645"/>
    <n v="1399.93"/>
    <n v="7"/>
    <n v="0"/>
    <n v="601.96990000000005"/>
  </r>
  <r>
    <n v="816"/>
    <x v="381"/>
    <x v="1"/>
    <x v="305"/>
    <d v="2012-03-23T00:00:00"/>
    <s v="First Class"/>
    <s v="BW-11110"/>
    <s v="Bart Watters"/>
    <x v="1"/>
    <x v="0"/>
    <s v="Milwaukee"/>
    <x v="6"/>
    <n v="53209"/>
    <x v="2"/>
    <x v="180"/>
    <x v="1"/>
    <x v="10"/>
    <x v="179"/>
    <n v="51.84"/>
    <n v="8"/>
    <n v="0"/>
    <n v="24.883200000000002"/>
  </r>
  <r>
    <n v="817"/>
    <x v="382"/>
    <x v="0"/>
    <x v="306"/>
    <d v="2013-09-20T00:00:00"/>
    <s v="Standard Class"/>
    <s v="DB-13210"/>
    <s v="Dean Braden"/>
    <x v="0"/>
    <x v="0"/>
    <s v="Philadelphia"/>
    <x v="9"/>
    <n v="19140"/>
    <x v="3"/>
    <x v="652"/>
    <x v="1"/>
    <x v="10"/>
    <x v="646"/>
    <n v="5.3440000000000003"/>
    <n v="1"/>
    <n v="0.2"/>
    <n v="1.8703999999999998"/>
  </r>
  <r>
    <n v="818"/>
    <x v="383"/>
    <x v="2"/>
    <x v="307"/>
    <d v="2011-07-02T00:00:00"/>
    <s v="Standard Class"/>
    <s v="CA-12775"/>
    <s v="Cynthia Arntzen"/>
    <x v="0"/>
    <x v="0"/>
    <s v="Philadelphia"/>
    <x v="9"/>
    <n v="19140"/>
    <x v="3"/>
    <x v="88"/>
    <x v="1"/>
    <x v="10"/>
    <x v="88"/>
    <n v="41.472000000000008"/>
    <n v="8"/>
    <n v="0.2"/>
    <n v="14.5152"/>
  </r>
  <r>
    <n v="819"/>
    <x v="383"/>
    <x v="2"/>
    <x v="307"/>
    <d v="2011-07-02T00:00:00"/>
    <s v="Standard Class"/>
    <s v="CA-12775"/>
    <s v="Cynthia Arntzen"/>
    <x v="0"/>
    <x v="0"/>
    <s v="Philadelphia"/>
    <x v="9"/>
    <n v="19140"/>
    <x v="3"/>
    <x v="653"/>
    <x v="1"/>
    <x v="8"/>
    <x v="647"/>
    <n v="3.168000000000001"/>
    <n v="3"/>
    <n v="0.7"/>
    <n v="-2.4287999999999998"/>
  </r>
  <r>
    <n v="820"/>
    <x v="383"/>
    <x v="2"/>
    <x v="307"/>
    <d v="2011-07-02T00:00:00"/>
    <s v="Standard Class"/>
    <s v="CA-12775"/>
    <s v="Cynthia Arntzen"/>
    <x v="0"/>
    <x v="0"/>
    <s v="Philadelphia"/>
    <x v="9"/>
    <n v="19140"/>
    <x v="3"/>
    <x v="654"/>
    <x v="0"/>
    <x v="1"/>
    <x v="648"/>
    <n v="1228.4649999999999"/>
    <n v="5"/>
    <n v="0.3"/>
    <n v="0"/>
  </r>
  <r>
    <n v="821"/>
    <x v="383"/>
    <x v="2"/>
    <x v="307"/>
    <d v="2011-07-02T00:00:00"/>
    <s v="Standard Class"/>
    <s v="CA-12775"/>
    <s v="Cynthia Arntzen"/>
    <x v="0"/>
    <x v="0"/>
    <s v="Philadelphia"/>
    <x v="9"/>
    <n v="19140"/>
    <x v="3"/>
    <x v="655"/>
    <x v="1"/>
    <x v="8"/>
    <x v="649"/>
    <n v="31.086000000000006"/>
    <n v="3"/>
    <n v="0.7"/>
    <n v="-22.796399999999991"/>
  </r>
  <r>
    <n v="822"/>
    <x v="383"/>
    <x v="2"/>
    <x v="307"/>
    <d v="2011-07-02T00:00:00"/>
    <s v="Standard Class"/>
    <s v="CA-12775"/>
    <s v="Cynthia Arntzen"/>
    <x v="0"/>
    <x v="0"/>
    <s v="Philadelphia"/>
    <x v="9"/>
    <n v="19140"/>
    <x v="3"/>
    <x v="656"/>
    <x v="1"/>
    <x v="10"/>
    <x v="650"/>
    <n v="335.52"/>
    <n v="4"/>
    <n v="0.2"/>
    <n v="117.43199999999999"/>
  </r>
  <r>
    <n v="823"/>
    <x v="384"/>
    <x v="3"/>
    <x v="308"/>
    <d v="2014-06-28T00:00:00"/>
    <s v="Standard Class"/>
    <s v="TR-21325"/>
    <s v="Toby Ritter"/>
    <x v="0"/>
    <x v="0"/>
    <s v="Belleville"/>
    <x v="30"/>
    <n v="7109"/>
    <x v="3"/>
    <x v="657"/>
    <x v="2"/>
    <x v="11"/>
    <x v="651"/>
    <n v="239.96999999999997"/>
    <n v="3"/>
    <n v="0"/>
    <n v="71.990999999999985"/>
  </r>
  <r>
    <n v="824"/>
    <x v="384"/>
    <x v="3"/>
    <x v="308"/>
    <d v="2014-06-28T00:00:00"/>
    <s v="Standard Class"/>
    <s v="TR-21325"/>
    <s v="Toby Ritter"/>
    <x v="0"/>
    <x v="0"/>
    <s v="Belleville"/>
    <x v="30"/>
    <n v="7109"/>
    <x v="3"/>
    <x v="607"/>
    <x v="1"/>
    <x v="2"/>
    <x v="602"/>
    <n v="9.82"/>
    <n v="2"/>
    <n v="0"/>
    <n v="4.8117999999999999"/>
  </r>
  <r>
    <n v="825"/>
    <x v="385"/>
    <x v="2"/>
    <x v="309"/>
    <d v="2011-05-15T00:00:00"/>
    <s v="Standard Class"/>
    <s v="PG-18820"/>
    <s v="Patrick Gardner"/>
    <x v="0"/>
    <x v="0"/>
    <s v="San Francisco"/>
    <x v="1"/>
    <n v="94110"/>
    <x v="1"/>
    <x v="658"/>
    <x v="2"/>
    <x v="11"/>
    <x v="652"/>
    <n v="67.8"/>
    <n v="4"/>
    <n v="0"/>
    <n v="4.0679999999999978"/>
  </r>
  <r>
    <n v="826"/>
    <x v="385"/>
    <x v="2"/>
    <x v="309"/>
    <d v="2011-05-15T00:00:00"/>
    <s v="Standard Class"/>
    <s v="PG-18820"/>
    <s v="Patrick Gardner"/>
    <x v="0"/>
    <x v="0"/>
    <s v="San Francisco"/>
    <x v="1"/>
    <n v="94110"/>
    <x v="1"/>
    <x v="201"/>
    <x v="2"/>
    <x v="11"/>
    <x v="200"/>
    <n v="167.97"/>
    <n v="3"/>
    <n v="0"/>
    <n v="40.31280000000001"/>
  </r>
  <r>
    <n v="827"/>
    <x v="386"/>
    <x v="3"/>
    <x v="170"/>
    <d v="2014-08-29T00:00:00"/>
    <s v="Standard Class"/>
    <s v="GT-14710"/>
    <s v="Greg Tran"/>
    <x v="0"/>
    <x v="0"/>
    <s v="Lakeville"/>
    <x v="11"/>
    <n v="55044"/>
    <x v="2"/>
    <x v="659"/>
    <x v="1"/>
    <x v="13"/>
    <x v="653"/>
    <n v="35"/>
    <n v="7"/>
    <n v="0"/>
    <n v="16.8"/>
  </r>
  <r>
    <n v="828"/>
    <x v="386"/>
    <x v="3"/>
    <x v="170"/>
    <d v="2014-08-29T00:00:00"/>
    <s v="Standard Class"/>
    <s v="GT-14710"/>
    <s v="Greg Tran"/>
    <x v="0"/>
    <x v="0"/>
    <s v="Lakeville"/>
    <x v="11"/>
    <n v="55044"/>
    <x v="2"/>
    <x v="660"/>
    <x v="1"/>
    <x v="14"/>
    <x v="654"/>
    <n v="37.24"/>
    <n v="4"/>
    <n v="0"/>
    <n v="10.799599999999998"/>
  </r>
  <r>
    <n v="829"/>
    <x v="386"/>
    <x v="3"/>
    <x v="170"/>
    <d v="2014-08-29T00:00:00"/>
    <s v="Standard Class"/>
    <s v="GT-14710"/>
    <s v="Greg Tran"/>
    <x v="0"/>
    <x v="0"/>
    <s v="Lakeville"/>
    <x v="11"/>
    <n v="55044"/>
    <x v="2"/>
    <x v="661"/>
    <x v="1"/>
    <x v="12"/>
    <x v="655"/>
    <n v="15.28"/>
    <n v="2"/>
    <n v="0"/>
    <n v="7.4871999999999996"/>
  </r>
  <r>
    <n v="830"/>
    <x v="387"/>
    <x v="3"/>
    <x v="114"/>
    <d v="2014-06-22T00:00:00"/>
    <s v="Second Class"/>
    <s v="JE-15745"/>
    <s v="Joel Eaton"/>
    <x v="0"/>
    <x v="0"/>
    <s v="Florence"/>
    <x v="0"/>
    <n v="41042"/>
    <x v="0"/>
    <x v="662"/>
    <x v="0"/>
    <x v="1"/>
    <x v="656"/>
    <n v="301.95999999999998"/>
    <n v="2"/>
    <n v="0"/>
    <n v="90.587999999999965"/>
  </r>
  <r>
    <n v="831"/>
    <x v="387"/>
    <x v="3"/>
    <x v="114"/>
    <d v="2014-06-22T00:00:00"/>
    <s v="Second Class"/>
    <s v="JE-15745"/>
    <s v="Joel Eaton"/>
    <x v="0"/>
    <x v="0"/>
    <s v="Florence"/>
    <x v="0"/>
    <n v="41042"/>
    <x v="0"/>
    <x v="663"/>
    <x v="1"/>
    <x v="9"/>
    <x v="657"/>
    <n v="180.66"/>
    <n v="3"/>
    <n v="0"/>
    <n v="50.584800000000008"/>
  </r>
  <r>
    <n v="832"/>
    <x v="387"/>
    <x v="3"/>
    <x v="114"/>
    <d v="2014-06-22T00:00:00"/>
    <s v="Second Class"/>
    <s v="JE-15745"/>
    <s v="Joel Eaton"/>
    <x v="0"/>
    <x v="0"/>
    <s v="Florence"/>
    <x v="0"/>
    <n v="41042"/>
    <x v="0"/>
    <x v="664"/>
    <x v="2"/>
    <x v="7"/>
    <x v="658"/>
    <n v="191.98"/>
    <n v="2"/>
    <n v="0"/>
    <n v="51.834599999999995"/>
  </r>
  <r>
    <n v="833"/>
    <x v="387"/>
    <x v="3"/>
    <x v="114"/>
    <d v="2014-06-22T00:00:00"/>
    <s v="Second Class"/>
    <s v="JE-15745"/>
    <s v="Joel Eaton"/>
    <x v="0"/>
    <x v="0"/>
    <s v="Florence"/>
    <x v="0"/>
    <n v="41042"/>
    <x v="0"/>
    <x v="665"/>
    <x v="2"/>
    <x v="7"/>
    <x v="659"/>
    <n v="65.989999999999995"/>
    <n v="1"/>
    <n v="0"/>
    <n v="17.157400000000003"/>
  </r>
  <r>
    <n v="834"/>
    <x v="388"/>
    <x v="0"/>
    <x v="310"/>
    <d v="2013-07-28T00:00:00"/>
    <s v="Standard Class"/>
    <s v="JB-15400"/>
    <s v="Jennifer Braxton"/>
    <x v="1"/>
    <x v="0"/>
    <s v="Tampa"/>
    <x v="2"/>
    <n v="33614"/>
    <x v="0"/>
    <x v="666"/>
    <x v="1"/>
    <x v="6"/>
    <x v="660"/>
    <n v="35.216000000000001"/>
    <n v="2"/>
    <n v="0.2"/>
    <n v="2.6411999999999995"/>
  </r>
  <r>
    <n v="835"/>
    <x v="388"/>
    <x v="0"/>
    <x v="310"/>
    <d v="2013-07-28T00:00:00"/>
    <s v="Standard Class"/>
    <s v="JB-15400"/>
    <s v="Jennifer Braxton"/>
    <x v="1"/>
    <x v="0"/>
    <s v="Tampa"/>
    <x v="2"/>
    <n v="33614"/>
    <x v="0"/>
    <x v="667"/>
    <x v="1"/>
    <x v="9"/>
    <x v="661"/>
    <n v="23.696000000000002"/>
    <n v="2"/>
    <n v="0.2"/>
    <n v="6.5164"/>
  </r>
  <r>
    <n v="836"/>
    <x v="388"/>
    <x v="0"/>
    <x v="310"/>
    <d v="2013-07-28T00:00:00"/>
    <s v="Standard Class"/>
    <s v="JB-15400"/>
    <s v="Jennifer Braxton"/>
    <x v="1"/>
    <x v="0"/>
    <s v="Tampa"/>
    <x v="2"/>
    <n v="33614"/>
    <x v="0"/>
    <x v="668"/>
    <x v="2"/>
    <x v="15"/>
    <x v="662"/>
    <n v="265.47500000000002"/>
    <n v="1"/>
    <n v="0.5"/>
    <n v="-111.49950000000007"/>
  </r>
  <r>
    <n v="837"/>
    <x v="389"/>
    <x v="2"/>
    <x v="78"/>
    <d v="2011-09-13T00:00:00"/>
    <s v="Second Class"/>
    <s v="LH-17020"/>
    <s v="Lisa Hazard"/>
    <x v="0"/>
    <x v="0"/>
    <s v="Tyler"/>
    <x v="5"/>
    <n v="75701"/>
    <x v="2"/>
    <x v="669"/>
    <x v="1"/>
    <x v="8"/>
    <x v="663"/>
    <n v="51.183999999999983"/>
    <n v="4"/>
    <n v="0.8"/>
    <n v="-79.335199999999986"/>
  </r>
  <r>
    <n v="838"/>
    <x v="390"/>
    <x v="3"/>
    <x v="259"/>
    <d v="2014-11-12T00:00:00"/>
    <s v="Standard Class"/>
    <s v="JL-15175"/>
    <s v="James Lanier"/>
    <x v="2"/>
    <x v="0"/>
    <s v="Columbia"/>
    <x v="18"/>
    <n v="38401"/>
    <x v="0"/>
    <x v="670"/>
    <x v="1"/>
    <x v="10"/>
    <x v="664"/>
    <n v="9.6640000000000015"/>
    <n v="2"/>
    <n v="0.2"/>
    <n v="3.2615999999999996"/>
  </r>
  <r>
    <n v="839"/>
    <x v="391"/>
    <x v="0"/>
    <x v="311"/>
    <d v="2013-03-13T00:00:00"/>
    <s v="Standard Class"/>
    <s v="EB-13705"/>
    <s v="Ed Braxton"/>
    <x v="1"/>
    <x v="0"/>
    <s v="Fort Worth"/>
    <x v="5"/>
    <n v="76106"/>
    <x v="2"/>
    <x v="402"/>
    <x v="2"/>
    <x v="7"/>
    <x v="398"/>
    <n v="21.071999999999999"/>
    <n v="3"/>
    <n v="0.2"/>
    <n v="1.5804"/>
  </r>
  <r>
    <n v="840"/>
    <x v="392"/>
    <x v="1"/>
    <x v="312"/>
    <d v="2012-11-25T00:00:00"/>
    <s v="Standard Class"/>
    <s v="BM-11650"/>
    <s v="Brian Moss"/>
    <x v="1"/>
    <x v="0"/>
    <s v="New York City"/>
    <x v="15"/>
    <n v="10035"/>
    <x v="3"/>
    <x v="626"/>
    <x v="1"/>
    <x v="6"/>
    <x v="620"/>
    <n v="60.449999999999996"/>
    <n v="3"/>
    <n v="0"/>
    <n v="16.3215"/>
  </r>
  <r>
    <n v="841"/>
    <x v="392"/>
    <x v="1"/>
    <x v="312"/>
    <d v="2012-11-25T00:00:00"/>
    <s v="Standard Class"/>
    <s v="BM-11650"/>
    <s v="Brian Moss"/>
    <x v="1"/>
    <x v="0"/>
    <s v="New York City"/>
    <x v="15"/>
    <n v="10035"/>
    <x v="3"/>
    <x v="671"/>
    <x v="1"/>
    <x v="6"/>
    <x v="665"/>
    <n v="11.52"/>
    <n v="4"/>
    <n v="0"/>
    <n v="3.3407999999999998"/>
  </r>
  <r>
    <n v="842"/>
    <x v="392"/>
    <x v="1"/>
    <x v="312"/>
    <d v="2012-11-25T00:00:00"/>
    <s v="Standard Class"/>
    <s v="BM-11650"/>
    <s v="Brian Moss"/>
    <x v="1"/>
    <x v="0"/>
    <s v="New York City"/>
    <x v="15"/>
    <n v="10035"/>
    <x v="3"/>
    <x v="672"/>
    <x v="0"/>
    <x v="0"/>
    <x v="666"/>
    <n v="186.048"/>
    <n v="4"/>
    <n v="0.2"/>
    <n v="9.3024000000000058"/>
  </r>
  <r>
    <n v="843"/>
    <x v="393"/>
    <x v="0"/>
    <x v="77"/>
    <d v="2013-11-10T00:00:00"/>
    <s v="First Class"/>
    <s v="EM-14095"/>
    <s v="Eudokia Martin"/>
    <x v="1"/>
    <x v="0"/>
    <s v="Los Angeles"/>
    <x v="1"/>
    <n v="90036"/>
    <x v="1"/>
    <x v="673"/>
    <x v="1"/>
    <x v="8"/>
    <x v="667"/>
    <n v="37.44"/>
    <n v="4"/>
    <n v="0.2"/>
    <n v="11.699999999999996"/>
  </r>
  <r>
    <n v="844"/>
    <x v="393"/>
    <x v="0"/>
    <x v="77"/>
    <d v="2013-11-10T00:00:00"/>
    <s v="First Class"/>
    <s v="EM-14095"/>
    <s v="Eudokia Martin"/>
    <x v="1"/>
    <x v="0"/>
    <s v="Los Angeles"/>
    <x v="1"/>
    <n v="90036"/>
    <x v="1"/>
    <x v="674"/>
    <x v="1"/>
    <x v="8"/>
    <x v="668"/>
    <n v="26.975999999999999"/>
    <n v="4"/>
    <n v="0.2"/>
    <n v="8.767199999999999"/>
  </r>
  <r>
    <n v="845"/>
    <x v="393"/>
    <x v="0"/>
    <x v="77"/>
    <d v="2013-11-10T00:00:00"/>
    <s v="First Class"/>
    <s v="EM-14095"/>
    <s v="Eudokia Martin"/>
    <x v="1"/>
    <x v="0"/>
    <s v="Los Angeles"/>
    <x v="1"/>
    <n v="90036"/>
    <x v="1"/>
    <x v="675"/>
    <x v="1"/>
    <x v="14"/>
    <x v="669"/>
    <n v="11.36"/>
    <n v="2"/>
    <n v="0"/>
    <n v="3.2943999999999996"/>
  </r>
  <r>
    <n v="846"/>
    <x v="393"/>
    <x v="0"/>
    <x v="77"/>
    <d v="2013-11-10T00:00:00"/>
    <s v="First Class"/>
    <s v="EM-14095"/>
    <s v="Eudokia Martin"/>
    <x v="1"/>
    <x v="0"/>
    <s v="Los Angeles"/>
    <x v="1"/>
    <n v="90036"/>
    <x v="1"/>
    <x v="676"/>
    <x v="1"/>
    <x v="2"/>
    <x v="670"/>
    <n v="14.62"/>
    <n v="2"/>
    <n v="0"/>
    <n v="6.8713999999999995"/>
  </r>
  <r>
    <n v="847"/>
    <x v="394"/>
    <x v="1"/>
    <x v="313"/>
    <d v="2012-10-17T00:00:00"/>
    <s v="Standard Class"/>
    <s v="AF-10885"/>
    <s v="Art Foster"/>
    <x v="0"/>
    <x v="0"/>
    <s v="Louisville"/>
    <x v="0"/>
    <n v="40214"/>
    <x v="0"/>
    <x v="179"/>
    <x v="2"/>
    <x v="7"/>
    <x v="178"/>
    <n v="83.72"/>
    <n v="7"/>
    <n v="0"/>
    <n v="23.441600000000005"/>
  </r>
  <r>
    <n v="848"/>
    <x v="394"/>
    <x v="1"/>
    <x v="313"/>
    <d v="2012-10-17T00:00:00"/>
    <s v="Standard Class"/>
    <s v="AF-10885"/>
    <s v="Art Foster"/>
    <x v="0"/>
    <x v="0"/>
    <s v="Louisville"/>
    <x v="0"/>
    <n v="40214"/>
    <x v="0"/>
    <x v="268"/>
    <x v="0"/>
    <x v="1"/>
    <x v="265"/>
    <n v="287.94"/>
    <n v="3"/>
    <n v="0"/>
    <n v="77.743800000000022"/>
  </r>
  <r>
    <n v="849"/>
    <x v="395"/>
    <x v="3"/>
    <x v="314"/>
    <d v="2014-01-07T00:00:00"/>
    <s v="Standard Class"/>
    <s v="GA-14725"/>
    <s v="Guy Armstrong"/>
    <x v="0"/>
    <x v="0"/>
    <s v="Lorain"/>
    <x v="24"/>
    <n v="44052"/>
    <x v="3"/>
    <x v="677"/>
    <x v="0"/>
    <x v="5"/>
    <x v="671"/>
    <n v="48.896000000000001"/>
    <n v="4"/>
    <n v="0.2"/>
    <n v="8.5567999999999991"/>
  </r>
  <r>
    <n v="850"/>
    <x v="396"/>
    <x v="2"/>
    <x v="315"/>
    <d v="2011-02-13T00:00:00"/>
    <s v="Standard Class"/>
    <s v="CK-12760"/>
    <s v="Cyma Kinney"/>
    <x v="1"/>
    <x v="0"/>
    <s v="Linden"/>
    <x v="30"/>
    <n v="7036"/>
    <x v="3"/>
    <x v="678"/>
    <x v="2"/>
    <x v="11"/>
    <x v="672"/>
    <n v="115.36"/>
    <n v="7"/>
    <n v="0"/>
    <n v="49.604800000000012"/>
  </r>
  <r>
    <n v="851"/>
    <x v="397"/>
    <x v="0"/>
    <x v="23"/>
    <d v="2013-06-26T00:00:00"/>
    <s v="Second Class"/>
    <s v="DP-13105"/>
    <s v="Dave Poirier"/>
    <x v="1"/>
    <x v="0"/>
    <s v="Salinas"/>
    <x v="1"/>
    <n v="93905"/>
    <x v="1"/>
    <x v="679"/>
    <x v="1"/>
    <x v="6"/>
    <x v="673"/>
    <n v="5.16"/>
    <n v="2"/>
    <n v="0"/>
    <n v="1.3416000000000001"/>
  </r>
  <r>
    <n v="852"/>
    <x v="397"/>
    <x v="0"/>
    <x v="23"/>
    <d v="2013-06-26T00:00:00"/>
    <s v="Second Class"/>
    <s v="DP-13105"/>
    <s v="Dave Poirier"/>
    <x v="1"/>
    <x v="0"/>
    <s v="Salinas"/>
    <x v="1"/>
    <n v="93905"/>
    <x v="1"/>
    <x v="680"/>
    <x v="1"/>
    <x v="10"/>
    <x v="674"/>
    <n v="38.880000000000003"/>
    <n v="6"/>
    <n v="0"/>
    <n v="18.662400000000002"/>
  </r>
  <r>
    <n v="853"/>
    <x v="398"/>
    <x v="0"/>
    <x v="316"/>
    <d v="2013-06-05T00:00:00"/>
    <s v="Standard Class"/>
    <s v="VD-21670"/>
    <s v="Valerie Dominguez"/>
    <x v="0"/>
    <x v="0"/>
    <s v="Jackson"/>
    <x v="35"/>
    <n v="39212"/>
    <x v="0"/>
    <x v="290"/>
    <x v="1"/>
    <x v="6"/>
    <x v="287"/>
    <n v="185.88"/>
    <n v="6"/>
    <n v="0"/>
    <n v="50.187599999999996"/>
  </r>
  <r>
    <n v="854"/>
    <x v="399"/>
    <x v="0"/>
    <x v="317"/>
    <d v="2013-02-24T00:00:00"/>
    <s v="Standard Class"/>
    <s v="GT-14710"/>
    <s v="Greg Tran"/>
    <x v="0"/>
    <x v="0"/>
    <s v="New York City"/>
    <x v="15"/>
    <n v="10035"/>
    <x v="3"/>
    <x v="642"/>
    <x v="0"/>
    <x v="5"/>
    <x v="636"/>
    <n v="44.46"/>
    <n v="2"/>
    <n v="0"/>
    <n v="14.671799999999998"/>
  </r>
  <r>
    <n v="855"/>
    <x v="399"/>
    <x v="0"/>
    <x v="317"/>
    <d v="2013-02-24T00:00:00"/>
    <s v="Standard Class"/>
    <s v="GT-14710"/>
    <s v="Greg Tran"/>
    <x v="0"/>
    <x v="0"/>
    <s v="New York City"/>
    <x v="15"/>
    <n v="10035"/>
    <x v="3"/>
    <x v="459"/>
    <x v="1"/>
    <x v="4"/>
    <x v="455"/>
    <n v="242.94"/>
    <n v="3"/>
    <n v="0"/>
    <n v="9.7175999999999902"/>
  </r>
  <r>
    <n v="856"/>
    <x v="400"/>
    <x v="2"/>
    <x v="93"/>
    <d v="2011-08-08T00:00:00"/>
    <s v="Standard Class"/>
    <s v="BK-11260"/>
    <s v="Berenike Kampe"/>
    <x v="0"/>
    <x v="0"/>
    <s v="New York City"/>
    <x v="15"/>
    <n v="10035"/>
    <x v="3"/>
    <x v="681"/>
    <x v="1"/>
    <x v="10"/>
    <x v="675"/>
    <n v="39.96"/>
    <n v="2"/>
    <n v="0"/>
    <n v="18.781199999999998"/>
  </r>
  <r>
    <n v="857"/>
    <x v="400"/>
    <x v="2"/>
    <x v="93"/>
    <d v="2011-08-08T00:00:00"/>
    <s v="Standard Class"/>
    <s v="BK-11260"/>
    <s v="Berenike Kampe"/>
    <x v="0"/>
    <x v="0"/>
    <s v="New York City"/>
    <x v="15"/>
    <n v="10035"/>
    <x v="3"/>
    <x v="682"/>
    <x v="1"/>
    <x v="14"/>
    <x v="676"/>
    <n v="102.30000000000001"/>
    <n v="10"/>
    <n v="0"/>
    <n v="26.598000000000006"/>
  </r>
  <r>
    <n v="858"/>
    <x v="400"/>
    <x v="2"/>
    <x v="93"/>
    <d v="2011-08-08T00:00:00"/>
    <s v="Standard Class"/>
    <s v="BK-11260"/>
    <s v="Berenike Kampe"/>
    <x v="0"/>
    <x v="0"/>
    <s v="New York City"/>
    <x v="15"/>
    <n v="10035"/>
    <x v="3"/>
    <x v="683"/>
    <x v="1"/>
    <x v="4"/>
    <x v="33"/>
    <n v="21.36"/>
    <n v="2"/>
    <n v="0"/>
    <n v="5.7672000000000008"/>
  </r>
  <r>
    <n v="859"/>
    <x v="401"/>
    <x v="3"/>
    <x v="318"/>
    <d v="2014-04-16T00:00:00"/>
    <s v="Standard Class"/>
    <s v="SJ-20125"/>
    <s v="Sanjit Jacobs"/>
    <x v="2"/>
    <x v="0"/>
    <s v="New Brunswick"/>
    <x v="30"/>
    <n v="8901"/>
    <x v="3"/>
    <x v="229"/>
    <x v="1"/>
    <x v="10"/>
    <x v="227"/>
    <n v="7.61"/>
    <n v="1"/>
    <n v="0"/>
    <n v="3.5766999999999998"/>
  </r>
  <r>
    <n v="860"/>
    <x v="401"/>
    <x v="3"/>
    <x v="318"/>
    <d v="2014-04-16T00:00:00"/>
    <s v="Standard Class"/>
    <s v="SJ-20125"/>
    <s v="Sanjit Jacobs"/>
    <x v="2"/>
    <x v="0"/>
    <s v="New Brunswick"/>
    <x v="30"/>
    <n v="8901"/>
    <x v="3"/>
    <x v="294"/>
    <x v="1"/>
    <x v="13"/>
    <x v="291"/>
    <n v="7.16"/>
    <n v="2"/>
    <n v="0"/>
    <n v="3.58"/>
  </r>
  <r>
    <n v="861"/>
    <x v="402"/>
    <x v="2"/>
    <x v="3"/>
    <d v="2011-06-16T00:00:00"/>
    <s v="Standard Class"/>
    <s v="CM-12445"/>
    <s v="Chuck Magee"/>
    <x v="0"/>
    <x v="0"/>
    <s v="San Francisco"/>
    <x v="1"/>
    <n v="94122"/>
    <x v="1"/>
    <x v="327"/>
    <x v="1"/>
    <x v="14"/>
    <x v="33"/>
    <n v="7.36"/>
    <n v="2"/>
    <n v="0"/>
    <n v="0.14719999999999978"/>
  </r>
  <r>
    <n v="862"/>
    <x v="402"/>
    <x v="2"/>
    <x v="3"/>
    <d v="2011-06-16T00:00:00"/>
    <s v="Standard Class"/>
    <s v="CM-12445"/>
    <s v="Chuck Magee"/>
    <x v="0"/>
    <x v="0"/>
    <s v="San Francisco"/>
    <x v="1"/>
    <n v="94122"/>
    <x v="1"/>
    <x v="684"/>
    <x v="1"/>
    <x v="6"/>
    <x v="677"/>
    <n v="23.1"/>
    <n v="2"/>
    <n v="0"/>
    <n v="10.625999999999999"/>
  </r>
  <r>
    <n v="863"/>
    <x v="403"/>
    <x v="0"/>
    <x v="319"/>
    <d v="2013-01-07T00:00:00"/>
    <s v="Second Class"/>
    <s v="AJ-10795"/>
    <s v="Anthony Johnson"/>
    <x v="1"/>
    <x v="0"/>
    <s v="Jacksonville"/>
    <x v="2"/>
    <n v="32216"/>
    <x v="0"/>
    <x v="685"/>
    <x v="2"/>
    <x v="11"/>
    <x v="678"/>
    <n v="191.47200000000001"/>
    <n v="6"/>
    <n v="0.2"/>
    <n v="40.687800000000003"/>
  </r>
  <r>
    <n v="864"/>
    <x v="403"/>
    <x v="0"/>
    <x v="319"/>
    <d v="2013-01-07T00:00:00"/>
    <s v="Second Class"/>
    <s v="AJ-10795"/>
    <s v="Anthony Johnson"/>
    <x v="1"/>
    <x v="0"/>
    <s v="Jacksonville"/>
    <x v="2"/>
    <n v="32216"/>
    <x v="0"/>
    <x v="686"/>
    <x v="1"/>
    <x v="6"/>
    <x v="679"/>
    <n v="5.2480000000000002"/>
    <n v="2"/>
    <n v="0.2"/>
    <n v="0.59039999999999915"/>
  </r>
  <r>
    <n v="865"/>
    <x v="403"/>
    <x v="0"/>
    <x v="319"/>
    <d v="2013-01-07T00:00:00"/>
    <s v="Second Class"/>
    <s v="AJ-10795"/>
    <s v="Anthony Johnson"/>
    <x v="1"/>
    <x v="0"/>
    <s v="Jacksonville"/>
    <x v="2"/>
    <n v="32216"/>
    <x v="0"/>
    <x v="687"/>
    <x v="2"/>
    <x v="7"/>
    <x v="680"/>
    <n v="59.184000000000005"/>
    <n v="2"/>
    <n v="0.2"/>
    <n v="5.1786000000000012"/>
  </r>
  <r>
    <n v="866"/>
    <x v="404"/>
    <x v="2"/>
    <x v="320"/>
    <d v="2011-01-16T00:00:00"/>
    <s v="Standard Class"/>
    <s v="AJ-10780"/>
    <s v="Anthony Jacobs"/>
    <x v="1"/>
    <x v="0"/>
    <s v="Springfield"/>
    <x v="17"/>
    <n v="22153"/>
    <x v="0"/>
    <x v="688"/>
    <x v="1"/>
    <x v="2"/>
    <x v="681"/>
    <n v="2.89"/>
    <n v="1"/>
    <n v="0"/>
    <n v="1.3583000000000001"/>
  </r>
  <r>
    <n v="867"/>
    <x v="404"/>
    <x v="2"/>
    <x v="320"/>
    <d v="2011-01-16T00:00:00"/>
    <s v="Standard Class"/>
    <s v="AJ-10780"/>
    <s v="Anthony Jacobs"/>
    <x v="1"/>
    <x v="0"/>
    <s v="Springfield"/>
    <x v="17"/>
    <n v="22153"/>
    <x v="0"/>
    <x v="689"/>
    <x v="0"/>
    <x v="5"/>
    <x v="682"/>
    <n v="51.94"/>
    <n v="1"/>
    <n v="0"/>
    <n v="21.295400000000001"/>
  </r>
  <r>
    <n v="868"/>
    <x v="405"/>
    <x v="0"/>
    <x v="321"/>
    <d v="2013-10-03T00:00:00"/>
    <s v="First Class"/>
    <s v="LS-16945"/>
    <s v="Linda Southworth"/>
    <x v="1"/>
    <x v="0"/>
    <s v="Philadelphia"/>
    <x v="9"/>
    <n v="19140"/>
    <x v="3"/>
    <x v="690"/>
    <x v="1"/>
    <x v="2"/>
    <x v="683"/>
    <n v="15.936000000000002"/>
    <n v="4"/>
    <n v="0.2"/>
    <n v="5.1791999999999998"/>
  </r>
  <r>
    <n v="869"/>
    <x v="406"/>
    <x v="2"/>
    <x v="322"/>
    <d v="2011-04-10T00:00:00"/>
    <s v="Standard Class"/>
    <s v="GP-14740"/>
    <s v="Guy Phonely"/>
    <x v="1"/>
    <x v="0"/>
    <s v="Lancaster"/>
    <x v="9"/>
    <n v="17602"/>
    <x v="3"/>
    <x v="691"/>
    <x v="1"/>
    <x v="8"/>
    <x v="684"/>
    <n v="44.910000000000011"/>
    <n v="6"/>
    <n v="0.7"/>
    <n v="-35.927999999999997"/>
  </r>
  <r>
    <n v="870"/>
    <x v="407"/>
    <x v="0"/>
    <x v="323"/>
    <d v="2013-09-06T00:00:00"/>
    <s v="First Class"/>
    <s v="PK-18910"/>
    <s v="Paul Knutson"/>
    <x v="2"/>
    <x v="0"/>
    <s v="Philadelphia"/>
    <x v="9"/>
    <n v="19143"/>
    <x v="3"/>
    <x v="692"/>
    <x v="1"/>
    <x v="8"/>
    <x v="685"/>
    <n v="1141.4700000000003"/>
    <n v="5"/>
    <n v="0.7"/>
    <n v="-760.98000000000025"/>
  </r>
  <r>
    <n v="871"/>
    <x v="407"/>
    <x v="0"/>
    <x v="323"/>
    <d v="2013-09-06T00:00:00"/>
    <s v="First Class"/>
    <s v="PK-18910"/>
    <s v="Paul Knutson"/>
    <x v="2"/>
    <x v="0"/>
    <s v="Philadelphia"/>
    <x v="9"/>
    <n v="19143"/>
    <x v="3"/>
    <x v="495"/>
    <x v="2"/>
    <x v="7"/>
    <x v="490"/>
    <n v="280.78200000000004"/>
    <n v="3"/>
    <n v="0.4"/>
    <n v="-46.797000000000025"/>
  </r>
  <r>
    <n v="872"/>
    <x v="408"/>
    <x v="1"/>
    <x v="324"/>
    <d v="2012-10-20T00:00:00"/>
    <s v="First Class"/>
    <s v="TB-21520"/>
    <s v="Tracy Blumstein"/>
    <x v="0"/>
    <x v="0"/>
    <s v="Concord"/>
    <x v="38"/>
    <n v="3301"/>
    <x v="3"/>
    <x v="693"/>
    <x v="1"/>
    <x v="10"/>
    <x v="686"/>
    <n v="34.44"/>
    <n v="3"/>
    <n v="0"/>
    <n v="17.22"/>
  </r>
  <r>
    <n v="873"/>
    <x v="409"/>
    <x v="2"/>
    <x v="325"/>
    <d v="2011-12-15T00:00:00"/>
    <s v="Standard Class"/>
    <s v="SM-20005"/>
    <s v="Sally Matthias"/>
    <x v="0"/>
    <x v="0"/>
    <s v="New York City"/>
    <x v="15"/>
    <n v="10009"/>
    <x v="3"/>
    <x v="252"/>
    <x v="1"/>
    <x v="10"/>
    <x v="250"/>
    <n v="11.36"/>
    <n v="2"/>
    <n v="0"/>
    <n v="5.2255999999999991"/>
  </r>
  <r>
    <n v="874"/>
    <x v="409"/>
    <x v="2"/>
    <x v="325"/>
    <d v="2011-12-15T00:00:00"/>
    <s v="Standard Class"/>
    <s v="SM-20005"/>
    <s v="Sally Matthias"/>
    <x v="0"/>
    <x v="0"/>
    <s v="New York City"/>
    <x v="15"/>
    <n v="10009"/>
    <x v="3"/>
    <x v="412"/>
    <x v="1"/>
    <x v="8"/>
    <x v="407"/>
    <n v="106.34399999999999"/>
    <n v="7"/>
    <n v="0.2"/>
    <n v="37.220399999999998"/>
  </r>
  <r>
    <n v="875"/>
    <x v="410"/>
    <x v="3"/>
    <x v="326"/>
    <d v="2014-08-30T00:00:00"/>
    <s v="Standard Class"/>
    <s v="GA-14725"/>
    <s v="Guy Armstrong"/>
    <x v="0"/>
    <x v="0"/>
    <s v="Charlotte"/>
    <x v="3"/>
    <n v="28205"/>
    <x v="0"/>
    <x v="694"/>
    <x v="1"/>
    <x v="10"/>
    <x v="687"/>
    <n v="192.16000000000003"/>
    <n v="5"/>
    <n v="0.2"/>
    <n v="67.255999999999986"/>
  </r>
  <r>
    <n v="876"/>
    <x v="411"/>
    <x v="0"/>
    <x v="327"/>
    <d v="2013-01-21T00:00:00"/>
    <s v="Standard Class"/>
    <s v="CC-12430"/>
    <s v="Chuck Clark"/>
    <x v="2"/>
    <x v="0"/>
    <s v="Concord"/>
    <x v="38"/>
    <n v="3301"/>
    <x v="3"/>
    <x v="216"/>
    <x v="0"/>
    <x v="5"/>
    <x v="215"/>
    <n v="322.59000000000003"/>
    <n v="3"/>
    <n v="0"/>
    <n v="64.518000000000001"/>
  </r>
  <r>
    <n v="877"/>
    <x v="411"/>
    <x v="0"/>
    <x v="327"/>
    <d v="2013-01-21T00:00:00"/>
    <s v="Standard Class"/>
    <s v="CC-12430"/>
    <s v="Chuck Clark"/>
    <x v="2"/>
    <x v="0"/>
    <s v="Concord"/>
    <x v="38"/>
    <n v="3301"/>
    <x v="3"/>
    <x v="246"/>
    <x v="2"/>
    <x v="11"/>
    <x v="244"/>
    <n v="29.99"/>
    <n v="1"/>
    <n v="0"/>
    <n v="13.195600000000002"/>
  </r>
  <r>
    <n v="878"/>
    <x v="411"/>
    <x v="0"/>
    <x v="327"/>
    <d v="2013-01-21T00:00:00"/>
    <s v="Standard Class"/>
    <s v="CC-12430"/>
    <s v="Chuck Clark"/>
    <x v="2"/>
    <x v="0"/>
    <s v="Concord"/>
    <x v="38"/>
    <n v="3301"/>
    <x v="3"/>
    <x v="695"/>
    <x v="2"/>
    <x v="11"/>
    <x v="688"/>
    <n v="371.96999999999997"/>
    <n v="3"/>
    <n v="0"/>
    <n v="66.954599999999971"/>
  </r>
  <r>
    <n v="879"/>
    <x v="412"/>
    <x v="2"/>
    <x v="328"/>
    <d v="2011-09-21T00:00:00"/>
    <s v="Standard Class"/>
    <s v="AG-10765"/>
    <s v="Anthony Garverick"/>
    <x v="2"/>
    <x v="0"/>
    <s v="Philadelphia"/>
    <x v="9"/>
    <n v="19120"/>
    <x v="3"/>
    <x v="696"/>
    <x v="1"/>
    <x v="8"/>
    <x v="689"/>
    <n v="5.8920000000000012"/>
    <n v="4"/>
    <n v="0.7"/>
    <n v="-4.1243999999999996"/>
  </r>
  <r>
    <n v="880"/>
    <x v="413"/>
    <x v="3"/>
    <x v="329"/>
    <d v="2014-12-03T00:00:00"/>
    <s v="Second Class"/>
    <s v="HP-14815"/>
    <s v="Harold Pawlan"/>
    <x v="2"/>
    <x v="0"/>
    <s v="New York City"/>
    <x v="15"/>
    <n v="10024"/>
    <x v="3"/>
    <x v="697"/>
    <x v="1"/>
    <x v="8"/>
    <x v="690"/>
    <n v="68.472000000000008"/>
    <n v="3"/>
    <n v="0.2"/>
    <n v="23.109299999999998"/>
  </r>
  <r>
    <n v="881"/>
    <x v="413"/>
    <x v="3"/>
    <x v="329"/>
    <d v="2014-12-03T00:00:00"/>
    <s v="Second Class"/>
    <s v="HP-14815"/>
    <s v="Harold Pawlan"/>
    <x v="2"/>
    <x v="0"/>
    <s v="New York City"/>
    <x v="15"/>
    <n v="10024"/>
    <x v="3"/>
    <x v="157"/>
    <x v="0"/>
    <x v="1"/>
    <x v="156"/>
    <n v="1242.8999999999999"/>
    <n v="5"/>
    <n v="0.1"/>
    <n v="262.38999999999987"/>
  </r>
  <r>
    <n v="882"/>
    <x v="414"/>
    <x v="1"/>
    <x v="330"/>
    <d v="2012-10-13T00:00:00"/>
    <s v="Standard Class"/>
    <s v="DK-13090"/>
    <s v="Dave Kipp"/>
    <x v="0"/>
    <x v="0"/>
    <s v="Springfield"/>
    <x v="17"/>
    <n v="22153"/>
    <x v="0"/>
    <x v="421"/>
    <x v="1"/>
    <x v="4"/>
    <x v="416"/>
    <n v="30.84"/>
    <n v="2"/>
    <n v="0"/>
    <n v="8.3268000000000022"/>
  </r>
  <r>
    <n v="883"/>
    <x v="415"/>
    <x v="3"/>
    <x v="331"/>
    <d v="2014-12-24T00:00:00"/>
    <s v="Same Day"/>
    <s v="GZ-14470"/>
    <s v="Gary Zandusky"/>
    <x v="0"/>
    <x v="0"/>
    <s v="San Francisco"/>
    <x v="1"/>
    <n v="94109"/>
    <x v="1"/>
    <x v="581"/>
    <x v="1"/>
    <x v="6"/>
    <x v="576"/>
    <n v="13.48"/>
    <n v="4"/>
    <n v="0"/>
    <n v="5.9312000000000014"/>
  </r>
  <r>
    <n v="884"/>
    <x v="416"/>
    <x v="0"/>
    <x v="332"/>
    <d v="2013-10-25T00:00:00"/>
    <s v="First Class"/>
    <s v="PM-19135"/>
    <s v="Peter McVee"/>
    <x v="2"/>
    <x v="0"/>
    <s v="Detroit"/>
    <x v="12"/>
    <n v="48227"/>
    <x v="2"/>
    <x v="545"/>
    <x v="0"/>
    <x v="5"/>
    <x v="540"/>
    <n v="31.400000000000002"/>
    <n v="5"/>
    <n v="0"/>
    <n v="10.047999999999998"/>
  </r>
  <r>
    <n v="885"/>
    <x v="417"/>
    <x v="2"/>
    <x v="333"/>
    <d v="2011-05-04T00:00:00"/>
    <s v="Standard Class"/>
    <s v="LL-16840"/>
    <s v="Lauren Leatherbury"/>
    <x v="0"/>
    <x v="0"/>
    <s v="Rochester"/>
    <x v="15"/>
    <n v="14609"/>
    <x v="3"/>
    <x v="698"/>
    <x v="0"/>
    <x v="5"/>
    <x v="691"/>
    <n v="17.46"/>
    <n v="2"/>
    <n v="0"/>
    <n v="5.936399999999999"/>
  </r>
  <r>
    <n v="886"/>
    <x v="418"/>
    <x v="1"/>
    <x v="334"/>
    <d v="2012-04-28T00:00:00"/>
    <s v="Second Class"/>
    <s v="JS-15595"/>
    <s v="Jill Stevenson"/>
    <x v="1"/>
    <x v="0"/>
    <s v="Los Angeles"/>
    <x v="1"/>
    <n v="90045"/>
    <x v="1"/>
    <x v="699"/>
    <x v="1"/>
    <x v="8"/>
    <x v="692"/>
    <n v="13.943999999999999"/>
    <n v="3"/>
    <n v="0.2"/>
    <n v="4.5317999999999996"/>
  </r>
  <r>
    <n v="887"/>
    <x v="419"/>
    <x v="3"/>
    <x v="335"/>
    <d v="2014-07-03T00:00:00"/>
    <s v="Standard Class"/>
    <s v="OT-18730"/>
    <s v="Olvera Toch"/>
    <x v="0"/>
    <x v="0"/>
    <s v="San Diego"/>
    <x v="1"/>
    <n v="92105"/>
    <x v="1"/>
    <x v="700"/>
    <x v="1"/>
    <x v="4"/>
    <x v="693"/>
    <n v="83.76"/>
    <n v="12"/>
    <n v="0"/>
    <n v="1.6751999999999967"/>
  </r>
  <r>
    <n v="888"/>
    <x v="420"/>
    <x v="3"/>
    <x v="336"/>
    <d v="2014-10-20T00:00:00"/>
    <s v="Standard Class"/>
    <s v="EL-13735"/>
    <s v="Ed Ludwig"/>
    <x v="2"/>
    <x v="0"/>
    <s v="Columbia"/>
    <x v="39"/>
    <n v="21044"/>
    <x v="3"/>
    <x v="61"/>
    <x v="1"/>
    <x v="8"/>
    <x v="61"/>
    <n v="37.659999999999997"/>
    <n v="7"/>
    <n v="0"/>
    <n v="18.453400000000002"/>
  </r>
  <r>
    <n v="889"/>
    <x v="421"/>
    <x v="2"/>
    <x v="337"/>
    <d v="2011-12-16T00:00:00"/>
    <s v="Standard Class"/>
    <s v="CK-12760"/>
    <s v="Cyma Kinney"/>
    <x v="1"/>
    <x v="0"/>
    <s v="San Francisco"/>
    <x v="1"/>
    <n v="94122"/>
    <x v="1"/>
    <x v="371"/>
    <x v="1"/>
    <x v="10"/>
    <x v="367"/>
    <n v="34.68"/>
    <n v="6"/>
    <n v="0"/>
    <n v="16.993200000000002"/>
  </r>
  <r>
    <n v="890"/>
    <x v="422"/>
    <x v="3"/>
    <x v="308"/>
    <d v="2014-06-27T00:00:00"/>
    <s v="Standard Class"/>
    <s v="JE-15475"/>
    <s v="Jeremy Ellison"/>
    <x v="0"/>
    <x v="0"/>
    <s v="New Rochelle"/>
    <x v="15"/>
    <n v="10801"/>
    <x v="3"/>
    <x v="701"/>
    <x v="2"/>
    <x v="11"/>
    <x v="694"/>
    <n v="149.94999999999999"/>
    <n v="5"/>
    <n v="0"/>
    <n v="14.994999999999994"/>
  </r>
  <r>
    <n v="891"/>
    <x v="422"/>
    <x v="3"/>
    <x v="308"/>
    <d v="2014-06-27T00:00:00"/>
    <s v="Standard Class"/>
    <s v="JE-15475"/>
    <s v="Jeremy Ellison"/>
    <x v="0"/>
    <x v="0"/>
    <s v="New Rochelle"/>
    <x v="15"/>
    <n v="10801"/>
    <x v="3"/>
    <x v="410"/>
    <x v="1"/>
    <x v="8"/>
    <x v="405"/>
    <n v="51.311999999999998"/>
    <n v="3"/>
    <n v="0.2"/>
    <n v="18.600599999999996"/>
  </r>
  <r>
    <n v="892"/>
    <x v="423"/>
    <x v="3"/>
    <x v="335"/>
    <d v="2014-06-28T00:00:00"/>
    <s v="First Class"/>
    <s v="TH-21550"/>
    <s v="Tracy Hopkins"/>
    <x v="2"/>
    <x v="0"/>
    <s v="Detroit"/>
    <x v="12"/>
    <n v="48227"/>
    <x v="2"/>
    <x v="702"/>
    <x v="1"/>
    <x v="10"/>
    <x v="695"/>
    <n v="4.54"/>
    <n v="1"/>
    <n v="0"/>
    <n v="2.0429999999999997"/>
  </r>
  <r>
    <n v="893"/>
    <x v="423"/>
    <x v="3"/>
    <x v="335"/>
    <d v="2014-06-28T00:00:00"/>
    <s v="First Class"/>
    <s v="TH-21550"/>
    <s v="Tracy Hopkins"/>
    <x v="2"/>
    <x v="0"/>
    <s v="Detroit"/>
    <x v="12"/>
    <n v="48227"/>
    <x v="2"/>
    <x v="703"/>
    <x v="1"/>
    <x v="6"/>
    <x v="696"/>
    <n v="15.92"/>
    <n v="4"/>
    <n v="0"/>
    <n v="5.4127999999999989"/>
  </r>
  <r>
    <n v="894"/>
    <x v="423"/>
    <x v="3"/>
    <x v="335"/>
    <d v="2014-06-28T00:00:00"/>
    <s v="First Class"/>
    <s v="TH-21550"/>
    <s v="Tracy Hopkins"/>
    <x v="2"/>
    <x v="0"/>
    <s v="Detroit"/>
    <x v="12"/>
    <n v="48227"/>
    <x v="2"/>
    <x v="704"/>
    <x v="2"/>
    <x v="7"/>
    <x v="697"/>
    <n v="543.91999999999996"/>
    <n v="8"/>
    <n v="0"/>
    <n v="135.98000000000002"/>
  </r>
  <r>
    <n v="895"/>
    <x v="424"/>
    <x v="0"/>
    <x v="338"/>
    <d v="2013-11-13T00:00:00"/>
    <s v="First Class"/>
    <s v="PC-18745"/>
    <s v="Pamela Coakley"/>
    <x v="1"/>
    <x v="0"/>
    <s v="San Francisco"/>
    <x v="1"/>
    <n v="94122"/>
    <x v="1"/>
    <x v="330"/>
    <x v="1"/>
    <x v="4"/>
    <x v="326"/>
    <n v="155.82000000000002"/>
    <n v="7"/>
    <n v="0"/>
    <n v="42.071400000000011"/>
  </r>
  <r>
    <n v="896"/>
    <x v="424"/>
    <x v="0"/>
    <x v="338"/>
    <d v="2013-11-13T00:00:00"/>
    <s v="First Class"/>
    <s v="PC-18745"/>
    <s v="Pamela Coakley"/>
    <x v="1"/>
    <x v="0"/>
    <s v="San Francisco"/>
    <x v="1"/>
    <n v="94122"/>
    <x v="1"/>
    <x v="705"/>
    <x v="1"/>
    <x v="8"/>
    <x v="698"/>
    <n v="70.00800000000001"/>
    <n v="3"/>
    <n v="0.2"/>
    <n v="24.502800000000001"/>
  </r>
  <r>
    <n v="897"/>
    <x v="425"/>
    <x v="0"/>
    <x v="339"/>
    <d v="2013-10-07T00:00:00"/>
    <s v="Second Class"/>
    <s v="HL-15040"/>
    <s v="Hunter Lopez"/>
    <x v="0"/>
    <x v="0"/>
    <s v="Houston"/>
    <x v="5"/>
    <n v="77095"/>
    <x v="2"/>
    <x v="706"/>
    <x v="1"/>
    <x v="12"/>
    <x v="33"/>
    <n v="15.648"/>
    <n v="2"/>
    <n v="0.2"/>
    <n v="5.0855999999999986"/>
  </r>
  <r>
    <n v="898"/>
    <x v="426"/>
    <x v="2"/>
    <x v="340"/>
    <d v="2011-09-15T00:00:00"/>
    <s v="Standard Class"/>
    <s v="MS-17365"/>
    <s v="Maribeth Schnelling"/>
    <x v="0"/>
    <x v="0"/>
    <s v="Detroit"/>
    <x v="12"/>
    <n v="48227"/>
    <x v="2"/>
    <x v="429"/>
    <x v="1"/>
    <x v="2"/>
    <x v="424"/>
    <n v="103.60000000000001"/>
    <n v="7"/>
    <n v="0"/>
    <n v="51.800000000000004"/>
  </r>
  <r>
    <n v="899"/>
    <x v="427"/>
    <x v="3"/>
    <x v="341"/>
    <d v="2014-11-01T00:00:00"/>
    <s v="Second Class"/>
    <s v="GB-14530"/>
    <s v="George Bell"/>
    <x v="1"/>
    <x v="0"/>
    <s v="Auburn"/>
    <x v="15"/>
    <n v="13021"/>
    <x v="3"/>
    <x v="707"/>
    <x v="1"/>
    <x v="10"/>
    <x v="699"/>
    <n v="46.96"/>
    <n v="8"/>
    <n v="0"/>
    <n v="22.540800000000001"/>
  </r>
  <r>
    <n v="900"/>
    <x v="428"/>
    <x v="0"/>
    <x v="342"/>
    <d v="2013-04-13T00:00:00"/>
    <s v="First Class"/>
    <s v="JR-16210"/>
    <s v="Justin Ritter"/>
    <x v="1"/>
    <x v="0"/>
    <s v="Springfield"/>
    <x v="24"/>
    <n v="45503"/>
    <x v="3"/>
    <x v="708"/>
    <x v="1"/>
    <x v="8"/>
    <x v="700"/>
    <n v="8.9040000000000017"/>
    <n v="2"/>
    <n v="0.7"/>
    <n v="-6.5296000000000003"/>
  </r>
  <r>
    <n v="901"/>
    <x v="429"/>
    <x v="3"/>
    <x v="343"/>
    <d v="2014-11-14T00:00:00"/>
    <s v="First Class"/>
    <s v="TD-20995"/>
    <s v="Tamara Dahlen"/>
    <x v="0"/>
    <x v="0"/>
    <s v="Garland"/>
    <x v="5"/>
    <n v="75043"/>
    <x v="2"/>
    <x v="709"/>
    <x v="1"/>
    <x v="2"/>
    <x v="701"/>
    <n v="10.440000000000001"/>
    <n v="5"/>
    <n v="0.2"/>
    <n v="3.3929999999999989"/>
  </r>
  <r>
    <n v="902"/>
    <x v="429"/>
    <x v="3"/>
    <x v="343"/>
    <d v="2014-11-14T00:00:00"/>
    <s v="First Class"/>
    <s v="TD-20995"/>
    <s v="Tamara Dahlen"/>
    <x v="0"/>
    <x v="0"/>
    <s v="Garland"/>
    <x v="5"/>
    <n v="75043"/>
    <x v="2"/>
    <x v="710"/>
    <x v="1"/>
    <x v="8"/>
    <x v="702"/>
    <n v="18.335999999999999"/>
    <n v="4"/>
    <n v="0.8"/>
    <n v="-32.088000000000008"/>
  </r>
  <r>
    <n v="903"/>
    <x v="430"/>
    <x v="3"/>
    <x v="175"/>
    <d v="2014-09-18T00:00:00"/>
    <s v="First Class"/>
    <s v="DB-13060"/>
    <s v="Dave Brooks"/>
    <x v="0"/>
    <x v="0"/>
    <s v="Chicago"/>
    <x v="10"/>
    <n v="60653"/>
    <x v="2"/>
    <x v="149"/>
    <x v="2"/>
    <x v="7"/>
    <x v="149"/>
    <n v="323.97600000000006"/>
    <n v="3"/>
    <n v="0.2"/>
    <n v="20.248499999999993"/>
  </r>
  <r>
    <n v="904"/>
    <x v="431"/>
    <x v="0"/>
    <x v="143"/>
    <d v="2013-04-13T00:00:00"/>
    <s v="Standard Class"/>
    <s v="LC-17140"/>
    <s v="Logan Currie"/>
    <x v="0"/>
    <x v="0"/>
    <s v="Los Angeles"/>
    <x v="1"/>
    <n v="90032"/>
    <x v="1"/>
    <x v="711"/>
    <x v="1"/>
    <x v="10"/>
    <x v="703"/>
    <n v="20.04"/>
    <n v="3"/>
    <n v="0"/>
    <n v="9.6191999999999993"/>
  </r>
  <r>
    <n v="905"/>
    <x v="431"/>
    <x v="0"/>
    <x v="143"/>
    <d v="2013-04-13T00:00:00"/>
    <s v="Standard Class"/>
    <s v="LC-17140"/>
    <s v="Logan Currie"/>
    <x v="0"/>
    <x v="0"/>
    <s v="Los Angeles"/>
    <x v="1"/>
    <n v="90032"/>
    <x v="1"/>
    <x v="571"/>
    <x v="1"/>
    <x v="4"/>
    <x v="566"/>
    <n v="64.959999999999994"/>
    <n v="2"/>
    <n v="0"/>
    <n v="2.598399999999998"/>
  </r>
  <r>
    <n v="906"/>
    <x v="431"/>
    <x v="0"/>
    <x v="143"/>
    <d v="2013-04-13T00:00:00"/>
    <s v="Standard Class"/>
    <s v="LC-17140"/>
    <s v="Logan Currie"/>
    <x v="0"/>
    <x v="0"/>
    <s v="Los Angeles"/>
    <x v="1"/>
    <n v="90032"/>
    <x v="1"/>
    <x v="712"/>
    <x v="1"/>
    <x v="10"/>
    <x v="704"/>
    <n v="12.96"/>
    <n v="2"/>
    <n v="0"/>
    <n v="6.2208000000000006"/>
  </r>
  <r>
    <n v="907"/>
    <x v="432"/>
    <x v="3"/>
    <x v="247"/>
    <d v="2015-01-04T00:00:00"/>
    <s v="Standard Class"/>
    <s v="PO-18865"/>
    <s v="Patrick O'Donnell"/>
    <x v="0"/>
    <x v="0"/>
    <s v="New York City"/>
    <x v="15"/>
    <n v="10009"/>
    <x v="3"/>
    <x v="713"/>
    <x v="0"/>
    <x v="0"/>
    <x v="705"/>
    <n v="323.13600000000002"/>
    <n v="4"/>
    <n v="0.2"/>
    <n v="12.117599999999968"/>
  </r>
  <r>
    <n v="908"/>
    <x v="432"/>
    <x v="3"/>
    <x v="247"/>
    <d v="2015-01-04T00:00:00"/>
    <s v="Standard Class"/>
    <s v="PO-18865"/>
    <s v="Patrick O'Donnell"/>
    <x v="0"/>
    <x v="0"/>
    <s v="New York City"/>
    <x v="15"/>
    <n v="10009"/>
    <x v="3"/>
    <x v="714"/>
    <x v="2"/>
    <x v="7"/>
    <x v="706"/>
    <n v="90.93"/>
    <n v="7"/>
    <n v="0"/>
    <n v="2.7278999999999964"/>
  </r>
  <r>
    <n v="909"/>
    <x v="432"/>
    <x v="3"/>
    <x v="247"/>
    <d v="2015-01-04T00:00:00"/>
    <s v="Standard Class"/>
    <s v="PO-18865"/>
    <s v="Patrick O'Donnell"/>
    <x v="0"/>
    <x v="0"/>
    <s v="New York City"/>
    <x v="15"/>
    <n v="10009"/>
    <x v="3"/>
    <x v="715"/>
    <x v="1"/>
    <x v="8"/>
    <x v="707"/>
    <n v="52.775999999999996"/>
    <n v="3"/>
    <n v="0.2"/>
    <n v="19.791"/>
  </r>
  <r>
    <n v="910"/>
    <x v="433"/>
    <x v="3"/>
    <x v="264"/>
    <d v="2014-09-08T00:00:00"/>
    <s v="Standard Class"/>
    <s v="BE-11335"/>
    <s v="Bill Eplett"/>
    <x v="2"/>
    <x v="0"/>
    <s v="Jackson"/>
    <x v="12"/>
    <n v="49201"/>
    <x v="2"/>
    <x v="716"/>
    <x v="2"/>
    <x v="7"/>
    <x v="708"/>
    <n v="1199.8"/>
    <n v="4"/>
    <n v="0"/>
    <n v="323.94600000000003"/>
  </r>
  <r>
    <n v="911"/>
    <x v="433"/>
    <x v="3"/>
    <x v="264"/>
    <d v="2014-09-08T00:00:00"/>
    <s v="Standard Class"/>
    <s v="BE-11335"/>
    <s v="Bill Eplett"/>
    <x v="2"/>
    <x v="0"/>
    <s v="Jackson"/>
    <x v="12"/>
    <n v="49201"/>
    <x v="2"/>
    <x v="717"/>
    <x v="2"/>
    <x v="11"/>
    <x v="709"/>
    <n v="1928.7800000000002"/>
    <n v="7"/>
    <n v="0"/>
    <n v="829.37540000000024"/>
  </r>
  <r>
    <n v="912"/>
    <x v="433"/>
    <x v="3"/>
    <x v="264"/>
    <d v="2014-09-08T00:00:00"/>
    <s v="Standard Class"/>
    <s v="BE-11335"/>
    <s v="Bill Eplett"/>
    <x v="2"/>
    <x v="0"/>
    <s v="Jackson"/>
    <x v="12"/>
    <n v="49201"/>
    <x v="2"/>
    <x v="718"/>
    <x v="1"/>
    <x v="4"/>
    <x v="710"/>
    <n v="352.38"/>
    <n v="2"/>
    <n v="0"/>
    <n v="81.047399999999982"/>
  </r>
  <r>
    <n v="913"/>
    <x v="434"/>
    <x v="1"/>
    <x v="70"/>
    <d v="2012-06-07T00:00:00"/>
    <s v="Standard Class"/>
    <s v="SC-20050"/>
    <s v="Sample Company A"/>
    <x v="2"/>
    <x v="0"/>
    <s v="Norwich"/>
    <x v="29"/>
    <n v="6360"/>
    <x v="3"/>
    <x v="345"/>
    <x v="0"/>
    <x v="5"/>
    <x v="341"/>
    <n v="22.200000000000003"/>
    <n v="6"/>
    <n v="0"/>
    <n v="9.1020000000000021"/>
  </r>
  <r>
    <n v="914"/>
    <x v="435"/>
    <x v="3"/>
    <x v="344"/>
    <d v="2014-11-30T00:00:00"/>
    <s v="First Class"/>
    <s v="BM-11650"/>
    <s v="Brian Moss"/>
    <x v="1"/>
    <x v="0"/>
    <s v="Milwaukee"/>
    <x v="6"/>
    <n v="53209"/>
    <x v="2"/>
    <x v="267"/>
    <x v="0"/>
    <x v="5"/>
    <x v="264"/>
    <n v="46.94"/>
    <n v="1"/>
    <n v="0"/>
    <n v="19.2454"/>
  </r>
  <r>
    <n v="915"/>
    <x v="435"/>
    <x v="3"/>
    <x v="344"/>
    <d v="2014-11-30T00:00:00"/>
    <s v="First Class"/>
    <s v="BM-11650"/>
    <s v="Brian Moss"/>
    <x v="1"/>
    <x v="0"/>
    <s v="Milwaukee"/>
    <x v="6"/>
    <n v="53209"/>
    <x v="2"/>
    <x v="404"/>
    <x v="2"/>
    <x v="11"/>
    <x v="400"/>
    <n v="143.73000000000002"/>
    <n v="9"/>
    <n v="0"/>
    <n v="56.054700000000011"/>
  </r>
  <r>
    <n v="916"/>
    <x v="436"/>
    <x v="2"/>
    <x v="345"/>
    <d v="2011-06-21T00:00:00"/>
    <s v="Standard Class"/>
    <s v="KL-16555"/>
    <s v="Kelly Lampkin"/>
    <x v="1"/>
    <x v="0"/>
    <s v="San Antonio"/>
    <x v="5"/>
    <n v="78207"/>
    <x v="2"/>
    <x v="719"/>
    <x v="0"/>
    <x v="3"/>
    <x v="711"/>
    <n v="99.918000000000006"/>
    <n v="2"/>
    <n v="0.3"/>
    <n v="-18.556200000000018"/>
  </r>
  <r>
    <n v="917"/>
    <x v="436"/>
    <x v="2"/>
    <x v="345"/>
    <d v="2011-06-21T00:00:00"/>
    <s v="Standard Class"/>
    <s v="KL-16555"/>
    <s v="Kelly Lampkin"/>
    <x v="1"/>
    <x v="0"/>
    <s v="San Antonio"/>
    <x v="5"/>
    <n v="78207"/>
    <x v="2"/>
    <x v="463"/>
    <x v="0"/>
    <x v="1"/>
    <x v="459"/>
    <n v="797.94399999999996"/>
    <n v="4"/>
    <n v="0.3"/>
    <n v="-56.995999999999981"/>
  </r>
  <r>
    <n v="918"/>
    <x v="436"/>
    <x v="2"/>
    <x v="345"/>
    <d v="2011-06-21T00:00:00"/>
    <s v="Standard Class"/>
    <s v="KL-16555"/>
    <s v="Kelly Lampkin"/>
    <x v="1"/>
    <x v="0"/>
    <s v="San Antonio"/>
    <x v="5"/>
    <n v="78207"/>
    <x v="2"/>
    <x v="276"/>
    <x v="1"/>
    <x v="8"/>
    <x v="273"/>
    <n v="8.5679999999999978"/>
    <n v="3"/>
    <n v="0.8"/>
    <n v="-14.5656"/>
  </r>
  <r>
    <n v="919"/>
    <x v="437"/>
    <x v="0"/>
    <x v="346"/>
    <d v="2013-03-12T00:00:00"/>
    <s v="Standard Class"/>
    <s v="RW-19630"/>
    <s v="Rob Williams"/>
    <x v="1"/>
    <x v="0"/>
    <s v="Dallas"/>
    <x v="5"/>
    <n v="75220"/>
    <x v="2"/>
    <x v="633"/>
    <x v="1"/>
    <x v="12"/>
    <x v="627"/>
    <n v="149.352"/>
    <n v="3"/>
    <n v="0.2"/>
    <n v="50.40629999999998"/>
  </r>
  <r>
    <n v="920"/>
    <x v="437"/>
    <x v="0"/>
    <x v="346"/>
    <d v="2013-03-12T00:00:00"/>
    <s v="Standard Class"/>
    <s v="RW-19630"/>
    <s v="Rob Williams"/>
    <x v="1"/>
    <x v="0"/>
    <s v="Dallas"/>
    <x v="5"/>
    <n v="75220"/>
    <x v="2"/>
    <x v="720"/>
    <x v="1"/>
    <x v="4"/>
    <x v="712"/>
    <n v="12.991999999999999"/>
    <n v="1"/>
    <n v="0.2"/>
    <n v="-0.81199999999999983"/>
  </r>
  <r>
    <n v="921"/>
    <x v="438"/>
    <x v="2"/>
    <x v="29"/>
    <d v="2011-12-12T00:00:00"/>
    <s v="Standard Class"/>
    <s v="RC-19825"/>
    <s v="Roy Collins"/>
    <x v="0"/>
    <x v="0"/>
    <s v="Alexandria"/>
    <x v="17"/>
    <n v="22304"/>
    <x v="0"/>
    <x v="576"/>
    <x v="1"/>
    <x v="4"/>
    <x v="571"/>
    <n v="24.56"/>
    <n v="2"/>
    <n v="0"/>
    <n v="6.8767999999999994"/>
  </r>
  <r>
    <n v="922"/>
    <x v="439"/>
    <x v="1"/>
    <x v="347"/>
    <d v="2012-04-15T00:00:00"/>
    <s v="Standard Class"/>
    <s v="SE-20110"/>
    <s v="Sanjit Engle"/>
    <x v="0"/>
    <x v="0"/>
    <s v="New York City"/>
    <x v="15"/>
    <n v="10009"/>
    <x v="3"/>
    <x v="721"/>
    <x v="2"/>
    <x v="11"/>
    <x v="713"/>
    <n v="85.14"/>
    <n v="3"/>
    <n v="0"/>
    <n v="34.907399999999996"/>
  </r>
  <r>
    <n v="923"/>
    <x v="439"/>
    <x v="1"/>
    <x v="347"/>
    <d v="2012-04-15T00:00:00"/>
    <s v="Standard Class"/>
    <s v="SE-20110"/>
    <s v="Sanjit Engle"/>
    <x v="0"/>
    <x v="0"/>
    <s v="New York City"/>
    <x v="15"/>
    <n v="10009"/>
    <x v="3"/>
    <x v="722"/>
    <x v="2"/>
    <x v="7"/>
    <x v="714"/>
    <n v="21.99"/>
    <n v="1"/>
    <n v="0"/>
    <n v="10.555199999999999"/>
  </r>
  <r>
    <n v="924"/>
    <x v="439"/>
    <x v="1"/>
    <x v="347"/>
    <d v="2012-04-15T00:00:00"/>
    <s v="Standard Class"/>
    <s v="SE-20110"/>
    <s v="Sanjit Engle"/>
    <x v="0"/>
    <x v="0"/>
    <s v="New York City"/>
    <x v="15"/>
    <n v="10009"/>
    <x v="3"/>
    <x v="723"/>
    <x v="1"/>
    <x v="9"/>
    <x v="715"/>
    <n v="406.59999999999997"/>
    <n v="5"/>
    <n v="0"/>
    <n v="113.84799999999998"/>
  </r>
  <r>
    <n v="925"/>
    <x v="440"/>
    <x v="0"/>
    <x v="306"/>
    <d v="2013-09-21T00:00:00"/>
    <s v="Standard Class"/>
    <s v="AH-10075"/>
    <s v="Adam Hart"/>
    <x v="1"/>
    <x v="0"/>
    <s v="New York City"/>
    <x v="15"/>
    <n v="10011"/>
    <x v="3"/>
    <x v="115"/>
    <x v="1"/>
    <x v="8"/>
    <x v="115"/>
    <n v="841.5680000000001"/>
    <n v="2"/>
    <n v="0.2"/>
    <n v="294.54879999999991"/>
  </r>
  <r>
    <n v="926"/>
    <x v="441"/>
    <x v="2"/>
    <x v="103"/>
    <d v="2011-09-16T00:00:00"/>
    <s v="First Class"/>
    <s v="JM-15535"/>
    <s v="Jessica Myrick"/>
    <x v="0"/>
    <x v="0"/>
    <s v="Philadelphia"/>
    <x v="9"/>
    <n v="19143"/>
    <x v="3"/>
    <x v="724"/>
    <x v="1"/>
    <x v="10"/>
    <x v="716"/>
    <n v="15.552000000000003"/>
    <n v="3"/>
    <n v="0.2"/>
    <n v="5.4432"/>
  </r>
  <r>
    <n v="927"/>
    <x v="441"/>
    <x v="2"/>
    <x v="103"/>
    <d v="2011-09-16T00:00:00"/>
    <s v="First Class"/>
    <s v="JM-15535"/>
    <s v="Jessica Myrick"/>
    <x v="0"/>
    <x v="0"/>
    <s v="Philadelphia"/>
    <x v="9"/>
    <n v="19143"/>
    <x v="3"/>
    <x v="725"/>
    <x v="2"/>
    <x v="11"/>
    <x v="717"/>
    <n v="252.00000000000003"/>
    <n v="5"/>
    <n v="0.2"/>
    <n v="53.550000000000004"/>
  </r>
  <r>
    <n v="928"/>
    <x v="442"/>
    <x v="1"/>
    <x v="348"/>
    <d v="2012-10-09T00:00:00"/>
    <s v="Standard Class"/>
    <s v="JJ-15760"/>
    <s v="Joel Jenkins"/>
    <x v="2"/>
    <x v="0"/>
    <s v="Springfield"/>
    <x v="17"/>
    <n v="22153"/>
    <x v="0"/>
    <x v="332"/>
    <x v="1"/>
    <x v="6"/>
    <x v="328"/>
    <n v="46.2"/>
    <n v="4"/>
    <n v="0"/>
    <n v="12.936"/>
  </r>
  <r>
    <n v="929"/>
    <x v="442"/>
    <x v="1"/>
    <x v="348"/>
    <d v="2012-10-09T00:00:00"/>
    <s v="Standard Class"/>
    <s v="JJ-15760"/>
    <s v="Joel Jenkins"/>
    <x v="2"/>
    <x v="0"/>
    <s v="Springfield"/>
    <x v="17"/>
    <n v="22153"/>
    <x v="0"/>
    <x v="336"/>
    <x v="1"/>
    <x v="9"/>
    <x v="332"/>
    <n v="28.84"/>
    <n v="2"/>
    <n v="0"/>
    <n v="9.517199999999999"/>
  </r>
  <r>
    <n v="930"/>
    <x v="443"/>
    <x v="3"/>
    <x v="349"/>
    <d v="2014-04-18T00:00:00"/>
    <s v="First Class"/>
    <s v="AB-10165"/>
    <s v="Alan Barnes"/>
    <x v="0"/>
    <x v="0"/>
    <s v="Toledo"/>
    <x v="24"/>
    <n v="43615"/>
    <x v="3"/>
    <x v="487"/>
    <x v="1"/>
    <x v="6"/>
    <x v="482"/>
    <n v="14.592000000000002"/>
    <n v="3"/>
    <n v="0.2"/>
    <n v="2.5535999999999985"/>
  </r>
  <r>
    <n v="931"/>
    <x v="443"/>
    <x v="3"/>
    <x v="349"/>
    <d v="2014-04-18T00:00:00"/>
    <s v="First Class"/>
    <s v="AB-10165"/>
    <s v="Alan Barnes"/>
    <x v="0"/>
    <x v="0"/>
    <s v="Toledo"/>
    <x v="24"/>
    <n v="43615"/>
    <x v="3"/>
    <x v="726"/>
    <x v="1"/>
    <x v="6"/>
    <x v="718"/>
    <n v="89.855999999999995"/>
    <n v="3"/>
    <n v="0.2"/>
    <n v="21.340800000000002"/>
  </r>
  <r>
    <n v="932"/>
    <x v="443"/>
    <x v="3"/>
    <x v="349"/>
    <d v="2014-04-18T00:00:00"/>
    <s v="First Class"/>
    <s v="AB-10165"/>
    <s v="Alan Barnes"/>
    <x v="0"/>
    <x v="0"/>
    <s v="Toledo"/>
    <x v="24"/>
    <n v="43615"/>
    <x v="3"/>
    <x v="609"/>
    <x v="1"/>
    <x v="10"/>
    <x v="604"/>
    <n v="13.872000000000002"/>
    <n v="3"/>
    <n v="0.2"/>
    <n v="5.0286000000000008"/>
  </r>
  <r>
    <n v="933"/>
    <x v="444"/>
    <x v="3"/>
    <x v="264"/>
    <d v="2014-09-07T00:00:00"/>
    <s v="Standard Class"/>
    <s v="RK-19300"/>
    <s v="Ralph Kennedy"/>
    <x v="0"/>
    <x v="0"/>
    <s v="Philadelphia"/>
    <x v="9"/>
    <n v="19140"/>
    <x v="3"/>
    <x v="727"/>
    <x v="1"/>
    <x v="10"/>
    <x v="719"/>
    <n v="12.192"/>
    <n v="3"/>
    <n v="0.2"/>
    <n v="4.1147999999999998"/>
  </r>
  <r>
    <n v="934"/>
    <x v="445"/>
    <x v="0"/>
    <x v="23"/>
    <d v="2013-06-25T00:00:00"/>
    <s v="Standard Class"/>
    <s v="CG-12040"/>
    <s v="Catherine Glotzbach"/>
    <x v="2"/>
    <x v="0"/>
    <s v="Philadelphia"/>
    <x v="9"/>
    <n v="19120"/>
    <x v="3"/>
    <x v="728"/>
    <x v="1"/>
    <x v="10"/>
    <x v="720"/>
    <n v="45.056000000000004"/>
    <n v="8"/>
    <n v="0.2"/>
    <n v="15.206399999999997"/>
  </r>
  <r>
    <n v="935"/>
    <x v="445"/>
    <x v="0"/>
    <x v="23"/>
    <d v="2013-06-25T00:00:00"/>
    <s v="Standard Class"/>
    <s v="CG-12040"/>
    <s v="Catherine Glotzbach"/>
    <x v="2"/>
    <x v="0"/>
    <s v="Philadelphia"/>
    <x v="9"/>
    <n v="19120"/>
    <x v="3"/>
    <x v="729"/>
    <x v="1"/>
    <x v="8"/>
    <x v="721"/>
    <n v="29.718000000000007"/>
    <n v="6"/>
    <n v="0.7"/>
    <n v="-21.793199999999992"/>
  </r>
  <r>
    <n v="936"/>
    <x v="445"/>
    <x v="0"/>
    <x v="23"/>
    <d v="2013-06-25T00:00:00"/>
    <s v="Standard Class"/>
    <s v="CG-12040"/>
    <s v="Catherine Glotzbach"/>
    <x v="2"/>
    <x v="0"/>
    <s v="Philadelphia"/>
    <x v="9"/>
    <n v="19120"/>
    <x v="3"/>
    <x v="680"/>
    <x v="1"/>
    <x v="10"/>
    <x v="674"/>
    <n v="15.552000000000003"/>
    <n v="3"/>
    <n v="0.2"/>
    <n v="5.4432"/>
  </r>
  <r>
    <n v="937"/>
    <x v="445"/>
    <x v="0"/>
    <x v="23"/>
    <d v="2013-06-25T00:00:00"/>
    <s v="Standard Class"/>
    <s v="CG-12040"/>
    <s v="Catherine Glotzbach"/>
    <x v="2"/>
    <x v="0"/>
    <s v="Philadelphia"/>
    <x v="9"/>
    <n v="19120"/>
    <x v="3"/>
    <x v="137"/>
    <x v="1"/>
    <x v="9"/>
    <x v="137"/>
    <n v="447.69600000000003"/>
    <n v="2"/>
    <n v="0.2"/>
    <n v="33.577199999999976"/>
  </r>
  <r>
    <n v="938"/>
    <x v="446"/>
    <x v="3"/>
    <x v="60"/>
    <d v="2014-11-07T00:00:00"/>
    <s v="First Class"/>
    <s v="RA-19885"/>
    <s v="Ruben Ausman"/>
    <x v="1"/>
    <x v="0"/>
    <s v="Farmington"/>
    <x v="27"/>
    <n v="87401"/>
    <x v="1"/>
    <x v="331"/>
    <x v="2"/>
    <x v="11"/>
    <x v="327"/>
    <n v="159.99"/>
    <n v="1"/>
    <n v="0"/>
    <n v="54.396599999999992"/>
  </r>
  <r>
    <n v="939"/>
    <x v="447"/>
    <x v="1"/>
    <x v="350"/>
    <d v="2012-12-17T00:00:00"/>
    <s v="Standard Class"/>
    <s v="RP-19270"/>
    <s v="Rachel Payne"/>
    <x v="1"/>
    <x v="0"/>
    <s v="Riverside"/>
    <x v="1"/>
    <n v="92503"/>
    <x v="1"/>
    <x v="730"/>
    <x v="1"/>
    <x v="10"/>
    <x v="722"/>
    <n v="12.96"/>
    <n v="2"/>
    <n v="0"/>
    <n v="6.2208000000000006"/>
  </r>
  <r>
    <n v="940"/>
    <x v="447"/>
    <x v="1"/>
    <x v="350"/>
    <d v="2012-12-17T00:00:00"/>
    <s v="Standard Class"/>
    <s v="RP-19270"/>
    <s v="Rachel Payne"/>
    <x v="1"/>
    <x v="0"/>
    <s v="Riverside"/>
    <x v="1"/>
    <n v="92503"/>
    <x v="1"/>
    <x v="731"/>
    <x v="1"/>
    <x v="9"/>
    <x v="723"/>
    <n v="134.47999999999999"/>
    <n v="4"/>
    <n v="0"/>
    <n v="34.964799999999997"/>
  </r>
  <r>
    <n v="941"/>
    <x v="448"/>
    <x v="0"/>
    <x v="351"/>
    <d v="2013-06-21T00:00:00"/>
    <s v="First Class"/>
    <s v="KC-16255"/>
    <s v="Karen Carlisle"/>
    <x v="1"/>
    <x v="0"/>
    <s v="San Francisco"/>
    <x v="1"/>
    <n v="94110"/>
    <x v="1"/>
    <x v="732"/>
    <x v="1"/>
    <x v="10"/>
    <x v="724"/>
    <n v="17.12"/>
    <n v="2"/>
    <n v="0"/>
    <n v="8.0464000000000002"/>
  </r>
  <r>
    <n v="942"/>
    <x v="449"/>
    <x v="0"/>
    <x v="180"/>
    <d v="2013-12-21T00:00:00"/>
    <s v="Standard Class"/>
    <s v="RW-19630"/>
    <s v="Rob Williams"/>
    <x v="1"/>
    <x v="0"/>
    <s v="Torrance"/>
    <x v="1"/>
    <n v="90503"/>
    <x v="1"/>
    <x v="733"/>
    <x v="1"/>
    <x v="8"/>
    <x v="725"/>
    <n v="6.0960000000000001"/>
    <n v="2"/>
    <n v="0.2"/>
    <n v="2.2098"/>
  </r>
  <r>
    <n v="943"/>
    <x v="449"/>
    <x v="0"/>
    <x v="180"/>
    <d v="2013-12-21T00:00:00"/>
    <s v="Standard Class"/>
    <s v="RW-19630"/>
    <s v="Rob Williams"/>
    <x v="1"/>
    <x v="0"/>
    <s v="Torrance"/>
    <x v="1"/>
    <n v="90503"/>
    <x v="1"/>
    <x v="3"/>
    <x v="0"/>
    <x v="3"/>
    <x v="3"/>
    <n v="1114.2719999999999"/>
    <n v="4"/>
    <n v="0.2"/>
    <n v="41.785200000000032"/>
  </r>
  <r>
    <n v="944"/>
    <x v="450"/>
    <x v="1"/>
    <x v="352"/>
    <d v="2012-06-03T00:00:00"/>
    <s v="Standard Class"/>
    <s v="JL-15850"/>
    <s v="John Lucas"/>
    <x v="0"/>
    <x v="0"/>
    <s v="Seattle"/>
    <x v="4"/>
    <n v="98105"/>
    <x v="1"/>
    <x v="511"/>
    <x v="1"/>
    <x v="10"/>
    <x v="506"/>
    <n v="32.400000000000006"/>
    <n v="5"/>
    <n v="0"/>
    <n v="15.552000000000001"/>
  </r>
  <r>
    <n v="945"/>
    <x v="450"/>
    <x v="1"/>
    <x v="352"/>
    <d v="2012-06-03T00:00:00"/>
    <s v="Standard Class"/>
    <s v="JL-15850"/>
    <s v="John Lucas"/>
    <x v="0"/>
    <x v="0"/>
    <s v="Seattle"/>
    <x v="4"/>
    <n v="98105"/>
    <x v="1"/>
    <x v="734"/>
    <x v="1"/>
    <x v="4"/>
    <x v="726"/>
    <n v="540.56999999999994"/>
    <n v="3"/>
    <n v="0"/>
    <n v="140.54820000000001"/>
  </r>
  <r>
    <n v="946"/>
    <x v="450"/>
    <x v="1"/>
    <x v="352"/>
    <d v="2012-06-03T00:00:00"/>
    <s v="Standard Class"/>
    <s v="JL-15850"/>
    <s v="John Lucas"/>
    <x v="0"/>
    <x v="0"/>
    <s v="Seattle"/>
    <x v="4"/>
    <n v="98105"/>
    <x v="1"/>
    <x v="735"/>
    <x v="1"/>
    <x v="8"/>
    <x v="727"/>
    <n v="167.76"/>
    <n v="5"/>
    <n v="0.2"/>
    <n v="62.91"/>
  </r>
  <r>
    <n v="947"/>
    <x v="451"/>
    <x v="1"/>
    <x v="353"/>
    <d v="2012-07-28T00:00:00"/>
    <s v="First Class"/>
    <s v="CA-12775"/>
    <s v="Cynthia Arntzen"/>
    <x v="0"/>
    <x v="0"/>
    <s v="Mesa"/>
    <x v="16"/>
    <n v="85204"/>
    <x v="1"/>
    <x v="736"/>
    <x v="0"/>
    <x v="3"/>
    <x v="728"/>
    <n v="393.16500000000002"/>
    <n v="3"/>
    <n v="0.5"/>
    <n v="-204.44580000000005"/>
  </r>
  <r>
    <n v="948"/>
    <x v="452"/>
    <x v="3"/>
    <x v="354"/>
    <d v="2014-12-03T00:00:00"/>
    <s v="Standard Class"/>
    <s v="RB-19795"/>
    <s v="Ross Baird"/>
    <x v="2"/>
    <x v="0"/>
    <s v="Philadelphia"/>
    <x v="9"/>
    <n v="19120"/>
    <x v="3"/>
    <x v="737"/>
    <x v="0"/>
    <x v="5"/>
    <x v="729"/>
    <n v="516.48800000000006"/>
    <n v="7"/>
    <n v="0.2"/>
    <n v="-12.912200000000027"/>
  </r>
  <r>
    <n v="949"/>
    <x v="452"/>
    <x v="3"/>
    <x v="354"/>
    <d v="2014-12-03T00:00:00"/>
    <s v="Standard Class"/>
    <s v="RB-19795"/>
    <s v="Ross Baird"/>
    <x v="2"/>
    <x v="0"/>
    <s v="Philadelphia"/>
    <x v="9"/>
    <n v="19120"/>
    <x v="3"/>
    <x v="220"/>
    <x v="0"/>
    <x v="5"/>
    <x v="219"/>
    <n v="1007.2320000000001"/>
    <n v="6"/>
    <n v="0.2"/>
    <n v="75.542400000000015"/>
  </r>
  <r>
    <n v="950"/>
    <x v="452"/>
    <x v="3"/>
    <x v="354"/>
    <d v="2014-12-03T00:00:00"/>
    <s v="Standard Class"/>
    <s v="RB-19795"/>
    <s v="Ross Baird"/>
    <x v="2"/>
    <x v="0"/>
    <s v="Philadelphia"/>
    <x v="9"/>
    <n v="19120"/>
    <x v="3"/>
    <x v="738"/>
    <x v="0"/>
    <x v="3"/>
    <x v="730"/>
    <n v="2065.3200000000002"/>
    <n v="12"/>
    <n v="0.4"/>
    <n v="-619.59600000000012"/>
  </r>
  <r>
    <n v="951"/>
    <x v="452"/>
    <x v="3"/>
    <x v="354"/>
    <d v="2014-12-03T00:00:00"/>
    <s v="Standard Class"/>
    <s v="RB-19795"/>
    <s v="Ross Baird"/>
    <x v="2"/>
    <x v="0"/>
    <s v="Philadelphia"/>
    <x v="9"/>
    <n v="19120"/>
    <x v="3"/>
    <x v="739"/>
    <x v="1"/>
    <x v="10"/>
    <x v="731"/>
    <n v="15.552000000000003"/>
    <n v="3"/>
    <n v="0.2"/>
    <n v="5.4432"/>
  </r>
  <r>
    <n v="952"/>
    <x v="452"/>
    <x v="3"/>
    <x v="354"/>
    <d v="2014-12-03T00:00:00"/>
    <s v="Standard Class"/>
    <s v="RB-19795"/>
    <s v="Ross Baird"/>
    <x v="2"/>
    <x v="0"/>
    <s v="Philadelphia"/>
    <x v="9"/>
    <n v="19120"/>
    <x v="3"/>
    <x v="218"/>
    <x v="1"/>
    <x v="10"/>
    <x v="217"/>
    <n v="25.344000000000001"/>
    <n v="6"/>
    <n v="0.2"/>
    <n v="7.92"/>
  </r>
  <r>
    <n v="953"/>
    <x v="453"/>
    <x v="3"/>
    <x v="355"/>
    <d v="2014-04-08T00:00:00"/>
    <s v="Standard Class"/>
    <s v="KH-16360"/>
    <s v="Katherine Hughes"/>
    <x v="0"/>
    <x v="0"/>
    <s v="Philadelphia"/>
    <x v="9"/>
    <n v="19143"/>
    <x v="3"/>
    <x v="740"/>
    <x v="0"/>
    <x v="5"/>
    <x v="33"/>
    <n v="25.472000000000001"/>
    <n v="4"/>
    <n v="0.2"/>
    <n v="7.6416000000000022"/>
  </r>
  <r>
    <n v="954"/>
    <x v="454"/>
    <x v="3"/>
    <x v="116"/>
    <d v="2015-01-02T00:00:00"/>
    <s v="Standard Class"/>
    <s v="GH-14665"/>
    <s v="Greg Hansen"/>
    <x v="0"/>
    <x v="0"/>
    <s v="Round Rock"/>
    <x v="5"/>
    <n v="78664"/>
    <x v="2"/>
    <x v="207"/>
    <x v="1"/>
    <x v="6"/>
    <x v="206"/>
    <n v="27.168000000000003"/>
    <n v="2"/>
    <n v="0.2"/>
    <n v="2.7168000000000001"/>
  </r>
  <r>
    <n v="955"/>
    <x v="454"/>
    <x v="3"/>
    <x v="116"/>
    <d v="2015-01-02T00:00:00"/>
    <s v="Standard Class"/>
    <s v="GH-14665"/>
    <s v="Greg Hansen"/>
    <x v="0"/>
    <x v="0"/>
    <s v="Round Rock"/>
    <x v="5"/>
    <n v="78664"/>
    <x v="2"/>
    <x v="266"/>
    <x v="0"/>
    <x v="0"/>
    <x v="263"/>
    <n v="78.852799999999988"/>
    <n v="2"/>
    <n v="0.32"/>
    <n v="-11.595999999999997"/>
  </r>
  <r>
    <n v="956"/>
    <x v="455"/>
    <x v="3"/>
    <x v="329"/>
    <d v="2014-12-05T00:00:00"/>
    <s v="Standard Class"/>
    <s v="SW-20275"/>
    <s v="Scott Williamson"/>
    <x v="0"/>
    <x v="0"/>
    <s v="Jackson"/>
    <x v="35"/>
    <n v="39212"/>
    <x v="0"/>
    <x v="54"/>
    <x v="1"/>
    <x v="4"/>
    <x v="54"/>
    <n v="173.79999999999998"/>
    <n v="5"/>
    <n v="0"/>
    <n v="43.449999999999989"/>
  </r>
  <r>
    <n v="957"/>
    <x v="456"/>
    <x v="3"/>
    <x v="356"/>
    <d v="2014-05-19T00:00:00"/>
    <s v="Second Class"/>
    <s v="JA-15970"/>
    <s v="Joseph Airdo"/>
    <x v="0"/>
    <x v="0"/>
    <s v="Phoenix"/>
    <x v="16"/>
    <n v="85023"/>
    <x v="1"/>
    <x v="687"/>
    <x v="2"/>
    <x v="7"/>
    <x v="680"/>
    <n v="29.592000000000002"/>
    <n v="1"/>
    <n v="0.2"/>
    <n v="2.5893000000000006"/>
  </r>
  <r>
    <n v="958"/>
    <x v="456"/>
    <x v="3"/>
    <x v="356"/>
    <d v="2014-05-19T00:00:00"/>
    <s v="Second Class"/>
    <s v="JA-15970"/>
    <s v="Joseph Airdo"/>
    <x v="0"/>
    <x v="0"/>
    <s v="Phoenix"/>
    <x v="16"/>
    <n v="85023"/>
    <x v="1"/>
    <x v="741"/>
    <x v="1"/>
    <x v="8"/>
    <x v="732"/>
    <n v="4.7520000000000007"/>
    <n v="2"/>
    <n v="0.7"/>
    <n v="-3.1679999999999993"/>
  </r>
  <r>
    <n v="959"/>
    <x v="456"/>
    <x v="3"/>
    <x v="356"/>
    <d v="2014-05-19T00:00:00"/>
    <s v="Second Class"/>
    <s v="JA-15970"/>
    <s v="Joseph Airdo"/>
    <x v="0"/>
    <x v="0"/>
    <s v="Phoenix"/>
    <x v="16"/>
    <n v="85023"/>
    <x v="1"/>
    <x v="742"/>
    <x v="1"/>
    <x v="10"/>
    <x v="733"/>
    <n v="15.552000000000003"/>
    <n v="3"/>
    <n v="0.2"/>
    <n v="5.6375999999999999"/>
  </r>
  <r>
    <n v="960"/>
    <x v="457"/>
    <x v="1"/>
    <x v="357"/>
    <d v="2012-09-22T00:00:00"/>
    <s v="Same Day"/>
    <s v="DL-12925"/>
    <s v="Daniel Lacy"/>
    <x v="0"/>
    <x v="0"/>
    <s v="Oceanside"/>
    <x v="1"/>
    <n v="92054"/>
    <x v="1"/>
    <x v="743"/>
    <x v="0"/>
    <x v="5"/>
    <x v="734"/>
    <n v="204.6"/>
    <n v="2"/>
    <n v="0"/>
    <n v="53.195999999999998"/>
  </r>
  <r>
    <n v="961"/>
    <x v="458"/>
    <x v="3"/>
    <x v="237"/>
    <d v="2014-11-20T00:00:00"/>
    <s v="Standard Class"/>
    <s v="LW-16990"/>
    <s v="Lindsay Williams"/>
    <x v="1"/>
    <x v="0"/>
    <s v="San Francisco"/>
    <x v="1"/>
    <n v="94110"/>
    <x v="1"/>
    <x v="228"/>
    <x v="0"/>
    <x v="1"/>
    <x v="226"/>
    <n v="321.56799999999998"/>
    <n v="2"/>
    <n v="0.2"/>
    <n v="28.137200000000007"/>
  </r>
  <r>
    <n v="962"/>
    <x v="459"/>
    <x v="1"/>
    <x v="154"/>
    <d v="2012-12-01T00:00:00"/>
    <s v="Standard Class"/>
    <s v="TB-21190"/>
    <s v="Thomas Brumley"/>
    <x v="2"/>
    <x v="0"/>
    <s v="Fayetteville"/>
    <x v="36"/>
    <n v="72701"/>
    <x v="0"/>
    <x v="744"/>
    <x v="1"/>
    <x v="8"/>
    <x v="735"/>
    <n v="6.24"/>
    <n v="2"/>
    <n v="0"/>
    <n v="3.0575999999999999"/>
  </r>
  <r>
    <n v="963"/>
    <x v="460"/>
    <x v="0"/>
    <x v="142"/>
    <d v="2013-09-05T00:00:00"/>
    <s v="First Class"/>
    <s v="CV-12805"/>
    <s v="Cynthia Voltz"/>
    <x v="1"/>
    <x v="0"/>
    <s v="San Francisco"/>
    <x v="1"/>
    <n v="94110"/>
    <x v="1"/>
    <x v="466"/>
    <x v="1"/>
    <x v="12"/>
    <x v="462"/>
    <n v="21.88"/>
    <n v="2"/>
    <n v="0"/>
    <n v="10.94"/>
  </r>
  <r>
    <n v="964"/>
    <x v="461"/>
    <x v="2"/>
    <x v="358"/>
    <d v="2011-09-24T00:00:00"/>
    <s v="Second Class"/>
    <s v="MS-17365"/>
    <s v="Maribeth Schnelling"/>
    <x v="0"/>
    <x v="0"/>
    <s v="Boca Raton"/>
    <x v="2"/>
    <n v="33433"/>
    <x v="0"/>
    <x v="745"/>
    <x v="1"/>
    <x v="2"/>
    <x v="736"/>
    <n v="4.6079999999999997"/>
    <n v="2"/>
    <n v="0.2"/>
    <n v="1.6704000000000001"/>
  </r>
  <r>
    <n v="965"/>
    <x v="462"/>
    <x v="3"/>
    <x v="359"/>
    <d v="2014-04-12T00:00:00"/>
    <s v="First Class"/>
    <s v="BS-11800"/>
    <s v="Bryan Spruell"/>
    <x v="2"/>
    <x v="0"/>
    <s v="New York City"/>
    <x v="15"/>
    <n v="10011"/>
    <x v="3"/>
    <x v="746"/>
    <x v="1"/>
    <x v="2"/>
    <x v="737"/>
    <n v="9.82"/>
    <n v="2"/>
    <n v="0"/>
    <n v="4.8117999999999999"/>
  </r>
  <r>
    <n v="966"/>
    <x v="462"/>
    <x v="3"/>
    <x v="359"/>
    <d v="2014-04-12T00:00:00"/>
    <s v="First Class"/>
    <s v="BS-11800"/>
    <s v="Bryan Spruell"/>
    <x v="2"/>
    <x v="0"/>
    <s v="New York City"/>
    <x v="15"/>
    <n v="10011"/>
    <x v="3"/>
    <x v="369"/>
    <x v="1"/>
    <x v="6"/>
    <x v="365"/>
    <n v="35.97"/>
    <n v="3"/>
    <n v="0"/>
    <n v="9.7118999999999982"/>
  </r>
  <r>
    <n v="967"/>
    <x v="462"/>
    <x v="3"/>
    <x v="359"/>
    <d v="2014-04-12T00:00:00"/>
    <s v="First Class"/>
    <s v="BS-11800"/>
    <s v="Bryan Spruell"/>
    <x v="2"/>
    <x v="0"/>
    <s v="New York City"/>
    <x v="15"/>
    <n v="10011"/>
    <x v="3"/>
    <x v="747"/>
    <x v="1"/>
    <x v="10"/>
    <x v="738"/>
    <n v="12.96"/>
    <n v="2"/>
    <n v="0"/>
    <n v="6.2208000000000006"/>
  </r>
  <r>
    <n v="968"/>
    <x v="462"/>
    <x v="3"/>
    <x v="359"/>
    <d v="2014-04-12T00:00:00"/>
    <s v="First Class"/>
    <s v="BS-11800"/>
    <s v="Bryan Spruell"/>
    <x v="2"/>
    <x v="0"/>
    <s v="New York City"/>
    <x v="15"/>
    <n v="10011"/>
    <x v="3"/>
    <x v="748"/>
    <x v="1"/>
    <x v="10"/>
    <x v="739"/>
    <n v="191.6"/>
    <n v="4"/>
    <n v="0"/>
    <n v="91.967999999999989"/>
  </r>
  <r>
    <n v="969"/>
    <x v="462"/>
    <x v="3"/>
    <x v="359"/>
    <d v="2014-04-12T00:00:00"/>
    <s v="First Class"/>
    <s v="BS-11800"/>
    <s v="Bryan Spruell"/>
    <x v="2"/>
    <x v="0"/>
    <s v="New York City"/>
    <x v="15"/>
    <n v="10011"/>
    <x v="3"/>
    <x v="745"/>
    <x v="1"/>
    <x v="2"/>
    <x v="736"/>
    <n v="8.64"/>
    <n v="3"/>
    <n v="0"/>
    <n v="4.2336"/>
  </r>
  <r>
    <n v="970"/>
    <x v="462"/>
    <x v="3"/>
    <x v="359"/>
    <d v="2014-04-12T00:00:00"/>
    <s v="First Class"/>
    <s v="BS-11800"/>
    <s v="Bryan Spruell"/>
    <x v="2"/>
    <x v="0"/>
    <s v="New York City"/>
    <x v="15"/>
    <n v="10011"/>
    <x v="3"/>
    <x v="749"/>
    <x v="1"/>
    <x v="4"/>
    <x v="740"/>
    <n v="501.81000000000006"/>
    <n v="3"/>
    <n v="0"/>
    <n v="0"/>
  </r>
  <r>
    <n v="971"/>
    <x v="463"/>
    <x v="2"/>
    <x v="360"/>
    <d v="2011-01-19T00:00:00"/>
    <s v="Second Class"/>
    <s v="DL-13315"/>
    <s v="Delfina Latchford"/>
    <x v="0"/>
    <x v="0"/>
    <s v="Philadelphia"/>
    <x v="9"/>
    <n v="19134"/>
    <x v="3"/>
    <x v="750"/>
    <x v="0"/>
    <x v="5"/>
    <x v="741"/>
    <n v="127.10400000000001"/>
    <n v="6"/>
    <n v="0.2"/>
    <n v="28.598399999999998"/>
  </r>
  <r>
    <n v="972"/>
    <x v="463"/>
    <x v="2"/>
    <x v="360"/>
    <d v="2011-01-19T00:00:00"/>
    <s v="Second Class"/>
    <s v="DL-13315"/>
    <s v="Delfina Latchford"/>
    <x v="0"/>
    <x v="0"/>
    <s v="Philadelphia"/>
    <x v="9"/>
    <n v="19134"/>
    <x v="3"/>
    <x v="302"/>
    <x v="2"/>
    <x v="7"/>
    <x v="299"/>
    <n v="124.19999999999999"/>
    <n v="3"/>
    <n v="0.4"/>
    <n v="-31.050000000000011"/>
  </r>
  <r>
    <n v="973"/>
    <x v="463"/>
    <x v="2"/>
    <x v="360"/>
    <d v="2011-01-19T00:00:00"/>
    <s v="Second Class"/>
    <s v="DL-13315"/>
    <s v="Delfina Latchford"/>
    <x v="0"/>
    <x v="0"/>
    <s v="Philadelphia"/>
    <x v="9"/>
    <n v="19134"/>
    <x v="3"/>
    <x v="582"/>
    <x v="1"/>
    <x v="8"/>
    <x v="577"/>
    <n v="18.588000000000005"/>
    <n v="2"/>
    <n v="0.7"/>
    <n v="-13.6312"/>
  </r>
  <r>
    <n v="974"/>
    <x v="463"/>
    <x v="2"/>
    <x v="360"/>
    <d v="2011-01-19T00:00:00"/>
    <s v="Second Class"/>
    <s v="DL-13315"/>
    <s v="Delfina Latchford"/>
    <x v="0"/>
    <x v="0"/>
    <s v="Philadelphia"/>
    <x v="9"/>
    <n v="19134"/>
    <x v="3"/>
    <x v="300"/>
    <x v="1"/>
    <x v="2"/>
    <x v="297"/>
    <n v="30.072000000000003"/>
    <n v="3"/>
    <n v="0.2"/>
    <n v="10.149299999999997"/>
  </r>
  <r>
    <n v="975"/>
    <x v="464"/>
    <x v="3"/>
    <x v="361"/>
    <d v="2014-10-09T00:00:00"/>
    <s v="Second Class"/>
    <s v="PO-19195"/>
    <s v="Phillina Ober"/>
    <x v="2"/>
    <x v="0"/>
    <s v="New York City"/>
    <x v="15"/>
    <n v="10011"/>
    <x v="3"/>
    <x v="461"/>
    <x v="2"/>
    <x v="7"/>
    <x v="457"/>
    <n v="160.92999999999998"/>
    <n v="7"/>
    <n v="0"/>
    <n v="3.2186000000000092"/>
  </r>
  <r>
    <n v="976"/>
    <x v="464"/>
    <x v="3"/>
    <x v="361"/>
    <d v="2014-10-09T00:00:00"/>
    <s v="Second Class"/>
    <s v="PO-19195"/>
    <s v="Phillina Ober"/>
    <x v="2"/>
    <x v="0"/>
    <s v="New York City"/>
    <x v="15"/>
    <n v="10011"/>
    <x v="3"/>
    <x v="351"/>
    <x v="1"/>
    <x v="8"/>
    <x v="347"/>
    <n v="75.792000000000002"/>
    <n v="3"/>
    <n v="0.2"/>
    <n v="25.579799999999992"/>
  </r>
  <r>
    <n v="977"/>
    <x v="465"/>
    <x v="3"/>
    <x v="362"/>
    <d v="2014-07-16T00:00:00"/>
    <s v="Standard Class"/>
    <s v="TD-20995"/>
    <s v="Tamara Dahlen"/>
    <x v="0"/>
    <x v="0"/>
    <s v="Portland"/>
    <x v="21"/>
    <n v="97206"/>
    <x v="1"/>
    <x v="751"/>
    <x v="1"/>
    <x v="8"/>
    <x v="742"/>
    <n v="1.0800000000000003"/>
    <n v="2"/>
    <n v="0.7"/>
    <n v="-0.79200000000000004"/>
  </r>
  <r>
    <n v="978"/>
    <x v="466"/>
    <x v="3"/>
    <x v="363"/>
    <d v="2014-01-11T00:00:00"/>
    <s v="First Class"/>
    <s v="BW-11110"/>
    <s v="Bart Watters"/>
    <x v="1"/>
    <x v="0"/>
    <s v="Detroit"/>
    <x v="12"/>
    <n v="48205"/>
    <x v="2"/>
    <x v="155"/>
    <x v="2"/>
    <x v="15"/>
    <x v="154"/>
    <n v="3059.982"/>
    <n v="2"/>
    <n v="0.1"/>
    <n v="679.99599999999964"/>
  </r>
  <r>
    <n v="979"/>
    <x v="467"/>
    <x v="0"/>
    <x v="198"/>
    <d v="2013-06-01T00:00:00"/>
    <s v="First Class"/>
    <s v="RW-19690"/>
    <s v="Robert Waldorf"/>
    <x v="0"/>
    <x v="0"/>
    <s v="Wilmington"/>
    <x v="3"/>
    <n v="28403"/>
    <x v="0"/>
    <x v="520"/>
    <x v="1"/>
    <x v="8"/>
    <x v="515"/>
    <n v="3.2820000000000005"/>
    <n v="2"/>
    <n v="0.7"/>
    <n v="-2.6256000000000004"/>
  </r>
  <r>
    <n v="980"/>
    <x v="468"/>
    <x v="1"/>
    <x v="364"/>
    <d v="2012-12-12T00:00:00"/>
    <s v="First Class"/>
    <s v="KB-16600"/>
    <s v="Ken Brennan"/>
    <x v="1"/>
    <x v="0"/>
    <s v="Columbus"/>
    <x v="14"/>
    <n v="47201"/>
    <x v="2"/>
    <x v="752"/>
    <x v="1"/>
    <x v="10"/>
    <x v="743"/>
    <n v="34.019999999999996"/>
    <n v="3"/>
    <n v="0"/>
    <n v="16.669799999999999"/>
  </r>
  <r>
    <n v="981"/>
    <x v="469"/>
    <x v="0"/>
    <x v="339"/>
    <d v="2013-10-09T00:00:00"/>
    <s v="Standard Class"/>
    <s v="EB-13870"/>
    <s v="Emily Burns"/>
    <x v="0"/>
    <x v="0"/>
    <s v="New York City"/>
    <x v="15"/>
    <n v="10035"/>
    <x v="3"/>
    <x v="637"/>
    <x v="0"/>
    <x v="1"/>
    <x v="631"/>
    <n v="599.29200000000003"/>
    <n v="6"/>
    <n v="0.1"/>
    <n v="93.223199999999977"/>
  </r>
  <r>
    <n v="982"/>
    <x v="470"/>
    <x v="2"/>
    <x v="7"/>
    <d v="2011-11-14T00:00:00"/>
    <s v="Second Class"/>
    <s v="TZ-21580"/>
    <s v="Tracy Zic"/>
    <x v="0"/>
    <x v="0"/>
    <s v="Louisville"/>
    <x v="22"/>
    <n v="80027"/>
    <x v="1"/>
    <x v="753"/>
    <x v="1"/>
    <x v="6"/>
    <x v="744"/>
    <n v="3.3920000000000003"/>
    <n v="1"/>
    <n v="0.2"/>
    <n v="0.80559999999999987"/>
  </r>
  <r>
    <n v="983"/>
    <x v="470"/>
    <x v="2"/>
    <x v="7"/>
    <d v="2011-11-14T00:00:00"/>
    <s v="Second Class"/>
    <s v="TZ-21580"/>
    <s v="Tracy Zic"/>
    <x v="0"/>
    <x v="0"/>
    <s v="Louisville"/>
    <x v="22"/>
    <n v="80027"/>
    <x v="1"/>
    <x v="754"/>
    <x v="2"/>
    <x v="7"/>
    <x v="745"/>
    <n v="559.98400000000004"/>
    <n v="2"/>
    <n v="0.2"/>
    <n v="55.998400000000032"/>
  </r>
  <r>
    <n v="984"/>
    <x v="470"/>
    <x v="2"/>
    <x v="7"/>
    <d v="2011-11-14T00:00:00"/>
    <s v="Second Class"/>
    <s v="TZ-21580"/>
    <s v="Tracy Zic"/>
    <x v="0"/>
    <x v="0"/>
    <s v="Louisville"/>
    <x v="22"/>
    <n v="80027"/>
    <x v="1"/>
    <x v="662"/>
    <x v="0"/>
    <x v="1"/>
    <x v="656"/>
    <n v="603.91999999999996"/>
    <n v="5"/>
    <n v="0.2"/>
    <n v="75.489999999999924"/>
  </r>
  <r>
    <n v="985"/>
    <x v="471"/>
    <x v="3"/>
    <x v="365"/>
    <d v="2014-10-06T00:00:00"/>
    <s v="Standard Class"/>
    <s v="AS-10630"/>
    <s v="Ann Steele"/>
    <x v="2"/>
    <x v="0"/>
    <s v="Pasadena"/>
    <x v="5"/>
    <n v="77506"/>
    <x v="2"/>
    <x v="639"/>
    <x v="1"/>
    <x v="2"/>
    <x v="633"/>
    <n v="7.9680000000000009"/>
    <n v="2"/>
    <n v="0.2"/>
    <n v="2.5895999999999999"/>
  </r>
  <r>
    <n v="986"/>
    <x v="471"/>
    <x v="3"/>
    <x v="365"/>
    <d v="2014-10-06T00:00:00"/>
    <s v="Standard Class"/>
    <s v="AS-10630"/>
    <s v="Ann Steele"/>
    <x v="2"/>
    <x v="0"/>
    <s v="Pasadena"/>
    <x v="5"/>
    <n v="77506"/>
    <x v="2"/>
    <x v="755"/>
    <x v="1"/>
    <x v="12"/>
    <x v="746"/>
    <n v="27.968000000000004"/>
    <n v="4"/>
    <n v="0.2"/>
    <n v="9.4391999999999996"/>
  </r>
  <r>
    <n v="987"/>
    <x v="471"/>
    <x v="3"/>
    <x v="365"/>
    <d v="2014-10-06T00:00:00"/>
    <s v="Standard Class"/>
    <s v="AS-10630"/>
    <s v="Ann Steele"/>
    <x v="2"/>
    <x v="0"/>
    <s v="Pasadena"/>
    <x v="5"/>
    <n v="77506"/>
    <x v="2"/>
    <x v="756"/>
    <x v="2"/>
    <x v="15"/>
    <x v="747"/>
    <n v="336.51"/>
    <n v="3"/>
    <n v="0.4"/>
    <n v="44.867999999999967"/>
  </r>
  <r>
    <n v="988"/>
    <x v="472"/>
    <x v="1"/>
    <x v="366"/>
    <d v="2012-03-10T00:00:00"/>
    <s v="Same Day"/>
    <s v="TS-21340"/>
    <s v="Toby Swindell"/>
    <x v="0"/>
    <x v="0"/>
    <s v="Houston"/>
    <x v="5"/>
    <n v="77041"/>
    <x v="2"/>
    <x v="757"/>
    <x v="1"/>
    <x v="8"/>
    <x v="748"/>
    <n v="1.1119999999999997"/>
    <n v="2"/>
    <n v="0.8"/>
    <n v="-1.8904000000000001"/>
  </r>
  <r>
    <n v="989"/>
    <x v="473"/>
    <x v="3"/>
    <x v="367"/>
    <d v="2014-05-27T00:00:00"/>
    <s v="Standard Class"/>
    <s v="JG-15805"/>
    <s v="John Grady"/>
    <x v="1"/>
    <x v="0"/>
    <s v="Auburn"/>
    <x v="15"/>
    <n v="13021"/>
    <x v="3"/>
    <x v="575"/>
    <x v="0"/>
    <x v="5"/>
    <x v="570"/>
    <n v="520.05000000000007"/>
    <n v="5"/>
    <n v="0"/>
    <n v="72.807000000000031"/>
  </r>
  <r>
    <n v="990"/>
    <x v="473"/>
    <x v="3"/>
    <x v="367"/>
    <d v="2014-05-27T00:00:00"/>
    <s v="Standard Class"/>
    <s v="JG-15805"/>
    <s v="John Grady"/>
    <x v="1"/>
    <x v="0"/>
    <s v="Auburn"/>
    <x v="15"/>
    <n v="13021"/>
    <x v="3"/>
    <x v="758"/>
    <x v="1"/>
    <x v="6"/>
    <x v="749"/>
    <n v="17.97"/>
    <n v="3"/>
    <n v="0"/>
    <n v="5.2112999999999996"/>
  </r>
  <r>
    <n v="991"/>
    <x v="474"/>
    <x v="1"/>
    <x v="368"/>
    <d v="2012-03-31T00:00:00"/>
    <s v="Second Class"/>
    <s v="SL-20155"/>
    <s v="Sara Luxemburg"/>
    <x v="2"/>
    <x v="0"/>
    <s v="Jacksonville"/>
    <x v="2"/>
    <n v="32216"/>
    <x v="0"/>
    <x v="284"/>
    <x v="0"/>
    <x v="1"/>
    <x v="281"/>
    <n v="1166.92"/>
    <n v="5"/>
    <n v="0.2"/>
    <n v="131.27849999999995"/>
  </r>
  <r>
    <n v="992"/>
    <x v="475"/>
    <x v="0"/>
    <x v="369"/>
    <d v="2013-09-12T00:00:00"/>
    <s v="First Class"/>
    <s v="TS-21610"/>
    <s v="Troy Staebel"/>
    <x v="0"/>
    <x v="0"/>
    <s v="New York City"/>
    <x v="15"/>
    <n v="10024"/>
    <x v="3"/>
    <x v="624"/>
    <x v="1"/>
    <x v="8"/>
    <x v="618"/>
    <n v="14.624000000000002"/>
    <n v="2"/>
    <n v="0.2"/>
    <n v="5.484"/>
  </r>
  <r>
    <n v="993"/>
    <x v="476"/>
    <x v="0"/>
    <x v="370"/>
    <d v="2013-08-28T00:00:00"/>
    <s v="First Class"/>
    <s v="RF-19735"/>
    <s v="Roland Fjeld"/>
    <x v="0"/>
    <x v="0"/>
    <s v="San Jose"/>
    <x v="1"/>
    <n v="95123"/>
    <x v="1"/>
    <x v="263"/>
    <x v="1"/>
    <x v="13"/>
    <x v="260"/>
    <n v="10.23"/>
    <n v="3"/>
    <n v="0"/>
    <n v="4.9104000000000001"/>
  </r>
  <r>
    <n v="994"/>
    <x v="476"/>
    <x v="0"/>
    <x v="370"/>
    <d v="2013-08-28T00:00:00"/>
    <s v="First Class"/>
    <s v="RF-19735"/>
    <s v="Roland Fjeld"/>
    <x v="0"/>
    <x v="0"/>
    <s v="San Jose"/>
    <x v="1"/>
    <n v="95123"/>
    <x v="1"/>
    <x v="759"/>
    <x v="1"/>
    <x v="10"/>
    <x v="750"/>
    <n v="154.9"/>
    <n v="5"/>
    <n v="0"/>
    <n v="69.704999999999998"/>
  </r>
  <r>
    <n v="995"/>
    <x v="477"/>
    <x v="2"/>
    <x v="371"/>
    <d v="2011-05-25T00:00:00"/>
    <s v="Standard Class"/>
    <s v="MW-18235"/>
    <s v="Mitch Willingham"/>
    <x v="1"/>
    <x v="0"/>
    <s v="Virginia Beach"/>
    <x v="17"/>
    <n v="23464"/>
    <x v="0"/>
    <x v="760"/>
    <x v="1"/>
    <x v="8"/>
    <x v="751"/>
    <n v="2715.9300000000003"/>
    <n v="7"/>
    <n v="0"/>
    <n v="1276.4871000000001"/>
  </r>
  <r>
    <n v="996"/>
    <x v="477"/>
    <x v="2"/>
    <x v="371"/>
    <d v="2011-05-25T00:00:00"/>
    <s v="Standard Class"/>
    <s v="MW-18235"/>
    <s v="Mitch Willingham"/>
    <x v="1"/>
    <x v="0"/>
    <s v="Virginia Beach"/>
    <x v="17"/>
    <n v="23464"/>
    <x v="0"/>
    <x v="638"/>
    <x v="2"/>
    <x v="7"/>
    <x v="752"/>
    <n v="617.97"/>
    <n v="3"/>
    <n v="0"/>
    <n v="173.0316"/>
  </r>
  <r>
    <n v="997"/>
    <x v="478"/>
    <x v="1"/>
    <x v="372"/>
    <d v="2012-11-03T00:00:00"/>
    <s v="Standard Class"/>
    <s v="RD-19585"/>
    <s v="Rob Dowd"/>
    <x v="0"/>
    <x v="0"/>
    <s v="Henderson"/>
    <x v="0"/>
    <n v="42420"/>
    <x v="0"/>
    <x v="761"/>
    <x v="1"/>
    <x v="12"/>
    <x v="753"/>
    <n v="10.67"/>
    <n v="1"/>
    <n v="0"/>
    <n v="4.9081999999999999"/>
  </r>
  <r>
    <n v="998"/>
    <x v="478"/>
    <x v="1"/>
    <x v="372"/>
    <d v="2012-11-03T00:00:00"/>
    <s v="Standard Class"/>
    <s v="RD-19585"/>
    <s v="Rob Dowd"/>
    <x v="0"/>
    <x v="0"/>
    <s v="Henderson"/>
    <x v="0"/>
    <n v="42420"/>
    <x v="0"/>
    <x v="762"/>
    <x v="1"/>
    <x v="4"/>
    <x v="754"/>
    <n v="36.630000000000003"/>
    <n v="3"/>
    <n v="0"/>
    <n v="9.8901000000000039"/>
  </r>
  <r>
    <n v="999"/>
    <x v="478"/>
    <x v="1"/>
    <x v="372"/>
    <d v="2012-11-03T00:00:00"/>
    <s v="Standard Class"/>
    <s v="RD-19585"/>
    <s v="Rob Dowd"/>
    <x v="0"/>
    <x v="0"/>
    <s v="Henderson"/>
    <x v="0"/>
    <n v="42420"/>
    <x v="0"/>
    <x v="763"/>
    <x v="0"/>
    <x v="5"/>
    <x v="755"/>
    <n v="24.1"/>
    <n v="5"/>
    <n v="0"/>
    <n v="9.1580000000000013"/>
  </r>
  <r>
    <n v="1000"/>
    <x v="478"/>
    <x v="1"/>
    <x v="372"/>
    <d v="2012-11-03T00:00:00"/>
    <s v="Standard Class"/>
    <s v="RD-19585"/>
    <s v="Rob Dowd"/>
    <x v="0"/>
    <x v="0"/>
    <s v="Henderson"/>
    <x v="0"/>
    <n v="42420"/>
    <x v="0"/>
    <x v="283"/>
    <x v="0"/>
    <x v="5"/>
    <x v="280"/>
    <n v="33.11"/>
    <n v="7"/>
    <n v="0"/>
    <n v="12.912900000000004"/>
  </r>
  <r>
    <n v="1001"/>
    <x v="479"/>
    <x v="0"/>
    <x v="373"/>
    <d v="2013-11-18T00:00:00"/>
    <s v="Standard Class"/>
    <s v="FM-14290"/>
    <s v="Frank Merwin"/>
    <x v="2"/>
    <x v="0"/>
    <s v="Vancouver"/>
    <x v="4"/>
    <n v="98661"/>
    <x v="1"/>
    <x v="666"/>
    <x v="1"/>
    <x v="6"/>
    <x v="660"/>
    <n v="44.02"/>
    <n v="2"/>
    <n v="0"/>
    <n v="11.4452"/>
  </r>
  <r>
    <n v="1002"/>
    <x v="480"/>
    <x v="1"/>
    <x v="374"/>
    <d v="2012-07-31T00:00:00"/>
    <s v="Same Day"/>
    <s v="RH-19495"/>
    <s v="Rick Hansen"/>
    <x v="0"/>
    <x v="0"/>
    <s v="New York City"/>
    <x v="15"/>
    <n v="10024"/>
    <x v="3"/>
    <x v="764"/>
    <x v="2"/>
    <x v="11"/>
    <x v="756"/>
    <n v="2309.65"/>
    <n v="7"/>
    <n v="0"/>
    <n v="762.18449999999984"/>
  </r>
  <r>
    <n v="1003"/>
    <x v="480"/>
    <x v="1"/>
    <x v="374"/>
    <d v="2012-07-31T00:00:00"/>
    <s v="Same Day"/>
    <s v="RH-19495"/>
    <s v="Rick Hansen"/>
    <x v="0"/>
    <x v="0"/>
    <s v="New York City"/>
    <x v="15"/>
    <n v="10024"/>
    <x v="3"/>
    <x v="257"/>
    <x v="0"/>
    <x v="3"/>
    <x v="255"/>
    <n v="1090.7819999999999"/>
    <n v="7"/>
    <n v="0.4"/>
    <n v="-290.87520000000001"/>
  </r>
  <r>
    <n v="1004"/>
    <x v="480"/>
    <x v="1"/>
    <x v="374"/>
    <d v="2012-07-31T00:00:00"/>
    <s v="Same Day"/>
    <s v="RH-19495"/>
    <s v="Rick Hansen"/>
    <x v="0"/>
    <x v="0"/>
    <s v="New York City"/>
    <x v="15"/>
    <n v="10024"/>
    <x v="3"/>
    <x v="747"/>
    <x v="1"/>
    <x v="10"/>
    <x v="738"/>
    <n v="19.440000000000001"/>
    <n v="3"/>
    <n v="0"/>
    <n v="9.3312000000000008"/>
  </r>
  <r>
    <n v="1005"/>
    <x v="481"/>
    <x v="1"/>
    <x v="375"/>
    <d v="2012-08-31T00:00:00"/>
    <s v="Standard Class"/>
    <s v="RA-19945"/>
    <s v="Ryan Akin"/>
    <x v="0"/>
    <x v="0"/>
    <s v="Murrieta"/>
    <x v="1"/>
    <n v="92563"/>
    <x v="1"/>
    <x v="765"/>
    <x v="1"/>
    <x v="4"/>
    <x v="757"/>
    <n v="484.65000000000003"/>
    <n v="3"/>
    <n v="0"/>
    <n v="92.083500000000015"/>
  </r>
  <r>
    <n v="1006"/>
    <x v="482"/>
    <x v="1"/>
    <x v="50"/>
    <d v="2012-11-17T00:00:00"/>
    <s v="Standard Class"/>
    <s v="JK-15730"/>
    <s v="Joe Kamberova"/>
    <x v="0"/>
    <x v="0"/>
    <s v="Jacksonville"/>
    <x v="3"/>
    <n v="28540"/>
    <x v="0"/>
    <x v="694"/>
    <x v="1"/>
    <x v="10"/>
    <x v="687"/>
    <n v="115.29600000000001"/>
    <n v="3"/>
    <n v="0.2"/>
    <n v="40.353599999999986"/>
  </r>
  <r>
    <n v="1007"/>
    <x v="483"/>
    <x v="1"/>
    <x v="376"/>
    <d v="2012-11-09T00:00:00"/>
    <s v="First Class"/>
    <s v="MT-17815"/>
    <s v="Meg Tillman"/>
    <x v="0"/>
    <x v="0"/>
    <s v="Scottsdale"/>
    <x v="16"/>
    <n v="85254"/>
    <x v="1"/>
    <x v="111"/>
    <x v="1"/>
    <x v="12"/>
    <x v="111"/>
    <n v="7.080000000000001"/>
    <n v="3"/>
    <n v="0.2"/>
    <n v="2.4779999999999989"/>
  </r>
  <r>
    <n v="1008"/>
    <x v="483"/>
    <x v="1"/>
    <x v="376"/>
    <d v="2012-11-09T00:00:00"/>
    <s v="First Class"/>
    <s v="MT-17815"/>
    <s v="Meg Tillman"/>
    <x v="0"/>
    <x v="0"/>
    <s v="Scottsdale"/>
    <x v="16"/>
    <n v="85254"/>
    <x v="1"/>
    <x v="766"/>
    <x v="1"/>
    <x v="8"/>
    <x v="758"/>
    <n v="4.4009999999999998"/>
    <n v="3"/>
    <n v="0.7"/>
    <n v="-3.5207999999999995"/>
  </r>
  <r>
    <n v="1009"/>
    <x v="484"/>
    <x v="3"/>
    <x v="377"/>
    <d v="2015-01-02T00:00:00"/>
    <s v="Standard Class"/>
    <s v="PO-18850"/>
    <s v="Patrick O'Brill"/>
    <x v="0"/>
    <x v="0"/>
    <s v="Burlington"/>
    <x v="23"/>
    <n v="52601"/>
    <x v="2"/>
    <x v="422"/>
    <x v="1"/>
    <x v="10"/>
    <x v="417"/>
    <n v="44.75"/>
    <n v="5"/>
    <n v="0"/>
    <n v="20.584999999999994"/>
  </r>
  <r>
    <n v="1010"/>
    <x v="485"/>
    <x v="3"/>
    <x v="378"/>
    <d v="2014-08-04T00:00:00"/>
    <s v="First Class"/>
    <s v="AT-10735"/>
    <s v="Annie Thurman"/>
    <x v="0"/>
    <x v="0"/>
    <s v="Chicago"/>
    <x v="10"/>
    <n v="60653"/>
    <x v="2"/>
    <x v="160"/>
    <x v="2"/>
    <x v="7"/>
    <x v="159"/>
    <n v="95.984000000000009"/>
    <n v="2"/>
    <n v="0.2"/>
    <n v="5.9990000000000023"/>
  </r>
  <r>
    <n v="1011"/>
    <x v="486"/>
    <x v="2"/>
    <x v="156"/>
    <d v="2011-11-26T00:00:00"/>
    <s v="First Class"/>
    <s v="VG-21790"/>
    <s v="Vivek Gonzalez"/>
    <x v="0"/>
    <x v="0"/>
    <s v="San Diego"/>
    <x v="1"/>
    <n v="92037"/>
    <x v="1"/>
    <x v="767"/>
    <x v="0"/>
    <x v="5"/>
    <x v="759"/>
    <n v="151.72"/>
    <n v="4"/>
    <n v="0"/>
    <n v="27.309599999999989"/>
  </r>
  <r>
    <n v="1012"/>
    <x v="487"/>
    <x v="3"/>
    <x v="46"/>
    <d v="2014-06-22T00:00:00"/>
    <s v="Second Class"/>
    <s v="PF-19165"/>
    <s v="Philip Fox"/>
    <x v="0"/>
    <x v="0"/>
    <s v="Olympia"/>
    <x v="4"/>
    <n v="98502"/>
    <x v="1"/>
    <x v="28"/>
    <x v="0"/>
    <x v="5"/>
    <x v="28"/>
    <n v="155.25"/>
    <n v="3"/>
    <n v="0"/>
    <n v="46.574999999999996"/>
  </r>
  <r>
    <n v="1013"/>
    <x v="487"/>
    <x v="3"/>
    <x v="46"/>
    <d v="2014-06-22T00:00:00"/>
    <s v="Second Class"/>
    <s v="PF-19165"/>
    <s v="Philip Fox"/>
    <x v="0"/>
    <x v="0"/>
    <s v="Olympia"/>
    <x v="4"/>
    <n v="98502"/>
    <x v="1"/>
    <x v="768"/>
    <x v="1"/>
    <x v="4"/>
    <x v="760"/>
    <n v="14.03"/>
    <n v="1"/>
    <n v="0"/>
    <n v="4.068699999999998"/>
  </r>
  <r>
    <n v="1014"/>
    <x v="488"/>
    <x v="1"/>
    <x v="379"/>
    <d v="2012-12-24T00:00:00"/>
    <s v="Second Class"/>
    <s v="JS-15880"/>
    <s v="John Stevenson"/>
    <x v="0"/>
    <x v="0"/>
    <s v="Seattle"/>
    <x v="4"/>
    <n v="98103"/>
    <x v="1"/>
    <x v="209"/>
    <x v="0"/>
    <x v="3"/>
    <x v="208"/>
    <n v="1618.37"/>
    <n v="13"/>
    <n v="0"/>
    <n v="356.04139999999995"/>
  </r>
  <r>
    <n v="1015"/>
    <x v="488"/>
    <x v="1"/>
    <x v="379"/>
    <d v="2012-12-24T00:00:00"/>
    <s v="Second Class"/>
    <s v="JS-15880"/>
    <s v="John Stevenson"/>
    <x v="0"/>
    <x v="0"/>
    <s v="Seattle"/>
    <x v="4"/>
    <n v="98103"/>
    <x v="1"/>
    <x v="769"/>
    <x v="2"/>
    <x v="11"/>
    <x v="761"/>
    <n v="99.6"/>
    <n v="1"/>
    <n v="0"/>
    <n v="36.851999999999997"/>
  </r>
  <r>
    <n v="1016"/>
    <x v="489"/>
    <x v="1"/>
    <x v="14"/>
    <d v="2012-09-19T00:00:00"/>
    <s v="Second Class"/>
    <s v="MO-17800"/>
    <s v="Meg O'Connel"/>
    <x v="2"/>
    <x v="0"/>
    <s v="Los Angeles"/>
    <x v="1"/>
    <n v="90036"/>
    <x v="1"/>
    <x v="260"/>
    <x v="1"/>
    <x v="10"/>
    <x v="257"/>
    <n v="32.400000000000006"/>
    <n v="5"/>
    <n v="0"/>
    <n v="15.552000000000001"/>
  </r>
  <r>
    <n v="1017"/>
    <x v="490"/>
    <x v="1"/>
    <x v="380"/>
    <d v="2012-07-10T00:00:00"/>
    <s v="Standard Class"/>
    <s v="KM-16225"/>
    <s v="Kalyca Meade"/>
    <x v="1"/>
    <x v="0"/>
    <s v="New York City"/>
    <x v="15"/>
    <n v="10011"/>
    <x v="3"/>
    <x v="770"/>
    <x v="0"/>
    <x v="5"/>
    <x v="762"/>
    <n v="13.96"/>
    <n v="2"/>
    <n v="0"/>
    <n v="6.7008000000000001"/>
  </r>
  <r>
    <n v="1018"/>
    <x v="490"/>
    <x v="1"/>
    <x v="380"/>
    <d v="2012-07-10T00:00:00"/>
    <s v="Standard Class"/>
    <s v="KM-16225"/>
    <s v="Kalyca Meade"/>
    <x v="1"/>
    <x v="0"/>
    <s v="New York City"/>
    <x v="15"/>
    <n v="10011"/>
    <x v="3"/>
    <x v="689"/>
    <x v="0"/>
    <x v="5"/>
    <x v="682"/>
    <n v="155.82"/>
    <n v="3"/>
    <n v="0"/>
    <n v="63.886200000000002"/>
  </r>
  <r>
    <n v="1019"/>
    <x v="490"/>
    <x v="1"/>
    <x v="380"/>
    <d v="2012-07-10T00:00:00"/>
    <s v="Standard Class"/>
    <s v="KM-16225"/>
    <s v="Kalyca Meade"/>
    <x v="1"/>
    <x v="0"/>
    <s v="New York City"/>
    <x v="15"/>
    <n v="10011"/>
    <x v="3"/>
    <x v="771"/>
    <x v="2"/>
    <x v="7"/>
    <x v="763"/>
    <n v="124.94999999999999"/>
    <n v="5"/>
    <n v="0"/>
    <n v="2.4990000000000023"/>
  </r>
  <r>
    <n v="1020"/>
    <x v="490"/>
    <x v="1"/>
    <x v="380"/>
    <d v="2012-07-10T00:00:00"/>
    <s v="Standard Class"/>
    <s v="KM-16225"/>
    <s v="Kalyca Meade"/>
    <x v="1"/>
    <x v="0"/>
    <s v="New York City"/>
    <x v="15"/>
    <n v="10011"/>
    <x v="3"/>
    <x v="772"/>
    <x v="1"/>
    <x v="4"/>
    <x v="764"/>
    <n v="601.65"/>
    <n v="5"/>
    <n v="0"/>
    <n v="156.42899999999997"/>
  </r>
  <r>
    <n v="1021"/>
    <x v="491"/>
    <x v="1"/>
    <x v="381"/>
    <d v="2012-05-03T00:00:00"/>
    <s v="Standard Class"/>
    <s v="GT-14710"/>
    <s v="Greg Tran"/>
    <x v="0"/>
    <x v="0"/>
    <s v="Washington"/>
    <x v="40"/>
    <n v="20016"/>
    <x v="3"/>
    <x v="773"/>
    <x v="1"/>
    <x v="6"/>
    <x v="33"/>
    <n v="22.740000000000002"/>
    <n v="3"/>
    <n v="0"/>
    <n v="8.8686000000000007"/>
  </r>
  <r>
    <n v="1022"/>
    <x v="491"/>
    <x v="1"/>
    <x v="381"/>
    <d v="2012-05-03T00:00:00"/>
    <s v="Standard Class"/>
    <s v="GT-14710"/>
    <s v="Greg Tran"/>
    <x v="0"/>
    <x v="0"/>
    <s v="Washington"/>
    <x v="40"/>
    <n v="20016"/>
    <x v="3"/>
    <x v="774"/>
    <x v="0"/>
    <x v="1"/>
    <x v="765"/>
    <n v="1267.53"/>
    <n v="3"/>
    <n v="0"/>
    <n v="316.88249999999999"/>
  </r>
  <r>
    <n v="1023"/>
    <x v="491"/>
    <x v="1"/>
    <x v="381"/>
    <d v="2012-05-03T00:00:00"/>
    <s v="Standard Class"/>
    <s v="GT-14710"/>
    <s v="Greg Tran"/>
    <x v="0"/>
    <x v="0"/>
    <s v="Washington"/>
    <x v="40"/>
    <n v="20016"/>
    <x v="3"/>
    <x v="775"/>
    <x v="2"/>
    <x v="15"/>
    <x v="766"/>
    <n v="1379.92"/>
    <n v="8"/>
    <n v="0"/>
    <n v="648.56240000000003"/>
  </r>
  <r>
    <n v="1024"/>
    <x v="492"/>
    <x v="1"/>
    <x v="382"/>
    <d v="2012-06-20T00:00:00"/>
    <s v="Standard Class"/>
    <s v="PB-19150"/>
    <s v="Philip Brown"/>
    <x v="0"/>
    <x v="0"/>
    <s v="Philadelphia"/>
    <x v="9"/>
    <n v="19134"/>
    <x v="3"/>
    <x v="776"/>
    <x v="1"/>
    <x v="12"/>
    <x v="767"/>
    <n v="6.2080000000000002"/>
    <n v="2"/>
    <n v="0.2"/>
    <n v="2.1728000000000001"/>
  </r>
  <r>
    <n v="1025"/>
    <x v="493"/>
    <x v="3"/>
    <x v="94"/>
    <d v="2014-12-21T00:00:00"/>
    <s v="First Class"/>
    <s v="HR-14770"/>
    <s v="Hallie Redmond"/>
    <x v="2"/>
    <x v="0"/>
    <s v="Los Angeles"/>
    <x v="1"/>
    <n v="90045"/>
    <x v="1"/>
    <x v="777"/>
    <x v="1"/>
    <x v="8"/>
    <x v="768"/>
    <n v="11.808"/>
    <n v="2"/>
    <n v="0.2"/>
    <n v="4.2804000000000002"/>
  </r>
  <r>
    <n v="1026"/>
    <x v="494"/>
    <x v="0"/>
    <x v="383"/>
    <d v="2013-01-13T00:00:00"/>
    <s v="Second Class"/>
    <s v="DE-13255"/>
    <s v="Deanra Eno"/>
    <x v="2"/>
    <x v="0"/>
    <s v="Springfield"/>
    <x v="24"/>
    <n v="45503"/>
    <x v="3"/>
    <x v="778"/>
    <x v="1"/>
    <x v="10"/>
    <x v="769"/>
    <n v="15.552000000000003"/>
    <n v="3"/>
    <n v="0.2"/>
    <n v="5.4432"/>
  </r>
  <r>
    <n v="1027"/>
    <x v="494"/>
    <x v="0"/>
    <x v="383"/>
    <d v="2013-01-13T00:00:00"/>
    <s v="Second Class"/>
    <s v="DE-13255"/>
    <s v="Deanra Eno"/>
    <x v="2"/>
    <x v="0"/>
    <s v="Springfield"/>
    <x v="24"/>
    <n v="45503"/>
    <x v="3"/>
    <x v="779"/>
    <x v="1"/>
    <x v="10"/>
    <x v="770"/>
    <n v="63.311999999999998"/>
    <n v="3"/>
    <n v="0.2"/>
    <n v="20.576399999999996"/>
  </r>
  <r>
    <n v="1028"/>
    <x v="494"/>
    <x v="0"/>
    <x v="383"/>
    <d v="2013-01-13T00:00:00"/>
    <s v="Second Class"/>
    <s v="DE-13255"/>
    <s v="Deanra Eno"/>
    <x v="2"/>
    <x v="0"/>
    <s v="Springfield"/>
    <x v="24"/>
    <n v="45503"/>
    <x v="3"/>
    <x v="780"/>
    <x v="2"/>
    <x v="7"/>
    <x v="771"/>
    <n v="15.587999999999999"/>
    <n v="2"/>
    <n v="0.4"/>
    <n v="-9.8724000000000007"/>
  </r>
  <r>
    <n v="1029"/>
    <x v="495"/>
    <x v="2"/>
    <x v="384"/>
    <d v="2011-07-15T00:00:00"/>
    <s v="Standard Class"/>
    <s v="LA-16780"/>
    <s v="Laura Armstrong"/>
    <x v="1"/>
    <x v="0"/>
    <s v="Hackensack"/>
    <x v="30"/>
    <n v="7601"/>
    <x v="3"/>
    <x v="258"/>
    <x v="1"/>
    <x v="10"/>
    <x v="33"/>
    <n v="177.2"/>
    <n v="5"/>
    <n v="0"/>
    <n v="83.283999999999992"/>
  </r>
  <r>
    <n v="1030"/>
    <x v="495"/>
    <x v="2"/>
    <x v="384"/>
    <d v="2011-07-15T00:00:00"/>
    <s v="Standard Class"/>
    <s v="LA-16780"/>
    <s v="Laura Armstrong"/>
    <x v="1"/>
    <x v="0"/>
    <s v="Hackensack"/>
    <x v="30"/>
    <n v="7601"/>
    <x v="3"/>
    <x v="781"/>
    <x v="2"/>
    <x v="7"/>
    <x v="772"/>
    <n v="197.96999999999997"/>
    <n v="3"/>
    <n v="0"/>
    <n v="57.41129999999999"/>
  </r>
  <r>
    <n v="1031"/>
    <x v="495"/>
    <x v="2"/>
    <x v="384"/>
    <d v="2011-07-15T00:00:00"/>
    <s v="Standard Class"/>
    <s v="LA-16780"/>
    <s v="Laura Armstrong"/>
    <x v="1"/>
    <x v="0"/>
    <s v="Hackensack"/>
    <x v="30"/>
    <n v="7601"/>
    <x v="3"/>
    <x v="463"/>
    <x v="0"/>
    <x v="1"/>
    <x v="459"/>
    <n v="854.94"/>
    <n v="3"/>
    <n v="0"/>
    <n v="213.73500000000001"/>
  </r>
  <r>
    <n v="1032"/>
    <x v="495"/>
    <x v="2"/>
    <x v="384"/>
    <d v="2011-07-15T00:00:00"/>
    <s v="Standard Class"/>
    <s v="LA-16780"/>
    <s v="Laura Armstrong"/>
    <x v="1"/>
    <x v="0"/>
    <s v="Hackensack"/>
    <x v="30"/>
    <n v="7601"/>
    <x v="3"/>
    <x v="93"/>
    <x v="0"/>
    <x v="5"/>
    <x v="93"/>
    <n v="124.10999999999999"/>
    <n v="9"/>
    <n v="0"/>
    <n v="52.126200000000004"/>
  </r>
  <r>
    <n v="1033"/>
    <x v="495"/>
    <x v="2"/>
    <x v="384"/>
    <d v="2011-07-15T00:00:00"/>
    <s v="Standard Class"/>
    <s v="LA-16780"/>
    <s v="Laura Armstrong"/>
    <x v="1"/>
    <x v="0"/>
    <s v="Hackensack"/>
    <x v="30"/>
    <n v="7601"/>
    <x v="3"/>
    <x v="782"/>
    <x v="1"/>
    <x v="2"/>
    <x v="773"/>
    <n v="14.399999999999999"/>
    <n v="5"/>
    <n v="0"/>
    <n v="7.056"/>
  </r>
  <r>
    <n v="1034"/>
    <x v="496"/>
    <x v="0"/>
    <x v="73"/>
    <d v="2013-11-23T00:00:00"/>
    <s v="First Class"/>
    <s v="AG-10390"/>
    <s v="Allen Goldenen"/>
    <x v="0"/>
    <x v="0"/>
    <s v="Cincinnati"/>
    <x v="24"/>
    <n v="45231"/>
    <x v="3"/>
    <x v="783"/>
    <x v="1"/>
    <x v="10"/>
    <x v="774"/>
    <n v="15.696000000000002"/>
    <n v="3"/>
    <n v="0.2"/>
    <n v="5.1011999999999995"/>
  </r>
  <r>
    <n v="1035"/>
    <x v="496"/>
    <x v="0"/>
    <x v="73"/>
    <d v="2013-11-23T00:00:00"/>
    <s v="First Class"/>
    <s v="AG-10390"/>
    <s v="Allen Goldenen"/>
    <x v="0"/>
    <x v="0"/>
    <s v="Cincinnati"/>
    <x v="24"/>
    <n v="45231"/>
    <x v="3"/>
    <x v="236"/>
    <x v="1"/>
    <x v="8"/>
    <x v="234"/>
    <n v="2.6280000000000001"/>
    <n v="2"/>
    <n v="0.7"/>
    <n v="-1.9272"/>
  </r>
  <r>
    <n v="1036"/>
    <x v="496"/>
    <x v="0"/>
    <x v="73"/>
    <d v="2013-11-23T00:00:00"/>
    <s v="First Class"/>
    <s v="AG-10390"/>
    <s v="Allen Goldenen"/>
    <x v="0"/>
    <x v="0"/>
    <s v="Cincinnati"/>
    <x v="24"/>
    <n v="45231"/>
    <x v="3"/>
    <x v="27"/>
    <x v="1"/>
    <x v="8"/>
    <x v="27"/>
    <n v="14.427000000000003"/>
    <n v="3"/>
    <n v="0.7"/>
    <n v="-10.579799999999999"/>
  </r>
  <r>
    <n v="1037"/>
    <x v="497"/>
    <x v="0"/>
    <x v="183"/>
    <d v="2013-04-27T00:00:00"/>
    <s v="Standard Class"/>
    <s v="EL-13735"/>
    <s v="Ed Ludwig"/>
    <x v="2"/>
    <x v="0"/>
    <s v="Jefferson City"/>
    <x v="25"/>
    <n v="65109"/>
    <x v="2"/>
    <x v="784"/>
    <x v="0"/>
    <x v="5"/>
    <x v="775"/>
    <n v="86.62"/>
    <n v="2"/>
    <n v="0"/>
    <n v="8.6619999999999919"/>
  </r>
  <r>
    <n v="1038"/>
    <x v="498"/>
    <x v="1"/>
    <x v="385"/>
    <d v="2012-06-14T00:00:00"/>
    <s v="First Class"/>
    <s v="JJ-15445"/>
    <s v="Jennifer Jackson"/>
    <x v="0"/>
    <x v="0"/>
    <s v="Los Angeles"/>
    <x v="1"/>
    <n v="90004"/>
    <x v="1"/>
    <x v="785"/>
    <x v="1"/>
    <x v="8"/>
    <x v="776"/>
    <n v="36.624000000000002"/>
    <n v="3"/>
    <n v="0.2"/>
    <n v="13.734"/>
  </r>
  <r>
    <n v="1039"/>
    <x v="499"/>
    <x v="3"/>
    <x v="225"/>
    <d v="2014-11-22T00:00:00"/>
    <s v="First Class"/>
    <s v="JH-15430"/>
    <s v="Jennifer Halladay"/>
    <x v="0"/>
    <x v="0"/>
    <s v="Burlington"/>
    <x v="3"/>
    <n v="27217"/>
    <x v="0"/>
    <x v="786"/>
    <x v="1"/>
    <x v="6"/>
    <x v="777"/>
    <n v="23.968000000000004"/>
    <n v="7"/>
    <n v="0.2"/>
    <n v="2.696399999999997"/>
  </r>
  <r>
    <n v="1040"/>
    <x v="499"/>
    <x v="3"/>
    <x v="225"/>
    <d v="2014-11-22T00:00:00"/>
    <s v="First Class"/>
    <s v="JH-15430"/>
    <s v="Jennifer Halladay"/>
    <x v="0"/>
    <x v="0"/>
    <s v="Burlington"/>
    <x v="3"/>
    <n v="27217"/>
    <x v="0"/>
    <x v="787"/>
    <x v="1"/>
    <x v="6"/>
    <x v="33"/>
    <n v="28.728000000000002"/>
    <n v="3"/>
    <n v="0.2"/>
    <n v="1.7954999999999988"/>
  </r>
  <r>
    <n v="1041"/>
    <x v="500"/>
    <x v="0"/>
    <x v="231"/>
    <d v="2013-03-25T00:00:00"/>
    <s v="Standard Class"/>
    <s v="RD-19660"/>
    <s v="Robert Dilbeck"/>
    <x v="2"/>
    <x v="0"/>
    <s v="Saint Peters"/>
    <x v="25"/>
    <n v="63376"/>
    <x v="2"/>
    <x v="616"/>
    <x v="0"/>
    <x v="3"/>
    <x v="611"/>
    <n v="697.16"/>
    <n v="4"/>
    <n v="0"/>
    <n v="146.40359999999998"/>
  </r>
  <r>
    <n v="1042"/>
    <x v="501"/>
    <x v="0"/>
    <x v="47"/>
    <d v="2013-09-10T00:00:00"/>
    <s v="Second Class"/>
    <s v="MO-17500"/>
    <s v="Mary O'Rourke"/>
    <x v="0"/>
    <x v="0"/>
    <s v="New York City"/>
    <x v="15"/>
    <n v="10035"/>
    <x v="3"/>
    <x v="788"/>
    <x v="2"/>
    <x v="11"/>
    <x v="778"/>
    <n v="31.86"/>
    <n v="2"/>
    <n v="0"/>
    <n v="11.151"/>
  </r>
  <r>
    <n v="1043"/>
    <x v="501"/>
    <x v="0"/>
    <x v="47"/>
    <d v="2013-09-10T00:00:00"/>
    <s v="Second Class"/>
    <s v="MO-17500"/>
    <s v="Mary O'Rourke"/>
    <x v="0"/>
    <x v="0"/>
    <s v="New York City"/>
    <x v="15"/>
    <n v="10035"/>
    <x v="3"/>
    <x v="789"/>
    <x v="0"/>
    <x v="0"/>
    <x v="779"/>
    <n v="722.35200000000009"/>
    <n v="3"/>
    <n v="0.2"/>
    <n v="90.293999999999926"/>
  </r>
  <r>
    <n v="1044"/>
    <x v="502"/>
    <x v="3"/>
    <x v="362"/>
    <d v="2014-07-13T00:00:00"/>
    <s v="First Class"/>
    <s v="NS-18640"/>
    <s v="Noel Staavos"/>
    <x v="1"/>
    <x v="0"/>
    <s v="Chicago"/>
    <x v="10"/>
    <n v="60610"/>
    <x v="2"/>
    <x v="790"/>
    <x v="1"/>
    <x v="6"/>
    <x v="780"/>
    <n v="8.84"/>
    <n v="5"/>
    <n v="0.2"/>
    <n v="2.9835000000000003"/>
  </r>
  <r>
    <n v="1045"/>
    <x v="502"/>
    <x v="3"/>
    <x v="362"/>
    <d v="2014-07-13T00:00:00"/>
    <s v="First Class"/>
    <s v="NS-18640"/>
    <s v="Noel Staavos"/>
    <x v="1"/>
    <x v="0"/>
    <s v="Chicago"/>
    <x v="10"/>
    <n v="60610"/>
    <x v="2"/>
    <x v="791"/>
    <x v="1"/>
    <x v="9"/>
    <x v="781"/>
    <n v="58.463999999999977"/>
    <n v="9"/>
    <n v="0.8"/>
    <n v="-146.16000000000003"/>
  </r>
  <r>
    <n v="1046"/>
    <x v="503"/>
    <x v="3"/>
    <x v="386"/>
    <d v="2014-10-17T00:00:00"/>
    <s v="Standard Class"/>
    <s v="SN-20710"/>
    <s v="Steve Nguyen"/>
    <x v="2"/>
    <x v="0"/>
    <s v="Rockford"/>
    <x v="10"/>
    <n v="61107"/>
    <x v="2"/>
    <x v="792"/>
    <x v="0"/>
    <x v="1"/>
    <x v="782"/>
    <n v="254.60399999999998"/>
    <n v="14"/>
    <n v="0.3"/>
    <n v="-18.185999999999993"/>
  </r>
  <r>
    <n v="1047"/>
    <x v="504"/>
    <x v="0"/>
    <x v="387"/>
    <d v="2013-03-14T00:00:00"/>
    <s v="Standard Class"/>
    <s v="ZC-21910"/>
    <s v="Zuschuss Carroll"/>
    <x v="0"/>
    <x v="0"/>
    <s v="Miami"/>
    <x v="2"/>
    <n v="33142"/>
    <x v="0"/>
    <x v="638"/>
    <x v="2"/>
    <x v="7"/>
    <x v="632"/>
    <n v="1363.96"/>
    <n v="5"/>
    <n v="0.2"/>
    <n v="85.247500000000002"/>
  </r>
  <r>
    <n v="1048"/>
    <x v="504"/>
    <x v="0"/>
    <x v="387"/>
    <d v="2013-03-14T00:00:00"/>
    <s v="Standard Class"/>
    <s v="ZC-21910"/>
    <s v="Zuschuss Carroll"/>
    <x v="0"/>
    <x v="0"/>
    <s v="Miami"/>
    <x v="2"/>
    <n v="33142"/>
    <x v="0"/>
    <x v="101"/>
    <x v="0"/>
    <x v="5"/>
    <x v="101"/>
    <n v="102.35999999999999"/>
    <n v="3"/>
    <n v="0.2"/>
    <n v="-3.8385000000000105"/>
  </r>
  <r>
    <n v="1049"/>
    <x v="505"/>
    <x v="2"/>
    <x v="279"/>
    <d v="2011-06-01T00:00:00"/>
    <s v="Second Class"/>
    <s v="LC-16885"/>
    <s v="Lena Creighton"/>
    <x v="0"/>
    <x v="0"/>
    <s v="San Francisco"/>
    <x v="1"/>
    <n v="94109"/>
    <x v="1"/>
    <x v="39"/>
    <x v="2"/>
    <x v="7"/>
    <x v="39"/>
    <n v="1113.5039999999999"/>
    <n v="12"/>
    <n v="0.2"/>
    <n v="125.2691999999999"/>
  </r>
  <r>
    <n v="1050"/>
    <x v="505"/>
    <x v="2"/>
    <x v="279"/>
    <d v="2011-06-01T00:00:00"/>
    <s v="Second Class"/>
    <s v="LC-16885"/>
    <s v="Lena Creighton"/>
    <x v="0"/>
    <x v="0"/>
    <s v="San Francisco"/>
    <x v="1"/>
    <n v="94109"/>
    <x v="1"/>
    <x v="590"/>
    <x v="2"/>
    <x v="11"/>
    <x v="585"/>
    <n v="99.99"/>
    <n v="1"/>
    <n v="0"/>
    <n v="37.996200000000002"/>
  </r>
  <r>
    <n v="1051"/>
    <x v="506"/>
    <x v="1"/>
    <x v="230"/>
    <d v="2012-07-05T00:00:00"/>
    <s v="First Class"/>
    <s v="DG-13300"/>
    <s v="Deirdre Greer"/>
    <x v="1"/>
    <x v="0"/>
    <s v="Philadelphia"/>
    <x v="9"/>
    <n v="19134"/>
    <x v="3"/>
    <x v="793"/>
    <x v="0"/>
    <x v="5"/>
    <x v="783"/>
    <n v="168.46400000000003"/>
    <n v="2"/>
    <n v="0.2"/>
    <n v="-29.481200000000022"/>
  </r>
  <r>
    <n v="1052"/>
    <x v="506"/>
    <x v="1"/>
    <x v="230"/>
    <d v="2012-07-05T00:00:00"/>
    <s v="First Class"/>
    <s v="DG-13300"/>
    <s v="Deirdre Greer"/>
    <x v="1"/>
    <x v="0"/>
    <s v="Philadelphia"/>
    <x v="9"/>
    <n v="19134"/>
    <x v="3"/>
    <x v="794"/>
    <x v="1"/>
    <x v="10"/>
    <x v="784"/>
    <n v="6.7200000000000006"/>
    <n v="2"/>
    <n v="0.2"/>
    <n v="2.4359999999999995"/>
  </r>
  <r>
    <n v="1053"/>
    <x v="506"/>
    <x v="1"/>
    <x v="230"/>
    <d v="2012-07-05T00:00:00"/>
    <s v="First Class"/>
    <s v="DG-13300"/>
    <s v="Deirdre Greer"/>
    <x v="1"/>
    <x v="0"/>
    <s v="Philadelphia"/>
    <x v="9"/>
    <n v="19134"/>
    <x v="3"/>
    <x v="795"/>
    <x v="0"/>
    <x v="5"/>
    <x v="785"/>
    <n v="282.88800000000003"/>
    <n v="9"/>
    <n v="0.2"/>
    <n v="56.577599999999961"/>
  </r>
  <r>
    <n v="1054"/>
    <x v="507"/>
    <x v="1"/>
    <x v="388"/>
    <d v="2012-04-08T00:00:00"/>
    <s v="Standard Class"/>
    <s v="NF-18595"/>
    <s v="Nicole Fjeld"/>
    <x v="2"/>
    <x v="0"/>
    <s v="New York City"/>
    <x v="15"/>
    <n v="10009"/>
    <x v="3"/>
    <x v="796"/>
    <x v="1"/>
    <x v="6"/>
    <x v="786"/>
    <n v="11.16"/>
    <n v="2"/>
    <n v="0"/>
    <n v="4.3524000000000003"/>
  </r>
  <r>
    <n v="1055"/>
    <x v="507"/>
    <x v="1"/>
    <x v="388"/>
    <d v="2012-04-08T00:00:00"/>
    <s v="Standard Class"/>
    <s v="NF-18595"/>
    <s v="Nicole Fjeld"/>
    <x v="2"/>
    <x v="0"/>
    <s v="New York City"/>
    <x v="15"/>
    <n v="10009"/>
    <x v="3"/>
    <x v="797"/>
    <x v="0"/>
    <x v="5"/>
    <x v="787"/>
    <n v="108.4"/>
    <n v="2"/>
    <n v="0"/>
    <n v="22.763999999999996"/>
  </r>
  <r>
    <n v="1056"/>
    <x v="507"/>
    <x v="1"/>
    <x v="388"/>
    <d v="2012-04-08T00:00:00"/>
    <s v="Standard Class"/>
    <s v="NF-18595"/>
    <s v="Nicole Fjeld"/>
    <x v="2"/>
    <x v="0"/>
    <s v="New York City"/>
    <x v="15"/>
    <n v="10009"/>
    <x v="3"/>
    <x v="141"/>
    <x v="1"/>
    <x v="8"/>
    <x v="141"/>
    <n v="82.344000000000008"/>
    <n v="3"/>
    <n v="0.2"/>
    <n v="27.791100000000004"/>
  </r>
  <r>
    <n v="1057"/>
    <x v="507"/>
    <x v="1"/>
    <x v="388"/>
    <d v="2012-04-08T00:00:00"/>
    <s v="Standard Class"/>
    <s v="NF-18595"/>
    <s v="Nicole Fjeld"/>
    <x v="2"/>
    <x v="0"/>
    <s v="New York City"/>
    <x v="15"/>
    <n v="10009"/>
    <x v="3"/>
    <x v="798"/>
    <x v="1"/>
    <x v="8"/>
    <x v="788"/>
    <n v="9.0879999999999992"/>
    <n v="4"/>
    <n v="0.2"/>
    <n v="3.2944"/>
  </r>
  <r>
    <n v="1058"/>
    <x v="508"/>
    <x v="3"/>
    <x v="389"/>
    <d v="2014-12-18T00:00:00"/>
    <s v="Standard Class"/>
    <s v="BP-11185"/>
    <s v="Ben Peterman"/>
    <x v="1"/>
    <x v="0"/>
    <s v="San Diego"/>
    <x v="1"/>
    <n v="92037"/>
    <x v="1"/>
    <x v="799"/>
    <x v="1"/>
    <x v="8"/>
    <x v="789"/>
    <n v="19.936000000000003"/>
    <n v="4"/>
    <n v="0.2"/>
    <n v="7.2267999999999999"/>
  </r>
  <r>
    <n v="1059"/>
    <x v="508"/>
    <x v="3"/>
    <x v="389"/>
    <d v="2014-12-18T00:00:00"/>
    <s v="Standard Class"/>
    <s v="BP-11185"/>
    <s v="Ben Peterman"/>
    <x v="1"/>
    <x v="0"/>
    <s v="San Diego"/>
    <x v="1"/>
    <n v="92037"/>
    <x v="1"/>
    <x v="800"/>
    <x v="1"/>
    <x v="8"/>
    <x v="790"/>
    <n v="65.567999999999998"/>
    <n v="2"/>
    <n v="0.2"/>
    <n v="22.948799999999995"/>
  </r>
  <r>
    <n v="1060"/>
    <x v="509"/>
    <x v="0"/>
    <x v="390"/>
    <d v="2013-12-02T00:00:00"/>
    <s v="Standard Class"/>
    <s v="MG-17650"/>
    <s v="Matthew Grinstein"/>
    <x v="2"/>
    <x v="0"/>
    <s v="Philadelphia"/>
    <x v="9"/>
    <n v="19143"/>
    <x v="3"/>
    <x v="801"/>
    <x v="1"/>
    <x v="13"/>
    <x v="791"/>
    <n v="4.4160000000000004"/>
    <n v="3"/>
    <n v="0.2"/>
    <n v="1.6008"/>
  </r>
  <r>
    <n v="1061"/>
    <x v="510"/>
    <x v="1"/>
    <x v="391"/>
    <d v="2012-03-29T00:00:00"/>
    <s v="Standard Class"/>
    <s v="JD-16060"/>
    <s v="Julia Dunbar"/>
    <x v="0"/>
    <x v="0"/>
    <s v="Houston"/>
    <x v="5"/>
    <n v="77095"/>
    <x v="2"/>
    <x v="389"/>
    <x v="0"/>
    <x v="1"/>
    <x v="385"/>
    <n v="107.77200000000001"/>
    <n v="2"/>
    <n v="0.3"/>
    <n v="-29.252400000000009"/>
  </r>
  <r>
    <n v="1062"/>
    <x v="511"/>
    <x v="1"/>
    <x v="392"/>
    <d v="2012-04-21T00:00:00"/>
    <s v="Standard Class"/>
    <s v="TS-21160"/>
    <s v="Theresa Swint"/>
    <x v="1"/>
    <x v="0"/>
    <s v="Toledo"/>
    <x v="24"/>
    <n v="43615"/>
    <x v="3"/>
    <x v="551"/>
    <x v="1"/>
    <x v="9"/>
    <x v="545"/>
    <n v="45.216000000000001"/>
    <n v="3"/>
    <n v="0.2"/>
    <n v="4.5215999999999994"/>
  </r>
  <r>
    <n v="1063"/>
    <x v="511"/>
    <x v="1"/>
    <x v="392"/>
    <d v="2012-04-21T00:00:00"/>
    <s v="Standard Class"/>
    <s v="TS-21160"/>
    <s v="Theresa Swint"/>
    <x v="1"/>
    <x v="0"/>
    <s v="Toledo"/>
    <x v="24"/>
    <n v="43615"/>
    <x v="3"/>
    <x v="802"/>
    <x v="1"/>
    <x v="13"/>
    <x v="792"/>
    <n v="10.416000000000002"/>
    <n v="7"/>
    <n v="0.2"/>
    <n v="-2.2134"/>
  </r>
  <r>
    <n v="1064"/>
    <x v="511"/>
    <x v="1"/>
    <x v="392"/>
    <d v="2012-04-21T00:00:00"/>
    <s v="Standard Class"/>
    <s v="TS-21160"/>
    <s v="Theresa Swint"/>
    <x v="1"/>
    <x v="0"/>
    <s v="Toledo"/>
    <x v="24"/>
    <n v="43615"/>
    <x v="3"/>
    <x v="346"/>
    <x v="1"/>
    <x v="6"/>
    <x v="342"/>
    <n v="7.8719999999999999"/>
    <n v="3"/>
    <n v="0.2"/>
    <n v="1.2791999999999994"/>
  </r>
  <r>
    <n v="1065"/>
    <x v="511"/>
    <x v="1"/>
    <x v="392"/>
    <d v="2012-04-21T00:00:00"/>
    <s v="Standard Class"/>
    <s v="TS-21160"/>
    <s v="Theresa Swint"/>
    <x v="1"/>
    <x v="0"/>
    <s v="Toledo"/>
    <x v="24"/>
    <n v="43615"/>
    <x v="3"/>
    <x v="803"/>
    <x v="2"/>
    <x v="7"/>
    <x v="793"/>
    <n v="118.78199999999998"/>
    <n v="3"/>
    <n v="0.4"/>
    <n v="-27.715799999999994"/>
  </r>
  <r>
    <n v="1066"/>
    <x v="511"/>
    <x v="1"/>
    <x v="392"/>
    <d v="2012-04-21T00:00:00"/>
    <s v="Standard Class"/>
    <s v="TS-21160"/>
    <s v="Theresa Swint"/>
    <x v="1"/>
    <x v="0"/>
    <s v="Toledo"/>
    <x v="24"/>
    <n v="43615"/>
    <x v="3"/>
    <x v="804"/>
    <x v="1"/>
    <x v="13"/>
    <x v="794"/>
    <n v="1.4480000000000002"/>
    <n v="1"/>
    <n v="0.2"/>
    <n v="0.2352999999999999"/>
  </r>
  <r>
    <n v="1067"/>
    <x v="511"/>
    <x v="1"/>
    <x v="392"/>
    <d v="2012-04-21T00:00:00"/>
    <s v="Standard Class"/>
    <s v="TS-21160"/>
    <s v="Theresa Swint"/>
    <x v="1"/>
    <x v="0"/>
    <s v="Toledo"/>
    <x v="24"/>
    <n v="43615"/>
    <x v="3"/>
    <x v="805"/>
    <x v="1"/>
    <x v="8"/>
    <x v="795"/>
    <n v="55.470000000000006"/>
    <n v="5"/>
    <n v="0.7"/>
    <n v="-46.224999999999994"/>
  </r>
  <r>
    <n v="1068"/>
    <x v="512"/>
    <x v="0"/>
    <x v="393"/>
    <d v="2013-10-03T00:00:00"/>
    <s v="First Class"/>
    <s v="BD-11620"/>
    <s v="Brian DeCherney"/>
    <x v="0"/>
    <x v="0"/>
    <s v="San Francisco"/>
    <x v="1"/>
    <n v="94122"/>
    <x v="1"/>
    <x v="64"/>
    <x v="0"/>
    <x v="1"/>
    <x v="64"/>
    <n v="194.84800000000001"/>
    <n v="4"/>
    <n v="0.2"/>
    <n v="12.177999999999983"/>
  </r>
  <r>
    <n v="1069"/>
    <x v="513"/>
    <x v="3"/>
    <x v="394"/>
    <d v="2014-10-01T00:00:00"/>
    <s v="Second Class"/>
    <s v="CM-12160"/>
    <s v="Charles McCrossin"/>
    <x v="0"/>
    <x v="0"/>
    <s v="Brownsville"/>
    <x v="5"/>
    <n v="78521"/>
    <x v="2"/>
    <x v="482"/>
    <x v="1"/>
    <x v="14"/>
    <x v="33"/>
    <n v="1.7440000000000002"/>
    <n v="1"/>
    <n v="0.2"/>
    <n v="-0.34880000000000033"/>
  </r>
  <r>
    <n v="1070"/>
    <x v="514"/>
    <x v="1"/>
    <x v="395"/>
    <d v="2012-07-29T00:00:00"/>
    <s v="Standard Class"/>
    <s v="RB-19795"/>
    <s v="Ross Baird"/>
    <x v="2"/>
    <x v="0"/>
    <s v="Philadelphia"/>
    <x v="9"/>
    <n v="19143"/>
    <x v="3"/>
    <x v="301"/>
    <x v="1"/>
    <x v="8"/>
    <x v="298"/>
    <n v="25.176000000000005"/>
    <n v="4"/>
    <n v="0.7"/>
    <n v="-18.462400000000002"/>
  </r>
  <r>
    <n v="1071"/>
    <x v="515"/>
    <x v="1"/>
    <x v="312"/>
    <d v="2012-11-26T00:00:00"/>
    <s v="Standard Class"/>
    <s v="SN-20560"/>
    <s v="Skye Norling"/>
    <x v="2"/>
    <x v="0"/>
    <s v="Los Angeles"/>
    <x v="1"/>
    <n v="90008"/>
    <x v="1"/>
    <x v="324"/>
    <x v="1"/>
    <x v="6"/>
    <x v="321"/>
    <n v="19.459999999999997"/>
    <n v="7"/>
    <n v="0"/>
    <n v="5.0595999999999997"/>
  </r>
  <r>
    <n v="1072"/>
    <x v="516"/>
    <x v="0"/>
    <x v="236"/>
    <d v="2013-05-03T00:00:00"/>
    <s v="Standard Class"/>
    <s v="EH-14005"/>
    <s v="Erica Hernandez"/>
    <x v="2"/>
    <x v="0"/>
    <s v="Denver"/>
    <x v="22"/>
    <n v="80219"/>
    <x v="1"/>
    <x v="314"/>
    <x v="1"/>
    <x v="10"/>
    <x v="311"/>
    <n v="29.472000000000001"/>
    <n v="3"/>
    <n v="0.2"/>
    <n v="9.9467999999999979"/>
  </r>
  <r>
    <n v="1073"/>
    <x v="517"/>
    <x v="3"/>
    <x v="237"/>
    <d v="2014-11-20T00:00:00"/>
    <s v="Standard Class"/>
    <s v="FO-14305"/>
    <s v="Frank Olsen"/>
    <x v="0"/>
    <x v="0"/>
    <s v="New York City"/>
    <x v="15"/>
    <n v="10035"/>
    <x v="3"/>
    <x v="806"/>
    <x v="1"/>
    <x v="8"/>
    <x v="796"/>
    <n v="8.64"/>
    <n v="2"/>
    <n v="0.2"/>
    <n v="3.024"/>
  </r>
  <r>
    <n v="1074"/>
    <x v="518"/>
    <x v="0"/>
    <x v="396"/>
    <d v="2013-11-20T00:00:00"/>
    <s v="Standard Class"/>
    <s v="MS-17710"/>
    <s v="Maurice Satty"/>
    <x v="0"/>
    <x v="0"/>
    <s v="Mesa"/>
    <x v="16"/>
    <n v="85204"/>
    <x v="1"/>
    <x v="807"/>
    <x v="1"/>
    <x v="8"/>
    <x v="797"/>
    <n v="6.27"/>
    <n v="5"/>
    <n v="0.7"/>
    <n v="-4.5980000000000008"/>
  </r>
  <r>
    <n v="1075"/>
    <x v="518"/>
    <x v="0"/>
    <x v="396"/>
    <d v="2013-11-20T00:00:00"/>
    <s v="Standard Class"/>
    <s v="MS-17710"/>
    <s v="Maurice Satty"/>
    <x v="0"/>
    <x v="0"/>
    <s v="Mesa"/>
    <x v="16"/>
    <n v="85204"/>
    <x v="1"/>
    <x v="255"/>
    <x v="1"/>
    <x v="8"/>
    <x v="253"/>
    <n v="4.3680000000000003"/>
    <n v="7"/>
    <n v="0.7"/>
    <n v="-3.3487999999999998"/>
  </r>
  <r>
    <n v="1076"/>
    <x v="518"/>
    <x v="0"/>
    <x v="396"/>
    <d v="2013-11-20T00:00:00"/>
    <s v="Standard Class"/>
    <s v="MS-17710"/>
    <s v="Maurice Satty"/>
    <x v="0"/>
    <x v="0"/>
    <s v="Mesa"/>
    <x v="16"/>
    <n v="85204"/>
    <x v="1"/>
    <x v="808"/>
    <x v="2"/>
    <x v="11"/>
    <x v="798"/>
    <n v="31.983999999999998"/>
    <n v="2"/>
    <n v="0.2"/>
    <n v="1.9989999999999979"/>
  </r>
  <r>
    <n v="1077"/>
    <x v="519"/>
    <x v="0"/>
    <x v="321"/>
    <d v="2013-10-01T00:00:00"/>
    <s v="First Class"/>
    <s v="CC-12100"/>
    <s v="Chad Cunningham"/>
    <x v="2"/>
    <x v="0"/>
    <s v="Columbus"/>
    <x v="14"/>
    <n v="47201"/>
    <x v="2"/>
    <x v="809"/>
    <x v="1"/>
    <x v="6"/>
    <x v="799"/>
    <n v="40.879999999999995"/>
    <n v="7"/>
    <n v="0"/>
    <n v="10.628799999999998"/>
  </r>
  <r>
    <n v="1078"/>
    <x v="520"/>
    <x v="3"/>
    <x v="397"/>
    <d v="2014-09-26T00:00:00"/>
    <s v="Second Class"/>
    <s v="DW-13540"/>
    <s v="Don Weiss"/>
    <x v="0"/>
    <x v="0"/>
    <s v="Seattle"/>
    <x v="4"/>
    <n v="98105"/>
    <x v="1"/>
    <x v="810"/>
    <x v="1"/>
    <x v="9"/>
    <x v="800"/>
    <n v="119.96"/>
    <n v="2"/>
    <n v="0"/>
    <n v="33.588800000000006"/>
  </r>
  <r>
    <n v="1079"/>
    <x v="520"/>
    <x v="3"/>
    <x v="397"/>
    <d v="2014-09-26T00:00:00"/>
    <s v="Second Class"/>
    <s v="DW-13540"/>
    <s v="Don Weiss"/>
    <x v="0"/>
    <x v="0"/>
    <s v="Seattle"/>
    <x v="4"/>
    <n v="98105"/>
    <x v="1"/>
    <x v="470"/>
    <x v="1"/>
    <x v="4"/>
    <x v="466"/>
    <n v="31.44"/>
    <n v="3"/>
    <n v="0"/>
    <n v="8.4888000000000012"/>
  </r>
  <r>
    <n v="1080"/>
    <x v="520"/>
    <x v="3"/>
    <x v="397"/>
    <d v="2014-09-26T00:00:00"/>
    <s v="Second Class"/>
    <s v="DW-13540"/>
    <s v="Don Weiss"/>
    <x v="0"/>
    <x v="0"/>
    <s v="Seattle"/>
    <x v="4"/>
    <n v="98105"/>
    <x v="1"/>
    <x v="480"/>
    <x v="1"/>
    <x v="8"/>
    <x v="476"/>
    <n v="6.88"/>
    <n v="1"/>
    <n v="0.2"/>
    <n v="2.3220000000000001"/>
  </r>
  <r>
    <n v="1081"/>
    <x v="521"/>
    <x v="1"/>
    <x v="239"/>
    <d v="2012-12-04T00:00:00"/>
    <s v="Standard Class"/>
    <s v="BT-11395"/>
    <s v="Bill Tyler"/>
    <x v="1"/>
    <x v="0"/>
    <s v="Detroit"/>
    <x v="12"/>
    <n v="48227"/>
    <x v="2"/>
    <x v="811"/>
    <x v="1"/>
    <x v="10"/>
    <x v="33"/>
    <n v="19.920000000000002"/>
    <n v="4"/>
    <n v="0"/>
    <n v="9.3624000000000009"/>
  </r>
  <r>
    <n v="1082"/>
    <x v="521"/>
    <x v="1"/>
    <x v="239"/>
    <d v="2012-12-04T00:00:00"/>
    <s v="Standard Class"/>
    <s v="BT-11395"/>
    <s v="Bill Tyler"/>
    <x v="1"/>
    <x v="0"/>
    <s v="Detroit"/>
    <x v="12"/>
    <n v="48227"/>
    <x v="2"/>
    <x v="812"/>
    <x v="0"/>
    <x v="1"/>
    <x v="801"/>
    <n v="1106.9099999999999"/>
    <n v="9"/>
    <n v="0"/>
    <n v="121.76009999999994"/>
  </r>
  <r>
    <n v="1083"/>
    <x v="522"/>
    <x v="0"/>
    <x v="398"/>
    <d v="2013-03-06T00:00:00"/>
    <s v="Standard Class"/>
    <s v="KD-16270"/>
    <s v="Karen Daniels"/>
    <x v="0"/>
    <x v="0"/>
    <s v="Yonkers"/>
    <x v="15"/>
    <n v="10701"/>
    <x v="3"/>
    <x v="616"/>
    <x v="0"/>
    <x v="3"/>
    <x v="611"/>
    <n v="836.59199999999998"/>
    <n v="8"/>
    <n v="0.4"/>
    <n v="-264.92079999999999"/>
  </r>
  <r>
    <n v="1084"/>
    <x v="522"/>
    <x v="0"/>
    <x v="398"/>
    <d v="2013-03-06T00:00:00"/>
    <s v="Standard Class"/>
    <s v="KD-16270"/>
    <s v="Karen Daniels"/>
    <x v="0"/>
    <x v="0"/>
    <s v="Yonkers"/>
    <x v="15"/>
    <n v="10701"/>
    <x v="3"/>
    <x v="813"/>
    <x v="1"/>
    <x v="10"/>
    <x v="33"/>
    <n v="26.38"/>
    <n v="1"/>
    <n v="0"/>
    <n v="12.134799999999998"/>
  </r>
  <r>
    <n v="1085"/>
    <x v="522"/>
    <x v="0"/>
    <x v="398"/>
    <d v="2013-03-06T00:00:00"/>
    <s v="Standard Class"/>
    <s v="KD-16270"/>
    <s v="Karen Daniels"/>
    <x v="0"/>
    <x v="0"/>
    <s v="Yonkers"/>
    <x v="15"/>
    <n v="10701"/>
    <x v="3"/>
    <x v="245"/>
    <x v="1"/>
    <x v="4"/>
    <x v="243"/>
    <n v="362.92"/>
    <n v="2"/>
    <n v="0"/>
    <n v="105.24679999999995"/>
  </r>
  <r>
    <n v="1086"/>
    <x v="522"/>
    <x v="0"/>
    <x v="398"/>
    <d v="2013-03-06T00:00:00"/>
    <s v="Standard Class"/>
    <s v="KD-16270"/>
    <s v="Karen Daniels"/>
    <x v="0"/>
    <x v="0"/>
    <s v="Yonkers"/>
    <x v="15"/>
    <n v="10701"/>
    <x v="3"/>
    <x v="814"/>
    <x v="2"/>
    <x v="15"/>
    <x v="802"/>
    <n v="4899.93"/>
    <n v="7"/>
    <n v="0"/>
    <n v="2400.9656999999997"/>
  </r>
  <r>
    <n v="1087"/>
    <x v="523"/>
    <x v="0"/>
    <x v="399"/>
    <d v="2013-08-13T00:00:00"/>
    <s v="Same Day"/>
    <s v="LC-16870"/>
    <s v="Lena Cacioppo"/>
    <x v="0"/>
    <x v="0"/>
    <s v="Des Moines"/>
    <x v="23"/>
    <n v="50315"/>
    <x v="2"/>
    <x v="815"/>
    <x v="1"/>
    <x v="10"/>
    <x v="803"/>
    <n v="6.48"/>
    <n v="1"/>
    <n v="0"/>
    <n v="3.1104000000000003"/>
  </r>
  <r>
    <n v="1088"/>
    <x v="524"/>
    <x v="0"/>
    <x v="243"/>
    <d v="2013-08-21T00:00:00"/>
    <s v="Second Class"/>
    <s v="CY-12745"/>
    <s v="Craig Yedwab"/>
    <x v="1"/>
    <x v="0"/>
    <s v="Oakland"/>
    <x v="1"/>
    <n v="94601"/>
    <x v="1"/>
    <x v="173"/>
    <x v="2"/>
    <x v="7"/>
    <x v="172"/>
    <n v="71.975999999999999"/>
    <n v="3"/>
    <n v="0.2"/>
    <n v="7.1976000000000049"/>
  </r>
  <r>
    <n v="1089"/>
    <x v="524"/>
    <x v="0"/>
    <x v="243"/>
    <d v="2013-08-21T00:00:00"/>
    <s v="Second Class"/>
    <s v="CY-12745"/>
    <s v="Craig Yedwab"/>
    <x v="1"/>
    <x v="0"/>
    <s v="Oakland"/>
    <x v="1"/>
    <n v="94601"/>
    <x v="1"/>
    <x v="816"/>
    <x v="1"/>
    <x v="2"/>
    <x v="804"/>
    <n v="3.15"/>
    <n v="1"/>
    <n v="0"/>
    <n v="1.512"/>
  </r>
  <r>
    <n v="1090"/>
    <x v="525"/>
    <x v="3"/>
    <x v="400"/>
    <d v="2014-06-11T00:00:00"/>
    <s v="Standard Class"/>
    <s v="LW-16990"/>
    <s v="Lindsay Williams"/>
    <x v="1"/>
    <x v="0"/>
    <s v="Monroe"/>
    <x v="3"/>
    <n v="28110"/>
    <x v="0"/>
    <x v="296"/>
    <x v="0"/>
    <x v="5"/>
    <x v="293"/>
    <n v="31.983999999999998"/>
    <n v="2"/>
    <n v="0.2"/>
    <n v="1.9989999999999979"/>
  </r>
  <r>
    <n v="1091"/>
    <x v="525"/>
    <x v="3"/>
    <x v="400"/>
    <d v="2014-06-11T00:00:00"/>
    <s v="Standard Class"/>
    <s v="LW-16990"/>
    <s v="Lindsay Williams"/>
    <x v="1"/>
    <x v="0"/>
    <s v="Monroe"/>
    <x v="3"/>
    <n v="28110"/>
    <x v="0"/>
    <x v="817"/>
    <x v="2"/>
    <x v="7"/>
    <x v="805"/>
    <n v="71.984000000000009"/>
    <n v="2"/>
    <n v="0.2"/>
    <n v="25.194399999999995"/>
  </r>
  <r>
    <n v="1092"/>
    <x v="526"/>
    <x v="1"/>
    <x v="401"/>
    <d v="2012-12-13T00:00:00"/>
    <s v="Standard Class"/>
    <s v="NP-18325"/>
    <s v="Naresj Patel"/>
    <x v="0"/>
    <x v="0"/>
    <s v="San Diego"/>
    <x v="1"/>
    <n v="92105"/>
    <x v="1"/>
    <x v="818"/>
    <x v="1"/>
    <x v="6"/>
    <x v="806"/>
    <n v="120.14999999999999"/>
    <n v="9"/>
    <n v="0"/>
    <n v="33.641999999999996"/>
  </r>
  <r>
    <n v="1093"/>
    <x v="526"/>
    <x v="1"/>
    <x v="401"/>
    <d v="2012-12-13T00:00:00"/>
    <s v="Standard Class"/>
    <s v="NP-18325"/>
    <s v="Naresj Patel"/>
    <x v="0"/>
    <x v="0"/>
    <s v="San Diego"/>
    <x v="1"/>
    <n v="92105"/>
    <x v="1"/>
    <x v="819"/>
    <x v="2"/>
    <x v="7"/>
    <x v="807"/>
    <n v="219.18400000000003"/>
    <n v="2"/>
    <n v="0.2"/>
    <n v="19.178600000000003"/>
  </r>
  <r>
    <n v="1094"/>
    <x v="527"/>
    <x v="1"/>
    <x v="17"/>
    <d v="2012-12-31T00:00:00"/>
    <s v="Standard Class"/>
    <s v="BT-11485"/>
    <s v="Brad Thomas"/>
    <x v="2"/>
    <x v="0"/>
    <s v="Clinton"/>
    <x v="39"/>
    <n v="20735"/>
    <x v="3"/>
    <x v="820"/>
    <x v="1"/>
    <x v="10"/>
    <x v="808"/>
    <n v="28.900000000000002"/>
    <n v="5"/>
    <n v="0"/>
    <n v="14.161000000000001"/>
  </r>
  <r>
    <n v="1095"/>
    <x v="527"/>
    <x v="1"/>
    <x v="17"/>
    <d v="2012-12-31T00:00:00"/>
    <s v="Standard Class"/>
    <s v="BT-11485"/>
    <s v="Brad Thomas"/>
    <x v="2"/>
    <x v="0"/>
    <s v="Clinton"/>
    <x v="39"/>
    <n v="20735"/>
    <x v="3"/>
    <x v="159"/>
    <x v="1"/>
    <x v="9"/>
    <x v="158"/>
    <n v="355.96"/>
    <n v="2"/>
    <n v="0"/>
    <n v="103.22839999999997"/>
  </r>
  <r>
    <n v="1096"/>
    <x v="528"/>
    <x v="3"/>
    <x v="276"/>
    <d v="2014-01-27T00:00:00"/>
    <s v="Standard Class"/>
    <s v="PS-19045"/>
    <s v="Penelope Sewall"/>
    <x v="2"/>
    <x v="0"/>
    <s v="Charlotte"/>
    <x v="3"/>
    <n v="28205"/>
    <x v="0"/>
    <x v="821"/>
    <x v="1"/>
    <x v="4"/>
    <x v="809"/>
    <n v="348.20799999999997"/>
    <n v="7"/>
    <n v="0.2"/>
    <n v="30.468200000000024"/>
  </r>
  <r>
    <n v="1097"/>
    <x v="528"/>
    <x v="3"/>
    <x v="276"/>
    <d v="2014-01-27T00:00:00"/>
    <s v="Standard Class"/>
    <s v="PS-19045"/>
    <s v="Penelope Sewall"/>
    <x v="2"/>
    <x v="0"/>
    <s v="Charlotte"/>
    <x v="3"/>
    <n v="28205"/>
    <x v="0"/>
    <x v="822"/>
    <x v="1"/>
    <x v="8"/>
    <x v="810"/>
    <n v="35.783999999999999"/>
    <n v="7"/>
    <n v="0.7"/>
    <n v="-28.627200000000009"/>
  </r>
  <r>
    <n v="1098"/>
    <x v="529"/>
    <x v="2"/>
    <x v="402"/>
    <d v="2011-06-28T00:00:00"/>
    <s v="First Class"/>
    <s v="NS-18640"/>
    <s v="Noel Staavos"/>
    <x v="1"/>
    <x v="0"/>
    <s v="Los Angeles"/>
    <x v="1"/>
    <n v="90049"/>
    <x v="1"/>
    <x v="823"/>
    <x v="0"/>
    <x v="3"/>
    <x v="811"/>
    <n v="447.84"/>
    <n v="5"/>
    <n v="0.2"/>
    <n v="11.19599999999997"/>
  </r>
  <r>
    <n v="1099"/>
    <x v="530"/>
    <x v="0"/>
    <x v="403"/>
    <d v="2013-06-18T00:00:00"/>
    <s v="First Class"/>
    <s v="PV-18985"/>
    <s v="Paul Van Hugh"/>
    <x v="2"/>
    <x v="0"/>
    <s v="San Francisco"/>
    <x v="1"/>
    <n v="94122"/>
    <x v="1"/>
    <x v="824"/>
    <x v="1"/>
    <x v="6"/>
    <x v="812"/>
    <n v="7.04"/>
    <n v="4"/>
    <n v="0"/>
    <n v="2.0415999999999999"/>
  </r>
  <r>
    <n v="1100"/>
    <x v="530"/>
    <x v="0"/>
    <x v="403"/>
    <d v="2013-06-18T00:00:00"/>
    <s v="First Class"/>
    <s v="PV-18985"/>
    <s v="Paul Van Hugh"/>
    <x v="2"/>
    <x v="0"/>
    <s v="San Francisco"/>
    <x v="1"/>
    <n v="94122"/>
    <x v="1"/>
    <x v="396"/>
    <x v="0"/>
    <x v="5"/>
    <x v="392"/>
    <n v="8.73"/>
    <n v="3"/>
    <n v="0"/>
    <n v="4.1030999999999995"/>
  </r>
  <r>
    <n v="1101"/>
    <x v="530"/>
    <x v="0"/>
    <x v="403"/>
    <d v="2013-06-18T00:00:00"/>
    <s v="First Class"/>
    <s v="PV-18985"/>
    <s v="Paul Van Hugh"/>
    <x v="2"/>
    <x v="0"/>
    <s v="San Francisco"/>
    <x v="1"/>
    <n v="94122"/>
    <x v="1"/>
    <x v="825"/>
    <x v="2"/>
    <x v="11"/>
    <x v="813"/>
    <n v="29.29"/>
    <n v="1"/>
    <n v="0"/>
    <n v="9.6656999999999975"/>
  </r>
  <r>
    <n v="1102"/>
    <x v="530"/>
    <x v="0"/>
    <x v="403"/>
    <d v="2013-06-18T00:00:00"/>
    <s v="First Class"/>
    <s v="PV-18985"/>
    <s v="Paul Van Hugh"/>
    <x v="2"/>
    <x v="0"/>
    <s v="San Francisco"/>
    <x v="1"/>
    <n v="94122"/>
    <x v="1"/>
    <x v="826"/>
    <x v="1"/>
    <x v="6"/>
    <x v="814"/>
    <n v="8.64"/>
    <n v="3"/>
    <n v="0"/>
    <n v="2.5055999999999998"/>
  </r>
  <r>
    <n v="1103"/>
    <x v="531"/>
    <x v="3"/>
    <x v="81"/>
    <d v="2014-04-28T00:00:00"/>
    <s v="Standard Class"/>
    <s v="RP-19390"/>
    <s v="Resi Pölking"/>
    <x v="0"/>
    <x v="0"/>
    <s v="Houston"/>
    <x v="5"/>
    <n v="77041"/>
    <x v="2"/>
    <x v="307"/>
    <x v="1"/>
    <x v="8"/>
    <x v="304"/>
    <n v="2.6939999999999995"/>
    <n v="3"/>
    <n v="0.8"/>
    <n v="-4.7145000000000028"/>
  </r>
  <r>
    <n v="1104"/>
    <x v="531"/>
    <x v="3"/>
    <x v="81"/>
    <d v="2014-04-28T00:00:00"/>
    <s v="Standard Class"/>
    <s v="RP-19390"/>
    <s v="Resi Pölking"/>
    <x v="0"/>
    <x v="0"/>
    <s v="Houston"/>
    <x v="5"/>
    <n v="77041"/>
    <x v="2"/>
    <x v="766"/>
    <x v="1"/>
    <x v="8"/>
    <x v="758"/>
    <n v="2.9339999999999993"/>
    <n v="3"/>
    <n v="0.8"/>
    <n v="-4.9878000000000018"/>
  </r>
  <r>
    <n v="1105"/>
    <x v="532"/>
    <x v="0"/>
    <x v="147"/>
    <d v="2013-10-28T00:00:00"/>
    <s v="Standard Class"/>
    <s v="NM-18520"/>
    <s v="Neoma Murray"/>
    <x v="0"/>
    <x v="0"/>
    <s v="Riverside"/>
    <x v="1"/>
    <n v="92503"/>
    <x v="1"/>
    <x v="827"/>
    <x v="1"/>
    <x v="10"/>
    <x v="815"/>
    <n v="22.919999999999998"/>
    <n v="3"/>
    <n v="0"/>
    <n v="11.230799999999999"/>
  </r>
  <r>
    <n v="1106"/>
    <x v="533"/>
    <x v="0"/>
    <x v="258"/>
    <d v="2013-11-25T00:00:00"/>
    <s v="Standard Class"/>
    <s v="EH-13945"/>
    <s v="Eric Hoffmann"/>
    <x v="0"/>
    <x v="0"/>
    <s v="Houston"/>
    <x v="5"/>
    <n v="77041"/>
    <x v="2"/>
    <x v="193"/>
    <x v="1"/>
    <x v="4"/>
    <x v="192"/>
    <n v="100.70400000000001"/>
    <n v="6"/>
    <n v="0.2"/>
    <n v="-16.36440000000001"/>
  </r>
  <r>
    <n v="1107"/>
    <x v="533"/>
    <x v="0"/>
    <x v="258"/>
    <d v="2013-11-25T00:00:00"/>
    <s v="Standard Class"/>
    <s v="EH-13945"/>
    <s v="Eric Hoffmann"/>
    <x v="0"/>
    <x v="0"/>
    <s v="Houston"/>
    <x v="5"/>
    <n v="77041"/>
    <x v="2"/>
    <x v="396"/>
    <x v="0"/>
    <x v="5"/>
    <x v="392"/>
    <n v="2.3280000000000003"/>
    <n v="2"/>
    <n v="0.6"/>
    <n v="-0.75660000000000016"/>
  </r>
  <r>
    <n v="1108"/>
    <x v="533"/>
    <x v="0"/>
    <x v="258"/>
    <d v="2013-11-25T00:00:00"/>
    <s v="Standard Class"/>
    <s v="EH-13945"/>
    <s v="Eric Hoffmann"/>
    <x v="0"/>
    <x v="0"/>
    <s v="Houston"/>
    <x v="5"/>
    <n v="77041"/>
    <x v="2"/>
    <x v="828"/>
    <x v="1"/>
    <x v="8"/>
    <x v="816"/>
    <n v="10.779999999999996"/>
    <n v="5"/>
    <n v="0.8"/>
    <n v="-17.248000000000008"/>
  </r>
  <r>
    <n v="1109"/>
    <x v="533"/>
    <x v="0"/>
    <x v="258"/>
    <d v="2013-11-25T00:00:00"/>
    <s v="Standard Class"/>
    <s v="EH-13945"/>
    <s v="Eric Hoffmann"/>
    <x v="0"/>
    <x v="0"/>
    <s v="Houston"/>
    <x v="5"/>
    <n v="77041"/>
    <x v="2"/>
    <x v="829"/>
    <x v="1"/>
    <x v="13"/>
    <x v="33"/>
    <n v="58.368000000000009"/>
    <n v="12"/>
    <n v="0.2"/>
    <n v="21.888000000000002"/>
  </r>
  <r>
    <n v="1110"/>
    <x v="533"/>
    <x v="0"/>
    <x v="258"/>
    <d v="2013-11-25T00:00:00"/>
    <s v="Standard Class"/>
    <s v="EH-13945"/>
    <s v="Eric Hoffmann"/>
    <x v="0"/>
    <x v="0"/>
    <s v="Houston"/>
    <x v="5"/>
    <n v="77041"/>
    <x v="2"/>
    <x v="830"/>
    <x v="1"/>
    <x v="12"/>
    <x v="817"/>
    <n v="40.968000000000004"/>
    <n v="3"/>
    <n v="0.2"/>
    <n v="13.826699999999999"/>
  </r>
  <r>
    <n v="1111"/>
    <x v="533"/>
    <x v="0"/>
    <x v="258"/>
    <d v="2013-11-25T00:00:00"/>
    <s v="Standard Class"/>
    <s v="EH-13945"/>
    <s v="Eric Hoffmann"/>
    <x v="0"/>
    <x v="0"/>
    <s v="Houston"/>
    <x v="5"/>
    <n v="77041"/>
    <x v="2"/>
    <x v="831"/>
    <x v="2"/>
    <x v="7"/>
    <x v="818"/>
    <n v="71.959999999999994"/>
    <n v="5"/>
    <n v="0.2"/>
    <n v="25.185999999999996"/>
  </r>
  <r>
    <n v="1112"/>
    <x v="533"/>
    <x v="0"/>
    <x v="258"/>
    <d v="2013-11-25T00:00:00"/>
    <s v="Standard Class"/>
    <s v="EH-13945"/>
    <s v="Eric Hoffmann"/>
    <x v="0"/>
    <x v="0"/>
    <s v="Houston"/>
    <x v="5"/>
    <n v="77041"/>
    <x v="2"/>
    <x v="832"/>
    <x v="1"/>
    <x v="10"/>
    <x v="819"/>
    <n v="10.368000000000002"/>
    <n v="2"/>
    <n v="0.2"/>
    <n v="3.6288"/>
  </r>
  <r>
    <n v="1113"/>
    <x v="533"/>
    <x v="0"/>
    <x v="258"/>
    <d v="2013-11-25T00:00:00"/>
    <s v="Standard Class"/>
    <s v="EH-13945"/>
    <s v="Eric Hoffmann"/>
    <x v="0"/>
    <x v="0"/>
    <s v="Houston"/>
    <x v="5"/>
    <n v="77041"/>
    <x v="2"/>
    <x v="98"/>
    <x v="1"/>
    <x v="8"/>
    <x v="98"/>
    <n v="1.1919999999999997"/>
    <n v="2"/>
    <n v="0.8"/>
    <n v="-2.0264000000000002"/>
  </r>
  <r>
    <n v="1114"/>
    <x v="534"/>
    <x v="3"/>
    <x v="404"/>
    <d v="2014-12-24T00:00:00"/>
    <s v="Second Class"/>
    <s v="RA-19915"/>
    <s v="Russell Applegate"/>
    <x v="0"/>
    <x v="0"/>
    <s v="Encinitas"/>
    <x v="1"/>
    <n v="92024"/>
    <x v="1"/>
    <x v="705"/>
    <x v="1"/>
    <x v="8"/>
    <x v="698"/>
    <n v="46.672000000000004"/>
    <n v="2"/>
    <n v="0.2"/>
    <n v="16.3352"/>
  </r>
  <r>
    <n v="1115"/>
    <x v="534"/>
    <x v="3"/>
    <x v="404"/>
    <d v="2014-12-24T00:00:00"/>
    <s v="Second Class"/>
    <s v="RA-19915"/>
    <s v="Russell Applegate"/>
    <x v="0"/>
    <x v="0"/>
    <s v="Encinitas"/>
    <x v="1"/>
    <n v="92024"/>
    <x v="1"/>
    <x v="833"/>
    <x v="0"/>
    <x v="0"/>
    <x v="820"/>
    <n v="119.83299999999998"/>
    <n v="1"/>
    <n v="0.15"/>
    <n v="-12.688200000000002"/>
  </r>
  <r>
    <n v="1116"/>
    <x v="534"/>
    <x v="3"/>
    <x v="404"/>
    <d v="2014-12-24T00:00:00"/>
    <s v="Second Class"/>
    <s v="RA-19915"/>
    <s v="Russell Applegate"/>
    <x v="0"/>
    <x v="0"/>
    <s v="Encinitas"/>
    <x v="1"/>
    <n v="92024"/>
    <x v="1"/>
    <x v="603"/>
    <x v="2"/>
    <x v="11"/>
    <x v="598"/>
    <n v="119.98"/>
    <n v="2"/>
    <n v="0"/>
    <n v="57.590400000000002"/>
  </r>
  <r>
    <n v="1117"/>
    <x v="535"/>
    <x v="0"/>
    <x v="405"/>
    <d v="2013-07-25T00:00:00"/>
    <s v="Second Class"/>
    <s v="DL-13495"/>
    <s v="Dionis Lloyd"/>
    <x v="1"/>
    <x v="0"/>
    <s v="San Francisco"/>
    <x v="1"/>
    <n v="94110"/>
    <x v="1"/>
    <x v="365"/>
    <x v="1"/>
    <x v="2"/>
    <x v="360"/>
    <n v="6.3"/>
    <n v="2"/>
    <n v="0"/>
    <n v="3.024"/>
  </r>
  <r>
    <n v="1118"/>
    <x v="536"/>
    <x v="1"/>
    <x v="406"/>
    <d v="2012-09-08T00:00:00"/>
    <s v="Standard Class"/>
    <s v="CS-12355"/>
    <s v="Christine Sundaresam"/>
    <x v="0"/>
    <x v="0"/>
    <s v="Roswell"/>
    <x v="32"/>
    <n v="30076"/>
    <x v="0"/>
    <x v="314"/>
    <x v="1"/>
    <x v="10"/>
    <x v="361"/>
    <n v="279.89999999999998"/>
    <n v="5"/>
    <n v="0"/>
    <n v="137.15100000000001"/>
  </r>
  <r>
    <n v="1119"/>
    <x v="536"/>
    <x v="1"/>
    <x v="406"/>
    <d v="2012-09-08T00:00:00"/>
    <s v="Standard Class"/>
    <s v="CS-12355"/>
    <s v="Christine Sundaresam"/>
    <x v="0"/>
    <x v="0"/>
    <s v="Roswell"/>
    <x v="32"/>
    <n v="30076"/>
    <x v="0"/>
    <x v="695"/>
    <x v="2"/>
    <x v="11"/>
    <x v="688"/>
    <n v="619.94999999999993"/>
    <n v="5"/>
    <n v="0"/>
    <n v="111.59099999999995"/>
  </r>
  <r>
    <n v="1120"/>
    <x v="536"/>
    <x v="1"/>
    <x v="406"/>
    <d v="2012-09-08T00:00:00"/>
    <s v="Standard Class"/>
    <s v="CS-12355"/>
    <s v="Christine Sundaresam"/>
    <x v="0"/>
    <x v="0"/>
    <s v="Roswell"/>
    <x v="32"/>
    <n v="30076"/>
    <x v="0"/>
    <x v="834"/>
    <x v="1"/>
    <x v="10"/>
    <x v="821"/>
    <n v="4.3600000000000003"/>
    <n v="2"/>
    <n v="0"/>
    <n v="2.0491999999999999"/>
  </r>
  <r>
    <n v="1121"/>
    <x v="536"/>
    <x v="1"/>
    <x v="406"/>
    <d v="2012-09-08T00:00:00"/>
    <s v="Standard Class"/>
    <s v="CS-12355"/>
    <s v="Christine Sundaresam"/>
    <x v="0"/>
    <x v="0"/>
    <s v="Roswell"/>
    <x v="32"/>
    <n v="30076"/>
    <x v="0"/>
    <x v="661"/>
    <x v="1"/>
    <x v="12"/>
    <x v="655"/>
    <n v="15.28"/>
    <n v="2"/>
    <n v="0"/>
    <n v="7.4871999999999996"/>
  </r>
  <r>
    <n v="1122"/>
    <x v="537"/>
    <x v="2"/>
    <x v="407"/>
    <d v="2011-01-27T00:00:00"/>
    <s v="Standard Class"/>
    <s v="HL-15040"/>
    <s v="Hunter Lopez"/>
    <x v="0"/>
    <x v="0"/>
    <s v="Jonesboro"/>
    <x v="36"/>
    <n v="72401"/>
    <x v="0"/>
    <x v="835"/>
    <x v="2"/>
    <x v="7"/>
    <x v="822"/>
    <n v="699.93"/>
    <n v="7"/>
    <n v="0"/>
    <n v="181.98179999999999"/>
  </r>
  <r>
    <n v="1123"/>
    <x v="537"/>
    <x v="2"/>
    <x v="407"/>
    <d v="2011-01-27T00:00:00"/>
    <s v="Standard Class"/>
    <s v="HL-15040"/>
    <s v="Hunter Lopez"/>
    <x v="0"/>
    <x v="0"/>
    <s v="Jonesboro"/>
    <x v="36"/>
    <n v="72401"/>
    <x v="0"/>
    <x v="836"/>
    <x v="1"/>
    <x v="6"/>
    <x v="823"/>
    <n v="22.959999999999997"/>
    <n v="7"/>
    <n v="0"/>
    <n v="6.6583999999999968"/>
  </r>
  <r>
    <n v="1124"/>
    <x v="537"/>
    <x v="2"/>
    <x v="407"/>
    <d v="2011-01-27T00:00:00"/>
    <s v="Standard Class"/>
    <s v="HL-15040"/>
    <s v="Hunter Lopez"/>
    <x v="0"/>
    <x v="0"/>
    <s v="Jonesboro"/>
    <x v="36"/>
    <n v="72401"/>
    <x v="0"/>
    <x v="76"/>
    <x v="0"/>
    <x v="5"/>
    <x v="76"/>
    <n v="38.6"/>
    <n v="4"/>
    <n v="0"/>
    <n v="11.579999999999998"/>
  </r>
  <r>
    <n v="1125"/>
    <x v="537"/>
    <x v="2"/>
    <x v="407"/>
    <d v="2011-01-27T00:00:00"/>
    <s v="Standard Class"/>
    <s v="HL-15040"/>
    <s v="Hunter Lopez"/>
    <x v="0"/>
    <x v="0"/>
    <s v="Jonesboro"/>
    <x v="36"/>
    <n v="72401"/>
    <x v="0"/>
    <x v="453"/>
    <x v="1"/>
    <x v="6"/>
    <x v="449"/>
    <n v="6.63"/>
    <n v="3"/>
    <n v="0"/>
    <n v="1.7901"/>
  </r>
  <r>
    <n v="1126"/>
    <x v="537"/>
    <x v="2"/>
    <x v="407"/>
    <d v="2011-01-27T00:00:00"/>
    <s v="Standard Class"/>
    <s v="HL-15040"/>
    <s v="Hunter Lopez"/>
    <x v="0"/>
    <x v="0"/>
    <s v="Jonesboro"/>
    <x v="36"/>
    <n v="72401"/>
    <x v="0"/>
    <x v="837"/>
    <x v="1"/>
    <x v="12"/>
    <x v="33"/>
    <n v="23.34"/>
    <n v="3"/>
    <n v="0"/>
    <n v="10.969799999999999"/>
  </r>
  <r>
    <n v="1127"/>
    <x v="537"/>
    <x v="2"/>
    <x v="407"/>
    <d v="2011-01-27T00:00:00"/>
    <s v="Standard Class"/>
    <s v="HL-15040"/>
    <s v="Hunter Lopez"/>
    <x v="0"/>
    <x v="0"/>
    <s v="Jonesboro"/>
    <x v="36"/>
    <n v="72401"/>
    <x v="0"/>
    <x v="406"/>
    <x v="0"/>
    <x v="1"/>
    <x v="402"/>
    <n v="1067.94"/>
    <n v="3"/>
    <n v="0"/>
    <n v="224.2673999999999"/>
  </r>
  <r>
    <n v="1128"/>
    <x v="538"/>
    <x v="1"/>
    <x v="56"/>
    <d v="2012-03-07T00:00:00"/>
    <s v="Standard Class"/>
    <s v="PA-19060"/>
    <s v="Pete Armstrong"/>
    <x v="2"/>
    <x v="0"/>
    <s v="Richmond"/>
    <x v="14"/>
    <n v="47374"/>
    <x v="2"/>
    <x v="400"/>
    <x v="1"/>
    <x v="6"/>
    <x v="396"/>
    <n v="10.16"/>
    <n v="1"/>
    <n v="0"/>
    <n v="2.6416000000000004"/>
  </r>
  <r>
    <n v="1129"/>
    <x v="538"/>
    <x v="1"/>
    <x v="56"/>
    <d v="2012-03-07T00:00:00"/>
    <s v="Standard Class"/>
    <s v="PA-19060"/>
    <s v="Pete Armstrong"/>
    <x v="2"/>
    <x v="0"/>
    <s v="Richmond"/>
    <x v="14"/>
    <n v="47374"/>
    <x v="2"/>
    <x v="618"/>
    <x v="1"/>
    <x v="12"/>
    <x v="613"/>
    <n v="101.88"/>
    <n v="6"/>
    <n v="0"/>
    <n v="50.94"/>
  </r>
  <r>
    <n v="1130"/>
    <x v="539"/>
    <x v="0"/>
    <x v="408"/>
    <d v="2013-04-17T00:00:00"/>
    <s v="Standard Class"/>
    <s v="BD-11605"/>
    <s v="Brian Dahlen"/>
    <x v="0"/>
    <x v="0"/>
    <s v="Springfield"/>
    <x v="17"/>
    <n v="22153"/>
    <x v="0"/>
    <x v="838"/>
    <x v="0"/>
    <x v="3"/>
    <x v="824"/>
    <n v="343.92"/>
    <n v="4"/>
    <n v="0"/>
    <n v="75.662399999999991"/>
  </r>
  <r>
    <n v="1131"/>
    <x v="539"/>
    <x v="0"/>
    <x v="408"/>
    <d v="2013-04-17T00:00:00"/>
    <s v="Standard Class"/>
    <s v="BD-11605"/>
    <s v="Brian Dahlen"/>
    <x v="0"/>
    <x v="0"/>
    <s v="Springfield"/>
    <x v="17"/>
    <n v="22153"/>
    <x v="0"/>
    <x v="839"/>
    <x v="1"/>
    <x v="10"/>
    <x v="825"/>
    <n v="40.99"/>
    <n v="1"/>
    <n v="0"/>
    <n v="20.085100000000001"/>
  </r>
  <r>
    <n v="1132"/>
    <x v="539"/>
    <x v="0"/>
    <x v="408"/>
    <d v="2013-04-17T00:00:00"/>
    <s v="Standard Class"/>
    <s v="BD-11605"/>
    <s v="Brian Dahlen"/>
    <x v="0"/>
    <x v="0"/>
    <s v="Springfield"/>
    <x v="17"/>
    <n v="22153"/>
    <x v="0"/>
    <x v="118"/>
    <x v="1"/>
    <x v="12"/>
    <x v="118"/>
    <n v="63.9"/>
    <n v="5"/>
    <n v="0"/>
    <n v="28.754999999999995"/>
  </r>
  <r>
    <n v="1133"/>
    <x v="540"/>
    <x v="0"/>
    <x v="409"/>
    <d v="2013-12-08T00:00:00"/>
    <s v="First Class"/>
    <s v="GG-14650"/>
    <s v="Greg Guthrie"/>
    <x v="1"/>
    <x v="0"/>
    <s v="Antioch"/>
    <x v="1"/>
    <n v="94509"/>
    <x v="1"/>
    <x v="260"/>
    <x v="1"/>
    <x v="10"/>
    <x v="257"/>
    <n v="19.440000000000001"/>
    <n v="3"/>
    <n v="0"/>
    <n v="9.3312000000000008"/>
  </r>
  <r>
    <n v="1134"/>
    <x v="541"/>
    <x v="0"/>
    <x v="410"/>
    <d v="2013-06-10T00:00:00"/>
    <s v="Standard Class"/>
    <s v="JS-15940"/>
    <s v="Joni Sundaresam"/>
    <x v="2"/>
    <x v="0"/>
    <s v="Philadelphia"/>
    <x v="9"/>
    <n v="19134"/>
    <x v="3"/>
    <x v="41"/>
    <x v="1"/>
    <x v="4"/>
    <x v="41"/>
    <n v="124.608"/>
    <n v="4"/>
    <n v="0.2"/>
    <n v="-23.364000000000019"/>
  </r>
  <r>
    <n v="1135"/>
    <x v="541"/>
    <x v="0"/>
    <x v="410"/>
    <d v="2013-06-10T00:00:00"/>
    <s v="Standard Class"/>
    <s v="JS-15940"/>
    <s v="Joni Sundaresam"/>
    <x v="2"/>
    <x v="0"/>
    <s v="Philadelphia"/>
    <x v="9"/>
    <n v="19134"/>
    <x v="3"/>
    <x v="840"/>
    <x v="1"/>
    <x v="2"/>
    <x v="826"/>
    <n v="7.5600000000000005"/>
    <n v="3"/>
    <n v="0.2"/>
    <n v="2.6459999999999995"/>
  </r>
  <r>
    <n v="1136"/>
    <x v="542"/>
    <x v="0"/>
    <x v="25"/>
    <d v="2013-12-12T00:00:00"/>
    <s v="Same Day"/>
    <s v="LR-16915"/>
    <s v="Lena Radford"/>
    <x v="0"/>
    <x v="0"/>
    <s v="Homestead"/>
    <x v="2"/>
    <n v="33030"/>
    <x v="0"/>
    <x v="841"/>
    <x v="1"/>
    <x v="4"/>
    <x v="827"/>
    <n v="85.224000000000004"/>
    <n v="3"/>
    <n v="0.2"/>
    <n v="7.4571000000000041"/>
  </r>
  <r>
    <n v="1137"/>
    <x v="543"/>
    <x v="0"/>
    <x v="396"/>
    <d v="2013-11-16T00:00:00"/>
    <s v="Second Class"/>
    <s v="FH-14275"/>
    <s v="Frank Hawley"/>
    <x v="1"/>
    <x v="0"/>
    <s v="La Porte"/>
    <x v="14"/>
    <n v="46350"/>
    <x v="2"/>
    <x v="842"/>
    <x v="1"/>
    <x v="12"/>
    <x v="828"/>
    <n v="287.52"/>
    <n v="8"/>
    <n v="0"/>
    <n v="129.38399999999999"/>
  </r>
  <r>
    <n v="1138"/>
    <x v="543"/>
    <x v="0"/>
    <x v="396"/>
    <d v="2013-11-16T00:00:00"/>
    <s v="Second Class"/>
    <s v="FH-14275"/>
    <s v="Frank Hawley"/>
    <x v="1"/>
    <x v="0"/>
    <s v="La Porte"/>
    <x v="14"/>
    <n v="46350"/>
    <x v="2"/>
    <x v="551"/>
    <x v="1"/>
    <x v="9"/>
    <x v="545"/>
    <n v="37.68"/>
    <n v="2"/>
    <n v="0"/>
    <n v="10.5504"/>
  </r>
  <r>
    <n v="1139"/>
    <x v="543"/>
    <x v="0"/>
    <x v="396"/>
    <d v="2013-11-16T00:00:00"/>
    <s v="Second Class"/>
    <s v="FH-14275"/>
    <s v="Frank Hawley"/>
    <x v="1"/>
    <x v="0"/>
    <s v="La Porte"/>
    <x v="14"/>
    <n v="46350"/>
    <x v="2"/>
    <x v="843"/>
    <x v="1"/>
    <x v="10"/>
    <x v="829"/>
    <n v="19.98"/>
    <n v="2"/>
    <n v="0"/>
    <n v="8.9909999999999997"/>
  </r>
  <r>
    <n v="1140"/>
    <x v="543"/>
    <x v="0"/>
    <x v="396"/>
    <d v="2013-11-16T00:00:00"/>
    <s v="Second Class"/>
    <s v="FH-14275"/>
    <s v="Frank Hawley"/>
    <x v="1"/>
    <x v="0"/>
    <s v="La Porte"/>
    <x v="14"/>
    <n v="46350"/>
    <x v="2"/>
    <x v="501"/>
    <x v="1"/>
    <x v="6"/>
    <x v="496"/>
    <n v="20.58"/>
    <n v="7"/>
    <n v="0"/>
    <n v="5.5566000000000004"/>
  </r>
  <r>
    <n v="1141"/>
    <x v="543"/>
    <x v="0"/>
    <x v="396"/>
    <d v="2013-11-16T00:00:00"/>
    <s v="Second Class"/>
    <s v="FH-14275"/>
    <s v="Frank Hawley"/>
    <x v="1"/>
    <x v="0"/>
    <s v="La Porte"/>
    <x v="14"/>
    <n v="46350"/>
    <x v="2"/>
    <x v="844"/>
    <x v="1"/>
    <x v="8"/>
    <x v="830"/>
    <n v="17.38"/>
    <n v="2"/>
    <n v="0"/>
    <n v="8.69"/>
  </r>
  <r>
    <n v="1142"/>
    <x v="544"/>
    <x v="2"/>
    <x v="411"/>
    <d v="2011-10-03T00:00:00"/>
    <s v="Standard Class"/>
    <s v="AP-10915"/>
    <s v="Arthur Prichep"/>
    <x v="0"/>
    <x v="0"/>
    <s v="Los Angeles"/>
    <x v="1"/>
    <n v="90045"/>
    <x v="1"/>
    <x v="743"/>
    <x v="0"/>
    <x v="5"/>
    <x v="734"/>
    <n v="204.6"/>
    <n v="2"/>
    <n v="0"/>
    <n v="53.195999999999998"/>
  </r>
  <r>
    <n v="1143"/>
    <x v="544"/>
    <x v="2"/>
    <x v="411"/>
    <d v="2011-10-03T00:00:00"/>
    <s v="Standard Class"/>
    <s v="AP-10915"/>
    <s v="Arthur Prichep"/>
    <x v="0"/>
    <x v="0"/>
    <s v="Los Angeles"/>
    <x v="1"/>
    <n v="90045"/>
    <x v="1"/>
    <x v="845"/>
    <x v="1"/>
    <x v="13"/>
    <x v="831"/>
    <n v="8.7200000000000006"/>
    <n v="4"/>
    <n v="0"/>
    <n v="2.8776000000000002"/>
  </r>
  <r>
    <n v="1144"/>
    <x v="544"/>
    <x v="2"/>
    <x v="411"/>
    <d v="2011-10-03T00:00:00"/>
    <s v="Standard Class"/>
    <s v="AP-10915"/>
    <s v="Arthur Prichep"/>
    <x v="0"/>
    <x v="0"/>
    <s v="Los Angeles"/>
    <x v="1"/>
    <n v="90045"/>
    <x v="1"/>
    <x v="272"/>
    <x v="1"/>
    <x v="10"/>
    <x v="269"/>
    <n v="6.48"/>
    <n v="1"/>
    <n v="0"/>
    <n v="3.1104000000000003"/>
  </r>
  <r>
    <n v="1145"/>
    <x v="544"/>
    <x v="2"/>
    <x v="411"/>
    <d v="2011-10-03T00:00:00"/>
    <s v="Standard Class"/>
    <s v="AP-10915"/>
    <s v="Arthur Prichep"/>
    <x v="0"/>
    <x v="0"/>
    <s v="Los Angeles"/>
    <x v="1"/>
    <n v="90045"/>
    <x v="1"/>
    <x v="846"/>
    <x v="2"/>
    <x v="15"/>
    <x v="832"/>
    <n v="686.32"/>
    <n v="2"/>
    <n v="0.2"/>
    <n v="223.05399999999995"/>
  </r>
  <r>
    <n v="1146"/>
    <x v="544"/>
    <x v="2"/>
    <x v="411"/>
    <d v="2011-10-03T00:00:00"/>
    <s v="Standard Class"/>
    <s v="AP-10915"/>
    <s v="Arthur Prichep"/>
    <x v="0"/>
    <x v="0"/>
    <s v="Los Angeles"/>
    <x v="1"/>
    <n v="90045"/>
    <x v="1"/>
    <x v="821"/>
    <x v="1"/>
    <x v="4"/>
    <x v="809"/>
    <n v="62.18"/>
    <n v="1"/>
    <n v="0"/>
    <n v="16.788600000000002"/>
  </r>
  <r>
    <n v="1147"/>
    <x v="545"/>
    <x v="1"/>
    <x v="388"/>
    <d v="2012-04-04T00:00:00"/>
    <s v="Same Day"/>
    <s v="NC-18340"/>
    <s v="Nat Carroll"/>
    <x v="0"/>
    <x v="0"/>
    <s v="Lansing"/>
    <x v="12"/>
    <n v="48911"/>
    <x v="2"/>
    <x v="847"/>
    <x v="1"/>
    <x v="9"/>
    <x v="833"/>
    <n v="644.07600000000002"/>
    <n v="2"/>
    <n v="0.1"/>
    <n v="107.34599999999996"/>
  </r>
  <r>
    <n v="1148"/>
    <x v="545"/>
    <x v="1"/>
    <x v="388"/>
    <d v="2012-04-04T00:00:00"/>
    <s v="Same Day"/>
    <s v="NC-18340"/>
    <s v="Nat Carroll"/>
    <x v="0"/>
    <x v="0"/>
    <s v="Lansing"/>
    <x v="12"/>
    <n v="48911"/>
    <x v="2"/>
    <x v="848"/>
    <x v="1"/>
    <x v="13"/>
    <x v="33"/>
    <n v="5.84"/>
    <n v="2"/>
    <n v="0"/>
    <n v="2.6279999999999997"/>
  </r>
  <r>
    <n v="1149"/>
    <x v="545"/>
    <x v="1"/>
    <x v="388"/>
    <d v="2012-04-04T00:00:00"/>
    <s v="Same Day"/>
    <s v="NC-18340"/>
    <s v="Nat Carroll"/>
    <x v="0"/>
    <x v="0"/>
    <s v="Lansing"/>
    <x v="12"/>
    <n v="48911"/>
    <x v="2"/>
    <x v="849"/>
    <x v="1"/>
    <x v="8"/>
    <x v="834"/>
    <n v="12.76"/>
    <n v="2"/>
    <n v="0"/>
    <n v="5.8695999999999993"/>
  </r>
  <r>
    <n v="1150"/>
    <x v="545"/>
    <x v="1"/>
    <x v="388"/>
    <d v="2012-04-04T00:00:00"/>
    <s v="Same Day"/>
    <s v="NC-18340"/>
    <s v="Nat Carroll"/>
    <x v="0"/>
    <x v="0"/>
    <s v="Lansing"/>
    <x v="12"/>
    <n v="48911"/>
    <x v="2"/>
    <x v="850"/>
    <x v="2"/>
    <x v="7"/>
    <x v="835"/>
    <n v="10.95"/>
    <n v="1"/>
    <n v="0"/>
    <n v="0.43799999999999883"/>
  </r>
  <r>
    <n v="1151"/>
    <x v="545"/>
    <x v="1"/>
    <x v="388"/>
    <d v="2012-04-04T00:00:00"/>
    <s v="Same Day"/>
    <s v="NC-18340"/>
    <s v="Nat Carroll"/>
    <x v="0"/>
    <x v="0"/>
    <s v="Lansing"/>
    <x v="12"/>
    <n v="48911"/>
    <x v="2"/>
    <x v="851"/>
    <x v="2"/>
    <x v="16"/>
    <x v="836"/>
    <n v="599.98"/>
    <n v="2"/>
    <n v="0"/>
    <n v="209.99299999999999"/>
  </r>
  <r>
    <n v="1152"/>
    <x v="546"/>
    <x v="1"/>
    <x v="412"/>
    <d v="2012-05-14T00:00:00"/>
    <s v="Standard Class"/>
    <s v="CB-12535"/>
    <s v="Claudia Bergmann"/>
    <x v="1"/>
    <x v="0"/>
    <s v="Cuyahoga Falls"/>
    <x v="24"/>
    <n v="44221"/>
    <x v="3"/>
    <x v="852"/>
    <x v="0"/>
    <x v="5"/>
    <x v="837"/>
    <n v="8.3520000000000003"/>
    <n v="6"/>
    <n v="0.2"/>
    <n v="1.2527999999999997"/>
  </r>
  <r>
    <n v="1153"/>
    <x v="547"/>
    <x v="3"/>
    <x v="413"/>
    <d v="2014-01-07T00:00:00"/>
    <s v="Standard Class"/>
    <s v="KL-16555"/>
    <s v="Kelly Lampkin"/>
    <x v="1"/>
    <x v="0"/>
    <s v="Reno"/>
    <x v="33"/>
    <n v="89502"/>
    <x v="1"/>
    <x v="853"/>
    <x v="1"/>
    <x v="6"/>
    <x v="838"/>
    <n v="3.64"/>
    <n v="2"/>
    <n v="0"/>
    <n v="1.6379999999999999"/>
  </r>
  <r>
    <n v="1154"/>
    <x v="547"/>
    <x v="3"/>
    <x v="413"/>
    <d v="2014-01-07T00:00:00"/>
    <s v="Standard Class"/>
    <s v="KL-16555"/>
    <s v="Kelly Lampkin"/>
    <x v="1"/>
    <x v="0"/>
    <s v="Reno"/>
    <x v="33"/>
    <n v="89502"/>
    <x v="1"/>
    <x v="697"/>
    <x v="1"/>
    <x v="8"/>
    <x v="690"/>
    <n v="159.768"/>
    <n v="7"/>
    <n v="0.2"/>
    <n v="53.921700000000008"/>
  </r>
  <r>
    <n v="1155"/>
    <x v="548"/>
    <x v="2"/>
    <x v="414"/>
    <d v="2011-12-21T00:00:00"/>
    <s v="First Class"/>
    <s v="PS-19045"/>
    <s v="Penelope Sewall"/>
    <x v="2"/>
    <x v="0"/>
    <s v="Harrisonburg"/>
    <x v="17"/>
    <n v="22801"/>
    <x v="0"/>
    <x v="854"/>
    <x v="1"/>
    <x v="4"/>
    <x v="839"/>
    <n v="122.48"/>
    <n v="2"/>
    <n v="0"/>
    <n v="0"/>
  </r>
  <r>
    <n v="1156"/>
    <x v="548"/>
    <x v="2"/>
    <x v="414"/>
    <d v="2011-12-21T00:00:00"/>
    <s v="First Class"/>
    <s v="PS-19045"/>
    <s v="Penelope Sewall"/>
    <x v="2"/>
    <x v="0"/>
    <s v="Harrisonburg"/>
    <x v="17"/>
    <n v="22801"/>
    <x v="0"/>
    <x v="855"/>
    <x v="0"/>
    <x v="3"/>
    <x v="840"/>
    <n v="2244.48"/>
    <n v="7"/>
    <n v="0"/>
    <n v="493.78559999999993"/>
  </r>
  <r>
    <n v="1157"/>
    <x v="548"/>
    <x v="2"/>
    <x v="414"/>
    <d v="2011-12-21T00:00:00"/>
    <s v="First Class"/>
    <s v="PS-19045"/>
    <s v="Penelope Sewall"/>
    <x v="2"/>
    <x v="0"/>
    <s v="Harrisonburg"/>
    <x v="17"/>
    <n v="22801"/>
    <x v="0"/>
    <x v="350"/>
    <x v="1"/>
    <x v="8"/>
    <x v="346"/>
    <n v="62.31"/>
    <n v="3"/>
    <n v="0"/>
    <n v="29.285699999999999"/>
  </r>
  <r>
    <n v="1158"/>
    <x v="548"/>
    <x v="2"/>
    <x v="414"/>
    <d v="2011-12-21T00:00:00"/>
    <s v="First Class"/>
    <s v="PS-19045"/>
    <s v="Penelope Sewall"/>
    <x v="2"/>
    <x v="0"/>
    <s v="Harrisonburg"/>
    <x v="17"/>
    <n v="22801"/>
    <x v="0"/>
    <x v="342"/>
    <x v="0"/>
    <x v="3"/>
    <x v="338"/>
    <n v="455.1"/>
    <n v="2"/>
    <n v="0"/>
    <n v="100.12200000000001"/>
  </r>
  <r>
    <n v="1159"/>
    <x v="549"/>
    <x v="0"/>
    <x v="415"/>
    <d v="2013-07-08T00:00:00"/>
    <s v="Second Class"/>
    <s v="GB-14530"/>
    <s v="George Bell"/>
    <x v="1"/>
    <x v="0"/>
    <s v="Los Angeles"/>
    <x v="1"/>
    <n v="90004"/>
    <x v="1"/>
    <x v="856"/>
    <x v="0"/>
    <x v="1"/>
    <x v="841"/>
    <n v="195.184"/>
    <n v="1"/>
    <n v="0.2"/>
    <n v="19.518400000000007"/>
  </r>
  <r>
    <n v="1160"/>
    <x v="550"/>
    <x v="3"/>
    <x v="222"/>
    <d v="2014-07-05T00:00:00"/>
    <s v="Standard Class"/>
    <s v="AA-10315"/>
    <s v="Alex Avila"/>
    <x v="0"/>
    <x v="0"/>
    <s v="Minneapolis"/>
    <x v="11"/>
    <n v="55407"/>
    <x v="2"/>
    <x v="643"/>
    <x v="1"/>
    <x v="9"/>
    <x v="842"/>
    <n v="362.94"/>
    <n v="3"/>
    <n v="0"/>
    <n v="90.735000000000014"/>
  </r>
  <r>
    <n v="1161"/>
    <x v="550"/>
    <x v="3"/>
    <x v="222"/>
    <d v="2014-07-05T00:00:00"/>
    <s v="Standard Class"/>
    <s v="AA-10315"/>
    <s v="Alex Avila"/>
    <x v="0"/>
    <x v="0"/>
    <s v="Minneapolis"/>
    <x v="11"/>
    <n v="55407"/>
    <x v="2"/>
    <x v="68"/>
    <x v="1"/>
    <x v="8"/>
    <x v="68"/>
    <n v="11.54"/>
    <n v="2"/>
    <n v="0"/>
    <n v="5.77"/>
  </r>
  <r>
    <n v="1162"/>
    <x v="551"/>
    <x v="2"/>
    <x v="416"/>
    <d v="2011-09-05T00:00:00"/>
    <s v="Second Class"/>
    <s v="LT-16765"/>
    <s v="Larry Tron"/>
    <x v="0"/>
    <x v="0"/>
    <s v="Escondido"/>
    <x v="1"/>
    <n v="92025"/>
    <x v="1"/>
    <x v="30"/>
    <x v="1"/>
    <x v="6"/>
    <x v="30"/>
    <n v="53.94"/>
    <n v="3"/>
    <n v="0"/>
    <n v="15.642599999999995"/>
  </r>
  <r>
    <n v="1163"/>
    <x v="552"/>
    <x v="2"/>
    <x v="223"/>
    <d v="2011-03-08T00:00:00"/>
    <s v="Standard Class"/>
    <s v="AP-10720"/>
    <s v="Anne Pryor"/>
    <x v="2"/>
    <x v="0"/>
    <s v="New York City"/>
    <x v="15"/>
    <n v="10035"/>
    <x v="3"/>
    <x v="857"/>
    <x v="2"/>
    <x v="7"/>
    <x v="843"/>
    <n v="9.99"/>
    <n v="1"/>
    <n v="0"/>
    <n v="4.5953999999999997"/>
  </r>
  <r>
    <n v="1164"/>
    <x v="552"/>
    <x v="2"/>
    <x v="223"/>
    <d v="2011-03-08T00:00:00"/>
    <s v="Standard Class"/>
    <s v="AP-10720"/>
    <s v="Anne Pryor"/>
    <x v="2"/>
    <x v="0"/>
    <s v="New York City"/>
    <x v="15"/>
    <n v="10035"/>
    <x v="3"/>
    <x v="270"/>
    <x v="1"/>
    <x v="8"/>
    <x v="267"/>
    <n v="125.76"/>
    <n v="3"/>
    <n v="0.2"/>
    <n v="40.872"/>
  </r>
  <r>
    <n v="1165"/>
    <x v="552"/>
    <x v="2"/>
    <x v="223"/>
    <d v="2011-03-08T00:00:00"/>
    <s v="Standard Class"/>
    <s v="AP-10720"/>
    <s v="Anne Pryor"/>
    <x v="2"/>
    <x v="0"/>
    <s v="New York City"/>
    <x v="15"/>
    <n v="10035"/>
    <x v="3"/>
    <x v="858"/>
    <x v="1"/>
    <x v="8"/>
    <x v="844"/>
    <n v="25.32"/>
    <n v="5"/>
    <n v="0.2"/>
    <n v="9.1785000000000014"/>
  </r>
  <r>
    <n v="1166"/>
    <x v="553"/>
    <x v="2"/>
    <x v="417"/>
    <d v="2011-05-08T00:00:00"/>
    <s v="Standard Class"/>
    <s v="PM-18940"/>
    <s v="Paul MacIntyre"/>
    <x v="0"/>
    <x v="0"/>
    <s v="Jackson"/>
    <x v="12"/>
    <n v="49201"/>
    <x v="2"/>
    <x v="673"/>
    <x v="1"/>
    <x v="8"/>
    <x v="667"/>
    <n v="46.8"/>
    <n v="4"/>
    <n v="0"/>
    <n v="21.059999999999995"/>
  </r>
  <r>
    <n v="1167"/>
    <x v="554"/>
    <x v="1"/>
    <x v="121"/>
    <d v="2012-11-02T00:00:00"/>
    <s v="Same Day"/>
    <s v="KC-16540"/>
    <s v="Kelly Collister"/>
    <x v="0"/>
    <x v="0"/>
    <s v="Seattle"/>
    <x v="4"/>
    <n v="98115"/>
    <x v="1"/>
    <x v="100"/>
    <x v="2"/>
    <x v="11"/>
    <x v="100"/>
    <n v="447.93"/>
    <n v="9"/>
    <n v="0"/>
    <n v="49.272299999999987"/>
  </r>
  <r>
    <n v="1168"/>
    <x v="555"/>
    <x v="3"/>
    <x v="166"/>
    <d v="2014-12-11T00:00:00"/>
    <s v="Second Class"/>
    <s v="DL-13315"/>
    <s v="Delfina Latchford"/>
    <x v="0"/>
    <x v="0"/>
    <s v="New York City"/>
    <x v="15"/>
    <n v="10035"/>
    <x v="3"/>
    <x v="859"/>
    <x v="0"/>
    <x v="5"/>
    <x v="845"/>
    <n v="109.48"/>
    <n v="2"/>
    <n v="0"/>
    <n v="33.938800000000001"/>
  </r>
  <r>
    <n v="1169"/>
    <x v="555"/>
    <x v="3"/>
    <x v="166"/>
    <d v="2014-12-11T00:00:00"/>
    <s v="Second Class"/>
    <s v="DL-13315"/>
    <s v="Delfina Latchford"/>
    <x v="0"/>
    <x v="0"/>
    <s v="New York City"/>
    <x v="15"/>
    <n v="10035"/>
    <x v="3"/>
    <x v="72"/>
    <x v="1"/>
    <x v="4"/>
    <x v="72"/>
    <n v="272.94"/>
    <n v="3"/>
    <n v="0"/>
    <n v="0"/>
  </r>
  <r>
    <n v="1170"/>
    <x v="555"/>
    <x v="3"/>
    <x v="166"/>
    <d v="2014-12-11T00:00:00"/>
    <s v="Second Class"/>
    <s v="DL-13315"/>
    <s v="Delfina Latchford"/>
    <x v="0"/>
    <x v="0"/>
    <s v="New York City"/>
    <x v="15"/>
    <n v="10035"/>
    <x v="3"/>
    <x v="860"/>
    <x v="1"/>
    <x v="10"/>
    <x v="846"/>
    <n v="19.440000000000001"/>
    <n v="3"/>
    <n v="0"/>
    <n v="9.3312000000000008"/>
  </r>
  <r>
    <n v="1171"/>
    <x v="555"/>
    <x v="3"/>
    <x v="166"/>
    <d v="2014-12-11T00:00:00"/>
    <s v="Second Class"/>
    <s v="DL-13315"/>
    <s v="Delfina Latchford"/>
    <x v="0"/>
    <x v="0"/>
    <s v="New York City"/>
    <x v="15"/>
    <n v="10035"/>
    <x v="3"/>
    <x v="861"/>
    <x v="1"/>
    <x v="4"/>
    <x v="847"/>
    <n v="31.92"/>
    <n v="4"/>
    <n v="0"/>
    <n v="8.299199999999999"/>
  </r>
  <r>
    <n v="1172"/>
    <x v="556"/>
    <x v="2"/>
    <x v="418"/>
    <d v="2011-03-14T00:00:00"/>
    <s v="Standard Class"/>
    <s v="SW-20275"/>
    <s v="Scott Williamson"/>
    <x v="0"/>
    <x v="0"/>
    <s v="Royal Oak"/>
    <x v="12"/>
    <n v="48073"/>
    <x v="2"/>
    <x v="862"/>
    <x v="1"/>
    <x v="10"/>
    <x v="848"/>
    <n v="22.38"/>
    <n v="2"/>
    <n v="0"/>
    <n v="10.7424"/>
  </r>
  <r>
    <n v="1173"/>
    <x v="557"/>
    <x v="2"/>
    <x v="419"/>
    <d v="2011-04-25T00:00:00"/>
    <s v="Standard Class"/>
    <s v="AA-10375"/>
    <s v="Allen Armold"/>
    <x v="0"/>
    <x v="0"/>
    <s v="Los Angeles"/>
    <x v="1"/>
    <n v="90008"/>
    <x v="1"/>
    <x v="863"/>
    <x v="1"/>
    <x v="8"/>
    <x v="849"/>
    <n v="16.520000000000003"/>
    <n v="5"/>
    <n v="0.2"/>
    <n v="5.5754999999999999"/>
  </r>
  <r>
    <n v="1174"/>
    <x v="558"/>
    <x v="1"/>
    <x v="420"/>
    <d v="2012-10-26T00:00:00"/>
    <s v="Standard Class"/>
    <s v="LT-17110"/>
    <s v="Liz Thompson"/>
    <x v="0"/>
    <x v="0"/>
    <s v="Bloomington"/>
    <x v="10"/>
    <n v="61701"/>
    <x v="2"/>
    <x v="625"/>
    <x v="1"/>
    <x v="8"/>
    <x v="619"/>
    <n v="5.1759999999999984"/>
    <n v="4"/>
    <n v="0.8"/>
    <n v="-7.7640000000000011"/>
  </r>
  <r>
    <n v="1175"/>
    <x v="559"/>
    <x v="1"/>
    <x v="421"/>
    <d v="2012-08-25T00:00:00"/>
    <s v="First Class"/>
    <s v="DP-13105"/>
    <s v="Dave Poirier"/>
    <x v="1"/>
    <x v="0"/>
    <s v="New York City"/>
    <x v="15"/>
    <n v="10035"/>
    <x v="3"/>
    <x v="864"/>
    <x v="1"/>
    <x v="8"/>
    <x v="850"/>
    <n v="50.112000000000002"/>
    <n v="6"/>
    <n v="0.2"/>
    <n v="16.2864"/>
  </r>
  <r>
    <n v="1176"/>
    <x v="560"/>
    <x v="0"/>
    <x v="48"/>
    <d v="2013-09-04T00:00:00"/>
    <s v="Standard Class"/>
    <s v="AB-10060"/>
    <s v="Adam Bellavance"/>
    <x v="2"/>
    <x v="0"/>
    <s v="Concord"/>
    <x v="38"/>
    <n v="3301"/>
    <x v="3"/>
    <x v="660"/>
    <x v="1"/>
    <x v="14"/>
    <x v="654"/>
    <n v="27.93"/>
    <n v="3"/>
    <n v="0"/>
    <n v="8.0996999999999986"/>
  </r>
  <r>
    <n v="1177"/>
    <x v="561"/>
    <x v="2"/>
    <x v="422"/>
    <d v="2011-12-30T00:00:00"/>
    <s v="Second Class"/>
    <s v="AT-10435"/>
    <s v="Alyssa Tate"/>
    <x v="2"/>
    <x v="0"/>
    <s v="Los Angeles"/>
    <x v="1"/>
    <n v="90004"/>
    <x v="1"/>
    <x v="865"/>
    <x v="1"/>
    <x v="2"/>
    <x v="33"/>
    <n v="11.56"/>
    <n v="4"/>
    <n v="0"/>
    <n v="5.4332000000000003"/>
  </r>
  <r>
    <n v="1178"/>
    <x v="562"/>
    <x v="0"/>
    <x v="49"/>
    <d v="2013-12-06T00:00:00"/>
    <s v="Standard Class"/>
    <s v="JE-15745"/>
    <s v="Joel Eaton"/>
    <x v="0"/>
    <x v="0"/>
    <s v="Rockville"/>
    <x v="39"/>
    <n v="20852"/>
    <x v="3"/>
    <x v="866"/>
    <x v="0"/>
    <x v="1"/>
    <x v="851"/>
    <n v="172.5"/>
    <n v="2"/>
    <n v="0"/>
    <n v="51.749999999999986"/>
  </r>
  <r>
    <n v="1179"/>
    <x v="562"/>
    <x v="0"/>
    <x v="49"/>
    <d v="2013-12-06T00:00:00"/>
    <s v="Standard Class"/>
    <s v="JE-15745"/>
    <s v="Joel Eaton"/>
    <x v="0"/>
    <x v="0"/>
    <s v="Rockville"/>
    <x v="39"/>
    <n v="20852"/>
    <x v="3"/>
    <x v="160"/>
    <x v="2"/>
    <x v="7"/>
    <x v="159"/>
    <n v="179.97"/>
    <n v="3"/>
    <n v="0"/>
    <n v="44.992500000000007"/>
  </r>
  <r>
    <n v="1180"/>
    <x v="563"/>
    <x v="0"/>
    <x v="423"/>
    <d v="2013-04-28T00:00:00"/>
    <s v="Second Class"/>
    <s v="CA-12055"/>
    <s v="Cathy Armstrong"/>
    <x v="2"/>
    <x v="0"/>
    <s v="Houston"/>
    <x v="5"/>
    <n v="77070"/>
    <x v="2"/>
    <x v="619"/>
    <x v="2"/>
    <x v="11"/>
    <x v="614"/>
    <n v="258.69600000000003"/>
    <n v="3"/>
    <n v="0.2"/>
    <n v="64.674000000000007"/>
  </r>
  <r>
    <n v="1181"/>
    <x v="564"/>
    <x v="2"/>
    <x v="261"/>
    <d v="2011-06-25T00:00:00"/>
    <s v="Standard Class"/>
    <s v="DB-13060"/>
    <s v="Dave Brooks"/>
    <x v="0"/>
    <x v="0"/>
    <s v="Lakewood"/>
    <x v="30"/>
    <n v="8701"/>
    <x v="3"/>
    <x v="867"/>
    <x v="2"/>
    <x v="7"/>
    <x v="852"/>
    <n v="1322.93"/>
    <n v="7"/>
    <n v="0"/>
    <n v="357.19110000000001"/>
  </r>
  <r>
    <n v="1182"/>
    <x v="564"/>
    <x v="2"/>
    <x v="261"/>
    <d v="2011-06-25T00:00:00"/>
    <s v="Standard Class"/>
    <s v="DB-13060"/>
    <s v="Dave Brooks"/>
    <x v="0"/>
    <x v="0"/>
    <s v="Lakewood"/>
    <x v="30"/>
    <n v="8701"/>
    <x v="3"/>
    <x v="868"/>
    <x v="1"/>
    <x v="6"/>
    <x v="853"/>
    <n v="3.76"/>
    <n v="2"/>
    <n v="0"/>
    <n v="1.0903999999999998"/>
  </r>
  <r>
    <n v="1183"/>
    <x v="565"/>
    <x v="3"/>
    <x v="424"/>
    <d v="2014-01-16T00:00:00"/>
    <s v="First Class"/>
    <s v="RB-19570"/>
    <s v="Rob Beeghly"/>
    <x v="0"/>
    <x v="0"/>
    <s v="Jacksonville"/>
    <x v="3"/>
    <n v="28540"/>
    <x v="0"/>
    <x v="113"/>
    <x v="1"/>
    <x v="12"/>
    <x v="113"/>
    <n v="21.744"/>
    <n v="1"/>
    <n v="0.2"/>
    <n v="7.3385999999999996"/>
  </r>
  <r>
    <n v="1184"/>
    <x v="565"/>
    <x v="3"/>
    <x v="424"/>
    <d v="2014-01-16T00:00:00"/>
    <s v="First Class"/>
    <s v="RB-19570"/>
    <s v="Rob Beeghly"/>
    <x v="0"/>
    <x v="0"/>
    <s v="Jacksonville"/>
    <x v="3"/>
    <n v="28540"/>
    <x v="0"/>
    <x v="869"/>
    <x v="2"/>
    <x v="7"/>
    <x v="854"/>
    <n v="7.92"/>
    <n v="5"/>
    <n v="0.2"/>
    <n v="0.69300000000000006"/>
  </r>
  <r>
    <n v="1185"/>
    <x v="566"/>
    <x v="2"/>
    <x v="156"/>
    <d v="2011-11-30T00:00:00"/>
    <s v="Standard Class"/>
    <s v="HR-14830"/>
    <s v="Harold Ryan"/>
    <x v="1"/>
    <x v="0"/>
    <s v="Seattle"/>
    <x v="4"/>
    <n v="98103"/>
    <x v="1"/>
    <x v="870"/>
    <x v="1"/>
    <x v="8"/>
    <x v="855"/>
    <n v="12.096000000000002"/>
    <n v="7"/>
    <n v="0.2"/>
    <n v="4.2335999999999991"/>
  </r>
  <r>
    <n v="1186"/>
    <x v="566"/>
    <x v="2"/>
    <x v="156"/>
    <d v="2011-11-30T00:00:00"/>
    <s v="Standard Class"/>
    <s v="HR-14830"/>
    <s v="Harold Ryan"/>
    <x v="1"/>
    <x v="0"/>
    <s v="Seattle"/>
    <x v="4"/>
    <n v="98103"/>
    <x v="1"/>
    <x v="871"/>
    <x v="1"/>
    <x v="4"/>
    <x v="856"/>
    <n v="485.88"/>
    <n v="6"/>
    <n v="0"/>
    <n v="9.7176000000000329"/>
  </r>
  <r>
    <n v="1187"/>
    <x v="566"/>
    <x v="2"/>
    <x v="156"/>
    <d v="2011-11-30T00:00:00"/>
    <s v="Standard Class"/>
    <s v="HR-14830"/>
    <s v="Harold Ryan"/>
    <x v="1"/>
    <x v="0"/>
    <s v="Seattle"/>
    <x v="4"/>
    <n v="98103"/>
    <x v="1"/>
    <x v="585"/>
    <x v="1"/>
    <x v="10"/>
    <x v="580"/>
    <n v="25.92"/>
    <n v="4"/>
    <n v="0"/>
    <n v="12.441600000000001"/>
  </r>
  <r>
    <n v="1188"/>
    <x v="566"/>
    <x v="2"/>
    <x v="156"/>
    <d v="2011-11-30T00:00:00"/>
    <s v="Standard Class"/>
    <s v="HR-14830"/>
    <s v="Harold Ryan"/>
    <x v="1"/>
    <x v="0"/>
    <s v="Seattle"/>
    <x v="4"/>
    <n v="98103"/>
    <x v="1"/>
    <x v="595"/>
    <x v="1"/>
    <x v="4"/>
    <x v="590"/>
    <n v="197.58"/>
    <n v="2"/>
    <n v="0"/>
    <n v="53.346599999999995"/>
  </r>
  <r>
    <n v="1189"/>
    <x v="567"/>
    <x v="3"/>
    <x v="425"/>
    <d v="2014-03-01T00:00:00"/>
    <s v="Second Class"/>
    <s v="BT-11530"/>
    <s v="Bradley Talbott"/>
    <x v="2"/>
    <x v="0"/>
    <s v="Los Angeles"/>
    <x v="1"/>
    <n v="90036"/>
    <x v="1"/>
    <x v="564"/>
    <x v="1"/>
    <x v="9"/>
    <x v="559"/>
    <n v="81.92"/>
    <n v="4"/>
    <n v="0"/>
    <n v="22.118400000000001"/>
  </r>
  <r>
    <n v="1190"/>
    <x v="567"/>
    <x v="3"/>
    <x v="425"/>
    <d v="2014-03-01T00:00:00"/>
    <s v="Second Class"/>
    <s v="BT-11530"/>
    <s v="Bradley Talbott"/>
    <x v="2"/>
    <x v="0"/>
    <s v="Los Angeles"/>
    <x v="1"/>
    <n v="90036"/>
    <x v="1"/>
    <x v="872"/>
    <x v="2"/>
    <x v="7"/>
    <x v="857"/>
    <n v="889.53600000000006"/>
    <n v="8"/>
    <n v="0.2"/>
    <n v="66.715199999999982"/>
  </r>
  <r>
    <n v="1191"/>
    <x v="567"/>
    <x v="3"/>
    <x v="425"/>
    <d v="2014-03-01T00:00:00"/>
    <s v="Second Class"/>
    <s v="BT-11530"/>
    <s v="Bradley Talbott"/>
    <x v="2"/>
    <x v="0"/>
    <s v="Los Angeles"/>
    <x v="1"/>
    <n v="90036"/>
    <x v="1"/>
    <x v="873"/>
    <x v="0"/>
    <x v="1"/>
    <x v="858"/>
    <n v="892.22400000000005"/>
    <n v="3"/>
    <n v="0.2"/>
    <n v="89.222400000000022"/>
  </r>
  <r>
    <n v="1192"/>
    <x v="567"/>
    <x v="3"/>
    <x v="425"/>
    <d v="2014-03-01T00:00:00"/>
    <s v="Second Class"/>
    <s v="BT-11530"/>
    <s v="Bradley Talbott"/>
    <x v="2"/>
    <x v="0"/>
    <s v="Los Angeles"/>
    <x v="1"/>
    <n v="90036"/>
    <x v="1"/>
    <x v="314"/>
    <x v="1"/>
    <x v="10"/>
    <x v="361"/>
    <n v="223.92"/>
    <n v="4"/>
    <n v="0"/>
    <n v="109.7208"/>
  </r>
  <r>
    <n v="1193"/>
    <x v="567"/>
    <x v="3"/>
    <x v="425"/>
    <d v="2014-03-01T00:00:00"/>
    <s v="Second Class"/>
    <s v="BT-11530"/>
    <s v="Bradley Talbott"/>
    <x v="2"/>
    <x v="0"/>
    <s v="Los Angeles"/>
    <x v="1"/>
    <n v="90036"/>
    <x v="1"/>
    <x v="874"/>
    <x v="1"/>
    <x v="10"/>
    <x v="859"/>
    <n v="23.12"/>
    <n v="4"/>
    <n v="0"/>
    <n v="11.328800000000001"/>
  </r>
  <r>
    <n v="1194"/>
    <x v="568"/>
    <x v="1"/>
    <x v="426"/>
    <d v="2012-09-15T00:00:00"/>
    <s v="Same Day"/>
    <s v="NG-18355"/>
    <s v="Nat Gilpin"/>
    <x v="1"/>
    <x v="0"/>
    <s v="Coral Springs"/>
    <x v="2"/>
    <n v="33065"/>
    <x v="0"/>
    <x v="289"/>
    <x v="1"/>
    <x v="10"/>
    <x v="286"/>
    <n v="15.552000000000003"/>
    <n v="3"/>
    <n v="0.2"/>
    <n v="5.4432"/>
  </r>
  <r>
    <n v="1195"/>
    <x v="568"/>
    <x v="1"/>
    <x v="426"/>
    <d v="2012-09-15T00:00:00"/>
    <s v="Same Day"/>
    <s v="NG-18355"/>
    <s v="Nat Gilpin"/>
    <x v="1"/>
    <x v="0"/>
    <s v="Coral Springs"/>
    <x v="2"/>
    <n v="33065"/>
    <x v="0"/>
    <x v="875"/>
    <x v="0"/>
    <x v="5"/>
    <x v="860"/>
    <n v="15.712000000000002"/>
    <n v="4"/>
    <n v="0.2"/>
    <n v="2.553199999999999"/>
  </r>
  <r>
    <n v="1196"/>
    <x v="568"/>
    <x v="1"/>
    <x v="426"/>
    <d v="2012-09-15T00:00:00"/>
    <s v="Same Day"/>
    <s v="NG-18355"/>
    <s v="Nat Gilpin"/>
    <x v="1"/>
    <x v="0"/>
    <s v="Coral Springs"/>
    <x v="2"/>
    <n v="33065"/>
    <x v="0"/>
    <x v="421"/>
    <x v="1"/>
    <x v="4"/>
    <x v="416"/>
    <n v="24.672000000000001"/>
    <n v="2"/>
    <n v="0.2"/>
    <n v="2.1588000000000021"/>
  </r>
  <r>
    <n v="1197"/>
    <x v="568"/>
    <x v="1"/>
    <x v="426"/>
    <d v="2012-09-15T00:00:00"/>
    <s v="Same Day"/>
    <s v="NG-18355"/>
    <s v="Nat Gilpin"/>
    <x v="1"/>
    <x v="0"/>
    <s v="Coral Springs"/>
    <x v="2"/>
    <n v="33065"/>
    <x v="0"/>
    <x v="583"/>
    <x v="0"/>
    <x v="5"/>
    <x v="578"/>
    <n v="55.967999999999996"/>
    <n v="1"/>
    <n v="0.2"/>
    <n v="-2.098800000000006"/>
  </r>
  <r>
    <n v="1198"/>
    <x v="569"/>
    <x v="0"/>
    <x v="143"/>
    <d v="2013-04-13T00:00:00"/>
    <s v="Standard Class"/>
    <s v="ZC-21910"/>
    <s v="Zuschuss Carroll"/>
    <x v="0"/>
    <x v="0"/>
    <s v="Houston"/>
    <x v="5"/>
    <n v="77041"/>
    <x v="2"/>
    <x v="876"/>
    <x v="2"/>
    <x v="11"/>
    <x v="861"/>
    <n v="431.92800000000005"/>
    <n v="9"/>
    <n v="0.2"/>
    <n v="64.789199999999951"/>
  </r>
  <r>
    <n v="1199"/>
    <x v="569"/>
    <x v="0"/>
    <x v="143"/>
    <d v="2013-04-13T00:00:00"/>
    <s v="Standard Class"/>
    <s v="ZC-21910"/>
    <s v="Zuschuss Carroll"/>
    <x v="0"/>
    <x v="0"/>
    <s v="Houston"/>
    <x v="5"/>
    <n v="77041"/>
    <x v="2"/>
    <x v="877"/>
    <x v="0"/>
    <x v="1"/>
    <x v="862"/>
    <n v="95.983999999999995"/>
    <n v="4"/>
    <n v="0.3"/>
    <n v="-4.1135999999999981"/>
  </r>
  <r>
    <n v="1200"/>
    <x v="569"/>
    <x v="0"/>
    <x v="143"/>
    <d v="2013-04-13T00:00:00"/>
    <s v="Standard Class"/>
    <s v="ZC-21910"/>
    <s v="Zuschuss Carroll"/>
    <x v="0"/>
    <x v="0"/>
    <s v="Houston"/>
    <x v="5"/>
    <n v="77041"/>
    <x v="2"/>
    <x v="316"/>
    <x v="1"/>
    <x v="8"/>
    <x v="313"/>
    <n v="1088.7919999999997"/>
    <n v="4"/>
    <n v="0.8"/>
    <n v="-1850.9464000000007"/>
  </r>
  <r>
    <n v="1201"/>
    <x v="570"/>
    <x v="0"/>
    <x v="427"/>
    <d v="2013-07-25T00:00:00"/>
    <s v="Standard Class"/>
    <s v="LS-16945"/>
    <s v="Linda Southworth"/>
    <x v="1"/>
    <x v="0"/>
    <s v="Denver"/>
    <x v="22"/>
    <n v="80219"/>
    <x v="1"/>
    <x v="629"/>
    <x v="0"/>
    <x v="1"/>
    <x v="623"/>
    <n v="544.00800000000004"/>
    <n v="3"/>
    <n v="0.2"/>
    <n v="40.800600000000003"/>
  </r>
  <r>
    <n v="1202"/>
    <x v="570"/>
    <x v="0"/>
    <x v="427"/>
    <d v="2013-07-25T00:00:00"/>
    <s v="Standard Class"/>
    <s v="LS-16945"/>
    <s v="Linda Southworth"/>
    <x v="1"/>
    <x v="0"/>
    <s v="Denver"/>
    <x v="22"/>
    <n v="80219"/>
    <x v="1"/>
    <x v="255"/>
    <x v="1"/>
    <x v="8"/>
    <x v="253"/>
    <n v="1.8720000000000003"/>
    <n v="3"/>
    <n v="0.7"/>
    <n v="-1.4352"/>
  </r>
  <r>
    <n v="1203"/>
    <x v="570"/>
    <x v="0"/>
    <x v="427"/>
    <d v="2013-07-25T00:00:00"/>
    <s v="Standard Class"/>
    <s v="LS-16945"/>
    <s v="Linda Southworth"/>
    <x v="1"/>
    <x v="0"/>
    <s v="Denver"/>
    <x v="22"/>
    <n v="80219"/>
    <x v="1"/>
    <x v="406"/>
    <x v="0"/>
    <x v="1"/>
    <x v="402"/>
    <n v="854.35200000000009"/>
    <n v="3"/>
    <n v="0.2"/>
    <n v="10.679399999999873"/>
  </r>
  <r>
    <n v="1204"/>
    <x v="570"/>
    <x v="0"/>
    <x v="427"/>
    <d v="2013-07-25T00:00:00"/>
    <s v="Standard Class"/>
    <s v="LS-16945"/>
    <s v="Linda Southworth"/>
    <x v="1"/>
    <x v="0"/>
    <s v="Denver"/>
    <x v="22"/>
    <n v="80219"/>
    <x v="1"/>
    <x v="878"/>
    <x v="1"/>
    <x v="4"/>
    <x v="863"/>
    <n v="593.5680000000001"/>
    <n v="2"/>
    <n v="0.2"/>
    <n v="0"/>
  </r>
  <r>
    <n v="1205"/>
    <x v="570"/>
    <x v="0"/>
    <x v="427"/>
    <d v="2013-07-25T00:00:00"/>
    <s v="Standard Class"/>
    <s v="LS-16945"/>
    <s v="Linda Southworth"/>
    <x v="1"/>
    <x v="0"/>
    <s v="Denver"/>
    <x v="22"/>
    <n v="80219"/>
    <x v="1"/>
    <x v="426"/>
    <x v="1"/>
    <x v="4"/>
    <x v="421"/>
    <n v="338.04"/>
    <n v="3"/>
    <n v="0.2"/>
    <n v="-33.804000000000002"/>
  </r>
  <r>
    <n v="1206"/>
    <x v="571"/>
    <x v="3"/>
    <x v="378"/>
    <d v="2014-08-05T00:00:00"/>
    <s v="First Class"/>
    <s v="LH-16750"/>
    <s v="Larry Hughes"/>
    <x v="0"/>
    <x v="0"/>
    <s v="Charlotte"/>
    <x v="3"/>
    <n v="28205"/>
    <x v="0"/>
    <x v="704"/>
    <x v="2"/>
    <x v="7"/>
    <x v="697"/>
    <n v="271.95999999999998"/>
    <n v="5"/>
    <n v="0.2"/>
    <n v="16.997500000000016"/>
  </r>
  <r>
    <n v="1207"/>
    <x v="572"/>
    <x v="0"/>
    <x v="216"/>
    <d v="2013-07-19T00:00:00"/>
    <s v="Second Class"/>
    <s v="SW-20755"/>
    <s v="Steven Ward"/>
    <x v="1"/>
    <x v="0"/>
    <s v="New York City"/>
    <x v="15"/>
    <n v="10009"/>
    <x v="3"/>
    <x v="602"/>
    <x v="1"/>
    <x v="4"/>
    <x v="597"/>
    <n v="11.21"/>
    <n v="1"/>
    <n v="0"/>
    <n v="3.3629999999999995"/>
  </r>
  <r>
    <n v="1208"/>
    <x v="572"/>
    <x v="0"/>
    <x v="216"/>
    <d v="2013-07-19T00:00:00"/>
    <s v="Second Class"/>
    <s v="SW-20755"/>
    <s v="Steven Ward"/>
    <x v="1"/>
    <x v="0"/>
    <s v="New York City"/>
    <x v="15"/>
    <n v="10009"/>
    <x v="3"/>
    <x v="315"/>
    <x v="1"/>
    <x v="8"/>
    <x v="312"/>
    <n v="9.1440000000000001"/>
    <n v="3"/>
    <n v="0.2"/>
    <n v="3.2003999999999997"/>
  </r>
  <r>
    <n v="1209"/>
    <x v="572"/>
    <x v="0"/>
    <x v="216"/>
    <d v="2013-07-19T00:00:00"/>
    <s v="Second Class"/>
    <s v="SW-20755"/>
    <s v="Steven Ward"/>
    <x v="1"/>
    <x v="0"/>
    <s v="New York City"/>
    <x v="15"/>
    <n v="10009"/>
    <x v="3"/>
    <x v="131"/>
    <x v="1"/>
    <x v="13"/>
    <x v="131"/>
    <n v="14.069999999999999"/>
    <n v="7"/>
    <n v="0"/>
    <n v="6.8942999999999994"/>
  </r>
  <r>
    <n v="1210"/>
    <x v="572"/>
    <x v="0"/>
    <x v="216"/>
    <d v="2013-07-19T00:00:00"/>
    <s v="Second Class"/>
    <s v="SW-20755"/>
    <s v="Steven Ward"/>
    <x v="1"/>
    <x v="0"/>
    <s v="New York City"/>
    <x v="15"/>
    <n v="10009"/>
    <x v="3"/>
    <x v="879"/>
    <x v="1"/>
    <x v="6"/>
    <x v="864"/>
    <n v="41.86"/>
    <n v="7"/>
    <n v="0"/>
    <n v="10.465"/>
  </r>
  <r>
    <n v="1211"/>
    <x v="572"/>
    <x v="0"/>
    <x v="216"/>
    <d v="2013-07-19T00:00:00"/>
    <s v="Second Class"/>
    <s v="SW-20755"/>
    <s v="Steven Ward"/>
    <x v="1"/>
    <x v="0"/>
    <s v="New York City"/>
    <x v="15"/>
    <n v="10009"/>
    <x v="3"/>
    <x v="880"/>
    <x v="1"/>
    <x v="8"/>
    <x v="865"/>
    <n v="8.5440000000000005"/>
    <n v="2"/>
    <n v="0.2"/>
    <n v="2.8835999999999995"/>
  </r>
  <r>
    <n v="1212"/>
    <x v="572"/>
    <x v="0"/>
    <x v="216"/>
    <d v="2013-07-19T00:00:00"/>
    <s v="Second Class"/>
    <s v="SW-20755"/>
    <s v="Steven Ward"/>
    <x v="1"/>
    <x v="0"/>
    <s v="New York City"/>
    <x v="15"/>
    <n v="10009"/>
    <x v="3"/>
    <x v="199"/>
    <x v="0"/>
    <x v="0"/>
    <x v="198"/>
    <n v="579.13599999999997"/>
    <n v="4"/>
    <n v="0.2"/>
    <n v="21.717599999999948"/>
  </r>
  <r>
    <n v="1213"/>
    <x v="573"/>
    <x v="3"/>
    <x v="428"/>
    <d v="2014-09-14T00:00:00"/>
    <s v="Standard Class"/>
    <s v="SP-20620"/>
    <s v="Stefania Perrino"/>
    <x v="1"/>
    <x v="0"/>
    <s v="Philadelphia"/>
    <x v="9"/>
    <n v="19134"/>
    <x v="3"/>
    <x v="211"/>
    <x v="0"/>
    <x v="1"/>
    <x v="210"/>
    <n v="141.37199999999999"/>
    <n v="2"/>
    <n v="0.3"/>
    <n v="-48.470400000000019"/>
  </r>
  <r>
    <n v="1214"/>
    <x v="573"/>
    <x v="3"/>
    <x v="428"/>
    <d v="2014-09-14T00:00:00"/>
    <s v="Standard Class"/>
    <s v="SP-20620"/>
    <s v="Stefania Perrino"/>
    <x v="1"/>
    <x v="0"/>
    <s v="Philadelphia"/>
    <x v="9"/>
    <n v="19134"/>
    <x v="3"/>
    <x v="881"/>
    <x v="1"/>
    <x v="8"/>
    <x v="866"/>
    <n v="3.036"/>
    <n v="2"/>
    <n v="0.7"/>
    <n v="-2.3275999999999994"/>
  </r>
  <r>
    <n v="1215"/>
    <x v="573"/>
    <x v="3"/>
    <x v="428"/>
    <d v="2014-09-14T00:00:00"/>
    <s v="Standard Class"/>
    <s v="SP-20620"/>
    <s v="Stefania Perrino"/>
    <x v="1"/>
    <x v="0"/>
    <s v="Philadelphia"/>
    <x v="9"/>
    <n v="19134"/>
    <x v="3"/>
    <x v="491"/>
    <x v="1"/>
    <x v="8"/>
    <x v="486"/>
    <n v="4.503000000000001"/>
    <n v="1"/>
    <n v="0.7"/>
    <n v="-3.6024000000000012"/>
  </r>
  <r>
    <n v="1216"/>
    <x v="573"/>
    <x v="3"/>
    <x v="428"/>
    <d v="2014-09-14T00:00:00"/>
    <s v="Standard Class"/>
    <s v="SP-20620"/>
    <s v="Stefania Perrino"/>
    <x v="1"/>
    <x v="0"/>
    <s v="Philadelphia"/>
    <x v="9"/>
    <n v="19134"/>
    <x v="3"/>
    <x v="241"/>
    <x v="1"/>
    <x v="6"/>
    <x v="239"/>
    <n v="4.6719999999999997"/>
    <n v="1"/>
    <n v="0.2"/>
    <n v="1.5767999999999998"/>
  </r>
  <r>
    <n v="1217"/>
    <x v="573"/>
    <x v="3"/>
    <x v="428"/>
    <d v="2014-09-14T00:00:00"/>
    <s v="Standard Class"/>
    <s v="SP-20620"/>
    <s v="Stefania Perrino"/>
    <x v="1"/>
    <x v="0"/>
    <s v="Philadelphia"/>
    <x v="9"/>
    <n v="19134"/>
    <x v="3"/>
    <x v="240"/>
    <x v="2"/>
    <x v="11"/>
    <x v="238"/>
    <n v="95.88000000000001"/>
    <n v="3"/>
    <n v="0.2"/>
    <n v="28.764000000000006"/>
  </r>
  <r>
    <n v="1218"/>
    <x v="573"/>
    <x v="3"/>
    <x v="428"/>
    <d v="2014-09-14T00:00:00"/>
    <s v="Standard Class"/>
    <s v="SP-20620"/>
    <s v="Stefania Perrino"/>
    <x v="1"/>
    <x v="0"/>
    <s v="Philadelphia"/>
    <x v="9"/>
    <n v="19134"/>
    <x v="3"/>
    <x v="882"/>
    <x v="0"/>
    <x v="5"/>
    <x v="867"/>
    <n v="17.024000000000001"/>
    <n v="2"/>
    <n v="0.2"/>
    <n v="1.7024000000000008"/>
  </r>
  <r>
    <n v="1219"/>
    <x v="573"/>
    <x v="3"/>
    <x v="428"/>
    <d v="2014-09-14T00:00:00"/>
    <s v="Standard Class"/>
    <s v="SP-20620"/>
    <s v="Stefania Perrino"/>
    <x v="1"/>
    <x v="0"/>
    <s v="Philadelphia"/>
    <x v="9"/>
    <n v="19134"/>
    <x v="3"/>
    <x v="619"/>
    <x v="2"/>
    <x v="11"/>
    <x v="614"/>
    <n v="258.69600000000003"/>
    <n v="3"/>
    <n v="0.2"/>
    <n v="64.674000000000007"/>
  </r>
  <r>
    <n v="1220"/>
    <x v="573"/>
    <x v="3"/>
    <x v="428"/>
    <d v="2014-09-14T00:00:00"/>
    <s v="Standard Class"/>
    <s v="SP-20620"/>
    <s v="Stefania Perrino"/>
    <x v="1"/>
    <x v="0"/>
    <s v="Philadelphia"/>
    <x v="9"/>
    <n v="19134"/>
    <x v="3"/>
    <x v="883"/>
    <x v="2"/>
    <x v="7"/>
    <x v="868"/>
    <n v="1931.9579999999999"/>
    <n v="7"/>
    <n v="0.4"/>
    <n v="-386.3915999999997"/>
  </r>
  <r>
    <n v="1221"/>
    <x v="574"/>
    <x v="2"/>
    <x v="136"/>
    <d v="2011-07-16T00:00:00"/>
    <s v="Standard Class"/>
    <s v="BF-11170"/>
    <s v="Ben Ferrer"/>
    <x v="2"/>
    <x v="0"/>
    <s v="Los Angeles"/>
    <x v="1"/>
    <n v="90036"/>
    <x v="1"/>
    <x v="17"/>
    <x v="1"/>
    <x v="4"/>
    <x v="17"/>
    <n v="249.75"/>
    <n v="9"/>
    <n v="0"/>
    <n v="44.954999999999977"/>
  </r>
  <r>
    <n v="1222"/>
    <x v="574"/>
    <x v="2"/>
    <x v="136"/>
    <d v="2011-07-16T00:00:00"/>
    <s v="Standard Class"/>
    <s v="BF-11170"/>
    <s v="Ben Ferrer"/>
    <x v="2"/>
    <x v="0"/>
    <s v="Los Angeles"/>
    <x v="1"/>
    <n v="90036"/>
    <x v="1"/>
    <x v="884"/>
    <x v="2"/>
    <x v="7"/>
    <x v="869"/>
    <n v="255.93600000000004"/>
    <n v="8"/>
    <n v="0.2"/>
    <n v="28.792799999999971"/>
  </r>
  <r>
    <n v="1223"/>
    <x v="575"/>
    <x v="0"/>
    <x v="429"/>
    <d v="2013-12-06T00:00:00"/>
    <s v="First Class"/>
    <s v="BM-11140"/>
    <s v="Becky Martin"/>
    <x v="0"/>
    <x v="0"/>
    <s v="New York City"/>
    <x v="15"/>
    <n v="10024"/>
    <x v="3"/>
    <x v="767"/>
    <x v="0"/>
    <x v="5"/>
    <x v="759"/>
    <n v="113.78999999999999"/>
    <n v="3"/>
    <n v="0"/>
    <n v="20.482199999999992"/>
  </r>
  <r>
    <n v="1224"/>
    <x v="575"/>
    <x v="0"/>
    <x v="429"/>
    <d v="2013-12-06T00:00:00"/>
    <s v="First Class"/>
    <s v="BM-11140"/>
    <s v="Becky Martin"/>
    <x v="0"/>
    <x v="0"/>
    <s v="New York City"/>
    <x v="15"/>
    <n v="10024"/>
    <x v="3"/>
    <x v="475"/>
    <x v="2"/>
    <x v="11"/>
    <x v="471"/>
    <n v="78.150000000000006"/>
    <n v="1"/>
    <n v="0"/>
    <n v="34.38600000000001"/>
  </r>
  <r>
    <n v="1225"/>
    <x v="575"/>
    <x v="0"/>
    <x v="429"/>
    <d v="2013-12-06T00:00:00"/>
    <s v="First Class"/>
    <s v="BM-11140"/>
    <s v="Becky Martin"/>
    <x v="0"/>
    <x v="0"/>
    <s v="New York City"/>
    <x v="15"/>
    <n v="10024"/>
    <x v="3"/>
    <x v="870"/>
    <x v="1"/>
    <x v="8"/>
    <x v="855"/>
    <n v="1.7280000000000002"/>
    <n v="1"/>
    <n v="0.2"/>
    <n v="0.60479999999999989"/>
  </r>
  <r>
    <n v="1226"/>
    <x v="575"/>
    <x v="0"/>
    <x v="429"/>
    <d v="2013-12-06T00:00:00"/>
    <s v="First Class"/>
    <s v="BM-11140"/>
    <s v="Becky Martin"/>
    <x v="0"/>
    <x v="0"/>
    <s v="New York City"/>
    <x v="15"/>
    <n v="10024"/>
    <x v="3"/>
    <x v="885"/>
    <x v="1"/>
    <x v="10"/>
    <x v="33"/>
    <n v="40.56"/>
    <n v="4"/>
    <n v="0"/>
    <n v="19.874400000000001"/>
  </r>
  <r>
    <n v="1227"/>
    <x v="575"/>
    <x v="0"/>
    <x v="429"/>
    <d v="2013-12-06T00:00:00"/>
    <s v="First Class"/>
    <s v="BM-11140"/>
    <s v="Becky Martin"/>
    <x v="0"/>
    <x v="0"/>
    <s v="New York City"/>
    <x v="15"/>
    <n v="10024"/>
    <x v="3"/>
    <x v="886"/>
    <x v="1"/>
    <x v="4"/>
    <x v="870"/>
    <n v="182.94"/>
    <n v="3"/>
    <n v="0"/>
    <n v="3.6587999999999994"/>
  </r>
  <r>
    <n v="1228"/>
    <x v="575"/>
    <x v="0"/>
    <x v="429"/>
    <d v="2013-12-06T00:00:00"/>
    <s v="First Class"/>
    <s v="BM-11140"/>
    <s v="Becky Martin"/>
    <x v="0"/>
    <x v="0"/>
    <s v="New York City"/>
    <x v="15"/>
    <n v="10024"/>
    <x v="3"/>
    <x v="887"/>
    <x v="1"/>
    <x v="4"/>
    <x v="871"/>
    <n v="193.86"/>
    <n v="2"/>
    <n v="0"/>
    <n v="11.631599999999992"/>
  </r>
  <r>
    <n v="1229"/>
    <x v="576"/>
    <x v="3"/>
    <x v="44"/>
    <d v="2014-11-12T00:00:00"/>
    <s v="Standard Class"/>
    <s v="ZC-21910"/>
    <s v="Zuschuss Carroll"/>
    <x v="0"/>
    <x v="0"/>
    <s v="Los Angeles"/>
    <x v="1"/>
    <n v="90045"/>
    <x v="1"/>
    <x v="588"/>
    <x v="1"/>
    <x v="12"/>
    <x v="583"/>
    <n v="15.28"/>
    <n v="2"/>
    <n v="0"/>
    <n v="7.4871999999999996"/>
  </r>
  <r>
    <n v="1230"/>
    <x v="576"/>
    <x v="3"/>
    <x v="44"/>
    <d v="2014-11-12T00:00:00"/>
    <s v="Standard Class"/>
    <s v="ZC-21910"/>
    <s v="Zuschuss Carroll"/>
    <x v="0"/>
    <x v="0"/>
    <s v="Los Angeles"/>
    <x v="1"/>
    <n v="90045"/>
    <x v="1"/>
    <x v="698"/>
    <x v="0"/>
    <x v="5"/>
    <x v="691"/>
    <n v="8.73"/>
    <n v="1"/>
    <n v="0"/>
    <n v="2.9681999999999995"/>
  </r>
  <r>
    <n v="1231"/>
    <x v="576"/>
    <x v="3"/>
    <x v="44"/>
    <d v="2014-11-12T00:00:00"/>
    <s v="Standard Class"/>
    <s v="ZC-21910"/>
    <s v="Zuschuss Carroll"/>
    <x v="0"/>
    <x v="0"/>
    <s v="Los Angeles"/>
    <x v="1"/>
    <n v="90045"/>
    <x v="1"/>
    <x v="888"/>
    <x v="1"/>
    <x v="6"/>
    <x v="872"/>
    <n v="5.68"/>
    <n v="2"/>
    <n v="0"/>
    <n v="1.7607999999999997"/>
  </r>
  <r>
    <n v="1232"/>
    <x v="577"/>
    <x v="1"/>
    <x v="89"/>
    <d v="2012-11-02T00:00:00"/>
    <s v="Second Class"/>
    <s v="KT-16480"/>
    <s v="Kean Thornton"/>
    <x v="0"/>
    <x v="0"/>
    <s v="Buffalo"/>
    <x v="15"/>
    <n v="14215"/>
    <x v="3"/>
    <x v="381"/>
    <x v="1"/>
    <x v="6"/>
    <x v="377"/>
    <n v="2.78"/>
    <n v="2"/>
    <n v="0"/>
    <n v="0.72279999999999989"/>
  </r>
  <r>
    <n v="1233"/>
    <x v="577"/>
    <x v="1"/>
    <x v="89"/>
    <d v="2012-11-02T00:00:00"/>
    <s v="Second Class"/>
    <s v="KT-16480"/>
    <s v="Kean Thornton"/>
    <x v="0"/>
    <x v="0"/>
    <s v="Buffalo"/>
    <x v="15"/>
    <n v="14215"/>
    <x v="3"/>
    <x v="889"/>
    <x v="1"/>
    <x v="12"/>
    <x v="873"/>
    <n v="79.959999999999994"/>
    <n v="2"/>
    <n v="0"/>
    <n v="35.981999999999992"/>
  </r>
  <r>
    <n v="1234"/>
    <x v="578"/>
    <x v="0"/>
    <x v="198"/>
    <d v="2013-06-02T00:00:00"/>
    <s v="First Class"/>
    <s v="BG-11695"/>
    <s v="Brooke Gillingham"/>
    <x v="1"/>
    <x v="0"/>
    <s v="Cincinnati"/>
    <x v="24"/>
    <n v="45231"/>
    <x v="3"/>
    <x v="890"/>
    <x v="2"/>
    <x v="16"/>
    <x v="874"/>
    <n v="839.98799999999994"/>
    <n v="2"/>
    <n v="0.4"/>
    <n v="69.99899999999991"/>
  </r>
  <r>
    <n v="1235"/>
    <x v="579"/>
    <x v="0"/>
    <x v="99"/>
    <d v="2013-10-29T00:00:00"/>
    <s v="Same Day"/>
    <s v="PG-18820"/>
    <s v="Patrick Gardner"/>
    <x v="0"/>
    <x v="0"/>
    <s v="Boynton Beach"/>
    <x v="2"/>
    <n v="33437"/>
    <x v="0"/>
    <x v="891"/>
    <x v="0"/>
    <x v="5"/>
    <x v="875"/>
    <n v="47.952000000000005"/>
    <n v="3"/>
    <n v="0.2"/>
    <n v="13.786200000000006"/>
  </r>
  <r>
    <n v="1236"/>
    <x v="579"/>
    <x v="0"/>
    <x v="99"/>
    <d v="2013-10-29T00:00:00"/>
    <s v="Same Day"/>
    <s v="PG-18820"/>
    <s v="Patrick Gardner"/>
    <x v="0"/>
    <x v="0"/>
    <s v="Boynton Beach"/>
    <x v="2"/>
    <n v="33437"/>
    <x v="0"/>
    <x v="691"/>
    <x v="1"/>
    <x v="8"/>
    <x v="684"/>
    <n v="37.425000000000004"/>
    <n v="5"/>
    <n v="0.7"/>
    <n v="-29.940000000000012"/>
  </r>
  <r>
    <n v="1237"/>
    <x v="579"/>
    <x v="0"/>
    <x v="99"/>
    <d v="2013-10-29T00:00:00"/>
    <s v="Same Day"/>
    <s v="PG-18820"/>
    <s v="Patrick Gardner"/>
    <x v="0"/>
    <x v="0"/>
    <s v="Boynton Beach"/>
    <x v="2"/>
    <n v="33437"/>
    <x v="0"/>
    <x v="892"/>
    <x v="0"/>
    <x v="5"/>
    <x v="876"/>
    <n v="63.967999999999996"/>
    <n v="2"/>
    <n v="0.2"/>
    <n v="0"/>
  </r>
  <r>
    <n v="1238"/>
    <x v="579"/>
    <x v="0"/>
    <x v="99"/>
    <d v="2013-10-29T00:00:00"/>
    <s v="Same Day"/>
    <s v="PG-18820"/>
    <s v="Patrick Gardner"/>
    <x v="0"/>
    <x v="0"/>
    <s v="Boynton Beach"/>
    <x v="2"/>
    <n v="33437"/>
    <x v="0"/>
    <x v="568"/>
    <x v="0"/>
    <x v="5"/>
    <x v="563"/>
    <n v="165.048"/>
    <n v="3"/>
    <n v="0.2"/>
    <n v="41.262"/>
  </r>
  <r>
    <n v="1239"/>
    <x v="580"/>
    <x v="2"/>
    <x v="430"/>
    <d v="2011-08-15T00:00:00"/>
    <s v="Standard Class"/>
    <s v="GM-14680"/>
    <s v="Greg Matthias"/>
    <x v="0"/>
    <x v="0"/>
    <s v="Seattle"/>
    <x v="4"/>
    <n v="98105"/>
    <x v="1"/>
    <x v="893"/>
    <x v="0"/>
    <x v="5"/>
    <x v="877"/>
    <n v="12.35"/>
    <n v="1"/>
    <n v="0"/>
    <n v="5.4340000000000002"/>
  </r>
  <r>
    <n v="1240"/>
    <x v="580"/>
    <x v="2"/>
    <x v="430"/>
    <d v="2011-08-15T00:00:00"/>
    <s v="Standard Class"/>
    <s v="GM-14680"/>
    <s v="Greg Matthias"/>
    <x v="0"/>
    <x v="0"/>
    <s v="Seattle"/>
    <x v="4"/>
    <n v="98105"/>
    <x v="1"/>
    <x v="894"/>
    <x v="1"/>
    <x v="6"/>
    <x v="878"/>
    <n v="40.97"/>
    <n v="1"/>
    <n v="0"/>
    <n v="10.652200000000001"/>
  </r>
  <r>
    <n v="1241"/>
    <x v="580"/>
    <x v="2"/>
    <x v="430"/>
    <d v="2011-08-15T00:00:00"/>
    <s v="Standard Class"/>
    <s v="GM-14680"/>
    <s v="Greg Matthias"/>
    <x v="0"/>
    <x v="0"/>
    <s v="Seattle"/>
    <x v="4"/>
    <n v="98105"/>
    <x v="1"/>
    <x v="271"/>
    <x v="1"/>
    <x v="13"/>
    <x v="268"/>
    <n v="22.96"/>
    <n v="2"/>
    <n v="0"/>
    <n v="10.7912"/>
  </r>
  <r>
    <n v="1242"/>
    <x v="581"/>
    <x v="0"/>
    <x v="48"/>
    <d v="2013-09-05T00:00:00"/>
    <s v="Standard Class"/>
    <s v="MO-17800"/>
    <s v="Meg O'Connel"/>
    <x v="2"/>
    <x v="0"/>
    <s v="New York City"/>
    <x v="15"/>
    <n v="10024"/>
    <x v="3"/>
    <x v="895"/>
    <x v="2"/>
    <x v="7"/>
    <x v="879"/>
    <n v="22"/>
    <n v="4"/>
    <n v="0"/>
    <n v="5.5"/>
  </r>
  <r>
    <n v="1243"/>
    <x v="582"/>
    <x v="0"/>
    <x v="431"/>
    <d v="2013-02-22T00:00:00"/>
    <s v="Standard Class"/>
    <s v="PG-18820"/>
    <s v="Patrick Gardner"/>
    <x v="0"/>
    <x v="0"/>
    <s v="New York City"/>
    <x v="15"/>
    <n v="10009"/>
    <x v="3"/>
    <x v="896"/>
    <x v="1"/>
    <x v="8"/>
    <x v="880"/>
    <n v="398.35199999999998"/>
    <n v="3"/>
    <n v="0.2"/>
    <n v="124.48499999999999"/>
  </r>
  <r>
    <n v="1244"/>
    <x v="582"/>
    <x v="0"/>
    <x v="431"/>
    <d v="2013-02-22T00:00:00"/>
    <s v="Standard Class"/>
    <s v="PG-18820"/>
    <s v="Patrick Gardner"/>
    <x v="0"/>
    <x v="0"/>
    <s v="New York City"/>
    <x v="15"/>
    <n v="10009"/>
    <x v="3"/>
    <x v="52"/>
    <x v="1"/>
    <x v="13"/>
    <x v="52"/>
    <n v="8.7200000000000006"/>
    <n v="4"/>
    <n v="0"/>
    <n v="3.5752000000000006"/>
  </r>
  <r>
    <n v="1245"/>
    <x v="583"/>
    <x v="3"/>
    <x v="304"/>
    <d v="2014-05-22T00:00:00"/>
    <s v="Standard Class"/>
    <s v="EJ-14155"/>
    <s v="Eva Jacobs"/>
    <x v="0"/>
    <x v="0"/>
    <s v="Gulfport"/>
    <x v="35"/>
    <n v="39503"/>
    <x v="0"/>
    <x v="897"/>
    <x v="1"/>
    <x v="12"/>
    <x v="881"/>
    <n v="48.69"/>
    <n v="9"/>
    <n v="0"/>
    <n v="23.8581"/>
  </r>
  <r>
    <n v="1246"/>
    <x v="584"/>
    <x v="2"/>
    <x v="432"/>
    <d v="2011-12-14T00:00:00"/>
    <s v="Second Class"/>
    <s v="NP-18700"/>
    <s v="Nora Preis"/>
    <x v="0"/>
    <x v="0"/>
    <s v="Fresno"/>
    <x v="1"/>
    <n v="93727"/>
    <x v="1"/>
    <x v="898"/>
    <x v="0"/>
    <x v="3"/>
    <x v="882"/>
    <n v="764.6880000000001"/>
    <n v="6"/>
    <n v="0.2"/>
    <n v="95.585999999999899"/>
  </r>
  <r>
    <n v="1247"/>
    <x v="584"/>
    <x v="2"/>
    <x v="432"/>
    <d v="2011-12-14T00:00:00"/>
    <s v="Second Class"/>
    <s v="NP-18700"/>
    <s v="Nora Preis"/>
    <x v="0"/>
    <x v="0"/>
    <s v="Fresno"/>
    <x v="1"/>
    <n v="93727"/>
    <x v="1"/>
    <x v="215"/>
    <x v="0"/>
    <x v="3"/>
    <x v="214"/>
    <n v="3610.848"/>
    <n v="12"/>
    <n v="0.2"/>
    <n v="135.4068000000002"/>
  </r>
  <r>
    <n v="1248"/>
    <x v="584"/>
    <x v="2"/>
    <x v="432"/>
    <d v="2011-12-14T00:00:00"/>
    <s v="Second Class"/>
    <s v="NP-18700"/>
    <s v="Nora Preis"/>
    <x v="0"/>
    <x v="0"/>
    <s v="Fresno"/>
    <x v="1"/>
    <n v="93727"/>
    <x v="1"/>
    <x v="899"/>
    <x v="0"/>
    <x v="0"/>
    <x v="883"/>
    <n v="254.97449999999998"/>
    <n v="3"/>
    <n v="0.15"/>
    <n v="11.998799999999989"/>
  </r>
  <r>
    <n v="1249"/>
    <x v="585"/>
    <x v="3"/>
    <x v="404"/>
    <d v="2014-12-25T00:00:00"/>
    <s v="Standard Class"/>
    <s v="DJ-13630"/>
    <s v="Doug Jacobs"/>
    <x v="0"/>
    <x v="0"/>
    <s v="New York City"/>
    <x v="15"/>
    <n v="10009"/>
    <x v="3"/>
    <x v="900"/>
    <x v="1"/>
    <x v="6"/>
    <x v="33"/>
    <n v="38.82"/>
    <n v="6"/>
    <n v="0"/>
    <n v="17.468999999999998"/>
  </r>
  <r>
    <n v="1250"/>
    <x v="585"/>
    <x v="3"/>
    <x v="404"/>
    <d v="2014-12-25T00:00:00"/>
    <s v="Standard Class"/>
    <s v="DJ-13630"/>
    <s v="Doug Jacobs"/>
    <x v="0"/>
    <x v="0"/>
    <s v="New York City"/>
    <x v="15"/>
    <n v="10009"/>
    <x v="3"/>
    <x v="901"/>
    <x v="0"/>
    <x v="1"/>
    <x v="884"/>
    <n v="1141.9379999999999"/>
    <n v="9"/>
    <n v="0.1"/>
    <n v="139.57019999999989"/>
  </r>
  <r>
    <n v="1251"/>
    <x v="585"/>
    <x v="3"/>
    <x v="404"/>
    <d v="2014-12-25T00:00:00"/>
    <s v="Standard Class"/>
    <s v="DJ-13630"/>
    <s v="Doug Jacobs"/>
    <x v="0"/>
    <x v="0"/>
    <s v="New York City"/>
    <x v="15"/>
    <n v="10009"/>
    <x v="3"/>
    <x v="164"/>
    <x v="1"/>
    <x v="9"/>
    <x v="163"/>
    <n v="1704.56"/>
    <n v="13"/>
    <n v="0"/>
    <n v="511.36799999999999"/>
  </r>
  <r>
    <n v="1252"/>
    <x v="585"/>
    <x v="3"/>
    <x v="404"/>
    <d v="2014-12-25T00:00:00"/>
    <s v="Standard Class"/>
    <s v="DJ-13630"/>
    <s v="Doug Jacobs"/>
    <x v="0"/>
    <x v="0"/>
    <s v="New York City"/>
    <x v="15"/>
    <n v="10009"/>
    <x v="3"/>
    <x v="902"/>
    <x v="1"/>
    <x v="6"/>
    <x v="885"/>
    <n v="3.2"/>
    <n v="2"/>
    <n v="0"/>
    <n v="1.3760000000000003"/>
  </r>
  <r>
    <n v="1253"/>
    <x v="586"/>
    <x v="1"/>
    <x v="433"/>
    <d v="2012-07-09T00:00:00"/>
    <s v="Standard Class"/>
    <s v="IM-15070"/>
    <s v="Irene Maddox"/>
    <x v="0"/>
    <x v="0"/>
    <s v="Milwaukee"/>
    <x v="6"/>
    <n v="53209"/>
    <x v="2"/>
    <x v="903"/>
    <x v="2"/>
    <x v="7"/>
    <x v="886"/>
    <n v="1099.96"/>
    <n v="4"/>
    <n v="0"/>
    <n v="285.9896"/>
  </r>
  <r>
    <n v="1254"/>
    <x v="587"/>
    <x v="3"/>
    <x v="434"/>
    <d v="2014-03-15T00:00:00"/>
    <s v="Standard Class"/>
    <s v="MH-18115"/>
    <s v="Mick Hernandez"/>
    <x v="2"/>
    <x v="0"/>
    <s v="Chester"/>
    <x v="9"/>
    <n v="19013"/>
    <x v="3"/>
    <x v="686"/>
    <x v="1"/>
    <x v="6"/>
    <x v="679"/>
    <n v="5.2480000000000002"/>
    <n v="2"/>
    <n v="0.2"/>
    <n v="0.59039999999999915"/>
  </r>
  <r>
    <n v="1255"/>
    <x v="587"/>
    <x v="3"/>
    <x v="434"/>
    <d v="2014-03-15T00:00:00"/>
    <s v="Standard Class"/>
    <s v="MH-18115"/>
    <s v="Mick Hernandez"/>
    <x v="2"/>
    <x v="0"/>
    <s v="Chester"/>
    <x v="9"/>
    <n v="19013"/>
    <x v="3"/>
    <x v="424"/>
    <x v="2"/>
    <x v="7"/>
    <x v="419"/>
    <n v="35.909999999999997"/>
    <n v="3"/>
    <n v="0.4"/>
    <n v="-8.3790000000000031"/>
  </r>
  <r>
    <n v="1256"/>
    <x v="587"/>
    <x v="3"/>
    <x v="434"/>
    <d v="2014-03-15T00:00:00"/>
    <s v="Standard Class"/>
    <s v="MH-18115"/>
    <s v="Mick Hernandez"/>
    <x v="2"/>
    <x v="0"/>
    <s v="Chester"/>
    <x v="9"/>
    <n v="19013"/>
    <x v="3"/>
    <x v="904"/>
    <x v="0"/>
    <x v="5"/>
    <x v="887"/>
    <n v="6.6959999999999997"/>
    <n v="1"/>
    <n v="0.2"/>
    <n v="0.50219999999999976"/>
  </r>
  <r>
    <n v="1257"/>
    <x v="587"/>
    <x v="3"/>
    <x v="434"/>
    <d v="2014-03-15T00:00:00"/>
    <s v="Standard Class"/>
    <s v="MH-18115"/>
    <s v="Mick Hernandez"/>
    <x v="2"/>
    <x v="0"/>
    <s v="Chester"/>
    <x v="9"/>
    <n v="19013"/>
    <x v="3"/>
    <x v="905"/>
    <x v="0"/>
    <x v="5"/>
    <x v="888"/>
    <n v="43.872000000000007"/>
    <n v="2"/>
    <n v="0.2"/>
    <n v="11.516399999999999"/>
  </r>
  <r>
    <n v="1258"/>
    <x v="588"/>
    <x v="0"/>
    <x v="435"/>
    <d v="2013-12-29T00:00:00"/>
    <s v="Second Class"/>
    <s v="RB-19795"/>
    <s v="Ross Baird"/>
    <x v="2"/>
    <x v="0"/>
    <s v="Charlotte"/>
    <x v="3"/>
    <n v="28205"/>
    <x v="0"/>
    <x v="582"/>
    <x v="1"/>
    <x v="8"/>
    <x v="577"/>
    <n v="27.882000000000005"/>
    <n v="3"/>
    <n v="0.7"/>
    <n v="-20.446799999999996"/>
  </r>
  <r>
    <n v="1259"/>
    <x v="588"/>
    <x v="0"/>
    <x v="435"/>
    <d v="2013-12-29T00:00:00"/>
    <s v="Second Class"/>
    <s v="RB-19795"/>
    <s v="Ross Baird"/>
    <x v="2"/>
    <x v="0"/>
    <s v="Charlotte"/>
    <x v="3"/>
    <n v="28205"/>
    <x v="0"/>
    <x v="906"/>
    <x v="1"/>
    <x v="4"/>
    <x v="889"/>
    <n v="540.048"/>
    <n v="3"/>
    <n v="0.2"/>
    <n v="-47.254199999999997"/>
  </r>
  <r>
    <n v="1260"/>
    <x v="588"/>
    <x v="0"/>
    <x v="435"/>
    <d v="2013-12-29T00:00:00"/>
    <s v="Second Class"/>
    <s v="RB-19795"/>
    <s v="Ross Baird"/>
    <x v="2"/>
    <x v="0"/>
    <s v="Charlotte"/>
    <x v="3"/>
    <n v="28205"/>
    <x v="0"/>
    <x v="240"/>
    <x v="2"/>
    <x v="11"/>
    <x v="238"/>
    <n v="255.68000000000004"/>
    <n v="8"/>
    <n v="0.2"/>
    <n v="76.704000000000008"/>
  </r>
  <r>
    <n v="1261"/>
    <x v="589"/>
    <x v="3"/>
    <x v="436"/>
    <d v="2014-10-28T00:00:00"/>
    <s v="Standard Class"/>
    <s v="JR-15700"/>
    <s v="Jocasta Rupert"/>
    <x v="0"/>
    <x v="0"/>
    <s v="Jacksonville"/>
    <x v="2"/>
    <n v="32216"/>
    <x v="0"/>
    <x v="907"/>
    <x v="2"/>
    <x v="7"/>
    <x v="890"/>
    <n v="863.87999999999988"/>
    <n v="3"/>
    <n v="0.2"/>
    <n v="107.98499999999996"/>
  </r>
  <r>
    <n v="1262"/>
    <x v="590"/>
    <x v="0"/>
    <x v="99"/>
    <d v="2013-11-05T00:00:00"/>
    <s v="Standard Class"/>
    <s v="SM-20950"/>
    <s v="Suzanne McNair"/>
    <x v="1"/>
    <x v="0"/>
    <s v="Greenville"/>
    <x v="3"/>
    <n v="27834"/>
    <x v="0"/>
    <x v="908"/>
    <x v="1"/>
    <x v="8"/>
    <x v="891"/>
    <n v="17.616000000000003"/>
    <n v="4"/>
    <n v="0.7"/>
    <n v="-14.0928"/>
  </r>
  <r>
    <n v="1263"/>
    <x v="591"/>
    <x v="3"/>
    <x v="437"/>
    <d v="2014-07-10T00:00:00"/>
    <s v="Second Class"/>
    <s v="CS-12355"/>
    <s v="Christine Sundaresam"/>
    <x v="0"/>
    <x v="0"/>
    <s v="Long Beach"/>
    <x v="15"/>
    <n v="11561"/>
    <x v="3"/>
    <x v="24"/>
    <x v="1"/>
    <x v="8"/>
    <x v="24"/>
    <n v="17.472000000000001"/>
    <n v="3"/>
    <n v="0.2"/>
    <n v="6.3336000000000006"/>
  </r>
  <r>
    <n v="1264"/>
    <x v="592"/>
    <x v="0"/>
    <x v="393"/>
    <d v="2013-10-03T00:00:00"/>
    <s v="First Class"/>
    <s v="CC-12220"/>
    <s v="Chris Cortes"/>
    <x v="0"/>
    <x v="0"/>
    <s v="La Porte"/>
    <x v="14"/>
    <n v="46350"/>
    <x v="2"/>
    <x v="139"/>
    <x v="2"/>
    <x v="7"/>
    <x v="139"/>
    <n v="69.900000000000006"/>
    <n v="2"/>
    <n v="0"/>
    <n v="18.873000000000005"/>
  </r>
  <r>
    <n v="1265"/>
    <x v="592"/>
    <x v="0"/>
    <x v="393"/>
    <d v="2013-10-03T00:00:00"/>
    <s v="First Class"/>
    <s v="CC-12220"/>
    <s v="Chris Cortes"/>
    <x v="0"/>
    <x v="0"/>
    <s v="La Porte"/>
    <x v="14"/>
    <n v="46350"/>
    <x v="2"/>
    <x v="904"/>
    <x v="0"/>
    <x v="5"/>
    <x v="887"/>
    <n v="41.849999999999994"/>
    <n v="5"/>
    <n v="0"/>
    <n v="10.880999999999998"/>
  </r>
  <r>
    <n v="1266"/>
    <x v="593"/>
    <x v="3"/>
    <x v="264"/>
    <d v="2014-09-08T00:00:00"/>
    <s v="Standard Class"/>
    <s v="PF-19225"/>
    <s v="Phillip Flathmann"/>
    <x v="0"/>
    <x v="0"/>
    <s v="San Francisco"/>
    <x v="1"/>
    <n v="94122"/>
    <x v="1"/>
    <x v="909"/>
    <x v="1"/>
    <x v="6"/>
    <x v="892"/>
    <n v="6.57"/>
    <n v="3"/>
    <n v="0"/>
    <n v="1.7738999999999998"/>
  </r>
  <r>
    <n v="1267"/>
    <x v="594"/>
    <x v="2"/>
    <x v="163"/>
    <d v="2011-12-29T00:00:00"/>
    <s v="Standard Class"/>
    <s v="JC-16105"/>
    <s v="Julie Creighton"/>
    <x v="1"/>
    <x v="0"/>
    <s v="Los Angeles"/>
    <x v="1"/>
    <n v="90045"/>
    <x v="1"/>
    <x v="384"/>
    <x v="1"/>
    <x v="4"/>
    <x v="380"/>
    <n v="142.86000000000001"/>
    <n v="1"/>
    <n v="0"/>
    <n v="41.429399999999987"/>
  </r>
  <r>
    <n v="1268"/>
    <x v="594"/>
    <x v="2"/>
    <x v="163"/>
    <d v="2011-12-29T00:00:00"/>
    <s v="Standard Class"/>
    <s v="JC-16105"/>
    <s v="Julie Creighton"/>
    <x v="1"/>
    <x v="0"/>
    <s v="Los Angeles"/>
    <x v="1"/>
    <n v="90045"/>
    <x v="1"/>
    <x v="64"/>
    <x v="0"/>
    <x v="1"/>
    <x v="64"/>
    <n v="292.27200000000005"/>
    <n v="6"/>
    <n v="0.2"/>
    <n v="18.266999999999967"/>
  </r>
  <r>
    <n v="1269"/>
    <x v="595"/>
    <x v="3"/>
    <x v="397"/>
    <d v="2014-09-28T00:00:00"/>
    <s v="Standard Class"/>
    <s v="BG-11695"/>
    <s v="Brooke Gillingham"/>
    <x v="1"/>
    <x v="0"/>
    <s v="Louisville"/>
    <x v="22"/>
    <n v="80027"/>
    <x v="1"/>
    <x v="390"/>
    <x v="0"/>
    <x v="5"/>
    <x v="386"/>
    <n v="29.328000000000003"/>
    <n v="3"/>
    <n v="0.2"/>
    <n v="3.665999999999995"/>
  </r>
  <r>
    <n v="1270"/>
    <x v="596"/>
    <x v="3"/>
    <x v="400"/>
    <d v="2014-06-09T00:00:00"/>
    <s v="Standard Class"/>
    <s v="DC-12850"/>
    <s v="Dan Campbell"/>
    <x v="0"/>
    <x v="0"/>
    <s v="Florence"/>
    <x v="19"/>
    <n v="35630"/>
    <x v="0"/>
    <x v="910"/>
    <x v="1"/>
    <x v="10"/>
    <x v="893"/>
    <n v="12.48"/>
    <n v="2"/>
    <n v="0"/>
    <n v="5.6159999999999997"/>
  </r>
  <r>
    <n v="1271"/>
    <x v="597"/>
    <x v="0"/>
    <x v="438"/>
    <d v="2013-04-27T00:00:00"/>
    <s v="Standard Class"/>
    <s v="SP-20545"/>
    <s v="Sibella Parks"/>
    <x v="1"/>
    <x v="0"/>
    <s v="Chicago"/>
    <x v="10"/>
    <n v="60623"/>
    <x v="2"/>
    <x v="911"/>
    <x v="1"/>
    <x v="4"/>
    <x v="894"/>
    <n v="102.33600000000001"/>
    <n v="4"/>
    <n v="0.2"/>
    <n v="-12.792000000000002"/>
  </r>
  <r>
    <n v="1272"/>
    <x v="597"/>
    <x v="0"/>
    <x v="438"/>
    <d v="2013-04-27T00:00:00"/>
    <s v="Standard Class"/>
    <s v="SP-20545"/>
    <s v="Sibella Parks"/>
    <x v="1"/>
    <x v="0"/>
    <s v="Chicago"/>
    <x v="10"/>
    <n v="60623"/>
    <x v="2"/>
    <x v="723"/>
    <x v="1"/>
    <x v="9"/>
    <x v="715"/>
    <n v="48.791999999999987"/>
    <n v="3"/>
    <n v="0.8"/>
    <n v="-126.85920000000002"/>
  </r>
  <r>
    <n v="1273"/>
    <x v="597"/>
    <x v="0"/>
    <x v="438"/>
    <d v="2013-04-27T00:00:00"/>
    <s v="Standard Class"/>
    <s v="SP-20545"/>
    <s v="Sibella Parks"/>
    <x v="1"/>
    <x v="0"/>
    <s v="Chicago"/>
    <x v="10"/>
    <n v="60623"/>
    <x v="2"/>
    <x v="912"/>
    <x v="1"/>
    <x v="8"/>
    <x v="895"/>
    <n v="44.847999999999992"/>
    <n v="8"/>
    <n v="0.8"/>
    <n v="-67.27200000000002"/>
  </r>
  <r>
    <n v="1274"/>
    <x v="598"/>
    <x v="0"/>
    <x v="439"/>
    <d v="2013-05-27T00:00:00"/>
    <s v="Same Day"/>
    <s v="MS-17710"/>
    <s v="Maurice Satty"/>
    <x v="0"/>
    <x v="0"/>
    <s v="Fort Worth"/>
    <x v="5"/>
    <n v="76106"/>
    <x v="2"/>
    <x v="747"/>
    <x v="1"/>
    <x v="10"/>
    <x v="738"/>
    <n v="10.368000000000002"/>
    <n v="2"/>
    <n v="0.2"/>
    <n v="3.6288"/>
  </r>
  <r>
    <n v="1275"/>
    <x v="598"/>
    <x v="0"/>
    <x v="439"/>
    <d v="2013-05-27T00:00:00"/>
    <s v="Same Day"/>
    <s v="MS-17710"/>
    <s v="Maurice Satty"/>
    <x v="0"/>
    <x v="0"/>
    <s v="Fort Worth"/>
    <x v="5"/>
    <n v="76106"/>
    <x v="2"/>
    <x v="913"/>
    <x v="0"/>
    <x v="1"/>
    <x v="896"/>
    <n v="388.42999999999995"/>
    <n v="5"/>
    <n v="0.3"/>
    <n v="-88.783999999999978"/>
  </r>
  <r>
    <n v="1276"/>
    <x v="598"/>
    <x v="0"/>
    <x v="439"/>
    <d v="2013-05-27T00:00:00"/>
    <s v="Same Day"/>
    <s v="MS-17710"/>
    <s v="Maurice Satty"/>
    <x v="0"/>
    <x v="0"/>
    <s v="Fort Worth"/>
    <x v="5"/>
    <n v="76106"/>
    <x v="2"/>
    <x v="99"/>
    <x v="1"/>
    <x v="10"/>
    <x v="99"/>
    <n v="14.352000000000002"/>
    <n v="3"/>
    <n v="0.2"/>
    <n v="5.2026000000000003"/>
  </r>
  <r>
    <n v="1277"/>
    <x v="598"/>
    <x v="0"/>
    <x v="439"/>
    <d v="2013-05-27T00:00:00"/>
    <s v="Same Day"/>
    <s v="MS-17710"/>
    <s v="Maurice Satty"/>
    <x v="0"/>
    <x v="0"/>
    <s v="Fort Worth"/>
    <x v="5"/>
    <n v="76106"/>
    <x v="2"/>
    <x v="914"/>
    <x v="2"/>
    <x v="11"/>
    <x v="897"/>
    <n v="63.991999999999997"/>
    <n v="1"/>
    <n v="0.2"/>
    <n v="-7.1990999999999961"/>
  </r>
  <r>
    <n v="1278"/>
    <x v="599"/>
    <x v="0"/>
    <x v="440"/>
    <d v="2013-05-08T00:00:00"/>
    <s v="Standard Class"/>
    <s v="BD-11770"/>
    <s v="Bryan Davis"/>
    <x v="0"/>
    <x v="0"/>
    <s v="Houston"/>
    <x v="5"/>
    <n v="77070"/>
    <x v="2"/>
    <x v="915"/>
    <x v="1"/>
    <x v="6"/>
    <x v="898"/>
    <n v="86.352000000000004"/>
    <n v="3"/>
    <n v="0.2"/>
    <n v="5.3969999999999914"/>
  </r>
  <r>
    <n v="1279"/>
    <x v="600"/>
    <x v="2"/>
    <x v="78"/>
    <d v="2011-09-11T00:00:00"/>
    <s v="First Class"/>
    <s v="KC-16255"/>
    <s v="Karen Carlisle"/>
    <x v="1"/>
    <x v="0"/>
    <s v="Macon"/>
    <x v="32"/>
    <n v="31204"/>
    <x v="0"/>
    <x v="916"/>
    <x v="2"/>
    <x v="11"/>
    <x v="899"/>
    <n v="32.97"/>
    <n v="3"/>
    <n v="0"/>
    <n v="12.8583"/>
  </r>
  <r>
    <n v="1280"/>
    <x v="600"/>
    <x v="2"/>
    <x v="78"/>
    <d v="2011-09-11T00:00:00"/>
    <s v="First Class"/>
    <s v="KC-16255"/>
    <s v="Karen Carlisle"/>
    <x v="1"/>
    <x v="0"/>
    <s v="Macon"/>
    <x v="32"/>
    <n v="31204"/>
    <x v="0"/>
    <x v="917"/>
    <x v="2"/>
    <x v="11"/>
    <x v="900"/>
    <n v="83.88"/>
    <n v="4"/>
    <n v="0"/>
    <n v="30.196799999999996"/>
  </r>
  <r>
    <n v="1281"/>
    <x v="601"/>
    <x v="0"/>
    <x v="64"/>
    <d v="2013-09-07T00:00:00"/>
    <s v="First Class"/>
    <s v="TR-21325"/>
    <s v="Toby Ritter"/>
    <x v="0"/>
    <x v="0"/>
    <s v="Cedar Rapids"/>
    <x v="23"/>
    <n v="52402"/>
    <x v="2"/>
    <x v="918"/>
    <x v="2"/>
    <x v="7"/>
    <x v="901"/>
    <n v="278.39999999999998"/>
    <n v="3"/>
    <n v="0"/>
    <n v="80.735999999999976"/>
  </r>
  <r>
    <n v="1282"/>
    <x v="602"/>
    <x v="3"/>
    <x v="359"/>
    <d v="2014-04-12T00:00:00"/>
    <s v="First Class"/>
    <s v="SA-20830"/>
    <s v="Sue Ann Reed"/>
    <x v="0"/>
    <x v="0"/>
    <s v="Jacksonville"/>
    <x v="2"/>
    <n v="32216"/>
    <x v="0"/>
    <x v="919"/>
    <x v="1"/>
    <x v="2"/>
    <x v="902"/>
    <n v="15.120000000000001"/>
    <n v="3"/>
    <n v="0.2"/>
    <n v="4.9139999999999988"/>
  </r>
  <r>
    <n v="1283"/>
    <x v="602"/>
    <x v="3"/>
    <x v="359"/>
    <d v="2014-04-12T00:00:00"/>
    <s v="First Class"/>
    <s v="SA-20830"/>
    <s v="Sue Ann Reed"/>
    <x v="0"/>
    <x v="0"/>
    <s v="Jacksonville"/>
    <x v="2"/>
    <n v="32216"/>
    <x v="0"/>
    <x v="920"/>
    <x v="1"/>
    <x v="8"/>
    <x v="903"/>
    <n v="17.430000000000003"/>
    <n v="1"/>
    <n v="0.7"/>
    <n v="-13.363000000000003"/>
  </r>
  <r>
    <n v="1284"/>
    <x v="602"/>
    <x v="3"/>
    <x v="359"/>
    <d v="2014-04-12T00:00:00"/>
    <s v="First Class"/>
    <s v="SA-20830"/>
    <s v="Sue Ann Reed"/>
    <x v="0"/>
    <x v="0"/>
    <s v="Jacksonville"/>
    <x v="2"/>
    <n v="32216"/>
    <x v="0"/>
    <x v="921"/>
    <x v="1"/>
    <x v="10"/>
    <x v="904"/>
    <n v="251.64"/>
    <n v="3"/>
    <n v="0.2"/>
    <n v="88.073999999999984"/>
  </r>
  <r>
    <n v="1285"/>
    <x v="603"/>
    <x v="1"/>
    <x v="401"/>
    <d v="2012-12-12T00:00:00"/>
    <s v="Standard Class"/>
    <s v="KW-16435"/>
    <s v="Katrina Willman"/>
    <x v="0"/>
    <x v="0"/>
    <s v="Austin"/>
    <x v="5"/>
    <n v="78745"/>
    <x v="2"/>
    <x v="922"/>
    <x v="1"/>
    <x v="8"/>
    <x v="905"/>
    <n v="2.7719999999999994"/>
    <n v="7"/>
    <n v="0.8"/>
    <n v="-4.8510000000000009"/>
  </r>
  <r>
    <n v="1286"/>
    <x v="604"/>
    <x v="0"/>
    <x v="190"/>
    <d v="2013-07-04T00:00:00"/>
    <s v="Standard Class"/>
    <s v="GM-14500"/>
    <s v="Gene McClure"/>
    <x v="0"/>
    <x v="0"/>
    <s v="Providence"/>
    <x v="34"/>
    <n v="2908"/>
    <x v="3"/>
    <x v="383"/>
    <x v="1"/>
    <x v="4"/>
    <x v="379"/>
    <n v="14.9"/>
    <n v="5"/>
    <n v="0"/>
    <n v="1.0429999999999984"/>
  </r>
  <r>
    <n v="1287"/>
    <x v="605"/>
    <x v="1"/>
    <x v="433"/>
    <d v="2012-07-08T00:00:00"/>
    <s v="Standard Class"/>
    <s v="AD-10180"/>
    <s v="Alan Dominguez"/>
    <x v="2"/>
    <x v="0"/>
    <s v="New York City"/>
    <x v="15"/>
    <n v="10035"/>
    <x v="3"/>
    <x v="923"/>
    <x v="1"/>
    <x v="6"/>
    <x v="906"/>
    <n v="15.48"/>
    <n v="3"/>
    <n v="0"/>
    <n v="4.4891999999999985"/>
  </r>
  <r>
    <n v="1288"/>
    <x v="606"/>
    <x v="0"/>
    <x v="441"/>
    <d v="2013-11-27T00:00:00"/>
    <s v="Standard Class"/>
    <s v="TB-21355"/>
    <s v="Todd Boyes"/>
    <x v="1"/>
    <x v="0"/>
    <s v="New York City"/>
    <x v="15"/>
    <n v="10009"/>
    <x v="3"/>
    <x v="63"/>
    <x v="0"/>
    <x v="5"/>
    <x v="63"/>
    <n v="39.880000000000003"/>
    <n v="2"/>
    <n v="0"/>
    <n v="11.166400000000003"/>
  </r>
  <r>
    <n v="1289"/>
    <x v="606"/>
    <x v="0"/>
    <x v="441"/>
    <d v="2013-11-27T00:00:00"/>
    <s v="Standard Class"/>
    <s v="TB-21355"/>
    <s v="Todd Boyes"/>
    <x v="1"/>
    <x v="0"/>
    <s v="New York City"/>
    <x v="15"/>
    <n v="10009"/>
    <x v="3"/>
    <x v="536"/>
    <x v="1"/>
    <x v="8"/>
    <x v="531"/>
    <n v="12.192"/>
    <n v="4"/>
    <n v="0.2"/>
    <n v="4.1147999999999989"/>
  </r>
  <r>
    <n v="1290"/>
    <x v="606"/>
    <x v="0"/>
    <x v="441"/>
    <d v="2013-11-27T00:00:00"/>
    <s v="Standard Class"/>
    <s v="TB-21355"/>
    <s v="Todd Boyes"/>
    <x v="1"/>
    <x v="0"/>
    <s v="New York City"/>
    <x v="15"/>
    <n v="10009"/>
    <x v="3"/>
    <x v="924"/>
    <x v="1"/>
    <x v="6"/>
    <x v="907"/>
    <n v="20.82"/>
    <n v="3"/>
    <n v="0"/>
    <n v="7.4952000000000005"/>
  </r>
  <r>
    <n v="1291"/>
    <x v="607"/>
    <x v="0"/>
    <x v="338"/>
    <d v="2013-11-13T00:00:00"/>
    <s v="First Class"/>
    <s v="CC-12430"/>
    <s v="Chuck Clark"/>
    <x v="2"/>
    <x v="0"/>
    <s v="San Francisco"/>
    <x v="1"/>
    <n v="94122"/>
    <x v="1"/>
    <x v="925"/>
    <x v="1"/>
    <x v="8"/>
    <x v="908"/>
    <n v="13.216000000000001"/>
    <n v="4"/>
    <n v="0.2"/>
    <n v="4.4603999999999999"/>
  </r>
  <r>
    <n v="1292"/>
    <x v="607"/>
    <x v="0"/>
    <x v="338"/>
    <d v="2013-11-13T00:00:00"/>
    <s v="First Class"/>
    <s v="CC-12430"/>
    <s v="Chuck Clark"/>
    <x v="2"/>
    <x v="0"/>
    <s v="San Francisco"/>
    <x v="1"/>
    <n v="94122"/>
    <x v="1"/>
    <x v="860"/>
    <x v="1"/>
    <x v="10"/>
    <x v="846"/>
    <n v="32.400000000000006"/>
    <n v="5"/>
    <n v="0"/>
    <n v="15.552000000000001"/>
  </r>
  <r>
    <n v="1293"/>
    <x v="608"/>
    <x v="1"/>
    <x v="375"/>
    <d v="2012-09-01T00:00:00"/>
    <s v="Standard Class"/>
    <s v="PF-19165"/>
    <s v="Philip Fox"/>
    <x v="0"/>
    <x v="0"/>
    <s v="San Diego"/>
    <x v="1"/>
    <n v="92105"/>
    <x v="1"/>
    <x v="133"/>
    <x v="1"/>
    <x v="14"/>
    <x v="133"/>
    <n v="32.94"/>
    <n v="3"/>
    <n v="0"/>
    <n v="9.2232000000000021"/>
  </r>
  <r>
    <n v="1294"/>
    <x v="608"/>
    <x v="1"/>
    <x v="375"/>
    <d v="2012-09-01T00:00:00"/>
    <s v="Standard Class"/>
    <s v="PF-19165"/>
    <s v="Philip Fox"/>
    <x v="0"/>
    <x v="0"/>
    <s v="San Diego"/>
    <x v="1"/>
    <n v="92105"/>
    <x v="1"/>
    <x v="926"/>
    <x v="1"/>
    <x v="10"/>
    <x v="909"/>
    <n v="114.2"/>
    <n v="5"/>
    <n v="0"/>
    <n v="52.531999999999996"/>
  </r>
  <r>
    <n v="1295"/>
    <x v="608"/>
    <x v="1"/>
    <x v="375"/>
    <d v="2012-09-01T00:00:00"/>
    <s v="Standard Class"/>
    <s v="PF-19165"/>
    <s v="Philip Fox"/>
    <x v="0"/>
    <x v="0"/>
    <s v="San Diego"/>
    <x v="1"/>
    <n v="92105"/>
    <x v="1"/>
    <x v="85"/>
    <x v="1"/>
    <x v="2"/>
    <x v="85"/>
    <n v="3.08"/>
    <n v="1"/>
    <n v="0"/>
    <n v="1.4783999999999999"/>
  </r>
  <r>
    <n v="1296"/>
    <x v="609"/>
    <x v="1"/>
    <x v="442"/>
    <d v="2012-05-29T00:00:00"/>
    <s v="Standard Class"/>
    <s v="JH-16180"/>
    <s v="Justin Hirsh"/>
    <x v="0"/>
    <x v="0"/>
    <s v="Pueblo"/>
    <x v="22"/>
    <n v="81001"/>
    <x v="1"/>
    <x v="723"/>
    <x v="1"/>
    <x v="9"/>
    <x v="715"/>
    <n v="845.72799999999995"/>
    <n v="13"/>
    <n v="0.2"/>
    <n v="84.572799999999944"/>
  </r>
  <r>
    <n v="1297"/>
    <x v="610"/>
    <x v="3"/>
    <x v="247"/>
    <d v="2015-01-04T00:00:00"/>
    <s v="Standard Class"/>
    <s v="EB-13975"/>
    <s v="Erica Bern"/>
    <x v="1"/>
    <x v="0"/>
    <s v="Fairfield"/>
    <x v="1"/>
    <n v="94533"/>
    <x v="1"/>
    <x v="530"/>
    <x v="1"/>
    <x v="8"/>
    <x v="525"/>
    <n v="13.904"/>
    <n v="2"/>
    <n v="0.2"/>
    <n v="4.5187999999999997"/>
  </r>
  <r>
    <n v="1298"/>
    <x v="610"/>
    <x v="3"/>
    <x v="247"/>
    <d v="2015-01-04T00:00:00"/>
    <s v="Standard Class"/>
    <s v="EB-13975"/>
    <s v="Erica Bern"/>
    <x v="1"/>
    <x v="0"/>
    <s v="Fairfield"/>
    <x v="1"/>
    <n v="94533"/>
    <x v="1"/>
    <x v="569"/>
    <x v="1"/>
    <x v="8"/>
    <x v="910"/>
    <n v="20.72"/>
    <n v="2"/>
    <n v="0.2"/>
    <n v="6.4749999999999979"/>
  </r>
  <r>
    <n v="1299"/>
    <x v="611"/>
    <x v="0"/>
    <x v="16"/>
    <d v="2013-12-13T00:00:00"/>
    <s v="Second Class"/>
    <s v="QJ-19255"/>
    <s v="Quincy Jones"/>
    <x v="1"/>
    <x v="0"/>
    <s v="Saint Paul"/>
    <x v="11"/>
    <n v="55106"/>
    <x v="2"/>
    <x v="461"/>
    <x v="2"/>
    <x v="7"/>
    <x v="457"/>
    <n v="114.94999999999999"/>
    <n v="5"/>
    <n v="0"/>
    <n v="2.2990000000000066"/>
  </r>
  <r>
    <n v="1300"/>
    <x v="612"/>
    <x v="1"/>
    <x v="242"/>
    <d v="2012-10-07T00:00:00"/>
    <s v="First Class"/>
    <s v="AA-10315"/>
    <s v="Alex Avila"/>
    <x v="0"/>
    <x v="0"/>
    <s v="San Francisco"/>
    <x v="1"/>
    <n v="94109"/>
    <x v="1"/>
    <x v="146"/>
    <x v="1"/>
    <x v="4"/>
    <x v="146"/>
    <n v="26.96"/>
    <n v="2"/>
    <n v="0"/>
    <n v="7.0095999999999989"/>
  </r>
  <r>
    <n v="1301"/>
    <x v="613"/>
    <x v="0"/>
    <x v="443"/>
    <d v="2013-12-26T00:00:00"/>
    <s v="Second Class"/>
    <s v="LC-17140"/>
    <s v="Logan Currie"/>
    <x v="0"/>
    <x v="0"/>
    <s v="Springfield"/>
    <x v="17"/>
    <n v="22153"/>
    <x v="0"/>
    <x v="35"/>
    <x v="0"/>
    <x v="5"/>
    <x v="35"/>
    <n v="572.76"/>
    <n v="6"/>
    <n v="0"/>
    <n v="166.10039999999995"/>
  </r>
  <r>
    <n v="1302"/>
    <x v="613"/>
    <x v="0"/>
    <x v="443"/>
    <d v="2013-12-26T00:00:00"/>
    <s v="Second Class"/>
    <s v="LC-17140"/>
    <s v="Logan Currie"/>
    <x v="0"/>
    <x v="0"/>
    <s v="Springfield"/>
    <x v="17"/>
    <n v="22153"/>
    <x v="0"/>
    <x v="35"/>
    <x v="0"/>
    <x v="5"/>
    <x v="35"/>
    <n v="286.38"/>
    <n v="3"/>
    <n v="0"/>
    <n v="83.050199999999975"/>
  </r>
  <r>
    <n v="1303"/>
    <x v="614"/>
    <x v="1"/>
    <x v="444"/>
    <d v="2012-09-24T00:00:00"/>
    <s v="Second Class"/>
    <s v="TC-21535"/>
    <s v="Tracy Collins"/>
    <x v="2"/>
    <x v="0"/>
    <s v="Arlington"/>
    <x v="17"/>
    <n v="22204"/>
    <x v="0"/>
    <x v="927"/>
    <x v="0"/>
    <x v="0"/>
    <x v="911"/>
    <n v="61.96"/>
    <n v="2"/>
    <n v="0"/>
    <n v="4.3371999999999957"/>
  </r>
  <r>
    <n v="1304"/>
    <x v="615"/>
    <x v="3"/>
    <x v="445"/>
    <d v="2014-07-08T00:00:00"/>
    <s v="Standard Class"/>
    <s v="CS-12460"/>
    <s v="Chuck Sachs"/>
    <x v="0"/>
    <x v="0"/>
    <s v="Columbus"/>
    <x v="32"/>
    <n v="31907"/>
    <x v="0"/>
    <x v="928"/>
    <x v="0"/>
    <x v="5"/>
    <x v="912"/>
    <n v="23.99"/>
    <n v="1"/>
    <n v="0"/>
    <n v="5.5176999999999978"/>
  </r>
  <r>
    <n v="1305"/>
    <x v="615"/>
    <x v="3"/>
    <x v="445"/>
    <d v="2014-07-08T00:00:00"/>
    <s v="Standard Class"/>
    <s v="CS-12460"/>
    <s v="Chuck Sachs"/>
    <x v="0"/>
    <x v="0"/>
    <s v="Columbus"/>
    <x v="32"/>
    <n v="31907"/>
    <x v="0"/>
    <x v="664"/>
    <x v="2"/>
    <x v="7"/>
    <x v="658"/>
    <n v="287.96999999999997"/>
    <n v="3"/>
    <n v="0"/>
    <n v="77.751899999999992"/>
  </r>
  <r>
    <n v="1306"/>
    <x v="616"/>
    <x v="0"/>
    <x v="216"/>
    <d v="2013-07-17T00:00:00"/>
    <s v="Second Class"/>
    <s v="BM-11785"/>
    <s v="Bryan Mills"/>
    <x v="0"/>
    <x v="0"/>
    <s v="Houston"/>
    <x v="5"/>
    <n v="77036"/>
    <x v="2"/>
    <x v="929"/>
    <x v="2"/>
    <x v="7"/>
    <x v="913"/>
    <n v="419.94399999999996"/>
    <n v="7"/>
    <n v="0.2"/>
    <n v="52.492999999999967"/>
  </r>
  <r>
    <n v="1307"/>
    <x v="617"/>
    <x v="0"/>
    <x v="23"/>
    <d v="2013-06-22T00:00:00"/>
    <s v="First Class"/>
    <s v="RC-19825"/>
    <s v="Roy Collins"/>
    <x v="0"/>
    <x v="0"/>
    <s v="Pasadena"/>
    <x v="1"/>
    <n v="91104"/>
    <x v="1"/>
    <x v="481"/>
    <x v="1"/>
    <x v="10"/>
    <x v="477"/>
    <n v="46.76"/>
    <n v="7"/>
    <n v="0"/>
    <n v="22.444800000000001"/>
  </r>
  <r>
    <n v="1308"/>
    <x v="617"/>
    <x v="0"/>
    <x v="23"/>
    <d v="2013-06-22T00:00:00"/>
    <s v="First Class"/>
    <s v="RC-19825"/>
    <s v="Roy Collins"/>
    <x v="0"/>
    <x v="0"/>
    <s v="Pasadena"/>
    <x v="1"/>
    <n v="91104"/>
    <x v="1"/>
    <x v="777"/>
    <x v="1"/>
    <x v="8"/>
    <x v="768"/>
    <n v="17.712"/>
    <n v="3"/>
    <n v="0.2"/>
    <n v="6.4206000000000012"/>
  </r>
  <r>
    <n v="1309"/>
    <x v="617"/>
    <x v="0"/>
    <x v="23"/>
    <d v="2013-06-22T00:00:00"/>
    <s v="First Class"/>
    <s v="RC-19825"/>
    <s v="Roy Collins"/>
    <x v="0"/>
    <x v="0"/>
    <s v="Pasadena"/>
    <x v="1"/>
    <n v="91104"/>
    <x v="1"/>
    <x v="930"/>
    <x v="1"/>
    <x v="9"/>
    <x v="914"/>
    <n v="21.78"/>
    <n v="2"/>
    <n v="0"/>
    <n v="5.6628000000000007"/>
  </r>
  <r>
    <n v="1310"/>
    <x v="617"/>
    <x v="0"/>
    <x v="23"/>
    <d v="2013-06-22T00:00:00"/>
    <s v="First Class"/>
    <s v="RC-19825"/>
    <s v="Roy Collins"/>
    <x v="0"/>
    <x v="0"/>
    <s v="Pasadena"/>
    <x v="1"/>
    <n v="91104"/>
    <x v="1"/>
    <x v="398"/>
    <x v="1"/>
    <x v="4"/>
    <x v="394"/>
    <n v="161.94"/>
    <n v="3"/>
    <n v="0"/>
    <n v="9.716399999999993"/>
  </r>
  <r>
    <n v="1311"/>
    <x v="617"/>
    <x v="0"/>
    <x v="23"/>
    <d v="2013-06-22T00:00:00"/>
    <s v="First Class"/>
    <s v="RC-19825"/>
    <s v="Roy Collins"/>
    <x v="0"/>
    <x v="0"/>
    <s v="Pasadena"/>
    <x v="1"/>
    <n v="91104"/>
    <x v="1"/>
    <x v="931"/>
    <x v="0"/>
    <x v="1"/>
    <x v="915"/>
    <n v="161.56800000000001"/>
    <n v="2"/>
    <n v="0.2"/>
    <n v="-8.0783999999999949"/>
  </r>
  <r>
    <n v="1312"/>
    <x v="618"/>
    <x v="0"/>
    <x v="10"/>
    <d v="2013-12-14T00:00:00"/>
    <s v="Standard Class"/>
    <s v="FM-14380"/>
    <s v="Fred McMath"/>
    <x v="0"/>
    <x v="0"/>
    <s v="Lawrence"/>
    <x v="31"/>
    <n v="1841"/>
    <x v="3"/>
    <x v="932"/>
    <x v="1"/>
    <x v="2"/>
    <x v="916"/>
    <n v="3.69"/>
    <n v="1"/>
    <n v="0"/>
    <n v="1.7343"/>
  </r>
  <r>
    <n v="1313"/>
    <x v="618"/>
    <x v="0"/>
    <x v="10"/>
    <d v="2013-12-14T00:00:00"/>
    <s v="Standard Class"/>
    <s v="FM-14380"/>
    <s v="Fred McMath"/>
    <x v="0"/>
    <x v="0"/>
    <s v="Lawrence"/>
    <x v="31"/>
    <n v="1841"/>
    <x v="3"/>
    <x v="933"/>
    <x v="1"/>
    <x v="2"/>
    <x v="917"/>
    <n v="122.12"/>
    <n v="4"/>
    <n v="0"/>
    <n v="56.175200000000004"/>
  </r>
  <r>
    <n v="1314"/>
    <x v="619"/>
    <x v="0"/>
    <x v="446"/>
    <d v="2013-10-02T00:00:00"/>
    <s v="Standard Class"/>
    <s v="PK-19075"/>
    <s v="Pete Kriz"/>
    <x v="0"/>
    <x v="0"/>
    <s v="Columbus"/>
    <x v="24"/>
    <n v="43229"/>
    <x v="3"/>
    <x v="637"/>
    <x v="0"/>
    <x v="1"/>
    <x v="631"/>
    <n v="155.37199999999999"/>
    <n v="2"/>
    <n v="0.3"/>
    <n v="-13.317599999999999"/>
  </r>
  <r>
    <n v="1315"/>
    <x v="620"/>
    <x v="0"/>
    <x v="122"/>
    <d v="2013-12-24T00:00:00"/>
    <s v="Standard Class"/>
    <s v="HG-14965"/>
    <s v="Henry Goldwyn"/>
    <x v="1"/>
    <x v="0"/>
    <s v="Los Angeles"/>
    <x v="1"/>
    <n v="90032"/>
    <x v="1"/>
    <x v="934"/>
    <x v="1"/>
    <x v="10"/>
    <x v="918"/>
    <n v="38.880000000000003"/>
    <n v="6"/>
    <n v="0"/>
    <n v="18.662400000000002"/>
  </r>
  <r>
    <n v="1316"/>
    <x v="620"/>
    <x v="0"/>
    <x v="122"/>
    <d v="2013-12-24T00:00:00"/>
    <s v="Standard Class"/>
    <s v="HG-14965"/>
    <s v="Henry Goldwyn"/>
    <x v="1"/>
    <x v="0"/>
    <s v="Los Angeles"/>
    <x v="1"/>
    <n v="90032"/>
    <x v="1"/>
    <x v="935"/>
    <x v="0"/>
    <x v="5"/>
    <x v="919"/>
    <n v="183.84"/>
    <n v="8"/>
    <n v="0"/>
    <n v="62.505600000000001"/>
  </r>
  <r>
    <n v="1317"/>
    <x v="620"/>
    <x v="0"/>
    <x v="122"/>
    <d v="2013-12-24T00:00:00"/>
    <s v="Standard Class"/>
    <s v="HG-14965"/>
    <s v="Henry Goldwyn"/>
    <x v="1"/>
    <x v="0"/>
    <s v="Los Angeles"/>
    <x v="1"/>
    <n v="90032"/>
    <x v="1"/>
    <x v="413"/>
    <x v="1"/>
    <x v="14"/>
    <x v="408"/>
    <n v="579.29999999999995"/>
    <n v="5"/>
    <n v="0"/>
    <n v="28.964999999999961"/>
  </r>
  <r>
    <n v="1318"/>
    <x v="621"/>
    <x v="3"/>
    <x v="389"/>
    <d v="2014-12-15T00:00:00"/>
    <s v="Standard Class"/>
    <s v="HA-14920"/>
    <s v="Helen Andreada"/>
    <x v="0"/>
    <x v="0"/>
    <s v="Philadelphia"/>
    <x v="9"/>
    <n v="19120"/>
    <x v="3"/>
    <x v="936"/>
    <x v="2"/>
    <x v="11"/>
    <x v="920"/>
    <n v="14.200000000000001"/>
    <n v="1"/>
    <n v="0.2"/>
    <n v="3.3724999999999992"/>
  </r>
  <r>
    <n v="1319"/>
    <x v="622"/>
    <x v="2"/>
    <x v="268"/>
    <d v="2011-07-05T00:00:00"/>
    <s v="Standard Class"/>
    <s v="LW-16825"/>
    <s v="Laurel Workman"/>
    <x v="1"/>
    <x v="0"/>
    <s v="Deltona"/>
    <x v="2"/>
    <n v="32725"/>
    <x v="0"/>
    <x v="907"/>
    <x v="2"/>
    <x v="7"/>
    <x v="890"/>
    <n v="575.91999999999996"/>
    <n v="2"/>
    <n v="0.2"/>
    <n v="71.989999999999981"/>
  </r>
  <r>
    <n v="1320"/>
    <x v="622"/>
    <x v="2"/>
    <x v="268"/>
    <d v="2011-07-05T00:00:00"/>
    <s v="Standard Class"/>
    <s v="LW-16825"/>
    <s v="Laurel Workman"/>
    <x v="1"/>
    <x v="0"/>
    <s v="Deltona"/>
    <x v="2"/>
    <n v="32725"/>
    <x v="0"/>
    <x v="614"/>
    <x v="1"/>
    <x v="8"/>
    <x v="609"/>
    <n v="5.1840000000000011"/>
    <n v="6"/>
    <n v="0.7"/>
    <n v="-3.6288"/>
  </r>
  <r>
    <n v="1321"/>
    <x v="623"/>
    <x v="3"/>
    <x v="447"/>
    <d v="2014-02-09T00:00:00"/>
    <s v="Standard Class"/>
    <s v="MC-17575"/>
    <s v="Matt Collins"/>
    <x v="0"/>
    <x v="0"/>
    <s v="Cincinnati"/>
    <x v="24"/>
    <n v="45231"/>
    <x v="3"/>
    <x v="699"/>
    <x v="1"/>
    <x v="8"/>
    <x v="692"/>
    <n v="5.2290000000000001"/>
    <n v="3"/>
    <n v="0.7"/>
    <n v="-4.1831999999999976"/>
  </r>
  <r>
    <n v="1322"/>
    <x v="623"/>
    <x v="3"/>
    <x v="447"/>
    <d v="2014-02-09T00:00:00"/>
    <s v="Standard Class"/>
    <s v="MC-17575"/>
    <s v="Matt Collins"/>
    <x v="0"/>
    <x v="0"/>
    <s v="Cincinnati"/>
    <x v="24"/>
    <n v="45231"/>
    <x v="3"/>
    <x v="518"/>
    <x v="1"/>
    <x v="4"/>
    <x v="513"/>
    <n v="285.55200000000002"/>
    <n v="2"/>
    <n v="0.2"/>
    <n v="35.69399999999996"/>
  </r>
  <r>
    <n v="1323"/>
    <x v="624"/>
    <x v="3"/>
    <x v="448"/>
    <d v="2014-03-09T00:00:00"/>
    <s v="Standard Class"/>
    <s v="LP-17095"/>
    <s v="Liz Preis"/>
    <x v="0"/>
    <x v="0"/>
    <s v="Murray"/>
    <x v="0"/>
    <n v="42071"/>
    <x v="0"/>
    <x v="937"/>
    <x v="1"/>
    <x v="9"/>
    <x v="921"/>
    <n v="72.8"/>
    <n v="5"/>
    <n v="0"/>
    <n v="19.656000000000002"/>
  </r>
  <r>
    <n v="1324"/>
    <x v="625"/>
    <x v="3"/>
    <x v="449"/>
    <d v="2014-10-11T00:00:00"/>
    <s v="First Class"/>
    <s v="EB-14170"/>
    <s v="Evan Bailliet"/>
    <x v="0"/>
    <x v="0"/>
    <s v="Wilmington"/>
    <x v="3"/>
    <n v="28403"/>
    <x v="0"/>
    <x v="938"/>
    <x v="1"/>
    <x v="10"/>
    <x v="922"/>
    <n v="10.816000000000001"/>
    <n v="4"/>
    <n v="0.2"/>
    <n v="3.5151999999999988"/>
  </r>
  <r>
    <n v="1325"/>
    <x v="626"/>
    <x v="2"/>
    <x v="450"/>
    <d v="2011-10-03T00:00:00"/>
    <s v="Standard Class"/>
    <s v="GZ-14545"/>
    <s v="George Zrebassa"/>
    <x v="1"/>
    <x v="0"/>
    <s v="Lawrence"/>
    <x v="31"/>
    <n v="1841"/>
    <x v="3"/>
    <x v="421"/>
    <x v="1"/>
    <x v="4"/>
    <x v="416"/>
    <n v="46.26"/>
    <n v="3"/>
    <n v="0"/>
    <n v="12.490200000000003"/>
  </r>
  <r>
    <n v="1326"/>
    <x v="627"/>
    <x v="2"/>
    <x v="279"/>
    <d v="2011-05-30T00:00:00"/>
    <s v="First Class"/>
    <s v="LE-16810"/>
    <s v="Laurel Elliston"/>
    <x v="0"/>
    <x v="0"/>
    <s v="Chicago"/>
    <x v="10"/>
    <n v="60653"/>
    <x v="2"/>
    <x v="939"/>
    <x v="1"/>
    <x v="8"/>
    <x v="923"/>
    <n v="17.459999999999997"/>
    <n v="6"/>
    <n v="0.8"/>
    <n v="-30.555000000000007"/>
  </r>
  <r>
    <n v="1327"/>
    <x v="628"/>
    <x v="1"/>
    <x v="451"/>
    <d v="2012-06-18T00:00:00"/>
    <s v="Standard Class"/>
    <s v="AD-10180"/>
    <s v="Alan Dominguez"/>
    <x v="2"/>
    <x v="0"/>
    <s v="Philadelphia"/>
    <x v="9"/>
    <n v="19120"/>
    <x v="3"/>
    <x v="882"/>
    <x v="0"/>
    <x v="5"/>
    <x v="867"/>
    <n v="51.072000000000003"/>
    <n v="6"/>
    <n v="0.2"/>
    <n v="5.1072000000000024"/>
  </r>
  <r>
    <n v="1328"/>
    <x v="629"/>
    <x v="0"/>
    <x v="452"/>
    <d v="2013-04-02T00:00:00"/>
    <s v="First Class"/>
    <s v="CP-12085"/>
    <s v="Cathy Prescott"/>
    <x v="1"/>
    <x v="0"/>
    <s v="Norwich"/>
    <x v="29"/>
    <n v="6360"/>
    <x v="3"/>
    <x v="752"/>
    <x v="1"/>
    <x v="10"/>
    <x v="743"/>
    <n v="11.34"/>
    <n v="1"/>
    <n v="0"/>
    <n v="5.5565999999999995"/>
  </r>
  <r>
    <n v="1329"/>
    <x v="630"/>
    <x v="3"/>
    <x v="453"/>
    <d v="2014-10-19T00:00:00"/>
    <s v="Second Class"/>
    <s v="FG-14260"/>
    <s v="Frank Gastineau"/>
    <x v="2"/>
    <x v="0"/>
    <s v="San Francisco"/>
    <x v="1"/>
    <n v="94110"/>
    <x v="1"/>
    <x v="940"/>
    <x v="1"/>
    <x v="6"/>
    <x v="924"/>
    <n v="87.92"/>
    <n v="4"/>
    <n v="0"/>
    <n v="26.375999999999998"/>
  </r>
  <r>
    <n v="1330"/>
    <x v="631"/>
    <x v="0"/>
    <x v="454"/>
    <d v="2013-05-28T00:00:00"/>
    <s v="Standard Class"/>
    <s v="LD-17005"/>
    <s v="Lisa DeCherney"/>
    <x v="0"/>
    <x v="0"/>
    <s v="San Francisco"/>
    <x v="1"/>
    <n v="94109"/>
    <x v="1"/>
    <x v="893"/>
    <x v="0"/>
    <x v="5"/>
    <x v="877"/>
    <n v="37.049999999999997"/>
    <n v="3"/>
    <n v="0"/>
    <n v="16.302"/>
  </r>
  <r>
    <n v="1331"/>
    <x v="632"/>
    <x v="3"/>
    <x v="455"/>
    <d v="2014-06-07T00:00:00"/>
    <s v="Standard Class"/>
    <s v="AB-10255"/>
    <s v="Alejandro Ballentine"/>
    <x v="2"/>
    <x v="0"/>
    <s v="Lorain"/>
    <x v="24"/>
    <n v="44052"/>
    <x v="3"/>
    <x v="500"/>
    <x v="2"/>
    <x v="7"/>
    <x v="495"/>
    <n v="2.97"/>
    <n v="1"/>
    <n v="0.4"/>
    <n v="-0.64350000000000018"/>
  </r>
  <r>
    <n v="1332"/>
    <x v="632"/>
    <x v="3"/>
    <x v="455"/>
    <d v="2014-06-07T00:00:00"/>
    <s v="Standard Class"/>
    <s v="AB-10255"/>
    <s v="Alejandro Ballentine"/>
    <x v="2"/>
    <x v="0"/>
    <s v="Lorain"/>
    <x v="24"/>
    <n v="44052"/>
    <x v="3"/>
    <x v="456"/>
    <x v="1"/>
    <x v="4"/>
    <x v="452"/>
    <n v="27.439999999999998"/>
    <n v="2"/>
    <n v="0.2"/>
    <n v="2.4009999999999998"/>
  </r>
  <r>
    <n v="1333"/>
    <x v="633"/>
    <x v="2"/>
    <x v="456"/>
    <d v="2011-02-22T00:00:00"/>
    <s v="Standard Class"/>
    <s v="MN-17935"/>
    <s v="Michael Nguyen"/>
    <x v="0"/>
    <x v="0"/>
    <s v="Dallas"/>
    <x v="5"/>
    <n v="75220"/>
    <x v="2"/>
    <x v="751"/>
    <x v="1"/>
    <x v="8"/>
    <x v="742"/>
    <n v="1.0799999999999998"/>
    <n v="3"/>
    <n v="0.8"/>
    <n v="-1.7280000000000002"/>
  </r>
  <r>
    <n v="1334"/>
    <x v="633"/>
    <x v="2"/>
    <x v="456"/>
    <d v="2011-02-22T00:00:00"/>
    <s v="Standard Class"/>
    <s v="MN-17935"/>
    <s v="Michael Nguyen"/>
    <x v="0"/>
    <x v="0"/>
    <s v="Dallas"/>
    <x v="5"/>
    <n v="75220"/>
    <x v="2"/>
    <x v="941"/>
    <x v="1"/>
    <x v="9"/>
    <x v="925"/>
    <n v="7.9599999999999973"/>
    <n v="2"/>
    <n v="0.8"/>
    <n v="-13.930000000000003"/>
  </r>
  <r>
    <n v="1335"/>
    <x v="634"/>
    <x v="2"/>
    <x v="457"/>
    <d v="2011-05-10T00:00:00"/>
    <s v="Standard Class"/>
    <s v="HP-14815"/>
    <s v="Harold Pawlan"/>
    <x v="2"/>
    <x v="0"/>
    <s v="Los Angeles"/>
    <x v="1"/>
    <n v="90049"/>
    <x v="1"/>
    <x v="715"/>
    <x v="1"/>
    <x v="8"/>
    <x v="707"/>
    <n v="140.73599999999999"/>
    <n v="8"/>
    <n v="0.2"/>
    <n v="52.775999999999996"/>
  </r>
  <r>
    <n v="1336"/>
    <x v="635"/>
    <x v="0"/>
    <x v="458"/>
    <d v="2013-05-24T00:00:00"/>
    <s v="Standard Class"/>
    <s v="JR-15670"/>
    <s v="Jim Radford"/>
    <x v="0"/>
    <x v="0"/>
    <s v="Middletown"/>
    <x v="29"/>
    <n v="6457"/>
    <x v="3"/>
    <x v="942"/>
    <x v="1"/>
    <x v="4"/>
    <x v="926"/>
    <n v="552.55999999999995"/>
    <n v="4"/>
    <n v="0"/>
    <n v="0"/>
  </r>
  <r>
    <n v="1337"/>
    <x v="636"/>
    <x v="3"/>
    <x v="459"/>
    <d v="2014-04-08T00:00:00"/>
    <s v="Standard Class"/>
    <s v="JF-15190"/>
    <s v="Jamie Frazer"/>
    <x v="0"/>
    <x v="0"/>
    <s v="Los Angeles"/>
    <x v="1"/>
    <n v="90008"/>
    <x v="1"/>
    <x v="904"/>
    <x v="0"/>
    <x v="5"/>
    <x v="887"/>
    <n v="25.11"/>
    <n v="3"/>
    <n v="0"/>
    <n v="6.5285999999999991"/>
  </r>
  <r>
    <n v="1338"/>
    <x v="637"/>
    <x v="3"/>
    <x v="185"/>
    <d v="2014-04-03T00:00:00"/>
    <s v="Second Class"/>
    <s v="CM-12115"/>
    <s v="Chad McGuire"/>
    <x v="0"/>
    <x v="0"/>
    <s v="New York City"/>
    <x v="15"/>
    <n v="10011"/>
    <x v="3"/>
    <x v="943"/>
    <x v="0"/>
    <x v="5"/>
    <x v="927"/>
    <n v="29.78"/>
    <n v="2"/>
    <n v="0"/>
    <n v="8.0406000000000013"/>
  </r>
  <r>
    <n v="1339"/>
    <x v="637"/>
    <x v="3"/>
    <x v="185"/>
    <d v="2014-04-03T00:00:00"/>
    <s v="Second Class"/>
    <s v="CM-12115"/>
    <s v="Chad McGuire"/>
    <x v="0"/>
    <x v="0"/>
    <s v="New York City"/>
    <x v="15"/>
    <n v="10011"/>
    <x v="3"/>
    <x v="944"/>
    <x v="2"/>
    <x v="7"/>
    <x v="928"/>
    <n v="677.58"/>
    <n v="3"/>
    <n v="0"/>
    <n v="176.17080000000001"/>
  </r>
  <r>
    <n v="1340"/>
    <x v="637"/>
    <x v="3"/>
    <x v="185"/>
    <d v="2014-04-03T00:00:00"/>
    <s v="Second Class"/>
    <s v="CM-12115"/>
    <s v="Chad McGuire"/>
    <x v="0"/>
    <x v="0"/>
    <s v="New York City"/>
    <x v="15"/>
    <n v="10011"/>
    <x v="3"/>
    <x v="945"/>
    <x v="1"/>
    <x v="10"/>
    <x v="929"/>
    <n v="75.040000000000006"/>
    <n v="8"/>
    <n v="0"/>
    <n v="36.019200000000005"/>
  </r>
  <r>
    <n v="1341"/>
    <x v="638"/>
    <x v="3"/>
    <x v="460"/>
    <d v="2014-01-05T00:00:00"/>
    <s v="First Class"/>
    <s v="AS-10045"/>
    <s v="Aaron Smayling"/>
    <x v="1"/>
    <x v="0"/>
    <s v="Jacksonville"/>
    <x v="3"/>
    <n v="28540"/>
    <x v="0"/>
    <x v="946"/>
    <x v="2"/>
    <x v="15"/>
    <x v="930"/>
    <n v="695.7"/>
    <n v="2"/>
    <n v="0.5"/>
    <n v="-27.827999999999975"/>
  </r>
  <r>
    <n v="1342"/>
    <x v="638"/>
    <x v="3"/>
    <x v="460"/>
    <d v="2014-01-05T00:00:00"/>
    <s v="First Class"/>
    <s v="AS-10045"/>
    <s v="Aaron Smayling"/>
    <x v="1"/>
    <x v="0"/>
    <s v="Jacksonville"/>
    <x v="3"/>
    <n v="28540"/>
    <x v="0"/>
    <x v="864"/>
    <x v="1"/>
    <x v="8"/>
    <x v="850"/>
    <n v="15.66"/>
    <n v="5"/>
    <n v="0.7"/>
    <n v="-12.527999999999995"/>
  </r>
  <r>
    <n v="1343"/>
    <x v="638"/>
    <x v="3"/>
    <x v="460"/>
    <d v="2014-01-05T00:00:00"/>
    <s v="First Class"/>
    <s v="AS-10045"/>
    <s v="Aaron Smayling"/>
    <x v="1"/>
    <x v="0"/>
    <s v="Jacksonville"/>
    <x v="3"/>
    <n v="28540"/>
    <x v="0"/>
    <x v="27"/>
    <x v="1"/>
    <x v="8"/>
    <x v="27"/>
    <n v="28.854000000000006"/>
    <n v="6"/>
    <n v="0.7"/>
    <n v="-21.159599999999998"/>
  </r>
  <r>
    <n v="1344"/>
    <x v="639"/>
    <x v="1"/>
    <x v="71"/>
    <d v="2012-06-01T00:00:00"/>
    <s v="Standard Class"/>
    <s v="KB-16315"/>
    <s v="Karl Braun"/>
    <x v="0"/>
    <x v="0"/>
    <s v="Freeport"/>
    <x v="15"/>
    <n v="11520"/>
    <x v="3"/>
    <x v="947"/>
    <x v="1"/>
    <x v="6"/>
    <x v="931"/>
    <n v="47.82"/>
    <n v="3"/>
    <n v="0"/>
    <n v="14.345999999999995"/>
  </r>
  <r>
    <n v="1345"/>
    <x v="639"/>
    <x v="1"/>
    <x v="71"/>
    <d v="2012-06-01T00:00:00"/>
    <s v="Standard Class"/>
    <s v="KB-16315"/>
    <s v="Karl Braun"/>
    <x v="0"/>
    <x v="0"/>
    <s v="Freeport"/>
    <x v="15"/>
    <n v="11520"/>
    <x v="3"/>
    <x v="948"/>
    <x v="1"/>
    <x v="2"/>
    <x v="932"/>
    <n v="13.049999999999999"/>
    <n v="5"/>
    <n v="0"/>
    <n v="6.0029999999999992"/>
  </r>
  <r>
    <n v="1346"/>
    <x v="640"/>
    <x v="2"/>
    <x v="461"/>
    <d v="2011-03-24T00:00:00"/>
    <s v="Standard Class"/>
    <s v="BN-11515"/>
    <s v="Bradley Nguyen"/>
    <x v="0"/>
    <x v="0"/>
    <s v="Lakeville"/>
    <x v="11"/>
    <n v="55044"/>
    <x v="2"/>
    <x v="589"/>
    <x v="1"/>
    <x v="9"/>
    <x v="584"/>
    <n v="93.78"/>
    <n v="2"/>
    <n v="0"/>
    <n v="36.574200000000005"/>
  </r>
  <r>
    <n v="1347"/>
    <x v="640"/>
    <x v="2"/>
    <x v="461"/>
    <d v="2011-03-24T00:00:00"/>
    <s v="Standard Class"/>
    <s v="BN-11515"/>
    <s v="Bradley Nguyen"/>
    <x v="0"/>
    <x v="0"/>
    <s v="Lakeville"/>
    <x v="11"/>
    <n v="55044"/>
    <x v="2"/>
    <x v="949"/>
    <x v="1"/>
    <x v="10"/>
    <x v="933"/>
    <n v="47.18"/>
    <n v="7"/>
    <n v="0"/>
    <n v="23.59"/>
  </r>
  <r>
    <n v="1348"/>
    <x v="640"/>
    <x v="2"/>
    <x v="461"/>
    <d v="2011-03-24T00:00:00"/>
    <s v="Standard Class"/>
    <s v="BN-11515"/>
    <s v="Bradley Nguyen"/>
    <x v="0"/>
    <x v="0"/>
    <s v="Lakeville"/>
    <x v="11"/>
    <n v="55044"/>
    <x v="2"/>
    <x v="950"/>
    <x v="1"/>
    <x v="6"/>
    <x v="934"/>
    <n v="19.68"/>
    <n v="6"/>
    <n v="0"/>
    <n v="5.7071999999999976"/>
  </r>
  <r>
    <n v="1349"/>
    <x v="640"/>
    <x v="2"/>
    <x v="461"/>
    <d v="2011-03-24T00:00:00"/>
    <s v="Standard Class"/>
    <s v="BN-11515"/>
    <s v="Bradley Nguyen"/>
    <x v="0"/>
    <x v="0"/>
    <s v="Lakeville"/>
    <x v="11"/>
    <n v="55044"/>
    <x v="2"/>
    <x v="951"/>
    <x v="1"/>
    <x v="8"/>
    <x v="935"/>
    <n v="53.4"/>
    <n v="10"/>
    <n v="0"/>
    <n v="25.097999999999999"/>
  </r>
  <r>
    <n v="1350"/>
    <x v="640"/>
    <x v="2"/>
    <x v="461"/>
    <d v="2011-03-24T00:00:00"/>
    <s v="Standard Class"/>
    <s v="BN-11515"/>
    <s v="Bradley Nguyen"/>
    <x v="0"/>
    <x v="0"/>
    <s v="Lakeville"/>
    <x v="11"/>
    <n v="55044"/>
    <x v="2"/>
    <x v="952"/>
    <x v="1"/>
    <x v="8"/>
    <x v="936"/>
    <n v="35.880000000000003"/>
    <n v="6"/>
    <n v="0"/>
    <n v="17.2224"/>
  </r>
  <r>
    <n v="1351"/>
    <x v="641"/>
    <x v="2"/>
    <x v="462"/>
    <d v="2011-10-08T00:00:00"/>
    <s v="Second Class"/>
    <s v="BP-11290"/>
    <s v="Beth Paige"/>
    <x v="0"/>
    <x v="0"/>
    <s v="Evanston"/>
    <x v="10"/>
    <n v="60201"/>
    <x v="2"/>
    <x v="812"/>
    <x v="0"/>
    <x v="1"/>
    <x v="801"/>
    <n v="258.279"/>
    <n v="3"/>
    <n v="0.3"/>
    <n v="-70.104300000000023"/>
  </r>
  <r>
    <n v="1352"/>
    <x v="642"/>
    <x v="0"/>
    <x v="463"/>
    <d v="2013-04-01T00:00:00"/>
    <s v="First Class"/>
    <s v="AS-10045"/>
    <s v="Aaron Smayling"/>
    <x v="1"/>
    <x v="0"/>
    <s v="Arlington"/>
    <x v="17"/>
    <n v="22204"/>
    <x v="0"/>
    <x v="953"/>
    <x v="1"/>
    <x v="4"/>
    <x v="937"/>
    <n v="31.4"/>
    <n v="2"/>
    <n v="0"/>
    <n v="7.8500000000000014"/>
  </r>
  <r>
    <n v="1353"/>
    <x v="643"/>
    <x v="3"/>
    <x v="464"/>
    <d v="2014-05-10T00:00:00"/>
    <s v="Standard Class"/>
    <s v="LW-16990"/>
    <s v="Lindsay Williams"/>
    <x v="1"/>
    <x v="0"/>
    <s v="San Francisco"/>
    <x v="1"/>
    <n v="94109"/>
    <x v="1"/>
    <x v="521"/>
    <x v="2"/>
    <x v="7"/>
    <x v="516"/>
    <n v="183.96"/>
    <n v="5"/>
    <n v="0.2"/>
    <n v="20.695499999999988"/>
  </r>
  <r>
    <n v="1354"/>
    <x v="643"/>
    <x v="3"/>
    <x v="464"/>
    <d v="2014-05-10T00:00:00"/>
    <s v="Standard Class"/>
    <s v="LW-16990"/>
    <s v="Lindsay Williams"/>
    <x v="1"/>
    <x v="0"/>
    <s v="San Francisco"/>
    <x v="1"/>
    <n v="94109"/>
    <x v="1"/>
    <x v="707"/>
    <x v="1"/>
    <x v="10"/>
    <x v="699"/>
    <n v="17.61"/>
    <n v="3"/>
    <n v="0"/>
    <n v="8.4527999999999999"/>
  </r>
  <r>
    <n v="1355"/>
    <x v="643"/>
    <x v="3"/>
    <x v="464"/>
    <d v="2014-05-10T00:00:00"/>
    <s v="Standard Class"/>
    <s v="LW-16990"/>
    <s v="Lindsay Williams"/>
    <x v="1"/>
    <x v="0"/>
    <s v="San Francisco"/>
    <x v="1"/>
    <n v="94109"/>
    <x v="1"/>
    <x v="215"/>
    <x v="0"/>
    <x v="3"/>
    <x v="214"/>
    <n v="300.904"/>
    <n v="1"/>
    <n v="0.2"/>
    <n v="11.283900000000017"/>
  </r>
  <r>
    <n v="1356"/>
    <x v="644"/>
    <x v="2"/>
    <x v="260"/>
    <d v="2011-07-05T00:00:00"/>
    <s v="Same Day"/>
    <s v="DC-12850"/>
    <s v="Dan Campbell"/>
    <x v="0"/>
    <x v="0"/>
    <s v="Houston"/>
    <x v="5"/>
    <n v="77036"/>
    <x v="2"/>
    <x v="196"/>
    <x v="1"/>
    <x v="4"/>
    <x v="195"/>
    <n v="220.77600000000001"/>
    <n v="3"/>
    <n v="0.2"/>
    <n v="-44.155200000000022"/>
  </r>
  <r>
    <n v="1357"/>
    <x v="644"/>
    <x v="2"/>
    <x v="260"/>
    <d v="2011-07-05T00:00:00"/>
    <s v="Same Day"/>
    <s v="DC-12850"/>
    <s v="Dan Campbell"/>
    <x v="0"/>
    <x v="0"/>
    <s v="Houston"/>
    <x v="5"/>
    <n v="77036"/>
    <x v="2"/>
    <x v="911"/>
    <x v="1"/>
    <x v="4"/>
    <x v="894"/>
    <n v="281.42400000000004"/>
    <n v="11"/>
    <n v="0.2"/>
    <n v="-35.178000000000004"/>
  </r>
  <r>
    <n v="1358"/>
    <x v="645"/>
    <x v="0"/>
    <x v="465"/>
    <d v="2013-05-08T00:00:00"/>
    <s v="First Class"/>
    <s v="ND-18370"/>
    <s v="Natalie DeCherney"/>
    <x v="0"/>
    <x v="0"/>
    <s v="Louisville"/>
    <x v="0"/>
    <n v="40214"/>
    <x v="0"/>
    <x v="954"/>
    <x v="1"/>
    <x v="10"/>
    <x v="938"/>
    <n v="79.14"/>
    <n v="3"/>
    <n v="0"/>
    <n v="36.404399999999995"/>
  </r>
  <r>
    <n v="1359"/>
    <x v="646"/>
    <x v="3"/>
    <x v="466"/>
    <d v="2014-04-28T00:00:00"/>
    <s v="First Class"/>
    <s v="LB-16735"/>
    <s v="Larry Blacks"/>
    <x v="0"/>
    <x v="0"/>
    <s v="Fort Worth"/>
    <x v="5"/>
    <n v="76106"/>
    <x v="2"/>
    <x v="527"/>
    <x v="0"/>
    <x v="5"/>
    <x v="522"/>
    <n v="1.988"/>
    <n v="1"/>
    <n v="0.6"/>
    <n v="-1.4413"/>
  </r>
  <r>
    <n v="1360"/>
    <x v="647"/>
    <x v="2"/>
    <x v="467"/>
    <d v="2011-10-01T00:00:00"/>
    <s v="Second Class"/>
    <s v="KT-16465"/>
    <s v="Kean Takahito"/>
    <x v="0"/>
    <x v="0"/>
    <s v="Los Angeles"/>
    <x v="1"/>
    <n v="90049"/>
    <x v="1"/>
    <x v="955"/>
    <x v="0"/>
    <x v="1"/>
    <x v="939"/>
    <n v="145.56800000000001"/>
    <n v="2"/>
    <n v="0.2"/>
    <n v="0"/>
  </r>
  <r>
    <n v="1361"/>
    <x v="648"/>
    <x v="3"/>
    <x v="15"/>
    <d v="2014-10-26T00:00:00"/>
    <s v="Standard Class"/>
    <s v="HM-14860"/>
    <s v="Harry Marie"/>
    <x v="1"/>
    <x v="0"/>
    <s v="Philadelphia"/>
    <x v="9"/>
    <n v="19120"/>
    <x v="3"/>
    <x v="666"/>
    <x v="1"/>
    <x v="6"/>
    <x v="660"/>
    <n v="123.256"/>
    <n v="7"/>
    <n v="0.2"/>
    <n v="9.2441999999999993"/>
  </r>
  <r>
    <n v="1362"/>
    <x v="648"/>
    <x v="3"/>
    <x v="15"/>
    <d v="2014-10-26T00:00:00"/>
    <s v="Standard Class"/>
    <s v="HM-14860"/>
    <s v="Harry Marie"/>
    <x v="1"/>
    <x v="0"/>
    <s v="Philadelphia"/>
    <x v="9"/>
    <n v="19120"/>
    <x v="3"/>
    <x v="956"/>
    <x v="1"/>
    <x v="10"/>
    <x v="940"/>
    <n v="23.680000000000003"/>
    <n v="4"/>
    <n v="0.2"/>
    <n v="7.3999999999999995"/>
  </r>
  <r>
    <n v="1363"/>
    <x v="648"/>
    <x v="3"/>
    <x v="15"/>
    <d v="2014-10-26T00:00:00"/>
    <s v="Standard Class"/>
    <s v="HM-14860"/>
    <s v="Harry Marie"/>
    <x v="1"/>
    <x v="0"/>
    <s v="Philadelphia"/>
    <x v="9"/>
    <n v="19120"/>
    <x v="3"/>
    <x v="957"/>
    <x v="2"/>
    <x v="7"/>
    <x v="941"/>
    <n v="309.57600000000002"/>
    <n v="4"/>
    <n v="0.4"/>
    <n v="-56.755600000000015"/>
  </r>
  <r>
    <n v="1364"/>
    <x v="649"/>
    <x v="3"/>
    <x v="468"/>
    <d v="2014-11-12T00:00:00"/>
    <s v="First Class"/>
    <s v="AB-10600"/>
    <s v="Ann Blume"/>
    <x v="1"/>
    <x v="0"/>
    <s v="Tucson"/>
    <x v="16"/>
    <n v="85705"/>
    <x v="1"/>
    <x v="624"/>
    <x v="1"/>
    <x v="8"/>
    <x v="618"/>
    <n v="38.388000000000005"/>
    <n v="14"/>
    <n v="0.7"/>
    <n v="-25.591999999999999"/>
  </r>
  <r>
    <n v="1365"/>
    <x v="649"/>
    <x v="3"/>
    <x v="468"/>
    <d v="2014-11-12T00:00:00"/>
    <s v="First Class"/>
    <s v="AB-10600"/>
    <s v="Ann Blume"/>
    <x v="1"/>
    <x v="0"/>
    <s v="Tucson"/>
    <x v="16"/>
    <n v="85705"/>
    <x v="1"/>
    <x v="958"/>
    <x v="2"/>
    <x v="15"/>
    <x v="942"/>
    <n v="95.994000000000014"/>
    <n v="2"/>
    <n v="0.7"/>
    <n v="-63.995999999999981"/>
  </r>
  <r>
    <n v="1366"/>
    <x v="649"/>
    <x v="3"/>
    <x v="468"/>
    <d v="2014-11-12T00:00:00"/>
    <s v="First Class"/>
    <s v="AB-10600"/>
    <s v="Ann Blume"/>
    <x v="1"/>
    <x v="0"/>
    <s v="Tucson"/>
    <x v="16"/>
    <n v="85705"/>
    <x v="1"/>
    <x v="959"/>
    <x v="2"/>
    <x v="11"/>
    <x v="943"/>
    <n v="239.95200000000003"/>
    <n v="6"/>
    <n v="0.2"/>
    <n v="-35.992800000000038"/>
  </r>
  <r>
    <n v="1367"/>
    <x v="649"/>
    <x v="3"/>
    <x v="468"/>
    <d v="2014-11-12T00:00:00"/>
    <s v="First Class"/>
    <s v="AB-10600"/>
    <s v="Ann Blume"/>
    <x v="1"/>
    <x v="0"/>
    <s v="Tucson"/>
    <x v="16"/>
    <n v="85705"/>
    <x v="1"/>
    <x v="202"/>
    <x v="2"/>
    <x v="7"/>
    <x v="201"/>
    <n v="201.584"/>
    <n v="2"/>
    <n v="0.2"/>
    <n v="15.118800000000007"/>
  </r>
  <r>
    <n v="1368"/>
    <x v="649"/>
    <x v="3"/>
    <x v="468"/>
    <d v="2014-11-12T00:00:00"/>
    <s v="First Class"/>
    <s v="AB-10600"/>
    <s v="Ann Blume"/>
    <x v="1"/>
    <x v="0"/>
    <s v="Tucson"/>
    <x v="16"/>
    <n v="85705"/>
    <x v="1"/>
    <x v="299"/>
    <x v="0"/>
    <x v="1"/>
    <x v="296"/>
    <n v="899.13600000000008"/>
    <n v="4"/>
    <n v="0.2"/>
    <n v="-146.10960000000014"/>
  </r>
  <r>
    <n v="1369"/>
    <x v="650"/>
    <x v="3"/>
    <x v="141"/>
    <d v="2014-07-12T00:00:00"/>
    <s v="First Class"/>
    <s v="SZ-20035"/>
    <s v="Sam Zeldin"/>
    <x v="2"/>
    <x v="0"/>
    <s v="Pico Rivera"/>
    <x v="1"/>
    <n v="90660"/>
    <x v="1"/>
    <x v="287"/>
    <x v="0"/>
    <x v="5"/>
    <x v="284"/>
    <n v="145.9"/>
    <n v="5"/>
    <n v="0"/>
    <n v="62.736999999999995"/>
  </r>
  <r>
    <n v="1370"/>
    <x v="651"/>
    <x v="1"/>
    <x v="100"/>
    <d v="2012-12-28T00:00:00"/>
    <s v="Standard Class"/>
    <s v="JR-15670"/>
    <s v="Jim Radford"/>
    <x v="0"/>
    <x v="0"/>
    <s v="Colorado Springs"/>
    <x v="22"/>
    <n v="80906"/>
    <x v="1"/>
    <x v="178"/>
    <x v="0"/>
    <x v="0"/>
    <x v="177"/>
    <n v="590.05800000000011"/>
    <n v="7"/>
    <n v="0.7"/>
    <n v="-786.74400000000026"/>
  </r>
  <r>
    <n v="1371"/>
    <x v="651"/>
    <x v="1"/>
    <x v="100"/>
    <d v="2012-12-28T00:00:00"/>
    <s v="Standard Class"/>
    <s v="JR-15670"/>
    <s v="Jim Radford"/>
    <x v="0"/>
    <x v="0"/>
    <s v="Colorado Springs"/>
    <x v="22"/>
    <n v="80906"/>
    <x v="1"/>
    <x v="628"/>
    <x v="1"/>
    <x v="6"/>
    <x v="622"/>
    <n v="14.04"/>
    <n v="3"/>
    <n v="0.2"/>
    <n v="1.5794999999999986"/>
  </r>
  <r>
    <n v="1372"/>
    <x v="652"/>
    <x v="3"/>
    <x v="469"/>
    <d v="2014-03-13T00:00:00"/>
    <s v="Standard Class"/>
    <s v="MG-17890"/>
    <s v="Michael Granlund"/>
    <x v="2"/>
    <x v="0"/>
    <s v="Clinton"/>
    <x v="39"/>
    <n v="20735"/>
    <x v="3"/>
    <x v="960"/>
    <x v="2"/>
    <x v="11"/>
    <x v="944"/>
    <n v="49.08"/>
    <n v="3"/>
    <n v="0"/>
    <n v="4.9079999999999977"/>
  </r>
  <r>
    <n v="1373"/>
    <x v="653"/>
    <x v="2"/>
    <x v="470"/>
    <d v="2011-04-06T00:00:00"/>
    <s v="Second Class"/>
    <s v="KM-16720"/>
    <s v="Kunst Miller"/>
    <x v="0"/>
    <x v="0"/>
    <s v="Vallejo"/>
    <x v="1"/>
    <n v="94591"/>
    <x v="1"/>
    <x v="579"/>
    <x v="1"/>
    <x v="2"/>
    <x v="574"/>
    <n v="29.6"/>
    <n v="2"/>
    <n v="0"/>
    <n v="14.8"/>
  </r>
  <r>
    <n v="1374"/>
    <x v="653"/>
    <x v="2"/>
    <x v="470"/>
    <d v="2011-04-06T00:00:00"/>
    <s v="Second Class"/>
    <s v="KM-16720"/>
    <s v="Kunst Miller"/>
    <x v="0"/>
    <x v="0"/>
    <s v="Vallejo"/>
    <x v="1"/>
    <n v="94591"/>
    <x v="1"/>
    <x v="961"/>
    <x v="1"/>
    <x v="8"/>
    <x v="945"/>
    <n v="17.088000000000001"/>
    <n v="4"/>
    <n v="0.2"/>
    <n v="5.5535999999999994"/>
  </r>
  <r>
    <n v="1375"/>
    <x v="654"/>
    <x v="1"/>
    <x v="471"/>
    <d v="2012-09-19T00:00:00"/>
    <s v="Standard Class"/>
    <s v="CA-12265"/>
    <s v="Christina Anderson"/>
    <x v="0"/>
    <x v="0"/>
    <s v="Provo"/>
    <x v="7"/>
    <n v="84604"/>
    <x v="1"/>
    <x v="962"/>
    <x v="0"/>
    <x v="3"/>
    <x v="946"/>
    <n v="912.75"/>
    <n v="5"/>
    <n v="0"/>
    <n v="118.65750000000006"/>
  </r>
  <r>
    <n v="1376"/>
    <x v="655"/>
    <x v="2"/>
    <x v="472"/>
    <d v="2011-08-09T00:00:00"/>
    <s v="Second Class"/>
    <s v="VD-21670"/>
    <s v="Valerie Dominguez"/>
    <x v="0"/>
    <x v="0"/>
    <s v="Pleasant Grove"/>
    <x v="7"/>
    <n v="84062"/>
    <x v="1"/>
    <x v="963"/>
    <x v="1"/>
    <x v="9"/>
    <x v="947"/>
    <n v="1089.75"/>
    <n v="3"/>
    <n v="0"/>
    <n v="305.13000000000011"/>
  </r>
  <r>
    <n v="1377"/>
    <x v="655"/>
    <x v="2"/>
    <x v="472"/>
    <d v="2011-08-09T00:00:00"/>
    <s v="Second Class"/>
    <s v="VD-21670"/>
    <s v="Valerie Dominguez"/>
    <x v="0"/>
    <x v="0"/>
    <s v="Pleasant Grove"/>
    <x v="7"/>
    <n v="84062"/>
    <x v="1"/>
    <x v="964"/>
    <x v="1"/>
    <x v="10"/>
    <x v="948"/>
    <n v="447.84"/>
    <n v="8"/>
    <n v="0"/>
    <n v="219.44159999999999"/>
  </r>
  <r>
    <n v="1378"/>
    <x v="655"/>
    <x v="2"/>
    <x v="472"/>
    <d v="2011-08-09T00:00:00"/>
    <s v="Second Class"/>
    <s v="VD-21670"/>
    <s v="Valerie Dominguez"/>
    <x v="0"/>
    <x v="0"/>
    <s v="Pleasant Grove"/>
    <x v="7"/>
    <n v="84062"/>
    <x v="1"/>
    <x v="965"/>
    <x v="1"/>
    <x v="6"/>
    <x v="949"/>
    <n v="16.399999999999999"/>
    <n v="5"/>
    <n v="0"/>
    <n v="4.2639999999999993"/>
  </r>
  <r>
    <n v="1379"/>
    <x v="655"/>
    <x v="2"/>
    <x v="472"/>
    <d v="2011-08-09T00:00:00"/>
    <s v="Second Class"/>
    <s v="VD-21670"/>
    <s v="Valerie Dominguez"/>
    <x v="0"/>
    <x v="0"/>
    <s v="Pleasant Grove"/>
    <x v="7"/>
    <n v="84062"/>
    <x v="1"/>
    <x v="966"/>
    <x v="2"/>
    <x v="7"/>
    <x v="950"/>
    <n v="399.96000000000004"/>
    <n v="5"/>
    <n v="0.2"/>
    <n v="34.996499999999969"/>
  </r>
  <r>
    <n v="1380"/>
    <x v="655"/>
    <x v="2"/>
    <x v="472"/>
    <d v="2011-08-09T00:00:00"/>
    <s v="Second Class"/>
    <s v="VD-21670"/>
    <s v="Valerie Dominguez"/>
    <x v="0"/>
    <x v="0"/>
    <s v="Pleasant Grove"/>
    <x v="7"/>
    <n v="84062"/>
    <x v="1"/>
    <x v="967"/>
    <x v="1"/>
    <x v="4"/>
    <x v="951"/>
    <n v="158.9"/>
    <n v="5"/>
    <n v="0"/>
    <n v="7.9449999999999932"/>
  </r>
  <r>
    <n v="1381"/>
    <x v="655"/>
    <x v="2"/>
    <x v="472"/>
    <d v="2011-08-09T00:00:00"/>
    <s v="Second Class"/>
    <s v="VD-21670"/>
    <s v="Valerie Dominguez"/>
    <x v="0"/>
    <x v="0"/>
    <s v="Pleasant Grove"/>
    <x v="7"/>
    <n v="84062"/>
    <x v="1"/>
    <x v="91"/>
    <x v="1"/>
    <x v="8"/>
    <x v="91"/>
    <n v="13.184000000000001"/>
    <n v="1"/>
    <n v="0.2"/>
    <n v="4.7792000000000003"/>
  </r>
  <r>
    <n v="1382"/>
    <x v="656"/>
    <x v="0"/>
    <x v="323"/>
    <d v="2013-09-10T00:00:00"/>
    <s v="Standard Class"/>
    <s v="JK-16120"/>
    <s v="Julie Kriz"/>
    <x v="2"/>
    <x v="0"/>
    <s v="Aurora"/>
    <x v="10"/>
    <n v="60505"/>
    <x v="2"/>
    <x v="583"/>
    <x v="0"/>
    <x v="5"/>
    <x v="578"/>
    <n v="83.951999999999998"/>
    <n v="3"/>
    <n v="0.6"/>
    <n v="-90.24839999999999"/>
  </r>
  <r>
    <n v="1383"/>
    <x v="657"/>
    <x v="0"/>
    <x v="473"/>
    <d v="2013-02-05T00:00:00"/>
    <s v="Same Day"/>
    <s v="PP-18955"/>
    <s v="Paul Prost"/>
    <x v="2"/>
    <x v="0"/>
    <s v="Smyrna"/>
    <x v="32"/>
    <n v="30080"/>
    <x v="0"/>
    <x v="871"/>
    <x v="1"/>
    <x v="4"/>
    <x v="856"/>
    <n v="80.98"/>
    <n v="1"/>
    <n v="0"/>
    <n v="1.6196000000000055"/>
  </r>
  <r>
    <n v="1384"/>
    <x v="657"/>
    <x v="0"/>
    <x v="473"/>
    <d v="2013-02-05T00:00:00"/>
    <s v="Same Day"/>
    <s v="PP-18955"/>
    <s v="Paul Prost"/>
    <x v="2"/>
    <x v="0"/>
    <s v="Smyrna"/>
    <x v="32"/>
    <n v="30080"/>
    <x v="0"/>
    <x v="968"/>
    <x v="1"/>
    <x v="10"/>
    <x v="952"/>
    <n v="348.84"/>
    <n v="9"/>
    <n v="0"/>
    <n v="170.9316"/>
  </r>
  <r>
    <n v="1385"/>
    <x v="657"/>
    <x v="0"/>
    <x v="473"/>
    <d v="2013-02-05T00:00:00"/>
    <s v="Same Day"/>
    <s v="PP-18955"/>
    <s v="Paul Prost"/>
    <x v="2"/>
    <x v="0"/>
    <s v="Smyrna"/>
    <x v="32"/>
    <n v="30080"/>
    <x v="0"/>
    <x v="969"/>
    <x v="1"/>
    <x v="13"/>
    <x v="953"/>
    <n v="9.4499999999999993"/>
    <n v="5"/>
    <n v="0"/>
    <n v="0.18900000000000028"/>
  </r>
  <r>
    <n v="1386"/>
    <x v="657"/>
    <x v="0"/>
    <x v="473"/>
    <d v="2013-02-05T00:00:00"/>
    <s v="Same Day"/>
    <s v="PP-18955"/>
    <s v="Paul Prost"/>
    <x v="2"/>
    <x v="0"/>
    <s v="Smyrna"/>
    <x v="32"/>
    <n v="30080"/>
    <x v="0"/>
    <x v="267"/>
    <x v="0"/>
    <x v="5"/>
    <x v="954"/>
    <n v="18.84"/>
    <n v="3"/>
    <n v="0"/>
    <n v="7.1592000000000002"/>
  </r>
  <r>
    <n v="1387"/>
    <x v="657"/>
    <x v="0"/>
    <x v="473"/>
    <d v="2013-02-05T00:00:00"/>
    <s v="Same Day"/>
    <s v="PP-18955"/>
    <s v="Paul Prost"/>
    <x v="2"/>
    <x v="0"/>
    <s v="Smyrna"/>
    <x v="32"/>
    <n v="30080"/>
    <x v="0"/>
    <x v="574"/>
    <x v="0"/>
    <x v="0"/>
    <x v="569"/>
    <n v="239.98"/>
    <n v="2"/>
    <n v="0"/>
    <n v="52.795599999999979"/>
  </r>
  <r>
    <n v="1388"/>
    <x v="657"/>
    <x v="0"/>
    <x v="473"/>
    <d v="2013-02-05T00:00:00"/>
    <s v="Same Day"/>
    <s v="PP-18955"/>
    <s v="Paul Prost"/>
    <x v="2"/>
    <x v="0"/>
    <s v="Smyrna"/>
    <x v="32"/>
    <n v="30080"/>
    <x v="0"/>
    <x v="970"/>
    <x v="1"/>
    <x v="12"/>
    <x v="955"/>
    <n v="167.96"/>
    <n v="2"/>
    <n v="0"/>
    <n v="78.941199999999995"/>
  </r>
  <r>
    <n v="1389"/>
    <x v="657"/>
    <x v="0"/>
    <x v="473"/>
    <d v="2013-02-05T00:00:00"/>
    <s v="Same Day"/>
    <s v="PP-18955"/>
    <s v="Paul Prost"/>
    <x v="2"/>
    <x v="0"/>
    <s v="Smyrna"/>
    <x v="32"/>
    <n v="30080"/>
    <x v="0"/>
    <x v="139"/>
    <x v="2"/>
    <x v="7"/>
    <x v="139"/>
    <n v="104.85000000000001"/>
    <n v="3"/>
    <n v="0"/>
    <n v="28.309500000000007"/>
  </r>
  <r>
    <n v="1390"/>
    <x v="657"/>
    <x v="0"/>
    <x v="473"/>
    <d v="2013-02-05T00:00:00"/>
    <s v="Same Day"/>
    <s v="PP-18955"/>
    <s v="Paul Prost"/>
    <x v="2"/>
    <x v="0"/>
    <s v="Smyrna"/>
    <x v="32"/>
    <n v="30080"/>
    <x v="0"/>
    <x v="297"/>
    <x v="2"/>
    <x v="7"/>
    <x v="294"/>
    <n v="484.83000000000004"/>
    <n v="3"/>
    <n v="0"/>
    <n v="126.05580000000002"/>
  </r>
  <r>
    <n v="1391"/>
    <x v="657"/>
    <x v="0"/>
    <x v="473"/>
    <d v="2013-02-05T00:00:00"/>
    <s v="Same Day"/>
    <s v="PP-18955"/>
    <s v="Paul Prost"/>
    <x v="2"/>
    <x v="0"/>
    <s v="Smyrna"/>
    <x v="32"/>
    <n v="30080"/>
    <x v="0"/>
    <x v="447"/>
    <x v="1"/>
    <x v="10"/>
    <x v="442"/>
    <n v="122.97"/>
    <n v="3"/>
    <n v="0"/>
    <n v="60.255300000000005"/>
  </r>
  <r>
    <n v="1392"/>
    <x v="657"/>
    <x v="0"/>
    <x v="473"/>
    <d v="2013-02-05T00:00:00"/>
    <s v="Same Day"/>
    <s v="PP-18955"/>
    <s v="Paul Prost"/>
    <x v="2"/>
    <x v="0"/>
    <s v="Smyrna"/>
    <x v="32"/>
    <n v="30080"/>
    <x v="0"/>
    <x v="232"/>
    <x v="1"/>
    <x v="4"/>
    <x v="230"/>
    <n v="154.44"/>
    <n v="3"/>
    <n v="0"/>
    <n v="1.5444000000000031"/>
  </r>
  <r>
    <n v="1393"/>
    <x v="657"/>
    <x v="0"/>
    <x v="473"/>
    <d v="2013-02-05T00:00:00"/>
    <s v="Same Day"/>
    <s v="PP-18955"/>
    <s v="Paul Prost"/>
    <x v="2"/>
    <x v="0"/>
    <s v="Smyrna"/>
    <x v="32"/>
    <n v="30080"/>
    <x v="0"/>
    <x v="62"/>
    <x v="1"/>
    <x v="10"/>
    <x v="62"/>
    <n v="342.37"/>
    <n v="7"/>
    <n v="0"/>
    <n v="160.91389999999998"/>
  </r>
  <r>
    <n v="1394"/>
    <x v="658"/>
    <x v="3"/>
    <x v="445"/>
    <d v="2014-07-05T00:00:00"/>
    <s v="First Class"/>
    <s v="YS-21880"/>
    <s v="Yana Sorensen"/>
    <x v="1"/>
    <x v="0"/>
    <s v="Burlington"/>
    <x v="3"/>
    <n v="27217"/>
    <x v="0"/>
    <x v="181"/>
    <x v="1"/>
    <x v="6"/>
    <x v="180"/>
    <n v="9.5519999999999996"/>
    <n v="3"/>
    <n v="0.2"/>
    <n v="1.5521999999999991"/>
  </r>
  <r>
    <n v="1395"/>
    <x v="659"/>
    <x v="3"/>
    <x v="449"/>
    <d v="2014-10-15T00:00:00"/>
    <s v="Standard Class"/>
    <s v="CK-12760"/>
    <s v="Cyma Kinney"/>
    <x v="1"/>
    <x v="0"/>
    <s v="Aurora"/>
    <x v="10"/>
    <n v="60505"/>
    <x v="2"/>
    <x v="971"/>
    <x v="0"/>
    <x v="3"/>
    <x v="956"/>
    <n v="652.45000000000005"/>
    <n v="5"/>
    <n v="0.5"/>
    <n v="-430.61700000000019"/>
  </r>
  <r>
    <n v="1396"/>
    <x v="659"/>
    <x v="3"/>
    <x v="449"/>
    <d v="2014-10-15T00:00:00"/>
    <s v="Standard Class"/>
    <s v="CK-12760"/>
    <s v="Cyma Kinney"/>
    <x v="1"/>
    <x v="0"/>
    <s v="Aurora"/>
    <x v="10"/>
    <n v="60505"/>
    <x v="2"/>
    <x v="972"/>
    <x v="0"/>
    <x v="3"/>
    <x v="957"/>
    <n v="66.644999999999996"/>
    <n v="3"/>
    <n v="0.5"/>
    <n v="-42.652799999999999"/>
  </r>
  <r>
    <n v="1397"/>
    <x v="660"/>
    <x v="0"/>
    <x v="390"/>
    <d v="2013-11-27T00:00:00"/>
    <s v="First Class"/>
    <s v="NC-18340"/>
    <s v="Nat Carroll"/>
    <x v="0"/>
    <x v="0"/>
    <s v="New York City"/>
    <x v="15"/>
    <n v="10035"/>
    <x v="3"/>
    <x v="973"/>
    <x v="1"/>
    <x v="8"/>
    <x v="958"/>
    <n v="17.216000000000001"/>
    <n v="4"/>
    <n v="0.2"/>
    <n v="6.025599999999999"/>
  </r>
  <r>
    <n v="1398"/>
    <x v="660"/>
    <x v="0"/>
    <x v="390"/>
    <d v="2013-11-27T00:00:00"/>
    <s v="First Class"/>
    <s v="NC-18340"/>
    <s v="Nat Carroll"/>
    <x v="0"/>
    <x v="0"/>
    <s v="New York City"/>
    <x v="15"/>
    <n v="10035"/>
    <x v="3"/>
    <x v="609"/>
    <x v="1"/>
    <x v="10"/>
    <x v="604"/>
    <n v="11.56"/>
    <n v="2"/>
    <n v="0"/>
    <n v="5.6644000000000005"/>
  </r>
  <r>
    <n v="1399"/>
    <x v="660"/>
    <x v="0"/>
    <x v="390"/>
    <d v="2013-11-27T00:00:00"/>
    <s v="First Class"/>
    <s v="NC-18340"/>
    <s v="Nat Carroll"/>
    <x v="0"/>
    <x v="0"/>
    <s v="New York City"/>
    <x v="15"/>
    <n v="10035"/>
    <x v="3"/>
    <x v="176"/>
    <x v="2"/>
    <x v="11"/>
    <x v="175"/>
    <n v="88.4"/>
    <n v="4"/>
    <n v="0"/>
    <n v="11.492000000000004"/>
  </r>
  <r>
    <n v="1400"/>
    <x v="660"/>
    <x v="0"/>
    <x v="390"/>
    <d v="2013-11-27T00:00:00"/>
    <s v="First Class"/>
    <s v="NC-18340"/>
    <s v="Nat Carroll"/>
    <x v="0"/>
    <x v="0"/>
    <s v="New York City"/>
    <x v="15"/>
    <n v="10035"/>
    <x v="3"/>
    <x v="974"/>
    <x v="1"/>
    <x v="10"/>
    <x v="959"/>
    <n v="6.48"/>
    <n v="1"/>
    <n v="0"/>
    <n v="3.1104000000000003"/>
  </r>
  <r>
    <n v="1401"/>
    <x v="661"/>
    <x v="0"/>
    <x v="474"/>
    <d v="2013-11-06T00:00:00"/>
    <s v="Standard Class"/>
    <s v="KM-16375"/>
    <s v="Katherine Murray"/>
    <x v="2"/>
    <x v="0"/>
    <s v="Salem"/>
    <x v="17"/>
    <n v="24153"/>
    <x v="0"/>
    <x v="47"/>
    <x v="2"/>
    <x v="7"/>
    <x v="47"/>
    <n v="21.8"/>
    <n v="2"/>
    <n v="0"/>
    <n v="6.104000000000001"/>
  </r>
  <r>
    <n v="1402"/>
    <x v="661"/>
    <x v="0"/>
    <x v="474"/>
    <d v="2013-11-06T00:00:00"/>
    <s v="Standard Class"/>
    <s v="KM-16375"/>
    <s v="Katherine Murray"/>
    <x v="2"/>
    <x v="0"/>
    <s v="Salem"/>
    <x v="17"/>
    <n v="24153"/>
    <x v="0"/>
    <x v="556"/>
    <x v="1"/>
    <x v="12"/>
    <x v="550"/>
    <n v="251.79000000000002"/>
    <n v="3"/>
    <n v="0"/>
    <n v="118.34129999999999"/>
  </r>
  <r>
    <n v="1403"/>
    <x v="662"/>
    <x v="0"/>
    <x v="475"/>
    <d v="2013-04-26T00:00:00"/>
    <s v="Standard Class"/>
    <s v="GM-14455"/>
    <s v="Gary Mitchum"/>
    <x v="2"/>
    <x v="0"/>
    <s v="Columbus"/>
    <x v="24"/>
    <n v="43229"/>
    <x v="3"/>
    <x v="975"/>
    <x v="0"/>
    <x v="3"/>
    <x v="960"/>
    <n v="205.17599999999999"/>
    <n v="2"/>
    <n v="0.4"/>
    <n v="-58.133199999999988"/>
  </r>
  <r>
    <n v="1404"/>
    <x v="662"/>
    <x v="0"/>
    <x v="475"/>
    <d v="2013-04-26T00:00:00"/>
    <s v="Standard Class"/>
    <s v="GM-14455"/>
    <s v="Gary Mitchum"/>
    <x v="2"/>
    <x v="0"/>
    <s v="Columbus"/>
    <x v="24"/>
    <n v="43229"/>
    <x v="3"/>
    <x v="976"/>
    <x v="1"/>
    <x v="10"/>
    <x v="961"/>
    <n v="419.4"/>
    <n v="5"/>
    <n v="0.2"/>
    <n v="146.79"/>
  </r>
  <r>
    <n v="1405"/>
    <x v="663"/>
    <x v="2"/>
    <x v="322"/>
    <d v="2011-04-08T00:00:00"/>
    <s v="First Class"/>
    <s v="SD-20485"/>
    <s v="Shirley Daniels"/>
    <x v="2"/>
    <x v="0"/>
    <s v="Philadelphia"/>
    <x v="9"/>
    <n v="19143"/>
    <x v="3"/>
    <x v="505"/>
    <x v="1"/>
    <x v="14"/>
    <x v="500"/>
    <n v="10.304000000000002"/>
    <n v="1"/>
    <n v="0.2"/>
    <n v="-2.1896000000000004"/>
  </r>
  <r>
    <n v="1406"/>
    <x v="663"/>
    <x v="2"/>
    <x v="322"/>
    <d v="2011-04-08T00:00:00"/>
    <s v="First Class"/>
    <s v="SD-20485"/>
    <s v="Shirley Daniels"/>
    <x v="2"/>
    <x v="0"/>
    <s v="Philadelphia"/>
    <x v="9"/>
    <n v="19143"/>
    <x v="3"/>
    <x v="977"/>
    <x v="0"/>
    <x v="3"/>
    <x v="824"/>
    <n v="154.76400000000001"/>
    <n v="3"/>
    <n v="0.4"/>
    <n v="-36.11160000000001"/>
  </r>
  <r>
    <n v="1407"/>
    <x v="663"/>
    <x v="2"/>
    <x v="322"/>
    <d v="2011-04-08T00:00:00"/>
    <s v="First Class"/>
    <s v="SD-20485"/>
    <s v="Shirley Daniels"/>
    <x v="2"/>
    <x v="0"/>
    <s v="Philadelphia"/>
    <x v="9"/>
    <n v="19143"/>
    <x v="3"/>
    <x v="171"/>
    <x v="2"/>
    <x v="11"/>
    <x v="170"/>
    <n v="116.78399999999999"/>
    <n v="2"/>
    <n v="0.2"/>
    <n v="21.896999999999991"/>
  </r>
  <r>
    <n v="1408"/>
    <x v="664"/>
    <x v="0"/>
    <x v="476"/>
    <d v="2013-09-07T00:00:00"/>
    <s v="Standard Class"/>
    <s v="KD-16270"/>
    <s v="Karen Daniels"/>
    <x v="0"/>
    <x v="0"/>
    <s v="New York City"/>
    <x v="15"/>
    <n v="10024"/>
    <x v="3"/>
    <x v="978"/>
    <x v="1"/>
    <x v="6"/>
    <x v="962"/>
    <n v="75.48"/>
    <n v="2"/>
    <n v="0"/>
    <n v="19.6248"/>
  </r>
  <r>
    <n v="1409"/>
    <x v="664"/>
    <x v="0"/>
    <x v="476"/>
    <d v="2013-09-07T00:00:00"/>
    <s v="Standard Class"/>
    <s v="KD-16270"/>
    <s v="Karen Daniels"/>
    <x v="0"/>
    <x v="0"/>
    <s v="New York City"/>
    <x v="15"/>
    <n v="10024"/>
    <x v="3"/>
    <x v="296"/>
    <x v="0"/>
    <x v="5"/>
    <x v="293"/>
    <n v="39.979999999999997"/>
    <n v="2"/>
    <n v="0"/>
    <n v="9.9949999999999974"/>
  </r>
  <r>
    <n v="1410"/>
    <x v="665"/>
    <x v="0"/>
    <x v="477"/>
    <d v="2013-10-01T00:00:00"/>
    <s v="Standard Class"/>
    <s v="AB-10105"/>
    <s v="Adrian Barton"/>
    <x v="0"/>
    <x v="0"/>
    <s v="Phoenix"/>
    <x v="16"/>
    <n v="85023"/>
    <x v="1"/>
    <x v="736"/>
    <x v="0"/>
    <x v="3"/>
    <x v="728"/>
    <n v="393.16500000000002"/>
    <n v="3"/>
    <n v="0.5"/>
    <n v="-204.44580000000005"/>
  </r>
  <r>
    <n v="1411"/>
    <x v="666"/>
    <x v="3"/>
    <x v="259"/>
    <d v="2014-11-12T00:00:00"/>
    <s v="Standard Class"/>
    <s v="SZ-20035"/>
    <s v="Sam Zeldin"/>
    <x v="2"/>
    <x v="0"/>
    <s v="Grand Prairie"/>
    <x v="5"/>
    <n v="75051"/>
    <x v="2"/>
    <x v="429"/>
    <x v="1"/>
    <x v="2"/>
    <x v="424"/>
    <n v="23.680000000000003"/>
    <n v="2"/>
    <n v="0.2"/>
    <n v="8.879999999999999"/>
  </r>
  <r>
    <n v="1412"/>
    <x v="667"/>
    <x v="0"/>
    <x v="478"/>
    <d v="2013-07-14T00:00:00"/>
    <s v="Standard Class"/>
    <s v="JD-15895"/>
    <s v="Jonathan Doherty"/>
    <x v="1"/>
    <x v="0"/>
    <s v="New York City"/>
    <x v="15"/>
    <n v="10035"/>
    <x v="3"/>
    <x v="629"/>
    <x v="0"/>
    <x v="1"/>
    <x v="623"/>
    <n v="408.00599999999997"/>
    <n v="2"/>
    <n v="0.1"/>
    <n v="72.534400000000005"/>
  </r>
  <r>
    <n v="1413"/>
    <x v="667"/>
    <x v="0"/>
    <x v="478"/>
    <d v="2013-07-14T00:00:00"/>
    <s v="Standard Class"/>
    <s v="JD-15895"/>
    <s v="Jonathan Doherty"/>
    <x v="1"/>
    <x v="0"/>
    <s v="New York City"/>
    <x v="15"/>
    <n v="10035"/>
    <x v="3"/>
    <x v="479"/>
    <x v="0"/>
    <x v="5"/>
    <x v="475"/>
    <n v="165.28"/>
    <n v="4"/>
    <n v="0"/>
    <n v="14.875200000000007"/>
  </r>
  <r>
    <n v="1414"/>
    <x v="668"/>
    <x v="2"/>
    <x v="479"/>
    <d v="2011-07-05T00:00:00"/>
    <s v="Standard Class"/>
    <s v="HA-14905"/>
    <s v="Helen Abelman"/>
    <x v="0"/>
    <x v="0"/>
    <s v="New York City"/>
    <x v="15"/>
    <n v="10024"/>
    <x v="3"/>
    <x v="979"/>
    <x v="1"/>
    <x v="8"/>
    <x v="963"/>
    <n v="334.76800000000003"/>
    <n v="7"/>
    <n v="0.2"/>
    <n v="108.79959999999997"/>
  </r>
  <r>
    <n v="1415"/>
    <x v="669"/>
    <x v="3"/>
    <x v="480"/>
    <d v="2014-02-01T00:00:00"/>
    <s v="Second Class"/>
    <s v="BT-11305"/>
    <s v="Beth Thompson"/>
    <x v="2"/>
    <x v="0"/>
    <s v="Costa Mesa"/>
    <x v="1"/>
    <n v="92627"/>
    <x v="1"/>
    <x v="914"/>
    <x v="2"/>
    <x v="11"/>
    <x v="897"/>
    <n v="239.96999999999997"/>
    <n v="3"/>
    <n v="0"/>
    <n v="26.39670000000001"/>
  </r>
  <r>
    <n v="1416"/>
    <x v="669"/>
    <x v="3"/>
    <x v="480"/>
    <d v="2014-02-01T00:00:00"/>
    <s v="Second Class"/>
    <s v="BT-11305"/>
    <s v="Beth Thompson"/>
    <x v="2"/>
    <x v="0"/>
    <s v="Costa Mesa"/>
    <x v="1"/>
    <n v="92627"/>
    <x v="1"/>
    <x v="980"/>
    <x v="0"/>
    <x v="5"/>
    <x v="964"/>
    <n v="37.74"/>
    <n v="3"/>
    <n v="0"/>
    <n v="12.831599999999996"/>
  </r>
  <r>
    <n v="1417"/>
    <x v="670"/>
    <x v="1"/>
    <x v="481"/>
    <d v="2012-09-24T00:00:00"/>
    <s v="First Class"/>
    <s v="SV-20815"/>
    <s v="Stuart Van"/>
    <x v="1"/>
    <x v="0"/>
    <s v="Houston"/>
    <x v="5"/>
    <n v="77041"/>
    <x v="2"/>
    <x v="981"/>
    <x v="2"/>
    <x v="7"/>
    <x v="965"/>
    <n v="946.34400000000005"/>
    <n v="7"/>
    <n v="0.2"/>
    <n v="118.29299999999989"/>
  </r>
  <r>
    <n v="1418"/>
    <x v="670"/>
    <x v="1"/>
    <x v="481"/>
    <d v="2012-09-24T00:00:00"/>
    <s v="First Class"/>
    <s v="SV-20815"/>
    <s v="Stuart Van"/>
    <x v="1"/>
    <x v="0"/>
    <s v="Houston"/>
    <x v="5"/>
    <n v="77041"/>
    <x v="2"/>
    <x v="725"/>
    <x v="2"/>
    <x v="11"/>
    <x v="717"/>
    <n v="151.20000000000002"/>
    <n v="3"/>
    <n v="0.2"/>
    <n v="32.130000000000003"/>
  </r>
  <r>
    <n v="1419"/>
    <x v="670"/>
    <x v="1"/>
    <x v="481"/>
    <d v="2012-09-24T00:00:00"/>
    <s v="First Class"/>
    <s v="SV-20815"/>
    <s v="Stuart Van"/>
    <x v="1"/>
    <x v="0"/>
    <s v="Houston"/>
    <x v="5"/>
    <n v="77041"/>
    <x v="2"/>
    <x v="50"/>
    <x v="0"/>
    <x v="5"/>
    <x v="50"/>
    <n v="4.9280000000000008"/>
    <n v="4"/>
    <n v="0.6"/>
    <n v="-1.4783999999999997"/>
  </r>
  <r>
    <n v="1420"/>
    <x v="671"/>
    <x v="1"/>
    <x v="120"/>
    <d v="2012-09-30T00:00:00"/>
    <s v="Standard Class"/>
    <s v="RW-19540"/>
    <s v="Rick Wilson"/>
    <x v="1"/>
    <x v="0"/>
    <s v="Mesa"/>
    <x v="16"/>
    <n v="85204"/>
    <x v="1"/>
    <x v="982"/>
    <x v="1"/>
    <x v="10"/>
    <x v="966"/>
    <n v="86.272000000000006"/>
    <n v="4"/>
    <n v="0.2"/>
    <n v="31.273599999999998"/>
  </r>
  <r>
    <n v="1421"/>
    <x v="671"/>
    <x v="1"/>
    <x v="120"/>
    <d v="2012-09-30T00:00:00"/>
    <s v="Standard Class"/>
    <s v="RW-19540"/>
    <s v="Rick Wilson"/>
    <x v="1"/>
    <x v="0"/>
    <s v="Mesa"/>
    <x v="16"/>
    <n v="85204"/>
    <x v="1"/>
    <x v="261"/>
    <x v="1"/>
    <x v="8"/>
    <x v="258"/>
    <n v="72.588000000000008"/>
    <n v="2"/>
    <n v="0.7"/>
    <n v="-48.391999999999982"/>
  </r>
  <r>
    <n v="1422"/>
    <x v="671"/>
    <x v="1"/>
    <x v="120"/>
    <d v="2012-09-30T00:00:00"/>
    <s v="Standard Class"/>
    <s v="RW-19540"/>
    <s v="Rick Wilson"/>
    <x v="1"/>
    <x v="0"/>
    <s v="Mesa"/>
    <x v="16"/>
    <n v="85204"/>
    <x v="1"/>
    <x v="983"/>
    <x v="1"/>
    <x v="9"/>
    <x v="967"/>
    <n v="60.672000000000004"/>
    <n v="2"/>
    <n v="0.2"/>
    <n v="14.409600000000003"/>
  </r>
  <r>
    <n v="1423"/>
    <x v="671"/>
    <x v="1"/>
    <x v="120"/>
    <d v="2012-09-30T00:00:00"/>
    <s v="Standard Class"/>
    <s v="RW-19540"/>
    <s v="Rick Wilson"/>
    <x v="1"/>
    <x v="0"/>
    <s v="Mesa"/>
    <x v="16"/>
    <n v="85204"/>
    <x v="1"/>
    <x v="697"/>
    <x v="1"/>
    <x v="8"/>
    <x v="690"/>
    <n v="77.031000000000006"/>
    <n v="9"/>
    <n v="0.7"/>
    <n v="-59.057100000000005"/>
  </r>
  <r>
    <n v="1424"/>
    <x v="671"/>
    <x v="1"/>
    <x v="120"/>
    <d v="2012-09-30T00:00:00"/>
    <s v="Standard Class"/>
    <s v="RW-19540"/>
    <s v="Rick Wilson"/>
    <x v="1"/>
    <x v="0"/>
    <s v="Mesa"/>
    <x v="16"/>
    <n v="85204"/>
    <x v="1"/>
    <x v="352"/>
    <x v="1"/>
    <x v="4"/>
    <x v="348"/>
    <n v="119.90400000000001"/>
    <n v="6"/>
    <n v="0.2"/>
    <n v="-1.4988000000000135"/>
  </r>
  <r>
    <n v="1425"/>
    <x v="671"/>
    <x v="1"/>
    <x v="120"/>
    <d v="2012-09-30T00:00:00"/>
    <s v="Standard Class"/>
    <s v="RW-19540"/>
    <s v="Rick Wilson"/>
    <x v="1"/>
    <x v="0"/>
    <s v="Mesa"/>
    <x v="16"/>
    <n v="85204"/>
    <x v="1"/>
    <x v="984"/>
    <x v="2"/>
    <x v="7"/>
    <x v="968"/>
    <n v="263.96000000000004"/>
    <n v="5"/>
    <n v="0.2"/>
    <n v="23.096500000000006"/>
  </r>
  <r>
    <n v="1426"/>
    <x v="671"/>
    <x v="1"/>
    <x v="120"/>
    <d v="2012-09-30T00:00:00"/>
    <s v="Standard Class"/>
    <s v="RW-19540"/>
    <s v="Rick Wilson"/>
    <x v="1"/>
    <x v="0"/>
    <s v="Mesa"/>
    <x v="16"/>
    <n v="85204"/>
    <x v="1"/>
    <x v="418"/>
    <x v="1"/>
    <x v="4"/>
    <x v="413"/>
    <n v="363.64800000000002"/>
    <n v="4"/>
    <n v="0.2"/>
    <n v="-86.366400000000027"/>
  </r>
  <r>
    <n v="1427"/>
    <x v="672"/>
    <x v="1"/>
    <x v="89"/>
    <d v="2012-11-04T00:00:00"/>
    <s v="Second Class"/>
    <s v="DK-12835"/>
    <s v="Damala Kotsonis"/>
    <x v="1"/>
    <x v="0"/>
    <s v="Salinas"/>
    <x v="1"/>
    <n v="93905"/>
    <x v="1"/>
    <x v="525"/>
    <x v="1"/>
    <x v="8"/>
    <x v="520"/>
    <n v="9.7280000000000015"/>
    <n v="2"/>
    <n v="0.2"/>
    <n v="3.283199999999999"/>
  </r>
  <r>
    <n v="1428"/>
    <x v="672"/>
    <x v="1"/>
    <x v="89"/>
    <d v="2012-11-04T00:00:00"/>
    <s v="Second Class"/>
    <s v="DK-12835"/>
    <s v="Damala Kotsonis"/>
    <x v="1"/>
    <x v="0"/>
    <s v="Salinas"/>
    <x v="1"/>
    <n v="93905"/>
    <x v="1"/>
    <x v="111"/>
    <x v="1"/>
    <x v="12"/>
    <x v="111"/>
    <n v="14.75"/>
    <n v="5"/>
    <n v="0"/>
    <n v="7.08"/>
  </r>
  <r>
    <n v="1429"/>
    <x v="672"/>
    <x v="1"/>
    <x v="89"/>
    <d v="2012-11-04T00:00:00"/>
    <s v="Second Class"/>
    <s v="DK-12835"/>
    <s v="Damala Kotsonis"/>
    <x v="1"/>
    <x v="0"/>
    <s v="Salinas"/>
    <x v="1"/>
    <n v="93905"/>
    <x v="1"/>
    <x v="985"/>
    <x v="1"/>
    <x v="8"/>
    <x v="969"/>
    <n v="29.800000000000004"/>
    <n v="5"/>
    <n v="0.2"/>
    <n v="9.3124999999999982"/>
  </r>
  <r>
    <n v="1430"/>
    <x v="672"/>
    <x v="1"/>
    <x v="89"/>
    <d v="2012-11-04T00:00:00"/>
    <s v="Second Class"/>
    <s v="DK-12835"/>
    <s v="Damala Kotsonis"/>
    <x v="1"/>
    <x v="0"/>
    <s v="Salinas"/>
    <x v="1"/>
    <n v="93905"/>
    <x v="1"/>
    <x v="580"/>
    <x v="1"/>
    <x v="2"/>
    <x v="575"/>
    <n v="427.42"/>
    <n v="14"/>
    <n v="0"/>
    <n v="196.61320000000001"/>
  </r>
  <r>
    <n v="1431"/>
    <x v="673"/>
    <x v="3"/>
    <x v="200"/>
    <d v="2014-12-01T00:00:00"/>
    <s v="Standard Class"/>
    <s v="LT-17110"/>
    <s v="Liz Thompson"/>
    <x v="0"/>
    <x v="0"/>
    <s v="Columbus"/>
    <x v="24"/>
    <n v="43229"/>
    <x v="3"/>
    <x v="521"/>
    <x v="2"/>
    <x v="7"/>
    <x v="516"/>
    <n v="220.75200000000001"/>
    <n v="8"/>
    <n v="0.4"/>
    <n v="-40.47120000000001"/>
  </r>
  <r>
    <n v="1432"/>
    <x v="674"/>
    <x v="2"/>
    <x v="174"/>
    <d v="2011-12-21T00:00:00"/>
    <s v="Second Class"/>
    <s v="IM-15070"/>
    <s v="Irene Maddox"/>
    <x v="0"/>
    <x v="0"/>
    <s v="Florence"/>
    <x v="19"/>
    <n v="35630"/>
    <x v="0"/>
    <x v="986"/>
    <x v="1"/>
    <x v="8"/>
    <x v="970"/>
    <n v="152.76"/>
    <n v="6"/>
    <n v="0"/>
    <n v="74.852400000000003"/>
  </r>
  <r>
    <n v="1433"/>
    <x v="674"/>
    <x v="2"/>
    <x v="174"/>
    <d v="2011-12-21T00:00:00"/>
    <s v="Second Class"/>
    <s v="IM-15070"/>
    <s v="Irene Maddox"/>
    <x v="0"/>
    <x v="0"/>
    <s v="Florence"/>
    <x v="19"/>
    <n v="35630"/>
    <x v="0"/>
    <x v="515"/>
    <x v="1"/>
    <x v="14"/>
    <x v="510"/>
    <n v="7.27"/>
    <n v="1"/>
    <n v="0"/>
    <n v="1.9629000000000003"/>
  </r>
  <r>
    <n v="1434"/>
    <x v="674"/>
    <x v="2"/>
    <x v="174"/>
    <d v="2011-12-21T00:00:00"/>
    <s v="Second Class"/>
    <s v="IM-15070"/>
    <s v="Irene Maddox"/>
    <x v="0"/>
    <x v="0"/>
    <s v="Florence"/>
    <x v="19"/>
    <n v="35630"/>
    <x v="0"/>
    <x v="70"/>
    <x v="0"/>
    <x v="1"/>
    <x v="70"/>
    <n v="1819.8600000000001"/>
    <n v="14"/>
    <n v="0"/>
    <n v="163.78740000000002"/>
  </r>
  <r>
    <n v="1435"/>
    <x v="675"/>
    <x v="0"/>
    <x v="482"/>
    <d v="2013-12-31T00:00:00"/>
    <s v="Standard Class"/>
    <s v="FP-14320"/>
    <s v="Frank Preis"/>
    <x v="0"/>
    <x v="0"/>
    <s v="Seattle"/>
    <x v="4"/>
    <n v="98105"/>
    <x v="1"/>
    <x v="987"/>
    <x v="1"/>
    <x v="10"/>
    <x v="971"/>
    <n v="33.9"/>
    <n v="5"/>
    <n v="0"/>
    <n v="15.593999999999999"/>
  </r>
  <r>
    <n v="1436"/>
    <x v="676"/>
    <x v="3"/>
    <x v="308"/>
    <d v="2014-06-28T00:00:00"/>
    <s v="Standard Class"/>
    <s v="ST-20530"/>
    <s v="Shui Tom"/>
    <x v="0"/>
    <x v="0"/>
    <s v="Parma"/>
    <x v="24"/>
    <n v="44134"/>
    <x v="3"/>
    <x v="988"/>
    <x v="1"/>
    <x v="10"/>
    <x v="972"/>
    <n v="31.104000000000006"/>
    <n v="6"/>
    <n v="0.2"/>
    <n v="10.8864"/>
  </r>
  <r>
    <n v="1437"/>
    <x v="676"/>
    <x v="3"/>
    <x v="308"/>
    <d v="2014-06-28T00:00:00"/>
    <s v="Standard Class"/>
    <s v="ST-20530"/>
    <s v="Shui Tom"/>
    <x v="0"/>
    <x v="0"/>
    <s v="Parma"/>
    <x v="24"/>
    <n v="44134"/>
    <x v="3"/>
    <x v="950"/>
    <x v="1"/>
    <x v="6"/>
    <x v="934"/>
    <n v="5.2480000000000002"/>
    <n v="2"/>
    <n v="0.2"/>
    <n v="0.59039999999999915"/>
  </r>
  <r>
    <n v="1438"/>
    <x v="677"/>
    <x v="1"/>
    <x v="52"/>
    <d v="2012-10-15T00:00:00"/>
    <s v="Same Day"/>
    <s v="JE-15745"/>
    <s v="Joel Eaton"/>
    <x v="0"/>
    <x v="0"/>
    <s v="Amarillo"/>
    <x v="5"/>
    <n v="79109"/>
    <x v="2"/>
    <x v="989"/>
    <x v="2"/>
    <x v="11"/>
    <x v="973"/>
    <n v="263.88"/>
    <n v="3"/>
    <n v="0.2"/>
    <n v="42.880500000000012"/>
  </r>
  <r>
    <n v="1439"/>
    <x v="677"/>
    <x v="1"/>
    <x v="52"/>
    <d v="2012-10-15T00:00:00"/>
    <s v="Same Day"/>
    <s v="JE-15745"/>
    <s v="Joel Eaton"/>
    <x v="0"/>
    <x v="0"/>
    <s v="Amarillo"/>
    <x v="5"/>
    <n v="79109"/>
    <x v="2"/>
    <x v="483"/>
    <x v="0"/>
    <x v="1"/>
    <x v="478"/>
    <n v="2453.4299999999998"/>
    <n v="5"/>
    <n v="0.3"/>
    <n v="-350.4899999999999"/>
  </r>
  <r>
    <n v="1440"/>
    <x v="678"/>
    <x v="3"/>
    <x v="483"/>
    <d v="2014-04-16T00:00:00"/>
    <s v="Second Class"/>
    <s v="BD-11320"/>
    <s v="Bill Donatelli"/>
    <x v="0"/>
    <x v="0"/>
    <s v="Providence"/>
    <x v="34"/>
    <n v="2908"/>
    <x v="3"/>
    <x v="990"/>
    <x v="1"/>
    <x v="8"/>
    <x v="302"/>
    <n v="29.700000000000003"/>
    <n v="5"/>
    <n v="0"/>
    <n v="13.365"/>
  </r>
  <r>
    <n v="1441"/>
    <x v="678"/>
    <x v="3"/>
    <x v="483"/>
    <d v="2014-04-16T00:00:00"/>
    <s v="Second Class"/>
    <s v="BD-11320"/>
    <s v="Bill Donatelli"/>
    <x v="0"/>
    <x v="0"/>
    <s v="Providence"/>
    <x v="34"/>
    <n v="2908"/>
    <x v="3"/>
    <x v="991"/>
    <x v="1"/>
    <x v="10"/>
    <x v="974"/>
    <n v="39.96"/>
    <n v="4"/>
    <n v="0"/>
    <n v="17.981999999999999"/>
  </r>
  <r>
    <n v="1442"/>
    <x v="679"/>
    <x v="3"/>
    <x v="484"/>
    <d v="2014-12-25T00:00:00"/>
    <s v="Second Class"/>
    <s v="MM-17920"/>
    <s v="Michael Moore"/>
    <x v="0"/>
    <x v="0"/>
    <s v="San Francisco"/>
    <x v="1"/>
    <n v="94110"/>
    <x v="1"/>
    <x v="710"/>
    <x v="1"/>
    <x v="8"/>
    <x v="702"/>
    <n v="36.672000000000004"/>
    <n v="2"/>
    <n v="0.2"/>
    <n v="11.459999999999999"/>
  </r>
  <r>
    <n v="1443"/>
    <x v="680"/>
    <x v="3"/>
    <x v="485"/>
    <d v="2014-08-09T00:00:00"/>
    <s v="First Class"/>
    <s v="PW-19030"/>
    <s v="Pauline Webber"/>
    <x v="1"/>
    <x v="0"/>
    <s v="Richmond"/>
    <x v="0"/>
    <n v="40475"/>
    <x v="0"/>
    <x v="320"/>
    <x v="1"/>
    <x v="10"/>
    <x v="317"/>
    <n v="13.76"/>
    <n v="2"/>
    <n v="0"/>
    <n v="6.3295999999999992"/>
  </r>
  <r>
    <n v="1444"/>
    <x v="681"/>
    <x v="1"/>
    <x v="486"/>
    <d v="2012-10-06T00:00:00"/>
    <s v="Standard Class"/>
    <s v="SC-20440"/>
    <s v="Shaun Chance"/>
    <x v="1"/>
    <x v="0"/>
    <s v="Aurora"/>
    <x v="22"/>
    <n v="80013"/>
    <x v="1"/>
    <x v="123"/>
    <x v="1"/>
    <x v="4"/>
    <x v="123"/>
    <n v="139.42400000000001"/>
    <n v="4"/>
    <n v="0.2"/>
    <n v="17.42799999999999"/>
  </r>
  <r>
    <n v="1445"/>
    <x v="682"/>
    <x v="0"/>
    <x v="454"/>
    <d v="2013-05-29T00:00:00"/>
    <s v="Standard Class"/>
    <s v="KL-16645"/>
    <s v="Ken Lonsdale"/>
    <x v="0"/>
    <x v="0"/>
    <s v="Chicago"/>
    <x v="10"/>
    <n v="60623"/>
    <x v="2"/>
    <x v="903"/>
    <x v="2"/>
    <x v="7"/>
    <x v="886"/>
    <n v="1979.9280000000001"/>
    <n v="9"/>
    <n v="0.2"/>
    <n v="148.49459999999993"/>
  </r>
  <r>
    <n v="1446"/>
    <x v="683"/>
    <x v="3"/>
    <x v="487"/>
    <d v="2014-06-17T00:00:00"/>
    <s v="First Class"/>
    <s v="SD-20485"/>
    <s v="Shirley Daniels"/>
    <x v="2"/>
    <x v="0"/>
    <s v="Chicago"/>
    <x v="10"/>
    <n v="60653"/>
    <x v="2"/>
    <x v="232"/>
    <x v="1"/>
    <x v="4"/>
    <x v="230"/>
    <n v="164.73599999999999"/>
    <n v="4"/>
    <n v="0.2"/>
    <n v="-39.124799999999993"/>
  </r>
  <r>
    <n v="1447"/>
    <x v="683"/>
    <x v="3"/>
    <x v="487"/>
    <d v="2014-06-17T00:00:00"/>
    <s v="First Class"/>
    <s v="SD-20485"/>
    <s v="Shirley Daniels"/>
    <x v="2"/>
    <x v="0"/>
    <s v="Chicago"/>
    <x v="10"/>
    <n v="60653"/>
    <x v="2"/>
    <x v="992"/>
    <x v="0"/>
    <x v="1"/>
    <x v="975"/>
    <n v="470.30199999999996"/>
    <n v="7"/>
    <n v="0.3"/>
    <n v="-87.341800000000035"/>
  </r>
  <r>
    <n v="1448"/>
    <x v="683"/>
    <x v="3"/>
    <x v="487"/>
    <d v="2014-06-17T00:00:00"/>
    <s v="First Class"/>
    <s v="SD-20485"/>
    <s v="Shirley Daniels"/>
    <x v="2"/>
    <x v="0"/>
    <s v="Chicago"/>
    <x v="10"/>
    <n v="60653"/>
    <x v="2"/>
    <x v="993"/>
    <x v="2"/>
    <x v="7"/>
    <x v="976"/>
    <n v="47.984000000000002"/>
    <n v="2"/>
    <n v="0.2"/>
    <n v="5.9979999999999922"/>
  </r>
  <r>
    <n v="1449"/>
    <x v="684"/>
    <x v="2"/>
    <x v="488"/>
    <d v="2011-04-24T00:00:00"/>
    <s v="First Class"/>
    <s v="TS-21160"/>
    <s v="Theresa Swint"/>
    <x v="1"/>
    <x v="0"/>
    <s v="Philadelphia"/>
    <x v="9"/>
    <n v="19134"/>
    <x v="3"/>
    <x v="994"/>
    <x v="1"/>
    <x v="8"/>
    <x v="977"/>
    <n v="2.5020000000000002"/>
    <n v="3"/>
    <n v="0.7"/>
    <n v="-1.7513999999999994"/>
  </r>
  <r>
    <n v="1450"/>
    <x v="685"/>
    <x v="1"/>
    <x v="489"/>
    <d v="2012-05-07T00:00:00"/>
    <s v="Standard Class"/>
    <s v="JB-15400"/>
    <s v="Jennifer Braxton"/>
    <x v="1"/>
    <x v="0"/>
    <s v="Los Angeles"/>
    <x v="1"/>
    <n v="90008"/>
    <x v="1"/>
    <x v="995"/>
    <x v="2"/>
    <x v="7"/>
    <x v="978"/>
    <n v="88.751999999999995"/>
    <n v="3"/>
    <n v="0.2"/>
    <n v="11.093999999999998"/>
  </r>
  <r>
    <n v="1451"/>
    <x v="686"/>
    <x v="1"/>
    <x v="490"/>
    <d v="2012-07-20T00:00:00"/>
    <s v="First Class"/>
    <s v="TS-21085"/>
    <s v="Thais Sissman"/>
    <x v="0"/>
    <x v="0"/>
    <s v="Phoenix"/>
    <x v="16"/>
    <n v="85023"/>
    <x v="1"/>
    <x v="996"/>
    <x v="1"/>
    <x v="8"/>
    <x v="979"/>
    <n v="2.0250000000000004"/>
    <n v="1"/>
    <n v="0.7"/>
    <n v="-1.3499999999999996"/>
  </r>
  <r>
    <n v="1452"/>
    <x v="687"/>
    <x v="0"/>
    <x v="491"/>
    <d v="2013-11-30T00:00:00"/>
    <s v="First Class"/>
    <s v="MC-17425"/>
    <s v="Mark Cousins"/>
    <x v="1"/>
    <x v="0"/>
    <s v="Mobile"/>
    <x v="19"/>
    <n v="36608"/>
    <x v="0"/>
    <x v="885"/>
    <x v="1"/>
    <x v="10"/>
    <x v="33"/>
    <n v="70.98"/>
    <n v="7"/>
    <n v="0"/>
    <n v="34.780200000000001"/>
  </r>
  <r>
    <n v="1453"/>
    <x v="687"/>
    <x v="0"/>
    <x v="491"/>
    <d v="2013-11-30T00:00:00"/>
    <s v="First Class"/>
    <s v="MC-17425"/>
    <s v="Mark Cousins"/>
    <x v="1"/>
    <x v="0"/>
    <s v="Mobile"/>
    <x v="19"/>
    <n v="36608"/>
    <x v="0"/>
    <x v="997"/>
    <x v="1"/>
    <x v="8"/>
    <x v="980"/>
    <n v="91.679999999999993"/>
    <n v="3"/>
    <n v="0"/>
    <n v="45.839999999999996"/>
  </r>
  <r>
    <n v="1454"/>
    <x v="687"/>
    <x v="0"/>
    <x v="491"/>
    <d v="2013-11-30T00:00:00"/>
    <s v="First Class"/>
    <s v="MC-17425"/>
    <s v="Mark Cousins"/>
    <x v="1"/>
    <x v="0"/>
    <s v="Mobile"/>
    <x v="19"/>
    <n v="36608"/>
    <x v="0"/>
    <x v="996"/>
    <x v="1"/>
    <x v="8"/>
    <x v="979"/>
    <n v="33.75"/>
    <n v="5"/>
    <n v="0"/>
    <n v="16.875"/>
  </r>
  <r>
    <n v="1455"/>
    <x v="687"/>
    <x v="0"/>
    <x v="491"/>
    <d v="2013-11-30T00:00:00"/>
    <s v="First Class"/>
    <s v="MC-17425"/>
    <s v="Mark Cousins"/>
    <x v="1"/>
    <x v="0"/>
    <s v="Mobile"/>
    <x v="19"/>
    <n v="36608"/>
    <x v="0"/>
    <x v="998"/>
    <x v="2"/>
    <x v="15"/>
    <x v="981"/>
    <n v="3040"/>
    <n v="8"/>
    <n v="0"/>
    <n v="1459.2"/>
  </r>
  <r>
    <n v="1456"/>
    <x v="688"/>
    <x v="3"/>
    <x v="492"/>
    <d v="2014-06-20T00:00:00"/>
    <s v="Standard Class"/>
    <s v="ME-17320"/>
    <s v="Maria Etezadi"/>
    <x v="2"/>
    <x v="0"/>
    <s v="Columbus"/>
    <x v="32"/>
    <n v="31907"/>
    <x v="0"/>
    <x v="999"/>
    <x v="1"/>
    <x v="8"/>
    <x v="982"/>
    <n v="91.199999999999989"/>
    <n v="3"/>
    <n v="0"/>
    <n v="41.951999999999998"/>
  </r>
  <r>
    <n v="1457"/>
    <x v="688"/>
    <x v="3"/>
    <x v="492"/>
    <d v="2014-06-20T00:00:00"/>
    <s v="Standard Class"/>
    <s v="ME-17320"/>
    <s v="Maria Etezadi"/>
    <x v="2"/>
    <x v="0"/>
    <s v="Columbus"/>
    <x v="32"/>
    <n v="31907"/>
    <x v="0"/>
    <x v="1000"/>
    <x v="0"/>
    <x v="3"/>
    <x v="983"/>
    <n v="452.93999999999994"/>
    <n v="3"/>
    <n v="0"/>
    <n v="67.940999999999974"/>
  </r>
  <r>
    <n v="1458"/>
    <x v="689"/>
    <x v="1"/>
    <x v="493"/>
    <d v="2012-08-21T00:00:00"/>
    <s v="Standard Class"/>
    <s v="SC-20440"/>
    <s v="Shaun Chance"/>
    <x v="1"/>
    <x v="0"/>
    <s v="New Bedford"/>
    <x v="31"/>
    <n v="2740"/>
    <x v="3"/>
    <x v="326"/>
    <x v="1"/>
    <x v="8"/>
    <x v="323"/>
    <n v="52.199999999999996"/>
    <n v="9"/>
    <n v="0"/>
    <n v="23.49"/>
  </r>
  <r>
    <n v="1459"/>
    <x v="690"/>
    <x v="0"/>
    <x v="477"/>
    <d v="2013-10-02T00:00:00"/>
    <s v="Standard Class"/>
    <s v="NH-18610"/>
    <s v="Nicole Hansen"/>
    <x v="1"/>
    <x v="0"/>
    <s v="Irving"/>
    <x v="5"/>
    <n v="75061"/>
    <x v="2"/>
    <x v="639"/>
    <x v="1"/>
    <x v="2"/>
    <x v="633"/>
    <n v="15.936000000000002"/>
    <n v="4"/>
    <n v="0.2"/>
    <n v="5.1791999999999998"/>
  </r>
  <r>
    <n v="1460"/>
    <x v="691"/>
    <x v="2"/>
    <x v="417"/>
    <d v="2011-05-04T00:00:00"/>
    <s v="Same Day"/>
    <s v="AA-10480"/>
    <s v="Andrew Allen"/>
    <x v="0"/>
    <x v="0"/>
    <s v="Middletown"/>
    <x v="29"/>
    <n v="6457"/>
    <x v="3"/>
    <x v="1001"/>
    <x v="0"/>
    <x v="5"/>
    <x v="984"/>
    <n v="27.46"/>
    <n v="2"/>
    <n v="0"/>
    <n v="9.8856000000000002"/>
  </r>
  <r>
    <n v="1461"/>
    <x v="692"/>
    <x v="1"/>
    <x v="494"/>
    <d v="2012-12-08T00:00:00"/>
    <s v="Standard Class"/>
    <s v="LC-17140"/>
    <s v="Logan Currie"/>
    <x v="0"/>
    <x v="0"/>
    <s v="Seattle"/>
    <x v="4"/>
    <n v="98103"/>
    <x v="1"/>
    <x v="1002"/>
    <x v="1"/>
    <x v="8"/>
    <x v="985"/>
    <n v="55.424000000000007"/>
    <n v="2"/>
    <n v="0.2"/>
    <n v="19.398399999999995"/>
  </r>
  <r>
    <n v="1462"/>
    <x v="693"/>
    <x v="0"/>
    <x v="21"/>
    <d v="2013-03-16T00:00:00"/>
    <s v="Standard Class"/>
    <s v="MB-18085"/>
    <s v="Mick Brown"/>
    <x v="0"/>
    <x v="0"/>
    <s v="Vineland"/>
    <x v="30"/>
    <n v="8360"/>
    <x v="3"/>
    <x v="616"/>
    <x v="0"/>
    <x v="3"/>
    <x v="611"/>
    <n v="244.00599999999997"/>
    <n v="2"/>
    <n v="0.3"/>
    <n v="-31.372200000000007"/>
  </r>
  <r>
    <n v="1463"/>
    <x v="694"/>
    <x v="0"/>
    <x v="370"/>
    <d v="2013-08-29T00:00:00"/>
    <s v="First Class"/>
    <s v="LC-16930"/>
    <s v="Linda Cazamias"/>
    <x v="1"/>
    <x v="0"/>
    <s v="Pasadena"/>
    <x v="5"/>
    <n v="77506"/>
    <x v="2"/>
    <x v="409"/>
    <x v="2"/>
    <x v="11"/>
    <x v="404"/>
    <n v="159.98400000000001"/>
    <n v="2"/>
    <n v="0.2"/>
    <n v="43.995600000000003"/>
  </r>
  <r>
    <n v="1464"/>
    <x v="694"/>
    <x v="0"/>
    <x v="370"/>
    <d v="2013-08-29T00:00:00"/>
    <s v="First Class"/>
    <s v="LC-16930"/>
    <s v="Linda Cazamias"/>
    <x v="1"/>
    <x v="0"/>
    <s v="Pasadena"/>
    <x v="5"/>
    <n v="77506"/>
    <x v="2"/>
    <x v="856"/>
    <x v="0"/>
    <x v="1"/>
    <x v="841"/>
    <n v="1024.7159999999999"/>
    <n v="6"/>
    <n v="0.3"/>
    <n v="-29.277599999999893"/>
  </r>
  <r>
    <n v="1465"/>
    <x v="695"/>
    <x v="0"/>
    <x v="186"/>
    <d v="2013-12-20T00:00:00"/>
    <s v="First Class"/>
    <s v="KD-16495"/>
    <s v="Keith Dawkins"/>
    <x v="1"/>
    <x v="0"/>
    <s v="New York City"/>
    <x v="15"/>
    <n v="10009"/>
    <x v="3"/>
    <x v="801"/>
    <x v="1"/>
    <x v="13"/>
    <x v="791"/>
    <n v="3.68"/>
    <n v="2"/>
    <n v="0"/>
    <n v="1.8032000000000001"/>
  </r>
  <r>
    <n v="1466"/>
    <x v="696"/>
    <x v="2"/>
    <x v="233"/>
    <d v="2011-08-14T00:00:00"/>
    <s v="Standard Class"/>
    <s v="MB-17305"/>
    <s v="Maria Bertelson"/>
    <x v="0"/>
    <x v="0"/>
    <s v="Glendale"/>
    <x v="16"/>
    <n v="85301"/>
    <x v="1"/>
    <x v="767"/>
    <x v="0"/>
    <x v="5"/>
    <x v="759"/>
    <n v="121.376"/>
    <n v="4"/>
    <n v="0.2"/>
    <n v="-3.0344000000000122"/>
  </r>
  <r>
    <n v="1467"/>
    <x v="696"/>
    <x v="2"/>
    <x v="233"/>
    <d v="2011-08-14T00:00:00"/>
    <s v="Standard Class"/>
    <s v="MB-17305"/>
    <s v="Maria Bertelson"/>
    <x v="0"/>
    <x v="0"/>
    <s v="Glendale"/>
    <x v="16"/>
    <n v="85301"/>
    <x v="1"/>
    <x v="97"/>
    <x v="2"/>
    <x v="11"/>
    <x v="97"/>
    <n v="95.976000000000013"/>
    <n v="3"/>
    <n v="0.2"/>
    <n v="-10.797300000000011"/>
  </r>
  <r>
    <n v="1468"/>
    <x v="697"/>
    <x v="1"/>
    <x v="495"/>
    <d v="2012-05-16T00:00:00"/>
    <s v="Same Day"/>
    <s v="TH-21550"/>
    <s v="Tracy Hopkins"/>
    <x v="2"/>
    <x v="0"/>
    <s v="Jacksonville"/>
    <x v="2"/>
    <n v="32216"/>
    <x v="0"/>
    <x v="657"/>
    <x v="2"/>
    <x v="11"/>
    <x v="651"/>
    <n v="255.96799999999999"/>
    <n v="4"/>
    <n v="0.2"/>
    <n v="31.995999999999974"/>
  </r>
  <r>
    <n v="1469"/>
    <x v="698"/>
    <x v="3"/>
    <x v="34"/>
    <d v="2014-12-14T00:00:00"/>
    <s v="Standard Class"/>
    <s v="DK-12835"/>
    <s v="Damala Kotsonis"/>
    <x v="1"/>
    <x v="0"/>
    <s v="Detroit"/>
    <x v="12"/>
    <n v="48234"/>
    <x v="2"/>
    <x v="1003"/>
    <x v="0"/>
    <x v="1"/>
    <x v="986"/>
    <n v="872.94"/>
    <n v="3"/>
    <n v="0"/>
    <n v="226.96439999999998"/>
  </r>
  <r>
    <n v="1470"/>
    <x v="698"/>
    <x v="3"/>
    <x v="34"/>
    <d v="2014-12-14T00:00:00"/>
    <s v="Standard Class"/>
    <s v="DK-12835"/>
    <s v="Damala Kotsonis"/>
    <x v="1"/>
    <x v="0"/>
    <s v="Detroit"/>
    <x v="12"/>
    <n v="48234"/>
    <x v="2"/>
    <x v="350"/>
    <x v="1"/>
    <x v="8"/>
    <x v="346"/>
    <n v="41.54"/>
    <n v="2"/>
    <n v="0"/>
    <n v="19.523799999999998"/>
  </r>
  <r>
    <n v="1471"/>
    <x v="698"/>
    <x v="3"/>
    <x v="34"/>
    <d v="2014-12-14T00:00:00"/>
    <s v="Standard Class"/>
    <s v="DK-12835"/>
    <s v="Damala Kotsonis"/>
    <x v="1"/>
    <x v="0"/>
    <s v="Detroit"/>
    <x v="12"/>
    <n v="48234"/>
    <x v="2"/>
    <x v="1004"/>
    <x v="1"/>
    <x v="10"/>
    <x v="987"/>
    <n v="12.96"/>
    <n v="2"/>
    <n v="0"/>
    <n v="6.2208000000000006"/>
  </r>
  <r>
    <n v="1472"/>
    <x v="699"/>
    <x v="1"/>
    <x v="496"/>
    <d v="2012-09-27T00:00:00"/>
    <s v="Second Class"/>
    <s v="ON-18715"/>
    <s v="Odella Nelson"/>
    <x v="1"/>
    <x v="0"/>
    <s v="Philadelphia"/>
    <x v="9"/>
    <n v="19120"/>
    <x v="3"/>
    <x v="1005"/>
    <x v="1"/>
    <x v="6"/>
    <x v="988"/>
    <n v="6.8480000000000008"/>
    <n v="2"/>
    <n v="0.2"/>
    <n v="0.59920000000000018"/>
  </r>
  <r>
    <n v="1473"/>
    <x v="700"/>
    <x v="3"/>
    <x v="497"/>
    <d v="2014-07-16T00:00:00"/>
    <s v="Standard Class"/>
    <s v="KN-16390"/>
    <s v="Katherine Nockton"/>
    <x v="1"/>
    <x v="0"/>
    <s v="Los Angeles"/>
    <x v="1"/>
    <n v="90004"/>
    <x v="1"/>
    <x v="688"/>
    <x v="1"/>
    <x v="2"/>
    <x v="681"/>
    <n v="8.67"/>
    <n v="3"/>
    <n v="0"/>
    <n v="4.0749000000000004"/>
  </r>
  <r>
    <n v="1474"/>
    <x v="701"/>
    <x v="1"/>
    <x v="494"/>
    <d v="2012-12-02T00:00:00"/>
    <s v="Same Day"/>
    <s v="NM-18520"/>
    <s v="Neoma Murray"/>
    <x v="0"/>
    <x v="0"/>
    <s v="Houston"/>
    <x v="5"/>
    <n v="77036"/>
    <x v="2"/>
    <x v="1006"/>
    <x v="0"/>
    <x v="5"/>
    <x v="989"/>
    <n v="6.6879999999999997"/>
    <n v="4"/>
    <n v="0.6"/>
    <n v="-4.0127999999999986"/>
  </r>
  <r>
    <n v="1475"/>
    <x v="702"/>
    <x v="0"/>
    <x v="258"/>
    <d v="2013-11-26T00:00:00"/>
    <s v="Standard Class"/>
    <s v="NP-18685"/>
    <s v="Nora Pelletier"/>
    <x v="2"/>
    <x v="0"/>
    <s v="Niagara Falls"/>
    <x v="15"/>
    <n v="14304"/>
    <x v="3"/>
    <x v="1007"/>
    <x v="1"/>
    <x v="6"/>
    <x v="990"/>
    <n v="17.28"/>
    <n v="6"/>
    <n v="0"/>
    <n v="5.0111999999999997"/>
  </r>
  <r>
    <n v="1476"/>
    <x v="702"/>
    <x v="0"/>
    <x v="258"/>
    <d v="2013-11-26T00:00:00"/>
    <s v="Standard Class"/>
    <s v="NP-18685"/>
    <s v="Nora Pelletier"/>
    <x v="2"/>
    <x v="0"/>
    <s v="Niagara Falls"/>
    <x v="15"/>
    <n v="14304"/>
    <x v="3"/>
    <x v="777"/>
    <x v="1"/>
    <x v="8"/>
    <x v="768"/>
    <n v="17.712"/>
    <n v="3"/>
    <n v="0.2"/>
    <n v="6.4206000000000012"/>
  </r>
  <r>
    <n v="1477"/>
    <x v="703"/>
    <x v="3"/>
    <x v="498"/>
    <d v="2014-03-25T00:00:00"/>
    <s v="Standard Class"/>
    <s v="CG-12040"/>
    <s v="Catherine Glotzbach"/>
    <x v="2"/>
    <x v="0"/>
    <s v="New York City"/>
    <x v="15"/>
    <n v="10024"/>
    <x v="3"/>
    <x v="1008"/>
    <x v="1"/>
    <x v="2"/>
    <x v="991"/>
    <n v="28.91"/>
    <n v="7"/>
    <n v="0"/>
    <n v="13.2986"/>
  </r>
  <r>
    <n v="1478"/>
    <x v="704"/>
    <x v="0"/>
    <x v="373"/>
    <d v="2013-11-18T00:00:00"/>
    <s v="Standard Class"/>
    <s v="CS-12505"/>
    <s v="Cindy Stewart"/>
    <x v="0"/>
    <x v="0"/>
    <s v="Thomasville"/>
    <x v="3"/>
    <n v="27360"/>
    <x v="0"/>
    <x v="660"/>
    <x v="1"/>
    <x v="14"/>
    <x v="654"/>
    <n v="52.136000000000003"/>
    <n v="7"/>
    <n v="0.2"/>
    <n v="5.865299999999996"/>
  </r>
  <r>
    <n v="1479"/>
    <x v="705"/>
    <x v="3"/>
    <x v="123"/>
    <d v="2014-11-21T00:00:00"/>
    <s v="First Class"/>
    <s v="KD-16345"/>
    <s v="Katherine Ducich"/>
    <x v="0"/>
    <x v="0"/>
    <s v="Westminster"/>
    <x v="1"/>
    <n v="92683"/>
    <x v="1"/>
    <x v="433"/>
    <x v="2"/>
    <x v="7"/>
    <x v="428"/>
    <n v="31.968000000000004"/>
    <n v="4"/>
    <n v="0.2"/>
    <n v="2.3976000000000006"/>
  </r>
  <r>
    <n v="1480"/>
    <x v="706"/>
    <x v="0"/>
    <x v="499"/>
    <d v="2013-12-09T00:00:00"/>
    <s v="Standard Class"/>
    <s v="MK-18160"/>
    <s v="Mike Kennedy"/>
    <x v="0"/>
    <x v="0"/>
    <s v="San Francisco"/>
    <x v="1"/>
    <n v="94122"/>
    <x v="1"/>
    <x v="1009"/>
    <x v="1"/>
    <x v="10"/>
    <x v="992"/>
    <n v="25.92"/>
    <n v="4"/>
    <n v="0"/>
    <n v="12.441600000000001"/>
  </r>
  <r>
    <n v="1481"/>
    <x v="706"/>
    <x v="0"/>
    <x v="499"/>
    <d v="2013-12-09T00:00:00"/>
    <s v="Standard Class"/>
    <s v="MK-18160"/>
    <s v="Mike Kennedy"/>
    <x v="0"/>
    <x v="0"/>
    <s v="San Francisco"/>
    <x v="1"/>
    <n v="94122"/>
    <x v="1"/>
    <x v="1010"/>
    <x v="1"/>
    <x v="10"/>
    <x v="993"/>
    <n v="40.46"/>
    <n v="7"/>
    <n v="0"/>
    <n v="19.825400000000002"/>
  </r>
  <r>
    <n v="1482"/>
    <x v="706"/>
    <x v="0"/>
    <x v="499"/>
    <d v="2013-12-09T00:00:00"/>
    <s v="Standard Class"/>
    <s v="MK-18160"/>
    <s v="Mike Kennedy"/>
    <x v="0"/>
    <x v="0"/>
    <s v="San Francisco"/>
    <x v="1"/>
    <n v="94122"/>
    <x v="1"/>
    <x v="1011"/>
    <x v="1"/>
    <x v="4"/>
    <x v="994"/>
    <n v="33.869999999999997"/>
    <n v="3"/>
    <n v="0"/>
    <n v="8.8061999999999987"/>
  </r>
  <r>
    <n v="1483"/>
    <x v="707"/>
    <x v="3"/>
    <x v="326"/>
    <d v="2014-08-29T00:00:00"/>
    <s v="Second Class"/>
    <s v="DW-13540"/>
    <s v="Don Weiss"/>
    <x v="0"/>
    <x v="0"/>
    <s v="Jackson"/>
    <x v="18"/>
    <n v="38301"/>
    <x v="0"/>
    <x v="487"/>
    <x v="1"/>
    <x v="6"/>
    <x v="482"/>
    <n v="9.7280000000000015"/>
    <n v="2"/>
    <n v="0.2"/>
    <n v="1.702399999999999"/>
  </r>
  <r>
    <n v="1484"/>
    <x v="707"/>
    <x v="3"/>
    <x v="326"/>
    <d v="2014-08-29T00:00:00"/>
    <s v="Second Class"/>
    <s v="DW-13540"/>
    <s v="Don Weiss"/>
    <x v="0"/>
    <x v="0"/>
    <s v="Jackson"/>
    <x v="18"/>
    <n v="38301"/>
    <x v="0"/>
    <x v="1012"/>
    <x v="1"/>
    <x v="10"/>
    <x v="995"/>
    <n v="3.4240000000000004"/>
    <n v="1"/>
    <n v="0.2"/>
    <n v="1.0699999999999996"/>
  </r>
  <r>
    <n v="1485"/>
    <x v="708"/>
    <x v="0"/>
    <x v="500"/>
    <d v="2013-10-19T00:00:00"/>
    <s v="Standard Class"/>
    <s v="CP-12340"/>
    <s v="Christine Phan"/>
    <x v="1"/>
    <x v="0"/>
    <s v="Seattle"/>
    <x v="4"/>
    <n v="98115"/>
    <x v="1"/>
    <x v="1013"/>
    <x v="2"/>
    <x v="11"/>
    <x v="996"/>
    <n v="177"/>
    <n v="3"/>
    <n v="0"/>
    <n v="30.089999999999982"/>
  </r>
  <r>
    <n v="1486"/>
    <x v="709"/>
    <x v="2"/>
    <x v="501"/>
    <d v="2011-12-03T00:00:00"/>
    <s v="Standard Class"/>
    <s v="MS-17770"/>
    <s v="Maxwell Schwartz"/>
    <x v="0"/>
    <x v="0"/>
    <s v="New York City"/>
    <x v="15"/>
    <n v="10035"/>
    <x v="3"/>
    <x v="1014"/>
    <x v="1"/>
    <x v="13"/>
    <x v="33"/>
    <n v="3.76"/>
    <n v="2"/>
    <n v="0"/>
    <n v="1.3159999999999998"/>
  </r>
  <r>
    <n v="1487"/>
    <x v="710"/>
    <x v="1"/>
    <x v="502"/>
    <d v="2012-11-07T00:00:00"/>
    <s v="Standard Class"/>
    <s v="CM-12655"/>
    <s v="Corinna Mitchell"/>
    <x v="2"/>
    <x v="0"/>
    <s v="Los Angeles"/>
    <x v="1"/>
    <n v="90008"/>
    <x v="1"/>
    <x v="1015"/>
    <x v="2"/>
    <x v="7"/>
    <x v="997"/>
    <n v="1212.848"/>
    <n v="7"/>
    <n v="0.2"/>
    <n v="106.12420000000014"/>
  </r>
  <r>
    <n v="1488"/>
    <x v="710"/>
    <x v="1"/>
    <x v="502"/>
    <d v="2012-11-07T00:00:00"/>
    <s v="Standard Class"/>
    <s v="CM-12655"/>
    <s v="Corinna Mitchell"/>
    <x v="2"/>
    <x v="0"/>
    <s v="Los Angeles"/>
    <x v="1"/>
    <n v="90008"/>
    <x v="1"/>
    <x v="1016"/>
    <x v="2"/>
    <x v="11"/>
    <x v="998"/>
    <n v="89.97"/>
    <n v="3"/>
    <n v="0"/>
    <n v="37.787400000000005"/>
  </r>
  <r>
    <n v="1489"/>
    <x v="710"/>
    <x v="1"/>
    <x v="502"/>
    <d v="2012-11-07T00:00:00"/>
    <s v="Standard Class"/>
    <s v="CM-12655"/>
    <s v="Corinna Mitchell"/>
    <x v="2"/>
    <x v="0"/>
    <s v="Los Angeles"/>
    <x v="1"/>
    <n v="90008"/>
    <x v="1"/>
    <x v="378"/>
    <x v="0"/>
    <x v="5"/>
    <x v="374"/>
    <n v="42.599999999999994"/>
    <n v="3"/>
    <n v="0"/>
    <n v="16.614000000000001"/>
  </r>
  <r>
    <n v="1490"/>
    <x v="711"/>
    <x v="2"/>
    <x v="503"/>
    <d v="2011-12-06T00:00:00"/>
    <s v="Standard Class"/>
    <s v="Co-12640"/>
    <s v="Corey-Lock"/>
    <x v="0"/>
    <x v="0"/>
    <s v="Philadelphia"/>
    <x v="9"/>
    <n v="19143"/>
    <x v="3"/>
    <x v="816"/>
    <x v="1"/>
    <x v="2"/>
    <x v="804"/>
    <n v="5.04"/>
    <n v="2"/>
    <n v="0.2"/>
    <n v="1.764"/>
  </r>
  <r>
    <n v="1491"/>
    <x v="712"/>
    <x v="3"/>
    <x v="504"/>
    <d v="2014-05-06T00:00:00"/>
    <s v="Second Class"/>
    <s v="DL-13495"/>
    <s v="Dionis Lloyd"/>
    <x v="1"/>
    <x v="0"/>
    <s v="New York City"/>
    <x v="15"/>
    <n v="10024"/>
    <x v="3"/>
    <x v="36"/>
    <x v="1"/>
    <x v="12"/>
    <x v="36"/>
    <n v="62.96"/>
    <n v="4"/>
    <n v="0"/>
    <n v="28.332000000000001"/>
  </r>
  <r>
    <n v="1492"/>
    <x v="713"/>
    <x v="3"/>
    <x v="221"/>
    <d v="2014-11-29T00:00:00"/>
    <s v="Standard Class"/>
    <s v="TS-21370"/>
    <s v="Todd Sumrall"/>
    <x v="1"/>
    <x v="0"/>
    <s v="New York City"/>
    <x v="15"/>
    <n v="10035"/>
    <x v="3"/>
    <x v="1017"/>
    <x v="1"/>
    <x v="10"/>
    <x v="999"/>
    <n v="5.88"/>
    <n v="1"/>
    <n v="0"/>
    <n v="2.8811999999999998"/>
  </r>
  <r>
    <n v="1493"/>
    <x v="713"/>
    <x v="3"/>
    <x v="221"/>
    <d v="2014-11-29T00:00:00"/>
    <s v="Standard Class"/>
    <s v="TS-21370"/>
    <s v="Todd Sumrall"/>
    <x v="1"/>
    <x v="0"/>
    <s v="New York City"/>
    <x v="15"/>
    <n v="10035"/>
    <x v="3"/>
    <x v="323"/>
    <x v="0"/>
    <x v="1"/>
    <x v="320"/>
    <n v="977.29200000000003"/>
    <n v="6"/>
    <n v="0.1"/>
    <n v="173.74080000000001"/>
  </r>
  <r>
    <n v="1494"/>
    <x v="714"/>
    <x v="3"/>
    <x v="505"/>
    <d v="2014-11-04T00:00:00"/>
    <s v="Standard Class"/>
    <s v="JW-15220"/>
    <s v="Jane Waco"/>
    <x v="1"/>
    <x v="0"/>
    <s v="Vancouver"/>
    <x v="4"/>
    <n v="98661"/>
    <x v="1"/>
    <x v="763"/>
    <x v="0"/>
    <x v="5"/>
    <x v="755"/>
    <n v="9.64"/>
    <n v="2"/>
    <n v="0"/>
    <n v="3.6632000000000007"/>
  </r>
  <r>
    <n v="1495"/>
    <x v="715"/>
    <x v="2"/>
    <x v="506"/>
    <d v="2011-12-19T00:00:00"/>
    <s v="Second Class"/>
    <s v="RF-19840"/>
    <s v="Roy Französisch"/>
    <x v="0"/>
    <x v="0"/>
    <s v="Columbus"/>
    <x v="32"/>
    <n v="31907"/>
    <x v="0"/>
    <x v="818"/>
    <x v="1"/>
    <x v="6"/>
    <x v="806"/>
    <n v="40.049999999999997"/>
    <n v="3"/>
    <n v="0"/>
    <n v="11.213999999999999"/>
  </r>
  <r>
    <n v="1496"/>
    <x v="716"/>
    <x v="3"/>
    <x v="507"/>
    <d v="2014-09-09T00:00:00"/>
    <s v="Standard Class"/>
    <s v="JD-15790"/>
    <s v="John Dryer"/>
    <x v="0"/>
    <x v="0"/>
    <s v="Coppell"/>
    <x v="5"/>
    <n v="75019"/>
    <x v="2"/>
    <x v="853"/>
    <x v="1"/>
    <x v="6"/>
    <x v="838"/>
    <n v="10.192000000000002"/>
    <n v="7"/>
    <n v="0.2"/>
    <n v="3.1849999999999992"/>
  </r>
  <r>
    <n v="1497"/>
    <x v="716"/>
    <x v="3"/>
    <x v="507"/>
    <d v="2014-09-09T00:00:00"/>
    <s v="Standard Class"/>
    <s v="JD-15790"/>
    <s v="John Dryer"/>
    <x v="0"/>
    <x v="0"/>
    <s v="Coppell"/>
    <x v="5"/>
    <n v="75019"/>
    <x v="2"/>
    <x v="1018"/>
    <x v="1"/>
    <x v="4"/>
    <x v="1000"/>
    <n v="16.784000000000002"/>
    <n v="1"/>
    <n v="0.2"/>
    <n v="-0.20980000000000043"/>
  </r>
  <r>
    <n v="1498"/>
    <x v="716"/>
    <x v="3"/>
    <x v="507"/>
    <d v="2014-09-09T00:00:00"/>
    <s v="Standard Class"/>
    <s v="JD-15790"/>
    <s v="John Dryer"/>
    <x v="0"/>
    <x v="0"/>
    <s v="Coppell"/>
    <x v="5"/>
    <n v="75019"/>
    <x v="2"/>
    <x v="169"/>
    <x v="1"/>
    <x v="6"/>
    <x v="168"/>
    <n v="13.120000000000001"/>
    <n v="5"/>
    <n v="0.2"/>
    <n v="3.7720000000000002"/>
  </r>
  <r>
    <n v="1499"/>
    <x v="717"/>
    <x v="0"/>
    <x v="508"/>
    <d v="2013-10-21T00:00:00"/>
    <s v="First Class"/>
    <s v="NK-18490"/>
    <s v="Neil Knudson"/>
    <x v="2"/>
    <x v="0"/>
    <s v="San Francisco"/>
    <x v="1"/>
    <n v="94122"/>
    <x v="1"/>
    <x v="109"/>
    <x v="1"/>
    <x v="8"/>
    <x v="109"/>
    <n v="18.16"/>
    <n v="5"/>
    <n v="0.2"/>
    <n v="6.5830000000000011"/>
  </r>
  <r>
    <n v="1500"/>
    <x v="718"/>
    <x v="3"/>
    <x v="105"/>
    <d v="2014-11-19T00:00:00"/>
    <s v="Standard Class"/>
    <s v="NG-18430"/>
    <s v="Nathan Gelder"/>
    <x v="0"/>
    <x v="0"/>
    <s v="Austin"/>
    <x v="5"/>
    <n v="78745"/>
    <x v="2"/>
    <x v="186"/>
    <x v="1"/>
    <x v="10"/>
    <x v="185"/>
    <n v="16.056000000000001"/>
    <n v="3"/>
    <n v="0.2"/>
    <n v="5.8203000000000005"/>
  </r>
  <r>
    <n v="1501"/>
    <x v="718"/>
    <x v="3"/>
    <x v="105"/>
    <d v="2014-11-19T00:00:00"/>
    <s v="Standard Class"/>
    <s v="NG-18430"/>
    <s v="Nathan Gelder"/>
    <x v="0"/>
    <x v="0"/>
    <s v="Austin"/>
    <x v="5"/>
    <n v="78745"/>
    <x v="2"/>
    <x v="1019"/>
    <x v="1"/>
    <x v="10"/>
    <x v="1001"/>
    <n v="223.05600000000001"/>
    <n v="9"/>
    <n v="0.2"/>
    <n v="69.704999999999984"/>
  </r>
  <r>
    <n v="1502"/>
    <x v="718"/>
    <x v="3"/>
    <x v="105"/>
    <d v="2014-11-19T00:00:00"/>
    <s v="Standard Class"/>
    <s v="NG-18430"/>
    <s v="Nathan Gelder"/>
    <x v="0"/>
    <x v="0"/>
    <s v="Austin"/>
    <x v="5"/>
    <n v="78745"/>
    <x v="2"/>
    <x v="906"/>
    <x v="1"/>
    <x v="4"/>
    <x v="889"/>
    <n v="540.048"/>
    <n v="3"/>
    <n v="0.2"/>
    <n v="-47.254199999999997"/>
  </r>
  <r>
    <n v="1503"/>
    <x v="719"/>
    <x v="0"/>
    <x v="390"/>
    <d v="2013-12-02T00:00:00"/>
    <s v="Standard Class"/>
    <s v="AT-10435"/>
    <s v="Alyssa Tate"/>
    <x v="2"/>
    <x v="0"/>
    <s v="Los Angeles"/>
    <x v="1"/>
    <n v="90045"/>
    <x v="1"/>
    <x v="1020"/>
    <x v="2"/>
    <x v="7"/>
    <x v="1002"/>
    <n v="33.520000000000003"/>
    <n v="2"/>
    <n v="0.2"/>
    <n v="3.3519999999999985"/>
  </r>
  <r>
    <n v="1504"/>
    <x v="719"/>
    <x v="0"/>
    <x v="390"/>
    <d v="2013-12-02T00:00:00"/>
    <s v="Standard Class"/>
    <s v="AT-10435"/>
    <s v="Alyssa Tate"/>
    <x v="2"/>
    <x v="0"/>
    <s v="Los Angeles"/>
    <x v="1"/>
    <n v="90045"/>
    <x v="1"/>
    <x v="527"/>
    <x v="0"/>
    <x v="5"/>
    <x v="522"/>
    <n v="9.94"/>
    <n v="2"/>
    <n v="0"/>
    <n v="3.0813999999999995"/>
  </r>
  <r>
    <n v="1505"/>
    <x v="720"/>
    <x v="1"/>
    <x v="509"/>
    <d v="2012-08-07T00:00:00"/>
    <s v="Standard Class"/>
    <s v="PC-19000"/>
    <s v="Pauline Chand"/>
    <x v="2"/>
    <x v="0"/>
    <s v="Los Angeles"/>
    <x v="1"/>
    <n v="90004"/>
    <x v="1"/>
    <x v="59"/>
    <x v="1"/>
    <x v="6"/>
    <x v="59"/>
    <n v="6.72"/>
    <n v="4"/>
    <n v="0"/>
    <n v="3.36"/>
  </r>
  <r>
    <n v="1506"/>
    <x v="720"/>
    <x v="1"/>
    <x v="509"/>
    <d v="2012-08-07T00:00:00"/>
    <s v="Standard Class"/>
    <s v="PC-19000"/>
    <s v="Pauline Chand"/>
    <x v="2"/>
    <x v="0"/>
    <s v="Los Angeles"/>
    <x v="1"/>
    <n v="90004"/>
    <x v="1"/>
    <x v="1021"/>
    <x v="0"/>
    <x v="3"/>
    <x v="1003"/>
    <n v="1004.9760000000001"/>
    <n v="6"/>
    <n v="0.2"/>
    <n v="-175.87080000000009"/>
  </r>
  <r>
    <n v="1507"/>
    <x v="721"/>
    <x v="3"/>
    <x v="165"/>
    <d v="2014-12-30T00:00:00"/>
    <s v="Standard Class"/>
    <s v="AR-10540"/>
    <s v="Andy Reiter"/>
    <x v="0"/>
    <x v="0"/>
    <s v="New York City"/>
    <x v="15"/>
    <n v="10024"/>
    <x v="3"/>
    <x v="985"/>
    <x v="1"/>
    <x v="8"/>
    <x v="969"/>
    <n v="17.880000000000003"/>
    <n v="3"/>
    <n v="0.2"/>
    <n v="5.5875000000000004"/>
  </r>
  <r>
    <n v="1508"/>
    <x v="722"/>
    <x v="0"/>
    <x v="42"/>
    <d v="2013-09-24T00:00:00"/>
    <s v="Standard Class"/>
    <s v="CS-12505"/>
    <s v="Cindy Stewart"/>
    <x v="0"/>
    <x v="0"/>
    <s v="Columbus"/>
    <x v="32"/>
    <n v="31907"/>
    <x v="0"/>
    <x v="1022"/>
    <x v="2"/>
    <x v="15"/>
    <x v="1004"/>
    <n v="396"/>
    <n v="4"/>
    <n v="0"/>
    <n v="190.07999999999998"/>
  </r>
  <r>
    <n v="1509"/>
    <x v="723"/>
    <x v="3"/>
    <x v="389"/>
    <d v="2014-12-11T00:00:00"/>
    <s v="Same Day"/>
    <s v="LS-16975"/>
    <s v="Lindsay Shagiari"/>
    <x v="2"/>
    <x v="0"/>
    <s v="Omaha"/>
    <x v="8"/>
    <n v="68104"/>
    <x v="2"/>
    <x v="1023"/>
    <x v="1"/>
    <x v="8"/>
    <x v="1005"/>
    <n v="34.5"/>
    <n v="3"/>
    <n v="0"/>
    <n v="15.524999999999999"/>
  </r>
  <r>
    <n v="1510"/>
    <x v="724"/>
    <x v="3"/>
    <x v="510"/>
    <d v="2014-09-16T00:00:00"/>
    <s v="First Class"/>
    <s v="JM-15535"/>
    <s v="Jessica Myrick"/>
    <x v="0"/>
    <x v="0"/>
    <s v="Los Angeles"/>
    <x v="1"/>
    <n v="90036"/>
    <x v="1"/>
    <x v="1006"/>
    <x v="0"/>
    <x v="5"/>
    <x v="989"/>
    <n v="8.36"/>
    <n v="2"/>
    <n v="0"/>
    <n v="3.0095999999999998"/>
  </r>
  <r>
    <n v="1511"/>
    <x v="725"/>
    <x v="3"/>
    <x v="92"/>
    <d v="2014-07-02T00:00:00"/>
    <s v="Standard Class"/>
    <s v="NH-18610"/>
    <s v="Nicole Hansen"/>
    <x v="1"/>
    <x v="0"/>
    <s v="Pomona"/>
    <x v="1"/>
    <n v="91767"/>
    <x v="1"/>
    <x v="281"/>
    <x v="1"/>
    <x v="6"/>
    <x v="278"/>
    <n v="385.6"/>
    <n v="8"/>
    <n v="0"/>
    <n v="111.82399999999996"/>
  </r>
  <r>
    <n v="1512"/>
    <x v="725"/>
    <x v="3"/>
    <x v="92"/>
    <d v="2014-07-02T00:00:00"/>
    <s v="Standard Class"/>
    <s v="NH-18610"/>
    <s v="Nicole Hansen"/>
    <x v="1"/>
    <x v="0"/>
    <s v="Pomona"/>
    <x v="1"/>
    <n v="91767"/>
    <x v="1"/>
    <x v="181"/>
    <x v="1"/>
    <x v="6"/>
    <x v="180"/>
    <n v="35.82"/>
    <n v="9"/>
    <n v="0"/>
    <n v="11.820599999999997"/>
  </r>
  <r>
    <n v="1513"/>
    <x v="726"/>
    <x v="3"/>
    <x v="238"/>
    <d v="2014-08-23T00:00:00"/>
    <s v="Standard Class"/>
    <s v="RA-19915"/>
    <s v="Russell Applegate"/>
    <x v="0"/>
    <x v="0"/>
    <s v="Dallas"/>
    <x v="5"/>
    <n v="75220"/>
    <x v="2"/>
    <x v="225"/>
    <x v="1"/>
    <x v="4"/>
    <x v="223"/>
    <n v="200.06400000000002"/>
    <n v="3"/>
    <n v="0.2"/>
    <n v="12.504000000000005"/>
  </r>
  <r>
    <n v="1514"/>
    <x v="726"/>
    <x v="3"/>
    <x v="238"/>
    <d v="2014-08-23T00:00:00"/>
    <s v="Standard Class"/>
    <s v="RA-19915"/>
    <s v="Russell Applegate"/>
    <x v="0"/>
    <x v="0"/>
    <s v="Dallas"/>
    <x v="5"/>
    <n v="75220"/>
    <x v="2"/>
    <x v="410"/>
    <x v="1"/>
    <x v="8"/>
    <x v="405"/>
    <n v="21.379999999999995"/>
    <n v="5"/>
    <n v="0.8"/>
    <n v="-33.139000000000003"/>
  </r>
  <r>
    <n v="1515"/>
    <x v="726"/>
    <x v="3"/>
    <x v="238"/>
    <d v="2014-08-23T00:00:00"/>
    <s v="Standard Class"/>
    <s v="RA-19915"/>
    <s v="Russell Applegate"/>
    <x v="0"/>
    <x v="0"/>
    <s v="Dallas"/>
    <x v="5"/>
    <n v="75220"/>
    <x v="2"/>
    <x v="674"/>
    <x v="1"/>
    <x v="8"/>
    <x v="668"/>
    <n v="6.743999999999998"/>
    <n v="4"/>
    <n v="0.8"/>
    <n v="-11.4648"/>
  </r>
  <r>
    <n v="1516"/>
    <x v="727"/>
    <x v="3"/>
    <x v="157"/>
    <d v="2014-12-18T00:00:00"/>
    <s v="Standard Class"/>
    <s v="AI-10855"/>
    <s v="Arianne Irving"/>
    <x v="0"/>
    <x v="0"/>
    <s v="Philadelphia"/>
    <x v="9"/>
    <n v="19120"/>
    <x v="3"/>
    <x v="955"/>
    <x v="0"/>
    <x v="1"/>
    <x v="939"/>
    <n v="63.686"/>
    <n v="1"/>
    <n v="0.3"/>
    <n v="-9.0980000000000025"/>
  </r>
  <r>
    <n v="1517"/>
    <x v="728"/>
    <x v="3"/>
    <x v="389"/>
    <d v="2014-12-15T00:00:00"/>
    <s v="Second Class"/>
    <s v="MC-17845"/>
    <s v="Michael Chen"/>
    <x v="0"/>
    <x v="0"/>
    <s v="North Las Vegas"/>
    <x v="33"/>
    <n v="89031"/>
    <x v="1"/>
    <x v="489"/>
    <x v="0"/>
    <x v="3"/>
    <x v="484"/>
    <n v="1669.6"/>
    <n v="4"/>
    <n v="0"/>
    <n v="116.87199999999984"/>
  </r>
  <r>
    <n v="1518"/>
    <x v="729"/>
    <x v="2"/>
    <x v="511"/>
    <d v="2011-02-07T00:00:00"/>
    <s v="Second Class"/>
    <s v="TB-21400"/>
    <s v="Tom Boeckenhauer"/>
    <x v="0"/>
    <x v="0"/>
    <s v="Seattle"/>
    <x v="4"/>
    <n v="98105"/>
    <x v="1"/>
    <x v="270"/>
    <x v="1"/>
    <x v="8"/>
    <x v="267"/>
    <n v="83.84"/>
    <n v="2"/>
    <n v="0.2"/>
    <n v="27.247999999999998"/>
  </r>
  <r>
    <n v="1519"/>
    <x v="729"/>
    <x v="2"/>
    <x v="511"/>
    <d v="2011-02-07T00:00:00"/>
    <s v="Second Class"/>
    <s v="TB-21400"/>
    <s v="Tom Boeckenhauer"/>
    <x v="0"/>
    <x v="0"/>
    <s v="Seattle"/>
    <x v="4"/>
    <n v="98105"/>
    <x v="1"/>
    <x v="555"/>
    <x v="1"/>
    <x v="8"/>
    <x v="549"/>
    <n v="13.272000000000002"/>
    <n v="3"/>
    <n v="0.2"/>
    <n v="4.3133999999999997"/>
  </r>
  <r>
    <n v="1520"/>
    <x v="730"/>
    <x v="3"/>
    <x v="512"/>
    <d v="2014-02-15T00:00:00"/>
    <s v="Second Class"/>
    <s v="VW-21775"/>
    <s v="Victoria Wilson"/>
    <x v="1"/>
    <x v="0"/>
    <s v="San Francisco"/>
    <x v="1"/>
    <n v="94110"/>
    <x v="1"/>
    <x v="733"/>
    <x v="1"/>
    <x v="8"/>
    <x v="725"/>
    <n v="21.335999999999999"/>
    <n v="7"/>
    <n v="0.2"/>
    <n v="7.7343000000000011"/>
  </r>
  <r>
    <n v="1521"/>
    <x v="731"/>
    <x v="3"/>
    <x v="513"/>
    <d v="2014-04-22T00:00:00"/>
    <s v="Standard Class"/>
    <s v="PL-18925"/>
    <s v="Paul Lucas"/>
    <x v="2"/>
    <x v="0"/>
    <s v="Chicago"/>
    <x v="10"/>
    <n v="60610"/>
    <x v="2"/>
    <x v="1024"/>
    <x v="1"/>
    <x v="6"/>
    <x v="1006"/>
    <n v="16.520000000000003"/>
    <n v="5"/>
    <n v="0.2"/>
    <n v="2.0649999999999986"/>
  </r>
  <r>
    <n v="1522"/>
    <x v="732"/>
    <x v="1"/>
    <x v="401"/>
    <d v="2012-12-11T00:00:00"/>
    <s v="Standard Class"/>
    <s v="GH-14425"/>
    <s v="Gary Hwang"/>
    <x v="0"/>
    <x v="0"/>
    <s v="Tucson"/>
    <x v="16"/>
    <n v="85705"/>
    <x v="1"/>
    <x v="592"/>
    <x v="0"/>
    <x v="5"/>
    <x v="587"/>
    <n v="206.11199999999997"/>
    <n v="6"/>
    <n v="0.2"/>
    <n v="48.951600000000013"/>
  </r>
  <r>
    <n v="1523"/>
    <x v="732"/>
    <x v="1"/>
    <x v="401"/>
    <d v="2012-12-11T00:00:00"/>
    <s v="Standard Class"/>
    <s v="GH-14425"/>
    <s v="Gary Hwang"/>
    <x v="0"/>
    <x v="0"/>
    <s v="Tucson"/>
    <x v="16"/>
    <n v="85705"/>
    <x v="1"/>
    <x v="1025"/>
    <x v="1"/>
    <x v="10"/>
    <x v="1007"/>
    <n v="19.920000000000002"/>
    <n v="5"/>
    <n v="0.2"/>
    <n v="6.7230000000000008"/>
  </r>
  <r>
    <n v="1524"/>
    <x v="732"/>
    <x v="1"/>
    <x v="401"/>
    <d v="2012-12-11T00:00:00"/>
    <s v="Standard Class"/>
    <s v="GH-14425"/>
    <s v="Gary Hwang"/>
    <x v="0"/>
    <x v="0"/>
    <s v="Tucson"/>
    <x v="16"/>
    <n v="85705"/>
    <x v="1"/>
    <x v="334"/>
    <x v="1"/>
    <x v="10"/>
    <x v="330"/>
    <n v="198.27200000000002"/>
    <n v="8"/>
    <n v="0.2"/>
    <n v="61.959999999999987"/>
  </r>
  <r>
    <n v="1525"/>
    <x v="732"/>
    <x v="1"/>
    <x v="401"/>
    <d v="2012-12-11T00:00:00"/>
    <s v="Standard Class"/>
    <s v="GH-14425"/>
    <s v="Gary Hwang"/>
    <x v="0"/>
    <x v="0"/>
    <s v="Tucson"/>
    <x v="16"/>
    <n v="85705"/>
    <x v="1"/>
    <x v="232"/>
    <x v="1"/>
    <x v="4"/>
    <x v="230"/>
    <n v="247.10399999999998"/>
    <n v="6"/>
    <n v="0.2"/>
    <n v="-58.68719999999999"/>
  </r>
  <r>
    <n v="1526"/>
    <x v="732"/>
    <x v="1"/>
    <x v="401"/>
    <d v="2012-12-11T00:00:00"/>
    <s v="Standard Class"/>
    <s v="GH-14425"/>
    <s v="Gary Hwang"/>
    <x v="0"/>
    <x v="0"/>
    <s v="Tucson"/>
    <x v="16"/>
    <n v="85705"/>
    <x v="1"/>
    <x v="30"/>
    <x v="1"/>
    <x v="6"/>
    <x v="30"/>
    <n v="86.304000000000002"/>
    <n v="6"/>
    <n v="0.2"/>
    <n v="9.7091999999999885"/>
  </r>
  <r>
    <n v="1527"/>
    <x v="733"/>
    <x v="0"/>
    <x v="405"/>
    <d v="2013-07-28T00:00:00"/>
    <s v="Standard Class"/>
    <s v="CJ-12010"/>
    <s v="Caroline Jumper"/>
    <x v="0"/>
    <x v="0"/>
    <s v="Allentown"/>
    <x v="9"/>
    <n v="18103"/>
    <x v="3"/>
    <x v="1026"/>
    <x v="1"/>
    <x v="6"/>
    <x v="1008"/>
    <n v="4.16"/>
    <n v="2"/>
    <n v="0.2"/>
    <n v="0.36400000000000032"/>
  </r>
  <r>
    <n v="1528"/>
    <x v="733"/>
    <x v="0"/>
    <x v="405"/>
    <d v="2013-07-28T00:00:00"/>
    <s v="Standard Class"/>
    <s v="CJ-12010"/>
    <s v="Caroline Jumper"/>
    <x v="0"/>
    <x v="0"/>
    <s v="Allentown"/>
    <x v="9"/>
    <n v="18103"/>
    <x v="3"/>
    <x v="1027"/>
    <x v="0"/>
    <x v="5"/>
    <x v="1009"/>
    <n v="11.648000000000001"/>
    <n v="2"/>
    <n v="0.2"/>
    <n v="3.3488000000000011"/>
  </r>
  <r>
    <n v="1529"/>
    <x v="734"/>
    <x v="1"/>
    <x v="209"/>
    <d v="2012-11-10T00:00:00"/>
    <s v="Second Class"/>
    <s v="MC-18130"/>
    <s v="Mike Caudle"/>
    <x v="1"/>
    <x v="0"/>
    <s v="Newark"/>
    <x v="13"/>
    <n v="19711"/>
    <x v="3"/>
    <x v="1028"/>
    <x v="1"/>
    <x v="13"/>
    <x v="1010"/>
    <n v="26.18"/>
    <n v="7"/>
    <n v="0"/>
    <n v="0.5236000000000014"/>
  </r>
  <r>
    <n v="1530"/>
    <x v="734"/>
    <x v="1"/>
    <x v="209"/>
    <d v="2012-11-10T00:00:00"/>
    <s v="Second Class"/>
    <s v="MC-18130"/>
    <s v="Mike Caudle"/>
    <x v="1"/>
    <x v="0"/>
    <s v="Newark"/>
    <x v="13"/>
    <n v="19711"/>
    <x v="3"/>
    <x v="1029"/>
    <x v="1"/>
    <x v="10"/>
    <x v="1011"/>
    <n v="7.3"/>
    <n v="2"/>
    <n v="0"/>
    <n v="3.4309999999999996"/>
  </r>
  <r>
    <n v="1531"/>
    <x v="735"/>
    <x v="1"/>
    <x v="514"/>
    <d v="2012-03-31T00:00:00"/>
    <s v="Standard Class"/>
    <s v="BV-11245"/>
    <s v="Benjamin Venier"/>
    <x v="1"/>
    <x v="0"/>
    <s v="Miami"/>
    <x v="2"/>
    <n v="33142"/>
    <x v="0"/>
    <x v="1030"/>
    <x v="1"/>
    <x v="10"/>
    <x v="1012"/>
    <n v="74.352000000000004"/>
    <n v="3"/>
    <n v="0.2"/>
    <n v="23.234999999999992"/>
  </r>
  <r>
    <n v="1532"/>
    <x v="736"/>
    <x v="3"/>
    <x v="515"/>
    <d v="2014-09-06T00:00:00"/>
    <s v="Standard Class"/>
    <s v="JF-15490"/>
    <s v="Jeremy Farry"/>
    <x v="0"/>
    <x v="0"/>
    <s v="Tempe"/>
    <x v="16"/>
    <n v="85281"/>
    <x v="1"/>
    <x v="1031"/>
    <x v="1"/>
    <x v="4"/>
    <x v="1013"/>
    <n v="10.744"/>
    <n v="1"/>
    <n v="0.2"/>
    <n v="0.80579999999999963"/>
  </r>
  <r>
    <n v="1533"/>
    <x v="736"/>
    <x v="3"/>
    <x v="515"/>
    <d v="2014-09-06T00:00:00"/>
    <s v="Standard Class"/>
    <s v="JF-15490"/>
    <s v="Jeremy Farry"/>
    <x v="0"/>
    <x v="0"/>
    <s v="Tempe"/>
    <x v="16"/>
    <n v="85281"/>
    <x v="1"/>
    <x v="203"/>
    <x v="1"/>
    <x v="13"/>
    <x v="202"/>
    <n v="8.3760000000000012"/>
    <n v="3"/>
    <n v="0.2"/>
    <n v="2.7222"/>
  </r>
  <r>
    <n v="1534"/>
    <x v="737"/>
    <x v="0"/>
    <x v="429"/>
    <d v="2013-12-09T00:00:00"/>
    <s v="Standard Class"/>
    <s v="EB-13840"/>
    <s v="Ellis Ballard"/>
    <x v="1"/>
    <x v="0"/>
    <s v="New York City"/>
    <x v="15"/>
    <n v="10035"/>
    <x v="3"/>
    <x v="1032"/>
    <x v="1"/>
    <x v="4"/>
    <x v="1014"/>
    <n v="212.88"/>
    <n v="6"/>
    <n v="0"/>
    <n v="0"/>
  </r>
  <r>
    <n v="1535"/>
    <x v="738"/>
    <x v="3"/>
    <x v="516"/>
    <d v="2014-02-15T00:00:00"/>
    <s v="Standard Class"/>
    <s v="MP-18175"/>
    <s v="Mike Pelletier"/>
    <x v="2"/>
    <x v="0"/>
    <s v="Laguna Niguel"/>
    <x v="1"/>
    <n v="92677"/>
    <x v="1"/>
    <x v="574"/>
    <x v="0"/>
    <x v="0"/>
    <x v="569"/>
    <n v="203.98299999999998"/>
    <n v="2"/>
    <n v="0.15"/>
    <n v="16.798599999999979"/>
  </r>
  <r>
    <n v="1536"/>
    <x v="739"/>
    <x v="0"/>
    <x v="517"/>
    <d v="2013-11-03T00:00:00"/>
    <s v="Standard Class"/>
    <s v="JM-15655"/>
    <s v="Jim Mitchum"/>
    <x v="1"/>
    <x v="0"/>
    <s v="Bridgeton"/>
    <x v="30"/>
    <n v="8302"/>
    <x v="3"/>
    <x v="1033"/>
    <x v="1"/>
    <x v="4"/>
    <x v="1015"/>
    <n v="40.74"/>
    <n v="3"/>
    <n v="0"/>
    <n v="0.4073999999999991"/>
  </r>
  <r>
    <n v="1537"/>
    <x v="739"/>
    <x v="0"/>
    <x v="517"/>
    <d v="2013-11-03T00:00:00"/>
    <s v="Standard Class"/>
    <s v="JM-15655"/>
    <s v="Jim Mitchum"/>
    <x v="1"/>
    <x v="0"/>
    <s v="Bridgeton"/>
    <x v="30"/>
    <n v="8302"/>
    <x v="3"/>
    <x v="1034"/>
    <x v="1"/>
    <x v="9"/>
    <x v="1016"/>
    <n v="11.67"/>
    <n v="3"/>
    <n v="0"/>
    <n v="3.0342000000000002"/>
  </r>
  <r>
    <n v="1538"/>
    <x v="740"/>
    <x v="3"/>
    <x v="175"/>
    <d v="2014-09-18T00:00:00"/>
    <s v="Second Class"/>
    <s v="CL-11890"/>
    <s v="Carl Ludwig"/>
    <x v="0"/>
    <x v="0"/>
    <s v="Everett"/>
    <x v="31"/>
    <n v="2149"/>
    <x v="3"/>
    <x v="884"/>
    <x v="2"/>
    <x v="7"/>
    <x v="869"/>
    <n v="39.99"/>
    <n v="1"/>
    <n v="0"/>
    <n v="11.597099999999998"/>
  </r>
  <r>
    <n v="1539"/>
    <x v="740"/>
    <x v="3"/>
    <x v="175"/>
    <d v="2014-09-18T00:00:00"/>
    <s v="Second Class"/>
    <s v="CL-11890"/>
    <s v="Carl Ludwig"/>
    <x v="0"/>
    <x v="0"/>
    <s v="Everett"/>
    <x v="31"/>
    <n v="2149"/>
    <x v="3"/>
    <x v="359"/>
    <x v="1"/>
    <x v="6"/>
    <x v="355"/>
    <n v="16.28"/>
    <n v="2"/>
    <n v="0"/>
    <n v="6.5120000000000005"/>
  </r>
  <r>
    <n v="1540"/>
    <x v="740"/>
    <x v="3"/>
    <x v="175"/>
    <d v="2014-09-18T00:00:00"/>
    <s v="Second Class"/>
    <s v="CL-11890"/>
    <s v="Carl Ludwig"/>
    <x v="0"/>
    <x v="0"/>
    <s v="Everett"/>
    <x v="31"/>
    <n v="2149"/>
    <x v="3"/>
    <x v="37"/>
    <x v="0"/>
    <x v="0"/>
    <x v="37"/>
    <n v="782.94"/>
    <n v="3"/>
    <n v="0"/>
    <n v="203.56440000000003"/>
  </r>
  <r>
    <n v="1541"/>
    <x v="740"/>
    <x v="3"/>
    <x v="175"/>
    <d v="2014-09-18T00:00:00"/>
    <s v="Second Class"/>
    <s v="CL-11890"/>
    <s v="Carl Ludwig"/>
    <x v="0"/>
    <x v="0"/>
    <s v="Everett"/>
    <x v="31"/>
    <n v="2149"/>
    <x v="3"/>
    <x v="1002"/>
    <x v="1"/>
    <x v="8"/>
    <x v="985"/>
    <n v="242.48000000000002"/>
    <n v="7"/>
    <n v="0"/>
    <n v="116.39039999999999"/>
  </r>
  <r>
    <n v="1542"/>
    <x v="741"/>
    <x v="2"/>
    <x v="518"/>
    <d v="2011-03-16T00:00:00"/>
    <s v="Second Class"/>
    <s v="CK-12205"/>
    <s v="Chloris Kastensmidt"/>
    <x v="0"/>
    <x v="0"/>
    <s v="Columbus"/>
    <x v="24"/>
    <n v="43229"/>
    <x v="3"/>
    <x v="1035"/>
    <x v="0"/>
    <x v="5"/>
    <x v="322"/>
    <n v="8.32"/>
    <n v="5"/>
    <n v="0.2"/>
    <n v="2.2880000000000003"/>
  </r>
  <r>
    <n v="1543"/>
    <x v="741"/>
    <x v="2"/>
    <x v="518"/>
    <d v="2011-03-16T00:00:00"/>
    <s v="Second Class"/>
    <s v="CK-12205"/>
    <s v="Chloris Kastensmidt"/>
    <x v="0"/>
    <x v="0"/>
    <s v="Columbus"/>
    <x v="24"/>
    <n v="43229"/>
    <x v="3"/>
    <x v="845"/>
    <x v="1"/>
    <x v="13"/>
    <x v="831"/>
    <n v="10.464000000000002"/>
    <n v="6"/>
    <n v="0.2"/>
    <n v="1.7003999999999992"/>
  </r>
  <r>
    <n v="1544"/>
    <x v="742"/>
    <x v="2"/>
    <x v="519"/>
    <d v="2011-02-09T00:00:00"/>
    <s v="Standard Class"/>
    <s v="DB-13270"/>
    <s v="Deborah Brumfield"/>
    <x v="2"/>
    <x v="0"/>
    <s v="San Diego"/>
    <x v="1"/>
    <n v="92024"/>
    <x v="1"/>
    <x v="655"/>
    <x v="1"/>
    <x v="8"/>
    <x v="649"/>
    <n v="82.896000000000001"/>
    <n v="3"/>
    <n v="0.2"/>
    <n v="29.0136"/>
  </r>
  <r>
    <n v="1545"/>
    <x v="742"/>
    <x v="2"/>
    <x v="519"/>
    <d v="2011-02-09T00:00:00"/>
    <s v="Standard Class"/>
    <s v="DB-13270"/>
    <s v="Deborah Brumfield"/>
    <x v="2"/>
    <x v="0"/>
    <s v="San Diego"/>
    <x v="1"/>
    <n v="92024"/>
    <x v="1"/>
    <x v="732"/>
    <x v="1"/>
    <x v="10"/>
    <x v="724"/>
    <n v="34.24"/>
    <n v="4"/>
    <n v="0"/>
    <n v="16.0928"/>
  </r>
  <r>
    <n v="1546"/>
    <x v="743"/>
    <x v="2"/>
    <x v="520"/>
    <d v="2012-01-04T00:00:00"/>
    <s v="Second Class"/>
    <s v="PC-18745"/>
    <s v="Pamela Coakley"/>
    <x v="1"/>
    <x v="0"/>
    <s v="Watertown"/>
    <x v="15"/>
    <n v="13601"/>
    <x v="3"/>
    <x v="178"/>
    <x v="0"/>
    <x v="0"/>
    <x v="177"/>
    <n v="1573.4880000000001"/>
    <n v="7"/>
    <n v="0.2"/>
    <n v="196.68599999999986"/>
  </r>
  <r>
    <n v="1547"/>
    <x v="744"/>
    <x v="1"/>
    <x v="521"/>
    <d v="2012-11-27T00:00:00"/>
    <s v="Standard Class"/>
    <s v="VB-21745"/>
    <s v="Victoria Brennan"/>
    <x v="1"/>
    <x v="0"/>
    <s v="San Antonio"/>
    <x v="5"/>
    <n v="78207"/>
    <x v="2"/>
    <x v="921"/>
    <x v="1"/>
    <x v="10"/>
    <x v="904"/>
    <n v="335.52"/>
    <n v="4"/>
    <n v="0.2"/>
    <n v="117.43199999999999"/>
  </r>
  <r>
    <n v="1548"/>
    <x v="744"/>
    <x v="1"/>
    <x v="521"/>
    <d v="2012-11-27T00:00:00"/>
    <s v="Standard Class"/>
    <s v="VB-21745"/>
    <s v="Victoria Brennan"/>
    <x v="1"/>
    <x v="0"/>
    <s v="San Antonio"/>
    <x v="5"/>
    <n v="78207"/>
    <x v="2"/>
    <x v="979"/>
    <x v="1"/>
    <x v="8"/>
    <x v="963"/>
    <n v="23.911999999999995"/>
    <n v="2"/>
    <n v="0.8"/>
    <n v="-40.650400000000019"/>
  </r>
  <r>
    <n v="1549"/>
    <x v="744"/>
    <x v="1"/>
    <x v="521"/>
    <d v="2012-11-27T00:00:00"/>
    <s v="Standard Class"/>
    <s v="VB-21745"/>
    <s v="Victoria Brennan"/>
    <x v="1"/>
    <x v="0"/>
    <s v="San Antonio"/>
    <x v="5"/>
    <n v="78207"/>
    <x v="2"/>
    <x v="1036"/>
    <x v="1"/>
    <x v="4"/>
    <x v="1017"/>
    <n v="27.056000000000001"/>
    <n v="2"/>
    <n v="0.2"/>
    <n v="2.3673999999999991"/>
  </r>
  <r>
    <n v="1550"/>
    <x v="745"/>
    <x v="2"/>
    <x v="522"/>
    <d v="2011-07-08T00:00:00"/>
    <s v="First Class"/>
    <s v="EP-13915"/>
    <s v="Emily Phan"/>
    <x v="0"/>
    <x v="0"/>
    <s v="New York City"/>
    <x v="15"/>
    <n v="10011"/>
    <x v="3"/>
    <x v="890"/>
    <x v="2"/>
    <x v="16"/>
    <x v="874"/>
    <n v="559.99200000000008"/>
    <n v="1"/>
    <n v="0.2"/>
    <n v="174.99749999999997"/>
  </r>
  <r>
    <n v="1551"/>
    <x v="746"/>
    <x v="3"/>
    <x v="38"/>
    <d v="2014-11-19T00:00:00"/>
    <s v="Second Class"/>
    <s v="ME-17320"/>
    <s v="Maria Etezadi"/>
    <x v="2"/>
    <x v="0"/>
    <s v="Houston"/>
    <x v="5"/>
    <n v="77095"/>
    <x v="2"/>
    <x v="1037"/>
    <x v="1"/>
    <x v="9"/>
    <x v="1018"/>
    <n v="9.3239999999999981"/>
    <n v="6"/>
    <n v="0.8"/>
    <n v="-24.708599999999997"/>
  </r>
  <r>
    <n v="1552"/>
    <x v="747"/>
    <x v="0"/>
    <x v="26"/>
    <d v="2013-06-23T00:00:00"/>
    <s v="Standard Class"/>
    <s v="IG-15085"/>
    <s v="Ivan Gibson"/>
    <x v="0"/>
    <x v="0"/>
    <s v="San Diego"/>
    <x v="1"/>
    <n v="92024"/>
    <x v="1"/>
    <x v="964"/>
    <x v="1"/>
    <x v="10"/>
    <x v="948"/>
    <n v="111.96"/>
    <n v="2"/>
    <n v="0"/>
    <n v="54.860399999999998"/>
  </r>
  <r>
    <n v="1553"/>
    <x v="748"/>
    <x v="2"/>
    <x v="523"/>
    <d v="2011-05-05T00:00:00"/>
    <s v="First Class"/>
    <s v="JS-15940"/>
    <s v="Joni Sundaresam"/>
    <x v="2"/>
    <x v="0"/>
    <s v="Appleton"/>
    <x v="6"/>
    <n v="54915"/>
    <x v="2"/>
    <x v="1038"/>
    <x v="1"/>
    <x v="2"/>
    <x v="1019"/>
    <n v="21.560000000000002"/>
    <n v="7"/>
    <n v="0"/>
    <n v="10.348799999999999"/>
  </r>
  <r>
    <n v="1554"/>
    <x v="749"/>
    <x v="3"/>
    <x v="524"/>
    <d v="2014-10-22T00:00:00"/>
    <s v="Standard Class"/>
    <s v="BO-11425"/>
    <s v="Bobby Odegard"/>
    <x v="0"/>
    <x v="0"/>
    <s v="Richmond"/>
    <x v="0"/>
    <n v="40475"/>
    <x v="0"/>
    <x v="691"/>
    <x v="1"/>
    <x v="8"/>
    <x v="684"/>
    <n v="124.75"/>
    <n v="5"/>
    <n v="0"/>
    <n v="57.384999999999991"/>
  </r>
  <r>
    <n v="1555"/>
    <x v="750"/>
    <x v="1"/>
    <x v="525"/>
    <d v="2012-02-13T00:00:00"/>
    <s v="Standard Class"/>
    <s v="VW-21775"/>
    <s v="Victoria Wilson"/>
    <x v="1"/>
    <x v="0"/>
    <s v="Bellevue"/>
    <x v="4"/>
    <n v="98006"/>
    <x v="1"/>
    <x v="1039"/>
    <x v="1"/>
    <x v="6"/>
    <x v="1020"/>
    <n v="5.28"/>
    <n v="3"/>
    <n v="0"/>
    <n v="1.5311999999999999"/>
  </r>
  <r>
    <n v="1556"/>
    <x v="751"/>
    <x v="3"/>
    <x v="507"/>
    <d v="2014-09-09T00:00:00"/>
    <s v="Standard Class"/>
    <s v="AB-10150"/>
    <s v="Aimee Bixby"/>
    <x v="0"/>
    <x v="0"/>
    <s v="Long Beach"/>
    <x v="15"/>
    <n v="11561"/>
    <x v="3"/>
    <x v="43"/>
    <x v="2"/>
    <x v="11"/>
    <x v="43"/>
    <n v="91.96"/>
    <n v="4"/>
    <n v="0"/>
    <n v="39.5428"/>
  </r>
  <r>
    <n v="1557"/>
    <x v="752"/>
    <x v="0"/>
    <x v="195"/>
    <d v="2013-05-16T00:00:00"/>
    <s v="Standard Class"/>
    <s v="JW-16075"/>
    <s v="Julia West"/>
    <x v="0"/>
    <x v="0"/>
    <s v="Philadelphia"/>
    <x v="9"/>
    <n v="19140"/>
    <x v="3"/>
    <x v="1040"/>
    <x v="1"/>
    <x v="12"/>
    <x v="33"/>
    <n v="9.3439999999999994"/>
    <n v="1"/>
    <n v="0.2"/>
    <n v="3.504"/>
  </r>
  <r>
    <n v="1558"/>
    <x v="752"/>
    <x v="0"/>
    <x v="195"/>
    <d v="2013-05-16T00:00:00"/>
    <s v="Standard Class"/>
    <s v="JW-16075"/>
    <s v="Julia West"/>
    <x v="0"/>
    <x v="0"/>
    <s v="Philadelphia"/>
    <x v="9"/>
    <n v="19140"/>
    <x v="3"/>
    <x v="1041"/>
    <x v="1"/>
    <x v="6"/>
    <x v="1021"/>
    <n v="79.36"/>
    <n v="5"/>
    <n v="0.2"/>
    <n v="9.919999999999991"/>
  </r>
  <r>
    <n v="1559"/>
    <x v="753"/>
    <x v="1"/>
    <x v="199"/>
    <d v="2012-03-18T00:00:00"/>
    <s v="Second Class"/>
    <s v="JE-15475"/>
    <s v="Jeremy Ellison"/>
    <x v="0"/>
    <x v="0"/>
    <s v="Seattle"/>
    <x v="4"/>
    <n v="98103"/>
    <x v="1"/>
    <x v="977"/>
    <x v="0"/>
    <x v="3"/>
    <x v="824"/>
    <n v="171.96"/>
    <n v="2"/>
    <n v="0"/>
    <n v="44.709600000000009"/>
  </r>
  <r>
    <n v="1560"/>
    <x v="754"/>
    <x v="0"/>
    <x v="526"/>
    <d v="2013-04-14T00:00:00"/>
    <s v="Standard Class"/>
    <s v="EB-13750"/>
    <s v="Edward Becker"/>
    <x v="1"/>
    <x v="0"/>
    <s v="Seattle"/>
    <x v="4"/>
    <n v="98103"/>
    <x v="1"/>
    <x v="696"/>
    <x v="1"/>
    <x v="8"/>
    <x v="689"/>
    <n v="35.352000000000004"/>
    <n v="9"/>
    <n v="0.2"/>
    <n v="12.815099999999997"/>
  </r>
  <r>
    <n v="1561"/>
    <x v="755"/>
    <x v="2"/>
    <x v="527"/>
    <d v="2011-04-09T00:00:00"/>
    <s v="Standard Class"/>
    <s v="PK-18910"/>
    <s v="Paul Knutson"/>
    <x v="2"/>
    <x v="0"/>
    <s v="San Francisco"/>
    <x v="1"/>
    <n v="94109"/>
    <x v="1"/>
    <x v="1042"/>
    <x v="1"/>
    <x v="2"/>
    <x v="1022"/>
    <n v="18.899999999999999"/>
    <n v="6"/>
    <n v="0"/>
    <n v="9.0719999999999992"/>
  </r>
  <r>
    <n v="1562"/>
    <x v="756"/>
    <x v="3"/>
    <x v="528"/>
    <d v="2014-09-07T00:00:00"/>
    <s v="First Class"/>
    <s v="CS-12400"/>
    <s v="Christopher Schild"/>
    <x v="2"/>
    <x v="0"/>
    <s v="Seattle"/>
    <x v="4"/>
    <n v="98115"/>
    <x v="1"/>
    <x v="324"/>
    <x v="1"/>
    <x v="6"/>
    <x v="321"/>
    <n v="2.78"/>
    <n v="1"/>
    <n v="0"/>
    <n v="0.72279999999999989"/>
  </r>
  <r>
    <n v="1563"/>
    <x v="757"/>
    <x v="3"/>
    <x v="160"/>
    <d v="2014-07-01T00:00:00"/>
    <s v="Same Day"/>
    <s v="SG-20470"/>
    <s v="Sheri Gordon"/>
    <x v="0"/>
    <x v="0"/>
    <s v="New York City"/>
    <x v="15"/>
    <n v="10011"/>
    <x v="3"/>
    <x v="3"/>
    <x v="0"/>
    <x v="3"/>
    <x v="3"/>
    <n v="1044.6299999999999"/>
    <n v="5"/>
    <n v="0.4"/>
    <n v="-295.97849999999994"/>
  </r>
  <r>
    <n v="1564"/>
    <x v="758"/>
    <x v="1"/>
    <x v="529"/>
    <d v="2012-11-09T00:00:00"/>
    <s v="Same Day"/>
    <s v="CM-12190"/>
    <s v="Charlotte Melton"/>
    <x v="0"/>
    <x v="0"/>
    <s v="Philadelphia"/>
    <x v="9"/>
    <n v="19134"/>
    <x v="3"/>
    <x v="204"/>
    <x v="1"/>
    <x v="10"/>
    <x v="203"/>
    <n v="11.352000000000002"/>
    <n v="3"/>
    <n v="0.2"/>
    <n v="4.1151"/>
  </r>
  <r>
    <n v="1565"/>
    <x v="759"/>
    <x v="2"/>
    <x v="530"/>
    <d v="2011-03-04T00:00:00"/>
    <s v="Same Day"/>
    <s v="CL-12565"/>
    <s v="Clay Ludtke"/>
    <x v="0"/>
    <x v="0"/>
    <s v="Columbia"/>
    <x v="20"/>
    <n v="29203"/>
    <x v="0"/>
    <x v="1043"/>
    <x v="1"/>
    <x v="4"/>
    <x v="1023"/>
    <n v="354.90000000000003"/>
    <n v="5"/>
    <n v="0"/>
    <n v="17.744999999999962"/>
  </r>
  <r>
    <n v="1566"/>
    <x v="760"/>
    <x v="1"/>
    <x v="531"/>
    <d v="2012-03-25T00:00:00"/>
    <s v="Standard Class"/>
    <s v="JO-15550"/>
    <s v="Jesus Ocampo"/>
    <x v="2"/>
    <x v="0"/>
    <s v="Seattle"/>
    <x v="4"/>
    <n v="98105"/>
    <x v="1"/>
    <x v="867"/>
    <x v="2"/>
    <x v="7"/>
    <x v="852"/>
    <n v="453.57600000000002"/>
    <n v="3"/>
    <n v="0.2"/>
    <n v="39.687899999999985"/>
  </r>
  <r>
    <n v="1567"/>
    <x v="761"/>
    <x v="1"/>
    <x v="239"/>
    <d v="2012-11-30T00:00:00"/>
    <s v="First Class"/>
    <s v="AW-10840"/>
    <s v="Anthony Witt"/>
    <x v="0"/>
    <x v="0"/>
    <s v="Allen"/>
    <x v="5"/>
    <n v="75002"/>
    <x v="2"/>
    <x v="1044"/>
    <x v="2"/>
    <x v="11"/>
    <x v="1024"/>
    <n v="21.48"/>
    <n v="3"/>
    <n v="0.2"/>
    <n v="-0.26850000000000307"/>
  </r>
  <r>
    <n v="1568"/>
    <x v="761"/>
    <x v="1"/>
    <x v="239"/>
    <d v="2012-11-30T00:00:00"/>
    <s v="First Class"/>
    <s v="AW-10840"/>
    <s v="Anthony Witt"/>
    <x v="0"/>
    <x v="0"/>
    <s v="Allen"/>
    <x v="5"/>
    <n v="75002"/>
    <x v="2"/>
    <x v="1045"/>
    <x v="1"/>
    <x v="8"/>
    <x v="1025"/>
    <n v="8.7839999999999989"/>
    <n v="4"/>
    <n v="0.8"/>
    <n v="-13.615200000000002"/>
  </r>
  <r>
    <n v="1569"/>
    <x v="762"/>
    <x v="3"/>
    <x v="532"/>
    <d v="2014-06-12T00:00:00"/>
    <s v="Same Day"/>
    <s v="DV-13465"/>
    <s v="Dianna Vittorini"/>
    <x v="0"/>
    <x v="0"/>
    <s v="Los Angeles"/>
    <x v="1"/>
    <n v="90004"/>
    <x v="1"/>
    <x v="447"/>
    <x v="1"/>
    <x v="10"/>
    <x v="442"/>
    <n v="122.97"/>
    <n v="3"/>
    <n v="0"/>
    <n v="60.255300000000005"/>
  </r>
  <r>
    <n v="1570"/>
    <x v="763"/>
    <x v="3"/>
    <x v="200"/>
    <d v="2014-12-01T00:00:00"/>
    <s v="Standard Class"/>
    <s v="AH-10075"/>
    <s v="Adam Hart"/>
    <x v="1"/>
    <x v="0"/>
    <s v="Atlanta"/>
    <x v="32"/>
    <n v="30318"/>
    <x v="0"/>
    <x v="1046"/>
    <x v="1"/>
    <x v="6"/>
    <x v="1026"/>
    <n v="12.84"/>
    <n v="3"/>
    <n v="0"/>
    <n v="3.7235999999999989"/>
  </r>
  <r>
    <n v="1571"/>
    <x v="764"/>
    <x v="2"/>
    <x v="533"/>
    <d v="2011-11-25T00:00:00"/>
    <s v="First Class"/>
    <s v="SC-20095"/>
    <s v="Sanjit Chand"/>
    <x v="0"/>
    <x v="0"/>
    <s v="Los Angeles"/>
    <x v="1"/>
    <n v="90004"/>
    <x v="1"/>
    <x v="83"/>
    <x v="0"/>
    <x v="1"/>
    <x v="83"/>
    <n v="603.91999999999996"/>
    <n v="5"/>
    <n v="0.2"/>
    <n v="-67.941000000000003"/>
  </r>
  <r>
    <n v="1572"/>
    <x v="764"/>
    <x v="2"/>
    <x v="533"/>
    <d v="2011-11-25T00:00:00"/>
    <s v="First Class"/>
    <s v="SC-20095"/>
    <s v="Sanjit Chand"/>
    <x v="0"/>
    <x v="0"/>
    <s v="Los Angeles"/>
    <x v="1"/>
    <n v="90004"/>
    <x v="1"/>
    <x v="1047"/>
    <x v="1"/>
    <x v="12"/>
    <x v="1027"/>
    <n v="21.84"/>
    <n v="3"/>
    <n v="0"/>
    <n v="10.4832"/>
  </r>
  <r>
    <n v="1573"/>
    <x v="764"/>
    <x v="2"/>
    <x v="533"/>
    <d v="2011-11-25T00:00:00"/>
    <s v="First Class"/>
    <s v="SC-20095"/>
    <s v="Sanjit Chand"/>
    <x v="0"/>
    <x v="0"/>
    <s v="Los Angeles"/>
    <x v="1"/>
    <n v="90004"/>
    <x v="1"/>
    <x v="1048"/>
    <x v="2"/>
    <x v="11"/>
    <x v="1028"/>
    <n v="29.99"/>
    <n v="1"/>
    <n v="0"/>
    <n v="6.2978999999999985"/>
  </r>
  <r>
    <n v="1574"/>
    <x v="764"/>
    <x v="2"/>
    <x v="533"/>
    <d v="2011-11-25T00:00:00"/>
    <s v="First Class"/>
    <s v="SC-20095"/>
    <s v="Sanjit Chand"/>
    <x v="0"/>
    <x v="0"/>
    <s v="Los Angeles"/>
    <x v="1"/>
    <n v="90004"/>
    <x v="1"/>
    <x v="467"/>
    <x v="0"/>
    <x v="1"/>
    <x v="463"/>
    <n v="381.44000000000005"/>
    <n v="2"/>
    <n v="0.2"/>
    <n v="23.839999999999975"/>
  </r>
  <r>
    <n v="1575"/>
    <x v="765"/>
    <x v="2"/>
    <x v="534"/>
    <d v="2011-12-18T00:00:00"/>
    <s v="First Class"/>
    <s v="MC-18100"/>
    <s v="Mick Crebagga"/>
    <x v="0"/>
    <x v="0"/>
    <s v="El Paso"/>
    <x v="5"/>
    <n v="79907"/>
    <x v="2"/>
    <x v="1049"/>
    <x v="2"/>
    <x v="7"/>
    <x v="1029"/>
    <n v="40.68"/>
    <n v="3"/>
    <n v="0.2"/>
    <n v="-9.153000000000004"/>
  </r>
  <r>
    <n v="1576"/>
    <x v="765"/>
    <x v="2"/>
    <x v="534"/>
    <d v="2011-12-18T00:00:00"/>
    <s v="First Class"/>
    <s v="MC-18100"/>
    <s v="Mick Crebagga"/>
    <x v="0"/>
    <x v="0"/>
    <s v="El Paso"/>
    <x v="5"/>
    <n v="79907"/>
    <x v="2"/>
    <x v="635"/>
    <x v="0"/>
    <x v="1"/>
    <x v="629"/>
    <n v="763.28"/>
    <n v="5"/>
    <n v="0.3"/>
    <n v="-21.807999999999993"/>
  </r>
  <r>
    <n v="1577"/>
    <x v="766"/>
    <x v="0"/>
    <x v="183"/>
    <d v="2013-04-28T00:00:00"/>
    <s v="Standard Class"/>
    <s v="TT-21460"/>
    <s v="Tonja Turnell"/>
    <x v="2"/>
    <x v="0"/>
    <s v="Aurora"/>
    <x v="10"/>
    <n v="60505"/>
    <x v="2"/>
    <x v="328"/>
    <x v="1"/>
    <x v="4"/>
    <x v="324"/>
    <n v="23.952000000000002"/>
    <n v="2"/>
    <n v="0.2"/>
    <n v="2.3952000000000018"/>
  </r>
  <r>
    <n v="1578"/>
    <x v="767"/>
    <x v="0"/>
    <x v="454"/>
    <d v="2013-05-28T00:00:00"/>
    <s v="Standard Class"/>
    <s v="AP-10720"/>
    <s v="Anne Pryor"/>
    <x v="2"/>
    <x v="0"/>
    <s v="Florence"/>
    <x v="19"/>
    <n v="35630"/>
    <x v="0"/>
    <x v="1050"/>
    <x v="1"/>
    <x v="10"/>
    <x v="1030"/>
    <n v="4.9800000000000004"/>
    <n v="1"/>
    <n v="0"/>
    <n v="2.4402000000000004"/>
  </r>
  <r>
    <n v="1579"/>
    <x v="768"/>
    <x v="0"/>
    <x v="535"/>
    <d v="2013-03-02T00:00:00"/>
    <s v="First Class"/>
    <s v="DL-12865"/>
    <s v="Dan Lawera"/>
    <x v="0"/>
    <x v="0"/>
    <s v="New York City"/>
    <x v="15"/>
    <n v="10011"/>
    <x v="3"/>
    <x v="1051"/>
    <x v="1"/>
    <x v="9"/>
    <x v="1031"/>
    <n v="170.88"/>
    <n v="3"/>
    <n v="0"/>
    <n v="49.555199999999978"/>
  </r>
  <r>
    <n v="1580"/>
    <x v="769"/>
    <x v="1"/>
    <x v="101"/>
    <d v="2012-08-12T00:00:00"/>
    <s v="First Class"/>
    <s v="NP-18325"/>
    <s v="Naresj Patel"/>
    <x v="0"/>
    <x v="0"/>
    <s v="New York City"/>
    <x v="15"/>
    <n v="10024"/>
    <x v="3"/>
    <x v="348"/>
    <x v="2"/>
    <x v="7"/>
    <x v="344"/>
    <n v="307.98"/>
    <n v="2"/>
    <n v="0"/>
    <n v="89.314199999999971"/>
  </r>
  <r>
    <n v="1581"/>
    <x v="769"/>
    <x v="1"/>
    <x v="101"/>
    <d v="2012-08-12T00:00:00"/>
    <s v="First Class"/>
    <s v="NP-18325"/>
    <s v="Naresj Patel"/>
    <x v="0"/>
    <x v="0"/>
    <s v="New York City"/>
    <x v="15"/>
    <n v="10024"/>
    <x v="3"/>
    <x v="223"/>
    <x v="0"/>
    <x v="3"/>
    <x v="221"/>
    <n v="382.80599999999998"/>
    <n v="9"/>
    <n v="0.4"/>
    <n v="-153.12239999999997"/>
  </r>
  <r>
    <n v="1582"/>
    <x v="769"/>
    <x v="1"/>
    <x v="101"/>
    <d v="2012-08-12T00:00:00"/>
    <s v="First Class"/>
    <s v="NP-18325"/>
    <s v="Naresj Patel"/>
    <x v="0"/>
    <x v="0"/>
    <s v="New York City"/>
    <x v="15"/>
    <n v="10024"/>
    <x v="3"/>
    <x v="193"/>
    <x v="1"/>
    <x v="4"/>
    <x v="192"/>
    <n v="41.96"/>
    <n v="2"/>
    <n v="0"/>
    <n v="2.9371999999999971"/>
  </r>
  <r>
    <n v="1583"/>
    <x v="769"/>
    <x v="1"/>
    <x v="101"/>
    <d v="2012-08-12T00:00:00"/>
    <s v="First Class"/>
    <s v="NP-18325"/>
    <s v="Naresj Patel"/>
    <x v="0"/>
    <x v="0"/>
    <s v="New York City"/>
    <x v="15"/>
    <n v="10024"/>
    <x v="3"/>
    <x v="692"/>
    <x v="1"/>
    <x v="8"/>
    <x v="685"/>
    <n v="1217.568"/>
    <n v="2"/>
    <n v="0.2"/>
    <n v="456.58800000000002"/>
  </r>
  <r>
    <n v="1584"/>
    <x v="769"/>
    <x v="1"/>
    <x v="101"/>
    <d v="2012-08-12T00:00:00"/>
    <s v="First Class"/>
    <s v="NP-18325"/>
    <s v="Naresj Patel"/>
    <x v="0"/>
    <x v="0"/>
    <s v="New York City"/>
    <x v="15"/>
    <n v="10024"/>
    <x v="3"/>
    <x v="116"/>
    <x v="0"/>
    <x v="5"/>
    <x v="116"/>
    <n v="47.04"/>
    <n v="3"/>
    <n v="0"/>
    <n v="18.345599999999997"/>
  </r>
  <r>
    <n v="1585"/>
    <x v="769"/>
    <x v="1"/>
    <x v="101"/>
    <d v="2012-08-12T00:00:00"/>
    <s v="First Class"/>
    <s v="NP-18325"/>
    <s v="Naresj Patel"/>
    <x v="0"/>
    <x v="0"/>
    <s v="New York City"/>
    <x v="15"/>
    <n v="10024"/>
    <x v="3"/>
    <x v="50"/>
    <x v="0"/>
    <x v="5"/>
    <x v="50"/>
    <n v="6.16"/>
    <n v="2"/>
    <n v="0"/>
    <n v="2.9567999999999999"/>
  </r>
  <r>
    <n v="1586"/>
    <x v="769"/>
    <x v="1"/>
    <x v="101"/>
    <d v="2012-08-12T00:00:00"/>
    <s v="First Class"/>
    <s v="NP-18325"/>
    <s v="Naresj Patel"/>
    <x v="0"/>
    <x v="0"/>
    <s v="New York City"/>
    <x v="15"/>
    <n v="10024"/>
    <x v="3"/>
    <x v="469"/>
    <x v="2"/>
    <x v="7"/>
    <x v="465"/>
    <n v="979.95"/>
    <n v="5"/>
    <n v="0"/>
    <n v="274.38600000000008"/>
  </r>
  <r>
    <n v="1587"/>
    <x v="769"/>
    <x v="1"/>
    <x v="101"/>
    <d v="2012-08-12T00:00:00"/>
    <s v="First Class"/>
    <s v="NP-18325"/>
    <s v="Naresj Patel"/>
    <x v="0"/>
    <x v="0"/>
    <s v="New York City"/>
    <x v="15"/>
    <n v="10024"/>
    <x v="3"/>
    <x v="1052"/>
    <x v="1"/>
    <x v="10"/>
    <x v="1032"/>
    <n v="143.69999999999999"/>
    <n v="3"/>
    <n v="0"/>
    <n v="68.975999999999999"/>
  </r>
  <r>
    <n v="1588"/>
    <x v="769"/>
    <x v="1"/>
    <x v="101"/>
    <d v="2012-08-12T00:00:00"/>
    <s v="First Class"/>
    <s v="NP-18325"/>
    <s v="Naresj Patel"/>
    <x v="0"/>
    <x v="0"/>
    <s v="New York City"/>
    <x v="15"/>
    <n v="10024"/>
    <x v="3"/>
    <x v="1053"/>
    <x v="1"/>
    <x v="13"/>
    <x v="1033"/>
    <n v="10.649999999999999"/>
    <n v="3"/>
    <n v="0"/>
    <n v="5.0054999999999996"/>
  </r>
  <r>
    <n v="1589"/>
    <x v="769"/>
    <x v="1"/>
    <x v="101"/>
    <d v="2012-08-12T00:00:00"/>
    <s v="First Class"/>
    <s v="NP-18325"/>
    <s v="Naresj Patel"/>
    <x v="0"/>
    <x v="0"/>
    <s v="New York City"/>
    <x v="15"/>
    <n v="10024"/>
    <x v="3"/>
    <x v="386"/>
    <x v="2"/>
    <x v="11"/>
    <x v="382"/>
    <n v="247.8"/>
    <n v="4"/>
    <n v="0"/>
    <n v="34.692000000000007"/>
  </r>
  <r>
    <n v="1590"/>
    <x v="770"/>
    <x v="0"/>
    <x v="536"/>
    <d v="2013-05-17T00:00:00"/>
    <s v="Standard Class"/>
    <s v="VG-21805"/>
    <s v="Vivek Grady"/>
    <x v="1"/>
    <x v="0"/>
    <s v="Virginia Beach"/>
    <x v="17"/>
    <n v="23464"/>
    <x v="0"/>
    <x v="448"/>
    <x v="1"/>
    <x v="6"/>
    <x v="443"/>
    <n v="10.96"/>
    <n v="4"/>
    <n v="0"/>
    <n v="2.9592000000000009"/>
  </r>
  <r>
    <n v="1591"/>
    <x v="771"/>
    <x v="0"/>
    <x v="173"/>
    <d v="2013-04-20T00:00:00"/>
    <s v="Standard Class"/>
    <s v="MY-18295"/>
    <s v="Muhammed Yedwab"/>
    <x v="1"/>
    <x v="0"/>
    <s v="Grapevine"/>
    <x v="5"/>
    <n v="76051"/>
    <x v="2"/>
    <x v="1054"/>
    <x v="1"/>
    <x v="6"/>
    <x v="1034"/>
    <n v="33.488000000000007"/>
    <n v="7"/>
    <n v="0.2"/>
    <n v="5.8603999999999967"/>
  </r>
  <r>
    <n v="1592"/>
    <x v="771"/>
    <x v="0"/>
    <x v="173"/>
    <d v="2013-04-20T00:00:00"/>
    <s v="Standard Class"/>
    <s v="MY-18295"/>
    <s v="Muhammed Yedwab"/>
    <x v="1"/>
    <x v="0"/>
    <s v="Grapevine"/>
    <x v="5"/>
    <n v="76051"/>
    <x v="2"/>
    <x v="131"/>
    <x v="1"/>
    <x v="13"/>
    <x v="131"/>
    <n v="8.0399999999999991"/>
    <n v="5"/>
    <n v="0.2"/>
    <n v="2.9144999999999994"/>
  </r>
  <r>
    <n v="1593"/>
    <x v="772"/>
    <x v="1"/>
    <x v="537"/>
    <d v="2012-06-25T00:00:00"/>
    <s v="Second Class"/>
    <s v="RD-19480"/>
    <s v="Rick Duston"/>
    <x v="0"/>
    <x v="0"/>
    <s v="Olympia"/>
    <x v="4"/>
    <n v="98502"/>
    <x v="1"/>
    <x v="1055"/>
    <x v="2"/>
    <x v="7"/>
    <x v="1035"/>
    <n v="201.56800000000001"/>
    <n v="4"/>
    <n v="0.2"/>
    <n v="22.676399999999994"/>
  </r>
  <r>
    <n v="1594"/>
    <x v="773"/>
    <x v="2"/>
    <x v="538"/>
    <d v="2011-10-19T00:00:00"/>
    <s v="Same Day"/>
    <s v="JF-15490"/>
    <s v="Jeremy Farry"/>
    <x v="0"/>
    <x v="0"/>
    <s v="Los Angeles"/>
    <x v="1"/>
    <n v="90032"/>
    <x v="1"/>
    <x v="1056"/>
    <x v="1"/>
    <x v="10"/>
    <x v="1036"/>
    <n v="13.440000000000001"/>
    <n v="3"/>
    <n v="0"/>
    <n v="6.5856000000000012"/>
  </r>
  <r>
    <n v="1595"/>
    <x v="774"/>
    <x v="1"/>
    <x v="539"/>
    <d v="2012-03-27T00:00:00"/>
    <s v="First Class"/>
    <s v="DP-13390"/>
    <s v="Dennis Pardue"/>
    <x v="2"/>
    <x v="0"/>
    <s v="Peoria"/>
    <x v="10"/>
    <n v="61604"/>
    <x v="2"/>
    <x v="1057"/>
    <x v="0"/>
    <x v="0"/>
    <x v="1037"/>
    <n v="359.05799999999994"/>
    <n v="3"/>
    <n v="0.3"/>
    <n v="-35.905799999999999"/>
  </r>
  <r>
    <n v="1596"/>
    <x v="775"/>
    <x v="3"/>
    <x v="540"/>
    <d v="2014-05-13T00:00:00"/>
    <s v="Standard Class"/>
    <s v="MD-17350"/>
    <s v="Maribeth Dona"/>
    <x v="0"/>
    <x v="0"/>
    <s v="Columbus"/>
    <x v="24"/>
    <n v="43229"/>
    <x v="3"/>
    <x v="877"/>
    <x v="0"/>
    <x v="1"/>
    <x v="862"/>
    <n v="47.991999999999997"/>
    <n v="2"/>
    <n v="0.3"/>
    <n v="-2.0567999999999991"/>
  </r>
  <r>
    <n v="1597"/>
    <x v="776"/>
    <x v="3"/>
    <x v="524"/>
    <d v="2014-10-19T00:00:00"/>
    <s v="First Class"/>
    <s v="MY-17380"/>
    <s v="Maribeth Yedwab"/>
    <x v="1"/>
    <x v="0"/>
    <s v="New York City"/>
    <x v="15"/>
    <n v="10011"/>
    <x v="3"/>
    <x v="451"/>
    <x v="0"/>
    <x v="5"/>
    <x v="447"/>
    <n v="547.30000000000007"/>
    <n v="13"/>
    <n v="0"/>
    <n v="175.13599999999997"/>
  </r>
  <r>
    <n v="1598"/>
    <x v="777"/>
    <x v="3"/>
    <x v="123"/>
    <d v="2014-11-22T00:00:00"/>
    <s v="Second Class"/>
    <s v="AB-10150"/>
    <s v="Aimee Bixby"/>
    <x v="0"/>
    <x v="0"/>
    <s v="Carrollton"/>
    <x v="5"/>
    <n v="75007"/>
    <x v="2"/>
    <x v="1058"/>
    <x v="1"/>
    <x v="10"/>
    <x v="1038"/>
    <n v="16.896000000000001"/>
    <n v="4"/>
    <n v="0.2"/>
    <n v="5.2799999999999994"/>
  </r>
  <r>
    <n v="1599"/>
    <x v="777"/>
    <x v="3"/>
    <x v="123"/>
    <d v="2014-11-22T00:00:00"/>
    <s v="Second Class"/>
    <s v="AB-10150"/>
    <s v="Aimee Bixby"/>
    <x v="0"/>
    <x v="0"/>
    <s v="Carrollton"/>
    <x v="5"/>
    <n v="75007"/>
    <x v="2"/>
    <x v="1059"/>
    <x v="1"/>
    <x v="14"/>
    <x v="1039"/>
    <n v="6.6720000000000006"/>
    <n v="1"/>
    <n v="0.2"/>
    <n v="0.50039999999999996"/>
  </r>
  <r>
    <n v="1600"/>
    <x v="777"/>
    <x v="3"/>
    <x v="123"/>
    <d v="2014-11-22T00:00:00"/>
    <s v="Second Class"/>
    <s v="AB-10150"/>
    <s v="Aimee Bixby"/>
    <x v="0"/>
    <x v="0"/>
    <s v="Carrollton"/>
    <x v="5"/>
    <n v="75007"/>
    <x v="2"/>
    <x v="290"/>
    <x v="1"/>
    <x v="6"/>
    <x v="287"/>
    <n v="99.13600000000001"/>
    <n v="4"/>
    <n v="0.2"/>
    <n v="8.674399999999995"/>
  </r>
  <r>
    <n v="1601"/>
    <x v="777"/>
    <x v="3"/>
    <x v="123"/>
    <d v="2014-11-22T00:00:00"/>
    <s v="Second Class"/>
    <s v="AB-10150"/>
    <s v="Aimee Bixby"/>
    <x v="0"/>
    <x v="0"/>
    <s v="Carrollton"/>
    <x v="5"/>
    <n v="75007"/>
    <x v="2"/>
    <x v="296"/>
    <x v="0"/>
    <x v="5"/>
    <x v="293"/>
    <n v="15.991999999999999"/>
    <n v="2"/>
    <n v="0.6"/>
    <n v="-13.992999999999999"/>
  </r>
  <r>
    <n v="1602"/>
    <x v="778"/>
    <x v="0"/>
    <x v="541"/>
    <d v="2013-05-14T00:00:00"/>
    <s v="Second Class"/>
    <s v="GB-14530"/>
    <s v="George Bell"/>
    <x v="1"/>
    <x v="0"/>
    <s v="Dover"/>
    <x v="13"/>
    <n v="19901"/>
    <x v="3"/>
    <x v="1060"/>
    <x v="0"/>
    <x v="5"/>
    <x v="1040"/>
    <n v="211.96"/>
    <n v="2"/>
    <n v="0"/>
    <n v="42.391999999999996"/>
  </r>
  <r>
    <n v="1603"/>
    <x v="779"/>
    <x v="0"/>
    <x v="25"/>
    <d v="2013-12-18T00:00:00"/>
    <s v="Standard Class"/>
    <s v="CA-12775"/>
    <s v="Cynthia Arntzen"/>
    <x v="0"/>
    <x v="0"/>
    <s v="Smyrna"/>
    <x v="18"/>
    <n v="37167"/>
    <x v="0"/>
    <x v="1061"/>
    <x v="1"/>
    <x v="6"/>
    <x v="1041"/>
    <n v="6.6719999999999988"/>
    <n v="3"/>
    <n v="0.2"/>
    <n v="1.6679999999999997"/>
  </r>
  <r>
    <n v="1604"/>
    <x v="780"/>
    <x v="3"/>
    <x v="329"/>
    <d v="2014-12-05T00:00:00"/>
    <s v="Standard Class"/>
    <s v="ME-17725"/>
    <s v="Max Engle"/>
    <x v="0"/>
    <x v="0"/>
    <s v="Newark"/>
    <x v="13"/>
    <n v="19711"/>
    <x v="3"/>
    <x v="1062"/>
    <x v="1"/>
    <x v="6"/>
    <x v="1042"/>
    <n v="155.94"/>
    <n v="6"/>
    <n v="0"/>
    <n v="45.222599999999993"/>
  </r>
  <r>
    <n v="1605"/>
    <x v="781"/>
    <x v="0"/>
    <x v="475"/>
    <d v="2013-04-25T00:00:00"/>
    <s v="Second Class"/>
    <s v="JO-15280"/>
    <s v="Jas O'Carroll"/>
    <x v="0"/>
    <x v="0"/>
    <s v="Los Angeles"/>
    <x v="1"/>
    <n v="90049"/>
    <x v="1"/>
    <x v="857"/>
    <x v="2"/>
    <x v="7"/>
    <x v="843"/>
    <n v="39.960000000000008"/>
    <n v="5"/>
    <n v="0.2"/>
    <n v="12.986999999999995"/>
  </r>
  <r>
    <n v="1606"/>
    <x v="781"/>
    <x v="0"/>
    <x v="475"/>
    <d v="2013-04-25T00:00:00"/>
    <s v="Second Class"/>
    <s v="JO-15280"/>
    <s v="Jas O'Carroll"/>
    <x v="0"/>
    <x v="0"/>
    <s v="Los Angeles"/>
    <x v="1"/>
    <n v="90049"/>
    <x v="1"/>
    <x v="1063"/>
    <x v="1"/>
    <x v="6"/>
    <x v="1043"/>
    <n v="5.46"/>
    <n v="3"/>
    <n v="0"/>
    <n v="1.5288000000000002"/>
  </r>
  <r>
    <n v="1607"/>
    <x v="781"/>
    <x v="0"/>
    <x v="475"/>
    <d v="2013-04-25T00:00:00"/>
    <s v="Second Class"/>
    <s v="JO-15280"/>
    <s v="Jas O'Carroll"/>
    <x v="0"/>
    <x v="0"/>
    <s v="Los Angeles"/>
    <x v="1"/>
    <n v="90049"/>
    <x v="1"/>
    <x v="1064"/>
    <x v="1"/>
    <x v="6"/>
    <x v="1044"/>
    <n v="73.2"/>
    <n v="5"/>
    <n v="0"/>
    <n v="21.227999999999998"/>
  </r>
  <r>
    <n v="1608"/>
    <x v="781"/>
    <x v="0"/>
    <x v="475"/>
    <d v="2013-04-25T00:00:00"/>
    <s v="Second Class"/>
    <s v="JO-15280"/>
    <s v="Jas O'Carroll"/>
    <x v="0"/>
    <x v="0"/>
    <s v="Los Angeles"/>
    <x v="1"/>
    <n v="90049"/>
    <x v="1"/>
    <x v="347"/>
    <x v="1"/>
    <x v="8"/>
    <x v="343"/>
    <n v="5.84"/>
    <n v="1"/>
    <n v="0.2"/>
    <n v="1.9709999999999996"/>
  </r>
  <r>
    <n v="1609"/>
    <x v="781"/>
    <x v="0"/>
    <x v="475"/>
    <d v="2013-04-25T00:00:00"/>
    <s v="Second Class"/>
    <s v="JO-15280"/>
    <s v="Jas O'Carroll"/>
    <x v="0"/>
    <x v="0"/>
    <s v="Los Angeles"/>
    <x v="1"/>
    <n v="90049"/>
    <x v="1"/>
    <x v="126"/>
    <x v="1"/>
    <x v="10"/>
    <x v="557"/>
    <n v="22.72"/>
    <n v="4"/>
    <n v="0"/>
    <n v="10.223999999999998"/>
  </r>
  <r>
    <n v="1610"/>
    <x v="781"/>
    <x v="0"/>
    <x v="475"/>
    <d v="2013-04-25T00:00:00"/>
    <s v="Second Class"/>
    <s v="JO-15280"/>
    <s v="Jas O'Carroll"/>
    <x v="0"/>
    <x v="0"/>
    <s v="Los Angeles"/>
    <x v="1"/>
    <n v="90049"/>
    <x v="1"/>
    <x v="1065"/>
    <x v="1"/>
    <x v="8"/>
    <x v="1045"/>
    <n v="9.3360000000000003"/>
    <n v="3"/>
    <n v="0.2"/>
    <n v="3.2675999999999994"/>
  </r>
  <r>
    <n v="1611"/>
    <x v="782"/>
    <x v="2"/>
    <x v="542"/>
    <d v="2011-05-30T00:00:00"/>
    <s v="Standard Class"/>
    <s v="ML-17395"/>
    <s v="Marina Lichtenstein"/>
    <x v="1"/>
    <x v="0"/>
    <s v="Los Angeles"/>
    <x v="1"/>
    <n v="90008"/>
    <x v="1"/>
    <x v="1057"/>
    <x v="0"/>
    <x v="0"/>
    <x v="1037"/>
    <n v="290.666"/>
    <n v="2"/>
    <n v="0.15"/>
    <n v="27.356800000000007"/>
  </r>
  <r>
    <n v="1612"/>
    <x v="782"/>
    <x v="2"/>
    <x v="542"/>
    <d v="2011-05-30T00:00:00"/>
    <s v="Standard Class"/>
    <s v="ML-17395"/>
    <s v="Marina Lichtenstein"/>
    <x v="1"/>
    <x v="0"/>
    <s v="Los Angeles"/>
    <x v="1"/>
    <n v="90008"/>
    <x v="1"/>
    <x v="1066"/>
    <x v="2"/>
    <x v="7"/>
    <x v="1046"/>
    <n v="201.584"/>
    <n v="2"/>
    <n v="0.2"/>
    <n v="20.158400000000015"/>
  </r>
  <r>
    <n v="1613"/>
    <x v="782"/>
    <x v="2"/>
    <x v="542"/>
    <d v="2011-05-30T00:00:00"/>
    <s v="Standard Class"/>
    <s v="ML-17395"/>
    <s v="Marina Lichtenstein"/>
    <x v="1"/>
    <x v="0"/>
    <s v="Los Angeles"/>
    <x v="1"/>
    <n v="90008"/>
    <x v="1"/>
    <x v="66"/>
    <x v="2"/>
    <x v="7"/>
    <x v="66"/>
    <n v="83.984000000000009"/>
    <n v="2"/>
    <n v="0.2"/>
    <n v="31.494"/>
  </r>
  <r>
    <n v="1614"/>
    <x v="783"/>
    <x v="3"/>
    <x v="202"/>
    <d v="2014-12-26T00:00:00"/>
    <s v="Standard Class"/>
    <s v="YS-21880"/>
    <s v="Yana Sorensen"/>
    <x v="1"/>
    <x v="0"/>
    <s v="Oakland"/>
    <x v="1"/>
    <n v="94601"/>
    <x v="1"/>
    <x v="384"/>
    <x v="1"/>
    <x v="4"/>
    <x v="380"/>
    <n v="1000.0200000000001"/>
    <n v="7"/>
    <n v="0"/>
    <n v="290.00579999999991"/>
  </r>
  <r>
    <n v="1615"/>
    <x v="784"/>
    <x v="0"/>
    <x v="543"/>
    <d v="2013-03-20T00:00:00"/>
    <s v="Standard Class"/>
    <s v="PL-18925"/>
    <s v="Paul Lucas"/>
    <x v="2"/>
    <x v="0"/>
    <s v="Philadelphia"/>
    <x v="9"/>
    <n v="19143"/>
    <x v="3"/>
    <x v="1067"/>
    <x v="2"/>
    <x v="11"/>
    <x v="1047"/>
    <n v="83.976000000000013"/>
    <n v="3"/>
    <n v="0.2"/>
    <n v="-13.646100000000001"/>
  </r>
  <r>
    <n v="1616"/>
    <x v="785"/>
    <x v="1"/>
    <x v="544"/>
    <d v="2012-08-16T00:00:00"/>
    <s v="Standard Class"/>
    <s v="JK-16120"/>
    <s v="Julie Kriz"/>
    <x v="2"/>
    <x v="0"/>
    <s v="Eagan"/>
    <x v="11"/>
    <n v="55122"/>
    <x v="2"/>
    <x v="547"/>
    <x v="1"/>
    <x v="2"/>
    <x v="542"/>
    <n v="3.75"/>
    <n v="1"/>
    <n v="0"/>
    <n v="1.7999999999999998"/>
  </r>
  <r>
    <n v="1617"/>
    <x v="785"/>
    <x v="1"/>
    <x v="544"/>
    <d v="2012-08-16T00:00:00"/>
    <s v="Standard Class"/>
    <s v="JK-16120"/>
    <s v="Julie Kriz"/>
    <x v="2"/>
    <x v="0"/>
    <s v="Eagan"/>
    <x v="11"/>
    <n v="55122"/>
    <x v="2"/>
    <x v="254"/>
    <x v="1"/>
    <x v="2"/>
    <x v="252"/>
    <n v="41.4"/>
    <n v="4"/>
    <n v="0"/>
    <n v="19.872"/>
  </r>
  <r>
    <n v="1618"/>
    <x v="785"/>
    <x v="1"/>
    <x v="544"/>
    <d v="2012-08-16T00:00:00"/>
    <s v="Standard Class"/>
    <s v="JK-16120"/>
    <s v="Julie Kriz"/>
    <x v="2"/>
    <x v="0"/>
    <s v="Eagan"/>
    <x v="11"/>
    <n v="55122"/>
    <x v="2"/>
    <x v="1068"/>
    <x v="1"/>
    <x v="6"/>
    <x v="1048"/>
    <n v="29.79"/>
    <n v="3"/>
    <n v="0"/>
    <n v="12.511800000000001"/>
  </r>
  <r>
    <n v="1619"/>
    <x v="786"/>
    <x v="0"/>
    <x v="545"/>
    <d v="2013-09-15T00:00:00"/>
    <s v="Second Class"/>
    <s v="PN-18775"/>
    <s v="Parhena Norris"/>
    <x v="2"/>
    <x v="0"/>
    <s v="New York City"/>
    <x v="15"/>
    <n v="10011"/>
    <x v="3"/>
    <x v="1069"/>
    <x v="1"/>
    <x v="4"/>
    <x v="1049"/>
    <n v="59.48"/>
    <n v="2"/>
    <n v="0"/>
    <n v="8.9220000000000041"/>
  </r>
  <r>
    <n v="1620"/>
    <x v="786"/>
    <x v="0"/>
    <x v="545"/>
    <d v="2013-09-15T00:00:00"/>
    <s v="Second Class"/>
    <s v="PN-18775"/>
    <s v="Parhena Norris"/>
    <x v="2"/>
    <x v="0"/>
    <s v="New York City"/>
    <x v="15"/>
    <n v="10011"/>
    <x v="3"/>
    <x v="1070"/>
    <x v="1"/>
    <x v="10"/>
    <x v="1050"/>
    <n v="6.69"/>
    <n v="1"/>
    <n v="0"/>
    <n v="3.0773999999999999"/>
  </r>
  <r>
    <n v="1621"/>
    <x v="787"/>
    <x v="3"/>
    <x v="141"/>
    <d v="2014-07-16T00:00:00"/>
    <s v="Standard Class"/>
    <s v="JC-15385"/>
    <s v="Jenna Caffey"/>
    <x v="0"/>
    <x v="0"/>
    <s v="Kent"/>
    <x v="4"/>
    <n v="98031"/>
    <x v="1"/>
    <x v="1071"/>
    <x v="0"/>
    <x v="5"/>
    <x v="1051"/>
    <n v="198.46"/>
    <n v="2"/>
    <n v="0"/>
    <n v="99.23"/>
  </r>
  <r>
    <n v="1622"/>
    <x v="787"/>
    <x v="3"/>
    <x v="141"/>
    <d v="2014-07-16T00:00:00"/>
    <s v="Standard Class"/>
    <s v="JC-15385"/>
    <s v="Jenna Caffey"/>
    <x v="0"/>
    <x v="0"/>
    <s v="Kent"/>
    <x v="4"/>
    <n v="98031"/>
    <x v="1"/>
    <x v="508"/>
    <x v="1"/>
    <x v="2"/>
    <x v="503"/>
    <n v="786.48"/>
    <n v="8"/>
    <n v="0"/>
    <n v="385.37520000000001"/>
  </r>
  <r>
    <n v="1623"/>
    <x v="787"/>
    <x v="3"/>
    <x v="141"/>
    <d v="2014-07-16T00:00:00"/>
    <s v="Standard Class"/>
    <s v="JC-15385"/>
    <s v="Jenna Caffey"/>
    <x v="0"/>
    <x v="0"/>
    <s v="Kent"/>
    <x v="4"/>
    <n v="98031"/>
    <x v="1"/>
    <x v="497"/>
    <x v="1"/>
    <x v="8"/>
    <x v="492"/>
    <n v="23.168000000000003"/>
    <n v="2"/>
    <n v="0.2"/>
    <n v="7.8191999999999995"/>
  </r>
  <r>
    <n v="1624"/>
    <x v="787"/>
    <x v="3"/>
    <x v="141"/>
    <d v="2014-07-16T00:00:00"/>
    <s v="Standard Class"/>
    <s v="JC-15385"/>
    <s v="Jenna Caffey"/>
    <x v="0"/>
    <x v="0"/>
    <s v="Kent"/>
    <x v="4"/>
    <n v="98031"/>
    <x v="1"/>
    <x v="1072"/>
    <x v="2"/>
    <x v="11"/>
    <x v="1052"/>
    <n v="50"/>
    <n v="2"/>
    <n v="0"/>
    <n v="10.5"/>
  </r>
  <r>
    <n v="1625"/>
    <x v="788"/>
    <x v="1"/>
    <x v="546"/>
    <d v="2012-12-24T00:00:00"/>
    <s v="Standard Class"/>
    <s v="JG-15160"/>
    <s v="James Galang"/>
    <x v="0"/>
    <x v="0"/>
    <s v="Los Angeles"/>
    <x v="1"/>
    <n v="90049"/>
    <x v="1"/>
    <x v="981"/>
    <x v="2"/>
    <x v="7"/>
    <x v="965"/>
    <n v="675.96"/>
    <n v="5"/>
    <n v="0.2"/>
    <n v="84.494999999999948"/>
  </r>
  <r>
    <n v="1626"/>
    <x v="788"/>
    <x v="1"/>
    <x v="546"/>
    <d v="2012-12-24T00:00:00"/>
    <s v="Standard Class"/>
    <s v="JG-15160"/>
    <s v="James Galang"/>
    <x v="0"/>
    <x v="0"/>
    <s v="Los Angeles"/>
    <x v="1"/>
    <n v="90049"/>
    <x v="1"/>
    <x v="695"/>
    <x v="2"/>
    <x v="11"/>
    <x v="1053"/>
    <n v="1265.8499999999999"/>
    <n v="3"/>
    <n v="0"/>
    <n v="556.97400000000005"/>
  </r>
  <r>
    <n v="1627"/>
    <x v="789"/>
    <x v="1"/>
    <x v="547"/>
    <d v="2012-11-22T00:00:00"/>
    <s v="Standard Class"/>
    <s v="PO-19180"/>
    <s v="Philisse Overcash"/>
    <x v="2"/>
    <x v="0"/>
    <s v="New York City"/>
    <x v="15"/>
    <n v="10011"/>
    <x v="3"/>
    <x v="549"/>
    <x v="1"/>
    <x v="9"/>
    <x v="544"/>
    <n v="523.25"/>
    <n v="5"/>
    <n v="0"/>
    <n v="141.27749999999997"/>
  </r>
  <r>
    <n v="1628"/>
    <x v="790"/>
    <x v="1"/>
    <x v="496"/>
    <d v="2012-09-30T00:00:00"/>
    <s v="Standard Class"/>
    <s v="MC-17275"/>
    <s v="Marc Crier"/>
    <x v="0"/>
    <x v="0"/>
    <s v="Lafayette"/>
    <x v="28"/>
    <n v="70506"/>
    <x v="0"/>
    <x v="866"/>
    <x v="0"/>
    <x v="1"/>
    <x v="851"/>
    <n v="517.5"/>
    <n v="6"/>
    <n v="0"/>
    <n v="155.24999999999994"/>
  </r>
  <r>
    <n v="1629"/>
    <x v="791"/>
    <x v="3"/>
    <x v="548"/>
    <d v="2014-06-26T00:00:00"/>
    <s v="Second Class"/>
    <s v="AS-10240"/>
    <s v="Alan Shonely"/>
    <x v="0"/>
    <x v="0"/>
    <s v="Cleveland"/>
    <x v="24"/>
    <n v="44105"/>
    <x v="3"/>
    <x v="1073"/>
    <x v="0"/>
    <x v="5"/>
    <x v="1054"/>
    <n v="17.920000000000002"/>
    <n v="5"/>
    <n v="0.2"/>
    <n v="2.4639999999999986"/>
  </r>
  <r>
    <n v="1630"/>
    <x v="791"/>
    <x v="3"/>
    <x v="548"/>
    <d v="2014-06-26T00:00:00"/>
    <s v="Second Class"/>
    <s v="AS-10240"/>
    <s v="Alan Shonely"/>
    <x v="0"/>
    <x v="0"/>
    <s v="Cleveland"/>
    <x v="24"/>
    <n v="44105"/>
    <x v="3"/>
    <x v="710"/>
    <x v="1"/>
    <x v="8"/>
    <x v="702"/>
    <n v="41.256000000000007"/>
    <n v="6"/>
    <n v="0.7"/>
    <n v="-34.38000000000001"/>
  </r>
  <r>
    <n v="1631"/>
    <x v="792"/>
    <x v="0"/>
    <x v="541"/>
    <d v="2013-05-09T00:00:00"/>
    <s v="Same Day"/>
    <s v="CL-12565"/>
    <s v="Clay Ludtke"/>
    <x v="0"/>
    <x v="0"/>
    <s v="Cleveland"/>
    <x v="24"/>
    <n v="44105"/>
    <x v="3"/>
    <x v="1074"/>
    <x v="1"/>
    <x v="4"/>
    <x v="1055"/>
    <n v="1006.056"/>
    <n v="3"/>
    <n v="0.2"/>
    <n v="88.029900000000055"/>
  </r>
  <r>
    <n v="1632"/>
    <x v="792"/>
    <x v="0"/>
    <x v="541"/>
    <d v="2013-05-09T00:00:00"/>
    <s v="Same Day"/>
    <s v="CL-12565"/>
    <s v="Clay Ludtke"/>
    <x v="0"/>
    <x v="0"/>
    <s v="Cleveland"/>
    <x v="24"/>
    <n v="44105"/>
    <x v="3"/>
    <x v="481"/>
    <x v="1"/>
    <x v="10"/>
    <x v="477"/>
    <n v="10.688000000000001"/>
    <n v="2"/>
    <n v="0.2"/>
    <n v="3.7407999999999997"/>
  </r>
  <r>
    <n v="1633"/>
    <x v="792"/>
    <x v="0"/>
    <x v="541"/>
    <d v="2013-05-09T00:00:00"/>
    <s v="Same Day"/>
    <s v="CL-12565"/>
    <s v="Clay Ludtke"/>
    <x v="0"/>
    <x v="0"/>
    <s v="Cleveland"/>
    <x v="24"/>
    <n v="44105"/>
    <x v="3"/>
    <x v="498"/>
    <x v="1"/>
    <x v="10"/>
    <x v="493"/>
    <n v="10.368000000000002"/>
    <n v="2"/>
    <n v="0.2"/>
    <n v="3.6288"/>
  </r>
  <r>
    <n v="1634"/>
    <x v="792"/>
    <x v="0"/>
    <x v="541"/>
    <d v="2013-05-09T00:00:00"/>
    <s v="Same Day"/>
    <s v="CL-12565"/>
    <s v="Clay Ludtke"/>
    <x v="0"/>
    <x v="0"/>
    <s v="Cleveland"/>
    <x v="24"/>
    <n v="44105"/>
    <x v="3"/>
    <x v="953"/>
    <x v="1"/>
    <x v="4"/>
    <x v="937"/>
    <n v="25.12"/>
    <n v="2"/>
    <n v="0.2"/>
    <n v="1.5700000000000012"/>
  </r>
  <r>
    <n v="1635"/>
    <x v="792"/>
    <x v="0"/>
    <x v="541"/>
    <d v="2013-05-09T00:00:00"/>
    <s v="Same Day"/>
    <s v="CL-12565"/>
    <s v="Clay Ludtke"/>
    <x v="0"/>
    <x v="0"/>
    <s v="Cleveland"/>
    <x v="24"/>
    <n v="44105"/>
    <x v="3"/>
    <x v="477"/>
    <x v="2"/>
    <x v="11"/>
    <x v="473"/>
    <n v="58.112000000000002"/>
    <n v="2"/>
    <n v="0.2"/>
    <n v="7.263999999999994"/>
  </r>
  <r>
    <n v="1636"/>
    <x v="793"/>
    <x v="2"/>
    <x v="35"/>
    <d v="2011-12-02T00:00:00"/>
    <s v="Standard Class"/>
    <s v="NW-18400"/>
    <s v="Natalie Webber"/>
    <x v="0"/>
    <x v="0"/>
    <s v="Tigard"/>
    <x v="21"/>
    <n v="97224"/>
    <x v="1"/>
    <x v="778"/>
    <x v="1"/>
    <x v="10"/>
    <x v="769"/>
    <n v="15.552000000000003"/>
    <n v="3"/>
    <n v="0.2"/>
    <n v="5.4432"/>
  </r>
  <r>
    <n v="1637"/>
    <x v="793"/>
    <x v="2"/>
    <x v="35"/>
    <d v="2011-12-02T00:00:00"/>
    <s v="Standard Class"/>
    <s v="NW-18400"/>
    <s v="Natalie Webber"/>
    <x v="0"/>
    <x v="0"/>
    <s v="Tigard"/>
    <x v="21"/>
    <n v="97224"/>
    <x v="1"/>
    <x v="749"/>
    <x v="1"/>
    <x v="4"/>
    <x v="740"/>
    <n v="669.08"/>
    <n v="5"/>
    <n v="0.2"/>
    <n v="-167.27"/>
  </r>
  <r>
    <n v="1638"/>
    <x v="793"/>
    <x v="2"/>
    <x v="35"/>
    <d v="2011-12-02T00:00:00"/>
    <s v="Standard Class"/>
    <s v="NW-18400"/>
    <s v="Natalie Webber"/>
    <x v="0"/>
    <x v="0"/>
    <s v="Tigard"/>
    <x v="21"/>
    <n v="97224"/>
    <x v="1"/>
    <x v="1075"/>
    <x v="2"/>
    <x v="7"/>
    <x v="1056"/>
    <n v="438.33600000000001"/>
    <n v="4"/>
    <n v="0.2"/>
    <n v="-87.667200000000037"/>
  </r>
  <r>
    <n v="1639"/>
    <x v="794"/>
    <x v="0"/>
    <x v="439"/>
    <d v="2013-06-02T00:00:00"/>
    <s v="Standard Class"/>
    <s v="TB-21280"/>
    <s v="Toby Braunhardt"/>
    <x v="0"/>
    <x v="0"/>
    <s v="Washington"/>
    <x v="40"/>
    <n v="20016"/>
    <x v="3"/>
    <x v="1076"/>
    <x v="1"/>
    <x v="10"/>
    <x v="1057"/>
    <n v="19.440000000000001"/>
    <n v="3"/>
    <n v="0"/>
    <n v="9.3312000000000008"/>
  </r>
  <r>
    <n v="1640"/>
    <x v="794"/>
    <x v="0"/>
    <x v="439"/>
    <d v="2013-06-02T00:00:00"/>
    <s v="Standard Class"/>
    <s v="TB-21280"/>
    <s v="Toby Braunhardt"/>
    <x v="0"/>
    <x v="0"/>
    <s v="Washington"/>
    <x v="40"/>
    <n v="20016"/>
    <x v="3"/>
    <x v="544"/>
    <x v="1"/>
    <x v="8"/>
    <x v="539"/>
    <n v="9.64"/>
    <n v="2"/>
    <n v="0"/>
    <n v="4.4344000000000001"/>
  </r>
  <r>
    <n v="1641"/>
    <x v="794"/>
    <x v="0"/>
    <x v="439"/>
    <d v="2013-06-02T00:00:00"/>
    <s v="Standard Class"/>
    <s v="TB-21280"/>
    <s v="Toby Braunhardt"/>
    <x v="0"/>
    <x v="0"/>
    <s v="Washington"/>
    <x v="40"/>
    <n v="20016"/>
    <x v="3"/>
    <x v="69"/>
    <x v="1"/>
    <x v="10"/>
    <x v="69"/>
    <n v="12.7"/>
    <n v="2"/>
    <n v="0"/>
    <n v="5.8419999999999996"/>
  </r>
  <r>
    <n v="1642"/>
    <x v="794"/>
    <x v="0"/>
    <x v="439"/>
    <d v="2013-06-02T00:00:00"/>
    <s v="Standard Class"/>
    <s v="TB-21280"/>
    <s v="Toby Braunhardt"/>
    <x v="0"/>
    <x v="0"/>
    <s v="Washington"/>
    <x v="40"/>
    <n v="20016"/>
    <x v="3"/>
    <x v="93"/>
    <x v="0"/>
    <x v="5"/>
    <x v="93"/>
    <n v="41.37"/>
    <n v="3"/>
    <n v="0"/>
    <n v="17.375399999999999"/>
  </r>
  <r>
    <n v="1643"/>
    <x v="795"/>
    <x v="2"/>
    <x v="503"/>
    <d v="2011-12-04T00:00:00"/>
    <s v="Standard Class"/>
    <s v="BS-11380"/>
    <s v="Bill Stewart"/>
    <x v="1"/>
    <x v="0"/>
    <s v="Skokie"/>
    <x v="10"/>
    <n v="60076"/>
    <x v="2"/>
    <x v="550"/>
    <x v="1"/>
    <x v="13"/>
    <x v="33"/>
    <n v="12.624000000000001"/>
    <n v="2"/>
    <n v="0.2"/>
    <n v="3.944999999999999"/>
  </r>
  <r>
    <n v="1644"/>
    <x v="796"/>
    <x v="1"/>
    <x v="531"/>
    <d v="2012-03-20T00:00:00"/>
    <s v="First Class"/>
    <s v="FH-14365"/>
    <s v="Fred Hopkins"/>
    <x v="1"/>
    <x v="0"/>
    <s v="Seattle"/>
    <x v="4"/>
    <n v="98115"/>
    <x v="1"/>
    <x v="403"/>
    <x v="1"/>
    <x v="4"/>
    <x v="399"/>
    <n v="1247.6399999999999"/>
    <n v="3"/>
    <n v="0"/>
    <n v="349.33919999999995"/>
  </r>
  <r>
    <n v="1645"/>
    <x v="796"/>
    <x v="1"/>
    <x v="531"/>
    <d v="2012-03-20T00:00:00"/>
    <s v="First Class"/>
    <s v="FH-14365"/>
    <s v="Fred Hopkins"/>
    <x v="1"/>
    <x v="0"/>
    <s v="Seattle"/>
    <x v="4"/>
    <n v="98115"/>
    <x v="1"/>
    <x v="1077"/>
    <x v="2"/>
    <x v="16"/>
    <x v="1058"/>
    <n v="3149.9300000000003"/>
    <n v="7"/>
    <n v="0"/>
    <n v="1480.4670999999998"/>
  </r>
  <r>
    <n v="1646"/>
    <x v="796"/>
    <x v="1"/>
    <x v="531"/>
    <d v="2012-03-20T00:00:00"/>
    <s v="First Class"/>
    <s v="FH-14365"/>
    <s v="Fred Hopkins"/>
    <x v="1"/>
    <x v="0"/>
    <s v="Seattle"/>
    <x v="4"/>
    <n v="98115"/>
    <x v="1"/>
    <x v="1078"/>
    <x v="1"/>
    <x v="10"/>
    <x v="1059"/>
    <n v="209.7"/>
    <n v="2"/>
    <n v="0"/>
    <n v="100.65599999999999"/>
  </r>
  <r>
    <n v="1647"/>
    <x v="797"/>
    <x v="1"/>
    <x v="549"/>
    <d v="2012-11-03T00:00:00"/>
    <s v="First Class"/>
    <s v="VM-21685"/>
    <s v="Valerie Mitchum"/>
    <x v="2"/>
    <x v="0"/>
    <s v="Philadelphia"/>
    <x v="9"/>
    <n v="19140"/>
    <x v="3"/>
    <x v="176"/>
    <x v="2"/>
    <x v="11"/>
    <x v="175"/>
    <n v="35.360000000000007"/>
    <n v="2"/>
    <n v="0.2"/>
    <n v="-3.0939999999999994"/>
  </r>
  <r>
    <n v="1648"/>
    <x v="797"/>
    <x v="1"/>
    <x v="549"/>
    <d v="2012-11-03T00:00:00"/>
    <s v="First Class"/>
    <s v="VM-21685"/>
    <s v="Valerie Mitchum"/>
    <x v="2"/>
    <x v="0"/>
    <s v="Philadelphia"/>
    <x v="9"/>
    <n v="19140"/>
    <x v="3"/>
    <x v="1079"/>
    <x v="1"/>
    <x v="13"/>
    <x v="1060"/>
    <n v="3.1680000000000001"/>
    <n v="2"/>
    <n v="0.2"/>
    <n v="-0.71279999999999988"/>
  </r>
  <r>
    <n v="1649"/>
    <x v="798"/>
    <x v="1"/>
    <x v="120"/>
    <d v="2012-09-29T00:00:00"/>
    <s v="Second Class"/>
    <s v="SF-20200"/>
    <s v="Sarah Foster"/>
    <x v="0"/>
    <x v="0"/>
    <s v="Philadelphia"/>
    <x v="9"/>
    <n v="19143"/>
    <x v="3"/>
    <x v="1080"/>
    <x v="1"/>
    <x v="8"/>
    <x v="1061"/>
    <n v="121.10400000000003"/>
    <n v="6"/>
    <n v="0.7"/>
    <n v="-100.91999999999999"/>
  </r>
  <r>
    <n v="1650"/>
    <x v="798"/>
    <x v="1"/>
    <x v="120"/>
    <d v="2012-09-29T00:00:00"/>
    <s v="Second Class"/>
    <s v="SF-20200"/>
    <s v="Sarah Foster"/>
    <x v="0"/>
    <x v="0"/>
    <s v="Philadelphia"/>
    <x v="9"/>
    <n v="19143"/>
    <x v="3"/>
    <x v="1081"/>
    <x v="2"/>
    <x v="7"/>
    <x v="1062"/>
    <n v="45.893999999999998"/>
    <n v="1"/>
    <n v="0.4"/>
    <n v="-9.178799999999999"/>
  </r>
  <r>
    <n v="1651"/>
    <x v="799"/>
    <x v="2"/>
    <x v="550"/>
    <d v="2011-08-29T00:00:00"/>
    <s v="Same Day"/>
    <s v="HH-15010"/>
    <s v="Hilary Holden"/>
    <x v="1"/>
    <x v="0"/>
    <s v="San Francisco"/>
    <x v="1"/>
    <n v="94110"/>
    <x v="1"/>
    <x v="1082"/>
    <x v="1"/>
    <x v="10"/>
    <x v="1063"/>
    <n v="109.92"/>
    <n v="2"/>
    <n v="0"/>
    <n v="53.860799999999998"/>
  </r>
  <r>
    <n v="1652"/>
    <x v="799"/>
    <x v="2"/>
    <x v="550"/>
    <d v="2011-08-29T00:00:00"/>
    <s v="Same Day"/>
    <s v="HH-15010"/>
    <s v="Hilary Holden"/>
    <x v="1"/>
    <x v="0"/>
    <s v="San Francisco"/>
    <x v="1"/>
    <n v="94110"/>
    <x v="1"/>
    <x v="1083"/>
    <x v="1"/>
    <x v="10"/>
    <x v="1064"/>
    <n v="13.36"/>
    <n v="2"/>
    <n v="0"/>
    <n v="6.4127999999999998"/>
  </r>
  <r>
    <n v="1653"/>
    <x v="800"/>
    <x v="3"/>
    <x v="551"/>
    <d v="2014-11-22T00:00:00"/>
    <s v="First Class"/>
    <s v="CD-12280"/>
    <s v="Christina DeMoss"/>
    <x v="0"/>
    <x v="0"/>
    <s v="Seattle"/>
    <x v="4"/>
    <n v="98105"/>
    <x v="1"/>
    <x v="86"/>
    <x v="1"/>
    <x v="4"/>
    <x v="86"/>
    <n v="169.68"/>
    <n v="6"/>
    <n v="0"/>
    <n v="45.813600000000001"/>
  </r>
  <r>
    <n v="1654"/>
    <x v="800"/>
    <x v="3"/>
    <x v="551"/>
    <d v="2014-11-22T00:00:00"/>
    <s v="First Class"/>
    <s v="CD-12280"/>
    <s v="Christina DeMoss"/>
    <x v="0"/>
    <x v="0"/>
    <s v="Seattle"/>
    <x v="4"/>
    <n v="98105"/>
    <x v="1"/>
    <x v="217"/>
    <x v="2"/>
    <x v="11"/>
    <x v="458"/>
    <n v="132.52000000000001"/>
    <n v="4"/>
    <n v="0"/>
    <n v="54.333200000000005"/>
  </r>
  <r>
    <n v="1655"/>
    <x v="800"/>
    <x v="3"/>
    <x v="551"/>
    <d v="2014-11-22T00:00:00"/>
    <s v="First Class"/>
    <s v="CD-12280"/>
    <s v="Christina DeMoss"/>
    <x v="0"/>
    <x v="0"/>
    <s v="Seattle"/>
    <x v="4"/>
    <n v="98105"/>
    <x v="1"/>
    <x v="1084"/>
    <x v="1"/>
    <x v="13"/>
    <x v="1065"/>
    <n v="2.96"/>
    <n v="2"/>
    <n v="0"/>
    <n v="1.4207999999999998"/>
  </r>
  <r>
    <n v="1656"/>
    <x v="800"/>
    <x v="3"/>
    <x v="551"/>
    <d v="2014-11-22T00:00:00"/>
    <s v="First Class"/>
    <s v="CD-12280"/>
    <s v="Christina DeMoss"/>
    <x v="0"/>
    <x v="0"/>
    <s v="Seattle"/>
    <x v="4"/>
    <n v="98105"/>
    <x v="1"/>
    <x v="1085"/>
    <x v="1"/>
    <x v="8"/>
    <x v="1066"/>
    <n v="8.4480000000000004"/>
    <n v="2"/>
    <n v="0.2"/>
    <n v="2.9568000000000003"/>
  </r>
  <r>
    <n v="1657"/>
    <x v="800"/>
    <x v="3"/>
    <x v="551"/>
    <d v="2014-11-22T00:00:00"/>
    <s v="First Class"/>
    <s v="CD-12280"/>
    <s v="Christina DeMoss"/>
    <x v="0"/>
    <x v="0"/>
    <s v="Seattle"/>
    <x v="4"/>
    <n v="98105"/>
    <x v="1"/>
    <x v="911"/>
    <x v="1"/>
    <x v="4"/>
    <x v="894"/>
    <n v="95.94"/>
    <n v="3"/>
    <n v="0"/>
    <n v="9.5940000000000012"/>
  </r>
  <r>
    <n v="1658"/>
    <x v="801"/>
    <x v="2"/>
    <x v="552"/>
    <d v="2011-05-15T00:00:00"/>
    <s v="First Class"/>
    <s v="HL-15040"/>
    <s v="Hunter Lopez"/>
    <x v="0"/>
    <x v="0"/>
    <s v="Milwaukee"/>
    <x v="6"/>
    <n v="53209"/>
    <x v="2"/>
    <x v="527"/>
    <x v="0"/>
    <x v="5"/>
    <x v="522"/>
    <n v="34.79"/>
    <n v="7"/>
    <n v="0"/>
    <n v="10.784899999999999"/>
  </r>
  <r>
    <n v="1659"/>
    <x v="802"/>
    <x v="3"/>
    <x v="176"/>
    <d v="2014-01-27T00:00:00"/>
    <s v="Standard Class"/>
    <s v="TH-21100"/>
    <s v="Thea Hendricks"/>
    <x v="0"/>
    <x v="0"/>
    <s v="Los Angeles"/>
    <x v="1"/>
    <n v="90045"/>
    <x v="1"/>
    <x v="1086"/>
    <x v="2"/>
    <x v="7"/>
    <x v="1067"/>
    <n v="160.77600000000001"/>
    <n v="3"/>
    <n v="0.2"/>
    <n v="10.048500000000004"/>
  </r>
  <r>
    <n v="1660"/>
    <x v="803"/>
    <x v="3"/>
    <x v="505"/>
    <d v="2014-11-07T00:00:00"/>
    <s v="Standard Class"/>
    <s v="MM-18055"/>
    <s v="Michelle Moray"/>
    <x v="0"/>
    <x v="0"/>
    <s v="Seattle"/>
    <x v="4"/>
    <n v="98115"/>
    <x v="1"/>
    <x v="805"/>
    <x v="1"/>
    <x v="8"/>
    <x v="795"/>
    <n v="88.751999999999995"/>
    <n v="3"/>
    <n v="0.2"/>
    <n v="27.734999999999996"/>
  </r>
  <r>
    <n v="1661"/>
    <x v="803"/>
    <x v="3"/>
    <x v="505"/>
    <d v="2014-11-07T00:00:00"/>
    <s v="Standard Class"/>
    <s v="MM-18055"/>
    <s v="Michelle Moray"/>
    <x v="0"/>
    <x v="0"/>
    <s v="Seattle"/>
    <x v="4"/>
    <n v="98115"/>
    <x v="1"/>
    <x v="844"/>
    <x v="1"/>
    <x v="8"/>
    <x v="830"/>
    <n v="13.904"/>
    <n v="2"/>
    <n v="0.2"/>
    <n v="5.2139999999999995"/>
  </r>
  <r>
    <n v="1662"/>
    <x v="804"/>
    <x v="3"/>
    <x v="504"/>
    <d v="2014-05-07T00:00:00"/>
    <s v="Standard Class"/>
    <s v="QJ-19255"/>
    <s v="Quincy Jones"/>
    <x v="1"/>
    <x v="0"/>
    <s v="Philadelphia"/>
    <x v="9"/>
    <n v="19143"/>
    <x v="3"/>
    <x v="944"/>
    <x v="2"/>
    <x v="7"/>
    <x v="928"/>
    <n v="677.57999999999993"/>
    <n v="5"/>
    <n v="0.4"/>
    <n v="-158.10199999999998"/>
  </r>
  <r>
    <n v="1663"/>
    <x v="804"/>
    <x v="3"/>
    <x v="504"/>
    <d v="2014-05-07T00:00:00"/>
    <s v="Standard Class"/>
    <s v="QJ-19255"/>
    <s v="Quincy Jones"/>
    <x v="1"/>
    <x v="0"/>
    <s v="Philadelphia"/>
    <x v="9"/>
    <n v="19143"/>
    <x v="3"/>
    <x v="1087"/>
    <x v="1"/>
    <x v="8"/>
    <x v="1068"/>
    <n v="13.896000000000001"/>
    <n v="3"/>
    <n v="0.7"/>
    <n v="-9.2639999999999993"/>
  </r>
  <r>
    <n v="1664"/>
    <x v="805"/>
    <x v="0"/>
    <x v="390"/>
    <d v="2013-11-27T00:00:00"/>
    <s v="Second Class"/>
    <s v="NS-18505"/>
    <s v="Neola Schneider"/>
    <x v="0"/>
    <x v="0"/>
    <s v="Dallas"/>
    <x v="5"/>
    <n v="75217"/>
    <x v="2"/>
    <x v="470"/>
    <x v="1"/>
    <x v="4"/>
    <x v="466"/>
    <n v="41.92"/>
    <n v="5"/>
    <n v="0.2"/>
    <n v="3.6679999999999993"/>
  </r>
  <r>
    <n v="1665"/>
    <x v="805"/>
    <x v="0"/>
    <x v="390"/>
    <d v="2013-11-27T00:00:00"/>
    <s v="Second Class"/>
    <s v="NS-18505"/>
    <s v="Neola Schneider"/>
    <x v="0"/>
    <x v="0"/>
    <s v="Dallas"/>
    <x v="5"/>
    <n v="75217"/>
    <x v="2"/>
    <x v="695"/>
    <x v="2"/>
    <x v="11"/>
    <x v="688"/>
    <n v="297.57600000000002"/>
    <n v="3"/>
    <n v="0.2"/>
    <n v="-7.4394000000000347"/>
  </r>
  <r>
    <n v="1666"/>
    <x v="805"/>
    <x v="0"/>
    <x v="390"/>
    <d v="2013-11-27T00:00:00"/>
    <s v="Second Class"/>
    <s v="NS-18505"/>
    <s v="Neola Schneider"/>
    <x v="0"/>
    <x v="0"/>
    <s v="Dallas"/>
    <x v="5"/>
    <n v="75217"/>
    <x v="2"/>
    <x v="1088"/>
    <x v="1"/>
    <x v="13"/>
    <x v="1069"/>
    <n v="4.3440000000000003"/>
    <n v="3"/>
    <n v="0.2"/>
    <n v="0.86879999999999979"/>
  </r>
  <r>
    <n v="1667"/>
    <x v="805"/>
    <x v="0"/>
    <x v="390"/>
    <d v="2013-11-27T00:00:00"/>
    <s v="Second Class"/>
    <s v="NS-18505"/>
    <s v="Neola Schneider"/>
    <x v="0"/>
    <x v="0"/>
    <s v="Dallas"/>
    <x v="5"/>
    <n v="75217"/>
    <x v="2"/>
    <x v="1089"/>
    <x v="2"/>
    <x v="11"/>
    <x v="1070"/>
    <n v="94.992000000000004"/>
    <n v="2"/>
    <n v="0.2"/>
    <n v="-2.374800000000004"/>
  </r>
  <r>
    <n v="1668"/>
    <x v="805"/>
    <x v="0"/>
    <x v="390"/>
    <d v="2013-11-27T00:00:00"/>
    <s v="Second Class"/>
    <s v="NS-18505"/>
    <s v="Neola Schneider"/>
    <x v="0"/>
    <x v="0"/>
    <s v="Dallas"/>
    <x v="5"/>
    <n v="75217"/>
    <x v="2"/>
    <x v="1090"/>
    <x v="1"/>
    <x v="10"/>
    <x v="1071"/>
    <n v="74.352000000000004"/>
    <n v="3"/>
    <n v="0.2"/>
    <n v="23.234999999999992"/>
  </r>
  <r>
    <n v="1669"/>
    <x v="805"/>
    <x v="0"/>
    <x v="390"/>
    <d v="2013-11-27T00:00:00"/>
    <s v="Second Class"/>
    <s v="NS-18505"/>
    <s v="Neola Schneider"/>
    <x v="0"/>
    <x v="0"/>
    <s v="Dallas"/>
    <x v="5"/>
    <n v="75217"/>
    <x v="2"/>
    <x v="628"/>
    <x v="1"/>
    <x v="6"/>
    <x v="622"/>
    <n v="14.04"/>
    <n v="3"/>
    <n v="0.2"/>
    <n v="1.5794999999999986"/>
  </r>
  <r>
    <n v="1670"/>
    <x v="806"/>
    <x v="1"/>
    <x v="553"/>
    <d v="2012-01-15T00:00:00"/>
    <s v="Standard Class"/>
    <s v="MM-17920"/>
    <s v="Michael Moore"/>
    <x v="0"/>
    <x v="0"/>
    <s v="New York City"/>
    <x v="15"/>
    <n v="10011"/>
    <x v="3"/>
    <x v="411"/>
    <x v="0"/>
    <x v="3"/>
    <x v="406"/>
    <n v="1018.1039999999999"/>
    <n v="4"/>
    <n v="0.4"/>
    <n v="-373.3048"/>
  </r>
  <r>
    <n v="1671"/>
    <x v="807"/>
    <x v="3"/>
    <x v="15"/>
    <d v="2014-10-27T00:00:00"/>
    <s v="Standard Class"/>
    <s v="RD-19480"/>
    <s v="Rick Duston"/>
    <x v="0"/>
    <x v="0"/>
    <s v="Houston"/>
    <x v="5"/>
    <n v="77095"/>
    <x v="2"/>
    <x v="1091"/>
    <x v="2"/>
    <x v="7"/>
    <x v="1072"/>
    <n v="16.68"/>
    <n v="3"/>
    <n v="0.2"/>
    <n v="5.2125000000000004"/>
  </r>
  <r>
    <n v="1672"/>
    <x v="808"/>
    <x v="0"/>
    <x v="554"/>
    <d v="2013-03-26T00:00:00"/>
    <s v="First Class"/>
    <s v="RB-19645"/>
    <s v="Robert Barroso"/>
    <x v="1"/>
    <x v="0"/>
    <s v="North Las Vegas"/>
    <x v="33"/>
    <n v="89031"/>
    <x v="1"/>
    <x v="825"/>
    <x v="2"/>
    <x v="11"/>
    <x v="813"/>
    <n v="58.58"/>
    <n v="2"/>
    <n v="0"/>
    <n v="19.331399999999995"/>
  </r>
  <r>
    <n v="1673"/>
    <x v="809"/>
    <x v="3"/>
    <x v="445"/>
    <d v="2014-07-08T00:00:00"/>
    <s v="Standard Class"/>
    <s v="RD-19585"/>
    <s v="Rob Dowd"/>
    <x v="0"/>
    <x v="0"/>
    <s v="Plano"/>
    <x v="5"/>
    <n v="75023"/>
    <x v="2"/>
    <x v="66"/>
    <x v="2"/>
    <x v="7"/>
    <x v="66"/>
    <n v="167.96800000000002"/>
    <n v="4"/>
    <n v="0.2"/>
    <n v="62.988"/>
  </r>
  <r>
    <n v="1674"/>
    <x v="810"/>
    <x v="1"/>
    <x v="555"/>
    <d v="2012-12-12T00:00:00"/>
    <s v="First Class"/>
    <s v="SW-20455"/>
    <s v="Shaun Weien"/>
    <x v="0"/>
    <x v="0"/>
    <s v="Suffolk"/>
    <x v="17"/>
    <n v="23434"/>
    <x v="0"/>
    <x v="508"/>
    <x v="1"/>
    <x v="2"/>
    <x v="503"/>
    <n v="196.62"/>
    <n v="2"/>
    <n v="0"/>
    <n v="96.343800000000002"/>
  </r>
  <r>
    <n v="1675"/>
    <x v="811"/>
    <x v="1"/>
    <x v="14"/>
    <d v="2012-09-21T00:00:00"/>
    <s v="Standard Class"/>
    <s v="SF-20965"/>
    <s v="Sylvia Foulston"/>
    <x v="1"/>
    <x v="0"/>
    <s v="Houston"/>
    <x v="5"/>
    <n v="77041"/>
    <x v="2"/>
    <x v="905"/>
    <x v="0"/>
    <x v="5"/>
    <x v="888"/>
    <n v="21.936000000000003"/>
    <n v="2"/>
    <n v="0.6"/>
    <n v="-10.419600000000003"/>
  </r>
  <r>
    <n v="1676"/>
    <x v="811"/>
    <x v="1"/>
    <x v="14"/>
    <d v="2012-09-21T00:00:00"/>
    <s v="Standard Class"/>
    <s v="SF-20965"/>
    <s v="Sylvia Foulston"/>
    <x v="1"/>
    <x v="0"/>
    <s v="Houston"/>
    <x v="5"/>
    <n v="77041"/>
    <x v="2"/>
    <x v="1045"/>
    <x v="1"/>
    <x v="8"/>
    <x v="1025"/>
    <n v="6.5879999999999992"/>
    <n v="3"/>
    <n v="0.8"/>
    <n v="-10.211400000000005"/>
  </r>
  <r>
    <n v="1677"/>
    <x v="812"/>
    <x v="0"/>
    <x v="556"/>
    <d v="2013-05-25T00:00:00"/>
    <s v="Standard Class"/>
    <s v="EB-13930"/>
    <s v="Eric Barreto"/>
    <x v="0"/>
    <x v="0"/>
    <s v="San Francisco"/>
    <x v="1"/>
    <n v="94110"/>
    <x v="1"/>
    <x v="54"/>
    <x v="1"/>
    <x v="4"/>
    <x v="54"/>
    <n v="104.28"/>
    <n v="3"/>
    <n v="0"/>
    <n v="26.069999999999993"/>
  </r>
  <r>
    <n v="1678"/>
    <x v="812"/>
    <x v="0"/>
    <x v="556"/>
    <d v="2013-05-25T00:00:00"/>
    <s v="Standard Class"/>
    <s v="EB-13930"/>
    <s v="Eric Barreto"/>
    <x v="0"/>
    <x v="0"/>
    <s v="San Francisco"/>
    <x v="1"/>
    <n v="94110"/>
    <x v="1"/>
    <x v="99"/>
    <x v="1"/>
    <x v="10"/>
    <x v="99"/>
    <n v="17.940000000000001"/>
    <n v="3"/>
    <n v="0"/>
    <n v="8.7906000000000013"/>
  </r>
  <r>
    <n v="1679"/>
    <x v="813"/>
    <x v="2"/>
    <x v="557"/>
    <d v="2011-09-13T00:00:00"/>
    <s v="Standard Class"/>
    <s v="SB-20290"/>
    <s v="Sean Braxton"/>
    <x v="1"/>
    <x v="0"/>
    <s v="Philadelphia"/>
    <x v="9"/>
    <n v="19134"/>
    <x v="3"/>
    <x v="871"/>
    <x v="1"/>
    <x v="4"/>
    <x v="856"/>
    <n v="64.784000000000006"/>
    <n v="1"/>
    <n v="0.2"/>
    <n v="-14.576399999999996"/>
  </r>
  <r>
    <n v="1680"/>
    <x v="813"/>
    <x v="2"/>
    <x v="557"/>
    <d v="2011-09-13T00:00:00"/>
    <s v="Standard Class"/>
    <s v="SB-20290"/>
    <s v="Sean Braxton"/>
    <x v="1"/>
    <x v="0"/>
    <s v="Philadelphia"/>
    <x v="9"/>
    <n v="19134"/>
    <x v="3"/>
    <x v="831"/>
    <x v="2"/>
    <x v="7"/>
    <x v="818"/>
    <n v="32.381999999999998"/>
    <n v="3"/>
    <n v="0.4"/>
    <n v="4.3175999999999988"/>
  </r>
  <r>
    <n v="1681"/>
    <x v="813"/>
    <x v="2"/>
    <x v="557"/>
    <d v="2011-09-13T00:00:00"/>
    <s v="Standard Class"/>
    <s v="SB-20290"/>
    <s v="Sean Braxton"/>
    <x v="1"/>
    <x v="0"/>
    <s v="Philadelphia"/>
    <x v="9"/>
    <n v="19134"/>
    <x v="3"/>
    <x v="1092"/>
    <x v="0"/>
    <x v="5"/>
    <x v="1073"/>
    <n v="42.368000000000002"/>
    <n v="2"/>
    <n v="0.2"/>
    <n v="8.4735999999999958"/>
  </r>
  <r>
    <n v="1682"/>
    <x v="813"/>
    <x v="2"/>
    <x v="557"/>
    <d v="2011-09-13T00:00:00"/>
    <s v="Standard Class"/>
    <s v="SB-20290"/>
    <s v="Sean Braxton"/>
    <x v="1"/>
    <x v="0"/>
    <s v="Philadelphia"/>
    <x v="9"/>
    <n v="19134"/>
    <x v="3"/>
    <x v="1093"/>
    <x v="2"/>
    <x v="15"/>
    <x v="1074"/>
    <n v="399.54"/>
    <n v="4"/>
    <n v="0.7"/>
    <n v="-559.35599999999988"/>
  </r>
  <r>
    <n v="1683"/>
    <x v="814"/>
    <x v="0"/>
    <x v="321"/>
    <d v="2013-10-02T00:00:00"/>
    <s v="Second Class"/>
    <s v="PS-18760"/>
    <s v="Pamela Stobb"/>
    <x v="0"/>
    <x v="0"/>
    <s v="Los Angeles"/>
    <x v="1"/>
    <n v="90008"/>
    <x v="1"/>
    <x v="640"/>
    <x v="1"/>
    <x v="10"/>
    <x v="634"/>
    <n v="18.97"/>
    <n v="1"/>
    <n v="0"/>
    <n v="9.105599999999999"/>
  </r>
  <r>
    <n v="1684"/>
    <x v="815"/>
    <x v="0"/>
    <x v="77"/>
    <d v="2013-11-13T00:00:00"/>
    <s v="Standard Class"/>
    <s v="CB-12535"/>
    <s v="Claudia Bergmann"/>
    <x v="1"/>
    <x v="0"/>
    <s v="San Francisco"/>
    <x v="1"/>
    <n v="94110"/>
    <x v="1"/>
    <x v="627"/>
    <x v="0"/>
    <x v="5"/>
    <x v="621"/>
    <n v="14.82"/>
    <n v="3"/>
    <n v="0"/>
    <n v="6.224400000000001"/>
  </r>
  <r>
    <n v="1685"/>
    <x v="816"/>
    <x v="3"/>
    <x v="558"/>
    <d v="2014-04-28T00:00:00"/>
    <s v="First Class"/>
    <s v="DK-12835"/>
    <s v="Damala Kotsonis"/>
    <x v="1"/>
    <x v="0"/>
    <s v="Philadelphia"/>
    <x v="9"/>
    <n v="19143"/>
    <x v="3"/>
    <x v="1094"/>
    <x v="1"/>
    <x v="9"/>
    <x v="1075"/>
    <n v="99.28"/>
    <n v="2"/>
    <n v="0.2"/>
    <n v="12.409999999999989"/>
  </r>
  <r>
    <n v="1686"/>
    <x v="816"/>
    <x v="3"/>
    <x v="558"/>
    <d v="2014-04-28T00:00:00"/>
    <s v="First Class"/>
    <s v="DK-12835"/>
    <s v="Damala Kotsonis"/>
    <x v="1"/>
    <x v="0"/>
    <s v="Philadelphia"/>
    <x v="9"/>
    <n v="19143"/>
    <x v="3"/>
    <x v="922"/>
    <x v="1"/>
    <x v="8"/>
    <x v="905"/>
    <n v="1.1880000000000002"/>
    <n v="2"/>
    <n v="0.7"/>
    <n v="-0.98999999999999977"/>
  </r>
  <r>
    <n v="1687"/>
    <x v="816"/>
    <x v="3"/>
    <x v="558"/>
    <d v="2014-04-28T00:00:00"/>
    <s v="First Class"/>
    <s v="DK-12835"/>
    <s v="Damala Kotsonis"/>
    <x v="1"/>
    <x v="0"/>
    <s v="Philadelphia"/>
    <x v="9"/>
    <n v="19143"/>
    <x v="3"/>
    <x v="1095"/>
    <x v="1"/>
    <x v="8"/>
    <x v="1076"/>
    <n v="7.5180000000000007"/>
    <n v="2"/>
    <n v="0.7"/>
    <n v="-5.7637999999999998"/>
  </r>
  <r>
    <n v="1688"/>
    <x v="817"/>
    <x v="3"/>
    <x v="389"/>
    <d v="2014-12-13T00:00:00"/>
    <s v="First Class"/>
    <s v="AW-10840"/>
    <s v="Anthony Witt"/>
    <x v="0"/>
    <x v="0"/>
    <s v="Philadelphia"/>
    <x v="9"/>
    <n v="19140"/>
    <x v="3"/>
    <x v="739"/>
    <x v="1"/>
    <x v="10"/>
    <x v="731"/>
    <n v="10.368000000000002"/>
    <n v="2"/>
    <n v="0.2"/>
    <n v="3.6288"/>
  </r>
  <r>
    <n v="1689"/>
    <x v="817"/>
    <x v="3"/>
    <x v="389"/>
    <d v="2014-12-13T00:00:00"/>
    <s v="First Class"/>
    <s v="AW-10840"/>
    <s v="Anthony Witt"/>
    <x v="0"/>
    <x v="0"/>
    <s v="Philadelphia"/>
    <x v="9"/>
    <n v="19140"/>
    <x v="3"/>
    <x v="622"/>
    <x v="0"/>
    <x v="5"/>
    <x v="616"/>
    <n v="310.88000000000005"/>
    <n v="2"/>
    <n v="0.2"/>
    <n v="23.315999999999988"/>
  </r>
  <r>
    <n v="1690"/>
    <x v="818"/>
    <x v="2"/>
    <x v="559"/>
    <d v="2011-08-20T00:00:00"/>
    <s v="Standard Class"/>
    <s v="TS-21610"/>
    <s v="Troy Staebel"/>
    <x v="0"/>
    <x v="0"/>
    <s v="Philadelphia"/>
    <x v="9"/>
    <n v="19143"/>
    <x v="3"/>
    <x v="10"/>
    <x v="0"/>
    <x v="3"/>
    <x v="10"/>
    <n v="853.09199999999987"/>
    <n v="6"/>
    <n v="0.4"/>
    <n v="-227.49120000000016"/>
  </r>
  <r>
    <n v="1691"/>
    <x v="819"/>
    <x v="3"/>
    <x v="34"/>
    <d v="2014-12-16T00:00:00"/>
    <s v="Standard Class"/>
    <s v="HF-14995"/>
    <s v="Herbert Flentye"/>
    <x v="0"/>
    <x v="0"/>
    <s v="Indianapolis"/>
    <x v="14"/>
    <n v="46203"/>
    <x v="2"/>
    <x v="1070"/>
    <x v="1"/>
    <x v="10"/>
    <x v="1050"/>
    <n v="33.450000000000003"/>
    <n v="5"/>
    <n v="0"/>
    <n v="15.387"/>
  </r>
  <r>
    <n v="1692"/>
    <x v="819"/>
    <x v="3"/>
    <x v="34"/>
    <d v="2014-12-16T00:00:00"/>
    <s v="Standard Class"/>
    <s v="HF-14995"/>
    <s v="Herbert Flentye"/>
    <x v="0"/>
    <x v="0"/>
    <s v="Indianapolis"/>
    <x v="14"/>
    <n v="46203"/>
    <x v="2"/>
    <x v="73"/>
    <x v="1"/>
    <x v="8"/>
    <x v="73"/>
    <n v="10.4"/>
    <n v="5"/>
    <n v="0"/>
    <n v="5.0960000000000001"/>
  </r>
  <r>
    <n v="1693"/>
    <x v="820"/>
    <x v="0"/>
    <x v="560"/>
    <d v="2013-03-20T00:00:00"/>
    <s v="Standard Class"/>
    <s v="HZ-14950"/>
    <s v="Henia Zydlo"/>
    <x v="0"/>
    <x v="0"/>
    <s v="Columbus"/>
    <x v="24"/>
    <n v="43229"/>
    <x v="3"/>
    <x v="493"/>
    <x v="0"/>
    <x v="5"/>
    <x v="488"/>
    <n v="21.880000000000003"/>
    <n v="5"/>
    <n v="0.2"/>
    <n v="6.2904999999999998"/>
  </r>
  <r>
    <n v="1694"/>
    <x v="821"/>
    <x v="0"/>
    <x v="190"/>
    <d v="2013-06-30T00:00:00"/>
    <s v="Second Class"/>
    <s v="AB-10255"/>
    <s v="Alejandro Ballentine"/>
    <x v="2"/>
    <x v="0"/>
    <s v="Plano"/>
    <x v="5"/>
    <n v="75023"/>
    <x v="2"/>
    <x v="1096"/>
    <x v="2"/>
    <x v="11"/>
    <x v="1077"/>
    <n v="13.616"/>
    <n v="2"/>
    <n v="0.2"/>
    <n v="3.5742000000000012"/>
  </r>
  <r>
    <n v="1695"/>
    <x v="822"/>
    <x v="1"/>
    <x v="12"/>
    <d v="2012-09-28T00:00:00"/>
    <s v="Second Class"/>
    <s v="PO-19195"/>
    <s v="Phillina Ober"/>
    <x v="2"/>
    <x v="0"/>
    <s v="Bayonne"/>
    <x v="30"/>
    <n v="7002"/>
    <x v="3"/>
    <x v="1097"/>
    <x v="2"/>
    <x v="11"/>
    <x v="1078"/>
    <n v="63.96"/>
    <n v="4"/>
    <n v="0"/>
    <n v="19.827599999999997"/>
  </r>
  <r>
    <n v="1696"/>
    <x v="822"/>
    <x v="1"/>
    <x v="12"/>
    <d v="2012-09-28T00:00:00"/>
    <s v="Second Class"/>
    <s v="PO-19195"/>
    <s v="Phillina Ober"/>
    <x v="2"/>
    <x v="0"/>
    <s v="Bayonne"/>
    <x v="30"/>
    <n v="7002"/>
    <x v="3"/>
    <x v="308"/>
    <x v="1"/>
    <x v="8"/>
    <x v="305"/>
    <n v="14.46"/>
    <n v="3"/>
    <n v="0"/>
    <n v="7.0853999999999999"/>
  </r>
  <r>
    <n v="1697"/>
    <x v="822"/>
    <x v="1"/>
    <x v="12"/>
    <d v="2012-09-28T00:00:00"/>
    <s v="Second Class"/>
    <s v="PO-19195"/>
    <s v="Phillina Ober"/>
    <x v="2"/>
    <x v="0"/>
    <s v="Bayonne"/>
    <x v="30"/>
    <n v="7002"/>
    <x v="3"/>
    <x v="66"/>
    <x v="2"/>
    <x v="7"/>
    <x v="66"/>
    <n v="104.98"/>
    <n v="2"/>
    <n v="0"/>
    <n v="52.49"/>
  </r>
  <r>
    <n v="1698"/>
    <x v="823"/>
    <x v="1"/>
    <x v="17"/>
    <d v="2012-12-31T00:00:00"/>
    <s v="Standard Class"/>
    <s v="AG-10900"/>
    <s v="Arthur Gainer"/>
    <x v="0"/>
    <x v="0"/>
    <s v="Los Angeles"/>
    <x v="1"/>
    <n v="90008"/>
    <x v="1"/>
    <x v="650"/>
    <x v="1"/>
    <x v="9"/>
    <x v="644"/>
    <n v="106.96"/>
    <n v="2"/>
    <n v="0"/>
    <n v="31.018399999999986"/>
  </r>
  <r>
    <n v="1699"/>
    <x v="823"/>
    <x v="1"/>
    <x v="17"/>
    <d v="2012-12-31T00:00:00"/>
    <s v="Standard Class"/>
    <s v="AG-10900"/>
    <s v="Arthur Gainer"/>
    <x v="0"/>
    <x v="0"/>
    <s v="Los Angeles"/>
    <x v="1"/>
    <n v="90008"/>
    <x v="1"/>
    <x v="1098"/>
    <x v="1"/>
    <x v="2"/>
    <x v="1079"/>
    <n v="21.560000000000002"/>
    <n v="7"/>
    <n v="0"/>
    <n v="10.348799999999999"/>
  </r>
  <r>
    <n v="1700"/>
    <x v="824"/>
    <x v="2"/>
    <x v="561"/>
    <d v="2011-06-07T00:00:00"/>
    <s v="Second Class"/>
    <s v="SC-20725"/>
    <s v="Steven Cartwright"/>
    <x v="0"/>
    <x v="0"/>
    <s v="Seattle"/>
    <x v="4"/>
    <n v="98115"/>
    <x v="1"/>
    <x v="838"/>
    <x v="0"/>
    <x v="3"/>
    <x v="824"/>
    <n v="515.88"/>
    <n v="6"/>
    <n v="0"/>
    <n v="113.49359999999999"/>
  </r>
  <r>
    <n v="1701"/>
    <x v="825"/>
    <x v="1"/>
    <x v="562"/>
    <d v="2012-07-15T00:00:00"/>
    <s v="Second Class"/>
    <s v="ND-18370"/>
    <s v="Natalie DeCherney"/>
    <x v="0"/>
    <x v="0"/>
    <s v="New York City"/>
    <x v="15"/>
    <n v="10035"/>
    <x v="3"/>
    <x v="777"/>
    <x v="1"/>
    <x v="8"/>
    <x v="768"/>
    <n v="11.808"/>
    <n v="2"/>
    <n v="0.2"/>
    <n v="4.2804000000000002"/>
  </r>
  <r>
    <n v="1702"/>
    <x v="825"/>
    <x v="1"/>
    <x v="562"/>
    <d v="2012-07-15T00:00:00"/>
    <s v="Second Class"/>
    <s v="ND-18370"/>
    <s v="Natalie DeCherney"/>
    <x v="0"/>
    <x v="0"/>
    <s v="New York City"/>
    <x v="15"/>
    <n v="10035"/>
    <x v="3"/>
    <x v="467"/>
    <x v="0"/>
    <x v="1"/>
    <x v="463"/>
    <n v="1931.04"/>
    <n v="9"/>
    <n v="0.1"/>
    <n v="321.83999999999992"/>
  </r>
  <r>
    <n v="1703"/>
    <x v="825"/>
    <x v="1"/>
    <x v="562"/>
    <d v="2012-07-15T00:00:00"/>
    <s v="Second Class"/>
    <s v="ND-18370"/>
    <s v="Natalie DeCherney"/>
    <x v="0"/>
    <x v="0"/>
    <s v="New York City"/>
    <x v="15"/>
    <n v="10035"/>
    <x v="3"/>
    <x v="811"/>
    <x v="1"/>
    <x v="10"/>
    <x v="33"/>
    <n v="9.9600000000000009"/>
    <n v="2"/>
    <n v="0"/>
    <n v="4.6812000000000005"/>
  </r>
  <r>
    <n v="1704"/>
    <x v="826"/>
    <x v="2"/>
    <x v="563"/>
    <d v="2011-02-07T00:00:00"/>
    <s v="Standard Class"/>
    <s v="CD-12790"/>
    <s v="Cynthia Delaney"/>
    <x v="2"/>
    <x v="0"/>
    <s v="San Diego"/>
    <x v="1"/>
    <n v="92037"/>
    <x v="1"/>
    <x v="1099"/>
    <x v="1"/>
    <x v="13"/>
    <x v="33"/>
    <n v="12.350000000000001"/>
    <n v="5"/>
    <n v="0"/>
    <n v="5.8045"/>
  </r>
  <r>
    <n v="1705"/>
    <x v="827"/>
    <x v="0"/>
    <x v="387"/>
    <d v="2013-03-09T00:00:00"/>
    <s v="Same Day"/>
    <s v="PG-18820"/>
    <s v="Patrick Gardner"/>
    <x v="0"/>
    <x v="0"/>
    <s v="Glendale"/>
    <x v="16"/>
    <n v="85301"/>
    <x v="1"/>
    <x v="828"/>
    <x v="1"/>
    <x v="8"/>
    <x v="816"/>
    <n v="9.7020000000000017"/>
    <n v="3"/>
    <n v="0.7"/>
    <n v="-7.1147999999999989"/>
  </r>
  <r>
    <n v="1706"/>
    <x v="828"/>
    <x v="1"/>
    <x v="6"/>
    <d v="2012-11-26T00:00:00"/>
    <s v="Standard Class"/>
    <s v="IM-15070"/>
    <s v="Irene Maddox"/>
    <x v="0"/>
    <x v="0"/>
    <s v="Philadelphia"/>
    <x v="9"/>
    <n v="19120"/>
    <x v="3"/>
    <x v="612"/>
    <x v="1"/>
    <x v="8"/>
    <x v="607"/>
    <n v="11.610000000000003"/>
    <n v="2"/>
    <n v="0.7"/>
    <n v="-9.2880000000000003"/>
  </r>
  <r>
    <n v="1707"/>
    <x v="829"/>
    <x v="3"/>
    <x v="505"/>
    <d v="2014-11-06T00:00:00"/>
    <s v="Standard Class"/>
    <s v="JK-15205"/>
    <s v="Jamie Kunitz"/>
    <x v="0"/>
    <x v="0"/>
    <s v="San Francisco"/>
    <x v="1"/>
    <n v="94122"/>
    <x v="1"/>
    <x v="1100"/>
    <x v="1"/>
    <x v="2"/>
    <x v="1080"/>
    <n v="43.86"/>
    <n v="6"/>
    <n v="0"/>
    <n v="20.614199999999997"/>
  </r>
  <r>
    <n v="1708"/>
    <x v="829"/>
    <x v="3"/>
    <x v="505"/>
    <d v="2014-11-06T00:00:00"/>
    <s v="Standard Class"/>
    <s v="JK-15205"/>
    <s v="Jamie Kunitz"/>
    <x v="0"/>
    <x v="0"/>
    <s v="San Francisco"/>
    <x v="1"/>
    <n v="94122"/>
    <x v="1"/>
    <x v="918"/>
    <x v="2"/>
    <x v="7"/>
    <x v="901"/>
    <n v="148.47999999999999"/>
    <n v="2"/>
    <n v="0.2"/>
    <n v="16.703999999999986"/>
  </r>
  <r>
    <n v="1709"/>
    <x v="829"/>
    <x v="3"/>
    <x v="505"/>
    <d v="2014-11-06T00:00:00"/>
    <s v="Standard Class"/>
    <s v="JK-15205"/>
    <s v="Jamie Kunitz"/>
    <x v="0"/>
    <x v="0"/>
    <s v="San Francisco"/>
    <x v="1"/>
    <n v="94122"/>
    <x v="1"/>
    <x v="1101"/>
    <x v="1"/>
    <x v="10"/>
    <x v="1081"/>
    <n v="7.42"/>
    <n v="2"/>
    <n v="0"/>
    <n v="3.71"/>
  </r>
  <r>
    <n v="1710"/>
    <x v="829"/>
    <x v="3"/>
    <x v="505"/>
    <d v="2014-11-06T00:00:00"/>
    <s v="Standard Class"/>
    <s v="JK-15205"/>
    <s v="Jamie Kunitz"/>
    <x v="0"/>
    <x v="0"/>
    <s v="San Francisco"/>
    <x v="1"/>
    <n v="94122"/>
    <x v="1"/>
    <x v="51"/>
    <x v="0"/>
    <x v="1"/>
    <x v="51"/>
    <n v="71.992000000000004"/>
    <n v="1"/>
    <n v="0.2"/>
    <n v="-0.89990000000001302"/>
  </r>
  <r>
    <n v="1711"/>
    <x v="829"/>
    <x v="3"/>
    <x v="505"/>
    <d v="2014-11-06T00:00:00"/>
    <s v="Standard Class"/>
    <s v="JK-15205"/>
    <s v="Jamie Kunitz"/>
    <x v="0"/>
    <x v="0"/>
    <s v="San Francisco"/>
    <x v="1"/>
    <n v="94122"/>
    <x v="1"/>
    <x v="181"/>
    <x v="1"/>
    <x v="6"/>
    <x v="180"/>
    <n v="19.899999999999999"/>
    <n v="5"/>
    <n v="0"/>
    <n v="6.5669999999999984"/>
  </r>
  <r>
    <n v="1712"/>
    <x v="829"/>
    <x v="3"/>
    <x v="505"/>
    <d v="2014-11-06T00:00:00"/>
    <s v="Standard Class"/>
    <s v="JK-15205"/>
    <s v="Jamie Kunitz"/>
    <x v="0"/>
    <x v="0"/>
    <s v="San Francisco"/>
    <x v="1"/>
    <n v="94122"/>
    <x v="1"/>
    <x v="166"/>
    <x v="1"/>
    <x v="9"/>
    <x v="165"/>
    <n v="1702.12"/>
    <n v="14"/>
    <n v="0"/>
    <n v="510.63599999999985"/>
  </r>
  <r>
    <n v="1713"/>
    <x v="830"/>
    <x v="1"/>
    <x v="564"/>
    <d v="2012-02-04T00:00:00"/>
    <s v="Standard Class"/>
    <s v="JP-15520"/>
    <s v="Jeremy Pistek"/>
    <x v="0"/>
    <x v="0"/>
    <s v="Houston"/>
    <x v="5"/>
    <n v="77070"/>
    <x v="2"/>
    <x v="1102"/>
    <x v="1"/>
    <x v="10"/>
    <x v="1082"/>
    <n v="14.303999999999998"/>
    <n v="6"/>
    <n v="0.2"/>
    <n v="5.0064000000000002"/>
  </r>
  <r>
    <n v="1714"/>
    <x v="831"/>
    <x v="3"/>
    <x v="565"/>
    <d v="2014-09-14T00:00:00"/>
    <s v="Second Class"/>
    <s v="MM-18055"/>
    <s v="Michelle Moray"/>
    <x v="0"/>
    <x v="0"/>
    <s v="Chicago"/>
    <x v="10"/>
    <n v="60610"/>
    <x v="2"/>
    <x v="188"/>
    <x v="0"/>
    <x v="3"/>
    <x v="187"/>
    <n v="765.625"/>
    <n v="7"/>
    <n v="0.5"/>
    <n v="-566.5625"/>
  </r>
  <r>
    <n v="1715"/>
    <x v="832"/>
    <x v="3"/>
    <x v="566"/>
    <d v="2014-10-14T00:00:00"/>
    <s v="Standard Class"/>
    <s v="DC-13285"/>
    <s v="Debra Catini"/>
    <x v="0"/>
    <x v="0"/>
    <s v="San Francisco"/>
    <x v="1"/>
    <n v="94110"/>
    <x v="1"/>
    <x v="1103"/>
    <x v="0"/>
    <x v="0"/>
    <x v="1083"/>
    <n v="307.666"/>
    <n v="2"/>
    <n v="0.15"/>
    <n v="-14.478399999999979"/>
  </r>
  <r>
    <n v="1716"/>
    <x v="833"/>
    <x v="0"/>
    <x v="567"/>
    <d v="2013-05-05T00:00:00"/>
    <s v="Standard Class"/>
    <s v="JL-15835"/>
    <s v="John Lee"/>
    <x v="0"/>
    <x v="0"/>
    <s v="New York City"/>
    <x v="15"/>
    <n v="10011"/>
    <x v="3"/>
    <x v="308"/>
    <x v="1"/>
    <x v="8"/>
    <x v="305"/>
    <n v="7.7120000000000006"/>
    <n v="2"/>
    <n v="0.2"/>
    <n v="2.7956000000000003"/>
  </r>
  <r>
    <n v="1717"/>
    <x v="834"/>
    <x v="0"/>
    <x v="288"/>
    <d v="2013-05-25T00:00:00"/>
    <s v="Standard Class"/>
    <s v="BN-11515"/>
    <s v="Bradley Nguyen"/>
    <x v="0"/>
    <x v="0"/>
    <s v="New York City"/>
    <x v="15"/>
    <n v="10011"/>
    <x v="3"/>
    <x v="535"/>
    <x v="1"/>
    <x v="9"/>
    <x v="530"/>
    <n v="242.89999999999998"/>
    <n v="5"/>
    <n v="0"/>
    <n v="70.440999999999974"/>
  </r>
  <r>
    <n v="1718"/>
    <x v="834"/>
    <x v="0"/>
    <x v="288"/>
    <d v="2013-05-25T00:00:00"/>
    <s v="Standard Class"/>
    <s v="BN-11515"/>
    <s v="Bradley Nguyen"/>
    <x v="0"/>
    <x v="0"/>
    <s v="New York City"/>
    <x v="15"/>
    <n v="10011"/>
    <x v="3"/>
    <x v="72"/>
    <x v="1"/>
    <x v="4"/>
    <x v="72"/>
    <n v="454.90000000000003"/>
    <n v="5"/>
    <n v="0"/>
    <n v="0"/>
  </r>
  <r>
    <n v="1719"/>
    <x v="834"/>
    <x v="0"/>
    <x v="288"/>
    <d v="2013-05-25T00:00:00"/>
    <s v="Standard Class"/>
    <s v="BN-11515"/>
    <s v="Bradley Nguyen"/>
    <x v="0"/>
    <x v="0"/>
    <s v="New York City"/>
    <x v="15"/>
    <n v="10011"/>
    <x v="3"/>
    <x v="1104"/>
    <x v="0"/>
    <x v="5"/>
    <x v="1084"/>
    <n v="35.92"/>
    <n v="4"/>
    <n v="0"/>
    <n v="15.086400000000001"/>
  </r>
  <r>
    <n v="1720"/>
    <x v="834"/>
    <x v="0"/>
    <x v="288"/>
    <d v="2013-05-25T00:00:00"/>
    <s v="Standard Class"/>
    <s v="BN-11515"/>
    <s v="Bradley Nguyen"/>
    <x v="0"/>
    <x v="0"/>
    <s v="New York City"/>
    <x v="15"/>
    <n v="10011"/>
    <x v="3"/>
    <x v="527"/>
    <x v="0"/>
    <x v="5"/>
    <x v="522"/>
    <n v="39.76"/>
    <n v="8"/>
    <n v="0"/>
    <n v="12.325599999999998"/>
  </r>
  <r>
    <n v="1721"/>
    <x v="834"/>
    <x v="0"/>
    <x v="288"/>
    <d v="2013-05-25T00:00:00"/>
    <s v="Standard Class"/>
    <s v="BN-11515"/>
    <s v="Bradley Nguyen"/>
    <x v="0"/>
    <x v="0"/>
    <s v="New York City"/>
    <x v="15"/>
    <n v="10011"/>
    <x v="3"/>
    <x v="528"/>
    <x v="1"/>
    <x v="8"/>
    <x v="523"/>
    <n v="47.744"/>
    <n v="4"/>
    <n v="0.2"/>
    <n v="14.919999999999995"/>
  </r>
  <r>
    <n v="1722"/>
    <x v="835"/>
    <x v="1"/>
    <x v="139"/>
    <d v="2012-12-25T00:00:00"/>
    <s v="Standard Class"/>
    <s v="KD-16345"/>
    <s v="Katherine Ducich"/>
    <x v="0"/>
    <x v="0"/>
    <s v="Chicago"/>
    <x v="10"/>
    <n v="60623"/>
    <x v="2"/>
    <x v="835"/>
    <x v="2"/>
    <x v="7"/>
    <x v="822"/>
    <n v="159.98400000000001"/>
    <n v="2"/>
    <n v="0.2"/>
    <n v="11.998799999999996"/>
  </r>
  <r>
    <n v="1723"/>
    <x v="835"/>
    <x v="1"/>
    <x v="139"/>
    <d v="2012-12-25T00:00:00"/>
    <s v="Standard Class"/>
    <s v="KD-16345"/>
    <s v="Katherine Ducich"/>
    <x v="0"/>
    <x v="0"/>
    <s v="Chicago"/>
    <x v="10"/>
    <n v="60623"/>
    <x v="2"/>
    <x v="1105"/>
    <x v="2"/>
    <x v="11"/>
    <x v="1085"/>
    <n v="255.96799999999999"/>
    <n v="4"/>
    <n v="0.2"/>
    <n v="51.193599999999996"/>
  </r>
  <r>
    <n v="1724"/>
    <x v="835"/>
    <x v="1"/>
    <x v="139"/>
    <d v="2012-12-25T00:00:00"/>
    <s v="Standard Class"/>
    <s v="KD-16345"/>
    <s v="Katherine Ducich"/>
    <x v="0"/>
    <x v="0"/>
    <s v="Chicago"/>
    <x v="10"/>
    <n v="60623"/>
    <x v="2"/>
    <x v="1106"/>
    <x v="0"/>
    <x v="0"/>
    <x v="1086"/>
    <n v="359.05799999999994"/>
    <n v="3"/>
    <n v="0.3"/>
    <n v="-71.811600000000027"/>
  </r>
  <r>
    <n v="1725"/>
    <x v="836"/>
    <x v="1"/>
    <x v="546"/>
    <d v="2012-12-20T00:00:00"/>
    <s v="First Class"/>
    <s v="JK-15370"/>
    <s v="Jay Kimmel"/>
    <x v="0"/>
    <x v="0"/>
    <s v="Philadelphia"/>
    <x v="9"/>
    <n v="19143"/>
    <x v="3"/>
    <x v="1107"/>
    <x v="1"/>
    <x v="9"/>
    <x v="1087"/>
    <n v="434.35199999999998"/>
    <n v="3"/>
    <n v="0.2"/>
    <n v="43.43519999999998"/>
  </r>
  <r>
    <n v="1726"/>
    <x v="836"/>
    <x v="1"/>
    <x v="546"/>
    <d v="2012-12-20T00:00:00"/>
    <s v="First Class"/>
    <s v="JK-15370"/>
    <s v="Jay Kimmel"/>
    <x v="0"/>
    <x v="0"/>
    <s v="Philadelphia"/>
    <x v="9"/>
    <n v="19143"/>
    <x v="3"/>
    <x v="1108"/>
    <x v="1"/>
    <x v="9"/>
    <x v="1088"/>
    <n v="3.5520000000000005"/>
    <n v="2"/>
    <n v="0.2"/>
    <n v="0.44399999999999973"/>
  </r>
  <r>
    <n v="1727"/>
    <x v="836"/>
    <x v="1"/>
    <x v="546"/>
    <d v="2012-12-20T00:00:00"/>
    <s v="First Class"/>
    <s v="JK-15370"/>
    <s v="Jay Kimmel"/>
    <x v="0"/>
    <x v="0"/>
    <s v="Philadelphia"/>
    <x v="9"/>
    <n v="19143"/>
    <x v="3"/>
    <x v="1109"/>
    <x v="1"/>
    <x v="9"/>
    <x v="1089"/>
    <n v="88.832000000000008"/>
    <n v="4"/>
    <n v="0.2"/>
    <n v="7.7728000000000002"/>
  </r>
  <r>
    <n v="1728"/>
    <x v="837"/>
    <x v="3"/>
    <x v="568"/>
    <d v="2014-05-05T00:00:00"/>
    <s v="Second Class"/>
    <s v="FM-14215"/>
    <s v="Filia McAdams"/>
    <x v="1"/>
    <x v="0"/>
    <s v="Dublin"/>
    <x v="24"/>
    <n v="43017"/>
    <x v="3"/>
    <x v="1110"/>
    <x v="0"/>
    <x v="3"/>
    <x v="1090"/>
    <n v="1048.3499999999999"/>
    <n v="5"/>
    <n v="0.4"/>
    <n v="-69.889999999999986"/>
  </r>
  <r>
    <n v="1729"/>
    <x v="838"/>
    <x v="0"/>
    <x v="569"/>
    <d v="2013-02-07T00:00:00"/>
    <s v="Same Day"/>
    <s v="CA-12265"/>
    <s v="Christina Anderson"/>
    <x v="0"/>
    <x v="0"/>
    <s v="Springfield"/>
    <x v="17"/>
    <n v="22153"/>
    <x v="0"/>
    <x v="1072"/>
    <x v="2"/>
    <x v="11"/>
    <x v="1052"/>
    <n v="100"/>
    <n v="4"/>
    <n v="0"/>
    <n v="21"/>
  </r>
  <r>
    <n v="1730"/>
    <x v="838"/>
    <x v="0"/>
    <x v="569"/>
    <d v="2013-02-07T00:00:00"/>
    <s v="Same Day"/>
    <s v="CA-12265"/>
    <s v="Christina Anderson"/>
    <x v="0"/>
    <x v="0"/>
    <s v="Springfield"/>
    <x v="17"/>
    <n v="22153"/>
    <x v="0"/>
    <x v="709"/>
    <x v="1"/>
    <x v="2"/>
    <x v="701"/>
    <n v="7.83"/>
    <n v="3"/>
    <n v="0"/>
    <n v="3.6017999999999999"/>
  </r>
  <r>
    <n v="1731"/>
    <x v="839"/>
    <x v="2"/>
    <x v="450"/>
    <d v="2011-10-03T00:00:00"/>
    <s v="Standard Class"/>
    <s v="KD-16495"/>
    <s v="Keith Dawkins"/>
    <x v="1"/>
    <x v="0"/>
    <s v="Fayetteville"/>
    <x v="3"/>
    <n v="28314"/>
    <x v="0"/>
    <x v="1111"/>
    <x v="1"/>
    <x v="10"/>
    <x v="1091"/>
    <n v="96.256"/>
    <n v="8"/>
    <n v="0.2"/>
    <n v="31.283199999999987"/>
  </r>
  <r>
    <n v="1732"/>
    <x v="839"/>
    <x v="2"/>
    <x v="450"/>
    <d v="2011-10-03T00:00:00"/>
    <s v="Standard Class"/>
    <s v="KD-16495"/>
    <s v="Keith Dawkins"/>
    <x v="1"/>
    <x v="0"/>
    <s v="Fayetteville"/>
    <x v="3"/>
    <n v="28314"/>
    <x v="0"/>
    <x v="128"/>
    <x v="1"/>
    <x v="10"/>
    <x v="128"/>
    <n v="10.688000000000001"/>
    <n v="2"/>
    <n v="0.2"/>
    <n v="3.7407999999999997"/>
  </r>
  <r>
    <n v="1733"/>
    <x v="840"/>
    <x v="0"/>
    <x v="212"/>
    <d v="2013-07-15T00:00:00"/>
    <s v="Standard Class"/>
    <s v="LH-17155"/>
    <s v="Logan Haushalter"/>
    <x v="0"/>
    <x v="0"/>
    <s v="Dallas"/>
    <x v="5"/>
    <n v="75081"/>
    <x v="2"/>
    <x v="426"/>
    <x v="1"/>
    <x v="4"/>
    <x v="421"/>
    <n v="338.04"/>
    <n v="3"/>
    <n v="0.2"/>
    <n v="-33.804000000000002"/>
  </r>
  <r>
    <n v="1734"/>
    <x v="840"/>
    <x v="0"/>
    <x v="212"/>
    <d v="2013-07-15T00:00:00"/>
    <s v="Standard Class"/>
    <s v="LH-17155"/>
    <s v="Logan Haushalter"/>
    <x v="0"/>
    <x v="0"/>
    <s v="Dallas"/>
    <x v="5"/>
    <n v="75081"/>
    <x v="2"/>
    <x v="281"/>
    <x v="1"/>
    <x v="6"/>
    <x v="278"/>
    <n v="154.24"/>
    <n v="4"/>
    <n v="0.2"/>
    <n v="17.351999999999975"/>
  </r>
  <r>
    <n v="1735"/>
    <x v="841"/>
    <x v="3"/>
    <x v="570"/>
    <d v="2014-08-02T00:00:00"/>
    <s v="Second Class"/>
    <s v="AG-10675"/>
    <s v="Anna Gayman"/>
    <x v="0"/>
    <x v="0"/>
    <s v="Jacksonville"/>
    <x v="3"/>
    <n v="28540"/>
    <x v="0"/>
    <x v="1112"/>
    <x v="1"/>
    <x v="9"/>
    <x v="1092"/>
    <n v="34.848000000000006"/>
    <n v="2"/>
    <n v="0.2"/>
    <n v="6.5339999999999971"/>
  </r>
  <r>
    <n v="1736"/>
    <x v="841"/>
    <x v="3"/>
    <x v="570"/>
    <d v="2014-08-02T00:00:00"/>
    <s v="Second Class"/>
    <s v="AG-10675"/>
    <s v="Anna Gayman"/>
    <x v="0"/>
    <x v="0"/>
    <s v="Jacksonville"/>
    <x v="3"/>
    <n v="28540"/>
    <x v="0"/>
    <x v="895"/>
    <x v="2"/>
    <x v="7"/>
    <x v="879"/>
    <n v="22"/>
    <n v="5"/>
    <n v="0.2"/>
    <n v="1.375"/>
  </r>
  <r>
    <n v="1737"/>
    <x v="841"/>
    <x v="3"/>
    <x v="570"/>
    <d v="2014-08-02T00:00:00"/>
    <s v="Second Class"/>
    <s v="AG-10675"/>
    <s v="Anna Gayman"/>
    <x v="0"/>
    <x v="0"/>
    <s v="Jacksonville"/>
    <x v="3"/>
    <n v="28540"/>
    <x v="0"/>
    <x v="6"/>
    <x v="1"/>
    <x v="6"/>
    <x v="6"/>
    <n v="4.3680000000000003"/>
    <n v="3"/>
    <n v="0.2"/>
    <n v="0.3822000000000001"/>
  </r>
  <r>
    <n v="1738"/>
    <x v="842"/>
    <x v="1"/>
    <x v="37"/>
    <d v="2012-09-09T00:00:00"/>
    <s v="Standard Class"/>
    <s v="DB-13120"/>
    <s v="David Bremer"/>
    <x v="1"/>
    <x v="0"/>
    <s v="San Francisco"/>
    <x v="1"/>
    <n v="94122"/>
    <x v="1"/>
    <x v="470"/>
    <x v="1"/>
    <x v="4"/>
    <x v="466"/>
    <n v="31.44"/>
    <n v="3"/>
    <n v="0"/>
    <n v="8.4888000000000012"/>
  </r>
  <r>
    <n v="1739"/>
    <x v="842"/>
    <x v="1"/>
    <x v="37"/>
    <d v="2012-09-09T00:00:00"/>
    <s v="Standard Class"/>
    <s v="DB-13120"/>
    <s v="David Bremer"/>
    <x v="1"/>
    <x v="0"/>
    <s v="San Francisco"/>
    <x v="1"/>
    <n v="94122"/>
    <x v="1"/>
    <x v="1044"/>
    <x v="2"/>
    <x v="11"/>
    <x v="1024"/>
    <n v="17.899999999999999"/>
    <n v="2"/>
    <n v="0"/>
    <n v="3.400999999999998"/>
  </r>
  <r>
    <n v="1740"/>
    <x v="842"/>
    <x v="1"/>
    <x v="37"/>
    <d v="2012-09-09T00:00:00"/>
    <s v="Standard Class"/>
    <s v="DB-13120"/>
    <s v="David Bremer"/>
    <x v="1"/>
    <x v="0"/>
    <s v="San Francisco"/>
    <x v="1"/>
    <n v="94122"/>
    <x v="1"/>
    <x v="1113"/>
    <x v="2"/>
    <x v="11"/>
    <x v="1093"/>
    <n v="129.44999999999999"/>
    <n v="5"/>
    <n v="0"/>
    <n v="46.601999999999997"/>
  </r>
  <r>
    <n v="1741"/>
    <x v="843"/>
    <x v="2"/>
    <x v="128"/>
    <d v="2011-08-16T00:00:00"/>
    <s v="Standard Class"/>
    <s v="ED-13885"/>
    <s v="Emily Ducich"/>
    <x v="2"/>
    <x v="0"/>
    <s v="San Diego"/>
    <x v="1"/>
    <n v="92037"/>
    <x v="1"/>
    <x v="948"/>
    <x v="1"/>
    <x v="2"/>
    <x v="932"/>
    <n v="20.88"/>
    <n v="8"/>
    <n v="0"/>
    <n v="9.6047999999999991"/>
  </r>
  <r>
    <n v="1742"/>
    <x v="844"/>
    <x v="3"/>
    <x v="505"/>
    <d v="2014-11-04T00:00:00"/>
    <s v="Standard Class"/>
    <s v="MC-18100"/>
    <s v="Mick Crebagga"/>
    <x v="0"/>
    <x v="0"/>
    <s v="Philadelphia"/>
    <x v="9"/>
    <n v="19140"/>
    <x v="3"/>
    <x v="1114"/>
    <x v="1"/>
    <x v="10"/>
    <x v="1094"/>
    <n v="20.736000000000004"/>
    <n v="4"/>
    <n v="0.2"/>
    <n v="7.2576000000000001"/>
  </r>
  <r>
    <n v="1743"/>
    <x v="844"/>
    <x v="3"/>
    <x v="505"/>
    <d v="2014-11-04T00:00:00"/>
    <s v="Standard Class"/>
    <s v="MC-18100"/>
    <s v="Mick Crebagga"/>
    <x v="0"/>
    <x v="0"/>
    <s v="Philadelphia"/>
    <x v="9"/>
    <n v="19140"/>
    <x v="3"/>
    <x v="1073"/>
    <x v="0"/>
    <x v="5"/>
    <x v="1054"/>
    <n v="7.168000000000001"/>
    <n v="2"/>
    <n v="0.2"/>
    <n v="0.98559999999999937"/>
  </r>
  <r>
    <n v="1744"/>
    <x v="844"/>
    <x v="3"/>
    <x v="505"/>
    <d v="2014-11-04T00:00:00"/>
    <s v="Standard Class"/>
    <s v="MC-18100"/>
    <s v="Mick Crebagga"/>
    <x v="0"/>
    <x v="0"/>
    <s v="Philadelphia"/>
    <x v="9"/>
    <n v="19140"/>
    <x v="3"/>
    <x v="700"/>
    <x v="1"/>
    <x v="4"/>
    <x v="693"/>
    <n v="11.168000000000001"/>
    <n v="2"/>
    <n v="0.2"/>
    <n v="-2.5128000000000008"/>
  </r>
  <r>
    <n v="1745"/>
    <x v="844"/>
    <x v="3"/>
    <x v="505"/>
    <d v="2014-11-04T00:00:00"/>
    <s v="Standard Class"/>
    <s v="MC-18100"/>
    <s v="Mick Crebagga"/>
    <x v="0"/>
    <x v="0"/>
    <s v="Philadelphia"/>
    <x v="9"/>
    <n v="19140"/>
    <x v="3"/>
    <x v="552"/>
    <x v="2"/>
    <x v="11"/>
    <x v="546"/>
    <n v="442.40000000000003"/>
    <n v="7"/>
    <n v="0.2"/>
    <n v="-55.300000000000068"/>
  </r>
  <r>
    <n v="1746"/>
    <x v="845"/>
    <x v="2"/>
    <x v="571"/>
    <d v="2011-06-09T00:00:00"/>
    <s v="First Class"/>
    <s v="BM-11785"/>
    <s v="Bryan Mills"/>
    <x v="0"/>
    <x v="0"/>
    <s v="Rochester"/>
    <x v="15"/>
    <n v="14609"/>
    <x v="3"/>
    <x v="158"/>
    <x v="1"/>
    <x v="6"/>
    <x v="157"/>
    <n v="13.36"/>
    <n v="2"/>
    <n v="0"/>
    <n v="4.9431999999999992"/>
  </r>
  <r>
    <n v="1747"/>
    <x v="846"/>
    <x v="0"/>
    <x v="572"/>
    <d v="2013-08-18T00:00:00"/>
    <s v="Second Class"/>
    <s v="EM-14065"/>
    <s v="Erin Mull"/>
    <x v="0"/>
    <x v="0"/>
    <s v="Jacksonville"/>
    <x v="3"/>
    <n v="28540"/>
    <x v="0"/>
    <x v="605"/>
    <x v="1"/>
    <x v="8"/>
    <x v="600"/>
    <n v="11.232000000000001"/>
    <n v="8"/>
    <n v="0.7"/>
    <n v="-8.2367999999999988"/>
  </r>
  <r>
    <n v="1748"/>
    <x v="846"/>
    <x v="0"/>
    <x v="572"/>
    <d v="2013-08-18T00:00:00"/>
    <s v="Second Class"/>
    <s v="EM-14065"/>
    <s v="Erin Mull"/>
    <x v="0"/>
    <x v="0"/>
    <s v="Jacksonville"/>
    <x v="3"/>
    <n v="28540"/>
    <x v="0"/>
    <x v="1115"/>
    <x v="1"/>
    <x v="10"/>
    <x v="33"/>
    <n v="10.272000000000002"/>
    <n v="3"/>
    <n v="0.2"/>
    <n v="3.2099999999999982"/>
  </r>
  <r>
    <n v="1749"/>
    <x v="847"/>
    <x v="2"/>
    <x v="573"/>
    <d v="2011-04-29T00:00:00"/>
    <s v="Standard Class"/>
    <s v="DA-13450"/>
    <s v="Dianna Arnett"/>
    <x v="2"/>
    <x v="0"/>
    <s v="Houston"/>
    <x v="5"/>
    <n v="77095"/>
    <x v="2"/>
    <x v="724"/>
    <x v="1"/>
    <x v="10"/>
    <x v="716"/>
    <n v="10.368000000000002"/>
    <n v="2"/>
    <n v="0.2"/>
    <n v="3.6288"/>
  </r>
  <r>
    <n v="1750"/>
    <x v="847"/>
    <x v="2"/>
    <x v="573"/>
    <d v="2011-04-29T00:00:00"/>
    <s v="Standard Class"/>
    <s v="DA-13450"/>
    <s v="Dianna Arnett"/>
    <x v="2"/>
    <x v="0"/>
    <s v="Houston"/>
    <x v="5"/>
    <n v="77095"/>
    <x v="2"/>
    <x v="1026"/>
    <x v="1"/>
    <x v="6"/>
    <x v="1008"/>
    <n v="6.24"/>
    <n v="3"/>
    <n v="0.2"/>
    <n v="0.54600000000000071"/>
  </r>
  <r>
    <n v="1751"/>
    <x v="848"/>
    <x v="1"/>
    <x v="6"/>
    <d v="2012-11-27T00:00:00"/>
    <s v="Standard Class"/>
    <s v="MO-17800"/>
    <s v="Meg O'Connel"/>
    <x v="2"/>
    <x v="0"/>
    <s v="San Antonio"/>
    <x v="5"/>
    <n v="78207"/>
    <x v="2"/>
    <x v="1116"/>
    <x v="0"/>
    <x v="3"/>
    <x v="1095"/>
    <n v="206.96200000000002"/>
    <n v="2"/>
    <n v="0.3"/>
    <n v="-32.522600000000011"/>
  </r>
  <r>
    <n v="1752"/>
    <x v="849"/>
    <x v="3"/>
    <x v="336"/>
    <d v="2014-10-18T00:00:00"/>
    <s v="First Class"/>
    <s v="JW-15955"/>
    <s v="Joni Wasserman"/>
    <x v="0"/>
    <x v="0"/>
    <s v="Oakland"/>
    <x v="1"/>
    <n v="94601"/>
    <x v="1"/>
    <x v="283"/>
    <x v="0"/>
    <x v="5"/>
    <x v="280"/>
    <n v="9.4600000000000009"/>
    <n v="2"/>
    <n v="0"/>
    <n v="3.6894000000000009"/>
  </r>
  <r>
    <n v="1753"/>
    <x v="850"/>
    <x v="3"/>
    <x v="574"/>
    <d v="2014-12-06T00:00:00"/>
    <s v="First Class"/>
    <s v="VW-21775"/>
    <s v="Victoria Wilson"/>
    <x v="1"/>
    <x v="0"/>
    <s v="San Francisco"/>
    <x v="1"/>
    <n v="94122"/>
    <x v="1"/>
    <x v="821"/>
    <x v="1"/>
    <x v="4"/>
    <x v="809"/>
    <n v="559.62"/>
    <n v="9"/>
    <n v="0"/>
    <n v="151.09740000000002"/>
  </r>
  <r>
    <n v="1754"/>
    <x v="850"/>
    <x v="3"/>
    <x v="574"/>
    <d v="2014-12-06T00:00:00"/>
    <s v="First Class"/>
    <s v="VW-21775"/>
    <s v="Victoria Wilson"/>
    <x v="1"/>
    <x v="0"/>
    <s v="San Francisco"/>
    <x v="1"/>
    <n v="94122"/>
    <x v="1"/>
    <x v="1082"/>
    <x v="1"/>
    <x v="10"/>
    <x v="1063"/>
    <n v="109.92"/>
    <n v="2"/>
    <n v="0"/>
    <n v="53.860799999999998"/>
  </r>
  <r>
    <n v="1755"/>
    <x v="850"/>
    <x v="3"/>
    <x v="574"/>
    <d v="2014-12-06T00:00:00"/>
    <s v="First Class"/>
    <s v="VW-21775"/>
    <s v="Victoria Wilson"/>
    <x v="1"/>
    <x v="0"/>
    <s v="San Francisco"/>
    <x v="1"/>
    <n v="94122"/>
    <x v="1"/>
    <x v="1117"/>
    <x v="1"/>
    <x v="10"/>
    <x v="1096"/>
    <n v="8.56"/>
    <n v="2"/>
    <n v="0"/>
    <n v="3.8519999999999994"/>
  </r>
  <r>
    <n v="1756"/>
    <x v="851"/>
    <x v="1"/>
    <x v="575"/>
    <d v="2012-12-11T00:00:00"/>
    <s v="Second Class"/>
    <s v="TT-21460"/>
    <s v="Tonja Turnell"/>
    <x v="2"/>
    <x v="0"/>
    <s v="Fort Worth"/>
    <x v="5"/>
    <n v="76106"/>
    <x v="2"/>
    <x v="839"/>
    <x v="1"/>
    <x v="10"/>
    <x v="825"/>
    <n v="360.71199999999999"/>
    <n v="11"/>
    <n v="0.2"/>
    <n v="130.75810000000001"/>
  </r>
  <r>
    <n v="1757"/>
    <x v="851"/>
    <x v="1"/>
    <x v="575"/>
    <d v="2012-12-11T00:00:00"/>
    <s v="Second Class"/>
    <s v="TT-21460"/>
    <s v="Tonja Turnell"/>
    <x v="2"/>
    <x v="0"/>
    <s v="Fort Worth"/>
    <x v="5"/>
    <n v="76106"/>
    <x v="2"/>
    <x v="1118"/>
    <x v="2"/>
    <x v="7"/>
    <x v="1097"/>
    <n v="1718.4"/>
    <n v="6"/>
    <n v="0.2"/>
    <n v="150.36000000000013"/>
  </r>
  <r>
    <n v="1758"/>
    <x v="852"/>
    <x v="1"/>
    <x v="562"/>
    <d v="2012-07-15T00:00:00"/>
    <s v="First Class"/>
    <s v="SL-20155"/>
    <s v="Sara Luxemburg"/>
    <x v="2"/>
    <x v="0"/>
    <s v="Houston"/>
    <x v="5"/>
    <n v="77095"/>
    <x v="2"/>
    <x v="1002"/>
    <x v="1"/>
    <x v="8"/>
    <x v="985"/>
    <n v="41.567999999999991"/>
    <n v="6"/>
    <n v="0.8"/>
    <n v="-66.508800000000036"/>
  </r>
  <r>
    <n v="1759"/>
    <x v="853"/>
    <x v="2"/>
    <x v="218"/>
    <d v="2011-05-17T00:00:00"/>
    <s v="Standard Class"/>
    <s v="RM-19375"/>
    <s v="Raymond Messe"/>
    <x v="0"/>
    <x v="0"/>
    <s v="Houston"/>
    <x v="5"/>
    <n v="77095"/>
    <x v="2"/>
    <x v="825"/>
    <x v="2"/>
    <x v="11"/>
    <x v="813"/>
    <n v="46.864000000000004"/>
    <n v="2"/>
    <n v="0.2"/>
    <n v="7.615399999999994"/>
  </r>
  <r>
    <n v="1760"/>
    <x v="854"/>
    <x v="2"/>
    <x v="576"/>
    <d v="2011-01-13T00:00:00"/>
    <s v="Standard Class"/>
    <s v="MB-18085"/>
    <s v="Mick Brown"/>
    <x v="0"/>
    <x v="0"/>
    <s v="Philadelphia"/>
    <x v="9"/>
    <n v="19143"/>
    <x v="3"/>
    <x v="359"/>
    <x v="1"/>
    <x v="6"/>
    <x v="355"/>
    <n v="19.536000000000001"/>
    <n v="3"/>
    <n v="0.2"/>
    <n v="4.8840000000000003"/>
  </r>
  <r>
    <n v="1761"/>
    <x v="855"/>
    <x v="1"/>
    <x v="577"/>
    <d v="2012-09-09T00:00:00"/>
    <s v="Standard Class"/>
    <s v="AG-10900"/>
    <s v="Arthur Gainer"/>
    <x v="0"/>
    <x v="0"/>
    <s v="San Diego"/>
    <x v="1"/>
    <n v="92105"/>
    <x v="1"/>
    <x v="1119"/>
    <x v="0"/>
    <x v="0"/>
    <x v="1098"/>
    <n v="411.33199999999999"/>
    <n v="4"/>
    <n v="0.15"/>
    <n v="-4.8391999999999769"/>
  </r>
  <r>
    <n v="1762"/>
    <x v="855"/>
    <x v="1"/>
    <x v="577"/>
    <d v="2012-09-09T00:00:00"/>
    <s v="Standard Class"/>
    <s v="AG-10900"/>
    <s v="Arthur Gainer"/>
    <x v="0"/>
    <x v="0"/>
    <s v="San Diego"/>
    <x v="1"/>
    <n v="92105"/>
    <x v="1"/>
    <x v="1120"/>
    <x v="1"/>
    <x v="8"/>
    <x v="1099"/>
    <n v="28.752000000000002"/>
    <n v="6"/>
    <n v="0.2"/>
    <n v="9.7037999999999993"/>
  </r>
  <r>
    <n v="1763"/>
    <x v="855"/>
    <x v="1"/>
    <x v="577"/>
    <d v="2012-09-09T00:00:00"/>
    <s v="Standard Class"/>
    <s v="AG-10900"/>
    <s v="Arthur Gainer"/>
    <x v="0"/>
    <x v="0"/>
    <s v="San Diego"/>
    <x v="1"/>
    <n v="92105"/>
    <x v="1"/>
    <x v="1121"/>
    <x v="0"/>
    <x v="0"/>
    <x v="1100"/>
    <n v="293.19900000000001"/>
    <n v="3"/>
    <n v="0.15"/>
    <n v="-20.696400000000025"/>
  </r>
  <r>
    <n v="1764"/>
    <x v="856"/>
    <x v="0"/>
    <x v="578"/>
    <d v="2013-08-09T00:00:00"/>
    <s v="Standard Class"/>
    <s v="ML-17755"/>
    <s v="Max Ludwig"/>
    <x v="2"/>
    <x v="0"/>
    <s v="Suffolk"/>
    <x v="17"/>
    <n v="23434"/>
    <x v="0"/>
    <x v="354"/>
    <x v="1"/>
    <x v="14"/>
    <x v="350"/>
    <n v="35.06"/>
    <n v="2"/>
    <n v="0"/>
    <n v="10.517999999999997"/>
  </r>
  <r>
    <n v="1765"/>
    <x v="856"/>
    <x v="0"/>
    <x v="578"/>
    <d v="2013-08-09T00:00:00"/>
    <s v="Standard Class"/>
    <s v="ML-17755"/>
    <s v="Max Ludwig"/>
    <x v="2"/>
    <x v="0"/>
    <s v="Suffolk"/>
    <x v="17"/>
    <n v="23434"/>
    <x v="0"/>
    <x v="617"/>
    <x v="1"/>
    <x v="2"/>
    <x v="612"/>
    <n v="4.13"/>
    <n v="1"/>
    <n v="0"/>
    <n v="1.8997999999999999"/>
  </r>
  <r>
    <n v="1766"/>
    <x v="856"/>
    <x v="0"/>
    <x v="578"/>
    <d v="2013-08-09T00:00:00"/>
    <s v="Standard Class"/>
    <s v="ML-17755"/>
    <s v="Max Ludwig"/>
    <x v="2"/>
    <x v="0"/>
    <s v="Suffolk"/>
    <x v="17"/>
    <n v="23434"/>
    <x v="0"/>
    <x v="1122"/>
    <x v="0"/>
    <x v="5"/>
    <x v="1101"/>
    <n v="109.8"/>
    <n v="9"/>
    <n v="0"/>
    <n v="46.116000000000007"/>
  </r>
  <r>
    <n v="1767"/>
    <x v="856"/>
    <x v="0"/>
    <x v="578"/>
    <d v="2013-08-09T00:00:00"/>
    <s v="Standard Class"/>
    <s v="ML-17755"/>
    <s v="Max Ludwig"/>
    <x v="2"/>
    <x v="0"/>
    <s v="Suffolk"/>
    <x v="17"/>
    <n v="23434"/>
    <x v="0"/>
    <x v="1123"/>
    <x v="1"/>
    <x v="2"/>
    <x v="1102"/>
    <n v="9.82"/>
    <n v="2"/>
    <n v="0"/>
    <n v="4.8117999999999999"/>
  </r>
  <r>
    <n v="1768"/>
    <x v="857"/>
    <x v="2"/>
    <x v="579"/>
    <d v="2011-03-26T00:00:00"/>
    <s v="Standard Class"/>
    <s v="CC-12685"/>
    <s v="Craig Carroll"/>
    <x v="0"/>
    <x v="0"/>
    <s v="Greensboro"/>
    <x v="3"/>
    <n v="27405"/>
    <x v="0"/>
    <x v="48"/>
    <x v="1"/>
    <x v="8"/>
    <x v="48"/>
    <n v="7.644000000000001"/>
    <n v="4"/>
    <n v="0.7"/>
    <n v="-5.8603999999999985"/>
  </r>
  <r>
    <n v="1769"/>
    <x v="857"/>
    <x v="2"/>
    <x v="579"/>
    <d v="2011-03-26T00:00:00"/>
    <s v="Standard Class"/>
    <s v="CC-12685"/>
    <s v="Craig Carroll"/>
    <x v="0"/>
    <x v="0"/>
    <s v="Greensboro"/>
    <x v="3"/>
    <n v="27405"/>
    <x v="0"/>
    <x v="141"/>
    <x v="1"/>
    <x v="8"/>
    <x v="141"/>
    <n v="51.465000000000018"/>
    <n v="5"/>
    <n v="0.7"/>
    <n v="-39.456499999999991"/>
  </r>
  <r>
    <n v="1770"/>
    <x v="858"/>
    <x v="3"/>
    <x v="580"/>
    <d v="2014-03-09T00:00:00"/>
    <s v="Standard Class"/>
    <s v="SC-20770"/>
    <s v="Stewart Carmichael"/>
    <x v="1"/>
    <x v="0"/>
    <s v="Dallas"/>
    <x v="5"/>
    <n v="75081"/>
    <x v="2"/>
    <x v="482"/>
    <x v="1"/>
    <x v="14"/>
    <x v="33"/>
    <n v="6.9760000000000009"/>
    <n v="4"/>
    <n v="0.2"/>
    <n v="-1.3952000000000013"/>
  </r>
  <r>
    <n v="1771"/>
    <x v="858"/>
    <x v="3"/>
    <x v="580"/>
    <d v="2014-03-09T00:00:00"/>
    <s v="Standard Class"/>
    <s v="SC-20770"/>
    <s v="Stewart Carmichael"/>
    <x v="1"/>
    <x v="0"/>
    <s v="Dallas"/>
    <x v="5"/>
    <n v="75081"/>
    <x v="2"/>
    <x v="44"/>
    <x v="1"/>
    <x v="8"/>
    <x v="44"/>
    <n v="12.221999999999998"/>
    <n v="7"/>
    <n v="0.8"/>
    <n v="-20.166300000000007"/>
  </r>
  <r>
    <n v="1772"/>
    <x v="859"/>
    <x v="0"/>
    <x v="581"/>
    <d v="2013-11-30T00:00:00"/>
    <s v="Second Class"/>
    <s v="GG-14650"/>
    <s v="Greg Guthrie"/>
    <x v="1"/>
    <x v="0"/>
    <s v="Chicago"/>
    <x v="10"/>
    <n v="60623"/>
    <x v="2"/>
    <x v="854"/>
    <x v="1"/>
    <x v="4"/>
    <x v="839"/>
    <n v="97.984000000000009"/>
    <n v="2"/>
    <n v="0.2"/>
    <n v="-24.496000000000002"/>
  </r>
  <r>
    <n v="1773"/>
    <x v="859"/>
    <x v="0"/>
    <x v="581"/>
    <d v="2013-11-30T00:00:00"/>
    <s v="Second Class"/>
    <s v="GG-14650"/>
    <s v="Greg Guthrie"/>
    <x v="1"/>
    <x v="0"/>
    <s v="Chicago"/>
    <x v="10"/>
    <n v="60623"/>
    <x v="2"/>
    <x v="197"/>
    <x v="2"/>
    <x v="11"/>
    <x v="196"/>
    <n v="62.400000000000006"/>
    <n v="6"/>
    <n v="0.2"/>
    <n v="19.499999999999993"/>
  </r>
  <r>
    <n v="1774"/>
    <x v="860"/>
    <x v="2"/>
    <x v="582"/>
    <d v="2011-05-03T00:00:00"/>
    <s v="Standard Class"/>
    <s v="MY-18295"/>
    <s v="Muhammed Yedwab"/>
    <x v="1"/>
    <x v="0"/>
    <s v="Baltimore"/>
    <x v="39"/>
    <n v="21215"/>
    <x v="3"/>
    <x v="1124"/>
    <x v="1"/>
    <x v="8"/>
    <x v="1103"/>
    <n v="20.86"/>
    <n v="2"/>
    <n v="0"/>
    <n v="9.3869999999999987"/>
  </r>
  <r>
    <n v="1775"/>
    <x v="860"/>
    <x v="2"/>
    <x v="582"/>
    <d v="2011-05-03T00:00:00"/>
    <s v="Standard Class"/>
    <s v="MY-18295"/>
    <s v="Muhammed Yedwab"/>
    <x v="1"/>
    <x v="0"/>
    <s v="Baltimore"/>
    <x v="39"/>
    <n v="21215"/>
    <x v="3"/>
    <x v="1125"/>
    <x v="1"/>
    <x v="4"/>
    <x v="1104"/>
    <n v="497.61"/>
    <n v="9"/>
    <n v="0"/>
    <n v="129.37860000000001"/>
  </r>
  <r>
    <n v="1776"/>
    <x v="860"/>
    <x v="2"/>
    <x v="582"/>
    <d v="2011-05-03T00:00:00"/>
    <s v="Standard Class"/>
    <s v="MY-18295"/>
    <s v="Muhammed Yedwab"/>
    <x v="1"/>
    <x v="0"/>
    <s v="Baltimore"/>
    <x v="39"/>
    <n v="21215"/>
    <x v="3"/>
    <x v="1126"/>
    <x v="1"/>
    <x v="6"/>
    <x v="1105"/>
    <n v="5.34"/>
    <n v="2"/>
    <n v="0"/>
    <n v="1.4952000000000001"/>
  </r>
  <r>
    <n v="1777"/>
    <x v="860"/>
    <x v="2"/>
    <x v="582"/>
    <d v="2011-05-03T00:00:00"/>
    <s v="Standard Class"/>
    <s v="MY-18295"/>
    <s v="Muhammed Yedwab"/>
    <x v="1"/>
    <x v="0"/>
    <s v="Baltimore"/>
    <x v="39"/>
    <n v="21215"/>
    <x v="3"/>
    <x v="816"/>
    <x v="1"/>
    <x v="2"/>
    <x v="804"/>
    <n v="3.15"/>
    <n v="1"/>
    <n v="0"/>
    <n v="1.512"/>
  </r>
  <r>
    <n v="1778"/>
    <x v="861"/>
    <x v="1"/>
    <x v="27"/>
    <d v="2012-11-28T00:00:00"/>
    <s v="Standard Class"/>
    <s v="DP-13000"/>
    <s v="Darren Powers"/>
    <x v="0"/>
    <x v="0"/>
    <s v="Los Angeles"/>
    <x v="1"/>
    <n v="90004"/>
    <x v="1"/>
    <x v="1127"/>
    <x v="1"/>
    <x v="10"/>
    <x v="1106"/>
    <n v="368.91"/>
    <n v="9"/>
    <n v="0"/>
    <n v="180.76590000000002"/>
  </r>
  <r>
    <n v="1779"/>
    <x v="861"/>
    <x v="1"/>
    <x v="27"/>
    <d v="2012-11-28T00:00:00"/>
    <s v="Standard Class"/>
    <s v="DP-13000"/>
    <s v="Darren Powers"/>
    <x v="0"/>
    <x v="0"/>
    <s v="Los Angeles"/>
    <x v="1"/>
    <n v="90004"/>
    <x v="1"/>
    <x v="425"/>
    <x v="1"/>
    <x v="6"/>
    <x v="420"/>
    <n v="14.7"/>
    <n v="5"/>
    <n v="0"/>
    <n v="6.6150000000000002"/>
  </r>
  <r>
    <n v="1780"/>
    <x v="862"/>
    <x v="0"/>
    <x v="583"/>
    <d v="2013-11-17T00:00:00"/>
    <s v="Standard Class"/>
    <s v="BD-11770"/>
    <s v="Bryan Davis"/>
    <x v="0"/>
    <x v="0"/>
    <s v="New York City"/>
    <x v="15"/>
    <n v="10011"/>
    <x v="3"/>
    <x v="808"/>
    <x v="2"/>
    <x v="11"/>
    <x v="798"/>
    <n v="59.97"/>
    <n v="3"/>
    <n v="0"/>
    <n v="14.992499999999996"/>
  </r>
  <r>
    <n v="1781"/>
    <x v="862"/>
    <x v="0"/>
    <x v="583"/>
    <d v="2013-11-17T00:00:00"/>
    <s v="Standard Class"/>
    <s v="BD-11770"/>
    <s v="Bryan Davis"/>
    <x v="0"/>
    <x v="0"/>
    <s v="New York City"/>
    <x v="15"/>
    <n v="10011"/>
    <x v="3"/>
    <x v="225"/>
    <x v="1"/>
    <x v="4"/>
    <x v="223"/>
    <n v="83.36"/>
    <n v="1"/>
    <n v="0"/>
    <n v="20.840000000000003"/>
  </r>
  <r>
    <n v="1782"/>
    <x v="863"/>
    <x v="1"/>
    <x v="584"/>
    <d v="2012-07-13T00:00:00"/>
    <s v="Standard Class"/>
    <s v="CB-12535"/>
    <s v="Claudia Bergmann"/>
    <x v="1"/>
    <x v="0"/>
    <s v="Franklin"/>
    <x v="31"/>
    <n v="2038"/>
    <x v="3"/>
    <x v="1128"/>
    <x v="1"/>
    <x v="10"/>
    <x v="1107"/>
    <n v="6.58"/>
    <n v="2"/>
    <n v="0"/>
    <n v="3.0267999999999997"/>
  </r>
  <r>
    <n v="1783"/>
    <x v="863"/>
    <x v="1"/>
    <x v="584"/>
    <d v="2012-07-13T00:00:00"/>
    <s v="Standard Class"/>
    <s v="CB-12535"/>
    <s v="Claudia Bergmann"/>
    <x v="1"/>
    <x v="0"/>
    <s v="Franklin"/>
    <x v="31"/>
    <n v="2038"/>
    <x v="3"/>
    <x v="800"/>
    <x v="1"/>
    <x v="8"/>
    <x v="790"/>
    <n v="122.94"/>
    <n v="3"/>
    <n v="0"/>
    <n v="59.011199999999988"/>
  </r>
  <r>
    <n v="1784"/>
    <x v="864"/>
    <x v="3"/>
    <x v="585"/>
    <d v="2014-09-27T00:00:00"/>
    <s v="Standard Class"/>
    <s v="JE-15610"/>
    <s v="Jim Epp"/>
    <x v="1"/>
    <x v="0"/>
    <s v="Milwaukee"/>
    <x v="6"/>
    <n v="53209"/>
    <x v="2"/>
    <x v="1082"/>
    <x v="1"/>
    <x v="10"/>
    <x v="1063"/>
    <n v="219.84"/>
    <n v="4"/>
    <n v="0"/>
    <n v="107.7216"/>
  </r>
  <r>
    <n v="1785"/>
    <x v="864"/>
    <x v="3"/>
    <x v="585"/>
    <d v="2014-09-27T00:00:00"/>
    <s v="Standard Class"/>
    <s v="JE-15610"/>
    <s v="Jim Epp"/>
    <x v="1"/>
    <x v="0"/>
    <s v="Milwaukee"/>
    <x v="6"/>
    <n v="53209"/>
    <x v="2"/>
    <x v="960"/>
    <x v="2"/>
    <x v="11"/>
    <x v="944"/>
    <n v="98.16"/>
    <n v="6"/>
    <n v="0"/>
    <n v="9.8159999999999954"/>
  </r>
  <r>
    <n v="1786"/>
    <x v="864"/>
    <x v="3"/>
    <x v="585"/>
    <d v="2014-09-27T00:00:00"/>
    <s v="Standard Class"/>
    <s v="JE-15610"/>
    <s v="Jim Epp"/>
    <x v="1"/>
    <x v="0"/>
    <s v="Milwaukee"/>
    <x v="6"/>
    <n v="53209"/>
    <x v="2"/>
    <x v="863"/>
    <x v="1"/>
    <x v="8"/>
    <x v="849"/>
    <n v="33.04"/>
    <n v="8"/>
    <n v="0"/>
    <n v="15.5288"/>
  </r>
  <r>
    <n v="1787"/>
    <x v="864"/>
    <x v="3"/>
    <x v="585"/>
    <d v="2014-09-27T00:00:00"/>
    <s v="Standard Class"/>
    <s v="JE-15610"/>
    <s v="Jim Epp"/>
    <x v="1"/>
    <x v="0"/>
    <s v="Milwaukee"/>
    <x v="6"/>
    <n v="53209"/>
    <x v="2"/>
    <x v="1129"/>
    <x v="2"/>
    <x v="7"/>
    <x v="1108"/>
    <n v="86.97"/>
    <n v="3"/>
    <n v="0"/>
    <n v="25.221299999999989"/>
  </r>
  <r>
    <n v="1788"/>
    <x v="865"/>
    <x v="1"/>
    <x v="586"/>
    <d v="2012-02-19T00:00:00"/>
    <s v="Standard Class"/>
    <s v="RP-19855"/>
    <s v="Roy Phan"/>
    <x v="1"/>
    <x v="0"/>
    <s v="Kenosha"/>
    <x v="6"/>
    <n v="53142"/>
    <x v="2"/>
    <x v="817"/>
    <x v="2"/>
    <x v="7"/>
    <x v="805"/>
    <n v="134.97"/>
    <n v="3"/>
    <n v="0"/>
    <n v="64.785599999999988"/>
  </r>
  <r>
    <n v="1789"/>
    <x v="865"/>
    <x v="1"/>
    <x v="586"/>
    <d v="2012-02-19T00:00:00"/>
    <s v="Standard Class"/>
    <s v="RP-19855"/>
    <s v="Roy Phan"/>
    <x v="1"/>
    <x v="0"/>
    <s v="Kenosha"/>
    <x v="6"/>
    <n v="53142"/>
    <x v="2"/>
    <x v="754"/>
    <x v="2"/>
    <x v="7"/>
    <x v="745"/>
    <n v="699.98"/>
    <n v="2"/>
    <n v="0"/>
    <n v="195.99440000000004"/>
  </r>
  <r>
    <n v="1790"/>
    <x v="865"/>
    <x v="1"/>
    <x v="586"/>
    <d v="2012-02-19T00:00:00"/>
    <s v="Standard Class"/>
    <s v="RP-19855"/>
    <s v="Roy Phan"/>
    <x v="1"/>
    <x v="0"/>
    <s v="Kenosha"/>
    <x v="6"/>
    <n v="53142"/>
    <x v="2"/>
    <x v="1130"/>
    <x v="2"/>
    <x v="11"/>
    <x v="1109"/>
    <n v="139.94999999999999"/>
    <n v="5"/>
    <n v="0"/>
    <n v="26.590499999999988"/>
  </r>
  <r>
    <n v="1791"/>
    <x v="866"/>
    <x v="2"/>
    <x v="587"/>
    <d v="2011-10-04T00:00:00"/>
    <s v="Standard Class"/>
    <s v="RA-19915"/>
    <s v="Russell Applegate"/>
    <x v="0"/>
    <x v="0"/>
    <s v="New York City"/>
    <x v="15"/>
    <n v="10011"/>
    <x v="3"/>
    <x v="593"/>
    <x v="1"/>
    <x v="10"/>
    <x v="588"/>
    <n v="48.94"/>
    <n v="1"/>
    <n v="0"/>
    <n v="24.47"/>
  </r>
  <r>
    <n v="1792"/>
    <x v="867"/>
    <x v="2"/>
    <x v="588"/>
    <d v="2011-12-03T00:00:00"/>
    <s v="First Class"/>
    <s v="RP-19390"/>
    <s v="Resi Pölking"/>
    <x v="0"/>
    <x v="0"/>
    <s v="Madison"/>
    <x v="6"/>
    <n v="53711"/>
    <x v="2"/>
    <x v="1131"/>
    <x v="0"/>
    <x v="1"/>
    <x v="1110"/>
    <n v="2807.84"/>
    <n v="8"/>
    <n v="0"/>
    <n v="673.88160000000016"/>
  </r>
  <r>
    <n v="1793"/>
    <x v="867"/>
    <x v="2"/>
    <x v="588"/>
    <d v="2011-12-03T00:00:00"/>
    <s v="First Class"/>
    <s v="RP-19390"/>
    <s v="Resi Pölking"/>
    <x v="0"/>
    <x v="0"/>
    <s v="Madison"/>
    <x v="6"/>
    <n v="53711"/>
    <x v="2"/>
    <x v="1132"/>
    <x v="1"/>
    <x v="6"/>
    <x v="1111"/>
    <n v="46.64"/>
    <n v="4"/>
    <n v="0"/>
    <n v="12.592800000000004"/>
  </r>
  <r>
    <n v="1794"/>
    <x v="868"/>
    <x v="2"/>
    <x v="589"/>
    <d v="2011-12-13T00:00:00"/>
    <s v="Standard Class"/>
    <s v="TB-21175"/>
    <s v="Thomas Boland"/>
    <x v="1"/>
    <x v="0"/>
    <s v="Houston"/>
    <x v="5"/>
    <n v="77041"/>
    <x v="2"/>
    <x v="117"/>
    <x v="1"/>
    <x v="4"/>
    <x v="117"/>
    <n v="60.415999999999997"/>
    <n v="2"/>
    <n v="0.2"/>
    <n v="6.0416000000000025"/>
  </r>
  <r>
    <n v="1795"/>
    <x v="869"/>
    <x v="0"/>
    <x v="64"/>
    <d v="2013-09-11T00:00:00"/>
    <s v="Standard Class"/>
    <s v="BE-11455"/>
    <s v="Brad Eason"/>
    <x v="2"/>
    <x v="0"/>
    <s v="Olathe"/>
    <x v="41"/>
    <n v="66062"/>
    <x v="2"/>
    <x v="915"/>
    <x v="1"/>
    <x v="6"/>
    <x v="898"/>
    <n v="107.94"/>
    <n v="3"/>
    <n v="0"/>
    <n v="26.984999999999992"/>
  </r>
  <r>
    <n v="1796"/>
    <x v="870"/>
    <x v="3"/>
    <x v="151"/>
    <d v="2014-08-31T00:00:00"/>
    <s v="First Class"/>
    <s v="MR-17545"/>
    <s v="Mathew Reese"/>
    <x v="2"/>
    <x v="0"/>
    <s v="New York City"/>
    <x v="15"/>
    <n v="10024"/>
    <x v="3"/>
    <x v="861"/>
    <x v="1"/>
    <x v="4"/>
    <x v="847"/>
    <n v="63.84"/>
    <n v="8"/>
    <n v="0"/>
    <n v="16.598399999999998"/>
  </r>
  <r>
    <n v="1797"/>
    <x v="870"/>
    <x v="3"/>
    <x v="151"/>
    <d v="2014-08-31T00:00:00"/>
    <s v="First Class"/>
    <s v="MR-17545"/>
    <s v="Mathew Reese"/>
    <x v="2"/>
    <x v="0"/>
    <s v="New York City"/>
    <x v="15"/>
    <n v="10024"/>
    <x v="3"/>
    <x v="1133"/>
    <x v="2"/>
    <x v="7"/>
    <x v="1112"/>
    <n v="347.96999999999997"/>
    <n v="3"/>
    <n v="0"/>
    <n v="100.91129999999997"/>
  </r>
  <r>
    <n v="1798"/>
    <x v="870"/>
    <x v="3"/>
    <x v="151"/>
    <d v="2014-08-31T00:00:00"/>
    <s v="First Class"/>
    <s v="MR-17545"/>
    <s v="Mathew Reese"/>
    <x v="2"/>
    <x v="0"/>
    <s v="New York City"/>
    <x v="15"/>
    <n v="10024"/>
    <x v="3"/>
    <x v="8"/>
    <x v="1"/>
    <x v="8"/>
    <x v="8"/>
    <n v="37.008000000000003"/>
    <n v="6"/>
    <n v="0.2"/>
    <n v="11.565"/>
  </r>
  <r>
    <n v="1799"/>
    <x v="871"/>
    <x v="0"/>
    <x v="274"/>
    <d v="2013-07-12T00:00:00"/>
    <s v="Standard Class"/>
    <s v="RM-19375"/>
    <s v="Raymond Messe"/>
    <x v="0"/>
    <x v="0"/>
    <s v="San Jose"/>
    <x v="1"/>
    <n v="95123"/>
    <x v="1"/>
    <x v="484"/>
    <x v="0"/>
    <x v="5"/>
    <x v="479"/>
    <n v="215.65"/>
    <n v="5"/>
    <n v="0"/>
    <n v="73.320999999999998"/>
  </r>
  <r>
    <n v="1800"/>
    <x v="872"/>
    <x v="0"/>
    <x v="590"/>
    <d v="2013-08-11T00:00:00"/>
    <s v="Second Class"/>
    <s v="JF-15565"/>
    <s v="Jill Fjeld"/>
    <x v="0"/>
    <x v="0"/>
    <s v="Dallas"/>
    <x v="5"/>
    <n v="75081"/>
    <x v="2"/>
    <x v="203"/>
    <x v="1"/>
    <x v="13"/>
    <x v="202"/>
    <n v="11.168000000000001"/>
    <n v="4"/>
    <n v="0.2"/>
    <n v="3.6295999999999995"/>
  </r>
  <r>
    <n v="1801"/>
    <x v="872"/>
    <x v="0"/>
    <x v="590"/>
    <d v="2013-08-11T00:00:00"/>
    <s v="Second Class"/>
    <s v="JF-15565"/>
    <s v="Jill Fjeld"/>
    <x v="0"/>
    <x v="0"/>
    <s v="Dallas"/>
    <x v="5"/>
    <n v="75081"/>
    <x v="2"/>
    <x v="1134"/>
    <x v="1"/>
    <x v="10"/>
    <x v="1113"/>
    <n v="53.952000000000005"/>
    <n v="3"/>
    <n v="0.2"/>
    <n v="17.534399999999998"/>
  </r>
  <r>
    <n v="1802"/>
    <x v="873"/>
    <x v="0"/>
    <x v="373"/>
    <d v="2013-11-20T00:00:00"/>
    <s v="Standard Class"/>
    <s v="AS-10135"/>
    <s v="Adrian Shami"/>
    <x v="2"/>
    <x v="0"/>
    <s v="Auburn"/>
    <x v="4"/>
    <n v="98002"/>
    <x v="1"/>
    <x v="1006"/>
    <x v="0"/>
    <x v="5"/>
    <x v="989"/>
    <n v="4.18"/>
    <n v="1"/>
    <n v="0"/>
    <n v="1.5047999999999999"/>
  </r>
  <r>
    <n v="1803"/>
    <x v="874"/>
    <x v="3"/>
    <x v="585"/>
    <d v="2014-09-27T00:00:00"/>
    <s v="Second Class"/>
    <s v="JA-15970"/>
    <s v="Joseph Airdo"/>
    <x v="0"/>
    <x v="0"/>
    <s v="Philadelphia"/>
    <x v="9"/>
    <n v="19134"/>
    <x v="3"/>
    <x v="440"/>
    <x v="1"/>
    <x v="8"/>
    <x v="435"/>
    <n v="5.6070000000000011"/>
    <n v="1"/>
    <n v="0.7"/>
    <n v="-4.2987000000000002"/>
  </r>
  <r>
    <n v="1804"/>
    <x v="874"/>
    <x v="3"/>
    <x v="585"/>
    <d v="2014-09-27T00:00:00"/>
    <s v="Second Class"/>
    <s v="JA-15970"/>
    <s v="Joseph Airdo"/>
    <x v="0"/>
    <x v="0"/>
    <s v="Philadelphia"/>
    <x v="9"/>
    <n v="19134"/>
    <x v="3"/>
    <x v="465"/>
    <x v="1"/>
    <x v="14"/>
    <x v="461"/>
    <n v="4663.7360000000008"/>
    <n v="7"/>
    <n v="0.2"/>
    <n v="-1049.3406"/>
  </r>
  <r>
    <n v="1805"/>
    <x v="874"/>
    <x v="3"/>
    <x v="585"/>
    <d v="2014-09-27T00:00:00"/>
    <s v="Second Class"/>
    <s v="JA-15970"/>
    <s v="Joseph Airdo"/>
    <x v="0"/>
    <x v="0"/>
    <s v="Philadelphia"/>
    <x v="9"/>
    <n v="19134"/>
    <x v="3"/>
    <x v="1135"/>
    <x v="2"/>
    <x v="11"/>
    <x v="1114"/>
    <n v="79.984000000000009"/>
    <n v="2"/>
    <n v="0.2"/>
    <n v="22.995400000000004"/>
  </r>
  <r>
    <n v="1806"/>
    <x v="875"/>
    <x v="0"/>
    <x v="591"/>
    <d v="2013-12-29T00:00:00"/>
    <s v="First Class"/>
    <s v="GK-14620"/>
    <s v="Grace Kelly"/>
    <x v="1"/>
    <x v="0"/>
    <s v="Los Angeles"/>
    <x v="1"/>
    <n v="90049"/>
    <x v="1"/>
    <x v="883"/>
    <x v="2"/>
    <x v="7"/>
    <x v="868"/>
    <n v="2575.944"/>
    <n v="7"/>
    <n v="0.2"/>
    <n v="257.59440000000029"/>
  </r>
  <r>
    <n v="1807"/>
    <x v="875"/>
    <x v="0"/>
    <x v="591"/>
    <d v="2013-12-29T00:00:00"/>
    <s v="First Class"/>
    <s v="GK-14620"/>
    <s v="Grace Kelly"/>
    <x v="1"/>
    <x v="0"/>
    <s v="Los Angeles"/>
    <x v="1"/>
    <n v="90049"/>
    <x v="1"/>
    <x v="510"/>
    <x v="1"/>
    <x v="10"/>
    <x v="505"/>
    <n v="45.36"/>
    <n v="7"/>
    <n v="0"/>
    <n v="21.772800000000004"/>
  </r>
  <r>
    <n v="1808"/>
    <x v="875"/>
    <x v="0"/>
    <x v="591"/>
    <d v="2013-12-29T00:00:00"/>
    <s v="First Class"/>
    <s v="GK-14620"/>
    <s v="Grace Kelly"/>
    <x v="1"/>
    <x v="0"/>
    <s v="Los Angeles"/>
    <x v="1"/>
    <n v="90049"/>
    <x v="1"/>
    <x v="477"/>
    <x v="2"/>
    <x v="11"/>
    <x v="473"/>
    <n v="254.24"/>
    <n v="7"/>
    <n v="0"/>
    <n v="76.271999999999977"/>
  </r>
  <r>
    <n v="1809"/>
    <x v="876"/>
    <x v="0"/>
    <x v="592"/>
    <d v="2013-02-13T00:00:00"/>
    <s v="First Class"/>
    <s v="PB-19210"/>
    <s v="Phillip Breyer"/>
    <x v="1"/>
    <x v="0"/>
    <s v="Tulsa"/>
    <x v="26"/>
    <n v="74133"/>
    <x v="2"/>
    <x v="1136"/>
    <x v="2"/>
    <x v="7"/>
    <x v="1115"/>
    <n v="69.930000000000007"/>
    <n v="7"/>
    <n v="0"/>
    <n v="0.69929999999999914"/>
  </r>
  <r>
    <n v="1810"/>
    <x v="877"/>
    <x v="0"/>
    <x v="248"/>
    <d v="2013-10-30T00:00:00"/>
    <s v="Standard Class"/>
    <s v="HK-14890"/>
    <s v="Heather Kirkland"/>
    <x v="1"/>
    <x v="0"/>
    <s v="Chicago"/>
    <x v="10"/>
    <n v="60610"/>
    <x v="2"/>
    <x v="1137"/>
    <x v="0"/>
    <x v="5"/>
    <x v="1116"/>
    <n v="16.155999999999999"/>
    <n v="7"/>
    <n v="0.6"/>
    <n v="-12.116999999999999"/>
  </r>
  <r>
    <n v="1811"/>
    <x v="877"/>
    <x v="0"/>
    <x v="248"/>
    <d v="2013-10-30T00:00:00"/>
    <s v="Standard Class"/>
    <s v="HK-14890"/>
    <s v="Heather Kirkland"/>
    <x v="1"/>
    <x v="0"/>
    <s v="Chicago"/>
    <x v="10"/>
    <n v="60610"/>
    <x v="2"/>
    <x v="1138"/>
    <x v="1"/>
    <x v="10"/>
    <x v="1117"/>
    <n v="54.816000000000003"/>
    <n v="3"/>
    <n v="0.2"/>
    <n v="17.815199999999997"/>
  </r>
  <r>
    <n v="1812"/>
    <x v="878"/>
    <x v="2"/>
    <x v="3"/>
    <d v="2011-06-11T00:00:00"/>
    <s v="Second Class"/>
    <s v="FO-14305"/>
    <s v="Frank Olsen"/>
    <x v="0"/>
    <x v="0"/>
    <s v="Harrisonburg"/>
    <x v="17"/>
    <n v="22801"/>
    <x v="0"/>
    <x v="121"/>
    <x v="0"/>
    <x v="3"/>
    <x v="121"/>
    <n v="1441.3"/>
    <n v="7"/>
    <n v="0"/>
    <n v="245.0209999999999"/>
  </r>
  <r>
    <n v="1813"/>
    <x v="879"/>
    <x v="3"/>
    <x v="225"/>
    <d v="2014-11-27T00:00:00"/>
    <s v="Standard Class"/>
    <s v="BT-11680"/>
    <s v="Brian Thompson"/>
    <x v="0"/>
    <x v="0"/>
    <s v="Newark"/>
    <x v="24"/>
    <n v="43055"/>
    <x v="3"/>
    <x v="275"/>
    <x v="0"/>
    <x v="5"/>
    <x v="272"/>
    <n v="77.599999999999994"/>
    <n v="5"/>
    <n v="0.2"/>
    <n v="28.129999999999995"/>
  </r>
  <r>
    <n v="1814"/>
    <x v="879"/>
    <x v="3"/>
    <x v="225"/>
    <d v="2014-11-27T00:00:00"/>
    <s v="Standard Class"/>
    <s v="BT-11680"/>
    <s v="Brian Thompson"/>
    <x v="0"/>
    <x v="0"/>
    <s v="Newark"/>
    <x v="24"/>
    <n v="43055"/>
    <x v="3"/>
    <x v="396"/>
    <x v="0"/>
    <x v="5"/>
    <x v="392"/>
    <n v="4.6560000000000006"/>
    <n v="2"/>
    <n v="0.2"/>
    <n v="1.5713999999999997"/>
  </r>
  <r>
    <n v="1815"/>
    <x v="880"/>
    <x v="1"/>
    <x v="471"/>
    <d v="2012-09-18T00:00:00"/>
    <s v="Standard Class"/>
    <s v="SP-20620"/>
    <s v="Stefania Perrino"/>
    <x v="1"/>
    <x v="0"/>
    <s v="Los Angeles"/>
    <x v="1"/>
    <n v="90045"/>
    <x v="1"/>
    <x v="223"/>
    <x v="0"/>
    <x v="3"/>
    <x v="221"/>
    <n v="170.13600000000002"/>
    <n v="3"/>
    <n v="0.2"/>
    <n v="-8.5067999999999913"/>
  </r>
  <r>
    <n v="1816"/>
    <x v="881"/>
    <x v="1"/>
    <x v="593"/>
    <d v="2012-06-04T00:00:00"/>
    <s v="Same Day"/>
    <s v="LL-16840"/>
    <s v="Lauren Leatherbury"/>
    <x v="0"/>
    <x v="0"/>
    <s v="Seattle"/>
    <x v="4"/>
    <n v="98105"/>
    <x v="1"/>
    <x v="1139"/>
    <x v="1"/>
    <x v="2"/>
    <x v="1118"/>
    <n v="7.38"/>
    <n v="2"/>
    <n v="0"/>
    <n v="3.4685999999999999"/>
  </r>
  <r>
    <n v="1817"/>
    <x v="881"/>
    <x v="1"/>
    <x v="593"/>
    <d v="2012-06-04T00:00:00"/>
    <s v="Same Day"/>
    <s v="LL-16840"/>
    <s v="Lauren Leatherbury"/>
    <x v="0"/>
    <x v="0"/>
    <s v="Seattle"/>
    <x v="4"/>
    <n v="98105"/>
    <x v="1"/>
    <x v="182"/>
    <x v="1"/>
    <x v="6"/>
    <x v="181"/>
    <n v="9.26"/>
    <n v="2"/>
    <n v="0"/>
    <n v="3.0557999999999996"/>
  </r>
  <r>
    <n v="1818"/>
    <x v="882"/>
    <x v="1"/>
    <x v="350"/>
    <d v="2012-12-15T00:00:00"/>
    <s v="Second Class"/>
    <s v="MC-17575"/>
    <s v="Matt Collins"/>
    <x v="0"/>
    <x v="0"/>
    <s v="Los Angeles"/>
    <x v="1"/>
    <n v="90036"/>
    <x v="1"/>
    <x v="1140"/>
    <x v="1"/>
    <x v="2"/>
    <x v="1119"/>
    <n v="9.9600000000000009"/>
    <n v="2"/>
    <n v="0"/>
    <n v="4.5815999999999999"/>
  </r>
  <r>
    <n v="1819"/>
    <x v="883"/>
    <x v="2"/>
    <x v="594"/>
    <d v="2011-05-29T00:00:00"/>
    <s v="Standard Class"/>
    <s v="JL-15235"/>
    <s v="Janet Lee"/>
    <x v="0"/>
    <x v="0"/>
    <s v="Chicago"/>
    <x v="10"/>
    <n v="60623"/>
    <x v="2"/>
    <x v="1141"/>
    <x v="1"/>
    <x v="9"/>
    <x v="1120"/>
    <n v="75.59999999999998"/>
    <n v="2"/>
    <n v="0.8"/>
    <n v="-166.32000000000005"/>
  </r>
  <r>
    <n v="1820"/>
    <x v="883"/>
    <x v="2"/>
    <x v="594"/>
    <d v="2011-05-29T00:00:00"/>
    <s v="Standard Class"/>
    <s v="JL-15235"/>
    <s v="Janet Lee"/>
    <x v="0"/>
    <x v="0"/>
    <s v="Chicago"/>
    <x v="10"/>
    <n v="60623"/>
    <x v="2"/>
    <x v="1142"/>
    <x v="0"/>
    <x v="5"/>
    <x v="1121"/>
    <n v="29.32"/>
    <n v="2"/>
    <n v="0.6"/>
    <n v="-24.188999999999993"/>
  </r>
  <r>
    <n v="1821"/>
    <x v="884"/>
    <x v="0"/>
    <x v="595"/>
    <d v="2013-02-20T00:00:00"/>
    <s v="Standard Class"/>
    <s v="EA-14035"/>
    <s v="Erin Ashbrook"/>
    <x v="1"/>
    <x v="0"/>
    <s v="Chicago"/>
    <x v="10"/>
    <n v="60623"/>
    <x v="2"/>
    <x v="1143"/>
    <x v="1"/>
    <x v="9"/>
    <x v="1122"/>
    <n v="92.063999999999979"/>
    <n v="6"/>
    <n v="0.8"/>
    <n v="-225.55680000000007"/>
  </r>
  <r>
    <n v="1822"/>
    <x v="884"/>
    <x v="0"/>
    <x v="595"/>
    <d v="2013-02-20T00:00:00"/>
    <s v="Standard Class"/>
    <s v="EA-14035"/>
    <s v="Erin Ashbrook"/>
    <x v="1"/>
    <x v="0"/>
    <s v="Chicago"/>
    <x v="10"/>
    <n v="60623"/>
    <x v="2"/>
    <x v="52"/>
    <x v="1"/>
    <x v="13"/>
    <x v="52"/>
    <n v="6.9760000000000009"/>
    <n v="4"/>
    <n v="0.2"/>
    <n v="1.8312000000000004"/>
  </r>
  <r>
    <n v="1823"/>
    <x v="884"/>
    <x v="0"/>
    <x v="595"/>
    <d v="2013-02-20T00:00:00"/>
    <s v="Standard Class"/>
    <s v="EA-14035"/>
    <s v="Erin Ashbrook"/>
    <x v="1"/>
    <x v="0"/>
    <s v="Chicago"/>
    <x v="10"/>
    <n v="60623"/>
    <x v="2"/>
    <x v="1144"/>
    <x v="0"/>
    <x v="1"/>
    <x v="1123"/>
    <n v="62.957999999999998"/>
    <n v="3"/>
    <n v="0.3"/>
    <n v="-2.6981999999999999"/>
  </r>
  <r>
    <n v="1824"/>
    <x v="884"/>
    <x v="0"/>
    <x v="595"/>
    <d v="2013-02-20T00:00:00"/>
    <s v="Standard Class"/>
    <s v="EA-14035"/>
    <s v="Erin Ashbrook"/>
    <x v="1"/>
    <x v="0"/>
    <s v="Chicago"/>
    <x v="10"/>
    <n v="60623"/>
    <x v="2"/>
    <x v="1145"/>
    <x v="1"/>
    <x v="10"/>
    <x v="1124"/>
    <n v="5.1840000000000011"/>
    <n v="1"/>
    <n v="0.2"/>
    <n v="1.8144"/>
  </r>
  <r>
    <n v="1825"/>
    <x v="885"/>
    <x v="0"/>
    <x v="596"/>
    <d v="2013-12-29T00:00:00"/>
    <s v="Standard Class"/>
    <s v="SA-20830"/>
    <s v="Sue Ann Reed"/>
    <x v="0"/>
    <x v="0"/>
    <s v="Redmond"/>
    <x v="21"/>
    <n v="97756"/>
    <x v="1"/>
    <x v="864"/>
    <x v="1"/>
    <x v="8"/>
    <x v="850"/>
    <n v="31.32"/>
    <n v="10"/>
    <n v="0.7"/>
    <n v="-25.05599999999999"/>
  </r>
  <r>
    <n v="1826"/>
    <x v="885"/>
    <x v="0"/>
    <x v="596"/>
    <d v="2013-12-29T00:00:00"/>
    <s v="Standard Class"/>
    <s v="SA-20830"/>
    <s v="Sue Ann Reed"/>
    <x v="0"/>
    <x v="0"/>
    <s v="Redmond"/>
    <x v="21"/>
    <n v="97756"/>
    <x v="1"/>
    <x v="345"/>
    <x v="0"/>
    <x v="5"/>
    <x v="341"/>
    <n v="11.840000000000002"/>
    <n v="4"/>
    <n v="0.2"/>
    <n v="3.108000000000001"/>
  </r>
  <r>
    <n v="1827"/>
    <x v="885"/>
    <x v="0"/>
    <x v="596"/>
    <d v="2013-12-29T00:00:00"/>
    <s v="Standard Class"/>
    <s v="SA-20830"/>
    <s v="Sue Ann Reed"/>
    <x v="0"/>
    <x v="0"/>
    <s v="Redmond"/>
    <x v="21"/>
    <n v="97756"/>
    <x v="1"/>
    <x v="1146"/>
    <x v="0"/>
    <x v="5"/>
    <x v="1125"/>
    <n v="22.784000000000002"/>
    <n v="1"/>
    <n v="0.2"/>
    <n v="4.8416000000000006"/>
  </r>
  <r>
    <n v="1828"/>
    <x v="886"/>
    <x v="0"/>
    <x v="597"/>
    <d v="2013-02-11T00:00:00"/>
    <s v="Second Class"/>
    <s v="CH-12070"/>
    <s v="Cathy Hwang"/>
    <x v="2"/>
    <x v="0"/>
    <s v="Raleigh"/>
    <x v="3"/>
    <n v="27604"/>
    <x v="0"/>
    <x v="1147"/>
    <x v="2"/>
    <x v="7"/>
    <x v="1126"/>
    <n v="1127.9760000000001"/>
    <n v="3"/>
    <n v="0.2"/>
    <n v="126.8972999999998"/>
  </r>
  <r>
    <n v="1829"/>
    <x v="887"/>
    <x v="1"/>
    <x v="562"/>
    <d v="2012-07-15T00:00:00"/>
    <s v="Second Class"/>
    <s v="ND-18460"/>
    <s v="Neil Ducich"/>
    <x v="1"/>
    <x v="0"/>
    <s v="Macon"/>
    <x v="32"/>
    <n v="31204"/>
    <x v="0"/>
    <x v="712"/>
    <x v="1"/>
    <x v="10"/>
    <x v="704"/>
    <n v="38.880000000000003"/>
    <n v="6"/>
    <n v="0"/>
    <n v="18.662400000000002"/>
  </r>
  <r>
    <n v="1830"/>
    <x v="888"/>
    <x v="2"/>
    <x v="598"/>
    <d v="2011-05-24T00:00:00"/>
    <s v="Standard Class"/>
    <s v="BS-11755"/>
    <s v="Bruce Stewart"/>
    <x v="0"/>
    <x v="0"/>
    <s v="Cleveland"/>
    <x v="24"/>
    <n v="44105"/>
    <x v="3"/>
    <x v="1148"/>
    <x v="2"/>
    <x v="7"/>
    <x v="1127"/>
    <n v="779.79600000000005"/>
    <n v="2"/>
    <n v="0.4"/>
    <n v="-168.95579999999995"/>
  </r>
  <r>
    <n v="1831"/>
    <x v="889"/>
    <x v="3"/>
    <x v="208"/>
    <d v="2014-10-22T00:00:00"/>
    <s v="Same Day"/>
    <s v="SL-20155"/>
    <s v="Sara Luxemburg"/>
    <x v="2"/>
    <x v="0"/>
    <s v="Muskogee"/>
    <x v="26"/>
    <n v="74403"/>
    <x v="2"/>
    <x v="1149"/>
    <x v="2"/>
    <x v="7"/>
    <x v="1128"/>
    <n v="1439.92"/>
    <n v="8"/>
    <n v="0"/>
    <n v="374.37920000000008"/>
  </r>
  <r>
    <n v="1832"/>
    <x v="889"/>
    <x v="3"/>
    <x v="208"/>
    <d v="2014-10-22T00:00:00"/>
    <s v="Same Day"/>
    <s v="SL-20155"/>
    <s v="Sara Luxemburg"/>
    <x v="2"/>
    <x v="0"/>
    <s v="Muskogee"/>
    <x v="26"/>
    <n v="74403"/>
    <x v="2"/>
    <x v="736"/>
    <x v="0"/>
    <x v="3"/>
    <x v="728"/>
    <n v="262.11"/>
    <n v="1"/>
    <n v="0"/>
    <n v="62.906399999999991"/>
  </r>
  <r>
    <n v="1833"/>
    <x v="890"/>
    <x v="1"/>
    <x v="599"/>
    <d v="2012-11-09T00:00:00"/>
    <s v="Standard Class"/>
    <s v="GB-14530"/>
    <s v="George Bell"/>
    <x v="1"/>
    <x v="0"/>
    <s v="Monroe"/>
    <x v="3"/>
    <n v="28110"/>
    <x v="0"/>
    <x v="866"/>
    <x v="0"/>
    <x v="1"/>
    <x v="851"/>
    <n v="207"/>
    <n v="3"/>
    <n v="0.2"/>
    <n v="25.874999999999972"/>
  </r>
  <r>
    <n v="1834"/>
    <x v="891"/>
    <x v="3"/>
    <x v="378"/>
    <d v="2014-08-08T00:00:00"/>
    <s v="Standard Class"/>
    <s v="AS-10045"/>
    <s v="Aaron Smayling"/>
    <x v="1"/>
    <x v="0"/>
    <s v="Austin"/>
    <x v="5"/>
    <n v="78745"/>
    <x v="2"/>
    <x v="1150"/>
    <x v="2"/>
    <x v="15"/>
    <x v="1129"/>
    <n v="1439.982"/>
    <n v="3"/>
    <n v="0.4"/>
    <n v="-263.99670000000026"/>
  </r>
  <r>
    <n v="1835"/>
    <x v="891"/>
    <x v="3"/>
    <x v="378"/>
    <d v="2014-08-08T00:00:00"/>
    <s v="Standard Class"/>
    <s v="AS-10045"/>
    <s v="Aaron Smayling"/>
    <x v="1"/>
    <x v="0"/>
    <s v="Austin"/>
    <x v="5"/>
    <n v="78745"/>
    <x v="2"/>
    <x v="1151"/>
    <x v="1"/>
    <x v="10"/>
    <x v="1130"/>
    <n v="36.288000000000011"/>
    <n v="7"/>
    <n v="0.2"/>
    <n v="12.700800000000001"/>
  </r>
  <r>
    <n v="1836"/>
    <x v="892"/>
    <x v="2"/>
    <x v="261"/>
    <d v="2011-06-24T00:00:00"/>
    <s v="First Class"/>
    <s v="RM-19375"/>
    <s v="Raymond Messe"/>
    <x v="0"/>
    <x v="0"/>
    <s v="Meriden"/>
    <x v="29"/>
    <n v="6450"/>
    <x v="3"/>
    <x v="18"/>
    <x v="1"/>
    <x v="6"/>
    <x v="18"/>
    <n v="21.400000000000002"/>
    <n v="5"/>
    <n v="0"/>
    <n v="6.2059999999999977"/>
  </r>
  <r>
    <n v="1837"/>
    <x v="893"/>
    <x v="3"/>
    <x v="600"/>
    <d v="2014-02-22T00:00:00"/>
    <s v="Second Class"/>
    <s v="NH-18610"/>
    <s v="Nicole Hansen"/>
    <x v="1"/>
    <x v="0"/>
    <s v="Roswell"/>
    <x v="32"/>
    <n v="30076"/>
    <x v="0"/>
    <x v="159"/>
    <x v="1"/>
    <x v="9"/>
    <x v="158"/>
    <n v="1245.8599999999999"/>
    <n v="7"/>
    <n v="0"/>
    <n v="361.29939999999988"/>
  </r>
  <r>
    <n v="1838"/>
    <x v="894"/>
    <x v="2"/>
    <x v="601"/>
    <d v="2011-08-05T00:00:00"/>
    <s v="Standard Class"/>
    <s v="BF-10975"/>
    <s v="Barbara Fisher"/>
    <x v="1"/>
    <x v="0"/>
    <s v="Charlotte"/>
    <x v="3"/>
    <n v="28205"/>
    <x v="0"/>
    <x v="2"/>
    <x v="1"/>
    <x v="2"/>
    <x v="2"/>
    <n v="17.544"/>
    <n v="3"/>
    <n v="0.2"/>
    <n v="5.9210999999999983"/>
  </r>
  <r>
    <n v="1839"/>
    <x v="894"/>
    <x v="2"/>
    <x v="601"/>
    <d v="2011-08-05T00:00:00"/>
    <s v="Standard Class"/>
    <s v="BF-10975"/>
    <s v="Barbara Fisher"/>
    <x v="1"/>
    <x v="0"/>
    <s v="Charlotte"/>
    <x v="3"/>
    <n v="28205"/>
    <x v="0"/>
    <x v="93"/>
    <x v="0"/>
    <x v="5"/>
    <x v="93"/>
    <n v="44.128"/>
    <n v="4"/>
    <n v="0.2"/>
    <n v="12.135200000000001"/>
  </r>
  <r>
    <n v="1840"/>
    <x v="894"/>
    <x v="2"/>
    <x v="601"/>
    <d v="2011-08-05T00:00:00"/>
    <s v="Standard Class"/>
    <s v="BF-10975"/>
    <s v="Barbara Fisher"/>
    <x v="1"/>
    <x v="0"/>
    <s v="Charlotte"/>
    <x v="3"/>
    <n v="28205"/>
    <x v="0"/>
    <x v="1152"/>
    <x v="1"/>
    <x v="9"/>
    <x v="1131"/>
    <n v="62.920000000000009"/>
    <n v="1"/>
    <n v="0.2"/>
    <n v="10.224499999999994"/>
  </r>
  <r>
    <n v="1841"/>
    <x v="894"/>
    <x v="2"/>
    <x v="601"/>
    <d v="2011-08-05T00:00:00"/>
    <s v="Standard Class"/>
    <s v="BF-10975"/>
    <s v="Barbara Fisher"/>
    <x v="1"/>
    <x v="0"/>
    <s v="Charlotte"/>
    <x v="3"/>
    <n v="28205"/>
    <x v="0"/>
    <x v="126"/>
    <x v="1"/>
    <x v="10"/>
    <x v="127"/>
    <n v="78.304000000000002"/>
    <n v="2"/>
    <n v="0.2"/>
    <n v="29.363999999999997"/>
  </r>
  <r>
    <n v="1842"/>
    <x v="895"/>
    <x v="0"/>
    <x v="427"/>
    <d v="2013-07-24T00:00:00"/>
    <s v="Standard Class"/>
    <s v="KH-16330"/>
    <s v="Katharine Harms"/>
    <x v="1"/>
    <x v="0"/>
    <s v="Bowling Green"/>
    <x v="0"/>
    <n v="42104"/>
    <x v="0"/>
    <x v="1153"/>
    <x v="0"/>
    <x v="1"/>
    <x v="1132"/>
    <n v="140.81"/>
    <n v="1"/>
    <n v="0"/>
    <n v="39.4268"/>
  </r>
  <r>
    <n v="1843"/>
    <x v="896"/>
    <x v="1"/>
    <x v="97"/>
    <d v="2012-02-11T00:00:00"/>
    <s v="Second Class"/>
    <s v="FA-14230"/>
    <s v="Frank Atkinson"/>
    <x v="1"/>
    <x v="0"/>
    <s v="San Antonio"/>
    <x v="5"/>
    <n v="78207"/>
    <x v="2"/>
    <x v="300"/>
    <x v="1"/>
    <x v="2"/>
    <x v="297"/>
    <n v="40.096000000000004"/>
    <n v="4"/>
    <n v="0.2"/>
    <n v="13.532399999999996"/>
  </r>
  <r>
    <n v="1844"/>
    <x v="896"/>
    <x v="1"/>
    <x v="97"/>
    <d v="2012-02-11T00:00:00"/>
    <s v="Second Class"/>
    <s v="FA-14230"/>
    <s v="Frank Atkinson"/>
    <x v="1"/>
    <x v="0"/>
    <s v="San Antonio"/>
    <x v="5"/>
    <n v="78207"/>
    <x v="2"/>
    <x v="1154"/>
    <x v="0"/>
    <x v="5"/>
    <x v="1133"/>
    <n v="40.783999999999999"/>
    <n v="2"/>
    <n v="0.6"/>
    <n v="-30.588000000000001"/>
  </r>
  <r>
    <n v="1845"/>
    <x v="897"/>
    <x v="3"/>
    <x v="570"/>
    <d v="2014-08-03T00:00:00"/>
    <s v="Standard Class"/>
    <s v="GW-14605"/>
    <s v="Giulietta Weimer"/>
    <x v="0"/>
    <x v="0"/>
    <s v="Seattle"/>
    <x v="4"/>
    <n v="98115"/>
    <x v="1"/>
    <x v="25"/>
    <x v="2"/>
    <x v="11"/>
    <x v="25"/>
    <n v="90.570000000000007"/>
    <n v="3"/>
    <n v="0"/>
    <n v="11.774100000000004"/>
  </r>
  <r>
    <n v="1846"/>
    <x v="898"/>
    <x v="3"/>
    <x v="602"/>
    <d v="2014-01-18T00:00:00"/>
    <s v="Second Class"/>
    <s v="DA-13450"/>
    <s v="Dianna Arnett"/>
    <x v="2"/>
    <x v="0"/>
    <s v="Washington"/>
    <x v="40"/>
    <n v="20016"/>
    <x v="3"/>
    <x v="128"/>
    <x v="1"/>
    <x v="10"/>
    <x v="128"/>
    <n v="40.08"/>
    <n v="6"/>
    <n v="0"/>
    <n v="19.238399999999999"/>
  </r>
  <r>
    <n v="1847"/>
    <x v="898"/>
    <x v="3"/>
    <x v="602"/>
    <d v="2014-01-18T00:00:00"/>
    <s v="Second Class"/>
    <s v="DA-13450"/>
    <s v="Dianna Arnett"/>
    <x v="2"/>
    <x v="0"/>
    <s v="Washington"/>
    <x v="40"/>
    <n v="20016"/>
    <x v="3"/>
    <x v="1155"/>
    <x v="0"/>
    <x v="5"/>
    <x v="1134"/>
    <n v="37.68"/>
    <n v="2"/>
    <n v="0"/>
    <n v="15.825600000000001"/>
  </r>
  <r>
    <n v="1848"/>
    <x v="899"/>
    <x v="3"/>
    <x v="18"/>
    <d v="2014-09-11T00:00:00"/>
    <s v="Same Day"/>
    <s v="FH-14275"/>
    <s v="Frank Hawley"/>
    <x v="1"/>
    <x v="0"/>
    <s v="Los Angeles"/>
    <x v="1"/>
    <n v="90004"/>
    <x v="1"/>
    <x v="291"/>
    <x v="0"/>
    <x v="1"/>
    <x v="288"/>
    <n v="362.35199999999998"/>
    <n v="3"/>
    <n v="0.2"/>
    <n v="27.176400000000015"/>
  </r>
  <r>
    <n v="1849"/>
    <x v="899"/>
    <x v="3"/>
    <x v="18"/>
    <d v="2014-09-11T00:00:00"/>
    <s v="Same Day"/>
    <s v="FH-14275"/>
    <s v="Frank Hawley"/>
    <x v="1"/>
    <x v="0"/>
    <s v="Los Angeles"/>
    <x v="1"/>
    <n v="90004"/>
    <x v="1"/>
    <x v="307"/>
    <x v="1"/>
    <x v="8"/>
    <x v="304"/>
    <n v="7.1840000000000011"/>
    <n v="2"/>
    <n v="0.2"/>
    <n v="2.2449999999999992"/>
  </r>
  <r>
    <n v="1850"/>
    <x v="900"/>
    <x v="1"/>
    <x v="603"/>
    <d v="2012-07-25T00:00:00"/>
    <s v="Second Class"/>
    <s v="RK-19300"/>
    <s v="Ralph Kennedy"/>
    <x v="0"/>
    <x v="0"/>
    <s v="South Bend"/>
    <x v="14"/>
    <n v="46614"/>
    <x v="2"/>
    <x v="1156"/>
    <x v="1"/>
    <x v="4"/>
    <x v="1135"/>
    <n v="34.76"/>
    <n v="1"/>
    <n v="0"/>
    <n v="9.732800000000001"/>
  </r>
  <r>
    <n v="1851"/>
    <x v="900"/>
    <x v="1"/>
    <x v="603"/>
    <d v="2012-07-25T00:00:00"/>
    <s v="Second Class"/>
    <s v="RK-19300"/>
    <s v="Ralph Kennedy"/>
    <x v="0"/>
    <x v="0"/>
    <s v="South Bend"/>
    <x v="14"/>
    <n v="46614"/>
    <x v="2"/>
    <x v="577"/>
    <x v="2"/>
    <x v="11"/>
    <x v="572"/>
    <n v="831.2"/>
    <n v="5"/>
    <n v="0"/>
    <n v="124.68000000000004"/>
  </r>
  <r>
    <n v="1852"/>
    <x v="900"/>
    <x v="1"/>
    <x v="603"/>
    <d v="2012-07-25T00:00:00"/>
    <s v="Second Class"/>
    <s v="RK-19300"/>
    <s v="Ralph Kennedy"/>
    <x v="0"/>
    <x v="0"/>
    <s v="South Bend"/>
    <x v="14"/>
    <n v="46614"/>
    <x v="2"/>
    <x v="1157"/>
    <x v="1"/>
    <x v="10"/>
    <x v="1136"/>
    <n v="26.400000000000002"/>
    <n v="5"/>
    <n v="0"/>
    <n v="11.879999999999999"/>
  </r>
  <r>
    <n v="1853"/>
    <x v="900"/>
    <x v="1"/>
    <x v="603"/>
    <d v="2012-07-25T00:00:00"/>
    <s v="Second Class"/>
    <s v="RK-19300"/>
    <s v="Ralph Kennedy"/>
    <x v="0"/>
    <x v="0"/>
    <s v="South Bend"/>
    <x v="14"/>
    <n v="46614"/>
    <x v="2"/>
    <x v="373"/>
    <x v="1"/>
    <x v="12"/>
    <x v="369"/>
    <n v="106.75"/>
    <n v="7"/>
    <n v="0"/>
    <n v="49.10499999999999"/>
  </r>
  <r>
    <n v="1854"/>
    <x v="900"/>
    <x v="1"/>
    <x v="603"/>
    <d v="2012-07-25T00:00:00"/>
    <s v="Second Class"/>
    <s v="RK-19300"/>
    <s v="Ralph Kennedy"/>
    <x v="0"/>
    <x v="0"/>
    <s v="South Bend"/>
    <x v="14"/>
    <n v="46614"/>
    <x v="2"/>
    <x v="1158"/>
    <x v="1"/>
    <x v="10"/>
    <x v="1137"/>
    <n v="97.82"/>
    <n v="2"/>
    <n v="0"/>
    <n v="45.975399999999993"/>
  </r>
  <r>
    <n v="1855"/>
    <x v="900"/>
    <x v="1"/>
    <x v="603"/>
    <d v="2012-07-25T00:00:00"/>
    <s v="Second Class"/>
    <s v="RK-19300"/>
    <s v="Ralph Kennedy"/>
    <x v="0"/>
    <x v="0"/>
    <s v="South Bend"/>
    <x v="14"/>
    <n v="46614"/>
    <x v="2"/>
    <x v="86"/>
    <x v="1"/>
    <x v="4"/>
    <x v="86"/>
    <n v="141.4"/>
    <n v="5"/>
    <n v="0"/>
    <n v="38.177999999999997"/>
  </r>
  <r>
    <n v="1856"/>
    <x v="901"/>
    <x v="2"/>
    <x v="604"/>
    <d v="2011-06-17T00:00:00"/>
    <s v="Standard Class"/>
    <s v="FM-14215"/>
    <s v="Filia McAdams"/>
    <x v="1"/>
    <x v="0"/>
    <s v="Los Angeles"/>
    <x v="1"/>
    <n v="90032"/>
    <x v="1"/>
    <x v="1159"/>
    <x v="1"/>
    <x v="6"/>
    <x v="33"/>
    <n v="14.52"/>
    <n v="3"/>
    <n v="0"/>
    <n v="4.7915999999999999"/>
  </r>
  <r>
    <n v="1857"/>
    <x v="902"/>
    <x v="3"/>
    <x v="605"/>
    <d v="2014-05-16T00:00:00"/>
    <s v="Second Class"/>
    <s v="AC-10420"/>
    <s v="Alyssa Crouse"/>
    <x v="1"/>
    <x v="0"/>
    <s v="Houston"/>
    <x v="5"/>
    <n v="77041"/>
    <x v="2"/>
    <x v="911"/>
    <x v="1"/>
    <x v="4"/>
    <x v="894"/>
    <n v="127.92000000000002"/>
    <n v="5"/>
    <n v="0.2"/>
    <n v="-15.990000000000002"/>
  </r>
  <r>
    <n v="1858"/>
    <x v="902"/>
    <x v="3"/>
    <x v="605"/>
    <d v="2014-05-16T00:00:00"/>
    <s v="Second Class"/>
    <s v="AC-10420"/>
    <s v="Alyssa Crouse"/>
    <x v="1"/>
    <x v="0"/>
    <s v="Houston"/>
    <x v="5"/>
    <n v="77041"/>
    <x v="2"/>
    <x v="1160"/>
    <x v="1"/>
    <x v="8"/>
    <x v="1138"/>
    <n v="34.239999999999988"/>
    <n v="4"/>
    <n v="0.8"/>
    <n v="-53.072000000000017"/>
  </r>
  <r>
    <n v="1859"/>
    <x v="903"/>
    <x v="1"/>
    <x v="37"/>
    <d v="2012-09-05T00:00:00"/>
    <s v="First Class"/>
    <s v="JB-15400"/>
    <s v="Jennifer Braxton"/>
    <x v="1"/>
    <x v="0"/>
    <s v="Bristol"/>
    <x v="29"/>
    <n v="6010"/>
    <x v="3"/>
    <x v="14"/>
    <x v="1"/>
    <x v="9"/>
    <x v="14"/>
    <n v="137.62"/>
    <n v="2"/>
    <n v="0"/>
    <n v="60.552800000000005"/>
  </r>
  <r>
    <n v="1860"/>
    <x v="903"/>
    <x v="1"/>
    <x v="37"/>
    <d v="2012-09-05T00:00:00"/>
    <s v="First Class"/>
    <s v="JB-15400"/>
    <s v="Jennifer Braxton"/>
    <x v="1"/>
    <x v="0"/>
    <s v="Bristol"/>
    <x v="29"/>
    <n v="6010"/>
    <x v="3"/>
    <x v="1161"/>
    <x v="2"/>
    <x v="7"/>
    <x v="1139"/>
    <n v="100.49"/>
    <n v="1"/>
    <n v="0"/>
    <n v="25.122500000000002"/>
  </r>
  <r>
    <n v="1861"/>
    <x v="904"/>
    <x v="3"/>
    <x v="606"/>
    <d v="2014-03-28T00:00:00"/>
    <s v="First Class"/>
    <s v="GM-14440"/>
    <s v="Gary McGarr"/>
    <x v="0"/>
    <x v="0"/>
    <s v="New York City"/>
    <x v="15"/>
    <n v="10009"/>
    <x v="3"/>
    <x v="1162"/>
    <x v="0"/>
    <x v="0"/>
    <x v="1140"/>
    <n v="257.56799999999998"/>
    <n v="2"/>
    <n v="0.2"/>
    <n v="-28.976400000000012"/>
  </r>
  <r>
    <n v="1862"/>
    <x v="904"/>
    <x v="3"/>
    <x v="606"/>
    <d v="2014-03-28T00:00:00"/>
    <s v="First Class"/>
    <s v="GM-14440"/>
    <s v="Gary McGarr"/>
    <x v="0"/>
    <x v="0"/>
    <s v="New York City"/>
    <x v="15"/>
    <n v="10009"/>
    <x v="3"/>
    <x v="173"/>
    <x v="2"/>
    <x v="7"/>
    <x v="172"/>
    <n v="119.96"/>
    <n v="4"/>
    <n v="0"/>
    <n v="33.588800000000006"/>
  </r>
  <r>
    <n v="1863"/>
    <x v="905"/>
    <x v="2"/>
    <x v="607"/>
    <d v="2011-11-12T00:00:00"/>
    <s v="Same Day"/>
    <s v="RF-19840"/>
    <s v="Roy Französisch"/>
    <x v="0"/>
    <x v="0"/>
    <s v="San Antonio"/>
    <x v="5"/>
    <n v="78207"/>
    <x v="2"/>
    <x v="177"/>
    <x v="1"/>
    <x v="4"/>
    <x v="176"/>
    <n v="49.632000000000005"/>
    <n v="4"/>
    <n v="0.2"/>
    <n v="4.9632000000000005"/>
  </r>
  <r>
    <n v="1864"/>
    <x v="906"/>
    <x v="0"/>
    <x v="63"/>
    <d v="2013-10-18T00:00:00"/>
    <s v="Standard Class"/>
    <s v="NC-18625"/>
    <s v="Noah Childs"/>
    <x v="1"/>
    <x v="0"/>
    <s v="Aurora"/>
    <x v="22"/>
    <n v="80013"/>
    <x v="1"/>
    <x v="309"/>
    <x v="0"/>
    <x v="3"/>
    <x v="306"/>
    <n v="727.45"/>
    <n v="5"/>
    <n v="0.5"/>
    <n v="-465.5680000000001"/>
  </r>
  <r>
    <n v="1865"/>
    <x v="906"/>
    <x v="0"/>
    <x v="63"/>
    <d v="2013-10-18T00:00:00"/>
    <s v="Standard Class"/>
    <s v="NC-18625"/>
    <s v="Noah Childs"/>
    <x v="1"/>
    <x v="0"/>
    <s v="Aurora"/>
    <x v="22"/>
    <n v="80013"/>
    <x v="1"/>
    <x v="1163"/>
    <x v="0"/>
    <x v="5"/>
    <x v="1141"/>
    <n v="24.96"/>
    <n v="3"/>
    <n v="0.2"/>
    <n v="4.3679999999999986"/>
  </r>
  <r>
    <n v="1866"/>
    <x v="907"/>
    <x v="3"/>
    <x v="105"/>
    <d v="2014-11-13T00:00:00"/>
    <s v="Same Day"/>
    <s v="NG-18355"/>
    <s v="Nat Gilpin"/>
    <x v="1"/>
    <x v="0"/>
    <s v="Newark"/>
    <x v="24"/>
    <n v="43055"/>
    <x v="3"/>
    <x v="1164"/>
    <x v="2"/>
    <x v="7"/>
    <x v="1142"/>
    <n v="370.78199999999998"/>
    <n v="3"/>
    <n v="0.4"/>
    <n v="-92.695500000000038"/>
  </r>
  <r>
    <n v="1867"/>
    <x v="908"/>
    <x v="3"/>
    <x v="4"/>
    <d v="2014-04-19T00:00:00"/>
    <s v="First Class"/>
    <s v="AH-10075"/>
    <s v="Adam Hart"/>
    <x v="1"/>
    <x v="0"/>
    <s v="Henderson"/>
    <x v="33"/>
    <n v="89015"/>
    <x v="1"/>
    <x v="795"/>
    <x v="0"/>
    <x v="5"/>
    <x v="785"/>
    <n v="196.45"/>
    <n v="5"/>
    <n v="0"/>
    <n v="70.72199999999998"/>
  </r>
  <r>
    <n v="1868"/>
    <x v="909"/>
    <x v="1"/>
    <x v="608"/>
    <d v="2012-07-01T00:00:00"/>
    <s v="Standard Class"/>
    <s v="CH-12070"/>
    <s v="Cathy Hwang"/>
    <x v="2"/>
    <x v="0"/>
    <s v="Philadelphia"/>
    <x v="9"/>
    <n v="19143"/>
    <x v="3"/>
    <x v="1165"/>
    <x v="1"/>
    <x v="10"/>
    <x v="1143"/>
    <n v="31.104000000000006"/>
    <n v="6"/>
    <n v="0.2"/>
    <n v="10.8864"/>
  </r>
  <r>
    <n v="1869"/>
    <x v="909"/>
    <x v="1"/>
    <x v="608"/>
    <d v="2012-07-01T00:00:00"/>
    <s v="Standard Class"/>
    <s v="CH-12070"/>
    <s v="Cathy Hwang"/>
    <x v="2"/>
    <x v="0"/>
    <s v="Philadelphia"/>
    <x v="9"/>
    <n v="19143"/>
    <x v="3"/>
    <x v="1166"/>
    <x v="1"/>
    <x v="4"/>
    <x v="1144"/>
    <n v="78.256"/>
    <n v="2"/>
    <n v="0.2"/>
    <n v="-17.607599999999998"/>
  </r>
  <r>
    <n v="1870"/>
    <x v="910"/>
    <x v="0"/>
    <x v="370"/>
    <d v="2013-08-30T00:00:00"/>
    <s v="Second Class"/>
    <s v="CC-12145"/>
    <s v="Charles Crestani"/>
    <x v="0"/>
    <x v="0"/>
    <s v="Seattle"/>
    <x v="4"/>
    <n v="98103"/>
    <x v="1"/>
    <x v="712"/>
    <x v="1"/>
    <x v="10"/>
    <x v="704"/>
    <n v="6.48"/>
    <n v="1"/>
    <n v="0"/>
    <n v="3.1104000000000003"/>
  </r>
  <r>
    <n v="1871"/>
    <x v="911"/>
    <x v="2"/>
    <x v="609"/>
    <d v="2011-07-25T00:00:00"/>
    <s v="Standard Class"/>
    <s v="ME-18010"/>
    <s v="Michelle Ellison"/>
    <x v="1"/>
    <x v="0"/>
    <s v="San Francisco"/>
    <x v="1"/>
    <n v="94122"/>
    <x v="1"/>
    <x v="1167"/>
    <x v="1"/>
    <x v="6"/>
    <x v="1145"/>
    <n v="99.2"/>
    <n v="5"/>
    <n v="0"/>
    <n v="25.792000000000002"/>
  </r>
  <r>
    <n v="1872"/>
    <x v="911"/>
    <x v="2"/>
    <x v="609"/>
    <d v="2011-07-25T00:00:00"/>
    <s v="Standard Class"/>
    <s v="ME-18010"/>
    <s v="Michelle Ellison"/>
    <x v="1"/>
    <x v="0"/>
    <s v="San Francisco"/>
    <x v="1"/>
    <n v="94122"/>
    <x v="1"/>
    <x v="445"/>
    <x v="0"/>
    <x v="1"/>
    <x v="440"/>
    <n v="801.5680000000001"/>
    <n v="2"/>
    <n v="0.2"/>
    <n v="50.097999999999985"/>
  </r>
  <r>
    <n v="1873"/>
    <x v="911"/>
    <x v="2"/>
    <x v="609"/>
    <d v="2011-07-25T00:00:00"/>
    <s v="Standard Class"/>
    <s v="ME-18010"/>
    <s v="Michelle Ellison"/>
    <x v="1"/>
    <x v="0"/>
    <s v="San Francisco"/>
    <x v="1"/>
    <n v="94122"/>
    <x v="1"/>
    <x v="1168"/>
    <x v="0"/>
    <x v="3"/>
    <x v="1146"/>
    <n v="272.84800000000001"/>
    <n v="1"/>
    <n v="0.2"/>
    <n v="27.284800000000004"/>
  </r>
  <r>
    <n v="1874"/>
    <x v="912"/>
    <x v="3"/>
    <x v="610"/>
    <d v="2014-11-26T00:00:00"/>
    <s v="Standard Class"/>
    <s v="BP-11230"/>
    <s v="Benjamin Patterson"/>
    <x v="0"/>
    <x v="0"/>
    <s v="Spokane"/>
    <x v="4"/>
    <n v="99207"/>
    <x v="1"/>
    <x v="1169"/>
    <x v="0"/>
    <x v="3"/>
    <x v="1147"/>
    <n v="70.98"/>
    <n v="1"/>
    <n v="0"/>
    <n v="20.584199999999996"/>
  </r>
  <r>
    <n v="1875"/>
    <x v="913"/>
    <x v="2"/>
    <x v="611"/>
    <d v="2011-06-09T00:00:00"/>
    <s v="Standard Class"/>
    <s v="MP-17470"/>
    <s v="Mark Packer"/>
    <x v="2"/>
    <x v="0"/>
    <s v="Columbus"/>
    <x v="24"/>
    <n v="43229"/>
    <x v="3"/>
    <x v="885"/>
    <x v="1"/>
    <x v="10"/>
    <x v="33"/>
    <n v="16.224"/>
    <n v="2"/>
    <n v="0.2"/>
    <n v="5.8812000000000006"/>
  </r>
  <r>
    <n v="1876"/>
    <x v="914"/>
    <x v="0"/>
    <x v="612"/>
    <d v="2013-03-17T00:00:00"/>
    <s v="Standard Class"/>
    <s v="CJ-12010"/>
    <s v="Caroline Jumper"/>
    <x v="0"/>
    <x v="0"/>
    <s v="Long Beach"/>
    <x v="15"/>
    <n v="11561"/>
    <x v="3"/>
    <x v="587"/>
    <x v="0"/>
    <x v="0"/>
    <x v="582"/>
    <n v="176.78399999999999"/>
    <n v="1"/>
    <n v="0.2"/>
    <n v="-22.098000000000013"/>
  </r>
  <r>
    <n v="1877"/>
    <x v="915"/>
    <x v="3"/>
    <x v="613"/>
    <d v="2014-03-30T00:00:00"/>
    <s v="Standard Class"/>
    <s v="JC-15775"/>
    <s v="John Castell"/>
    <x v="0"/>
    <x v="0"/>
    <s v="San Antonio"/>
    <x v="5"/>
    <n v="78207"/>
    <x v="2"/>
    <x v="469"/>
    <x v="2"/>
    <x v="7"/>
    <x v="465"/>
    <n v="470.37600000000009"/>
    <n v="3"/>
    <n v="0.2"/>
    <n v="47.037600000000026"/>
  </r>
  <r>
    <n v="1878"/>
    <x v="916"/>
    <x v="3"/>
    <x v="614"/>
    <d v="2015-01-03T00:00:00"/>
    <s v="Standard Class"/>
    <s v="JG-15160"/>
    <s v="James Galang"/>
    <x v="0"/>
    <x v="0"/>
    <s v="Los Angeles"/>
    <x v="1"/>
    <n v="90049"/>
    <x v="1"/>
    <x v="812"/>
    <x v="0"/>
    <x v="1"/>
    <x v="801"/>
    <n v="393.56799999999998"/>
    <n v="4"/>
    <n v="0.2"/>
    <n v="-44.276400000000024"/>
  </r>
  <r>
    <n v="1879"/>
    <x v="916"/>
    <x v="3"/>
    <x v="614"/>
    <d v="2015-01-03T00:00:00"/>
    <s v="Standard Class"/>
    <s v="JG-15160"/>
    <s v="James Galang"/>
    <x v="0"/>
    <x v="0"/>
    <s v="Los Angeles"/>
    <x v="1"/>
    <n v="90049"/>
    <x v="1"/>
    <x v="202"/>
    <x v="2"/>
    <x v="7"/>
    <x v="201"/>
    <n v="302.37599999999998"/>
    <n v="3"/>
    <n v="0.2"/>
    <n v="22.678200000000018"/>
  </r>
  <r>
    <n v="1880"/>
    <x v="917"/>
    <x v="3"/>
    <x v="615"/>
    <d v="2014-04-03T00:00:00"/>
    <s v="Standard Class"/>
    <s v="CK-12760"/>
    <s v="Cyma Kinney"/>
    <x v="1"/>
    <x v="0"/>
    <s v="Jacksonville"/>
    <x v="2"/>
    <n v="32216"/>
    <x v="0"/>
    <x v="986"/>
    <x v="1"/>
    <x v="8"/>
    <x v="970"/>
    <n v="68.742000000000019"/>
    <n v="9"/>
    <n v="0.7"/>
    <n v="-48.119399999999985"/>
  </r>
  <r>
    <n v="1881"/>
    <x v="918"/>
    <x v="1"/>
    <x v="616"/>
    <d v="2012-03-05T00:00:00"/>
    <s v="Same Day"/>
    <s v="LF-17185"/>
    <s v="Luke Foster"/>
    <x v="0"/>
    <x v="0"/>
    <s v="New York City"/>
    <x v="15"/>
    <n v="10011"/>
    <x v="3"/>
    <x v="1170"/>
    <x v="1"/>
    <x v="12"/>
    <x v="33"/>
    <n v="29.339999999999996"/>
    <n v="3"/>
    <n v="0"/>
    <n v="14.669999999999998"/>
  </r>
  <r>
    <n v="1882"/>
    <x v="918"/>
    <x v="1"/>
    <x v="616"/>
    <d v="2012-03-05T00:00:00"/>
    <s v="Same Day"/>
    <s v="LF-17185"/>
    <s v="Luke Foster"/>
    <x v="0"/>
    <x v="0"/>
    <s v="New York City"/>
    <x v="15"/>
    <n v="10011"/>
    <x v="3"/>
    <x v="64"/>
    <x v="0"/>
    <x v="1"/>
    <x v="64"/>
    <n v="383.60700000000003"/>
    <n v="7"/>
    <n v="0.1"/>
    <n v="63.934499999999971"/>
  </r>
  <r>
    <n v="1883"/>
    <x v="918"/>
    <x v="1"/>
    <x v="616"/>
    <d v="2012-03-05T00:00:00"/>
    <s v="Same Day"/>
    <s v="LF-17185"/>
    <s v="Luke Foster"/>
    <x v="0"/>
    <x v="0"/>
    <s v="New York City"/>
    <x v="15"/>
    <n v="10011"/>
    <x v="3"/>
    <x v="426"/>
    <x v="1"/>
    <x v="4"/>
    <x v="421"/>
    <n v="563.4"/>
    <n v="4"/>
    <n v="0"/>
    <n v="67.608000000000004"/>
  </r>
  <r>
    <n v="1884"/>
    <x v="919"/>
    <x v="0"/>
    <x v="373"/>
    <d v="2013-11-18T00:00:00"/>
    <s v="Standard Class"/>
    <s v="CC-12430"/>
    <s v="Chuck Clark"/>
    <x v="2"/>
    <x v="0"/>
    <s v="Philadelphia"/>
    <x v="9"/>
    <n v="19143"/>
    <x v="3"/>
    <x v="968"/>
    <x v="1"/>
    <x v="10"/>
    <x v="952"/>
    <n v="217.05599999999998"/>
    <n v="7"/>
    <n v="0.2"/>
    <n v="78.6828"/>
  </r>
  <r>
    <n v="1885"/>
    <x v="920"/>
    <x v="3"/>
    <x v="617"/>
    <d v="2014-01-24T00:00:00"/>
    <s v="Second Class"/>
    <s v="DL-12865"/>
    <s v="Dan Lawera"/>
    <x v="0"/>
    <x v="0"/>
    <s v="Keller"/>
    <x v="5"/>
    <n v="76248"/>
    <x v="2"/>
    <x v="1171"/>
    <x v="1"/>
    <x v="2"/>
    <x v="1148"/>
    <n v="6"/>
    <n v="2"/>
    <n v="0.2"/>
    <n v="2.0999999999999996"/>
  </r>
  <r>
    <n v="1886"/>
    <x v="921"/>
    <x v="0"/>
    <x v="183"/>
    <d v="2013-04-27T00:00:00"/>
    <s v="Second Class"/>
    <s v="PG-18895"/>
    <s v="Paul Gonzalez"/>
    <x v="0"/>
    <x v="0"/>
    <s v="San Francisco"/>
    <x v="1"/>
    <n v="94122"/>
    <x v="1"/>
    <x v="1172"/>
    <x v="0"/>
    <x v="5"/>
    <x v="1149"/>
    <n v="31.56"/>
    <n v="3"/>
    <n v="0"/>
    <n v="10.4148"/>
  </r>
  <r>
    <n v="1887"/>
    <x v="922"/>
    <x v="2"/>
    <x v="8"/>
    <d v="2011-05-15T00:00:00"/>
    <s v="First Class"/>
    <s v="EH-14005"/>
    <s v="Erica Hernandez"/>
    <x v="2"/>
    <x v="0"/>
    <s v="Hialeah"/>
    <x v="2"/>
    <n v="33012"/>
    <x v="0"/>
    <x v="462"/>
    <x v="1"/>
    <x v="13"/>
    <x v="33"/>
    <n v="7.104000000000001"/>
    <n v="2"/>
    <n v="0.2"/>
    <n v="2.3976000000000002"/>
  </r>
  <r>
    <n v="1888"/>
    <x v="922"/>
    <x v="2"/>
    <x v="8"/>
    <d v="2011-05-15T00:00:00"/>
    <s v="First Class"/>
    <s v="EH-14005"/>
    <s v="Erica Hernandez"/>
    <x v="2"/>
    <x v="0"/>
    <s v="Hialeah"/>
    <x v="2"/>
    <n v="33012"/>
    <x v="0"/>
    <x v="896"/>
    <x v="1"/>
    <x v="8"/>
    <x v="880"/>
    <n v="398.35200000000003"/>
    <n v="8"/>
    <n v="0.7"/>
    <n v="-331.95999999999992"/>
  </r>
  <r>
    <n v="1889"/>
    <x v="923"/>
    <x v="2"/>
    <x v="618"/>
    <d v="2011-10-22T00:00:00"/>
    <s v="First Class"/>
    <s v="TB-21520"/>
    <s v="Tracy Blumstein"/>
    <x v="0"/>
    <x v="0"/>
    <s v="Fairfield"/>
    <x v="24"/>
    <n v="45014"/>
    <x v="3"/>
    <x v="513"/>
    <x v="1"/>
    <x v="9"/>
    <x v="508"/>
    <n v="121.79200000000002"/>
    <n v="4"/>
    <n v="0.2"/>
    <n v="13.701599999999988"/>
  </r>
  <r>
    <n v="1890"/>
    <x v="923"/>
    <x v="2"/>
    <x v="618"/>
    <d v="2011-10-22T00:00:00"/>
    <s v="First Class"/>
    <s v="TB-21520"/>
    <s v="Tracy Blumstein"/>
    <x v="0"/>
    <x v="0"/>
    <s v="Fairfield"/>
    <x v="24"/>
    <n v="45014"/>
    <x v="3"/>
    <x v="342"/>
    <x v="0"/>
    <x v="3"/>
    <x v="338"/>
    <n v="409.59000000000003"/>
    <n v="3"/>
    <n v="0.4"/>
    <n v="-122.87700000000004"/>
  </r>
  <r>
    <n v="1891"/>
    <x v="924"/>
    <x v="2"/>
    <x v="619"/>
    <d v="2011-03-18T00:00:00"/>
    <s v="Standard Class"/>
    <s v="DK-13225"/>
    <s v="Dean Katz"/>
    <x v="1"/>
    <x v="0"/>
    <s v="Huntington Beach"/>
    <x v="1"/>
    <n v="92646"/>
    <x v="1"/>
    <x v="523"/>
    <x v="1"/>
    <x v="10"/>
    <x v="518"/>
    <n v="10.56"/>
    <n v="2"/>
    <n v="0"/>
    <n v="4.7519999999999998"/>
  </r>
  <r>
    <n v="1892"/>
    <x v="924"/>
    <x v="2"/>
    <x v="619"/>
    <d v="2011-03-18T00:00:00"/>
    <s v="Standard Class"/>
    <s v="DK-13225"/>
    <s v="Dean Katz"/>
    <x v="1"/>
    <x v="0"/>
    <s v="Huntington Beach"/>
    <x v="1"/>
    <n v="92646"/>
    <x v="1"/>
    <x v="1173"/>
    <x v="1"/>
    <x v="6"/>
    <x v="1150"/>
    <n v="3.38"/>
    <n v="1"/>
    <n v="0"/>
    <n v="1.2505999999999999"/>
  </r>
  <r>
    <n v="1893"/>
    <x v="925"/>
    <x v="3"/>
    <x v="66"/>
    <d v="2014-12-25T00:00:00"/>
    <s v="Second Class"/>
    <s v="JP-15520"/>
    <s v="Jeremy Pistek"/>
    <x v="0"/>
    <x v="0"/>
    <s v="Port Orange"/>
    <x v="2"/>
    <n v="32127"/>
    <x v="0"/>
    <x v="1170"/>
    <x v="1"/>
    <x v="12"/>
    <x v="33"/>
    <n v="7.8239999999999998"/>
    <n v="1"/>
    <n v="0.2"/>
    <n v="2.9339999999999997"/>
  </r>
  <r>
    <n v="1894"/>
    <x v="926"/>
    <x v="0"/>
    <x v="390"/>
    <d v="2013-11-30T00:00:00"/>
    <s v="Standard Class"/>
    <s v="CD-11980"/>
    <s v="Carol Darley"/>
    <x v="0"/>
    <x v="0"/>
    <s v="Medford"/>
    <x v="21"/>
    <n v="97504"/>
    <x v="1"/>
    <x v="1174"/>
    <x v="1"/>
    <x v="10"/>
    <x v="1151"/>
    <n v="24.784000000000002"/>
    <n v="1"/>
    <n v="0.2"/>
    <n v="7.7449999999999983"/>
  </r>
  <r>
    <n v="1895"/>
    <x v="927"/>
    <x v="3"/>
    <x v="574"/>
    <d v="2014-12-06T00:00:00"/>
    <s v="First Class"/>
    <s v="AS-10090"/>
    <s v="Adam Shillingsburg"/>
    <x v="0"/>
    <x v="0"/>
    <s v="Charlottesville"/>
    <x v="17"/>
    <n v="22901"/>
    <x v="0"/>
    <x v="1175"/>
    <x v="1"/>
    <x v="6"/>
    <x v="1152"/>
    <n v="34.650000000000006"/>
    <n v="3"/>
    <n v="0"/>
    <n v="10.395"/>
  </r>
  <r>
    <n v="1896"/>
    <x v="928"/>
    <x v="1"/>
    <x v="620"/>
    <d v="2013-01-04T00:00:00"/>
    <s v="Standard Class"/>
    <s v="JO-15280"/>
    <s v="Jas O'Carroll"/>
    <x v="0"/>
    <x v="0"/>
    <s v="Missoula"/>
    <x v="37"/>
    <n v="59801"/>
    <x v="1"/>
    <x v="569"/>
    <x v="1"/>
    <x v="8"/>
    <x v="564"/>
    <n v="487.98400000000004"/>
    <n v="2"/>
    <n v="0.2"/>
    <n v="152.49499999999998"/>
  </r>
  <r>
    <n v="1897"/>
    <x v="929"/>
    <x v="3"/>
    <x v="621"/>
    <d v="2014-10-07T00:00:00"/>
    <s v="First Class"/>
    <s v="AC-10450"/>
    <s v="Amy Cox"/>
    <x v="0"/>
    <x v="0"/>
    <s v="Minneapolis"/>
    <x v="11"/>
    <n v="55407"/>
    <x v="2"/>
    <x v="1176"/>
    <x v="1"/>
    <x v="8"/>
    <x v="1153"/>
    <n v="1793.98"/>
    <n v="2"/>
    <n v="0"/>
    <n v="843.17059999999992"/>
  </r>
  <r>
    <n v="1898"/>
    <x v="930"/>
    <x v="2"/>
    <x v="550"/>
    <d v="2011-09-02T00:00:00"/>
    <s v="Second Class"/>
    <s v="RA-19945"/>
    <s v="Ryan Akin"/>
    <x v="0"/>
    <x v="0"/>
    <s v="Miami"/>
    <x v="2"/>
    <n v="33178"/>
    <x v="0"/>
    <x v="1177"/>
    <x v="1"/>
    <x v="12"/>
    <x v="1154"/>
    <n v="29.808"/>
    <n v="2"/>
    <n v="0.2"/>
    <n v="10.805399999999997"/>
  </r>
  <r>
    <n v="1899"/>
    <x v="930"/>
    <x v="2"/>
    <x v="550"/>
    <d v="2011-09-02T00:00:00"/>
    <s v="Second Class"/>
    <s v="RA-19945"/>
    <s v="Ryan Akin"/>
    <x v="0"/>
    <x v="0"/>
    <s v="Miami"/>
    <x v="2"/>
    <n v="33178"/>
    <x v="0"/>
    <x v="1178"/>
    <x v="1"/>
    <x v="8"/>
    <x v="1155"/>
    <n v="505.1760000000001"/>
    <n v="4"/>
    <n v="0.7"/>
    <n v="-336.78399999999988"/>
  </r>
  <r>
    <n v="1900"/>
    <x v="930"/>
    <x v="2"/>
    <x v="550"/>
    <d v="2011-09-02T00:00:00"/>
    <s v="Second Class"/>
    <s v="RA-19945"/>
    <s v="Ryan Akin"/>
    <x v="0"/>
    <x v="0"/>
    <s v="Miami"/>
    <x v="2"/>
    <n v="33178"/>
    <x v="0"/>
    <x v="438"/>
    <x v="0"/>
    <x v="3"/>
    <x v="433"/>
    <n v="174.05850000000001"/>
    <n v="3"/>
    <n v="0.45"/>
    <n v="-110.76450000000001"/>
  </r>
  <r>
    <n v="1901"/>
    <x v="931"/>
    <x v="0"/>
    <x v="622"/>
    <d v="2013-07-04T00:00:00"/>
    <s v="Second Class"/>
    <s v="Co-12640"/>
    <s v="Corey-Lock"/>
    <x v="0"/>
    <x v="0"/>
    <s v="Florence"/>
    <x v="20"/>
    <n v="29501"/>
    <x v="0"/>
    <x v="911"/>
    <x v="1"/>
    <x v="4"/>
    <x v="894"/>
    <n v="191.88"/>
    <n v="6"/>
    <n v="0"/>
    <n v="19.188000000000002"/>
  </r>
  <r>
    <n v="1902"/>
    <x v="932"/>
    <x v="0"/>
    <x v="623"/>
    <d v="2013-08-24T00:00:00"/>
    <s v="First Class"/>
    <s v="DW-13480"/>
    <s v="Dianna Wilson"/>
    <x v="2"/>
    <x v="0"/>
    <s v="Detroit"/>
    <x v="12"/>
    <n v="48205"/>
    <x v="2"/>
    <x v="1179"/>
    <x v="2"/>
    <x v="7"/>
    <x v="1156"/>
    <n v="14.78"/>
    <n v="2"/>
    <n v="0"/>
    <n v="3.9906000000000006"/>
  </r>
  <r>
    <n v="1903"/>
    <x v="933"/>
    <x v="3"/>
    <x v="208"/>
    <d v="2014-10-23T00:00:00"/>
    <s v="First Class"/>
    <s v="DK-12835"/>
    <s v="Damala Kotsonis"/>
    <x v="1"/>
    <x v="0"/>
    <s v="Springfield"/>
    <x v="21"/>
    <n v="97477"/>
    <x v="1"/>
    <x v="644"/>
    <x v="1"/>
    <x v="10"/>
    <x v="638"/>
    <n v="5.1840000000000011"/>
    <n v="1"/>
    <n v="0.2"/>
    <n v="1.8144"/>
  </r>
  <r>
    <n v="1904"/>
    <x v="933"/>
    <x v="3"/>
    <x v="208"/>
    <d v="2014-10-23T00:00:00"/>
    <s v="First Class"/>
    <s v="DK-12835"/>
    <s v="Damala Kotsonis"/>
    <x v="1"/>
    <x v="0"/>
    <s v="Springfield"/>
    <x v="21"/>
    <n v="97477"/>
    <x v="1"/>
    <x v="1180"/>
    <x v="0"/>
    <x v="1"/>
    <x v="1157"/>
    <n v="478.48"/>
    <n v="2"/>
    <n v="0.2"/>
    <n v="47.848000000000013"/>
  </r>
  <r>
    <n v="1905"/>
    <x v="933"/>
    <x v="3"/>
    <x v="208"/>
    <d v="2014-10-23T00:00:00"/>
    <s v="First Class"/>
    <s v="DK-12835"/>
    <s v="Damala Kotsonis"/>
    <x v="1"/>
    <x v="0"/>
    <s v="Springfield"/>
    <x v="21"/>
    <n v="97477"/>
    <x v="1"/>
    <x v="936"/>
    <x v="2"/>
    <x v="11"/>
    <x v="920"/>
    <n v="28.400000000000002"/>
    <n v="2"/>
    <n v="0.2"/>
    <n v="6.7449999999999983"/>
  </r>
  <r>
    <n v="1906"/>
    <x v="934"/>
    <x v="3"/>
    <x v="208"/>
    <d v="2014-10-25T00:00:00"/>
    <s v="First Class"/>
    <s v="MD-17860"/>
    <s v="Michael Dominguez"/>
    <x v="1"/>
    <x v="0"/>
    <s v="Indianapolis"/>
    <x v="14"/>
    <n v="46203"/>
    <x v="2"/>
    <x v="418"/>
    <x v="1"/>
    <x v="4"/>
    <x v="413"/>
    <n v="909.12"/>
    <n v="8"/>
    <n v="0"/>
    <n v="9.091199999999958"/>
  </r>
  <r>
    <n v="1907"/>
    <x v="935"/>
    <x v="0"/>
    <x v="624"/>
    <d v="2013-05-22T00:00:00"/>
    <s v="Standard Class"/>
    <s v="RP-19855"/>
    <s v="Roy Phan"/>
    <x v="1"/>
    <x v="0"/>
    <s v="Apopka"/>
    <x v="2"/>
    <n v="32712"/>
    <x v="0"/>
    <x v="1181"/>
    <x v="1"/>
    <x v="8"/>
    <x v="1158"/>
    <n v="2.9520000000000004"/>
    <n v="2"/>
    <n v="0.7"/>
    <n v="-2.1648000000000005"/>
  </r>
  <r>
    <n v="1908"/>
    <x v="935"/>
    <x v="0"/>
    <x v="624"/>
    <d v="2013-05-22T00:00:00"/>
    <s v="Standard Class"/>
    <s v="RP-19855"/>
    <s v="Roy Phan"/>
    <x v="1"/>
    <x v="0"/>
    <s v="Apopka"/>
    <x v="2"/>
    <n v="32712"/>
    <x v="0"/>
    <x v="491"/>
    <x v="1"/>
    <x v="8"/>
    <x v="486"/>
    <n v="27.018000000000008"/>
    <n v="6"/>
    <n v="0.7"/>
    <n v="-21.61440000000001"/>
  </r>
  <r>
    <n v="1909"/>
    <x v="936"/>
    <x v="1"/>
    <x v="302"/>
    <d v="2012-02-04T00:00:00"/>
    <s v="First Class"/>
    <s v="RW-19540"/>
    <s v="Rick Wilson"/>
    <x v="1"/>
    <x v="0"/>
    <s v="Los Angeles"/>
    <x v="1"/>
    <n v="90008"/>
    <x v="1"/>
    <x v="1182"/>
    <x v="0"/>
    <x v="5"/>
    <x v="1159"/>
    <n v="136.91999999999999"/>
    <n v="4"/>
    <n v="0"/>
    <n v="41.075999999999993"/>
  </r>
  <r>
    <n v="1910"/>
    <x v="937"/>
    <x v="3"/>
    <x v="404"/>
    <d v="2014-12-24T00:00:00"/>
    <s v="Standard Class"/>
    <s v="DB-13660"/>
    <s v="Duane Benoit"/>
    <x v="0"/>
    <x v="0"/>
    <s v="Oceanside"/>
    <x v="15"/>
    <n v="11572"/>
    <x v="3"/>
    <x v="1183"/>
    <x v="0"/>
    <x v="5"/>
    <x v="1160"/>
    <n v="18.96"/>
    <n v="2"/>
    <n v="0"/>
    <n v="8.532"/>
  </r>
  <r>
    <n v="1911"/>
    <x v="938"/>
    <x v="0"/>
    <x v="625"/>
    <d v="2013-11-23T00:00:00"/>
    <s v="Standard Class"/>
    <s v="SC-20770"/>
    <s v="Stewart Carmichael"/>
    <x v="1"/>
    <x v="0"/>
    <s v="Los Angeles"/>
    <x v="1"/>
    <n v="90008"/>
    <x v="1"/>
    <x v="217"/>
    <x v="2"/>
    <x v="11"/>
    <x v="458"/>
    <n v="99.390000000000015"/>
    <n v="3"/>
    <n v="0"/>
    <n v="40.749900000000004"/>
  </r>
  <r>
    <n v="1912"/>
    <x v="939"/>
    <x v="3"/>
    <x v="445"/>
    <d v="2014-07-07T00:00:00"/>
    <s v="Second Class"/>
    <s v="FH-14275"/>
    <s v="Frank Hawley"/>
    <x v="1"/>
    <x v="0"/>
    <s v="Houston"/>
    <x v="5"/>
    <n v="77041"/>
    <x v="2"/>
    <x v="1184"/>
    <x v="1"/>
    <x v="10"/>
    <x v="1161"/>
    <n v="273.89600000000002"/>
    <n v="7"/>
    <n v="0.2"/>
    <n v="92.43989999999998"/>
  </r>
  <r>
    <n v="1913"/>
    <x v="939"/>
    <x v="3"/>
    <x v="445"/>
    <d v="2014-07-07T00:00:00"/>
    <s v="Second Class"/>
    <s v="FH-14275"/>
    <s v="Frank Hawley"/>
    <x v="1"/>
    <x v="0"/>
    <s v="Houston"/>
    <x v="5"/>
    <n v="77041"/>
    <x v="2"/>
    <x v="1185"/>
    <x v="2"/>
    <x v="15"/>
    <x v="1162"/>
    <n v="597.13200000000006"/>
    <n v="3"/>
    <n v="0.4"/>
    <n v="49.760999999999967"/>
  </r>
  <r>
    <n v="1914"/>
    <x v="940"/>
    <x v="2"/>
    <x v="626"/>
    <d v="2011-01-18T00:00:00"/>
    <s v="First Class"/>
    <s v="EH-13990"/>
    <s v="Erica Hackney"/>
    <x v="0"/>
    <x v="0"/>
    <s v="Roswell"/>
    <x v="32"/>
    <n v="30076"/>
    <x v="0"/>
    <x v="246"/>
    <x v="2"/>
    <x v="11"/>
    <x v="244"/>
    <n v="149.94999999999999"/>
    <n v="5"/>
    <n v="0"/>
    <n v="65.978000000000009"/>
  </r>
  <r>
    <n v="1915"/>
    <x v="941"/>
    <x v="3"/>
    <x v="504"/>
    <d v="2014-05-06T00:00:00"/>
    <s v="Standard Class"/>
    <s v="AS-10630"/>
    <s v="Ann Steele"/>
    <x v="2"/>
    <x v="0"/>
    <s v="Boynton Beach"/>
    <x v="2"/>
    <n v="33437"/>
    <x v="0"/>
    <x v="1186"/>
    <x v="1"/>
    <x v="2"/>
    <x v="1163"/>
    <n v="4.6079999999999997"/>
    <n v="2"/>
    <n v="0.2"/>
    <n v="1.6704000000000001"/>
  </r>
  <r>
    <n v="1916"/>
    <x v="941"/>
    <x v="3"/>
    <x v="504"/>
    <d v="2014-05-06T00:00:00"/>
    <s v="Standard Class"/>
    <s v="AS-10630"/>
    <s v="Ann Steele"/>
    <x v="2"/>
    <x v="0"/>
    <s v="Boynton Beach"/>
    <x v="2"/>
    <n v="33437"/>
    <x v="0"/>
    <x v="900"/>
    <x v="1"/>
    <x v="6"/>
    <x v="33"/>
    <n v="15.528"/>
    <n v="3"/>
    <n v="0.2"/>
    <n v="4.8524999999999991"/>
  </r>
  <r>
    <n v="1917"/>
    <x v="941"/>
    <x v="3"/>
    <x v="504"/>
    <d v="2014-05-06T00:00:00"/>
    <s v="Standard Class"/>
    <s v="AS-10630"/>
    <s v="Ann Steele"/>
    <x v="2"/>
    <x v="0"/>
    <s v="Boynton Beach"/>
    <x v="2"/>
    <n v="33437"/>
    <x v="0"/>
    <x v="639"/>
    <x v="1"/>
    <x v="2"/>
    <x v="633"/>
    <n v="11.952000000000002"/>
    <n v="3"/>
    <n v="0.2"/>
    <n v="3.8843999999999994"/>
  </r>
  <r>
    <n v="1918"/>
    <x v="942"/>
    <x v="1"/>
    <x v="627"/>
    <d v="2012-11-14T00:00:00"/>
    <s v="Standard Class"/>
    <s v="HA-14905"/>
    <s v="Helen Abelman"/>
    <x v="0"/>
    <x v="0"/>
    <s v="Franklin"/>
    <x v="31"/>
    <n v="2038"/>
    <x v="3"/>
    <x v="372"/>
    <x v="1"/>
    <x v="6"/>
    <x v="368"/>
    <n v="11.65"/>
    <n v="5"/>
    <n v="0"/>
    <n v="3.3784999999999989"/>
  </r>
  <r>
    <n v="1919"/>
    <x v="943"/>
    <x v="1"/>
    <x v="628"/>
    <d v="2012-11-01T00:00:00"/>
    <s v="Second Class"/>
    <s v="CH-12070"/>
    <s v="Cathy Hwang"/>
    <x v="2"/>
    <x v="0"/>
    <s v="Detroit"/>
    <x v="12"/>
    <n v="48227"/>
    <x v="2"/>
    <x v="1187"/>
    <x v="2"/>
    <x v="7"/>
    <x v="1164"/>
    <n v="299.89999999999998"/>
    <n v="2"/>
    <n v="0"/>
    <n v="74.974999999999994"/>
  </r>
  <r>
    <n v="1920"/>
    <x v="944"/>
    <x v="3"/>
    <x v="629"/>
    <d v="2014-08-20T00:00:00"/>
    <s v="First Class"/>
    <s v="EH-13765"/>
    <s v="Edward Hooks"/>
    <x v="1"/>
    <x v="0"/>
    <s v="Watertown"/>
    <x v="15"/>
    <n v="13601"/>
    <x v="3"/>
    <x v="1188"/>
    <x v="1"/>
    <x v="8"/>
    <x v="1165"/>
    <n v="895.92"/>
    <n v="5"/>
    <n v="0.2"/>
    <n v="302.37299999999993"/>
  </r>
  <r>
    <n v="1921"/>
    <x v="944"/>
    <x v="3"/>
    <x v="629"/>
    <d v="2014-08-20T00:00:00"/>
    <s v="First Class"/>
    <s v="EH-13765"/>
    <s v="Edward Hooks"/>
    <x v="1"/>
    <x v="0"/>
    <s v="Watertown"/>
    <x v="15"/>
    <n v="13601"/>
    <x v="3"/>
    <x v="1189"/>
    <x v="0"/>
    <x v="1"/>
    <x v="1166"/>
    <n v="462.56400000000002"/>
    <n v="2"/>
    <n v="0.1"/>
    <n v="97.652399999999943"/>
  </r>
  <r>
    <n v="1922"/>
    <x v="945"/>
    <x v="1"/>
    <x v="292"/>
    <d v="2012-10-09T00:00:00"/>
    <s v="Standard Class"/>
    <s v="MZ-17515"/>
    <s v="Mary Zewe"/>
    <x v="1"/>
    <x v="0"/>
    <s v="Reading"/>
    <x v="9"/>
    <n v="19601"/>
    <x v="3"/>
    <x v="1190"/>
    <x v="1"/>
    <x v="4"/>
    <x v="33"/>
    <n v="15.008000000000003"/>
    <n v="2"/>
    <n v="0.2"/>
    <n v="1.5007999999999999"/>
  </r>
  <r>
    <n v="1923"/>
    <x v="946"/>
    <x v="0"/>
    <x v="630"/>
    <d v="2013-07-11T00:00:00"/>
    <s v="Second Class"/>
    <s v="SC-20230"/>
    <s v="Scot Coram"/>
    <x v="1"/>
    <x v="0"/>
    <s v="Arlington"/>
    <x v="5"/>
    <n v="76017"/>
    <x v="2"/>
    <x v="1191"/>
    <x v="2"/>
    <x v="7"/>
    <x v="1167"/>
    <n v="863.6400000000001"/>
    <n v="9"/>
    <n v="0.2"/>
    <n v="107.95499999999998"/>
  </r>
  <r>
    <n v="1924"/>
    <x v="946"/>
    <x v="0"/>
    <x v="630"/>
    <d v="2013-07-11T00:00:00"/>
    <s v="Second Class"/>
    <s v="SC-20230"/>
    <s v="Scot Coram"/>
    <x v="1"/>
    <x v="0"/>
    <s v="Arlington"/>
    <x v="5"/>
    <n v="76017"/>
    <x v="2"/>
    <x v="397"/>
    <x v="1"/>
    <x v="6"/>
    <x v="393"/>
    <n v="47.616"/>
    <n v="3"/>
    <n v="0.2"/>
    <n v="3.571200000000001"/>
  </r>
  <r>
    <n v="1925"/>
    <x v="947"/>
    <x v="3"/>
    <x v="256"/>
    <d v="2014-12-08T00:00:00"/>
    <s v="Second Class"/>
    <s v="NP-18325"/>
    <s v="Naresj Patel"/>
    <x v="0"/>
    <x v="0"/>
    <s v="San Diego"/>
    <x v="1"/>
    <n v="92024"/>
    <x v="1"/>
    <x v="334"/>
    <x v="1"/>
    <x v="10"/>
    <x v="330"/>
    <n v="92.94"/>
    <n v="3"/>
    <n v="0"/>
    <n v="41.822999999999993"/>
  </r>
  <r>
    <n v="1926"/>
    <x v="948"/>
    <x v="3"/>
    <x v="631"/>
    <d v="2014-03-14T00:00:00"/>
    <s v="Standard Class"/>
    <s v="LW-16990"/>
    <s v="Lindsay Williams"/>
    <x v="1"/>
    <x v="0"/>
    <s v="San Francisco"/>
    <x v="1"/>
    <n v="94110"/>
    <x v="1"/>
    <x v="295"/>
    <x v="2"/>
    <x v="11"/>
    <x v="292"/>
    <n v="199.98"/>
    <n v="2"/>
    <n v="0"/>
    <n v="69.992999999999995"/>
  </r>
  <r>
    <n v="1927"/>
    <x v="949"/>
    <x v="0"/>
    <x v="632"/>
    <d v="2013-06-16T00:00:00"/>
    <s v="Standard Class"/>
    <s v="GM-14680"/>
    <s v="Greg Matthias"/>
    <x v="0"/>
    <x v="0"/>
    <s v="Los Angeles"/>
    <x v="1"/>
    <n v="90045"/>
    <x v="1"/>
    <x v="1192"/>
    <x v="2"/>
    <x v="7"/>
    <x v="1168"/>
    <n v="177.48000000000002"/>
    <n v="3"/>
    <n v="0.2"/>
    <n v="19.966499999999982"/>
  </r>
  <r>
    <n v="1928"/>
    <x v="950"/>
    <x v="3"/>
    <x v="354"/>
    <d v="2014-12-02T00:00:00"/>
    <s v="First Class"/>
    <s v="RH-19495"/>
    <s v="Rick Hansen"/>
    <x v="0"/>
    <x v="0"/>
    <s v="Denver"/>
    <x v="22"/>
    <n v="80219"/>
    <x v="1"/>
    <x v="417"/>
    <x v="1"/>
    <x v="10"/>
    <x v="412"/>
    <n v="88.768000000000001"/>
    <n v="2"/>
    <n v="0.2"/>
    <n v="31.068799999999996"/>
  </r>
  <r>
    <n v="1929"/>
    <x v="951"/>
    <x v="3"/>
    <x v="633"/>
    <d v="2014-03-19T00:00:00"/>
    <s v="Second Class"/>
    <s v="VM-21685"/>
    <s v="Valerie Mitchum"/>
    <x v="2"/>
    <x v="0"/>
    <s v="Seattle"/>
    <x v="4"/>
    <n v="98105"/>
    <x v="1"/>
    <x v="1193"/>
    <x v="1"/>
    <x v="10"/>
    <x v="1169"/>
    <n v="6.48"/>
    <n v="1"/>
    <n v="0"/>
    <n v="3.1104000000000003"/>
  </r>
  <r>
    <n v="1930"/>
    <x v="951"/>
    <x v="3"/>
    <x v="633"/>
    <d v="2014-03-19T00:00:00"/>
    <s v="Second Class"/>
    <s v="VM-21685"/>
    <s v="Valerie Mitchum"/>
    <x v="2"/>
    <x v="0"/>
    <s v="Seattle"/>
    <x v="4"/>
    <n v="98105"/>
    <x v="1"/>
    <x v="243"/>
    <x v="1"/>
    <x v="4"/>
    <x v="241"/>
    <n v="46.51"/>
    <n v="1"/>
    <n v="0"/>
    <n v="1.8603999999999985"/>
  </r>
  <r>
    <n v="1931"/>
    <x v="951"/>
    <x v="3"/>
    <x v="633"/>
    <d v="2014-03-19T00:00:00"/>
    <s v="Second Class"/>
    <s v="VM-21685"/>
    <s v="Valerie Mitchum"/>
    <x v="2"/>
    <x v="0"/>
    <s v="Seattle"/>
    <x v="4"/>
    <n v="98105"/>
    <x v="1"/>
    <x v="903"/>
    <x v="2"/>
    <x v="7"/>
    <x v="886"/>
    <n v="659.97600000000011"/>
    <n v="3"/>
    <n v="0.2"/>
    <n v="49.498199999999969"/>
  </r>
  <r>
    <n v="1932"/>
    <x v="952"/>
    <x v="0"/>
    <x v="581"/>
    <d v="2013-11-30T00:00:00"/>
    <s v="Second Class"/>
    <s v="CC-12670"/>
    <s v="Craig Carreira"/>
    <x v="0"/>
    <x v="0"/>
    <s v="Scottsdale"/>
    <x v="16"/>
    <n v="85254"/>
    <x v="1"/>
    <x v="1194"/>
    <x v="2"/>
    <x v="7"/>
    <x v="1170"/>
    <n v="271.99200000000002"/>
    <n v="1"/>
    <n v="0.2"/>
    <n v="23.799300000000002"/>
  </r>
  <r>
    <n v="1933"/>
    <x v="953"/>
    <x v="3"/>
    <x v="634"/>
    <d v="2014-08-11T00:00:00"/>
    <s v="Second Class"/>
    <s v="SV-20365"/>
    <s v="Seth Vernon"/>
    <x v="0"/>
    <x v="0"/>
    <s v="Lafayette"/>
    <x v="28"/>
    <n v="70506"/>
    <x v="0"/>
    <x v="1195"/>
    <x v="0"/>
    <x v="0"/>
    <x v="1171"/>
    <n v="145.74"/>
    <n v="3"/>
    <n v="0"/>
    <n v="23.318400000000011"/>
  </r>
  <r>
    <n v="1934"/>
    <x v="953"/>
    <x v="3"/>
    <x v="634"/>
    <d v="2014-08-11T00:00:00"/>
    <s v="Second Class"/>
    <s v="SV-20365"/>
    <s v="Seth Vernon"/>
    <x v="0"/>
    <x v="0"/>
    <s v="Lafayette"/>
    <x v="28"/>
    <n v="70506"/>
    <x v="0"/>
    <x v="50"/>
    <x v="0"/>
    <x v="5"/>
    <x v="50"/>
    <n v="15.4"/>
    <n v="5"/>
    <n v="0"/>
    <n v="7.3919999999999995"/>
  </r>
  <r>
    <n v="1935"/>
    <x v="954"/>
    <x v="3"/>
    <x v="344"/>
    <d v="2014-12-04T00:00:00"/>
    <s v="Standard Class"/>
    <s v="LW-16990"/>
    <s v="Lindsay Williams"/>
    <x v="1"/>
    <x v="0"/>
    <s v="San Francisco"/>
    <x v="1"/>
    <n v="94109"/>
    <x v="1"/>
    <x v="1158"/>
    <x v="1"/>
    <x v="10"/>
    <x v="1137"/>
    <n v="244.54999999999998"/>
    <n v="5"/>
    <n v="0"/>
    <n v="114.93849999999998"/>
  </r>
  <r>
    <n v="1936"/>
    <x v="954"/>
    <x v="3"/>
    <x v="344"/>
    <d v="2014-12-04T00:00:00"/>
    <s v="Standard Class"/>
    <s v="LW-16990"/>
    <s v="Lindsay Williams"/>
    <x v="1"/>
    <x v="0"/>
    <s v="San Francisco"/>
    <x v="1"/>
    <n v="94109"/>
    <x v="1"/>
    <x v="1196"/>
    <x v="2"/>
    <x v="11"/>
    <x v="1172"/>
    <n v="166.16"/>
    <n v="8"/>
    <n v="0"/>
    <n v="59.817599999999999"/>
  </r>
  <r>
    <n v="1937"/>
    <x v="955"/>
    <x v="1"/>
    <x v="442"/>
    <d v="2012-05-27T00:00:00"/>
    <s v="Second Class"/>
    <s v="NP-18685"/>
    <s v="Nora Pelletier"/>
    <x v="2"/>
    <x v="0"/>
    <s v="San Francisco"/>
    <x v="1"/>
    <n v="94109"/>
    <x v="1"/>
    <x v="875"/>
    <x v="0"/>
    <x v="5"/>
    <x v="860"/>
    <n v="14.73"/>
    <n v="3"/>
    <n v="0"/>
    <n v="4.8608999999999991"/>
  </r>
  <r>
    <n v="1938"/>
    <x v="956"/>
    <x v="0"/>
    <x v="630"/>
    <d v="2013-07-13T00:00:00"/>
    <s v="Standard Class"/>
    <s v="JE-15715"/>
    <s v="Joe Elijah"/>
    <x v="0"/>
    <x v="0"/>
    <s v="Broomfield"/>
    <x v="22"/>
    <n v="80020"/>
    <x v="1"/>
    <x v="1197"/>
    <x v="1"/>
    <x v="8"/>
    <x v="1173"/>
    <n v="19.968000000000004"/>
    <n v="2"/>
    <n v="0.7"/>
    <n v="-13.311999999999998"/>
  </r>
  <r>
    <n v="1939"/>
    <x v="956"/>
    <x v="0"/>
    <x v="630"/>
    <d v="2013-07-13T00:00:00"/>
    <s v="Standard Class"/>
    <s v="JE-15715"/>
    <s v="Joe Elijah"/>
    <x v="0"/>
    <x v="0"/>
    <s v="Broomfield"/>
    <x v="22"/>
    <n v="80020"/>
    <x v="1"/>
    <x v="1198"/>
    <x v="1"/>
    <x v="4"/>
    <x v="1174"/>
    <n v="33.488000000000007"/>
    <n v="7"/>
    <n v="0.2"/>
    <n v="-1.2558000000000051"/>
  </r>
  <r>
    <n v="1940"/>
    <x v="956"/>
    <x v="0"/>
    <x v="630"/>
    <d v="2013-07-13T00:00:00"/>
    <s v="Standard Class"/>
    <s v="JE-15715"/>
    <s v="Joe Elijah"/>
    <x v="0"/>
    <x v="0"/>
    <s v="Broomfield"/>
    <x v="22"/>
    <n v="80020"/>
    <x v="1"/>
    <x v="24"/>
    <x v="1"/>
    <x v="8"/>
    <x v="24"/>
    <n v="8.7360000000000024"/>
    <n v="4"/>
    <n v="0.7"/>
    <n v="-6.1151999999999997"/>
  </r>
  <r>
    <n v="1941"/>
    <x v="956"/>
    <x v="0"/>
    <x v="630"/>
    <d v="2013-07-13T00:00:00"/>
    <s v="Standard Class"/>
    <s v="JE-15715"/>
    <s v="Joe Elijah"/>
    <x v="0"/>
    <x v="0"/>
    <s v="Broomfield"/>
    <x v="22"/>
    <n v="80020"/>
    <x v="1"/>
    <x v="157"/>
    <x v="0"/>
    <x v="1"/>
    <x v="156"/>
    <n v="662.88"/>
    <n v="3"/>
    <n v="0.2"/>
    <n v="74.573999999999955"/>
  </r>
  <r>
    <n v="1942"/>
    <x v="957"/>
    <x v="3"/>
    <x v="635"/>
    <d v="2014-09-02T00:00:00"/>
    <s v="First Class"/>
    <s v="CP-12085"/>
    <s v="Cathy Prescott"/>
    <x v="1"/>
    <x v="0"/>
    <s v="Quincy"/>
    <x v="10"/>
    <n v="62301"/>
    <x v="2"/>
    <x v="198"/>
    <x v="1"/>
    <x v="2"/>
    <x v="197"/>
    <n v="47.360000000000007"/>
    <n v="4"/>
    <n v="0.2"/>
    <n v="17.759999999999998"/>
  </r>
  <r>
    <n v="1943"/>
    <x v="957"/>
    <x v="3"/>
    <x v="635"/>
    <d v="2014-09-02T00:00:00"/>
    <s v="First Class"/>
    <s v="CP-12085"/>
    <s v="Cathy Prescott"/>
    <x v="1"/>
    <x v="0"/>
    <s v="Quincy"/>
    <x v="10"/>
    <n v="62301"/>
    <x v="2"/>
    <x v="456"/>
    <x v="1"/>
    <x v="4"/>
    <x v="452"/>
    <n v="27.439999999999998"/>
    <n v="2"/>
    <n v="0.2"/>
    <n v="2.4009999999999998"/>
  </r>
  <r>
    <n v="1944"/>
    <x v="957"/>
    <x v="3"/>
    <x v="635"/>
    <d v="2014-09-02T00:00:00"/>
    <s v="First Class"/>
    <s v="CP-12085"/>
    <s v="Cathy Prescott"/>
    <x v="1"/>
    <x v="0"/>
    <s v="Quincy"/>
    <x v="10"/>
    <n v="62301"/>
    <x v="2"/>
    <x v="751"/>
    <x v="1"/>
    <x v="8"/>
    <x v="742"/>
    <n v="3.2399999999999993"/>
    <n v="9"/>
    <n v="0.8"/>
    <n v="-5.1840000000000011"/>
  </r>
  <r>
    <n v="1945"/>
    <x v="958"/>
    <x v="0"/>
    <x v="23"/>
    <d v="2013-06-27T00:00:00"/>
    <s v="Standard Class"/>
    <s v="EA-14035"/>
    <s v="Erin Ashbrook"/>
    <x v="1"/>
    <x v="0"/>
    <s v="Carrollton"/>
    <x v="5"/>
    <n v="75007"/>
    <x v="2"/>
    <x v="1016"/>
    <x v="2"/>
    <x v="11"/>
    <x v="998"/>
    <n v="95.968000000000004"/>
    <n v="4"/>
    <n v="0.2"/>
    <n v="26.391200000000001"/>
  </r>
  <r>
    <n v="1946"/>
    <x v="958"/>
    <x v="0"/>
    <x v="23"/>
    <d v="2013-06-27T00:00:00"/>
    <s v="Standard Class"/>
    <s v="EA-14035"/>
    <s v="Erin Ashbrook"/>
    <x v="1"/>
    <x v="0"/>
    <s v="Carrollton"/>
    <x v="5"/>
    <n v="75007"/>
    <x v="2"/>
    <x v="1145"/>
    <x v="1"/>
    <x v="10"/>
    <x v="1124"/>
    <n v="10.368000000000002"/>
    <n v="2"/>
    <n v="0.2"/>
    <n v="3.6288"/>
  </r>
  <r>
    <n v="1947"/>
    <x v="959"/>
    <x v="3"/>
    <x v="264"/>
    <d v="2014-09-07T00:00:00"/>
    <s v="Standard Class"/>
    <s v="AC-10615"/>
    <s v="Ann Chong"/>
    <x v="1"/>
    <x v="0"/>
    <s v="New York City"/>
    <x v="15"/>
    <n v="10009"/>
    <x v="3"/>
    <x v="332"/>
    <x v="1"/>
    <x v="6"/>
    <x v="328"/>
    <n v="23.1"/>
    <n v="2"/>
    <n v="0"/>
    <n v="6.468"/>
  </r>
  <r>
    <n v="1948"/>
    <x v="959"/>
    <x v="3"/>
    <x v="264"/>
    <d v="2014-09-07T00:00:00"/>
    <s v="Standard Class"/>
    <s v="AC-10615"/>
    <s v="Ann Chong"/>
    <x v="1"/>
    <x v="0"/>
    <s v="New York City"/>
    <x v="15"/>
    <n v="10009"/>
    <x v="3"/>
    <x v="1137"/>
    <x v="0"/>
    <x v="5"/>
    <x v="1116"/>
    <n v="11.54"/>
    <n v="2"/>
    <n v="0"/>
    <n v="3.4619999999999997"/>
  </r>
  <r>
    <n v="1949"/>
    <x v="959"/>
    <x v="3"/>
    <x v="264"/>
    <d v="2014-09-07T00:00:00"/>
    <s v="Standard Class"/>
    <s v="AC-10615"/>
    <s v="Ann Chong"/>
    <x v="1"/>
    <x v="0"/>
    <s v="New York City"/>
    <x v="15"/>
    <n v="10009"/>
    <x v="3"/>
    <x v="411"/>
    <x v="0"/>
    <x v="3"/>
    <x v="406"/>
    <n v="254.52599999999998"/>
    <n v="1"/>
    <n v="0.4"/>
    <n v="-93.3262"/>
  </r>
  <r>
    <n v="1950"/>
    <x v="959"/>
    <x v="3"/>
    <x v="264"/>
    <d v="2014-09-07T00:00:00"/>
    <s v="Standard Class"/>
    <s v="AC-10615"/>
    <s v="Ann Chong"/>
    <x v="1"/>
    <x v="0"/>
    <s v="New York City"/>
    <x v="15"/>
    <n v="10009"/>
    <x v="3"/>
    <x v="95"/>
    <x v="1"/>
    <x v="9"/>
    <x v="95"/>
    <n v="12.98"/>
    <n v="1"/>
    <n v="0"/>
    <n v="3.7641999999999989"/>
  </r>
  <r>
    <n v="1951"/>
    <x v="959"/>
    <x v="3"/>
    <x v="264"/>
    <d v="2014-09-07T00:00:00"/>
    <s v="Standard Class"/>
    <s v="AC-10615"/>
    <s v="Ann Chong"/>
    <x v="1"/>
    <x v="0"/>
    <s v="New York City"/>
    <x v="15"/>
    <n v="10009"/>
    <x v="3"/>
    <x v="925"/>
    <x v="1"/>
    <x v="8"/>
    <x v="908"/>
    <n v="26.432000000000002"/>
    <n v="8"/>
    <n v="0.2"/>
    <n v="8.9207999999999998"/>
  </r>
  <r>
    <n v="1952"/>
    <x v="959"/>
    <x v="3"/>
    <x v="264"/>
    <d v="2014-09-07T00:00:00"/>
    <s v="Standard Class"/>
    <s v="AC-10615"/>
    <s v="Ann Chong"/>
    <x v="1"/>
    <x v="0"/>
    <s v="New York City"/>
    <x v="15"/>
    <n v="10009"/>
    <x v="3"/>
    <x v="781"/>
    <x v="2"/>
    <x v="7"/>
    <x v="772"/>
    <n v="197.96999999999997"/>
    <n v="3"/>
    <n v="0"/>
    <n v="57.41129999999999"/>
  </r>
  <r>
    <n v="1953"/>
    <x v="959"/>
    <x v="3"/>
    <x v="264"/>
    <d v="2014-09-07T00:00:00"/>
    <s v="Standard Class"/>
    <s v="AC-10615"/>
    <s v="Ann Chong"/>
    <x v="1"/>
    <x v="0"/>
    <s v="New York City"/>
    <x v="15"/>
    <n v="10009"/>
    <x v="3"/>
    <x v="1042"/>
    <x v="1"/>
    <x v="2"/>
    <x v="1022"/>
    <n v="18.899999999999999"/>
    <n v="6"/>
    <n v="0"/>
    <n v="9.0719999999999992"/>
  </r>
  <r>
    <n v="1954"/>
    <x v="959"/>
    <x v="3"/>
    <x v="264"/>
    <d v="2014-09-07T00:00:00"/>
    <s v="Standard Class"/>
    <s v="AC-10615"/>
    <s v="Ann Chong"/>
    <x v="1"/>
    <x v="0"/>
    <s v="New York City"/>
    <x v="15"/>
    <n v="10009"/>
    <x v="3"/>
    <x v="463"/>
    <x v="0"/>
    <x v="1"/>
    <x v="459"/>
    <n v="1282.4100000000001"/>
    <n v="5"/>
    <n v="0.1"/>
    <n v="213.73500000000001"/>
  </r>
  <r>
    <n v="1955"/>
    <x v="959"/>
    <x v="3"/>
    <x v="264"/>
    <d v="2014-09-07T00:00:00"/>
    <s v="Standard Class"/>
    <s v="AC-10615"/>
    <s v="Ann Chong"/>
    <x v="1"/>
    <x v="0"/>
    <s v="New York City"/>
    <x v="15"/>
    <n v="10009"/>
    <x v="3"/>
    <x v="1199"/>
    <x v="1"/>
    <x v="6"/>
    <x v="1175"/>
    <n v="4.92"/>
    <n v="3"/>
    <n v="0"/>
    <n v="2.2139999999999995"/>
  </r>
  <r>
    <n v="1956"/>
    <x v="959"/>
    <x v="3"/>
    <x v="264"/>
    <d v="2014-09-07T00:00:00"/>
    <s v="Standard Class"/>
    <s v="AC-10615"/>
    <s v="Ann Chong"/>
    <x v="1"/>
    <x v="0"/>
    <s v="New York City"/>
    <x v="15"/>
    <n v="10009"/>
    <x v="3"/>
    <x v="1200"/>
    <x v="2"/>
    <x v="11"/>
    <x v="1176"/>
    <n v="238"/>
    <n v="2"/>
    <n v="0"/>
    <n v="38.080000000000013"/>
  </r>
  <r>
    <n v="1957"/>
    <x v="959"/>
    <x v="3"/>
    <x v="264"/>
    <d v="2014-09-07T00:00:00"/>
    <s v="Standard Class"/>
    <s v="AC-10615"/>
    <s v="Ann Chong"/>
    <x v="1"/>
    <x v="0"/>
    <s v="New York City"/>
    <x v="15"/>
    <n v="10009"/>
    <x v="3"/>
    <x v="201"/>
    <x v="2"/>
    <x v="11"/>
    <x v="200"/>
    <n v="167.97"/>
    <n v="3"/>
    <n v="0"/>
    <n v="40.31280000000001"/>
  </r>
  <r>
    <n v="1958"/>
    <x v="959"/>
    <x v="3"/>
    <x v="264"/>
    <d v="2014-09-07T00:00:00"/>
    <s v="Standard Class"/>
    <s v="AC-10615"/>
    <s v="Ann Chong"/>
    <x v="1"/>
    <x v="0"/>
    <s v="New York City"/>
    <x v="15"/>
    <n v="10009"/>
    <x v="3"/>
    <x v="1117"/>
    <x v="1"/>
    <x v="10"/>
    <x v="1096"/>
    <n v="17.12"/>
    <n v="4"/>
    <n v="0"/>
    <n v="7.7039999999999988"/>
  </r>
  <r>
    <n v="1959"/>
    <x v="960"/>
    <x v="3"/>
    <x v="18"/>
    <d v="2014-09-16T00:00:00"/>
    <s v="Second Class"/>
    <s v="RW-19690"/>
    <s v="Robert Waldorf"/>
    <x v="0"/>
    <x v="0"/>
    <s v="Springfield"/>
    <x v="25"/>
    <n v="65807"/>
    <x v="2"/>
    <x v="806"/>
    <x v="1"/>
    <x v="8"/>
    <x v="796"/>
    <n v="16.200000000000003"/>
    <n v="3"/>
    <n v="0"/>
    <n v="7.7759999999999998"/>
  </r>
  <r>
    <n v="1960"/>
    <x v="960"/>
    <x v="3"/>
    <x v="18"/>
    <d v="2014-09-16T00:00:00"/>
    <s v="Second Class"/>
    <s v="RW-19690"/>
    <s v="Robert Waldorf"/>
    <x v="0"/>
    <x v="0"/>
    <s v="Springfield"/>
    <x v="25"/>
    <n v="65807"/>
    <x v="2"/>
    <x v="1201"/>
    <x v="1"/>
    <x v="9"/>
    <x v="1177"/>
    <n v="33.99"/>
    <n v="3"/>
    <n v="0"/>
    <n v="14.615700000000004"/>
  </r>
  <r>
    <n v="1961"/>
    <x v="960"/>
    <x v="3"/>
    <x v="18"/>
    <d v="2014-09-16T00:00:00"/>
    <s v="Second Class"/>
    <s v="RW-19690"/>
    <s v="Robert Waldorf"/>
    <x v="0"/>
    <x v="0"/>
    <s v="Springfield"/>
    <x v="25"/>
    <n v="65807"/>
    <x v="2"/>
    <x v="1089"/>
    <x v="2"/>
    <x v="11"/>
    <x v="1070"/>
    <n v="296.84999999999997"/>
    <n v="5"/>
    <n v="0"/>
    <n v="53.432999999999993"/>
  </r>
  <r>
    <n v="1962"/>
    <x v="960"/>
    <x v="3"/>
    <x v="18"/>
    <d v="2014-09-16T00:00:00"/>
    <s v="Second Class"/>
    <s v="RW-19690"/>
    <s v="Robert Waldorf"/>
    <x v="0"/>
    <x v="0"/>
    <s v="Springfield"/>
    <x v="25"/>
    <n v="65807"/>
    <x v="2"/>
    <x v="1202"/>
    <x v="2"/>
    <x v="11"/>
    <x v="1178"/>
    <n v="112.80000000000001"/>
    <n v="6"/>
    <n v="0"/>
    <n v="6.7680000000000007"/>
  </r>
  <r>
    <n v="1963"/>
    <x v="960"/>
    <x v="3"/>
    <x v="18"/>
    <d v="2014-09-16T00:00:00"/>
    <s v="Second Class"/>
    <s v="RW-19690"/>
    <s v="Robert Waldorf"/>
    <x v="0"/>
    <x v="0"/>
    <s v="Springfield"/>
    <x v="25"/>
    <n v="65807"/>
    <x v="2"/>
    <x v="1203"/>
    <x v="1"/>
    <x v="8"/>
    <x v="1179"/>
    <n v="13.71"/>
    <n v="3"/>
    <n v="0"/>
    <n v="6.5808"/>
  </r>
  <r>
    <n v="1964"/>
    <x v="960"/>
    <x v="3"/>
    <x v="18"/>
    <d v="2014-09-16T00:00:00"/>
    <s v="Second Class"/>
    <s v="RW-19690"/>
    <s v="Robert Waldorf"/>
    <x v="0"/>
    <x v="0"/>
    <s v="Springfield"/>
    <x v="25"/>
    <n v="65807"/>
    <x v="2"/>
    <x v="1025"/>
    <x v="1"/>
    <x v="10"/>
    <x v="1007"/>
    <n v="24.900000000000002"/>
    <n v="5"/>
    <n v="0"/>
    <n v="11.703000000000001"/>
  </r>
  <r>
    <n v="1965"/>
    <x v="960"/>
    <x v="3"/>
    <x v="18"/>
    <d v="2014-09-16T00:00:00"/>
    <s v="Second Class"/>
    <s v="RW-19690"/>
    <s v="Robert Waldorf"/>
    <x v="0"/>
    <x v="0"/>
    <s v="Springfield"/>
    <x v="25"/>
    <n v="65807"/>
    <x v="2"/>
    <x v="621"/>
    <x v="1"/>
    <x v="4"/>
    <x v="615"/>
    <n v="286.29000000000002"/>
    <n v="3"/>
    <n v="0"/>
    <n v="17.177399999999977"/>
  </r>
  <r>
    <n v="1966"/>
    <x v="960"/>
    <x v="3"/>
    <x v="18"/>
    <d v="2014-09-16T00:00:00"/>
    <s v="Second Class"/>
    <s v="RW-19690"/>
    <s v="Robert Waldorf"/>
    <x v="0"/>
    <x v="0"/>
    <s v="Springfield"/>
    <x v="25"/>
    <n v="65807"/>
    <x v="2"/>
    <x v="1204"/>
    <x v="1"/>
    <x v="9"/>
    <x v="1180"/>
    <n v="24.18"/>
    <n v="2"/>
    <n v="0"/>
    <n v="7.2539999999999978"/>
  </r>
  <r>
    <n v="1967"/>
    <x v="961"/>
    <x v="3"/>
    <x v="202"/>
    <d v="2014-12-29T00:00:00"/>
    <s v="Standard Class"/>
    <s v="DB-13210"/>
    <s v="Dean Braden"/>
    <x v="0"/>
    <x v="0"/>
    <s v="Paterson"/>
    <x v="30"/>
    <n v="7501"/>
    <x v="3"/>
    <x v="539"/>
    <x v="2"/>
    <x v="7"/>
    <x v="534"/>
    <n v="281.96999999999997"/>
    <n v="3"/>
    <n v="0"/>
    <n v="78.951599999999999"/>
  </r>
  <r>
    <n v="1968"/>
    <x v="961"/>
    <x v="3"/>
    <x v="202"/>
    <d v="2014-12-29T00:00:00"/>
    <s v="Standard Class"/>
    <s v="DB-13210"/>
    <s v="Dean Braden"/>
    <x v="0"/>
    <x v="0"/>
    <s v="Paterson"/>
    <x v="30"/>
    <n v="7501"/>
    <x v="3"/>
    <x v="1205"/>
    <x v="1"/>
    <x v="14"/>
    <x v="1181"/>
    <n v="69.5"/>
    <n v="5"/>
    <n v="0"/>
    <n v="20.154999999999994"/>
  </r>
  <r>
    <n v="1969"/>
    <x v="961"/>
    <x v="3"/>
    <x v="202"/>
    <d v="2014-12-29T00:00:00"/>
    <s v="Standard Class"/>
    <s v="DB-13210"/>
    <s v="Dean Braden"/>
    <x v="0"/>
    <x v="0"/>
    <s v="Paterson"/>
    <x v="30"/>
    <n v="7501"/>
    <x v="3"/>
    <x v="162"/>
    <x v="1"/>
    <x v="10"/>
    <x v="161"/>
    <n v="166.44"/>
    <n v="3"/>
    <n v="0"/>
    <n v="79.891199999999998"/>
  </r>
  <r>
    <n v="1970"/>
    <x v="962"/>
    <x v="3"/>
    <x v="397"/>
    <d v="2014-09-30T00:00:00"/>
    <s v="Standard Class"/>
    <s v="BD-11320"/>
    <s v="Bill Donatelli"/>
    <x v="0"/>
    <x v="0"/>
    <s v="Tulsa"/>
    <x v="26"/>
    <n v="74133"/>
    <x v="2"/>
    <x v="171"/>
    <x v="2"/>
    <x v="11"/>
    <x v="170"/>
    <n v="291.95999999999998"/>
    <n v="4"/>
    <n v="0"/>
    <n v="102.18599999999998"/>
  </r>
  <r>
    <n v="1971"/>
    <x v="963"/>
    <x v="3"/>
    <x v="636"/>
    <d v="2014-05-12T00:00:00"/>
    <s v="Standard Class"/>
    <s v="ML-17755"/>
    <s v="Max Ludwig"/>
    <x v="2"/>
    <x v="0"/>
    <s v="Chicago"/>
    <x v="10"/>
    <n v="60623"/>
    <x v="2"/>
    <x v="1126"/>
    <x v="1"/>
    <x v="6"/>
    <x v="1105"/>
    <n v="6.4080000000000004"/>
    <n v="3"/>
    <n v="0.2"/>
    <n v="0.64079999999999981"/>
  </r>
  <r>
    <n v="1972"/>
    <x v="963"/>
    <x v="3"/>
    <x v="636"/>
    <d v="2014-05-12T00:00:00"/>
    <s v="Standard Class"/>
    <s v="ML-17755"/>
    <s v="Max Ludwig"/>
    <x v="2"/>
    <x v="0"/>
    <s v="Chicago"/>
    <x v="10"/>
    <n v="60623"/>
    <x v="2"/>
    <x v="171"/>
    <x v="2"/>
    <x v="11"/>
    <x v="170"/>
    <n v="408.74399999999997"/>
    <n v="7"/>
    <n v="0.2"/>
    <n v="76.639499999999984"/>
  </r>
  <r>
    <n v="1973"/>
    <x v="964"/>
    <x v="2"/>
    <x v="637"/>
    <d v="2011-12-19T00:00:00"/>
    <s v="Standard Class"/>
    <s v="JD-16015"/>
    <s v="Joy Daniels"/>
    <x v="0"/>
    <x v="0"/>
    <s v="Chicago"/>
    <x v="10"/>
    <n v="60610"/>
    <x v="2"/>
    <x v="1206"/>
    <x v="1"/>
    <x v="8"/>
    <x v="1182"/>
    <n v="5.1039999999999992"/>
    <n v="4"/>
    <n v="0.8"/>
    <n v="-8.6768000000000018"/>
  </r>
  <r>
    <n v="1974"/>
    <x v="964"/>
    <x v="2"/>
    <x v="637"/>
    <d v="2011-12-19T00:00:00"/>
    <s v="Standard Class"/>
    <s v="JD-16015"/>
    <s v="Joy Daniels"/>
    <x v="0"/>
    <x v="0"/>
    <s v="Chicago"/>
    <x v="10"/>
    <n v="60610"/>
    <x v="2"/>
    <x v="804"/>
    <x v="1"/>
    <x v="13"/>
    <x v="794"/>
    <n v="2.8960000000000004"/>
    <n v="2"/>
    <n v="0.2"/>
    <n v="0.4705999999999998"/>
  </r>
  <r>
    <n v="1975"/>
    <x v="964"/>
    <x v="2"/>
    <x v="637"/>
    <d v="2011-12-19T00:00:00"/>
    <s v="Standard Class"/>
    <s v="JD-16015"/>
    <s v="Joy Daniels"/>
    <x v="0"/>
    <x v="0"/>
    <s v="Chicago"/>
    <x v="10"/>
    <n v="60610"/>
    <x v="2"/>
    <x v="1207"/>
    <x v="2"/>
    <x v="11"/>
    <x v="1183"/>
    <n v="35.016000000000005"/>
    <n v="3"/>
    <n v="0.2"/>
    <n v="-2.188500000000003"/>
  </r>
  <r>
    <n v="1976"/>
    <x v="965"/>
    <x v="2"/>
    <x v="638"/>
    <d v="2011-10-20T00:00:00"/>
    <s v="Second Class"/>
    <s v="AS-10225"/>
    <s v="Alan Schoenberger"/>
    <x v="1"/>
    <x v="0"/>
    <s v="Montgomery"/>
    <x v="19"/>
    <n v="36116"/>
    <x v="0"/>
    <x v="196"/>
    <x v="1"/>
    <x v="4"/>
    <x v="195"/>
    <n v="275.96999999999997"/>
    <n v="3"/>
    <n v="0"/>
    <n v="11.038799999999981"/>
  </r>
  <r>
    <n v="1977"/>
    <x v="965"/>
    <x v="2"/>
    <x v="638"/>
    <d v="2011-10-20T00:00:00"/>
    <s v="Second Class"/>
    <s v="AS-10225"/>
    <s v="Alan Schoenberger"/>
    <x v="1"/>
    <x v="0"/>
    <s v="Montgomery"/>
    <x v="19"/>
    <n v="36116"/>
    <x v="0"/>
    <x v="1208"/>
    <x v="2"/>
    <x v="7"/>
    <x v="1184"/>
    <n v="1394.95"/>
    <n v="5"/>
    <n v="0"/>
    <n v="362.68699999999995"/>
  </r>
  <r>
    <n v="1978"/>
    <x v="965"/>
    <x v="2"/>
    <x v="638"/>
    <d v="2011-10-20T00:00:00"/>
    <s v="Second Class"/>
    <s v="AS-10225"/>
    <s v="Alan Schoenberger"/>
    <x v="1"/>
    <x v="0"/>
    <s v="Montgomery"/>
    <x v="19"/>
    <n v="36116"/>
    <x v="0"/>
    <x v="1209"/>
    <x v="0"/>
    <x v="1"/>
    <x v="1185"/>
    <n v="545.88"/>
    <n v="6"/>
    <n v="0"/>
    <n v="70.964399999999983"/>
  </r>
  <r>
    <n v="1979"/>
    <x v="966"/>
    <x v="1"/>
    <x v="412"/>
    <d v="2012-05-12T00:00:00"/>
    <s v="Standard Class"/>
    <s v="AA-10375"/>
    <s v="Allen Armold"/>
    <x v="0"/>
    <x v="0"/>
    <s v="Salem"/>
    <x v="21"/>
    <n v="97301"/>
    <x v="1"/>
    <x v="1210"/>
    <x v="1"/>
    <x v="6"/>
    <x v="1186"/>
    <n v="5.2480000000000002"/>
    <n v="2"/>
    <n v="0.2"/>
    <n v="0.59039999999999915"/>
  </r>
  <r>
    <n v="1980"/>
    <x v="967"/>
    <x v="0"/>
    <x v="167"/>
    <d v="2013-04-15T00:00:00"/>
    <s v="Same Day"/>
    <s v="KT-16465"/>
    <s v="Kean Takahito"/>
    <x v="0"/>
    <x v="0"/>
    <s v="Glendale"/>
    <x v="16"/>
    <n v="85301"/>
    <x v="1"/>
    <x v="284"/>
    <x v="0"/>
    <x v="1"/>
    <x v="281"/>
    <n v="933.53600000000006"/>
    <n v="4"/>
    <n v="0.2"/>
    <n v="105.02279999999996"/>
  </r>
  <r>
    <n v="1981"/>
    <x v="967"/>
    <x v="0"/>
    <x v="167"/>
    <d v="2013-04-15T00:00:00"/>
    <s v="Same Day"/>
    <s v="KT-16465"/>
    <s v="Kean Takahito"/>
    <x v="0"/>
    <x v="0"/>
    <s v="Glendale"/>
    <x v="16"/>
    <n v="85301"/>
    <x v="1"/>
    <x v="230"/>
    <x v="1"/>
    <x v="4"/>
    <x v="228"/>
    <n v="42.975999999999999"/>
    <n v="4"/>
    <n v="0.2"/>
    <n v="4.2976000000000028"/>
  </r>
  <r>
    <n v="1982"/>
    <x v="968"/>
    <x v="1"/>
    <x v="639"/>
    <d v="2012-12-16T00:00:00"/>
    <s v="Second Class"/>
    <s v="MM-18280"/>
    <s v="Muhammed MacIntyre"/>
    <x v="1"/>
    <x v="0"/>
    <s v="Columbus"/>
    <x v="32"/>
    <n v="31907"/>
    <x v="0"/>
    <x v="620"/>
    <x v="1"/>
    <x v="8"/>
    <x v="33"/>
    <n v="3.76"/>
    <n v="2"/>
    <n v="0"/>
    <n v="1.8047999999999997"/>
  </r>
  <r>
    <n v="1983"/>
    <x v="969"/>
    <x v="2"/>
    <x v="640"/>
    <d v="2011-12-09T00:00:00"/>
    <s v="Standard Class"/>
    <s v="NG-18430"/>
    <s v="Nathan Gelder"/>
    <x v="0"/>
    <x v="0"/>
    <s v="Oklahoma City"/>
    <x v="26"/>
    <n v="73120"/>
    <x v="2"/>
    <x v="1211"/>
    <x v="2"/>
    <x v="7"/>
    <x v="1187"/>
    <n v="479.96"/>
    <n v="4"/>
    <n v="0"/>
    <n v="134.3888"/>
  </r>
  <r>
    <n v="1984"/>
    <x v="970"/>
    <x v="2"/>
    <x v="641"/>
    <d v="2011-11-27T00:00:00"/>
    <s v="Second Class"/>
    <s v="LW-16825"/>
    <s v="Laurel Workman"/>
    <x v="1"/>
    <x v="0"/>
    <s v="Brentwood"/>
    <x v="1"/>
    <n v="94513"/>
    <x v="1"/>
    <x v="650"/>
    <x v="1"/>
    <x v="9"/>
    <x v="644"/>
    <n v="320.88"/>
    <n v="6"/>
    <n v="0"/>
    <n v="93.055199999999957"/>
  </r>
  <r>
    <n v="1985"/>
    <x v="970"/>
    <x v="2"/>
    <x v="641"/>
    <d v="2011-11-27T00:00:00"/>
    <s v="Second Class"/>
    <s v="LW-16825"/>
    <s v="Laurel Workman"/>
    <x v="1"/>
    <x v="0"/>
    <s v="Brentwood"/>
    <x v="1"/>
    <n v="94513"/>
    <x v="1"/>
    <x v="740"/>
    <x v="0"/>
    <x v="5"/>
    <x v="33"/>
    <n v="23.88"/>
    <n v="3"/>
    <n v="0"/>
    <n v="10.507200000000001"/>
  </r>
  <r>
    <n v="1986"/>
    <x v="970"/>
    <x v="2"/>
    <x v="641"/>
    <d v="2011-11-27T00:00:00"/>
    <s v="Second Class"/>
    <s v="LW-16825"/>
    <s v="Laurel Workman"/>
    <x v="1"/>
    <x v="0"/>
    <s v="Brentwood"/>
    <x v="1"/>
    <n v="94513"/>
    <x v="1"/>
    <x v="1070"/>
    <x v="1"/>
    <x v="10"/>
    <x v="1050"/>
    <n v="26.76"/>
    <n v="4"/>
    <n v="0"/>
    <n v="12.3096"/>
  </r>
  <r>
    <n v="1987"/>
    <x v="971"/>
    <x v="0"/>
    <x v="197"/>
    <d v="2013-07-28T00:00:00"/>
    <s v="First Class"/>
    <s v="CB-12415"/>
    <s v="Christy Brittain"/>
    <x v="0"/>
    <x v="0"/>
    <s v="Columbus"/>
    <x v="24"/>
    <n v="43229"/>
    <x v="3"/>
    <x v="306"/>
    <x v="2"/>
    <x v="16"/>
    <x v="303"/>
    <n v="1439.9759999999999"/>
    <n v="4"/>
    <n v="0.4"/>
    <n v="191.99680000000001"/>
  </r>
  <r>
    <n v="1988"/>
    <x v="972"/>
    <x v="1"/>
    <x v="529"/>
    <d v="2012-11-13T00:00:00"/>
    <s v="Standard Class"/>
    <s v="AS-10090"/>
    <s v="Adam Shillingsburg"/>
    <x v="0"/>
    <x v="0"/>
    <s v="Springfield"/>
    <x v="25"/>
    <n v="65807"/>
    <x v="2"/>
    <x v="1212"/>
    <x v="1"/>
    <x v="8"/>
    <x v="1188"/>
    <n v="17.22"/>
    <n v="3"/>
    <n v="0"/>
    <n v="7.9212000000000007"/>
  </r>
  <r>
    <n v="1989"/>
    <x v="972"/>
    <x v="1"/>
    <x v="529"/>
    <d v="2012-11-13T00:00:00"/>
    <s v="Standard Class"/>
    <s v="AS-10090"/>
    <s v="Adam Shillingsburg"/>
    <x v="0"/>
    <x v="0"/>
    <s v="Springfield"/>
    <x v="25"/>
    <n v="65807"/>
    <x v="2"/>
    <x v="1213"/>
    <x v="0"/>
    <x v="3"/>
    <x v="1189"/>
    <n v="1024.3800000000001"/>
    <n v="7"/>
    <n v="0"/>
    <n v="215.11979999999994"/>
  </r>
  <r>
    <n v="1990"/>
    <x v="972"/>
    <x v="1"/>
    <x v="529"/>
    <d v="2012-11-13T00:00:00"/>
    <s v="Standard Class"/>
    <s v="AS-10090"/>
    <s v="Adam Shillingsburg"/>
    <x v="0"/>
    <x v="0"/>
    <s v="Springfield"/>
    <x v="25"/>
    <n v="65807"/>
    <x v="2"/>
    <x v="1214"/>
    <x v="1"/>
    <x v="12"/>
    <x v="746"/>
    <n v="26.22"/>
    <n v="3"/>
    <n v="0"/>
    <n v="12.323399999999999"/>
  </r>
  <r>
    <n v="1991"/>
    <x v="972"/>
    <x v="1"/>
    <x v="529"/>
    <d v="2012-11-13T00:00:00"/>
    <s v="Standard Class"/>
    <s v="AS-10090"/>
    <s v="Adam Shillingsburg"/>
    <x v="0"/>
    <x v="0"/>
    <s v="Springfield"/>
    <x v="25"/>
    <n v="65807"/>
    <x v="2"/>
    <x v="1215"/>
    <x v="1"/>
    <x v="10"/>
    <x v="1190"/>
    <n v="17.34"/>
    <n v="3"/>
    <n v="0"/>
    <n v="8.4966000000000008"/>
  </r>
  <r>
    <n v="1992"/>
    <x v="973"/>
    <x v="3"/>
    <x v="642"/>
    <d v="2014-03-01T00:00:00"/>
    <s v="Standard Class"/>
    <s v="CB-12415"/>
    <s v="Christy Brittain"/>
    <x v="0"/>
    <x v="0"/>
    <s v="Philadelphia"/>
    <x v="9"/>
    <n v="19134"/>
    <x v="3"/>
    <x v="925"/>
    <x v="1"/>
    <x v="8"/>
    <x v="908"/>
    <n v="4.9560000000000004"/>
    <n v="4"/>
    <n v="0.7"/>
    <n v="-3.7995999999999981"/>
  </r>
  <r>
    <n v="1993"/>
    <x v="974"/>
    <x v="3"/>
    <x v="643"/>
    <d v="2014-07-03T00:00:00"/>
    <s v="Standard Class"/>
    <s v="ML-17755"/>
    <s v="Max Ludwig"/>
    <x v="2"/>
    <x v="0"/>
    <s v="Springfield"/>
    <x v="21"/>
    <n v="97477"/>
    <x v="1"/>
    <x v="429"/>
    <x v="1"/>
    <x v="2"/>
    <x v="424"/>
    <n v="71.040000000000006"/>
    <n v="6"/>
    <n v="0.2"/>
    <n v="26.640000000000004"/>
  </r>
  <r>
    <n v="1994"/>
    <x v="974"/>
    <x v="3"/>
    <x v="643"/>
    <d v="2014-07-03T00:00:00"/>
    <s v="Standard Class"/>
    <s v="ML-17755"/>
    <s v="Max Ludwig"/>
    <x v="2"/>
    <x v="0"/>
    <s v="Springfield"/>
    <x v="21"/>
    <n v="97477"/>
    <x v="1"/>
    <x v="1216"/>
    <x v="1"/>
    <x v="6"/>
    <x v="1191"/>
    <n v="5.3440000000000003"/>
    <n v="2"/>
    <n v="0.2"/>
    <n v="0.73479999999999923"/>
  </r>
  <r>
    <n v="1995"/>
    <x v="974"/>
    <x v="3"/>
    <x v="643"/>
    <d v="2014-07-03T00:00:00"/>
    <s v="Standard Class"/>
    <s v="ML-17755"/>
    <s v="Max Ludwig"/>
    <x v="2"/>
    <x v="0"/>
    <s v="Springfield"/>
    <x v="21"/>
    <n v="97477"/>
    <x v="1"/>
    <x v="1217"/>
    <x v="1"/>
    <x v="13"/>
    <x v="1192"/>
    <n v="11.304"/>
    <n v="3"/>
    <n v="0.2"/>
    <n v="-2.1194999999999999"/>
  </r>
  <r>
    <n v="1996"/>
    <x v="975"/>
    <x v="3"/>
    <x v="574"/>
    <d v="2014-12-05T00:00:00"/>
    <s v="Second Class"/>
    <s v="JS-16030"/>
    <s v="Joy Smith"/>
    <x v="0"/>
    <x v="0"/>
    <s v="Houston"/>
    <x v="5"/>
    <n v="77036"/>
    <x v="2"/>
    <x v="1218"/>
    <x v="1"/>
    <x v="9"/>
    <x v="1193"/>
    <n v="294.61999999999995"/>
    <n v="5"/>
    <n v="0.8"/>
    <n v="-766.01199999999994"/>
  </r>
  <r>
    <n v="1997"/>
    <x v="975"/>
    <x v="3"/>
    <x v="574"/>
    <d v="2014-12-05T00:00:00"/>
    <s v="Second Class"/>
    <s v="JS-16030"/>
    <s v="Joy Smith"/>
    <x v="0"/>
    <x v="0"/>
    <s v="Houston"/>
    <x v="5"/>
    <n v="77036"/>
    <x v="2"/>
    <x v="493"/>
    <x v="0"/>
    <x v="5"/>
    <x v="488"/>
    <n v="8.7520000000000007"/>
    <n v="4"/>
    <n v="0.6"/>
    <n v="-3.719599999999998"/>
  </r>
  <r>
    <n v="1998"/>
    <x v="976"/>
    <x v="2"/>
    <x v="644"/>
    <d v="2011-02-10T00:00:00"/>
    <s v="First Class"/>
    <s v="ND-18460"/>
    <s v="Neil Ducich"/>
    <x v="1"/>
    <x v="0"/>
    <s v="Chesapeake"/>
    <x v="17"/>
    <n v="23320"/>
    <x v="0"/>
    <x v="547"/>
    <x v="1"/>
    <x v="2"/>
    <x v="542"/>
    <n v="15"/>
    <n v="4"/>
    <n v="0"/>
    <n v="7.1999999999999993"/>
  </r>
  <r>
    <n v="1999"/>
    <x v="976"/>
    <x v="2"/>
    <x v="644"/>
    <d v="2011-02-10T00:00:00"/>
    <s v="First Class"/>
    <s v="ND-18460"/>
    <s v="Neil Ducich"/>
    <x v="1"/>
    <x v="0"/>
    <s v="Chesapeake"/>
    <x v="17"/>
    <n v="23320"/>
    <x v="0"/>
    <x v="297"/>
    <x v="2"/>
    <x v="7"/>
    <x v="294"/>
    <n v="161.61000000000001"/>
    <n v="1"/>
    <n v="0"/>
    <n v="42.018600000000006"/>
  </r>
  <r>
    <n v="2000"/>
    <x v="976"/>
    <x v="2"/>
    <x v="644"/>
    <d v="2011-02-10T00:00:00"/>
    <s v="First Class"/>
    <s v="ND-18460"/>
    <s v="Neil Ducich"/>
    <x v="1"/>
    <x v="0"/>
    <s v="Chesapeake"/>
    <x v="17"/>
    <n v="23320"/>
    <x v="0"/>
    <x v="1129"/>
    <x v="2"/>
    <x v="7"/>
    <x v="1108"/>
    <n v="144.94999999999999"/>
    <n v="5"/>
    <n v="0"/>
    <n v="42.035499999999985"/>
  </r>
  <r>
    <n v="2001"/>
    <x v="977"/>
    <x v="3"/>
    <x v="645"/>
    <d v="2014-04-19T00:00:00"/>
    <s v="Standard Class"/>
    <s v="LW-17215"/>
    <s v="Luke Weiss"/>
    <x v="0"/>
    <x v="0"/>
    <s v="Pasadena"/>
    <x v="1"/>
    <n v="91104"/>
    <x v="1"/>
    <x v="97"/>
    <x v="2"/>
    <x v="11"/>
    <x v="97"/>
    <n v="199.95000000000002"/>
    <n v="5"/>
    <n v="0"/>
    <n v="21.994499999999988"/>
  </r>
  <r>
    <n v="2002"/>
    <x v="977"/>
    <x v="3"/>
    <x v="645"/>
    <d v="2014-04-19T00:00:00"/>
    <s v="Standard Class"/>
    <s v="LW-17215"/>
    <s v="Luke Weiss"/>
    <x v="0"/>
    <x v="0"/>
    <s v="Pasadena"/>
    <x v="1"/>
    <n v="91104"/>
    <x v="1"/>
    <x v="1054"/>
    <x v="1"/>
    <x v="6"/>
    <x v="1034"/>
    <n v="41.86"/>
    <n v="7"/>
    <n v="0"/>
    <n v="14.232399999999998"/>
  </r>
  <r>
    <n v="2003"/>
    <x v="978"/>
    <x v="3"/>
    <x v="53"/>
    <d v="2014-12-29T00:00:00"/>
    <s v="Second Class"/>
    <s v="JW-15955"/>
    <s v="Joni Wasserman"/>
    <x v="0"/>
    <x v="0"/>
    <s v="Louisville"/>
    <x v="0"/>
    <n v="40214"/>
    <x v="0"/>
    <x v="911"/>
    <x v="1"/>
    <x v="4"/>
    <x v="894"/>
    <n v="95.94"/>
    <n v="3"/>
    <n v="0"/>
    <n v="9.5940000000000012"/>
  </r>
  <r>
    <n v="2004"/>
    <x v="978"/>
    <x v="3"/>
    <x v="53"/>
    <d v="2014-12-29T00:00:00"/>
    <s v="Second Class"/>
    <s v="JW-15955"/>
    <s v="Joni Wasserman"/>
    <x v="0"/>
    <x v="0"/>
    <s v="Louisville"/>
    <x v="0"/>
    <n v="40214"/>
    <x v="0"/>
    <x v="64"/>
    <x v="0"/>
    <x v="1"/>
    <x v="64"/>
    <n v="304.45"/>
    <n v="5"/>
    <n v="0"/>
    <n v="76.112499999999983"/>
  </r>
  <r>
    <n v="2005"/>
    <x v="979"/>
    <x v="3"/>
    <x v="645"/>
    <d v="2014-04-19T00:00:00"/>
    <s v="Standard Class"/>
    <s v="SC-20050"/>
    <s v="Sample Company A"/>
    <x v="2"/>
    <x v="0"/>
    <s v="Lubbock"/>
    <x v="5"/>
    <n v="79424"/>
    <x v="2"/>
    <x v="92"/>
    <x v="1"/>
    <x v="8"/>
    <x v="92"/>
    <n v="11.363999999999997"/>
    <n v="3"/>
    <n v="0.8"/>
    <n v="-17.045999999999999"/>
  </r>
  <r>
    <n v="2006"/>
    <x v="980"/>
    <x v="2"/>
    <x v="520"/>
    <d v="2012-01-04T00:00:00"/>
    <s v="Standard Class"/>
    <s v="RW-19630"/>
    <s v="Rob Williams"/>
    <x v="1"/>
    <x v="0"/>
    <s v="Columbia"/>
    <x v="25"/>
    <n v="65203"/>
    <x v="2"/>
    <x v="753"/>
    <x v="1"/>
    <x v="6"/>
    <x v="744"/>
    <n v="29.68"/>
    <n v="7"/>
    <n v="0"/>
    <n v="11.575199999999999"/>
  </r>
  <r>
    <n v="2007"/>
    <x v="980"/>
    <x v="2"/>
    <x v="520"/>
    <d v="2012-01-04T00:00:00"/>
    <s v="Standard Class"/>
    <s v="RW-19630"/>
    <s v="Rob Williams"/>
    <x v="1"/>
    <x v="0"/>
    <s v="Columbia"/>
    <x v="25"/>
    <n v="65203"/>
    <x v="2"/>
    <x v="234"/>
    <x v="2"/>
    <x v="11"/>
    <x v="232"/>
    <n v="47.53"/>
    <n v="7"/>
    <n v="0"/>
    <n v="16.160200000000003"/>
  </r>
  <r>
    <n v="2008"/>
    <x v="981"/>
    <x v="3"/>
    <x v="646"/>
    <d v="2014-08-05T00:00:00"/>
    <s v="First Class"/>
    <s v="CM-12190"/>
    <s v="Charlotte Melton"/>
    <x v="0"/>
    <x v="0"/>
    <s v="Chicago"/>
    <x v="10"/>
    <n v="60623"/>
    <x v="2"/>
    <x v="1219"/>
    <x v="0"/>
    <x v="0"/>
    <x v="1194"/>
    <n v="183.37199999999999"/>
    <n v="2"/>
    <n v="0.3"/>
    <n v="-36.674399999999991"/>
  </r>
  <r>
    <n v="2009"/>
    <x v="982"/>
    <x v="2"/>
    <x v="647"/>
    <d v="2011-11-21T00:00:00"/>
    <s v="Standard Class"/>
    <s v="JF-15190"/>
    <s v="Jamie Frazer"/>
    <x v="0"/>
    <x v="0"/>
    <s v="Johnson City"/>
    <x v="18"/>
    <n v="37604"/>
    <x v="0"/>
    <x v="1039"/>
    <x v="1"/>
    <x v="6"/>
    <x v="1020"/>
    <n v="4.2240000000000002"/>
    <n v="3"/>
    <n v="0.2"/>
    <n v="0.47519999999999984"/>
  </r>
  <r>
    <n v="2010"/>
    <x v="982"/>
    <x v="2"/>
    <x v="647"/>
    <d v="2011-11-21T00:00:00"/>
    <s v="Standard Class"/>
    <s v="JF-15190"/>
    <s v="Jamie Frazer"/>
    <x v="0"/>
    <x v="0"/>
    <s v="Johnson City"/>
    <x v="18"/>
    <n v="37604"/>
    <x v="0"/>
    <x v="77"/>
    <x v="1"/>
    <x v="9"/>
    <x v="77"/>
    <n v="333.05600000000004"/>
    <n v="2"/>
    <n v="0.2"/>
    <n v="29.142400000000009"/>
  </r>
  <r>
    <n v="2011"/>
    <x v="982"/>
    <x v="2"/>
    <x v="647"/>
    <d v="2011-11-21T00:00:00"/>
    <s v="Standard Class"/>
    <s v="JF-15190"/>
    <s v="Jamie Frazer"/>
    <x v="0"/>
    <x v="0"/>
    <s v="Johnson City"/>
    <x v="18"/>
    <n v="37604"/>
    <x v="0"/>
    <x v="565"/>
    <x v="1"/>
    <x v="10"/>
    <x v="560"/>
    <n v="24.896000000000001"/>
    <n v="4"/>
    <n v="0.2"/>
    <n v="7.7799999999999976"/>
  </r>
  <r>
    <n v="2012"/>
    <x v="983"/>
    <x v="1"/>
    <x v="555"/>
    <d v="2012-12-11T00:00:00"/>
    <s v="Same Day"/>
    <s v="SC-20800"/>
    <s v="Stuart Calhoun"/>
    <x v="0"/>
    <x v="0"/>
    <s v="Houston"/>
    <x v="5"/>
    <n v="77041"/>
    <x v="2"/>
    <x v="590"/>
    <x v="2"/>
    <x v="11"/>
    <x v="585"/>
    <n v="159.98400000000001"/>
    <n v="2"/>
    <n v="0.2"/>
    <n v="35.996400000000001"/>
  </r>
  <r>
    <n v="2013"/>
    <x v="983"/>
    <x v="1"/>
    <x v="555"/>
    <d v="2012-12-11T00:00:00"/>
    <s v="Same Day"/>
    <s v="SC-20800"/>
    <s v="Stuart Calhoun"/>
    <x v="0"/>
    <x v="0"/>
    <s v="Houston"/>
    <x v="5"/>
    <n v="77041"/>
    <x v="2"/>
    <x v="1220"/>
    <x v="1"/>
    <x v="4"/>
    <x v="1195"/>
    <n v="46.344000000000001"/>
    <n v="3"/>
    <n v="0.2"/>
    <n v="4.6344000000000012"/>
  </r>
  <r>
    <n v="2014"/>
    <x v="984"/>
    <x v="0"/>
    <x v="31"/>
    <d v="2013-09-24T00:00:00"/>
    <s v="Standard Class"/>
    <s v="AM-10705"/>
    <s v="Anne McFarland"/>
    <x v="0"/>
    <x v="0"/>
    <s v="Auburn"/>
    <x v="19"/>
    <n v="36830"/>
    <x v="0"/>
    <x v="1131"/>
    <x v="0"/>
    <x v="1"/>
    <x v="1110"/>
    <n v="350.98"/>
    <n v="1"/>
    <n v="0"/>
    <n v="84.23520000000002"/>
  </r>
  <r>
    <n v="2015"/>
    <x v="984"/>
    <x v="0"/>
    <x v="31"/>
    <d v="2013-09-24T00:00:00"/>
    <s v="Standard Class"/>
    <s v="AM-10705"/>
    <s v="Anne McFarland"/>
    <x v="0"/>
    <x v="0"/>
    <s v="Auburn"/>
    <x v="19"/>
    <n v="36830"/>
    <x v="0"/>
    <x v="1221"/>
    <x v="1"/>
    <x v="10"/>
    <x v="1196"/>
    <n v="13.08"/>
    <n v="2"/>
    <n v="0"/>
    <n v="6.0167999999999999"/>
  </r>
  <r>
    <n v="2016"/>
    <x v="984"/>
    <x v="0"/>
    <x v="31"/>
    <d v="2013-09-24T00:00:00"/>
    <s v="Standard Class"/>
    <s v="AM-10705"/>
    <s v="Anne McFarland"/>
    <x v="0"/>
    <x v="0"/>
    <s v="Auburn"/>
    <x v="19"/>
    <n v="36830"/>
    <x v="0"/>
    <x v="906"/>
    <x v="1"/>
    <x v="4"/>
    <x v="889"/>
    <n v="900.08"/>
    <n v="4"/>
    <n v="0"/>
    <n v="117.0104"/>
  </r>
  <r>
    <n v="2017"/>
    <x v="985"/>
    <x v="1"/>
    <x v="531"/>
    <d v="2012-03-23T00:00:00"/>
    <s v="Standard Class"/>
    <s v="BK-11260"/>
    <s v="Berenike Kampe"/>
    <x v="0"/>
    <x v="0"/>
    <s v="San Bernardino"/>
    <x v="1"/>
    <n v="92404"/>
    <x v="1"/>
    <x v="1045"/>
    <x v="1"/>
    <x v="8"/>
    <x v="1025"/>
    <n v="17.568000000000001"/>
    <n v="2"/>
    <n v="0.2"/>
    <n v="6.3684000000000003"/>
  </r>
  <r>
    <n v="2018"/>
    <x v="985"/>
    <x v="1"/>
    <x v="531"/>
    <d v="2012-03-23T00:00:00"/>
    <s v="Standard Class"/>
    <s v="BK-11260"/>
    <s v="Berenike Kampe"/>
    <x v="0"/>
    <x v="0"/>
    <s v="San Bernardino"/>
    <x v="1"/>
    <n v="92404"/>
    <x v="1"/>
    <x v="2"/>
    <x v="1"/>
    <x v="2"/>
    <x v="2"/>
    <n v="14.62"/>
    <n v="2"/>
    <n v="0"/>
    <n v="6.8713999999999995"/>
  </r>
  <r>
    <n v="2019"/>
    <x v="985"/>
    <x v="1"/>
    <x v="531"/>
    <d v="2012-03-23T00:00:00"/>
    <s v="Standard Class"/>
    <s v="BK-11260"/>
    <s v="Berenike Kampe"/>
    <x v="0"/>
    <x v="0"/>
    <s v="San Bernardino"/>
    <x v="1"/>
    <n v="92404"/>
    <x v="1"/>
    <x v="1059"/>
    <x v="1"/>
    <x v="14"/>
    <x v="1039"/>
    <n v="33.36"/>
    <n v="4"/>
    <n v="0"/>
    <n v="8.6736000000000004"/>
  </r>
  <r>
    <n v="2020"/>
    <x v="985"/>
    <x v="1"/>
    <x v="531"/>
    <d v="2012-03-23T00:00:00"/>
    <s v="Standard Class"/>
    <s v="BK-11260"/>
    <s v="Berenike Kampe"/>
    <x v="0"/>
    <x v="0"/>
    <s v="San Bernardino"/>
    <x v="1"/>
    <n v="92404"/>
    <x v="1"/>
    <x v="186"/>
    <x v="1"/>
    <x v="10"/>
    <x v="185"/>
    <n v="40.14"/>
    <n v="6"/>
    <n v="0"/>
    <n v="19.668600000000001"/>
  </r>
  <r>
    <n v="2021"/>
    <x v="986"/>
    <x v="0"/>
    <x v="251"/>
    <d v="2013-09-22T00:00:00"/>
    <s v="First Class"/>
    <s v="RH-19510"/>
    <s v="Rick Huthwaite"/>
    <x v="2"/>
    <x v="0"/>
    <s v="Providence"/>
    <x v="34"/>
    <n v="2908"/>
    <x v="3"/>
    <x v="518"/>
    <x v="1"/>
    <x v="4"/>
    <x v="513"/>
    <n v="1606.23"/>
    <n v="9"/>
    <n v="0"/>
    <n v="481.86899999999986"/>
  </r>
  <r>
    <n v="2022"/>
    <x v="986"/>
    <x v="0"/>
    <x v="251"/>
    <d v="2013-09-22T00:00:00"/>
    <s v="First Class"/>
    <s v="RH-19510"/>
    <s v="Rick Huthwaite"/>
    <x v="2"/>
    <x v="0"/>
    <s v="Providence"/>
    <x v="34"/>
    <n v="2908"/>
    <x v="3"/>
    <x v="126"/>
    <x v="1"/>
    <x v="10"/>
    <x v="557"/>
    <n v="17.04"/>
    <n v="3"/>
    <n v="0"/>
    <n v="7.6679999999999993"/>
  </r>
  <r>
    <n v="2023"/>
    <x v="986"/>
    <x v="0"/>
    <x v="251"/>
    <d v="2013-09-22T00:00:00"/>
    <s v="First Class"/>
    <s v="RH-19510"/>
    <s v="Rick Huthwaite"/>
    <x v="2"/>
    <x v="0"/>
    <s v="Providence"/>
    <x v="34"/>
    <n v="2908"/>
    <x v="3"/>
    <x v="729"/>
    <x v="1"/>
    <x v="8"/>
    <x v="721"/>
    <n v="49.53"/>
    <n v="3"/>
    <n v="0"/>
    <n v="23.774400000000004"/>
  </r>
  <r>
    <n v="2024"/>
    <x v="986"/>
    <x v="0"/>
    <x v="251"/>
    <d v="2013-09-22T00:00:00"/>
    <s v="First Class"/>
    <s v="RH-19510"/>
    <s v="Rick Huthwaite"/>
    <x v="2"/>
    <x v="0"/>
    <s v="Providence"/>
    <x v="34"/>
    <n v="2908"/>
    <x v="3"/>
    <x v="635"/>
    <x v="0"/>
    <x v="1"/>
    <x v="629"/>
    <n v="872.32"/>
    <n v="4"/>
    <n v="0"/>
    <n v="244.24959999999999"/>
  </r>
  <r>
    <n v="2025"/>
    <x v="987"/>
    <x v="3"/>
    <x v="648"/>
    <d v="2014-08-23T00:00:00"/>
    <s v="Second Class"/>
    <s v="GM-14500"/>
    <s v="Gene McClure"/>
    <x v="0"/>
    <x v="0"/>
    <s v="Fresno"/>
    <x v="1"/>
    <n v="93727"/>
    <x v="1"/>
    <x v="979"/>
    <x v="1"/>
    <x v="8"/>
    <x v="963"/>
    <n v="239.12000000000003"/>
    <n v="5"/>
    <n v="0.2"/>
    <n v="77.71399999999997"/>
  </r>
  <r>
    <n v="2026"/>
    <x v="988"/>
    <x v="1"/>
    <x v="649"/>
    <d v="2012-03-15T00:00:00"/>
    <s v="First Class"/>
    <s v="MC-17275"/>
    <s v="Marc Crier"/>
    <x v="0"/>
    <x v="0"/>
    <s v="Seattle"/>
    <x v="4"/>
    <n v="98103"/>
    <x v="1"/>
    <x v="631"/>
    <x v="0"/>
    <x v="0"/>
    <x v="625"/>
    <n v="141.96"/>
    <n v="2"/>
    <n v="0"/>
    <n v="39.748800000000003"/>
  </r>
  <r>
    <n v="2027"/>
    <x v="989"/>
    <x v="0"/>
    <x v="162"/>
    <d v="2013-09-11T00:00:00"/>
    <s v="Second Class"/>
    <s v="VM-21685"/>
    <s v="Valerie Mitchum"/>
    <x v="2"/>
    <x v="0"/>
    <s v="Lancaster"/>
    <x v="1"/>
    <n v="93534"/>
    <x v="1"/>
    <x v="340"/>
    <x v="1"/>
    <x v="8"/>
    <x v="336"/>
    <n v="33.024000000000001"/>
    <n v="2"/>
    <n v="0.2"/>
    <n v="11.558399999999999"/>
  </r>
  <r>
    <n v="2028"/>
    <x v="989"/>
    <x v="0"/>
    <x v="162"/>
    <d v="2013-09-11T00:00:00"/>
    <s v="Second Class"/>
    <s v="VM-21685"/>
    <s v="Valerie Mitchum"/>
    <x v="2"/>
    <x v="0"/>
    <s v="Lancaster"/>
    <x v="1"/>
    <n v="93534"/>
    <x v="1"/>
    <x v="542"/>
    <x v="1"/>
    <x v="8"/>
    <x v="537"/>
    <n v="67.13600000000001"/>
    <n v="4"/>
    <n v="0.2"/>
    <n v="23.497599999999995"/>
  </r>
  <r>
    <n v="2029"/>
    <x v="990"/>
    <x v="1"/>
    <x v="650"/>
    <d v="2012-11-30T00:00:00"/>
    <s v="Standard Class"/>
    <s v="GP-14740"/>
    <s v="Guy Phonely"/>
    <x v="1"/>
    <x v="0"/>
    <s v="Leominster"/>
    <x v="31"/>
    <n v="1453"/>
    <x v="3"/>
    <x v="185"/>
    <x v="1"/>
    <x v="8"/>
    <x v="184"/>
    <n v="14.73"/>
    <n v="3"/>
    <n v="0"/>
    <n v="6.9230999999999998"/>
  </r>
  <r>
    <n v="2030"/>
    <x v="990"/>
    <x v="1"/>
    <x v="650"/>
    <d v="2012-11-30T00:00:00"/>
    <s v="Standard Class"/>
    <s v="GP-14740"/>
    <s v="Guy Phonely"/>
    <x v="1"/>
    <x v="0"/>
    <s v="Leominster"/>
    <x v="31"/>
    <n v="1453"/>
    <x v="3"/>
    <x v="1222"/>
    <x v="1"/>
    <x v="4"/>
    <x v="1197"/>
    <n v="104.9"/>
    <n v="5"/>
    <n v="0"/>
    <n v="25.175999999999998"/>
  </r>
  <r>
    <n v="2031"/>
    <x v="990"/>
    <x v="1"/>
    <x v="650"/>
    <d v="2012-11-30T00:00:00"/>
    <s v="Standard Class"/>
    <s v="GP-14740"/>
    <s v="Guy Phonely"/>
    <x v="1"/>
    <x v="0"/>
    <s v="Leominster"/>
    <x v="31"/>
    <n v="1453"/>
    <x v="3"/>
    <x v="785"/>
    <x v="1"/>
    <x v="8"/>
    <x v="776"/>
    <n v="61.04"/>
    <n v="4"/>
    <n v="0"/>
    <n v="30.52"/>
  </r>
  <r>
    <n v="2032"/>
    <x v="990"/>
    <x v="1"/>
    <x v="650"/>
    <d v="2012-11-30T00:00:00"/>
    <s v="Standard Class"/>
    <s v="GP-14740"/>
    <s v="Guy Phonely"/>
    <x v="1"/>
    <x v="0"/>
    <s v="Leominster"/>
    <x v="31"/>
    <n v="1453"/>
    <x v="3"/>
    <x v="1029"/>
    <x v="1"/>
    <x v="10"/>
    <x v="1011"/>
    <n v="10.95"/>
    <n v="3"/>
    <n v="0"/>
    <n v="5.1464999999999996"/>
  </r>
  <r>
    <n v="2033"/>
    <x v="991"/>
    <x v="0"/>
    <x v="10"/>
    <d v="2013-12-14T00:00:00"/>
    <s v="Standard Class"/>
    <s v="GB-14530"/>
    <s v="George Bell"/>
    <x v="1"/>
    <x v="0"/>
    <s v="Fort Worth"/>
    <x v="5"/>
    <n v="76106"/>
    <x v="2"/>
    <x v="707"/>
    <x v="1"/>
    <x v="10"/>
    <x v="699"/>
    <n v="9.3920000000000012"/>
    <n v="2"/>
    <n v="0.2"/>
    <n v="3.2871999999999999"/>
  </r>
  <r>
    <n v="2034"/>
    <x v="991"/>
    <x v="0"/>
    <x v="10"/>
    <d v="2013-12-14T00:00:00"/>
    <s v="Standard Class"/>
    <s v="GB-14530"/>
    <s v="George Bell"/>
    <x v="1"/>
    <x v="0"/>
    <s v="Fort Worth"/>
    <x v="5"/>
    <n v="76106"/>
    <x v="2"/>
    <x v="1132"/>
    <x v="1"/>
    <x v="6"/>
    <x v="1111"/>
    <n v="9.3280000000000012"/>
    <n v="1"/>
    <n v="0.2"/>
    <n v="0.8162000000000007"/>
  </r>
  <r>
    <n v="2035"/>
    <x v="992"/>
    <x v="3"/>
    <x v="145"/>
    <d v="2014-09-30T00:00:00"/>
    <s v="Standard Class"/>
    <s v="CT-11995"/>
    <s v="Carol Triggs"/>
    <x v="0"/>
    <x v="0"/>
    <s v="Rochester"/>
    <x v="11"/>
    <n v="55901"/>
    <x v="2"/>
    <x v="863"/>
    <x v="1"/>
    <x v="8"/>
    <x v="849"/>
    <n v="8.26"/>
    <n v="2"/>
    <n v="0"/>
    <n v="3.8822000000000001"/>
  </r>
  <r>
    <n v="2036"/>
    <x v="992"/>
    <x v="3"/>
    <x v="145"/>
    <d v="2014-09-30T00:00:00"/>
    <s v="Standard Class"/>
    <s v="CT-11995"/>
    <s v="Carol Triggs"/>
    <x v="0"/>
    <x v="0"/>
    <s v="Rochester"/>
    <x v="11"/>
    <n v="55901"/>
    <x v="2"/>
    <x v="51"/>
    <x v="0"/>
    <x v="1"/>
    <x v="51"/>
    <n v="269.96999999999997"/>
    <n v="3"/>
    <n v="0"/>
    <n v="51.294299999999964"/>
  </r>
  <r>
    <n v="2037"/>
    <x v="993"/>
    <x v="1"/>
    <x v="651"/>
    <d v="2012-01-27T00:00:00"/>
    <s v="Standard Class"/>
    <s v="CW-11905"/>
    <s v="Carl Weiss"/>
    <x v="2"/>
    <x v="0"/>
    <s v="Bozeman"/>
    <x v="37"/>
    <n v="59715"/>
    <x v="1"/>
    <x v="364"/>
    <x v="1"/>
    <x v="10"/>
    <x v="359"/>
    <n v="29.04"/>
    <n v="3"/>
    <n v="0"/>
    <n v="13.9392"/>
  </r>
  <r>
    <n v="2038"/>
    <x v="993"/>
    <x v="1"/>
    <x v="651"/>
    <d v="2012-01-27T00:00:00"/>
    <s v="Standard Class"/>
    <s v="CW-11905"/>
    <s v="Carl Weiss"/>
    <x v="2"/>
    <x v="0"/>
    <s v="Bozeman"/>
    <x v="37"/>
    <n v="59715"/>
    <x v="1"/>
    <x v="1100"/>
    <x v="1"/>
    <x v="2"/>
    <x v="1080"/>
    <n v="14.62"/>
    <n v="2"/>
    <n v="0"/>
    <n v="6.8713999999999995"/>
  </r>
  <r>
    <n v="2039"/>
    <x v="994"/>
    <x v="1"/>
    <x v="652"/>
    <d v="2012-06-23T00:00:00"/>
    <s v="Standard Class"/>
    <s v="SN-20560"/>
    <s v="Skye Norling"/>
    <x v="2"/>
    <x v="0"/>
    <s v="Peoria"/>
    <x v="16"/>
    <n v="85345"/>
    <x v="1"/>
    <x v="1223"/>
    <x v="1"/>
    <x v="10"/>
    <x v="1198"/>
    <n v="11.952000000000002"/>
    <n v="3"/>
    <n v="0.2"/>
    <n v="4.3326000000000002"/>
  </r>
  <r>
    <n v="2040"/>
    <x v="994"/>
    <x v="1"/>
    <x v="652"/>
    <d v="2012-06-23T00:00:00"/>
    <s v="Standard Class"/>
    <s v="SN-20560"/>
    <s v="Skye Norling"/>
    <x v="2"/>
    <x v="0"/>
    <s v="Peoria"/>
    <x v="16"/>
    <n v="85345"/>
    <x v="1"/>
    <x v="870"/>
    <x v="1"/>
    <x v="8"/>
    <x v="855"/>
    <n v="4.5360000000000014"/>
    <n v="7"/>
    <n v="0.7"/>
    <n v="-3.3263999999999996"/>
  </r>
  <r>
    <n v="2041"/>
    <x v="994"/>
    <x v="1"/>
    <x v="652"/>
    <d v="2012-06-23T00:00:00"/>
    <s v="Standard Class"/>
    <s v="SN-20560"/>
    <s v="Skye Norling"/>
    <x v="2"/>
    <x v="0"/>
    <s v="Peoria"/>
    <x v="16"/>
    <n v="85345"/>
    <x v="1"/>
    <x v="785"/>
    <x v="1"/>
    <x v="8"/>
    <x v="776"/>
    <n v="9.1560000000000006"/>
    <n v="2"/>
    <n v="0.7"/>
    <n v="-6.1039999999999974"/>
  </r>
  <r>
    <n v="2042"/>
    <x v="994"/>
    <x v="1"/>
    <x v="652"/>
    <d v="2012-06-23T00:00:00"/>
    <s v="Standard Class"/>
    <s v="SN-20560"/>
    <s v="Skye Norling"/>
    <x v="2"/>
    <x v="0"/>
    <s v="Peoria"/>
    <x v="16"/>
    <n v="85345"/>
    <x v="1"/>
    <x v="1155"/>
    <x v="0"/>
    <x v="5"/>
    <x v="1134"/>
    <n v="75.36"/>
    <n v="5"/>
    <n v="0.2"/>
    <n v="20.724000000000007"/>
  </r>
  <r>
    <n v="2043"/>
    <x v="995"/>
    <x v="1"/>
    <x v="653"/>
    <d v="2012-10-08T00:00:00"/>
    <s v="Standard Class"/>
    <s v="EB-13705"/>
    <s v="Ed Braxton"/>
    <x v="1"/>
    <x v="0"/>
    <s v="San Diego"/>
    <x v="1"/>
    <n v="92105"/>
    <x v="1"/>
    <x v="1224"/>
    <x v="1"/>
    <x v="8"/>
    <x v="1199"/>
    <n v="57.504000000000005"/>
    <n v="6"/>
    <n v="0.2"/>
    <n v="20.1264"/>
  </r>
  <r>
    <n v="2044"/>
    <x v="996"/>
    <x v="3"/>
    <x v="551"/>
    <d v="2014-11-24T00:00:00"/>
    <s v="Standard Class"/>
    <s v="JW-15220"/>
    <s v="Jane Waco"/>
    <x v="1"/>
    <x v="0"/>
    <s v="Lakewood"/>
    <x v="24"/>
    <n v="44107"/>
    <x v="3"/>
    <x v="924"/>
    <x v="1"/>
    <x v="6"/>
    <x v="907"/>
    <n v="38.864000000000004"/>
    <n v="7"/>
    <n v="0.2"/>
    <n v="7.7728000000000002"/>
  </r>
  <r>
    <n v="2045"/>
    <x v="997"/>
    <x v="2"/>
    <x v="654"/>
    <d v="2011-08-23T00:00:00"/>
    <s v="Standard Class"/>
    <s v="KB-16585"/>
    <s v="Ken Black"/>
    <x v="1"/>
    <x v="0"/>
    <s v="Houston"/>
    <x v="5"/>
    <n v="77095"/>
    <x v="2"/>
    <x v="988"/>
    <x v="1"/>
    <x v="10"/>
    <x v="972"/>
    <n v="15.552000000000003"/>
    <n v="3"/>
    <n v="0.2"/>
    <n v="5.4432"/>
  </r>
  <r>
    <n v="2046"/>
    <x v="998"/>
    <x v="0"/>
    <x v="19"/>
    <d v="2013-07-22T00:00:00"/>
    <s v="Standard Class"/>
    <s v="MC-17590"/>
    <s v="Matt Collister"/>
    <x v="1"/>
    <x v="0"/>
    <s v="Perth Amboy"/>
    <x v="30"/>
    <n v="8861"/>
    <x v="3"/>
    <x v="723"/>
    <x v="1"/>
    <x v="9"/>
    <x v="715"/>
    <n v="162.63999999999999"/>
    <n v="2"/>
    <n v="0"/>
    <n v="45.539199999999994"/>
  </r>
  <r>
    <n v="2047"/>
    <x v="998"/>
    <x v="0"/>
    <x v="19"/>
    <d v="2013-07-22T00:00:00"/>
    <s v="Standard Class"/>
    <s v="MC-17590"/>
    <s v="Matt Collister"/>
    <x v="1"/>
    <x v="0"/>
    <s v="Perth Amboy"/>
    <x v="30"/>
    <n v="8861"/>
    <x v="3"/>
    <x v="256"/>
    <x v="2"/>
    <x v="7"/>
    <x v="254"/>
    <n v="597"/>
    <n v="3"/>
    <n v="0"/>
    <n v="280.59000000000003"/>
  </r>
  <r>
    <n v="2048"/>
    <x v="998"/>
    <x v="0"/>
    <x v="19"/>
    <d v="2013-07-22T00:00:00"/>
    <s v="Standard Class"/>
    <s v="MC-17590"/>
    <s v="Matt Collister"/>
    <x v="1"/>
    <x v="0"/>
    <s v="Perth Amboy"/>
    <x v="30"/>
    <n v="8861"/>
    <x v="3"/>
    <x v="417"/>
    <x v="1"/>
    <x v="10"/>
    <x v="412"/>
    <n v="55.48"/>
    <n v="1"/>
    <n v="0"/>
    <n v="26.630399999999998"/>
  </r>
  <r>
    <n v="2049"/>
    <x v="999"/>
    <x v="1"/>
    <x v="655"/>
    <d v="2012-07-13T00:00:00"/>
    <s v="First Class"/>
    <s v="CK-12595"/>
    <s v="Clytie Kelty"/>
    <x v="0"/>
    <x v="0"/>
    <s v="Philadelphia"/>
    <x v="9"/>
    <n v="19134"/>
    <x v="3"/>
    <x v="28"/>
    <x v="0"/>
    <x v="5"/>
    <x v="28"/>
    <n v="289.80000000000007"/>
    <n v="7"/>
    <n v="0.2"/>
    <n v="36.224999999999966"/>
  </r>
  <r>
    <n v="2050"/>
    <x v="999"/>
    <x v="1"/>
    <x v="655"/>
    <d v="2012-07-13T00:00:00"/>
    <s v="First Class"/>
    <s v="CK-12595"/>
    <s v="Clytie Kelty"/>
    <x v="0"/>
    <x v="0"/>
    <s v="Philadelphia"/>
    <x v="9"/>
    <n v="19134"/>
    <x v="3"/>
    <x v="757"/>
    <x v="1"/>
    <x v="8"/>
    <x v="748"/>
    <n v="2.5020000000000002"/>
    <n v="3"/>
    <n v="0.7"/>
    <n v="-2.0015999999999998"/>
  </r>
  <r>
    <n v="2051"/>
    <x v="999"/>
    <x v="1"/>
    <x v="655"/>
    <d v="2012-07-13T00:00:00"/>
    <s v="First Class"/>
    <s v="CK-12595"/>
    <s v="Clytie Kelty"/>
    <x v="0"/>
    <x v="0"/>
    <s v="Philadelphia"/>
    <x v="9"/>
    <n v="19134"/>
    <x v="3"/>
    <x v="806"/>
    <x v="1"/>
    <x v="8"/>
    <x v="796"/>
    <n v="6.4800000000000013"/>
    <n v="4"/>
    <n v="0.7"/>
    <n v="-4.7519999999999989"/>
  </r>
  <r>
    <n v="2052"/>
    <x v="999"/>
    <x v="1"/>
    <x v="655"/>
    <d v="2012-07-13T00:00:00"/>
    <s v="First Class"/>
    <s v="CK-12595"/>
    <s v="Clytie Kelty"/>
    <x v="0"/>
    <x v="0"/>
    <s v="Philadelphia"/>
    <x v="9"/>
    <n v="19134"/>
    <x v="3"/>
    <x v="1225"/>
    <x v="0"/>
    <x v="1"/>
    <x v="1200"/>
    <n v="341.48799999999994"/>
    <n v="8"/>
    <n v="0.3"/>
    <n v="-73.175999999999988"/>
  </r>
  <r>
    <n v="2053"/>
    <x v="999"/>
    <x v="1"/>
    <x v="655"/>
    <d v="2012-07-13T00:00:00"/>
    <s v="First Class"/>
    <s v="CK-12595"/>
    <s v="Clytie Kelty"/>
    <x v="0"/>
    <x v="0"/>
    <s v="Philadelphia"/>
    <x v="9"/>
    <n v="19134"/>
    <x v="3"/>
    <x v="324"/>
    <x v="1"/>
    <x v="6"/>
    <x v="321"/>
    <n v="11.12"/>
    <n v="5"/>
    <n v="0.2"/>
    <n v="0.83399999999999963"/>
  </r>
  <r>
    <n v="2054"/>
    <x v="999"/>
    <x v="1"/>
    <x v="655"/>
    <d v="2012-07-13T00:00:00"/>
    <s v="First Class"/>
    <s v="CK-12595"/>
    <s v="Clytie Kelty"/>
    <x v="0"/>
    <x v="0"/>
    <s v="Philadelphia"/>
    <x v="9"/>
    <n v="19134"/>
    <x v="3"/>
    <x v="1226"/>
    <x v="0"/>
    <x v="5"/>
    <x v="1201"/>
    <n v="25.344000000000001"/>
    <n v="6"/>
    <n v="0.2"/>
    <n v="3.4847999999999981"/>
  </r>
  <r>
    <n v="2055"/>
    <x v="1000"/>
    <x v="0"/>
    <x v="49"/>
    <d v="2013-12-08T00:00:00"/>
    <s v="Standard Class"/>
    <s v="RD-19480"/>
    <s v="Rick Duston"/>
    <x v="0"/>
    <x v="0"/>
    <s v="Richmond"/>
    <x v="14"/>
    <n v="47374"/>
    <x v="2"/>
    <x v="1137"/>
    <x v="0"/>
    <x v="5"/>
    <x v="1116"/>
    <n v="17.309999999999999"/>
    <n v="3"/>
    <n v="0"/>
    <n v="5.1929999999999996"/>
  </r>
  <r>
    <n v="2056"/>
    <x v="1001"/>
    <x v="3"/>
    <x v="66"/>
    <d v="2014-12-26T00:00:00"/>
    <s v="First Class"/>
    <s v="TP-21130"/>
    <s v="Theone Pippenger"/>
    <x v="0"/>
    <x v="0"/>
    <s v="Detroit"/>
    <x v="12"/>
    <n v="48227"/>
    <x v="2"/>
    <x v="1227"/>
    <x v="2"/>
    <x v="11"/>
    <x v="1202"/>
    <n v="199.95000000000002"/>
    <n v="5"/>
    <n v="0"/>
    <n v="63.983999999999988"/>
  </r>
  <r>
    <n v="2057"/>
    <x v="1001"/>
    <x v="3"/>
    <x v="66"/>
    <d v="2014-12-26T00:00:00"/>
    <s v="First Class"/>
    <s v="TP-21130"/>
    <s v="Theone Pippenger"/>
    <x v="0"/>
    <x v="0"/>
    <s v="Detroit"/>
    <x v="12"/>
    <n v="48227"/>
    <x v="2"/>
    <x v="629"/>
    <x v="0"/>
    <x v="1"/>
    <x v="623"/>
    <n v="1586.6899999999998"/>
    <n v="7"/>
    <n v="0"/>
    <n v="412.5394"/>
  </r>
  <r>
    <n v="2058"/>
    <x v="1001"/>
    <x v="3"/>
    <x v="66"/>
    <d v="2014-12-26T00:00:00"/>
    <s v="First Class"/>
    <s v="TP-21130"/>
    <s v="Theone Pippenger"/>
    <x v="0"/>
    <x v="0"/>
    <s v="Detroit"/>
    <x v="12"/>
    <n v="48227"/>
    <x v="2"/>
    <x v="106"/>
    <x v="2"/>
    <x v="11"/>
    <x v="106"/>
    <n v="84.99"/>
    <n v="1"/>
    <n v="0"/>
    <n v="30.596399999999996"/>
  </r>
  <r>
    <n v="2059"/>
    <x v="1001"/>
    <x v="3"/>
    <x v="66"/>
    <d v="2014-12-26T00:00:00"/>
    <s v="First Class"/>
    <s v="TP-21130"/>
    <s v="Theone Pippenger"/>
    <x v="0"/>
    <x v="0"/>
    <s v="Detroit"/>
    <x v="12"/>
    <n v="48227"/>
    <x v="2"/>
    <x v="121"/>
    <x v="0"/>
    <x v="3"/>
    <x v="121"/>
    <n v="411.8"/>
    <n v="2"/>
    <n v="0"/>
    <n v="70.005999999999972"/>
  </r>
  <r>
    <n v="2060"/>
    <x v="1002"/>
    <x v="2"/>
    <x v="656"/>
    <d v="2011-11-04T00:00:00"/>
    <s v="Standard Class"/>
    <s v="GG-14650"/>
    <s v="Greg Guthrie"/>
    <x v="1"/>
    <x v="0"/>
    <s v="Los Angeles"/>
    <x v="1"/>
    <n v="90049"/>
    <x v="1"/>
    <x v="1228"/>
    <x v="1"/>
    <x v="13"/>
    <x v="33"/>
    <n v="11.34"/>
    <n v="3"/>
    <n v="0"/>
    <n v="5.2164000000000001"/>
  </r>
  <r>
    <n v="2061"/>
    <x v="1002"/>
    <x v="2"/>
    <x v="656"/>
    <d v="2011-11-04T00:00:00"/>
    <s v="Standard Class"/>
    <s v="GG-14650"/>
    <s v="Greg Guthrie"/>
    <x v="1"/>
    <x v="0"/>
    <s v="Los Angeles"/>
    <x v="1"/>
    <n v="90049"/>
    <x v="1"/>
    <x v="1229"/>
    <x v="1"/>
    <x v="4"/>
    <x v="1203"/>
    <n v="80.3"/>
    <n v="5"/>
    <n v="0"/>
    <n v="20.877999999999997"/>
  </r>
  <r>
    <n v="2062"/>
    <x v="1002"/>
    <x v="2"/>
    <x v="656"/>
    <d v="2011-11-04T00:00:00"/>
    <s v="Standard Class"/>
    <s v="GG-14650"/>
    <s v="Greg Guthrie"/>
    <x v="1"/>
    <x v="0"/>
    <s v="Los Angeles"/>
    <x v="1"/>
    <n v="90049"/>
    <x v="1"/>
    <x v="1230"/>
    <x v="1"/>
    <x v="8"/>
    <x v="1204"/>
    <n v="15.968000000000002"/>
    <n v="2"/>
    <n v="0.2"/>
    <n v="5.3891999999999989"/>
  </r>
  <r>
    <n v="2063"/>
    <x v="1002"/>
    <x v="2"/>
    <x v="656"/>
    <d v="2011-11-04T00:00:00"/>
    <s v="Standard Class"/>
    <s v="GG-14650"/>
    <s v="Greg Guthrie"/>
    <x v="1"/>
    <x v="0"/>
    <s v="Los Angeles"/>
    <x v="1"/>
    <n v="90049"/>
    <x v="1"/>
    <x v="1231"/>
    <x v="1"/>
    <x v="10"/>
    <x v="1205"/>
    <n v="64.740000000000009"/>
    <n v="13"/>
    <n v="0"/>
    <n v="30.427800000000005"/>
  </r>
  <r>
    <n v="2064"/>
    <x v="1002"/>
    <x v="2"/>
    <x v="656"/>
    <d v="2011-11-04T00:00:00"/>
    <s v="Standard Class"/>
    <s v="GG-14650"/>
    <s v="Greg Guthrie"/>
    <x v="1"/>
    <x v="0"/>
    <s v="Los Angeles"/>
    <x v="1"/>
    <n v="90049"/>
    <x v="1"/>
    <x v="1232"/>
    <x v="1"/>
    <x v="8"/>
    <x v="1206"/>
    <n v="19.295999999999999"/>
    <n v="3"/>
    <n v="0.2"/>
    <n v="6.0299999999999994"/>
  </r>
  <r>
    <n v="2065"/>
    <x v="1002"/>
    <x v="2"/>
    <x v="656"/>
    <d v="2011-11-04T00:00:00"/>
    <s v="Standard Class"/>
    <s v="GG-14650"/>
    <s v="Greg Guthrie"/>
    <x v="1"/>
    <x v="0"/>
    <s v="Los Angeles"/>
    <x v="1"/>
    <n v="90049"/>
    <x v="1"/>
    <x v="537"/>
    <x v="1"/>
    <x v="4"/>
    <x v="532"/>
    <n v="405.64"/>
    <n v="4"/>
    <n v="0"/>
    <n v="12.169199999999989"/>
  </r>
  <r>
    <n v="2066"/>
    <x v="1002"/>
    <x v="2"/>
    <x v="656"/>
    <d v="2011-11-04T00:00:00"/>
    <s v="Standard Class"/>
    <s v="GG-14650"/>
    <s v="Greg Guthrie"/>
    <x v="1"/>
    <x v="0"/>
    <s v="Los Angeles"/>
    <x v="1"/>
    <n v="90049"/>
    <x v="1"/>
    <x v="1225"/>
    <x v="0"/>
    <x v="1"/>
    <x v="1200"/>
    <n v="146.352"/>
    <n v="3"/>
    <n v="0.2"/>
    <n v="-9.1470000000000056"/>
  </r>
  <r>
    <n v="2067"/>
    <x v="1002"/>
    <x v="2"/>
    <x v="656"/>
    <d v="2011-11-04T00:00:00"/>
    <s v="Standard Class"/>
    <s v="GG-14650"/>
    <s v="Greg Guthrie"/>
    <x v="1"/>
    <x v="0"/>
    <s v="Los Angeles"/>
    <x v="1"/>
    <n v="90049"/>
    <x v="1"/>
    <x v="1130"/>
    <x v="2"/>
    <x v="11"/>
    <x v="1109"/>
    <n v="251.91"/>
    <n v="9"/>
    <n v="0"/>
    <n v="47.862899999999982"/>
  </r>
  <r>
    <n v="2068"/>
    <x v="1002"/>
    <x v="2"/>
    <x v="656"/>
    <d v="2011-11-04T00:00:00"/>
    <s v="Standard Class"/>
    <s v="GG-14650"/>
    <s v="Greg Guthrie"/>
    <x v="1"/>
    <x v="0"/>
    <s v="Los Angeles"/>
    <x v="1"/>
    <n v="90049"/>
    <x v="1"/>
    <x v="1024"/>
    <x v="1"/>
    <x v="6"/>
    <x v="1006"/>
    <n v="12.39"/>
    <n v="3"/>
    <n v="0"/>
    <n v="3.7169999999999996"/>
  </r>
  <r>
    <n v="2069"/>
    <x v="1003"/>
    <x v="1"/>
    <x v="657"/>
    <d v="2012-04-19T00:00:00"/>
    <s v="Standard Class"/>
    <s v="ZC-21910"/>
    <s v="Zuschuss Carroll"/>
    <x v="0"/>
    <x v="0"/>
    <s v="Pomona"/>
    <x v="1"/>
    <n v="91767"/>
    <x v="1"/>
    <x v="1233"/>
    <x v="2"/>
    <x v="11"/>
    <x v="1207"/>
    <n v="199.96"/>
    <n v="4"/>
    <n v="0"/>
    <n v="69.98599999999999"/>
  </r>
  <r>
    <n v="2070"/>
    <x v="1003"/>
    <x v="1"/>
    <x v="657"/>
    <d v="2012-04-19T00:00:00"/>
    <s v="Standard Class"/>
    <s v="ZC-21910"/>
    <s v="Zuschuss Carroll"/>
    <x v="0"/>
    <x v="0"/>
    <s v="Pomona"/>
    <x v="1"/>
    <n v="91767"/>
    <x v="1"/>
    <x v="1234"/>
    <x v="0"/>
    <x v="3"/>
    <x v="1208"/>
    <n v="710.83200000000011"/>
    <n v="3"/>
    <n v="0.2"/>
    <n v="-97.739399999999989"/>
  </r>
  <r>
    <n v="2071"/>
    <x v="1004"/>
    <x v="0"/>
    <x v="658"/>
    <d v="2013-07-24T00:00:00"/>
    <s v="Second Class"/>
    <s v="CC-12610"/>
    <s v="Corey Catlett"/>
    <x v="1"/>
    <x v="0"/>
    <s v="Philadelphia"/>
    <x v="9"/>
    <n v="19134"/>
    <x v="3"/>
    <x v="625"/>
    <x v="1"/>
    <x v="8"/>
    <x v="619"/>
    <n v="1.9410000000000003"/>
    <n v="1"/>
    <n v="0.7"/>
    <n v="-1.294"/>
  </r>
  <r>
    <n v="2072"/>
    <x v="1005"/>
    <x v="3"/>
    <x v="225"/>
    <d v="2014-11-26T00:00:00"/>
    <s v="Standard Class"/>
    <s v="KA-16525"/>
    <s v="Kelly Andreada"/>
    <x v="0"/>
    <x v="0"/>
    <s v="Ontario"/>
    <x v="1"/>
    <n v="91761"/>
    <x v="1"/>
    <x v="367"/>
    <x v="0"/>
    <x v="1"/>
    <x v="363"/>
    <n v="283.92"/>
    <n v="5"/>
    <n v="0.2"/>
    <n v="-46.137000000000029"/>
  </r>
  <r>
    <n v="2073"/>
    <x v="1006"/>
    <x v="0"/>
    <x v="491"/>
    <d v="2013-12-03T00:00:00"/>
    <s v="Standard Class"/>
    <s v="TC-20980"/>
    <s v="Tamara Chand"/>
    <x v="1"/>
    <x v="0"/>
    <s v="Seattle"/>
    <x v="4"/>
    <n v="98105"/>
    <x v="1"/>
    <x v="1203"/>
    <x v="1"/>
    <x v="8"/>
    <x v="1179"/>
    <n v="7.3120000000000012"/>
    <n v="2"/>
    <n v="0.2"/>
    <n v="2.5591999999999997"/>
  </r>
  <r>
    <n v="2074"/>
    <x v="1007"/>
    <x v="3"/>
    <x v="659"/>
    <d v="2014-11-13T00:00:00"/>
    <s v="Second Class"/>
    <s v="DB-13270"/>
    <s v="Deborah Brumfield"/>
    <x v="2"/>
    <x v="0"/>
    <s v="Brentwood"/>
    <x v="1"/>
    <n v="94513"/>
    <x v="1"/>
    <x v="1235"/>
    <x v="2"/>
    <x v="11"/>
    <x v="1209"/>
    <n v="59.97"/>
    <n v="3"/>
    <n v="0"/>
    <n v="13.793099999999999"/>
  </r>
  <r>
    <n v="2075"/>
    <x v="1007"/>
    <x v="3"/>
    <x v="659"/>
    <d v="2014-11-13T00:00:00"/>
    <s v="Second Class"/>
    <s v="DB-13270"/>
    <s v="Deborah Brumfield"/>
    <x v="2"/>
    <x v="0"/>
    <s v="Brentwood"/>
    <x v="1"/>
    <n v="94513"/>
    <x v="1"/>
    <x v="1236"/>
    <x v="2"/>
    <x v="7"/>
    <x v="1210"/>
    <n v="761.5440000000001"/>
    <n v="7"/>
    <n v="0.2"/>
    <n v="66.635100000000023"/>
  </r>
  <r>
    <n v="2076"/>
    <x v="1008"/>
    <x v="2"/>
    <x v="588"/>
    <d v="2011-12-05T00:00:00"/>
    <s v="Standard Class"/>
    <s v="TR-21325"/>
    <s v="Toby Ritter"/>
    <x v="0"/>
    <x v="0"/>
    <s v="San Francisco"/>
    <x v="1"/>
    <n v="94122"/>
    <x v="1"/>
    <x v="275"/>
    <x v="0"/>
    <x v="5"/>
    <x v="272"/>
    <n v="58.199999999999996"/>
    <n v="3"/>
    <n v="0"/>
    <n v="28.517999999999994"/>
  </r>
  <r>
    <n v="2077"/>
    <x v="1009"/>
    <x v="3"/>
    <x v="510"/>
    <d v="2014-09-16T00:00:00"/>
    <s v="First Class"/>
    <s v="BF-11080"/>
    <s v="Bart Folk"/>
    <x v="0"/>
    <x v="0"/>
    <s v="Baltimore"/>
    <x v="39"/>
    <n v="21215"/>
    <x v="3"/>
    <x v="226"/>
    <x v="1"/>
    <x v="10"/>
    <x v="224"/>
    <n v="39.900000000000006"/>
    <n v="5"/>
    <n v="0"/>
    <n v="19.950000000000003"/>
  </r>
  <r>
    <n v="2078"/>
    <x v="1009"/>
    <x v="3"/>
    <x v="510"/>
    <d v="2014-09-16T00:00:00"/>
    <s v="First Class"/>
    <s v="BF-11080"/>
    <s v="Bart Folk"/>
    <x v="0"/>
    <x v="0"/>
    <s v="Baltimore"/>
    <x v="39"/>
    <n v="21215"/>
    <x v="3"/>
    <x v="95"/>
    <x v="1"/>
    <x v="9"/>
    <x v="95"/>
    <n v="90.86"/>
    <n v="7"/>
    <n v="0"/>
    <n v="26.349399999999992"/>
  </r>
  <r>
    <n v="2079"/>
    <x v="1009"/>
    <x v="3"/>
    <x v="510"/>
    <d v="2014-09-16T00:00:00"/>
    <s v="First Class"/>
    <s v="BF-11080"/>
    <s v="Bart Folk"/>
    <x v="0"/>
    <x v="0"/>
    <s v="Baltimore"/>
    <x v="39"/>
    <n v="21215"/>
    <x v="3"/>
    <x v="274"/>
    <x v="1"/>
    <x v="10"/>
    <x v="271"/>
    <n v="94.85"/>
    <n v="5"/>
    <n v="0"/>
    <n v="45.527999999999992"/>
  </r>
  <r>
    <n v="2080"/>
    <x v="1010"/>
    <x v="1"/>
    <x v="100"/>
    <d v="2012-12-29T00:00:00"/>
    <s v="Standard Class"/>
    <s v="MS-17365"/>
    <s v="Maribeth Schnelling"/>
    <x v="0"/>
    <x v="0"/>
    <s v="Phoenix"/>
    <x v="16"/>
    <n v="85023"/>
    <x v="1"/>
    <x v="1237"/>
    <x v="1"/>
    <x v="10"/>
    <x v="1211"/>
    <n v="106.232"/>
    <n v="7"/>
    <n v="0.2"/>
    <n v="37.181199999999997"/>
  </r>
  <r>
    <n v="2081"/>
    <x v="1010"/>
    <x v="1"/>
    <x v="100"/>
    <d v="2012-12-29T00:00:00"/>
    <s v="Standard Class"/>
    <s v="MS-17365"/>
    <s v="Maribeth Schnelling"/>
    <x v="0"/>
    <x v="0"/>
    <s v="Phoenix"/>
    <x v="16"/>
    <n v="85023"/>
    <x v="1"/>
    <x v="599"/>
    <x v="2"/>
    <x v="7"/>
    <x v="594"/>
    <n v="111.98399999999999"/>
    <n v="2"/>
    <n v="0.2"/>
    <n v="11.198400000000003"/>
  </r>
  <r>
    <n v="2082"/>
    <x v="1010"/>
    <x v="1"/>
    <x v="100"/>
    <d v="2012-12-29T00:00:00"/>
    <s v="Standard Class"/>
    <s v="MS-17365"/>
    <s v="Maribeth Schnelling"/>
    <x v="0"/>
    <x v="0"/>
    <s v="Phoenix"/>
    <x v="16"/>
    <n v="85023"/>
    <x v="1"/>
    <x v="763"/>
    <x v="0"/>
    <x v="5"/>
    <x v="755"/>
    <n v="7.7120000000000006"/>
    <n v="2"/>
    <n v="0.2"/>
    <n v="1.7352000000000005"/>
  </r>
  <r>
    <n v="2083"/>
    <x v="1011"/>
    <x v="3"/>
    <x v="660"/>
    <d v="2014-03-02T00:00:00"/>
    <s v="Standard Class"/>
    <s v="CK-12595"/>
    <s v="Clytie Kelty"/>
    <x v="0"/>
    <x v="0"/>
    <s v="Los Angeles"/>
    <x v="1"/>
    <n v="90008"/>
    <x v="1"/>
    <x v="910"/>
    <x v="1"/>
    <x v="10"/>
    <x v="893"/>
    <n v="37.44"/>
    <n v="6"/>
    <n v="0"/>
    <n v="16.847999999999999"/>
  </r>
  <r>
    <n v="2084"/>
    <x v="1012"/>
    <x v="2"/>
    <x v="533"/>
    <d v="2011-11-29T00:00:00"/>
    <s v="Standard Class"/>
    <s v="ED-13885"/>
    <s v="Emily Ducich"/>
    <x v="2"/>
    <x v="0"/>
    <s v="Houston"/>
    <x v="5"/>
    <n v="77036"/>
    <x v="2"/>
    <x v="429"/>
    <x v="1"/>
    <x v="2"/>
    <x v="424"/>
    <n v="23.680000000000003"/>
    <n v="2"/>
    <n v="0.2"/>
    <n v="8.879999999999999"/>
  </r>
  <r>
    <n v="2085"/>
    <x v="1013"/>
    <x v="0"/>
    <x v="661"/>
    <d v="2013-06-29T00:00:00"/>
    <s v="Standard Class"/>
    <s v="IM-15070"/>
    <s v="Irene Maddox"/>
    <x v="0"/>
    <x v="0"/>
    <s v="New York City"/>
    <x v="15"/>
    <n v="10009"/>
    <x v="3"/>
    <x v="580"/>
    <x v="1"/>
    <x v="2"/>
    <x v="575"/>
    <n v="122.12"/>
    <n v="4"/>
    <n v="0"/>
    <n v="56.175200000000004"/>
  </r>
  <r>
    <n v="2086"/>
    <x v="1013"/>
    <x v="0"/>
    <x v="661"/>
    <d v="2013-06-29T00:00:00"/>
    <s v="Standard Class"/>
    <s v="IM-15070"/>
    <s v="Irene Maddox"/>
    <x v="0"/>
    <x v="0"/>
    <s v="New York City"/>
    <x v="15"/>
    <n v="10009"/>
    <x v="3"/>
    <x v="1238"/>
    <x v="1"/>
    <x v="2"/>
    <x v="1212"/>
    <n v="18.45"/>
    <n v="5"/>
    <n v="0"/>
    <n v="8.6715"/>
  </r>
  <r>
    <n v="2087"/>
    <x v="1013"/>
    <x v="0"/>
    <x v="661"/>
    <d v="2013-06-29T00:00:00"/>
    <s v="Standard Class"/>
    <s v="IM-15070"/>
    <s v="Irene Maddox"/>
    <x v="0"/>
    <x v="0"/>
    <s v="New York City"/>
    <x v="15"/>
    <n v="10009"/>
    <x v="3"/>
    <x v="391"/>
    <x v="1"/>
    <x v="4"/>
    <x v="387"/>
    <n v="324.90000000000003"/>
    <n v="5"/>
    <n v="0"/>
    <n v="38.988000000000014"/>
  </r>
  <r>
    <n v="2088"/>
    <x v="1013"/>
    <x v="0"/>
    <x v="661"/>
    <d v="2013-06-29T00:00:00"/>
    <s v="Standard Class"/>
    <s v="IM-15070"/>
    <s v="Irene Maddox"/>
    <x v="0"/>
    <x v="0"/>
    <s v="New York City"/>
    <x v="15"/>
    <n v="10009"/>
    <x v="3"/>
    <x v="1158"/>
    <x v="1"/>
    <x v="10"/>
    <x v="1137"/>
    <n v="146.72999999999999"/>
    <n v="3"/>
    <n v="0"/>
    <n v="68.963099999999997"/>
  </r>
  <r>
    <n v="2089"/>
    <x v="1013"/>
    <x v="0"/>
    <x v="661"/>
    <d v="2013-06-29T00:00:00"/>
    <s v="Standard Class"/>
    <s v="IM-15070"/>
    <s v="Irene Maddox"/>
    <x v="0"/>
    <x v="0"/>
    <s v="New York City"/>
    <x v="15"/>
    <n v="10009"/>
    <x v="3"/>
    <x v="1239"/>
    <x v="1"/>
    <x v="13"/>
    <x v="1213"/>
    <n v="3.96"/>
    <n v="2"/>
    <n v="0"/>
    <n v="1.4651999999999998"/>
  </r>
  <r>
    <n v="2090"/>
    <x v="1014"/>
    <x v="1"/>
    <x v="662"/>
    <d v="2012-10-30T00:00:00"/>
    <s v="Standard Class"/>
    <s v="MY-17380"/>
    <s v="Maribeth Yedwab"/>
    <x v="1"/>
    <x v="0"/>
    <s v="Rancho Cucamonga"/>
    <x v="1"/>
    <n v="91730"/>
    <x v="1"/>
    <x v="1240"/>
    <x v="1"/>
    <x v="2"/>
    <x v="1214"/>
    <n v="5.76"/>
    <n v="2"/>
    <n v="0"/>
    <n v="2.6495999999999995"/>
  </r>
  <r>
    <n v="2091"/>
    <x v="1015"/>
    <x v="3"/>
    <x v="663"/>
    <d v="2014-07-20T00:00:00"/>
    <s v="Standard Class"/>
    <s v="MM-17260"/>
    <s v="Magdelene Morse"/>
    <x v="0"/>
    <x v="0"/>
    <s v="Wilmington"/>
    <x v="13"/>
    <n v="19805"/>
    <x v="3"/>
    <x v="608"/>
    <x v="1"/>
    <x v="8"/>
    <x v="603"/>
    <n v="26.549999999999997"/>
    <n v="3"/>
    <n v="0"/>
    <n v="13.009499999999999"/>
  </r>
  <r>
    <n v="2092"/>
    <x v="1015"/>
    <x v="3"/>
    <x v="663"/>
    <d v="2014-07-20T00:00:00"/>
    <s v="Standard Class"/>
    <s v="MM-17260"/>
    <s v="Magdelene Morse"/>
    <x v="0"/>
    <x v="0"/>
    <s v="Wilmington"/>
    <x v="13"/>
    <n v="19805"/>
    <x v="3"/>
    <x v="1116"/>
    <x v="0"/>
    <x v="3"/>
    <x v="1095"/>
    <n v="310.44300000000004"/>
    <n v="3"/>
    <n v="0.3"/>
    <n v="-48.783900000000031"/>
  </r>
  <r>
    <n v="2093"/>
    <x v="1016"/>
    <x v="2"/>
    <x v="664"/>
    <d v="2011-11-21T00:00:00"/>
    <s v="Standard Class"/>
    <s v="MP-17470"/>
    <s v="Mark Packer"/>
    <x v="2"/>
    <x v="0"/>
    <s v="Moorhead"/>
    <x v="11"/>
    <n v="56560"/>
    <x v="2"/>
    <x v="992"/>
    <x v="0"/>
    <x v="1"/>
    <x v="975"/>
    <n v="479.90000000000003"/>
    <n v="5"/>
    <n v="0"/>
    <n v="81.58299999999997"/>
  </r>
  <r>
    <n v="2094"/>
    <x v="1017"/>
    <x v="1"/>
    <x v="657"/>
    <d v="2012-04-15T00:00:00"/>
    <s v="Second Class"/>
    <s v="AW-10840"/>
    <s v="Anthony Witt"/>
    <x v="0"/>
    <x v="0"/>
    <s v="Farmington"/>
    <x v="27"/>
    <n v="87401"/>
    <x v="1"/>
    <x v="505"/>
    <x v="1"/>
    <x v="14"/>
    <x v="500"/>
    <n v="12.88"/>
    <n v="1"/>
    <n v="0"/>
    <n v="0.38640000000000008"/>
  </r>
  <r>
    <n v="2095"/>
    <x v="1018"/>
    <x v="1"/>
    <x v="665"/>
    <d v="2012-11-29T00:00:00"/>
    <s v="Standard Class"/>
    <s v="SF-20065"/>
    <s v="Sandra Flanagan"/>
    <x v="0"/>
    <x v="0"/>
    <s v="Wilmington"/>
    <x v="3"/>
    <n v="28403"/>
    <x v="0"/>
    <x v="1241"/>
    <x v="1"/>
    <x v="6"/>
    <x v="1215"/>
    <n v="13.120000000000001"/>
    <n v="5"/>
    <n v="0.2"/>
    <n v="1.4759999999999982"/>
  </r>
  <r>
    <n v="2096"/>
    <x v="1019"/>
    <x v="0"/>
    <x v="666"/>
    <d v="2013-05-21T00:00:00"/>
    <s v="Standard Class"/>
    <s v="SN-20710"/>
    <s v="Steve Nguyen"/>
    <x v="2"/>
    <x v="0"/>
    <s v="Jackson"/>
    <x v="35"/>
    <n v="39212"/>
    <x v="0"/>
    <x v="1242"/>
    <x v="1"/>
    <x v="8"/>
    <x v="1216"/>
    <n v="511.84"/>
    <n v="8"/>
    <n v="0"/>
    <n v="240.56479999999999"/>
  </r>
  <r>
    <n v="2097"/>
    <x v="1019"/>
    <x v="0"/>
    <x v="666"/>
    <d v="2013-05-21T00:00:00"/>
    <s v="Standard Class"/>
    <s v="SN-20710"/>
    <s v="Steve Nguyen"/>
    <x v="2"/>
    <x v="0"/>
    <s v="Jackson"/>
    <x v="35"/>
    <n v="39212"/>
    <x v="0"/>
    <x v="1243"/>
    <x v="1"/>
    <x v="6"/>
    <x v="1217"/>
    <n v="91.96"/>
    <n v="4"/>
    <n v="0"/>
    <n v="25.748800000000003"/>
  </r>
  <r>
    <n v="2098"/>
    <x v="1019"/>
    <x v="0"/>
    <x v="666"/>
    <d v="2013-05-21T00:00:00"/>
    <s v="Standard Class"/>
    <s v="SN-20710"/>
    <s v="Steve Nguyen"/>
    <x v="2"/>
    <x v="0"/>
    <s v="Jackson"/>
    <x v="35"/>
    <n v="39212"/>
    <x v="0"/>
    <x v="449"/>
    <x v="1"/>
    <x v="6"/>
    <x v="444"/>
    <n v="8.34"/>
    <n v="3"/>
    <n v="0"/>
    <n v="2.1683999999999997"/>
  </r>
  <r>
    <n v="2099"/>
    <x v="1020"/>
    <x v="3"/>
    <x v="210"/>
    <d v="2014-09-13T00:00:00"/>
    <s v="Standard Class"/>
    <s v="RD-19900"/>
    <s v="Ruben Dartt"/>
    <x v="0"/>
    <x v="0"/>
    <s v="Portland"/>
    <x v="21"/>
    <n v="97206"/>
    <x v="1"/>
    <x v="953"/>
    <x v="1"/>
    <x v="4"/>
    <x v="937"/>
    <n v="37.68"/>
    <n v="3"/>
    <n v="0.2"/>
    <n v="2.3550000000000022"/>
  </r>
  <r>
    <n v="2100"/>
    <x v="1020"/>
    <x v="3"/>
    <x v="210"/>
    <d v="2014-09-13T00:00:00"/>
    <s v="Standard Class"/>
    <s v="RD-19900"/>
    <s v="Ruben Dartt"/>
    <x v="0"/>
    <x v="0"/>
    <s v="Portland"/>
    <x v="21"/>
    <n v="97206"/>
    <x v="1"/>
    <x v="1135"/>
    <x v="2"/>
    <x v="11"/>
    <x v="1114"/>
    <n v="279.94400000000002"/>
    <n v="7"/>
    <n v="0.2"/>
    <n v="80.48390000000002"/>
  </r>
  <r>
    <n v="2101"/>
    <x v="1021"/>
    <x v="2"/>
    <x v="418"/>
    <d v="2011-03-17T00:00:00"/>
    <s v="Standard Class"/>
    <s v="KT-16480"/>
    <s v="Kean Thornton"/>
    <x v="0"/>
    <x v="0"/>
    <s v="Denver"/>
    <x v="22"/>
    <n v="80219"/>
    <x v="1"/>
    <x v="1244"/>
    <x v="1"/>
    <x v="4"/>
    <x v="1218"/>
    <n v="636.40800000000013"/>
    <n v="3"/>
    <n v="0.2"/>
    <n v="-15.910200000000088"/>
  </r>
  <r>
    <n v="2102"/>
    <x v="1021"/>
    <x v="2"/>
    <x v="418"/>
    <d v="2011-03-17T00:00:00"/>
    <s v="Standard Class"/>
    <s v="KT-16480"/>
    <s v="Kean Thornton"/>
    <x v="0"/>
    <x v="0"/>
    <s v="Denver"/>
    <x v="22"/>
    <n v="80219"/>
    <x v="1"/>
    <x v="1062"/>
    <x v="1"/>
    <x v="6"/>
    <x v="1042"/>
    <n v="83.168000000000006"/>
    <n v="4"/>
    <n v="0.2"/>
    <n v="9.3563999999999936"/>
  </r>
  <r>
    <n v="2103"/>
    <x v="1022"/>
    <x v="2"/>
    <x v="667"/>
    <d v="2011-07-18T00:00:00"/>
    <s v="Same Day"/>
    <s v="AH-10120"/>
    <s v="Adrian Hane"/>
    <x v="2"/>
    <x v="0"/>
    <s v="Tucson"/>
    <x v="16"/>
    <n v="85705"/>
    <x v="1"/>
    <x v="394"/>
    <x v="0"/>
    <x v="1"/>
    <x v="390"/>
    <n v="259.13600000000002"/>
    <n v="4"/>
    <n v="0.2"/>
    <n v="-25.913599999999988"/>
  </r>
  <r>
    <n v="2104"/>
    <x v="1023"/>
    <x v="3"/>
    <x v="668"/>
    <d v="2014-03-29T00:00:00"/>
    <s v="Second Class"/>
    <s v="BM-11650"/>
    <s v="Brian Moss"/>
    <x v="1"/>
    <x v="0"/>
    <s v="New York City"/>
    <x v="15"/>
    <n v="10009"/>
    <x v="3"/>
    <x v="447"/>
    <x v="1"/>
    <x v="10"/>
    <x v="1219"/>
    <n v="221.92"/>
    <n v="4"/>
    <n v="0"/>
    <n v="106.52159999999999"/>
  </r>
  <r>
    <n v="2105"/>
    <x v="1023"/>
    <x v="3"/>
    <x v="668"/>
    <d v="2014-03-29T00:00:00"/>
    <s v="Second Class"/>
    <s v="BM-11650"/>
    <s v="Brian Moss"/>
    <x v="1"/>
    <x v="0"/>
    <s v="New York City"/>
    <x v="15"/>
    <n v="10009"/>
    <x v="3"/>
    <x v="197"/>
    <x v="2"/>
    <x v="11"/>
    <x v="196"/>
    <n v="26"/>
    <n v="2"/>
    <n v="0"/>
    <n v="11.7"/>
  </r>
  <r>
    <n v="2106"/>
    <x v="1024"/>
    <x v="2"/>
    <x v="587"/>
    <d v="2011-10-05T00:00:00"/>
    <s v="Standard Class"/>
    <s v="BW-11200"/>
    <s v="Ben Wallace"/>
    <x v="0"/>
    <x v="0"/>
    <s v="Boynton Beach"/>
    <x v="2"/>
    <n v="33437"/>
    <x v="0"/>
    <x v="974"/>
    <x v="1"/>
    <x v="10"/>
    <x v="959"/>
    <n v="15.552000000000003"/>
    <n v="3"/>
    <n v="0.2"/>
    <n v="5.4432"/>
  </r>
  <r>
    <n v="2107"/>
    <x v="1025"/>
    <x v="2"/>
    <x v="467"/>
    <d v="2011-09-26T00:00:00"/>
    <s v="Same Day"/>
    <s v="HG-14965"/>
    <s v="Henry Goldwyn"/>
    <x v="1"/>
    <x v="0"/>
    <s v="Mesquite"/>
    <x v="5"/>
    <n v="75150"/>
    <x v="2"/>
    <x v="236"/>
    <x v="1"/>
    <x v="8"/>
    <x v="234"/>
    <n v="0.87599999999999978"/>
    <n v="1"/>
    <n v="0.8"/>
    <n v="-1.4016000000000002"/>
  </r>
  <r>
    <n v="2108"/>
    <x v="1026"/>
    <x v="1"/>
    <x v="89"/>
    <d v="2012-10-31T00:00:00"/>
    <s v="Same Day"/>
    <s v="SG-20080"/>
    <s v="Sandra Glassco"/>
    <x v="0"/>
    <x v="0"/>
    <s v="Redlands"/>
    <x v="1"/>
    <n v="92374"/>
    <x v="1"/>
    <x v="368"/>
    <x v="1"/>
    <x v="10"/>
    <x v="364"/>
    <n v="19.98"/>
    <n v="1"/>
    <n v="0"/>
    <n v="9.3905999999999992"/>
  </r>
  <r>
    <n v="2109"/>
    <x v="1026"/>
    <x v="1"/>
    <x v="89"/>
    <d v="2012-10-31T00:00:00"/>
    <s v="Same Day"/>
    <s v="SG-20080"/>
    <s v="Sandra Glassco"/>
    <x v="0"/>
    <x v="0"/>
    <s v="Redlands"/>
    <x v="1"/>
    <n v="92374"/>
    <x v="1"/>
    <x v="896"/>
    <x v="1"/>
    <x v="8"/>
    <x v="880"/>
    <n v="398.35199999999998"/>
    <n v="3"/>
    <n v="0.2"/>
    <n v="124.48499999999999"/>
  </r>
  <r>
    <n v="2110"/>
    <x v="1026"/>
    <x v="1"/>
    <x v="89"/>
    <d v="2012-10-31T00:00:00"/>
    <s v="Same Day"/>
    <s v="SG-20080"/>
    <s v="Sandra Glassco"/>
    <x v="0"/>
    <x v="0"/>
    <s v="Redlands"/>
    <x v="1"/>
    <n v="92374"/>
    <x v="1"/>
    <x v="1245"/>
    <x v="1"/>
    <x v="6"/>
    <x v="1220"/>
    <n v="5.04"/>
    <n v="3"/>
    <n v="0"/>
    <n v="1.2599999999999998"/>
  </r>
  <r>
    <n v="2111"/>
    <x v="1026"/>
    <x v="1"/>
    <x v="89"/>
    <d v="2012-10-31T00:00:00"/>
    <s v="Same Day"/>
    <s v="SG-20080"/>
    <s v="Sandra Glassco"/>
    <x v="0"/>
    <x v="0"/>
    <s v="Redlands"/>
    <x v="1"/>
    <n v="92374"/>
    <x v="1"/>
    <x v="203"/>
    <x v="1"/>
    <x v="13"/>
    <x v="202"/>
    <n v="17.450000000000003"/>
    <n v="5"/>
    <n v="0"/>
    <n v="8.0269999999999992"/>
  </r>
  <r>
    <n v="2112"/>
    <x v="1026"/>
    <x v="1"/>
    <x v="89"/>
    <d v="2012-10-31T00:00:00"/>
    <s v="Same Day"/>
    <s v="SG-20080"/>
    <s v="Sandra Glassco"/>
    <x v="0"/>
    <x v="0"/>
    <s v="Redlands"/>
    <x v="1"/>
    <n v="92374"/>
    <x v="1"/>
    <x v="38"/>
    <x v="0"/>
    <x v="1"/>
    <x v="38"/>
    <n v="323.13600000000002"/>
    <n v="4"/>
    <n v="0.2"/>
    <n v="20.196000000000012"/>
  </r>
  <r>
    <n v="2113"/>
    <x v="1026"/>
    <x v="1"/>
    <x v="89"/>
    <d v="2012-10-31T00:00:00"/>
    <s v="Same Day"/>
    <s v="SG-20080"/>
    <s v="Sandra Glassco"/>
    <x v="0"/>
    <x v="0"/>
    <s v="Redlands"/>
    <x v="1"/>
    <n v="92374"/>
    <x v="1"/>
    <x v="558"/>
    <x v="1"/>
    <x v="14"/>
    <x v="552"/>
    <n v="29.700000000000003"/>
    <n v="3"/>
    <n v="0"/>
    <n v="8.0190000000000001"/>
  </r>
  <r>
    <n v="2114"/>
    <x v="1026"/>
    <x v="1"/>
    <x v="89"/>
    <d v="2012-10-31T00:00:00"/>
    <s v="Same Day"/>
    <s v="SG-20080"/>
    <s v="Sandra Glassco"/>
    <x v="0"/>
    <x v="0"/>
    <s v="Redlands"/>
    <x v="1"/>
    <n v="92374"/>
    <x v="1"/>
    <x v="1246"/>
    <x v="2"/>
    <x v="7"/>
    <x v="1221"/>
    <n v="1295.8400000000001"/>
    <n v="4"/>
    <n v="0.2"/>
    <n v="145.78199999999993"/>
  </r>
  <r>
    <n v="2115"/>
    <x v="1026"/>
    <x v="1"/>
    <x v="89"/>
    <d v="2012-10-31T00:00:00"/>
    <s v="Same Day"/>
    <s v="SG-20080"/>
    <s v="Sandra Glassco"/>
    <x v="0"/>
    <x v="0"/>
    <s v="Redlands"/>
    <x v="1"/>
    <n v="92374"/>
    <x v="1"/>
    <x v="1247"/>
    <x v="1"/>
    <x v="4"/>
    <x v="1222"/>
    <n v="46.84"/>
    <n v="2"/>
    <n v="0"/>
    <n v="12.646799999999999"/>
  </r>
  <r>
    <n v="2116"/>
    <x v="1026"/>
    <x v="1"/>
    <x v="89"/>
    <d v="2012-10-31T00:00:00"/>
    <s v="Same Day"/>
    <s v="SG-20080"/>
    <s v="Sandra Glassco"/>
    <x v="0"/>
    <x v="0"/>
    <s v="Redlands"/>
    <x v="1"/>
    <n v="92374"/>
    <x v="1"/>
    <x v="1248"/>
    <x v="0"/>
    <x v="0"/>
    <x v="1223"/>
    <n v="425.83300000000003"/>
    <n v="1"/>
    <n v="0.15"/>
    <n v="20.03919999999998"/>
  </r>
  <r>
    <n v="2117"/>
    <x v="1027"/>
    <x v="1"/>
    <x v="88"/>
    <d v="2012-10-17T00:00:00"/>
    <s v="Second Class"/>
    <s v="RK-19300"/>
    <s v="Ralph Kennedy"/>
    <x v="0"/>
    <x v="0"/>
    <s v="Rochester"/>
    <x v="15"/>
    <n v="14609"/>
    <x v="3"/>
    <x v="1110"/>
    <x v="0"/>
    <x v="3"/>
    <x v="1090"/>
    <n v="209.67"/>
    <n v="1"/>
    <n v="0.4"/>
    <n v="-13.978000000000009"/>
  </r>
  <r>
    <n v="2118"/>
    <x v="1028"/>
    <x v="0"/>
    <x v="251"/>
    <d v="2013-09-24T00:00:00"/>
    <s v="Standard Class"/>
    <s v="SW-20245"/>
    <s v="Scot Wooten"/>
    <x v="0"/>
    <x v="0"/>
    <s v="Stockton"/>
    <x v="1"/>
    <n v="95207"/>
    <x v="1"/>
    <x v="393"/>
    <x v="1"/>
    <x v="10"/>
    <x v="389"/>
    <n v="159.88"/>
    <n v="7"/>
    <n v="0"/>
    <n v="73.544799999999995"/>
  </r>
  <r>
    <n v="2119"/>
    <x v="1029"/>
    <x v="3"/>
    <x v="669"/>
    <d v="2014-04-16T00:00:00"/>
    <s v="First Class"/>
    <s v="RW-19630"/>
    <s v="Rob Williams"/>
    <x v="1"/>
    <x v="0"/>
    <s v="Seattle"/>
    <x v="4"/>
    <n v="98105"/>
    <x v="1"/>
    <x v="218"/>
    <x v="1"/>
    <x v="10"/>
    <x v="217"/>
    <n v="5.28"/>
    <n v="1"/>
    <n v="0"/>
    <n v="2.3759999999999999"/>
  </r>
  <r>
    <n v="2120"/>
    <x v="1029"/>
    <x v="3"/>
    <x v="669"/>
    <d v="2014-04-16T00:00:00"/>
    <s v="First Class"/>
    <s v="RW-19630"/>
    <s v="Rob Williams"/>
    <x v="1"/>
    <x v="0"/>
    <s v="Seattle"/>
    <x v="4"/>
    <n v="98105"/>
    <x v="1"/>
    <x v="1188"/>
    <x v="1"/>
    <x v="8"/>
    <x v="1165"/>
    <n v="895.92"/>
    <n v="5"/>
    <n v="0.2"/>
    <n v="302.37299999999993"/>
  </r>
  <r>
    <n v="2121"/>
    <x v="1030"/>
    <x v="3"/>
    <x v="363"/>
    <d v="2014-01-14T00:00:00"/>
    <s v="Standard Class"/>
    <s v="TS-21085"/>
    <s v="Thais Sissman"/>
    <x v="0"/>
    <x v="0"/>
    <s v="Ormond Beach"/>
    <x v="2"/>
    <n v="32174"/>
    <x v="0"/>
    <x v="744"/>
    <x v="1"/>
    <x v="8"/>
    <x v="735"/>
    <n v="2.8080000000000007"/>
    <n v="3"/>
    <n v="0.7"/>
    <n v="-1.9656000000000002"/>
  </r>
  <r>
    <n v="2122"/>
    <x v="1031"/>
    <x v="3"/>
    <x v="45"/>
    <d v="2014-11-12T00:00:00"/>
    <s v="First Class"/>
    <s v="JB-15400"/>
    <s v="Jennifer Braxton"/>
    <x v="1"/>
    <x v="0"/>
    <s v="Sunnyvale"/>
    <x v="1"/>
    <n v="94086"/>
    <x v="1"/>
    <x v="51"/>
    <x v="0"/>
    <x v="1"/>
    <x v="51"/>
    <n v="215.976"/>
    <n v="3"/>
    <n v="0.2"/>
    <n v="-2.6997000000000355"/>
  </r>
  <r>
    <n v="2123"/>
    <x v="1032"/>
    <x v="3"/>
    <x v="585"/>
    <d v="2014-09-25T00:00:00"/>
    <s v="Second Class"/>
    <s v="EH-14005"/>
    <s v="Erica Hernandez"/>
    <x v="2"/>
    <x v="0"/>
    <s v="Lansing"/>
    <x v="12"/>
    <n v="48911"/>
    <x v="2"/>
    <x v="366"/>
    <x v="0"/>
    <x v="0"/>
    <x v="362"/>
    <n v="241.96"/>
    <n v="2"/>
    <n v="0"/>
    <n v="41.133199999999988"/>
  </r>
  <r>
    <n v="2124"/>
    <x v="1032"/>
    <x v="3"/>
    <x v="585"/>
    <d v="2014-09-25T00:00:00"/>
    <s v="Second Class"/>
    <s v="EH-14005"/>
    <s v="Erica Hernandez"/>
    <x v="2"/>
    <x v="0"/>
    <s v="Lansing"/>
    <x v="12"/>
    <n v="48911"/>
    <x v="2"/>
    <x v="85"/>
    <x v="1"/>
    <x v="2"/>
    <x v="85"/>
    <n v="27.72"/>
    <n v="9"/>
    <n v="0"/>
    <n v="13.3056"/>
  </r>
  <r>
    <n v="2125"/>
    <x v="1033"/>
    <x v="3"/>
    <x v="96"/>
    <d v="2014-12-06T00:00:00"/>
    <s v="Standard Class"/>
    <s v="EH-14005"/>
    <s v="Erica Hernandez"/>
    <x v="2"/>
    <x v="0"/>
    <s v="Philadelphia"/>
    <x v="9"/>
    <n v="19143"/>
    <x v="3"/>
    <x v="1249"/>
    <x v="1"/>
    <x v="12"/>
    <x v="1224"/>
    <n v="104.68000000000002"/>
    <n v="5"/>
    <n v="0.2"/>
    <n v="35.329499999999996"/>
  </r>
  <r>
    <n v="2126"/>
    <x v="1033"/>
    <x v="3"/>
    <x v="96"/>
    <d v="2014-12-06T00:00:00"/>
    <s v="Standard Class"/>
    <s v="EH-14005"/>
    <s v="Erica Hernandez"/>
    <x v="2"/>
    <x v="0"/>
    <s v="Philadelphia"/>
    <x v="9"/>
    <n v="19143"/>
    <x v="3"/>
    <x v="1250"/>
    <x v="2"/>
    <x v="7"/>
    <x v="1225"/>
    <n v="62.957999999999998"/>
    <n v="7"/>
    <n v="0.4"/>
    <n v="9.4436999999999998"/>
  </r>
  <r>
    <n v="2127"/>
    <x v="1034"/>
    <x v="2"/>
    <x v="670"/>
    <d v="2011-06-28T00:00:00"/>
    <s v="Standard Class"/>
    <s v="BS-11665"/>
    <s v="Brian Stugart"/>
    <x v="0"/>
    <x v="0"/>
    <s v="Philadelphia"/>
    <x v="9"/>
    <n v="19143"/>
    <x v="3"/>
    <x v="357"/>
    <x v="2"/>
    <x v="11"/>
    <x v="353"/>
    <n v="86.376000000000005"/>
    <n v="3"/>
    <n v="0.2"/>
    <n v="1.079699999999999"/>
  </r>
  <r>
    <n v="2128"/>
    <x v="1035"/>
    <x v="1"/>
    <x v="242"/>
    <d v="2012-10-09T00:00:00"/>
    <s v="Standard Class"/>
    <s v="JK-16120"/>
    <s v="Julie Kriz"/>
    <x v="2"/>
    <x v="0"/>
    <s v="Philadelphia"/>
    <x v="9"/>
    <n v="19134"/>
    <x v="3"/>
    <x v="1251"/>
    <x v="0"/>
    <x v="5"/>
    <x v="1226"/>
    <n v="64.944000000000003"/>
    <n v="3"/>
    <n v="0.2"/>
    <n v="6.4943999999999953"/>
  </r>
  <r>
    <n v="2129"/>
    <x v="1035"/>
    <x v="1"/>
    <x v="242"/>
    <d v="2012-10-09T00:00:00"/>
    <s v="Standard Class"/>
    <s v="JK-16120"/>
    <s v="Julie Kriz"/>
    <x v="2"/>
    <x v="0"/>
    <s v="Philadelphia"/>
    <x v="9"/>
    <n v="19134"/>
    <x v="3"/>
    <x v="1004"/>
    <x v="1"/>
    <x v="10"/>
    <x v="987"/>
    <n v="20.736000000000004"/>
    <n v="4"/>
    <n v="0.2"/>
    <n v="7.2576000000000001"/>
  </r>
  <r>
    <n v="2130"/>
    <x v="1036"/>
    <x v="2"/>
    <x v="671"/>
    <d v="2011-05-22T00:00:00"/>
    <s v="Second Class"/>
    <s v="RF-19345"/>
    <s v="Randy Ferguson"/>
    <x v="1"/>
    <x v="0"/>
    <s v="Dover"/>
    <x v="38"/>
    <n v="3820"/>
    <x v="3"/>
    <x v="1252"/>
    <x v="1"/>
    <x v="9"/>
    <x v="1227"/>
    <n v="33.28"/>
    <n v="4"/>
    <n v="0"/>
    <n v="9.3184000000000005"/>
  </r>
  <r>
    <n v="2131"/>
    <x v="1036"/>
    <x v="2"/>
    <x v="671"/>
    <d v="2011-05-22T00:00:00"/>
    <s v="Second Class"/>
    <s v="RF-19345"/>
    <s v="Randy Ferguson"/>
    <x v="1"/>
    <x v="0"/>
    <s v="Dover"/>
    <x v="38"/>
    <n v="3820"/>
    <x v="3"/>
    <x v="1253"/>
    <x v="1"/>
    <x v="6"/>
    <x v="1228"/>
    <n v="38.520000000000003"/>
    <n v="9"/>
    <n v="0"/>
    <n v="11.9412"/>
  </r>
  <r>
    <n v="2132"/>
    <x v="1036"/>
    <x v="2"/>
    <x v="671"/>
    <d v="2011-05-22T00:00:00"/>
    <s v="Second Class"/>
    <s v="RF-19345"/>
    <s v="Randy Ferguson"/>
    <x v="1"/>
    <x v="0"/>
    <s v="Dover"/>
    <x v="38"/>
    <n v="3820"/>
    <x v="3"/>
    <x v="891"/>
    <x v="0"/>
    <x v="5"/>
    <x v="875"/>
    <n v="139.86000000000001"/>
    <n v="7"/>
    <n v="0"/>
    <n v="60.139800000000015"/>
  </r>
  <r>
    <n v="2133"/>
    <x v="1037"/>
    <x v="1"/>
    <x v="312"/>
    <d v="2012-11-26T00:00:00"/>
    <s v="Standard Class"/>
    <s v="DL-12865"/>
    <s v="Dan Lawera"/>
    <x v="0"/>
    <x v="0"/>
    <s v="New York City"/>
    <x v="15"/>
    <n v="10011"/>
    <x v="3"/>
    <x v="1254"/>
    <x v="1"/>
    <x v="10"/>
    <x v="1229"/>
    <n v="19.649999999999999"/>
    <n v="3"/>
    <n v="0"/>
    <n v="9.0389999999999997"/>
  </r>
  <r>
    <n v="2134"/>
    <x v="1038"/>
    <x v="1"/>
    <x v="672"/>
    <d v="2012-12-04T00:00:00"/>
    <s v="Standard Class"/>
    <s v="WB-21850"/>
    <s v="William Brown"/>
    <x v="0"/>
    <x v="0"/>
    <s v="Philadelphia"/>
    <x v="9"/>
    <n v="19134"/>
    <x v="3"/>
    <x v="13"/>
    <x v="1"/>
    <x v="8"/>
    <x v="13"/>
    <n v="152.99100000000001"/>
    <n v="3"/>
    <n v="0.7"/>
    <n v="-122.39280000000002"/>
  </r>
  <r>
    <n v="2135"/>
    <x v="1038"/>
    <x v="1"/>
    <x v="672"/>
    <d v="2012-12-04T00:00:00"/>
    <s v="Standard Class"/>
    <s v="WB-21850"/>
    <s v="William Brown"/>
    <x v="0"/>
    <x v="0"/>
    <s v="Philadelphia"/>
    <x v="9"/>
    <n v="19134"/>
    <x v="3"/>
    <x v="969"/>
    <x v="1"/>
    <x v="13"/>
    <x v="953"/>
    <n v="10.584"/>
    <n v="7"/>
    <n v="0.2"/>
    <n v="-2.3813999999999993"/>
  </r>
  <r>
    <n v="2136"/>
    <x v="1038"/>
    <x v="1"/>
    <x v="672"/>
    <d v="2012-12-04T00:00:00"/>
    <s v="Standard Class"/>
    <s v="WB-21850"/>
    <s v="William Brown"/>
    <x v="0"/>
    <x v="0"/>
    <s v="Philadelphia"/>
    <x v="9"/>
    <n v="19134"/>
    <x v="3"/>
    <x v="1255"/>
    <x v="2"/>
    <x v="7"/>
    <x v="1230"/>
    <n v="94.919999999999987"/>
    <n v="4"/>
    <n v="0.4"/>
    <n v="15.819999999999993"/>
  </r>
  <r>
    <n v="2137"/>
    <x v="1039"/>
    <x v="1"/>
    <x v="620"/>
    <d v="2013-01-05T00:00:00"/>
    <s v="Standard Class"/>
    <s v="TB-21625"/>
    <s v="Trudy Brown"/>
    <x v="0"/>
    <x v="0"/>
    <s v="Grand Prairie"/>
    <x v="5"/>
    <n v="75051"/>
    <x v="2"/>
    <x v="1256"/>
    <x v="0"/>
    <x v="5"/>
    <x v="1231"/>
    <n v="14.76"/>
    <n v="5"/>
    <n v="0.6"/>
    <n v="-11.439000000000004"/>
  </r>
  <r>
    <n v="2138"/>
    <x v="1039"/>
    <x v="1"/>
    <x v="620"/>
    <d v="2013-01-05T00:00:00"/>
    <s v="Standard Class"/>
    <s v="TB-21625"/>
    <s v="Trudy Brown"/>
    <x v="0"/>
    <x v="0"/>
    <s v="Grand Prairie"/>
    <x v="5"/>
    <n v="75051"/>
    <x v="2"/>
    <x v="1203"/>
    <x v="1"/>
    <x v="8"/>
    <x v="1179"/>
    <n v="3.6559999999999993"/>
    <n v="4"/>
    <n v="0.8"/>
    <n v="-5.8496000000000024"/>
  </r>
  <r>
    <n v="2139"/>
    <x v="1040"/>
    <x v="3"/>
    <x v="673"/>
    <d v="2014-11-17T00:00:00"/>
    <s v="Same Day"/>
    <s v="CB-12415"/>
    <s v="Christy Brittain"/>
    <x v="0"/>
    <x v="0"/>
    <s v="New York City"/>
    <x v="15"/>
    <n v="10009"/>
    <x v="3"/>
    <x v="593"/>
    <x v="1"/>
    <x v="10"/>
    <x v="588"/>
    <n v="146.82"/>
    <n v="3"/>
    <n v="0"/>
    <n v="73.41"/>
  </r>
  <r>
    <n v="2140"/>
    <x v="1041"/>
    <x v="2"/>
    <x v="571"/>
    <d v="2011-06-11T00:00:00"/>
    <s v="Standard Class"/>
    <s v="GT-14635"/>
    <s v="Grant Thornton"/>
    <x v="1"/>
    <x v="0"/>
    <s v="Long Beach"/>
    <x v="15"/>
    <n v="11561"/>
    <x v="3"/>
    <x v="350"/>
    <x v="1"/>
    <x v="8"/>
    <x v="346"/>
    <n v="149.54399999999998"/>
    <n v="9"/>
    <n v="0.2"/>
    <n v="50.471099999999993"/>
  </r>
  <r>
    <n v="2141"/>
    <x v="1041"/>
    <x v="2"/>
    <x v="571"/>
    <d v="2011-06-11T00:00:00"/>
    <s v="Standard Class"/>
    <s v="GT-14635"/>
    <s v="Grant Thornton"/>
    <x v="1"/>
    <x v="0"/>
    <s v="Long Beach"/>
    <x v="15"/>
    <n v="11561"/>
    <x v="3"/>
    <x v="1257"/>
    <x v="1"/>
    <x v="14"/>
    <x v="1232"/>
    <n v="17.14"/>
    <n v="2"/>
    <n v="0"/>
    <n v="4.4564000000000004"/>
  </r>
  <r>
    <n v="2142"/>
    <x v="1041"/>
    <x v="2"/>
    <x v="571"/>
    <d v="2011-06-11T00:00:00"/>
    <s v="Standard Class"/>
    <s v="GT-14635"/>
    <s v="Grant Thornton"/>
    <x v="1"/>
    <x v="0"/>
    <s v="Long Beach"/>
    <x v="15"/>
    <n v="11561"/>
    <x v="3"/>
    <x v="1258"/>
    <x v="0"/>
    <x v="3"/>
    <x v="1233"/>
    <n v="991.76400000000012"/>
    <n v="3"/>
    <n v="0.4"/>
    <n v="-347.11740000000009"/>
  </r>
  <r>
    <n v="2143"/>
    <x v="1042"/>
    <x v="0"/>
    <x v="142"/>
    <d v="2013-09-06T00:00:00"/>
    <s v="Standard Class"/>
    <s v="DK-13225"/>
    <s v="Dean Katz"/>
    <x v="1"/>
    <x v="0"/>
    <s v="Philadelphia"/>
    <x v="9"/>
    <n v="19140"/>
    <x v="3"/>
    <x v="69"/>
    <x v="1"/>
    <x v="10"/>
    <x v="69"/>
    <n v="30.48"/>
    <n v="6"/>
    <n v="0.2"/>
    <n v="9.9059999999999988"/>
  </r>
  <r>
    <n v="2144"/>
    <x v="1042"/>
    <x v="0"/>
    <x v="142"/>
    <d v="2013-09-06T00:00:00"/>
    <s v="Standard Class"/>
    <s v="DK-13225"/>
    <s v="Dean Katz"/>
    <x v="1"/>
    <x v="0"/>
    <s v="Philadelphia"/>
    <x v="9"/>
    <n v="19140"/>
    <x v="3"/>
    <x v="125"/>
    <x v="2"/>
    <x v="7"/>
    <x v="126"/>
    <n v="23.987999999999996"/>
    <n v="2"/>
    <n v="0.4"/>
    <n v="-4.7975999999999974"/>
  </r>
  <r>
    <n v="2145"/>
    <x v="1042"/>
    <x v="0"/>
    <x v="142"/>
    <d v="2013-09-06T00:00:00"/>
    <s v="Standard Class"/>
    <s v="DK-13225"/>
    <s v="Dean Katz"/>
    <x v="1"/>
    <x v="0"/>
    <s v="Philadelphia"/>
    <x v="9"/>
    <n v="19140"/>
    <x v="3"/>
    <x v="127"/>
    <x v="1"/>
    <x v="13"/>
    <x v="33"/>
    <n v="16.687999999999999"/>
    <n v="7"/>
    <n v="0.2"/>
    <n v="5.4235999999999995"/>
  </r>
  <r>
    <n v="2146"/>
    <x v="1043"/>
    <x v="0"/>
    <x v="674"/>
    <d v="2013-06-30T00:00:00"/>
    <s v="Standard Class"/>
    <s v="TS-21160"/>
    <s v="Theresa Swint"/>
    <x v="1"/>
    <x v="0"/>
    <s v="York"/>
    <x v="9"/>
    <n v="17403"/>
    <x v="3"/>
    <x v="228"/>
    <x v="0"/>
    <x v="1"/>
    <x v="226"/>
    <n v="422.05799999999994"/>
    <n v="3"/>
    <n v="0.3"/>
    <n v="-18.088200000000001"/>
  </r>
  <r>
    <n v="2147"/>
    <x v="1043"/>
    <x v="0"/>
    <x v="674"/>
    <d v="2013-06-30T00:00:00"/>
    <s v="Standard Class"/>
    <s v="TS-21160"/>
    <s v="Theresa Swint"/>
    <x v="1"/>
    <x v="0"/>
    <s v="York"/>
    <x v="9"/>
    <n v="17403"/>
    <x v="3"/>
    <x v="132"/>
    <x v="1"/>
    <x v="8"/>
    <x v="132"/>
    <n v="38.088000000000001"/>
    <n v="4"/>
    <n v="0.7"/>
    <n v="-27.93119999999999"/>
  </r>
  <r>
    <n v="2148"/>
    <x v="1043"/>
    <x v="0"/>
    <x v="674"/>
    <d v="2013-06-30T00:00:00"/>
    <s v="Standard Class"/>
    <s v="TS-21160"/>
    <s v="Theresa Swint"/>
    <x v="1"/>
    <x v="0"/>
    <s v="York"/>
    <x v="9"/>
    <n v="17403"/>
    <x v="3"/>
    <x v="45"/>
    <x v="1"/>
    <x v="4"/>
    <x v="45"/>
    <n v="254.35200000000003"/>
    <n v="6"/>
    <n v="0.2"/>
    <n v="-50.870400000000018"/>
  </r>
  <r>
    <n v="2149"/>
    <x v="1044"/>
    <x v="2"/>
    <x v="432"/>
    <d v="2011-12-17T00:00:00"/>
    <s v="Standard Class"/>
    <s v="WB-21850"/>
    <s v="William Brown"/>
    <x v="0"/>
    <x v="0"/>
    <s v="Concord"/>
    <x v="1"/>
    <n v="94521"/>
    <x v="1"/>
    <x v="784"/>
    <x v="0"/>
    <x v="5"/>
    <x v="775"/>
    <n v="43.31"/>
    <n v="1"/>
    <n v="0"/>
    <n v="4.330999999999996"/>
  </r>
  <r>
    <n v="2150"/>
    <x v="1045"/>
    <x v="3"/>
    <x v="185"/>
    <d v="2014-04-06T00:00:00"/>
    <s v="Standard Class"/>
    <s v="DO-13435"/>
    <s v="Denny Ordway"/>
    <x v="0"/>
    <x v="0"/>
    <s v="New York City"/>
    <x v="15"/>
    <n v="10035"/>
    <x v="3"/>
    <x v="1259"/>
    <x v="2"/>
    <x v="7"/>
    <x v="1234"/>
    <n v="84.949999999999989"/>
    <n v="5"/>
    <n v="0"/>
    <n v="22.086999999999996"/>
  </r>
  <r>
    <n v="2151"/>
    <x v="1046"/>
    <x v="3"/>
    <x v="123"/>
    <d v="2014-11-27T00:00:00"/>
    <s v="Standard Class"/>
    <s v="AF-10870"/>
    <s v="Art Ferguson"/>
    <x v="0"/>
    <x v="0"/>
    <s v="College Station"/>
    <x v="5"/>
    <n v="77840"/>
    <x v="2"/>
    <x v="913"/>
    <x v="0"/>
    <x v="1"/>
    <x v="896"/>
    <n v="233.05799999999999"/>
    <n v="3"/>
    <n v="0.3"/>
    <n v="-53.270399999999995"/>
  </r>
  <r>
    <n v="2152"/>
    <x v="1047"/>
    <x v="2"/>
    <x v="156"/>
    <d v="2011-11-29T00:00:00"/>
    <s v="Second Class"/>
    <s v="RB-19435"/>
    <s v="Richard Bierner"/>
    <x v="0"/>
    <x v="0"/>
    <s v="Saint Louis"/>
    <x v="25"/>
    <n v="63116"/>
    <x v="2"/>
    <x v="404"/>
    <x v="2"/>
    <x v="11"/>
    <x v="400"/>
    <n v="111.79"/>
    <n v="7"/>
    <n v="0"/>
    <n v="43.598100000000002"/>
  </r>
  <r>
    <n v="2153"/>
    <x v="1048"/>
    <x v="1"/>
    <x v="6"/>
    <d v="2012-11-26T00:00:00"/>
    <s v="Standard Class"/>
    <s v="AR-10540"/>
    <s v="Andy Reiter"/>
    <x v="0"/>
    <x v="0"/>
    <s v="Quincy"/>
    <x v="31"/>
    <n v="2169"/>
    <x v="3"/>
    <x v="1025"/>
    <x v="1"/>
    <x v="10"/>
    <x v="1007"/>
    <n v="14.940000000000001"/>
    <n v="3"/>
    <n v="0"/>
    <n v="7.0218000000000007"/>
  </r>
  <r>
    <n v="2154"/>
    <x v="1049"/>
    <x v="0"/>
    <x v="216"/>
    <d v="2013-07-19T00:00:00"/>
    <s v="Standard Class"/>
    <s v="DR-12880"/>
    <s v="Dan Reichenbach"/>
    <x v="1"/>
    <x v="0"/>
    <s v="New York City"/>
    <x v="15"/>
    <n v="10009"/>
    <x v="3"/>
    <x v="608"/>
    <x v="1"/>
    <x v="8"/>
    <x v="603"/>
    <n v="14.16"/>
    <n v="2"/>
    <n v="0.2"/>
    <n v="5.133"/>
  </r>
  <r>
    <n v="2155"/>
    <x v="1050"/>
    <x v="0"/>
    <x v="567"/>
    <d v="2013-05-06T00:00:00"/>
    <s v="Standard Class"/>
    <s v="BF-11170"/>
    <s v="Ben Ferrer"/>
    <x v="2"/>
    <x v="0"/>
    <s v="Dallas"/>
    <x v="5"/>
    <n v="75081"/>
    <x v="2"/>
    <x v="1155"/>
    <x v="0"/>
    <x v="5"/>
    <x v="1134"/>
    <n v="22.608000000000001"/>
    <n v="3"/>
    <n v="0.6"/>
    <n v="-10.173599999999997"/>
  </r>
  <r>
    <n v="2156"/>
    <x v="1051"/>
    <x v="0"/>
    <x v="197"/>
    <d v="2013-07-28T00:00:00"/>
    <s v="Second Class"/>
    <s v="LB-16735"/>
    <s v="Larry Blacks"/>
    <x v="0"/>
    <x v="0"/>
    <s v="Los Angeles"/>
    <x v="1"/>
    <n v="90032"/>
    <x v="1"/>
    <x v="294"/>
    <x v="1"/>
    <x v="13"/>
    <x v="291"/>
    <n v="21.48"/>
    <n v="6"/>
    <n v="0"/>
    <n v="10.74"/>
  </r>
  <r>
    <n v="2157"/>
    <x v="1052"/>
    <x v="2"/>
    <x v="169"/>
    <d v="2011-06-24T00:00:00"/>
    <s v="First Class"/>
    <s v="DV-13465"/>
    <s v="Dianna Vittorini"/>
    <x v="0"/>
    <x v="0"/>
    <s v="Minneapolis"/>
    <x v="11"/>
    <n v="55407"/>
    <x v="2"/>
    <x v="749"/>
    <x v="1"/>
    <x v="4"/>
    <x v="740"/>
    <n v="501.81000000000006"/>
    <n v="3"/>
    <n v="0"/>
    <n v="0"/>
  </r>
  <r>
    <n v="2158"/>
    <x v="1052"/>
    <x v="2"/>
    <x v="169"/>
    <d v="2011-06-24T00:00:00"/>
    <s v="First Class"/>
    <s v="DV-13465"/>
    <s v="Dianna Vittorini"/>
    <x v="0"/>
    <x v="0"/>
    <s v="Minneapolis"/>
    <x v="11"/>
    <n v="55407"/>
    <x v="2"/>
    <x v="398"/>
    <x v="1"/>
    <x v="4"/>
    <x v="394"/>
    <n v="161.94"/>
    <n v="3"/>
    <n v="0"/>
    <n v="9.716399999999993"/>
  </r>
  <r>
    <n v="2159"/>
    <x v="1053"/>
    <x v="3"/>
    <x v="208"/>
    <d v="2014-10-27T00:00:00"/>
    <s v="Standard Class"/>
    <s v="NK-18490"/>
    <s v="Neil Knudson"/>
    <x v="2"/>
    <x v="0"/>
    <s v="Deltona"/>
    <x v="2"/>
    <n v="32725"/>
    <x v="0"/>
    <x v="1260"/>
    <x v="1"/>
    <x v="6"/>
    <x v="1235"/>
    <n v="17.856000000000002"/>
    <n v="4"/>
    <n v="0.2"/>
    <n v="2.0087999999999973"/>
  </r>
  <r>
    <n v="2160"/>
    <x v="1054"/>
    <x v="0"/>
    <x v="323"/>
    <d v="2013-09-10T00:00:00"/>
    <s v="Standard Class"/>
    <s v="CS-11950"/>
    <s v="Carlos Soltero"/>
    <x v="0"/>
    <x v="0"/>
    <s v="Chicago"/>
    <x v="10"/>
    <n v="60610"/>
    <x v="2"/>
    <x v="908"/>
    <x v="1"/>
    <x v="8"/>
    <x v="891"/>
    <n v="8.8079999999999981"/>
    <n v="3"/>
    <n v="0.8"/>
    <n v="-14.973600000000001"/>
  </r>
  <r>
    <n v="2161"/>
    <x v="1055"/>
    <x v="0"/>
    <x v="675"/>
    <d v="2013-05-15T00:00:00"/>
    <s v="Same Day"/>
    <s v="LH-17155"/>
    <s v="Logan Haushalter"/>
    <x v="0"/>
    <x v="0"/>
    <s v="Cincinnati"/>
    <x v="24"/>
    <n v="45231"/>
    <x v="3"/>
    <x v="1071"/>
    <x v="0"/>
    <x v="5"/>
    <x v="1051"/>
    <n v="79.384000000000015"/>
    <n v="1"/>
    <n v="0.2"/>
    <n v="29.768999999999998"/>
  </r>
  <r>
    <n v="2162"/>
    <x v="1056"/>
    <x v="0"/>
    <x v="676"/>
    <d v="2013-01-12T00:00:00"/>
    <s v="Standard Class"/>
    <s v="DW-13480"/>
    <s v="Dianna Wilson"/>
    <x v="2"/>
    <x v="0"/>
    <s v="Oakland"/>
    <x v="1"/>
    <n v="94601"/>
    <x v="1"/>
    <x v="1261"/>
    <x v="1"/>
    <x v="6"/>
    <x v="1236"/>
    <n v="34.58"/>
    <n v="1"/>
    <n v="0"/>
    <n v="10.028199999999998"/>
  </r>
  <r>
    <n v="2163"/>
    <x v="1057"/>
    <x v="3"/>
    <x v="677"/>
    <d v="2014-03-20T00:00:00"/>
    <s v="Standard Class"/>
    <s v="KF-16285"/>
    <s v="Karen Ferguson"/>
    <x v="2"/>
    <x v="0"/>
    <s v="Manteca"/>
    <x v="1"/>
    <n v="95336"/>
    <x v="1"/>
    <x v="1078"/>
    <x v="1"/>
    <x v="10"/>
    <x v="1059"/>
    <n v="314.54999999999995"/>
    <n v="3"/>
    <n v="0"/>
    <n v="150.98399999999998"/>
  </r>
  <r>
    <n v="2164"/>
    <x v="1058"/>
    <x v="0"/>
    <x v="63"/>
    <d v="2013-10-20T00:00:00"/>
    <s v="Standard Class"/>
    <s v="HA-14920"/>
    <s v="Helen Andreada"/>
    <x v="0"/>
    <x v="0"/>
    <s v="Laredo"/>
    <x v="5"/>
    <n v="78041"/>
    <x v="2"/>
    <x v="657"/>
    <x v="2"/>
    <x v="11"/>
    <x v="651"/>
    <n v="191.976"/>
    <n v="3"/>
    <n v="0.2"/>
    <n v="23.996999999999986"/>
  </r>
  <r>
    <n v="2165"/>
    <x v="1058"/>
    <x v="0"/>
    <x v="63"/>
    <d v="2013-10-20T00:00:00"/>
    <s v="Standard Class"/>
    <s v="HA-14920"/>
    <s v="Helen Andreada"/>
    <x v="0"/>
    <x v="0"/>
    <s v="Laredo"/>
    <x v="5"/>
    <n v="78041"/>
    <x v="2"/>
    <x v="1262"/>
    <x v="1"/>
    <x v="10"/>
    <x v="1237"/>
    <n v="8.2880000000000003"/>
    <n v="2"/>
    <n v="0.2"/>
    <n v="3.0043999999999995"/>
  </r>
  <r>
    <n v="2166"/>
    <x v="1058"/>
    <x v="0"/>
    <x v="63"/>
    <d v="2013-10-20T00:00:00"/>
    <s v="Standard Class"/>
    <s v="HA-14920"/>
    <s v="Helen Andreada"/>
    <x v="0"/>
    <x v="0"/>
    <s v="Laredo"/>
    <x v="5"/>
    <n v="78041"/>
    <x v="2"/>
    <x v="583"/>
    <x v="0"/>
    <x v="5"/>
    <x v="578"/>
    <n v="139.91999999999999"/>
    <n v="5"/>
    <n v="0.6"/>
    <n v="-150.41399999999999"/>
  </r>
  <r>
    <n v="2167"/>
    <x v="1058"/>
    <x v="0"/>
    <x v="63"/>
    <d v="2013-10-20T00:00:00"/>
    <s v="Standard Class"/>
    <s v="HA-14920"/>
    <s v="Helen Andreada"/>
    <x v="0"/>
    <x v="0"/>
    <s v="Laredo"/>
    <x v="5"/>
    <n v="78041"/>
    <x v="2"/>
    <x v="1167"/>
    <x v="1"/>
    <x v="6"/>
    <x v="1145"/>
    <n v="15.872"/>
    <n v="1"/>
    <n v="0.2"/>
    <n v="1.1904000000000003"/>
  </r>
  <r>
    <n v="2168"/>
    <x v="1058"/>
    <x v="0"/>
    <x v="63"/>
    <d v="2013-10-20T00:00:00"/>
    <s v="Standard Class"/>
    <s v="HA-14920"/>
    <s v="Helen Andreada"/>
    <x v="0"/>
    <x v="0"/>
    <s v="Laredo"/>
    <x v="5"/>
    <n v="78041"/>
    <x v="2"/>
    <x v="307"/>
    <x v="1"/>
    <x v="8"/>
    <x v="304"/>
    <n v="6.2859999999999987"/>
    <n v="7"/>
    <n v="0.8"/>
    <n v="-11.000500000000008"/>
  </r>
  <r>
    <n v="2169"/>
    <x v="1059"/>
    <x v="3"/>
    <x v="678"/>
    <d v="2014-01-31T00:00:00"/>
    <s v="Second Class"/>
    <s v="JH-15820"/>
    <s v="John Huston"/>
    <x v="0"/>
    <x v="0"/>
    <s v="Kent"/>
    <x v="24"/>
    <n v="44240"/>
    <x v="3"/>
    <x v="512"/>
    <x v="1"/>
    <x v="6"/>
    <x v="507"/>
    <n v="14.015999999999998"/>
    <n v="3"/>
    <n v="0.2"/>
    <n v="1.7519999999999998"/>
  </r>
  <r>
    <n v="2170"/>
    <x v="1059"/>
    <x v="3"/>
    <x v="678"/>
    <d v="2014-01-31T00:00:00"/>
    <s v="Second Class"/>
    <s v="JH-15820"/>
    <s v="John Huston"/>
    <x v="0"/>
    <x v="0"/>
    <s v="Kent"/>
    <x v="24"/>
    <n v="44240"/>
    <x v="3"/>
    <x v="701"/>
    <x v="2"/>
    <x v="11"/>
    <x v="694"/>
    <n v="71.975999999999999"/>
    <n v="3"/>
    <n v="0.2"/>
    <n v="-8.9970000000000034"/>
  </r>
  <r>
    <n v="2171"/>
    <x v="1059"/>
    <x v="3"/>
    <x v="678"/>
    <d v="2014-01-31T00:00:00"/>
    <s v="Second Class"/>
    <s v="JH-15820"/>
    <s v="John Huston"/>
    <x v="0"/>
    <x v="0"/>
    <s v="Kent"/>
    <x v="24"/>
    <n v="44240"/>
    <x v="3"/>
    <x v="160"/>
    <x v="2"/>
    <x v="7"/>
    <x v="159"/>
    <n v="107.982"/>
    <n v="3"/>
    <n v="0.4"/>
    <n v="-26.995499999999993"/>
  </r>
  <r>
    <n v="2172"/>
    <x v="1060"/>
    <x v="3"/>
    <x v="123"/>
    <d v="2014-11-26T00:00:00"/>
    <s v="Standard Class"/>
    <s v="LC-16930"/>
    <s v="Linda Cazamias"/>
    <x v="1"/>
    <x v="0"/>
    <s v="San Angelo"/>
    <x v="5"/>
    <n v="76903"/>
    <x v="2"/>
    <x v="635"/>
    <x v="0"/>
    <x v="1"/>
    <x v="629"/>
    <n v="305.31200000000001"/>
    <n v="2"/>
    <n v="0.3"/>
    <n v="-8.7232000000000198"/>
  </r>
  <r>
    <n v="2173"/>
    <x v="1061"/>
    <x v="2"/>
    <x v="601"/>
    <d v="2011-08-03T00:00:00"/>
    <s v="First Class"/>
    <s v="IL-15100"/>
    <s v="Ivan Liston"/>
    <x v="0"/>
    <x v="0"/>
    <s v="San Francisco"/>
    <x v="1"/>
    <n v="94122"/>
    <x v="1"/>
    <x v="1263"/>
    <x v="1"/>
    <x v="8"/>
    <x v="1238"/>
    <n v="19.752000000000002"/>
    <n v="3"/>
    <n v="0.2"/>
    <n v="6.9131999999999998"/>
  </r>
  <r>
    <n v="2174"/>
    <x v="1062"/>
    <x v="0"/>
    <x v="679"/>
    <d v="2013-08-05T00:00:00"/>
    <s v="Standard Class"/>
    <s v="LS-16975"/>
    <s v="Lindsay Shagiari"/>
    <x v="2"/>
    <x v="0"/>
    <s v="Houston"/>
    <x v="5"/>
    <n v="77070"/>
    <x v="2"/>
    <x v="1087"/>
    <x v="1"/>
    <x v="8"/>
    <x v="1068"/>
    <n v="9.2639999999999976"/>
    <n v="3"/>
    <n v="0.8"/>
    <n v="-13.895999999999997"/>
  </r>
  <r>
    <n v="2175"/>
    <x v="1063"/>
    <x v="1"/>
    <x v="117"/>
    <d v="2012-08-03T00:00:00"/>
    <s v="Second Class"/>
    <s v="CC-12610"/>
    <s v="Corey Catlett"/>
    <x v="1"/>
    <x v="0"/>
    <s v="Houston"/>
    <x v="5"/>
    <n v="77041"/>
    <x v="2"/>
    <x v="1220"/>
    <x v="1"/>
    <x v="4"/>
    <x v="1195"/>
    <n v="61.792000000000002"/>
    <n v="4"/>
    <n v="0.2"/>
    <n v="6.1792000000000016"/>
  </r>
  <r>
    <n v="2176"/>
    <x v="1064"/>
    <x v="0"/>
    <x v="680"/>
    <d v="2013-10-22T00:00:00"/>
    <s v="Standard Class"/>
    <s v="PB-18805"/>
    <s v="Patrick Bzostek"/>
    <x v="2"/>
    <x v="0"/>
    <s v="Salt Lake City"/>
    <x v="7"/>
    <n v="84106"/>
    <x v="1"/>
    <x v="1264"/>
    <x v="1"/>
    <x v="10"/>
    <x v="1239"/>
    <n v="45.68"/>
    <n v="2"/>
    <n v="0"/>
    <n v="21.012799999999999"/>
  </r>
  <r>
    <n v="2177"/>
    <x v="1064"/>
    <x v="0"/>
    <x v="680"/>
    <d v="2013-10-22T00:00:00"/>
    <s v="Standard Class"/>
    <s v="PB-18805"/>
    <s v="Patrick Bzostek"/>
    <x v="2"/>
    <x v="0"/>
    <s v="Salt Lake City"/>
    <x v="7"/>
    <n v="84106"/>
    <x v="1"/>
    <x v="1083"/>
    <x v="1"/>
    <x v="10"/>
    <x v="1064"/>
    <n v="60.12"/>
    <n v="9"/>
    <n v="0"/>
    <n v="28.857599999999998"/>
  </r>
  <r>
    <n v="2178"/>
    <x v="1064"/>
    <x v="0"/>
    <x v="680"/>
    <d v="2013-10-22T00:00:00"/>
    <s v="Standard Class"/>
    <s v="PB-18805"/>
    <s v="Patrick Bzostek"/>
    <x v="2"/>
    <x v="0"/>
    <s v="Salt Lake City"/>
    <x v="7"/>
    <n v="84106"/>
    <x v="1"/>
    <x v="1124"/>
    <x v="1"/>
    <x v="8"/>
    <x v="1103"/>
    <n v="41.72"/>
    <n v="5"/>
    <n v="0.2"/>
    <n v="13.037499999999998"/>
  </r>
  <r>
    <n v="2179"/>
    <x v="1064"/>
    <x v="0"/>
    <x v="680"/>
    <d v="2013-10-22T00:00:00"/>
    <s v="Standard Class"/>
    <s v="PB-18805"/>
    <s v="Patrick Bzostek"/>
    <x v="2"/>
    <x v="0"/>
    <s v="Salt Lake City"/>
    <x v="7"/>
    <n v="84106"/>
    <x v="1"/>
    <x v="422"/>
    <x v="1"/>
    <x v="10"/>
    <x v="417"/>
    <n v="71.599999999999994"/>
    <n v="8"/>
    <n v="0"/>
    <n v="32.935999999999993"/>
  </r>
  <r>
    <n v="2180"/>
    <x v="1065"/>
    <x v="0"/>
    <x v="681"/>
    <d v="2013-05-12T00:00:00"/>
    <s v="Standard Class"/>
    <s v="CJ-12010"/>
    <s v="Caroline Jumper"/>
    <x v="0"/>
    <x v="0"/>
    <s v="New York City"/>
    <x v="15"/>
    <n v="10009"/>
    <x v="3"/>
    <x v="338"/>
    <x v="1"/>
    <x v="8"/>
    <x v="334"/>
    <n v="85.232000000000014"/>
    <n v="7"/>
    <n v="0.2"/>
    <n v="30.896599999999996"/>
  </r>
  <r>
    <n v="2181"/>
    <x v="1065"/>
    <x v="0"/>
    <x v="681"/>
    <d v="2013-05-12T00:00:00"/>
    <s v="Standard Class"/>
    <s v="CJ-12010"/>
    <s v="Caroline Jumper"/>
    <x v="0"/>
    <x v="0"/>
    <s v="New York City"/>
    <x v="15"/>
    <n v="10009"/>
    <x v="3"/>
    <x v="429"/>
    <x v="1"/>
    <x v="2"/>
    <x v="424"/>
    <n v="44.400000000000006"/>
    <n v="3"/>
    <n v="0"/>
    <n v="22.200000000000003"/>
  </r>
  <r>
    <n v="2182"/>
    <x v="1065"/>
    <x v="0"/>
    <x v="681"/>
    <d v="2013-05-12T00:00:00"/>
    <s v="Standard Class"/>
    <s v="CJ-12010"/>
    <s v="Caroline Jumper"/>
    <x v="0"/>
    <x v="0"/>
    <s v="New York City"/>
    <x v="15"/>
    <n v="10009"/>
    <x v="3"/>
    <x v="1265"/>
    <x v="0"/>
    <x v="1"/>
    <x v="1240"/>
    <n v="442.76400000000001"/>
    <n v="4"/>
    <n v="0.1"/>
    <n v="59.035200000000003"/>
  </r>
  <r>
    <n v="2183"/>
    <x v="1065"/>
    <x v="0"/>
    <x v="681"/>
    <d v="2013-05-12T00:00:00"/>
    <s v="Standard Class"/>
    <s v="CJ-12010"/>
    <s v="Caroline Jumper"/>
    <x v="0"/>
    <x v="0"/>
    <s v="New York City"/>
    <x v="15"/>
    <n v="10009"/>
    <x v="3"/>
    <x v="1150"/>
    <x v="2"/>
    <x v="15"/>
    <x v="1129"/>
    <n v="3999.95"/>
    <n v="5"/>
    <n v="0"/>
    <n v="1159.9854999999998"/>
  </r>
  <r>
    <n v="2184"/>
    <x v="1065"/>
    <x v="0"/>
    <x v="681"/>
    <d v="2013-05-12T00:00:00"/>
    <s v="Standard Class"/>
    <s v="CJ-12010"/>
    <s v="Caroline Jumper"/>
    <x v="0"/>
    <x v="0"/>
    <s v="New York City"/>
    <x v="15"/>
    <n v="10009"/>
    <x v="3"/>
    <x v="97"/>
    <x v="2"/>
    <x v="11"/>
    <x v="97"/>
    <n v="199.95000000000002"/>
    <n v="5"/>
    <n v="0"/>
    <n v="21.994499999999988"/>
  </r>
  <r>
    <n v="2185"/>
    <x v="1065"/>
    <x v="0"/>
    <x v="681"/>
    <d v="2013-05-12T00:00:00"/>
    <s v="Standard Class"/>
    <s v="CJ-12010"/>
    <s v="Caroline Jumper"/>
    <x v="0"/>
    <x v="0"/>
    <s v="New York City"/>
    <x v="15"/>
    <n v="10009"/>
    <x v="3"/>
    <x v="740"/>
    <x v="0"/>
    <x v="5"/>
    <x v="33"/>
    <n v="63.68"/>
    <n v="8"/>
    <n v="0"/>
    <n v="28.019200000000005"/>
  </r>
  <r>
    <n v="2186"/>
    <x v="1066"/>
    <x v="3"/>
    <x v="378"/>
    <d v="2014-08-05T00:00:00"/>
    <s v="Second Class"/>
    <s v="HK-14890"/>
    <s v="Heather Kirkland"/>
    <x v="1"/>
    <x v="0"/>
    <s v="Salinas"/>
    <x v="1"/>
    <n v="93905"/>
    <x v="1"/>
    <x v="141"/>
    <x v="1"/>
    <x v="8"/>
    <x v="141"/>
    <n v="54.896000000000008"/>
    <n v="2"/>
    <n v="0.2"/>
    <n v="18.5274"/>
  </r>
  <r>
    <n v="2187"/>
    <x v="1067"/>
    <x v="0"/>
    <x v="216"/>
    <d v="2013-07-15T00:00:00"/>
    <s v="Same Day"/>
    <s v="RH-19600"/>
    <s v="Rob Haberlin"/>
    <x v="0"/>
    <x v="0"/>
    <s v="Huntsville"/>
    <x v="19"/>
    <n v="35810"/>
    <x v="0"/>
    <x v="174"/>
    <x v="2"/>
    <x v="11"/>
    <x v="173"/>
    <n v="29"/>
    <n v="2"/>
    <n v="0"/>
    <n v="7.25"/>
  </r>
  <r>
    <n v="2188"/>
    <x v="1068"/>
    <x v="3"/>
    <x v="682"/>
    <d v="2014-08-16T00:00:00"/>
    <s v="Standard Class"/>
    <s v="IL-15100"/>
    <s v="Ivan Liston"/>
    <x v="0"/>
    <x v="0"/>
    <s v="Columbus"/>
    <x v="14"/>
    <n v="47201"/>
    <x v="2"/>
    <x v="1040"/>
    <x v="1"/>
    <x v="12"/>
    <x v="33"/>
    <n v="70.08"/>
    <n v="6"/>
    <n v="0"/>
    <n v="35.04"/>
  </r>
  <r>
    <n v="2189"/>
    <x v="1068"/>
    <x v="3"/>
    <x v="682"/>
    <d v="2014-08-16T00:00:00"/>
    <s v="Standard Class"/>
    <s v="IL-15100"/>
    <s v="Ivan Liston"/>
    <x v="0"/>
    <x v="0"/>
    <s v="Columbus"/>
    <x v="14"/>
    <n v="47201"/>
    <x v="2"/>
    <x v="71"/>
    <x v="0"/>
    <x v="5"/>
    <x v="71"/>
    <n v="121.3"/>
    <n v="2"/>
    <n v="0"/>
    <n v="25.472999999999999"/>
  </r>
  <r>
    <n v="2190"/>
    <x v="1068"/>
    <x v="3"/>
    <x v="682"/>
    <d v="2014-08-16T00:00:00"/>
    <s v="Standard Class"/>
    <s v="IL-15100"/>
    <s v="Ivan Liston"/>
    <x v="0"/>
    <x v="0"/>
    <s v="Columbus"/>
    <x v="14"/>
    <n v="47201"/>
    <x v="2"/>
    <x v="297"/>
    <x v="2"/>
    <x v="7"/>
    <x v="294"/>
    <n v="1454.4900000000002"/>
    <n v="9"/>
    <n v="0"/>
    <n v="378.16740000000004"/>
  </r>
  <r>
    <n v="2191"/>
    <x v="1069"/>
    <x v="0"/>
    <x v="674"/>
    <d v="2013-06-30T00:00:00"/>
    <s v="Standard Class"/>
    <s v="AS-10240"/>
    <s v="Alan Shonely"/>
    <x v="0"/>
    <x v="0"/>
    <s v="Los Angeles"/>
    <x v="1"/>
    <n v="90049"/>
    <x v="1"/>
    <x v="1266"/>
    <x v="1"/>
    <x v="9"/>
    <x v="1241"/>
    <n v="60.81"/>
    <n v="3"/>
    <n v="0"/>
    <n v="17.026800000000001"/>
  </r>
  <r>
    <n v="2192"/>
    <x v="1070"/>
    <x v="0"/>
    <x v="107"/>
    <d v="2013-12-18T00:00:00"/>
    <s v="Standard Class"/>
    <s v="AP-10915"/>
    <s v="Arthur Prichep"/>
    <x v="0"/>
    <x v="0"/>
    <s v="Seattle"/>
    <x v="4"/>
    <n v="98105"/>
    <x v="1"/>
    <x v="1242"/>
    <x v="1"/>
    <x v="8"/>
    <x v="1216"/>
    <n v="153.55199999999999"/>
    <n v="3"/>
    <n v="0.2"/>
    <n v="51.823799999999999"/>
  </r>
  <r>
    <n v="2193"/>
    <x v="1070"/>
    <x v="0"/>
    <x v="107"/>
    <d v="2013-12-18T00:00:00"/>
    <s v="Standard Class"/>
    <s v="AP-10915"/>
    <s v="Arthur Prichep"/>
    <x v="0"/>
    <x v="0"/>
    <s v="Seattle"/>
    <x v="4"/>
    <n v="98105"/>
    <x v="1"/>
    <x v="1112"/>
    <x v="1"/>
    <x v="9"/>
    <x v="1092"/>
    <n v="65.34"/>
    <n v="3"/>
    <n v="0"/>
    <n v="22.869"/>
  </r>
  <r>
    <n v="2194"/>
    <x v="1070"/>
    <x v="0"/>
    <x v="107"/>
    <d v="2013-12-18T00:00:00"/>
    <s v="Standard Class"/>
    <s v="AP-10915"/>
    <s v="Arthur Prichep"/>
    <x v="0"/>
    <x v="0"/>
    <s v="Seattle"/>
    <x v="4"/>
    <n v="98105"/>
    <x v="1"/>
    <x v="1030"/>
    <x v="1"/>
    <x v="10"/>
    <x v="1012"/>
    <n v="123.92"/>
    <n v="4"/>
    <n v="0"/>
    <n v="55.763999999999996"/>
  </r>
  <r>
    <n v="2195"/>
    <x v="1070"/>
    <x v="0"/>
    <x v="107"/>
    <d v="2013-12-18T00:00:00"/>
    <s v="Standard Class"/>
    <s v="AP-10915"/>
    <s v="Arthur Prichep"/>
    <x v="0"/>
    <x v="0"/>
    <s v="Seattle"/>
    <x v="4"/>
    <n v="98105"/>
    <x v="1"/>
    <x v="1267"/>
    <x v="1"/>
    <x v="9"/>
    <x v="1242"/>
    <n v="35.099999999999994"/>
    <n v="3"/>
    <n v="0"/>
    <n v="12.285"/>
  </r>
  <r>
    <n v="2196"/>
    <x v="1070"/>
    <x v="0"/>
    <x v="107"/>
    <d v="2013-12-18T00:00:00"/>
    <s v="Standard Class"/>
    <s v="AP-10915"/>
    <s v="Arthur Prichep"/>
    <x v="0"/>
    <x v="0"/>
    <s v="Seattle"/>
    <x v="4"/>
    <n v="98105"/>
    <x v="1"/>
    <x v="1044"/>
    <x v="2"/>
    <x v="11"/>
    <x v="1024"/>
    <n v="44.75"/>
    <n v="5"/>
    <n v="0"/>
    <n v="8.5024999999999942"/>
  </r>
  <r>
    <n v="2197"/>
    <x v="1071"/>
    <x v="0"/>
    <x v="49"/>
    <d v="2013-12-07T00:00:00"/>
    <s v="Standard Class"/>
    <s v="AG-10390"/>
    <s v="Allen Goldenen"/>
    <x v="0"/>
    <x v="0"/>
    <s v="Knoxville"/>
    <x v="18"/>
    <n v="37918"/>
    <x v="0"/>
    <x v="134"/>
    <x v="1"/>
    <x v="6"/>
    <x v="134"/>
    <n v="4.7039999999999997"/>
    <n v="2"/>
    <n v="0.2"/>
    <n v="0.41160000000000019"/>
  </r>
  <r>
    <n v="2198"/>
    <x v="1072"/>
    <x v="2"/>
    <x v="683"/>
    <d v="2011-12-04T00:00:00"/>
    <s v="Standard Class"/>
    <s v="BF-11080"/>
    <s v="Bart Folk"/>
    <x v="0"/>
    <x v="0"/>
    <s v="Montgomery"/>
    <x v="19"/>
    <n v="36116"/>
    <x v="0"/>
    <x v="563"/>
    <x v="1"/>
    <x v="6"/>
    <x v="558"/>
    <n v="14.669999999999998"/>
    <n v="3"/>
    <n v="0"/>
    <n v="3.9609000000000001"/>
  </r>
  <r>
    <n v="2199"/>
    <x v="1073"/>
    <x v="1"/>
    <x v="262"/>
    <d v="2012-04-02T00:00:00"/>
    <s v="Standard Class"/>
    <s v="CK-12205"/>
    <s v="Chloris Kastensmidt"/>
    <x v="0"/>
    <x v="0"/>
    <s v="Philadelphia"/>
    <x v="9"/>
    <n v="19120"/>
    <x v="3"/>
    <x v="89"/>
    <x v="1"/>
    <x v="10"/>
    <x v="89"/>
    <n v="15.552000000000003"/>
    <n v="3"/>
    <n v="0.2"/>
    <n v="5.4432"/>
  </r>
  <r>
    <n v="2200"/>
    <x v="1073"/>
    <x v="1"/>
    <x v="262"/>
    <d v="2012-04-02T00:00:00"/>
    <s v="Standard Class"/>
    <s v="CK-12205"/>
    <s v="Chloris Kastensmidt"/>
    <x v="0"/>
    <x v="0"/>
    <s v="Philadelphia"/>
    <x v="9"/>
    <n v="19120"/>
    <x v="3"/>
    <x v="1221"/>
    <x v="1"/>
    <x v="10"/>
    <x v="1196"/>
    <n v="5.2320000000000002"/>
    <n v="1"/>
    <n v="0.2"/>
    <n v="1.7003999999999999"/>
  </r>
  <r>
    <n v="2201"/>
    <x v="1074"/>
    <x v="2"/>
    <x v="106"/>
    <d v="2011-06-06T00:00:00"/>
    <s v="Standard Class"/>
    <s v="LT-17110"/>
    <s v="Liz Thompson"/>
    <x v="0"/>
    <x v="0"/>
    <s v="Little Rock"/>
    <x v="36"/>
    <n v="72209"/>
    <x v="0"/>
    <x v="345"/>
    <x v="0"/>
    <x v="5"/>
    <x v="341"/>
    <n v="22.200000000000003"/>
    <n v="6"/>
    <n v="0"/>
    <n v="9.1020000000000021"/>
  </r>
  <r>
    <n v="2202"/>
    <x v="1074"/>
    <x v="2"/>
    <x v="106"/>
    <d v="2011-06-06T00:00:00"/>
    <s v="Standard Class"/>
    <s v="LT-17110"/>
    <s v="Liz Thompson"/>
    <x v="0"/>
    <x v="0"/>
    <s v="Little Rock"/>
    <x v="36"/>
    <n v="72209"/>
    <x v="0"/>
    <x v="202"/>
    <x v="2"/>
    <x v="7"/>
    <x v="201"/>
    <n v="881.93"/>
    <n v="7"/>
    <n v="0"/>
    <n v="229.30180000000001"/>
  </r>
  <r>
    <n v="2203"/>
    <x v="1075"/>
    <x v="1"/>
    <x v="684"/>
    <d v="2012-09-12T00:00:00"/>
    <s v="Standard Class"/>
    <s v="BT-11305"/>
    <s v="Beth Thompson"/>
    <x v="2"/>
    <x v="0"/>
    <s v="Seattle"/>
    <x v="4"/>
    <n v="98103"/>
    <x v="1"/>
    <x v="315"/>
    <x v="1"/>
    <x v="8"/>
    <x v="312"/>
    <n v="6.0960000000000001"/>
    <n v="2"/>
    <n v="0.2"/>
    <n v="2.1335999999999999"/>
  </r>
  <r>
    <n v="2204"/>
    <x v="1075"/>
    <x v="1"/>
    <x v="684"/>
    <d v="2012-09-12T00:00:00"/>
    <s v="Standard Class"/>
    <s v="BT-11305"/>
    <s v="Beth Thompson"/>
    <x v="2"/>
    <x v="0"/>
    <s v="Seattle"/>
    <x v="4"/>
    <n v="98103"/>
    <x v="1"/>
    <x v="1268"/>
    <x v="0"/>
    <x v="5"/>
    <x v="1243"/>
    <n v="191.82"/>
    <n v="3"/>
    <n v="0"/>
    <n v="74.809799999999996"/>
  </r>
  <r>
    <n v="2205"/>
    <x v="1076"/>
    <x v="1"/>
    <x v="685"/>
    <d v="2012-07-05T00:00:00"/>
    <s v="Standard Class"/>
    <s v="SC-20725"/>
    <s v="Steven Cartwright"/>
    <x v="0"/>
    <x v="0"/>
    <s v="Lancaster"/>
    <x v="9"/>
    <n v="17602"/>
    <x v="3"/>
    <x v="1001"/>
    <x v="0"/>
    <x v="5"/>
    <x v="1244"/>
    <n v="20.103999999999999"/>
    <n v="1"/>
    <n v="0.2"/>
    <n v="1.7591000000000001"/>
  </r>
  <r>
    <n v="2206"/>
    <x v="1077"/>
    <x v="0"/>
    <x v="545"/>
    <d v="2013-09-13T00:00:00"/>
    <s v="Second Class"/>
    <s v="CG-12040"/>
    <s v="Catherine Glotzbach"/>
    <x v="2"/>
    <x v="0"/>
    <s v="Bristol"/>
    <x v="18"/>
    <n v="37620"/>
    <x v="0"/>
    <x v="1269"/>
    <x v="1"/>
    <x v="6"/>
    <x v="1245"/>
    <n v="67.56"/>
    <n v="3"/>
    <n v="0.2"/>
    <n v="8.4449999999999896"/>
  </r>
  <r>
    <n v="2207"/>
    <x v="1078"/>
    <x v="2"/>
    <x v="686"/>
    <d v="2011-07-20T00:00:00"/>
    <s v="Standard Class"/>
    <s v="AW-10930"/>
    <s v="Arthur Wiediger"/>
    <x v="2"/>
    <x v="0"/>
    <s v="Aurora"/>
    <x v="10"/>
    <n v="60505"/>
    <x v="2"/>
    <x v="410"/>
    <x v="1"/>
    <x v="8"/>
    <x v="405"/>
    <n v="29.931999999999992"/>
    <n v="7"/>
    <n v="0.8"/>
    <n v="-46.394600000000011"/>
  </r>
  <r>
    <n v="2208"/>
    <x v="1078"/>
    <x v="2"/>
    <x v="686"/>
    <d v="2011-07-20T00:00:00"/>
    <s v="Standard Class"/>
    <s v="AW-10930"/>
    <s v="Arthur Wiediger"/>
    <x v="2"/>
    <x v="0"/>
    <s v="Aurora"/>
    <x v="10"/>
    <n v="60505"/>
    <x v="2"/>
    <x v="179"/>
    <x v="2"/>
    <x v="7"/>
    <x v="178"/>
    <n v="38.272000000000006"/>
    <n v="4"/>
    <n v="0.2"/>
    <n v="3.8272000000000013"/>
  </r>
  <r>
    <n v="2209"/>
    <x v="1079"/>
    <x v="1"/>
    <x v="421"/>
    <d v="2012-08-26T00:00:00"/>
    <s v="Standard Class"/>
    <s v="RB-19705"/>
    <s v="Roger Barcio"/>
    <x v="2"/>
    <x v="0"/>
    <s v="New York City"/>
    <x v="15"/>
    <n v="10009"/>
    <x v="3"/>
    <x v="105"/>
    <x v="1"/>
    <x v="6"/>
    <x v="105"/>
    <n v="16.52"/>
    <n v="4"/>
    <n v="0"/>
    <n v="7.5991999999999997"/>
  </r>
  <r>
    <n v="2210"/>
    <x v="1080"/>
    <x v="2"/>
    <x v="687"/>
    <d v="2011-11-16T00:00:00"/>
    <s v="Second Class"/>
    <s v="ML-17410"/>
    <s v="Maris LaWare"/>
    <x v="0"/>
    <x v="0"/>
    <s v="Fairfield"/>
    <x v="29"/>
    <n v="6824"/>
    <x v="3"/>
    <x v="1270"/>
    <x v="2"/>
    <x v="7"/>
    <x v="1246"/>
    <n v="832.93"/>
    <n v="7"/>
    <n v="0"/>
    <n v="233.22039999999998"/>
  </r>
  <r>
    <n v="2211"/>
    <x v="1080"/>
    <x v="2"/>
    <x v="687"/>
    <d v="2011-11-16T00:00:00"/>
    <s v="Second Class"/>
    <s v="ML-17410"/>
    <s v="Maris LaWare"/>
    <x v="0"/>
    <x v="0"/>
    <s v="Fairfield"/>
    <x v="29"/>
    <n v="6824"/>
    <x v="3"/>
    <x v="236"/>
    <x v="1"/>
    <x v="8"/>
    <x v="234"/>
    <n v="43.8"/>
    <n v="10"/>
    <n v="0"/>
    <n v="21.023999999999997"/>
  </r>
  <r>
    <n v="2212"/>
    <x v="1081"/>
    <x v="0"/>
    <x v="581"/>
    <d v="2013-12-01T00:00:00"/>
    <s v="First Class"/>
    <s v="VB-21745"/>
    <s v="Victoria Brennan"/>
    <x v="1"/>
    <x v="0"/>
    <s v="Lincoln Park"/>
    <x v="12"/>
    <n v="48146"/>
    <x v="2"/>
    <x v="1271"/>
    <x v="1"/>
    <x v="9"/>
    <x v="1247"/>
    <n v="167.292"/>
    <n v="6"/>
    <n v="0.1"/>
    <n v="29.7408"/>
  </r>
  <r>
    <n v="2213"/>
    <x v="1082"/>
    <x v="3"/>
    <x v="610"/>
    <d v="2014-11-26T00:00:00"/>
    <s v="Standard Class"/>
    <s v="SW-20275"/>
    <s v="Scott Williamson"/>
    <x v="0"/>
    <x v="0"/>
    <s v="New York City"/>
    <x v="15"/>
    <n v="10035"/>
    <x v="3"/>
    <x v="905"/>
    <x v="0"/>
    <x v="5"/>
    <x v="888"/>
    <n v="27.42"/>
    <n v="1"/>
    <n v="0"/>
    <n v="11.2422"/>
  </r>
  <r>
    <n v="2214"/>
    <x v="1083"/>
    <x v="3"/>
    <x v="172"/>
    <d v="2014-10-03T00:00:00"/>
    <s v="First Class"/>
    <s v="NS-18505"/>
    <s v="Neola Schneider"/>
    <x v="0"/>
    <x v="0"/>
    <s v="San Jose"/>
    <x v="1"/>
    <n v="95123"/>
    <x v="1"/>
    <x v="751"/>
    <x v="1"/>
    <x v="8"/>
    <x v="742"/>
    <n v="1.4400000000000002"/>
    <n v="1"/>
    <n v="0.2"/>
    <n v="0.504"/>
  </r>
  <r>
    <n v="2215"/>
    <x v="1083"/>
    <x v="3"/>
    <x v="172"/>
    <d v="2014-10-03T00:00:00"/>
    <s v="First Class"/>
    <s v="NS-18505"/>
    <s v="Neola Schneider"/>
    <x v="0"/>
    <x v="0"/>
    <s v="San Jose"/>
    <x v="1"/>
    <n v="95123"/>
    <x v="1"/>
    <x v="305"/>
    <x v="1"/>
    <x v="8"/>
    <x v="302"/>
    <n v="61.77600000000001"/>
    <n v="13"/>
    <n v="0.2"/>
    <n v="20.849399999999996"/>
  </r>
  <r>
    <n v="2216"/>
    <x v="1083"/>
    <x v="3"/>
    <x v="172"/>
    <d v="2014-10-03T00:00:00"/>
    <s v="First Class"/>
    <s v="NS-18505"/>
    <s v="Neola Schneider"/>
    <x v="0"/>
    <x v="0"/>
    <s v="San Jose"/>
    <x v="1"/>
    <n v="95123"/>
    <x v="1"/>
    <x v="643"/>
    <x v="1"/>
    <x v="9"/>
    <x v="842"/>
    <n v="241.96"/>
    <n v="2"/>
    <n v="0"/>
    <n v="60.490000000000009"/>
  </r>
  <r>
    <n v="2217"/>
    <x v="1083"/>
    <x v="3"/>
    <x v="172"/>
    <d v="2014-10-03T00:00:00"/>
    <s v="First Class"/>
    <s v="NS-18505"/>
    <s v="Neola Schneider"/>
    <x v="0"/>
    <x v="0"/>
    <s v="San Jose"/>
    <x v="1"/>
    <n v="95123"/>
    <x v="1"/>
    <x v="1272"/>
    <x v="0"/>
    <x v="1"/>
    <x v="1248"/>
    <n v="108.608"/>
    <n v="4"/>
    <n v="0.2"/>
    <n v="9.5031999999999925"/>
  </r>
  <r>
    <n v="2218"/>
    <x v="1084"/>
    <x v="2"/>
    <x v="59"/>
    <d v="2011-09-25T00:00:00"/>
    <s v="Standard Class"/>
    <s v="DB-13555"/>
    <s v="Dorothy Badders"/>
    <x v="1"/>
    <x v="0"/>
    <s v="Jacksonville"/>
    <x v="2"/>
    <n v="32216"/>
    <x v="0"/>
    <x v="1273"/>
    <x v="1"/>
    <x v="6"/>
    <x v="1249"/>
    <n v="2.8160000000000003"/>
    <n v="2"/>
    <n v="0.2"/>
    <n v="0.98559999999999992"/>
  </r>
  <r>
    <n v="2219"/>
    <x v="1085"/>
    <x v="3"/>
    <x v="688"/>
    <d v="2014-08-02T00:00:00"/>
    <s v="Standard Class"/>
    <s v="MH-17620"/>
    <s v="Matt Hagelstein"/>
    <x v="1"/>
    <x v="0"/>
    <s v="San Francisco"/>
    <x v="1"/>
    <n v="94110"/>
    <x v="1"/>
    <x v="744"/>
    <x v="1"/>
    <x v="8"/>
    <x v="735"/>
    <n v="9.9840000000000018"/>
    <n v="4"/>
    <n v="0.2"/>
    <n v="3.6191999999999993"/>
  </r>
  <r>
    <n v="2220"/>
    <x v="1085"/>
    <x v="3"/>
    <x v="688"/>
    <d v="2014-08-02T00:00:00"/>
    <s v="Standard Class"/>
    <s v="MH-17620"/>
    <s v="Matt Hagelstein"/>
    <x v="1"/>
    <x v="0"/>
    <s v="San Francisco"/>
    <x v="1"/>
    <n v="94110"/>
    <x v="1"/>
    <x v="355"/>
    <x v="1"/>
    <x v="4"/>
    <x v="351"/>
    <n v="14.98"/>
    <n v="1"/>
    <n v="0"/>
    <n v="4.1943999999999999"/>
  </r>
  <r>
    <n v="2221"/>
    <x v="1085"/>
    <x v="3"/>
    <x v="688"/>
    <d v="2014-08-02T00:00:00"/>
    <s v="Standard Class"/>
    <s v="MH-17620"/>
    <s v="Matt Hagelstein"/>
    <x v="1"/>
    <x v="0"/>
    <s v="San Francisco"/>
    <x v="1"/>
    <n v="94110"/>
    <x v="1"/>
    <x v="1118"/>
    <x v="2"/>
    <x v="7"/>
    <x v="1097"/>
    <n v="1145.6000000000001"/>
    <n v="4"/>
    <n v="0.2"/>
    <n v="100.24000000000007"/>
  </r>
  <r>
    <n v="2222"/>
    <x v="1086"/>
    <x v="1"/>
    <x v="401"/>
    <d v="2012-12-06T00:00:00"/>
    <s v="Same Day"/>
    <s v="DK-13375"/>
    <s v="Dennis Kane"/>
    <x v="0"/>
    <x v="0"/>
    <s v="Marion"/>
    <x v="24"/>
    <n v="43302"/>
    <x v="3"/>
    <x v="1246"/>
    <x v="2"/>
    <x v="7"/>
    <x v="1221"/>
    <n v="485.93999999999994"/>
    <n v="2"/>
    <n v="0.4"/>
    <n v="-89.089000000000055"/>
  </r>
  <r>
    <n v="2223"/>
    <x v="1086"/>
    <x v="1"/>
    <x v="401"/>
    <d v="2012-12-06T00:00:00"/>
    <s v="Same Day"/>
    <s v="DK-13375"/>
    <s v="Dennis Kane"/>
    <x v="0"/>
    <x v="0"/>
    <s v="Marion"/>
    <x v="24"/>
    <n v="43302"/>
    <x v="3"/>
    <x v="512"/>
    <x v="1"/>
    <x v="6"/>
    <x v="507"/>
    <n v="37.375999999999998"/>
    <n v="8"/>
    <n v="0.2"/>
    <n v="4.6719999999999988"/>
  </r>
  <r>
    <n v="2224"/>
    <x v="1086"/>
    <x v="1"/>
    <x v="401"/>
    <d v="2012-12-06T00:00:00"/>
    <s v="Same Day"/>
    <s v="DK-13375"/>
    <s v="Dennis Kane"/>
    <x v="0"/>
    <x v="0"/>
    <s v="Marion"/>
    <x v="24"/>
    <n v="43302"/>
    <x v="3"/>
    <x v="211"/>
    <x v="0"/>
    <x v="1"/>
    <x v="210"/>
    <n v="70.685999999999993"/>
    <n v="1"/>
    <n v="0.3"/>
    <n v="-24.23520000000001"/>
  </r>
  <r>
    <n v="2225"/>
    <x v="1087"/>
    <x v="3"/>
    <x v="689"/>
    <d v="2014-08-06T00:00:00"/>
    <s v="Standard Class"/>
    <s v="EA-14035"/>
    <s v="Erin Ashbrook"/>
    <x v="1"/>
    <x v="0"/>
    <s v="Philadelphia"/>
    <x v="9"/>
    <n v="19134"/>
    <x v="3"/>
    <x v="1274"/>
    <x v="1"/>
    <x v="10"/>
    <x v="1250"/>
    <n v="54.816000000000003"/>
    <n v="3"/>
    <n v="0.2"/>
    <n v="17.815199999999997"/>
  </r>
  <r>
    <n v="2226"/>
    <x v="1088"/>
    <x v="0"/>
    <x v="690"/>
    <d v="2013-03-22T00:00:00"/>
    <s v="Second Class"/>
    <s v="BT-11440"/>
    <s v="Bobby Trafton"/>
    <x v="0"/>
    <x v="0"/>
    <s v="Littleton"/>
    <x v="22"/>
    <n v="80122"/>
    <x v="1"/>
    <x v="1275"/>
    <x v="0"/>
    <x v="0"/>
    <x v="1251"/>
    <n v="72.294000000000011"/>
    <n v="1"/>
    <n v="0.7"/>
    <n v="-98.801799999999986"/>
  </r>
  <r>
    <n v="2227"/>
    <x v="1089"/>
    <x v="3"/>
    <x v="570"/>
    <d v="2014-08-04T00:00:00"/>
    <s v="Standard Class"/>
    <s v="LA-16780"/>
    <s v="Laura Armstrong"/>
    <x v="1"/>
    <x v="0"/>
    <s v="Austin"/>
    <x v="5"/>
    <n v="78745"/>
    <x v="2"/>
    <x v="804"/>
    <x v="1"/>
    <x v="13"/>
    <x v="794"/>
    <n v="2.8960000000000004"/>
    <n v="2"/>
    <n v="0.2"/>
    <n v="0.4705999999999998"/>
  </r>
  <r>
    <n v="2228"/>
    <x v="1089"/>
    <x v="3"/>
    <x v="570"/>
    <d v="2014-08-04T00:00:00"/>
    <s v="Standard Class"/>
    <s v="LA-16780"/>
    <s v="Laura Armstrong"/>
    <x v="1"/>
    <x v="0"/>
    <s v="Austin"/>
    <x v="5"/>
    <n v="78745"/>
    <x v="2"/>
    <x v="495"/>
    <x v="2"/>
    <x v="7"/>
    <x v="490"/>
    <n v="124.79200000000002"/>
    <n v="1"/>
    <n v="0.2"/>
    <n v="15.598999999999993"/>
  </r>
  <r>
    <n v="2229"/>
    <x v="1090"/>
    <x v="0"/>
    <x v="393"/>
    <d v="2013-10-06T00:00:00"/>
    <s v="Standard Class"/>
    <s v="GM-14680"/>
    <s v="Greg Matthias"/>
    <x v="0"/>
    <x v="0"/>
    <s v="New York City"/>
    <x v="15"/>
    <n v="10024"/>
    <x v="3"/>
    <x v="1258"/>
    <x v="0"/>
    <x v="3"/>
    <x v="1233"/>
    <n v="330.58800000000002"/>
    <n v="1"/>
    <n v="0.4"/>
    <n v="-115.70580000000004"/>
  </r>
  <r>
    <n v="2230"/>
    <x v="1091"/>
    <x v="2"/>
    <x v="691"/>
    <d v="2011-04-05T00:00:00"/>
    <s v="Standard Class"/>
    <s v="AA-10315"/>
    <s v="Alex Avila"/>
    <x v="0"/>
    <x v="0"/>
    <s v="San Francisco"/>
    <x v="1"/>
    <n v="94122"/>
    <x v="1"/>
    <x v="1178"/>
    <x v="1"/>
    <x v="8"/>
    <x v="1155"/>
    <n v="673.5680000000001"/>
    <n v="2"/>
    <n v="0.2"/>
    <n v="252.58799999999999"/>
  </r>
  <r>
    <n v="2231"/>
    <x v="1091"/>
    <x v="2"/>
    <x v="691"/>
    <d v="2011-04-05T00:00:00"/>
    <s v="Standard Class"/>
    <s v="AA-10315"/>
    <s v="Alex Avila"/>
    <x v="0"/>
    <x v="0"/>
    <s v="San Francisco"/>
    <x v="1"/>
    <n v="94122"/>
    <x v="1"/>
    <x v="1276"/>
    <x v="1"/>
    <x v="9"/>
    <x v="1252"/>
    <n v="52.98"/>
    <n v="2"/>
    <n v="0"/>
    <n v="14.834400000000002"/>
  </r>
  <r>
    <n v="2232"/>
    <x v="1092"/>
    <x v="3"/>
    <x v="335"/>
    <d v="2014-07-02T00:00:00"/>
    <s v="Standard Class"/>
    <s v="DB-13405"/>
    <s v="Denny Blanton"/>
    <x v="0"/>
    <x v="0"/>
    <s v="La Porte"/>
    <x v="14"/>
    <n v="46350"/>
    <x v="2"/>
    <x v="793"/>
    <x v="0"/>
    <x v="5"/>
    <x v="783"/>
    <n v="526.45000000000005"/>
    <n v="5"/>
    <n v="0"/>
    <n v="31.586999999999961"/>
  </r>
  <r>
    <n v="2233"/>
    <x v="1093"/>
    <x v="3"/>
    <x v="362"/>
    <d v="2014-07-15T00:00:00"/>
    <s v="Standard Class"/>
    <s v="JH-15820"/>
    <s v="John Huston"/>
    <x v="0"/>
    <x v="0"/>
    <s v="Chicago"/>
    <x v="10"/>
    <n v="60610"/>
    <x v="2"/>
    <x v="1277"/>
    <x v="1"/>
    <x v="4"/>
    <x v="1253"/>
    <n v="228.92"/>
    <n v="5"/>
    <n v="0.2"/>
    <n v="14.307499999999997"/>
  </r>
  <r>
    <n v="2234"/>
    <x v="1094"/>
    <x v="1"/>
    <x v="639"/>
    <d v="2012-12-16T00:00:00"/>
    <s v="Second Class"/>
    <s v="DJ-13630"/>
    <s v="Doug Jacobs"/>
    <x v="0"/>
    <x v="0"/>
    <s v="Portland"/>
    <x v="21"/>
    <n v="97206"/>
    <x v="1"/>
    <x v="1278"/>
    <x v="2"/>
    <x v="7"/>
    <x v="1254"/>
    <n v="319.96800000000002"/>
    <n v="4"/>
    <n v="0.2"/>
    <n v="35.996399999999952"/>
  </r>
  <r>
    <n v="2235"/>
    <x v="1095"/>
    <x v="3"/>
    <x v="256"/>
    <d v="2014-12-11T00:00:00"/>
    <s v="Standard Class"/>
    <s v="QJ-19255"/>
    <s v="Quincy Jones"/>
    <x v="1"/>
    <x v="0"/>
    <s v="Burlington"/>
    <x v="42"/>
    <s v="05408"/>
    <x v="3"/>
    <x v="825"/>
    <x v="2"/>
    <x v="11"/>
    <x v="813"/>
    <n v="205.03"/>
    <n v="7"/>
    <n v="0"/>
    <n v="67.659899999999979"/>
  </r>
  <r>
    <n v="2236"/>
    <x v="1096"/>
    <x v="1"/>
    <x v="426"/>
    <d v="2012-09-17T00:00:00"/>
    <s v="Second Class"/>
    <s v="CT-11995"/>
    <s v="Carol Triggs"/>
    <x v="0"/>
    <x v="0"/>
    <s v="Indianapolis"/>
    <x v="14"/>
    <n v="46203"/>
    <x v="2"/>
    <x v="621"/>
    <x v="1"/>
    <x v="4"/>
    <x v="615"/>
    <n v="190.86"/>
    <n v="2"/>
    <n v="0"/>
    <n v="11.451599999999985"/>
  </r>
  <r>
    <n v="2237"/>
    <x v="1096"/>
    <x v="1"/>
    <x v="426"/>
    <d v="2012-09-17T00:00:00"/>
    <s v="Second Class"/>
    <s v="CT-11995"/>
    <s v="Carol Triggs"/>
    <x v="0"/>
    <x v="0"/>
    <s v="Indianapolis"/>
    <x v="14"/>
    <n v="46203"/>
    <x v="2"/>
    <x v="1279"/>
    <x v="1"/>
    <x v="6"/>
    <x v="1255"/>
    <n v="24.32"/>
    <n v="8"/>
    <n v="0"/>
    <n v="8.2687999999999988"/>
  </r>
  <r>
    <n v="2238"/>
    <x v="1097"/>
    <x v="0"/>
    <x v="692"/>
    <d v="2013-07-22T00:00:00"/>
    <s v="Standard Class"/>
    <s v="RH-19510"/>
    <s v="Rick Huthwaite"/>
    <x v="2"/>
    <x v="0"/>
    <s v="Provo"/>
    <x v="7"/>
    <n v="84604"/>
    <x v="1"/>
    <x v="1280"/>
    <x v="1"/>
    <x v="14"/>
    <x v="1256"/>
    <n v="44.400000000000006"/>
    <n v="5"/>
    <n v="0"/>
    <n v="12.432000000000002"/>
  </r>
  <r>
    <n v="2239"/>
    <x v="1098"/>
    <x v="3"/>
    <x v="693"/>
    <d v="2014-04-27T00:00:00"/>
    <s v="Standard Class"/>
    <s v="SJ-20125"/>
    <s v="Sanjit Jacobs"/>
    <x v="2"/>
    <x v="0"/>
    <s v="Chicago"/>
    <x v="10"/>
    <n v="60610"/>
    <x v="2"/>
    <x v="1281"/>
    <x v="0"/>
    <x v="5"/>
    <x v="1257"/>
    <n v="44.400000000000006"/>
    <n v="2"/>
    <n v="0.6"/>
    <n v="-52.169999999999987"/>
  </r>
  <r>
    <n v="2240"/>
    <x v="1099"/>
    <x v="0"/>
    <x v="625"/>
    <d v="2013-11-18T00:00:00"/>
    <s v="Second Class"/>
    <s v="TG-21310"/>
    <s v="Toby Gnade"/>
    <x v="0"/>
    <x v="0"/>
    <s v="Los Angeles"/>
    <x v="1"/>
    <n v="90049"/>
    <x v="1"/>
    <x v="450"/>
    <x v="1"/>
    <x v="8"/>
    <x v="446"/>
    <n v="1016.792"/>
    <n v="1"/>
    <n v="0.2"/>
    <n v="381.29700000000003"/>
  </r>
  <r>
    <n v="2241"/>
    <x v="1099"/>
    <x v="0"/>
    <x v="625"/>
    <d v="2013-11-18T00:00:00"/>
    <s v="Second Class"/>
    <s v="TG-21310"/>
    <s v="Toby Gnade"/>
    <x v="0"/>
    <x v="0"/>
    <s v="Los Angeles"/>
    <x v="1"/>
    <n v="90049"/>
    <x v="1"/>
    <x v="1282"/>
    <x v="1"/>
    <x v="8"/>
    <x v="1258"/>
    <n v="38.136000000000003"/>
    <n v="7"/>
    <n v="0.2"/>
    <n v="13.347599999999998"/>
  </r>
  <r>
    <n v="2242"/>
    <x v="1100"/>
    <x v="0"/>
    <x v="491"/>
    <d v="2013-12-02T00:00:00"/>
    <s v="Standard Class"/>
    <s v="CT-11995"/>
    <s v="Carol Triggs"/>
    <x v="0"/>
    <x v="0"/>
    <s v="Philadelphia"/>
    <x v="9"/>
    <n v="19134"/>
    <x v="3"/>
    <x v="903"/>
    <x v="2"/>
    <x v="7"/>
    <x v="886"/>
    <n v="494.98199999999997"/>
    <n v="3"/>
    <n v="0.4"/>
    <n v="-115.49580000000006"/>
  </r>
  <r>
    <n v="2243"/>
    <x v="1101"/>
    <x v="3"/>
    <x v="610"/>
    <d v="2014-11-26T00:00:00"/>
    <s v="Standard Class"/>
    <s v="BF-11005"/>
    <s v="Barry Franz"/>
    <x v="2"/>
    <x v="0"/>
    <s v="Pasadena"/>
    <x v="1"/>
    <n v="91104"/>
    <x v="1"/>
    <x v="86"/>
    <x v="1"/>
    <x v="4"/>
    <x v="86"/>
    <n v="56.56"/>
    <n v="2"/>
    <n v="0"/>
    <n v="15.2712"/>
  </r>
  <r>
    <n v="2244"/>
    <x v="1101"/>
    <x v="3"/>
    <x v="610"/>
    <d v="2014-11-26T00:00:00"/>
    <s v="Standard Class"/>
    <s v="BF-11005"/>
    <s v="Barry Franz"/>
    <x v="2"/>
    <x v="0"/>
    <s v="Pasadena"/>
    <x v="1"/>
    <n v="91104"/>
    <x v="1"/>
    <x v="449"/>
    <x v="1"/>
    <x v="6"/>
    <x v="444"/>
    <n v="5.56"/>
    <n v="2"/>
    <n v="0"/>
    <n v="1.4455999999999998"/>
  </r>
  <r>
    <n v="2245"/>
    <x v="1101"/>
    <x v="3"/>
    <x v="610"/>
    <d v="2014-11-26T00:00:00"/>
    <s v="Standard Class"/>
    <s v="BF-11005"/>
    <s v="Barry Franz"/>
    <x v="2"/>
    <x v="0"/>
    <s v="Pasadena"/>
    <x v="1"/>
    <n v="91104"/>
    <x v="1"/>
    <x v="485"/>
    <x v="1"/>
    <x v="13"/>
    <x v="480"/>
    <n v="9.02"/>
    <n v="2"/>
    <n v="0"/>
    <n v="3.5178000000000003"/>
  </r>
  <r>
    <n v="2246"/>
    <x v="1101"/>
    <x v="3"/>
    <x v="610"/>
    <d v="2014-11-26T00:00:00"/>
    <s v="Standard Class"/>
    <s v="BF-11005"/>
    <s v="Barry Franz"/>
    <x v="2"/>
    <x v="0"/>
    <s v="Pasadena"/>
    <x v="1"/>
    <n v="91104"/>
    <x v="1"/>
    <x v="22"/>
    <x v="1"/>
    <x v="9"/>
    <x v="22"/>
    <n v="8.6199999999999992"/>
    <n v="1"/>
    <n v="0"/>
    <n v="2.2412000000000001"/>
  </r>
  <r>
    <n v="2247"/>
    <x v="1101"/>
    <x v="3"/>
    <x v="610"/>
    <d v="2014-11-26T00:00:00"/>
    <s v="Standard Class"/>
    <s v="BF-11005"/>
    <s v="Barry Franz"/>
    <x v="2"/>
    <x v="0"/>
    <s v="Pasadena"/>
    <x v="1"/>
    <n v="91104"/>
    <x v="1"/>
    <x v="903"/>
    <x v="2"/>
    <x v="7"/>
    <x v="886"/>
    <n v="659.97600000000011"/>
    <n v="3"/>
    <n v="0.2"/>
    <n v="49.498199999999969"/>
  </r>
  <r>
    <n v="2248"/>
    <x v="1102"/>
    <x v="1"/>
    <x v="586"/>
    <d v="2012-02-18T00:00:00"/>
    <s v="Second Class"/>
    <s v="JM-16195"/>
    <s v="Justin MacKendrick"/>
    <x v="0"/>
    <x v="0"/>
    <s v="Los Angeles"/>
    <x v="1"/>
    <n v="90004"/>
    <x v="1"/>
    <x v="1283"/>
    <x v="1"/>
    <x v="10"/>
    <x v="1259"/>
    <n v="13.36"/>
    <n v="2"/>
    <n v="0"/>
    <n v="6.4127999999999998"/>
  </r>
  <r>
    <n v="2249"/>
    <x v="1102"/>
    <x v="1"/>
    <x v="586"/>
    <d v="2012-02-18T00:00:00"/>
    <s v="Second Class"/>
    <s v="JM-16195"/>
    <s v="Justin MacKendrick"/>
    <x v="0"/>
    <x v="0"/>
    <s v="Los Angeles"/>
    <x v="1"/>
    <n v="90004"/>
    <x v="1"/>
    <x v="1124"/>
    <x v="1"/>
    <x v="8"/>
    <x v="1103"/>
    <n v="41.72"/>
    <n v="5"/>
    <n v="0.2"/>
    <n v="13.037499999999998"/>
  </r>
  <r>
    <n v="2250"/>
    <x v="1102"/>
    <x v="1"/>
    <x v="586"/>
    <d v="2012-02-18T00:00:00"/>
    <s v="Second Class"/>
    <s v="JM-16195"/>
    <s v="Justin MacKendrick"/>
    <x v="0"/>
    <x v="0"/>
    <s v="Los Angeles"/>
    <x v="1"/>
    <n v="90004"/>
    <x v="1"/>
    <x v="614"/>
    <x v="1"/>
    <x v="8"/>
    <x v="609"/>
    <n v="11.52"/>
    <n v="5"/>
    <n v="0.2"/>
    <n v="4.1760000000000002"/>
  </r>
  <r>
    <n v="2251"/>
    <x v="1102"/>
    <x v="1"/>
    <x v="586"/>
    <d v="2012-02-18T00:00:00"/>
    <s v="Second Class"/>
    <s v="JM-16195"/>
    <s v="Justin MacKendrick"/>
    <x v="0"/>
    <x v="0"/>
    <s v="Los Angeles"/>
    <x v="1"/>
    <n v="90004"/>
    <x v="1"/>
    <x v="1284"/>
    <x v="1"/>
    <x v="9"/>
    <x v="1260"/>
    <n v="541.43999999999994"/>
    <n v="6"/>
    <n v="0"/>
    <n v="157.01759999999993"/>
  </r>
  <r>
    <n v="2252"/>
    <x v="1102"/>
    <x v="1"/>
    <x v="586"/>
    <d v="2012-02-18T00:00:00"/>
    <s v="Second Class"/>
    <s v="JM-16195"/>
    <s v="Justin MacKendrick"/>
    <x v="0"/>
    <x v="0"/>
    <s v="Los Angeles"/>
    <x v="1"/>
    <n v="90004"/>
    <x v="1"/>
    <x v="1231"/>
    <x v="1"/>
    <x v="10"/>
    <x v="1261"/>
    <n v="19.440000000000001"/>
    <n v="3"/>
    <n v="0"/>
    <n v="9.3312000000000008"/>
  </r>
  <r>
    <n v="2253"/>
    <x v="1103"/>
    <x v="0"/>
    <x v="173"/>
    <d v="2013-04-18T00:00:00"/>
    <s v="Second Class"/>
    <s v="JK-16120"/>
    <s v="Julie Kriz"/>
    <x v="2"/>
    <x v="0"/>
    <s v="San Diego"/>
    <x v="1"/>
    <n v="92105"/>
    <x v="1"/>
    <x v="136"/>
    <x v="1"/>
    <x v="10"/>
    <x v="136"/>
    <n v="143.69999999999999"/>
    <n v="3"/>
    <n v="0"/>
    <n v="68.975999999999999"/>
  </r>
  <r>
    <n v="2254"/>
    <x v="1104"/>
    <x v="1"/>
    <x v="694"/>
    <d v="2012-10-01T00:00:00"/>
    <s v="First Class"/>
    <s v="HG-14965"/>
    <s v="Henry Goldwyn"/>
    <x v="1"/>
    <x v="0"/>
    <s v="San Francisco"/>
    <x v="1"/>
    <n v="94110"/>
    <x v="1"/>
    <x v="336"/>
    <x v="1"/>
    <x v="9"/>
    <x v="332"/>
    <n v="43.26"/>
    <n v="3"/>
    <n v="0"/>
    <n v="14.275799999999998"/>
  </r>
  <r>
    <n v="2255"/>
    <x v="1104"/>
    <x v="1"/>
    <x v="694"/>
    <d v="2012-10-01T00:00:00"/>
    <s v="First Class"/>
    <s v="HG-14965"/>
    <s v="Henry Goldwyn"/>
    <x v="1"/>
    <x v="0"/>
    <s v="San Francisco"/>
    <x v="1"/>
    <n v="94110"/>
    <x v="1"/>
    <x v="1112"/>
    <x v="1"/>
    <x v="9"/>
    <x v="1092"/>
    <n v="43.56"/>
    <n v="2"/>
    <n v="0"/>
    <n v="15.245999999999999"/>
  </r>
  <r>
    <n v="2256"/>
    <x v="1105"/>
    <x v="0"/>
    <x v="42"/>
    <d v="2013-09-23T00:00:00"/>
    <s v="Standard Class"/>
    <s v="LA-16780"/>
    <s v="Laura Armstrong"/>
    <x v="1"/>
    <x v="0"/>
    <s v="Bangor"/>
    <x v="43"/>
    <n v="4401"/>
    <x v="3"/>
    <x v="1285"/>
    <x v="2"/>
    <x v="7"/>
    <x v="1262"/>
    <n v="437.84999999999997"/>
    <n v="3"/>
    <n v="0"/>
    <n v="131.35499999999996"/>
  </r>
  <r>
    <n v="2257"/>
    <x v="1105"/>
    <x v="0"/>
    <x v="42"/>
    <d v="2013-09-23T00:00:00"/>
    <s v="Standard Class"/>
    <s v="LA-16780"/>
    <s v="Laura Armstrong"/>
    <x v="1"/>
    <x v="0"/>
    <s v="Bangor"/>
    <x v="43"/>
    <n v="4401"/>
    <x v="3"/>
    <x v="859"/>
    <x v="0"/>
    <x v="5"/>
    <x v="845"/>
    <n v="109.48"/>
    <n v="2"/>
    <n v="0"/>
    <n v="33.938800000000001"/>
  </r>
  <r>
    <n v="2258"/>
    <x v="1106"/>
    <x v="3"/>
    <x v="114"/>
    <d v="2014-06-20T00:00:00"/>
    <s v="First Class"/>
    <s v="TS-21610"/>
    <s v="Troy Staebel"/>
    <x v="0"/>
    <x v="0"/>
    <s v="San Francisco"/>
    <x v="1"/>
    <n v="94122"/>
    <x v="1"/>
    <x v="377"/>
    <x v="0"/>
    <x v="1"/>
    <x v="373"/>
    <n v="1212.96"/>
    <n v="7"/>
    <n v="0.2"/>
    <n v="90.97199999999998"/>
  </r>
  <r>
    <n v="2259"/>
    <x v="1106"/>
    <x v="3"/>
    <x v="114"/>
    <d v="2014-06-20T00:00:00"/>
    <s v="First Class"/>
    <s v="TS-21610"/>
    <s v="Troy Staebel"/>
    <x v="0"/>
    <x v="0"/>
    <s v="San Francisco"/>
    <x v="1"/>
    <n v="94122"/>
    <x v="1"/>
    <x v="1286"/>
    <x v="1"/>
    <x v="10"/>
    <x v="1263"/>
    <n v="18.54"/>
    <n v="2"/>
    <n v="0"/>
    <n v="8.7137999999999991"/>
  </r>
  <r>
    <n v="2260"/>
    <x v="1107"/>
    <x v="1"/>
    <x v="627"/>
    <d v="2012-11-10T00:00:00"/>
    <s v="Second Class"/>
    <s v="MZ-17335"/>
    <s v="Maria Zettner"/>
    <x v="2"/>
    <x v="0"/>
    <s v="San Diego"/>
    <x v="1"/>
    <n v="92024"/>
    <x v="1"/>
    <x v="659"/>
    <x v="1"/>
    <x v="13"/>
    <x v="653"/>
    <n v="5"/>
    <n v="1"/>
    <n v="0"/>
    <n v="2.4"/>
  </r>
  <r>
    <n v="2261"/>
    <x v="1107"/>
    <x v="1"/>
    <x v="627"/>
    <d v="2012-11-10T00:00:00"/>
    <s v="Second Class"/>
    <s v="MZ-17335"/>
    <s v="Maria Zettner"/>
    <x v="2"/>
    <x v="0"/>
    <s v="San Diego"/>
    <x v="1"/>
    <n v="92024"/>
    <x v="1"/>
    <x v="695"/>
    <x v="2"/>
    <x v="11"/>
    <x v="688"/>
    <n v="371.96999999999997"/>
    <n v="3"/>
    <n v="0"/>
    <n v="66.954599999999971"/>
  </r>
  <r>
    <n v="2262"/>
    <x v="1108"/>
    <x v="1"/>
    <x v="217"/>
    <d v="2012-12-18T00:00:00"/>
    <s v="Same Day"/>
    <s v="MW-18220"/>
    <s v="Mitch Webber"/>
    <x v="0"/>
    <x v="0"/>
    <s v="New York City"/>
    <x v="15"/>
    <n v="10035"/>
    <x v="3"/>
    <x v="577"/>
    <x v="2"/>
    <x v="11"/>
    <x v="572"/>
    <n v="166.24"/>
    <n v="1"/>
    <n v="0"/>
    <n v="24.936000000000007"/>
  </r>
  <r>
    <n v="2263"/>
    <x v="1109"/>
    <x v="3"/>
    <x v="695"/>
    <d v="2014-02-10T00:00:00"/>
    <s v="First Class"/>
    <s v="MV-17485"/>
    <s v="Mark Van Huff"/>
    <x v="0"/>
    <x v="0"/>
    <s v="Arlington"/>
    <x v="17"/>
    <n v="22204"/>
    <x v="0"/>
    <x v="574"/>
    <x v="0"/>
    <x v="0"/>
    <x v="569"/>
    <n v="359.96999999999997"/>
    <n v="3"/>
    <n v="0"/>
    <n v="79.193399999999968"/>
  </r>
  <r>
    <n v="2264"/>
    <x v="1110"/>
    <x v="0"/>
    <x v="696"/>
    <d v="2013-11-17T00:00:00"/>
    <s v="Second Class"/>
    <s v="AA-10375"/>
    <s v="Allen Armold"/>
    <x v="0"/>
    <x v="0"/>
    <s v="Atlanta"/>
    <x v="32"/>
    <n v="30318"/>
    <x v="0"/>
    <x v="1287"/>
    <x v="2"/>
    <x v="11"/>
    <x v="1264"/>
    <n v="499.98"/>
    <n v="2"/>
    <n v="0"/>
    <n v="114.99540000000002"/>
  </r>
  <r>
    <n v="2265"/>
    <x v="1110"/>
    <x v="0"/>
    <x v="696"/>
    <d v="2013-11-17T00:00:00"/>
    <s v="Second Class"/>
    <s v="AA-10375"/>
    <s v="Allen Armold"/>
    <x v="0"/>
    <x v="0"/>
    <s v="Atlanta"/>
    <x v="32"/>
    <n v="30318"/>
    <x v="0"/>
    <x v="218"/>
    <x v="1"/>
    <x v="10"/>
    <x v="217"/>
    <n v="5.28"/>
    <n v="1"/>
    <n v="0"/>
    <n v="2.3759999999999999"/>
  </r>
  <r>
    <n v="2266"/>
    <x v="1110"/>
    <x v="0"/>
    <x v="696"/>
    <d v="2013-11-17T00:00:00"/>
    <s v="Second Class"/>
    <s v="AA-10375"/>
    <s v="Allen Armold"/>
    <x v="0"/>
    <x v="0"/>
    <s v="Atlanta"/>
    <x v="32"/>
    <n v="30318"/>
    <x v="0"/>
    <x v="925"/>
    <x v="1"/>
    <x v="8"/>
    <x v="908"/>
    <n v="8.26"/>
    <n v="2"/>
    <n v="0"/>
    <n v="3.8822000000000001"/>
  </r>
  <r>
    <n v="2267"/>
    <x v="1111"/>
    <x v="3"/>
    <x v="386"/>
    <d v="2014-10-13T00:00:00"/>
    <s v="Same Day"/>
    <s v="SM-20320"/>
    <s v="Sean Miller"/>
    <x v="2"/>
    <x v="0"/>
    <s v="Monroe"/>
    <x v="3"/>
    <n v="28110"/>
    <x v="0"/>
    <x v="1288"/>
    <x v="1"/>
    <x v="10"/>
    <x v="1265"/>
    <n v="7.9680000000000009"/>
    <n v="2"/>
    <n v="0.2"/>
    <n v="2.6892000000000005"/>
  </r>
  <r>
    <n v="2268"/>
    <x v="1112"/>
    <x v="3"/>
    <x v="697"/>
    <d v="2014-09-18T00:00:00"/>
    <s v="Same Day"/>
    <s v="TP-21415"/>
    <s v="Tom Prescott"/>
    <x v="0"/>
    <x v="0"/>
    <s v="Seattle"/>
    <x v="4"/>
    <n v="98115"/>
    <x v="1"/>
    <x v="1289"/>
    <x v="1"/>
    <x v="10"/>
    <x v="1266"/>
    <n v="12.96"/>
    <n v="2"/>
    <n v="0"/>
    <n v="6.3504000000000005"/>
  </r>
  <r>
    <n v="2269"/>
    <x v="1113"/>
    <x v="3"/>
    <x v="698"/>
    <d v="2014-12-27T00:00:00"/>
    <s v="Standard Class"/>
    <s v="DK-13225"/>
    <s v="Dean Katz"/>
    <x v="1"/>
    <x v="0"/>
    <s v="Rochester"/>
    <x v="15"/>
    <n v="14609"/>
    <x v="3"/>
    <x v="1290"/>
    <x v="1"/>
    <x v="10"/>
    <x v="1267"/>
    <n v="6.48"/>
    <n v="1"/>
    <n v="0"/>
    <n v="3.1104000000000003"/>
  </r>
  <r>
    <n v="2270"/>
    <x v="1113"/>
    <x v="3"/>
    <x v="698"/>
    <d v="2014-12-27T00:00:00"/>
    <s v="Standard Class"/>
    <s v="DK-13225"/>
    <s v="Dean Katz"/>
    <x v="1"/>
    <x v="0"/>
    <s v="Rochester"/>
    <x v="15"/>
    <n v="14609"/>
    <x v="3"/>
    <x v="44"/>
    <x v="1"/>
    <x v="8"/>
    <x v="44"/>
    <n v="6.9840000000000009"/>
    <n v="1"/>
    <n v="0.2"/>
    <n v="2.3570999999999991"/>
  </r>
  <r>
    <n v="2271"/>
    <x v="1114"/>
    <x v="3"/>
    <x v="574"/>
    <d v="2014-12-08T00:00:00"/>
    <s v="Standard Class"/>
    <s v="MK-17905"/>
    <s v="Michael Kennedy"/>
    <x v="1"/>
    <x v="0"/>
    <s v="Miami"/>
    <x v="2"/>
    <n v="33180"/>
    <x v="0"/>
    <x v="369"/>
    <x v="1"/>
    <x v="6"/>
    <x v="365"/>
    <n v="47.96"/>
    <n v="5"/>
    <n v="0.2"/>
    <n v="4.196499999999995"/>
  </r>
  <r>
    <n v="2272"/>
    <x v="1115"/>
    <x v="1"/>
    <x v="481"/>
    <d v="2012-09-27T00:00:00"/>
    <s v="Standard Class"/>
    <s v="CS-12130"/>
    <s v="Chad Sievert"/>
    <x v="0"/>
    <x v="0"/>
    <s v="Seattle"/>
    <x v="4"/>
    <n v="98105"/>
    <x v="1"/>
    <x v="1291"/>
    <x v="1"/>
    <x v="4"/>
    <x v="1268"/>
    <n v="199.74"/>
    <n v="6"/>
    <n v="0"/>
    <n v="47.937599999999996"/>
  </r>
  <r>
    <n v="2273"/>
    <x v="1116"/>
    <x v="1"/>
    <x v="699"/>
    <d v="2012-03-11T00:00:00"/>
    <s v="Standard Class"/>
    <s v="JL-15850"/>
    <s v="John Lucas"/>
    <x v="0"/>
    <x v="0"/>
    <s v="San Francisco"/>
    <x v="1"/>
    <n v="94122"/>
    <x v="1"/>
    <x v="1292"/>
    <x v="0"/>
    <x v="5"/>
    <x v="1269"/>
    <n v="435.26"/>
    <n v="7"/>
    <n v="0"/>
    <n v="95.757200000000012"/>
  </r>
  <r>
    <n v="2274"/>
    <x v="1116"/>
    <x v="1"/>
    <x v="699"/>
    <d v="2012-03-11T00:00:00"/>
    <s v="Standard Class"/>
    <s v="JL-15850"/>
    <s v="John Lucas"/>
    <x v="0"/>
    <x v="0"/>
    <s v="San Francisco"/>
    <x v="1"/>
    <n v="94122"/>
    <x v="1"/>
    <x v="1293"/>
    <x v="2"/>
    <x v="16"/>
    <x v="1270"/>
    <n v="1119.9840000000002"/>
    <n v="2"/>
    <n v="0.2"/>
    <n v="377.99459999999993"/>
  </r>
  <r>
    <n v="2275"/>
    <x v="1117"/>
    <x v="2"/>
    <x v="462"/>
    <d v="2011-10-08T00:00:00"/>
    <s v="Second Class"/>
    <s v="AR-10405"/>
    <s v="Allen Rosenblatt"/>
    <x v="1"/>
    <x v="0"/>
    <s v="Los Angeles"/>
    <x v="1"/>
    <n v="90036"/>
    <x v="1"/>
    <x v="1294"/>
    <x v="0"/>
    <x v="3"/>
    <x v="1271"/>
    <n v="143.43199999999999"/>
    <n v="1"/>
    <n v="0.2"/>
    <n v="3.5857999999999848"/>
  </r>
  <r>
    <n v="2276"/>
    <x v="1117"/>
    <x v="2"/>
    <x v="462"/>
    <d v="2011-10-08T00:00:00"/>
    <s v="Second Class"/>
    <s v="AR-10405"/>
    <s v="Allen Rosenblatt"/>
    <x v="1"/>
    <x v="0"/>
    <s v="Los Angeles"/>
    <x v="1"/>
    <n v="90036"/>
    <x v="1"/>
    <x v="23"/>
    <x v="0"/>
    <x v="1"/>
    <x v="23"/>
    <n v="122.352"/>
    <n v="3"/>
    <n v="0.2"/>
    <n v="13.764599999999994"/>
  </r>
  <r>
    <n v="2277"/>
    <x v="1118"/>
    <x v="2"/>
    <x v="700"/>
    <d v="2011-07-01T00:00:00"/>
    <s v="Standard Class"/>
    <s v="LM-17065"/>
    <s v="Liz MacKendrick"/>
    <x v="0"/>
    <x v="0"/>
    <s v="Southaven"/>
    <x v="35"/>
    <n v="38671"/>
    <x v="0"/>
    <x v="854"/>
    <x v="1"/>
    <x v="4"/>
    <x v="839"/>
    <n v="306.2"/>
    <n v="5"/>
    <n v="0"/>
    <n v="0"/>
  </r>
  <r>
    <n v="2278"/>
    <x v="1118"/>
    <x v="2"/>
    <x v="700"/>
    <d v="2011-07-01T00:00:00"/>
    <s v="Standard Class"/>
    <s v="LM-17065"/>
    <s v="Liz MacKendrick"/>
    <x v="0"/>
    <x v="0"/>
    <s v="Southaven"/>
    <x v="35"/>
    <n v="38671"/>
    <x v="0"/>
    <x v="977"/>
    <x v="0"/>
    <x v="3"/>
    <x v="824"/>
    <n v="85.98"/>
    <n v="1"/>
    <n v="0"/>
    <n v="22.354800000000004"/>
  </r>
  <r>
    <n v="2279"/>
    <x v="1118"/>
    <x v="2"/>
    <x v="700"/>
    <d v="2011-07-01T00:00:00"/>
    <s v="Standard Class"/>
    <s v="LM-17065"/>
    <s v="Liz MacKendrick"/>
    <x v="0"/>
    <x v="0"/>
    <s v="Southaven"/>
    <x v="35"/>
    <n v="38671"/>
    <x v="0"/>
    <x v="201"/>
    <x v="2"/>
    <x v="11"/>
    <x v="200"/>
    <n v="223.96"/>
    <n v="4"/>
    <n v="0"/>
    <n v="53.750400000000013"/>
  </r>
  <r>
    <n v="2280"/>
    <x v="1119"/>
    <x v="3"/>
    <x v="505"/>
    <d v="2014-11-03T00:00:00"/>
    <s v="First Class"/>
    <s v="JK-15625"/>
    <s v="Jim Karlsson"/>
    <x v="0"/>
    <x v="0"/>
    <s v="Seattle"/>
    <x v="4"/>
    <n v="98115"/>
    <x v="1"/>
    <x v="1225"/>
    <x v="0"/>
    <x v="1"/>
    <x v="1200"/>
    <n v="97.567999999999998"/>
    <n v="2"/>
    <n v="0.2"/>
    <n v="-6.0980000000000025"/>
  </r>
  <r>
    <n v="2281"/>
    <x v="1119"/>
    <x v="3"/>
    <x v="505"/>
    <d v="2014-11-03T00:00:00"/>
    <s v="First Class"/>
    <s v="JK-15625"/>
    <s v="Jim Karlsson"/>
    <x v="0"/>
    <x v="0"/>
    <s v="Seattle"/>
    <x v="4"/>
    <n v="98115"/>
    <x v="1"/>
    <x v="992"/>
    <x v="0"/>
    <x v="1"/>
    <x v="975"/>
    <n v="614.27200000000005"/>
    <n v="8"/>
    <n v="0.2"/>
    <n v="-23.03520000000006"/>
  </r>
  <r>
    <n v="2282"/>
    <x v="1119"/>
    <x v="3"/>
    <x v="505"/>
    <d v="2014-11-03T00:00:00"/>
    <s v="First Class"/>
    <s v="JK-15625"/>
    <s v="Jim Karlsson"/>
    <x v="0"/>
    <x v="0"/>
    <s v="Seattle"/>
    <x v="4"/>
    <n v="98115"/>
    <x v="1"/>
    <x v="899"/>
    <x v="0"/>
    <x v="0"/>
    <x v="883"/>
    <n v="199.98"/>
    <n v="2"/>
    <n v="0"/>
    <n v="37.996199999999988"/>
  </r>
  <r>
    <n v="2283"/>
    <x v="1120"/>
    <x v="0"/>
    <x v="323"/>
    <d v="2013-09-06T00:00:00"/>
    <s v="First Class"/>
    <s v="FM-14215"/>
    <s v="Filia McAdams"/>
    <x v="1"/>
    <x v="0"/>
    <s v="Middletown"/>
    <x v="29"/>
    <n v="6457"/>
    <x v="3"/>
    <x v="320"/>
    <x v="1"/>
    <x v="10"/>
    <x v="317"/>
    <n v="48.16"/>
    <n v="7"/>
    <n v="0"/>
    <n v="22.153599999999997"/>
  </r>
  <r>
    <n v="2284"/>
    <x v="1121"/>
    <x v="1"/>
    <x v="616"/>
    <d v="2012-03-09T00:00:00"/>
    <s v="Standard Class"/>
    <s v="SF-20200"/>
    <s v="Sarah Foster"/>
    <x v="0"/>
    <x v="0"/>
    <s v="New Castle"/>
    <x v="14"/>
    <n v="47362"/>
    <x v="2"/>
    <x v="179"/>
    <x v="2"/>
    <x v="7"/>
    <x v="178"/>
    <n v="23.92"/>
    <n v="2"/>
    <n v="0"/>
    <n v="6.6976000000000013"/>
  </r>
  <r>
    <n v="2285"/>
    <x v="1121"/>
    <x v="1"/>
    <x v="616"/>
    <d v="2012-03-09T00:00:00"/>
    <s v="Standard Class"/>
    <s v="SF-20200"/>
    <s v="Sarah Foster"/>
    <x v="0"/>
    <x v="0"/>
    <s v="New Castle"/>
    <x v="14"/>
    <n v="47362"/>
    <x v="2"/>
    <x v="1295"/>
    <x v="1"/>
    <x v="9"/>
    <x v="33"/>
    <n v="60.69"/>
    <n v="7"/>
    <n v="0"/>
    <n v="16.386300000000002"/>
  </r>
  <r>
    <n v="2286"/>
    <x v="1122"/>
    <x v="0"/>
    <x v="465"/>
    <d v="2013-05-09T00:00:00"/>
    <s v="First Class"/>
    <s v="PJ-18835"/>
    <s v="Patrick Jones"/>
    <x v="1"/>
    <x v="0"/>
    <s v="Murfreesboro"/>
    <x v="18"/>
    <n v="37130"/>
    <x v="0"/>
    <x v="1296"/>
    <x v="1"/>
    <x v="10"/>
    <x v="1272"/>
    <n v="14.352000000000002"/>
    <n v="3"/>
    <n v="0.2"/>
    <n v="5.2026000000000003"/>
  </r>
  <r>
    <n v="2287"/>
    <x v="1123"/>
    <x v="3"/>
    <x v="701"/>
    <d v="2014-11-24T00:00:00"/>
    <s v="Standard Class"/>
    <s v="CS-12355"/>
    <s v="Christine Sundaresam"/>
    <x v="0"/>
    <x v="0"/>
    <s v="Salem"/>
    <x v="17"/>
    <n v="24153"/>
    <x v="0"/>
    <x v="1297"/>
    <x v="1"/>
    <x v="9"/>
    <x v="1273"/>
    <n v="35.04"/>
    <n v="2"/>
    <n v="0"/>
    <n v="12.263999999999999"/>
  </r>
  <r>
    <n v="2288"/>
    <x v="1124"/>
    <x v="3"/>
    <x v="702"/>
    <d v="2014-06-06T00:00:00"/>
    <s v="Second Class"/>
    <s v="BB-10990"/>
    <s v="Barry Blumstein"/>
    <x v="1"/>
    <x v="0"/>
    <s v="Toledo"/>
    <x v="24"/>
    <n v="43615"/>
    <x v="3"/>
    <x v="1298"/>
    <x v="1"/>
    <x v="9"/>
    <x v="1274"/>
    <n v="17.480000000000004"/>
    <n v="5"/>
    <n v="0.2"/>
    <n v="1.3109999999999999"/>
  </r>
  <r>
    <n v="2289"/>
    <x v="1125"/>
    <x v="3"/>
    <x v="193"/>
    <d v="2014-06-14T00:00:00"/>
    <s v="First Class"/>
    <s v="BW-11200"/>
    <s v="Ben Wallace"/>
    <x v="0"/>
    <x v="0"/>
    <s v="Los Angeles"/>
    <x v="1"/>
    <n v="90032"/>
    <x v="1"/>
    <x v="836"/>
    <x v="1"/>
    <x v="6"/>
    <x v="823"/>
    <n v="16.399999999999999"/>
    <n v="5"/>
    <n v="0"/>
    <n v="4.7559999999999985"/>
  </r>
  <r>
    <n v="2290"/>
    <x v="1126"/>
    <x v="3"/>
    <x v="703"/>
    <d v="2014-01-12T00:00:00"/>
    <s v="First Class"/>
    <s v="RS-19420"/>
    <s v="Ricardo Sperren"/>
    <x v="1"/>
    <x v="0"/>
    <s v="Seattle"/>
    <x v="4"/>
    <n v="98115"/>
    <x v="1"/>
    <x v="1299"/>
    <x v="0"/>
    <x v="3"/>
    <x v="1275"/>
    <n v="892.98"/>
    <n v="2"/>
    <n v="0"/>
    <n v="80.368200000000002"/>
  </r>
  <r>
    <n v="2291"/>
    <x v="1127"/>
    <x v="1"/>
    <x v="704"/>
    <d v="2012-04-25T00:00:00"/>
    <s v="Standard Class"/>
    <s v="TS-21160"/>
    <s v="Theresa Swint"/>
    <x v="1"/>
    <x v="0"/>
    <s v="Columbus"/>
    <x v="32"/>
    <n v="31907"/>
    <x v="0"/>
    <x v="664"/>
    <x v="2"/>
    <x v="7"/>
    <x v="658"/>
    <n v="287.96999999999997"/>
    <n v="3"/>
    <n v="0"/>
    <n v="77.751899999999992"/>
  </r>
  <r>
    <n v="2292"/>
    <x v="1127"/>
    <x v="1"/>
    <x v="704"/>
    <d v="2012-04-25T00:00:00"/>
    <s v="Standard Class"/>
    <s v="TS-21160"/>
    <s v="Theresa Swint"/>
    <x v="1"/>
    <x v="0"/>
    <s v="Columbus"/>
    <x v="32"/>
    <n v="31907"/>
    <x v="0"/>
    <x v="1071"/>
    <x v="0"/>
    <x v="5"/>
    <x v="1051"/>
    <n v="595.38"/>
    <n v="6"/>
    <n v="0"/>
    <n v="297.69"/>
  </r>
  <r>
    <n v="2293"/>
    <x v="1127"/>
    <x v="1"/>
    <x v="704"/>
    <d v="2012-04-25T00:00:00"/>
    <s v="Standard Class"/>
    <s v="TS-21160"/>
    <s v="Theresa Swint"/>
    <x v="1"/>
    <x v="0"/>
    <s v="Columbus"/>
    <x v="32"/>
    <n v="31907"/>
    <x v="0"/>
    <x v="778"/>
    <x v="1"/>
    <x v="10"/>
    <x v="769"/>
    <n v="12.96"/>
    <n v="2"/>
    <n v="0"/>
    <n v="6.2208000000000006"/>
  </r>
  <r>
    <n v="2294"/>
    <x v="1128"/>
    <x v="1"/>
    <x v="549"/>
    <d v="2012-11-06T00:00:00"/>
    <s v="Standard Class"/>
    <s v="QJ-19255"/>
    <s v="Quincy Jones"/>
    <x v="1"/>
    <x v="0"/>
    <s v="New York City"/>
    <x v="15"/>
    <n v="10009"/>
    <x v="3"/>
    <x v="500"/>
    <x v="2"/>
    <x v="7"/>
    <x v="495"/>
    <n v="4.95"/>
    <n v="1"/>
    <n v="0"/>
    <n v="1.3365"/>
  </r>
  <r>
    <n v="2295"/>
    <x v="1129"/>
    <x v="3"/>
    <x v="331"/>
    <d v="2014-12-28T00:00:00"/>
    <s v="Standard Class"/>
    <s v="FM-14215"/>
    <s v="Filia McAdams"/>
    <x v="1"/>
    <x v="0"/>
    <s v="Middletown"/>
    <x v="29"/>
    <n v="6457"/>
    <x v="3"/>
    <x v="71"/>
    <x v="0"/>
    <x v="5"/>
    <x v="71"/>
    <n v="181.95"/>
    <n v="3"/>
    <n v="0"/>
    <n v="38.209499999999998"/>
  </r>
  <r>
    <n v="2296"/>
    <x v="1130"/>
    <x v="1"/>
    <x v="549"/>
    <d v="2012-11-05T00:00:00"/>
    <s v="Standard Class"/>
    <s v="VD-21670"/>
    <s v="Valerie Dominguez"/>
    <x v="0"/>
    <x v="0"/>
    <s v="New York City"/>
    <x v="15"/>
    <n v="10011"/>
    <x v="3"/>
    <x v="938"/>
    <x v="1"/>
    <x v="10"/>
    <x v="922"/>
    <n v="13.52"/>
    <n v="4"/>
    <n v="0"/>
    <n v="6.219199999999999"/>
  </r>
  <r>
    <n v="2297"/>
    <x v="1130"/>
    <x v="1"/>
    <x v="549"/>
    <d v="2012-11-05T00:00:00"/>
    <s v="Standard Class"/>
    <s v="VD-21670"/>
    <s v="Valerie Dominguez"/>
    <x v="0"/>
    <x v="0"/>
    <s v="New York City"/>
    <x v="15"/>
    <n v="10011"/>
    <x v="3"/>
    <x v="689"/>
    <x v="0"/>
    <x v="5"/>
    <x v="682"/>
    <n v="259.7"/>
    <n v="5"/>
    <n v="0"/>
    <n v="106.477"/>
  </r>
  <r>
    <n v="2298"/>
    <x v="1130"/>
    <x v="1"/>
    <x v="549"/>
    <d v="2012-11-05T00:00:00"/>
    <s v="Standard Class"/>
    <s v="VD-21670"/>
    <s v="Valerie Dominguez"/>
    <x v="0"/>
    <x v="0"/>
    <s v="New York City"/>
    <x v="15"/>
    <n v="10011"/>
    <x v="3"/>
    <x v="1300"/>
    <x v="2"/>
    <x v="7"/>
    <x v="1276"/>
    <n v="42.95"/>
    <n v="1"/>
    <n v="0"/>
    <n v="1.2884999999999991"/>
  </r>
  <r>
    <n v="2299"/>
    <x v="1130"/>
    <x v="1"/>
    <x v="549"/>
    <d v="2012-11-05T00:00:00"/>
    <s v="Standard Class"/>
    <s v="VD-21670"/>
    <s v="Valerie Dominguez"/>
    <x v="0"/>
    <x v="0"/>
    <s v="New York City"/>
    <x v="15"/>
    <n v="10011"/>
    <x v="3"/>
    <x v="651"/>
    <x v="2"/>
    <x v="11"/>
    <x v="645"/>
    <n v="1399.93"/>
    <n v="7"/>
    <n v="0"/>
    <n v="601.96990000000005"/>
  </r>
  <r>
    <n v="2300"/>
    <x v="1130"/>
    <x v="1"/>
    <x v="549"/>
    <d v="2012-11-05T00:00:00"/>
    <s v="Standard Class"/>
    <s v="VD-21670"/>
    <s v="Valerie Dominguez"/>
    <x v="0"/>
    <x v="0"/>
    <s v="New York City"/>
    <x v="15"/>
    <n v="10011"/>
    <x v="3"/>
    <x v="478"/>
    <x v="2"/>
    <x v="7"/>
    <x v="474"/>
    <n v="503.96"/>
    <n v="4"/>
    <n v="0"/>
    <n v="125.99000000000001"/>
  </r>
  <r>
    <n v="2301"/>
    <x v="1131"/>
    <x v="2"/>
    <x v="687"/>
    <d v="2011-11-18T00:00:00"/>
    <s v="Standard Class"/>
    <s v="JL-15505"/>
    <s v="Jeremy Lonsdale"/>
    <x v="0"/>
    <x v="0"/>
    <s v="Midland"/>
    <x v="12"/>
    <n v="48640"/>
    <x v="2"/>
    <x v="15"/>
    <x v="1"/>
    <x v="8"/>
    <x v="15"/>
    <n v="12.72"/>
    <n v="3"/>
    <n v="0"/>
    <n v="6.36"/>
  </r>
  <r>
    <n v="2302"/>
    <x v="1131"/>
    <x v="2"/>
    <x v="687"/>
    <d v="2011-11-18T00:00:00"/>
    <s v="Standard Class"/>
    <s v="JL-15505"/>
    <s v="Jeremy Lonsdale"/>
    <x v="0"/>
    <x v="0"/>
    <s v="Midland"/>
    <x v="12"/>
    <n v="48640"/>
    <x v="2"/>
    <x v="614"/>
    <x v="1"/>
    <x v="8"/>
    <x v="609"/>
    <n v="11.52"/>
    <n v="4"/>
    <n v="0"/>
    <n v="5.6448"/>
  </r>
  <r>
    <n v="2303"/>
    <x v="1132"/>
    <x v="0"/>
    <x v="327"/>
    <d v="2013-01-21T00:00:00"/>
    <s v="Standard Class"/>
    <s v="DL-13495"/>
    <s v="Dionis Lloyd"/>
    <x v="1"/>
    <x v="0"/>
    <s v="Columbus"/>
    <x v="32"/>
    <n v="31907"/>
    <x v="0"/>
    <x v="552"/>
    <x v="2"/>
    <x v="11"/>
    <x v="546"/>
    <n v="316"/>
    <n v="4"/>
    <n v="0"/>
    <n v="31.599999999999966"/>
  </r>
  <r>
    <n v="2304"/>
    <x v="1133"/>
    <x v="3"/>
    <x v="697"/>
    <d v="2014-09-23T00:00:00"/>
    <s v="Second Class"/>
    <s v="MO-17800"/>
    <s v="Meg O'Connel"/>
    <x v="2"/>
    <x v="0"/>
    <s v="Roswell"/>
    <x v="32"/>
    <n v="30076"/>
    <x v="0"/>
    <x v="323"/>
    <x v="0"/>
    <x v="1"/>
    <x v="320"/>
    <n v="723.92"/>
    <n v="4"/>
    <n v="0"/>
    <n v="188.2192"/>
  </r>
  <r>
    <n v="2305"/>
    <x v="1133"/>
    <x v="3"/>
    <x v="697"/>
    <d v="2014-09-23T00:00:00"/>
    <s v="Second Class"/>
    <s v="MO-17800"/>
    <s v="Meg O'Connel"/>
    <x v="2"/>
    <x v="0"/>
    <s v="Roswell"/>
    <x v="32"/>
    <n v="30076"/>
    <x v="0"/>
    <x v="258"/>
    <x v="1"/>
    <x v="10"/>
    <x v="33"/>
    <n v="106.32"/>
    <n v="3"/>
    <n v="0"/>
    <n v="49.970399999999991"/>
  </r>
  <r>
    <n v="2306"/>
    <x v="1134"/>
    <x v="0"/>
    <x v="443"/>
    <d v="2013-12-25T00:00:00"/>
    <s v="First Class"/>
    <s v="BP-11185"/>
    <s v="Ben Peterman"/>
    <x v="1"/>
    <x v="0"/>
    <s v="Chicago"/>
    <x v="10"/>
    <n v="60623"/>
    <x v="2"/>
    <x v="713"/>
    <x v="0"/>
    <x v="0"/>
    <x v="705"/>
    <n v="141.37199999999999"/>
    <n v="2"/>
    <n v="0.3"/>
    <n v="-14.137200000000014"/>
  </r>
  <r>
    <n v="2307"/>
    <x v="1135"/>
    <x v="1"/>
    <x v="705"/>
    <d v="2012-08-08T00:00:00"/>
    <s v="First Class"/>
    <s v="MS-17980"/>
    <s v="Michael Stewart"/>
    <x v="1"/>
    <x v="0"/>
    <s v="Houston"/>
    <x v="5"/>
    <n v="77041"/>
    <x v="2"/>
    <x v="752"/>
    <x v="1"/>
    <x v="10"/>
    <x v="743"/>
    <n v="27.216000000000001"/>
    <n v="3"/>
    <n v="0.2"/>
    <n v="9.8657999999999983"/>
  </r>
  <r>
    <n v="2308"/>
    <x v="1136"/>
    <x v="3"/>
    <x v="60"/>
    <d v="2014-11-10T00:00:00"/>
    <s v="Standard Class"/>
    <s v="SV-20935"/>
    <s v="Susan Vittorini"/>
    <x v="0"/>
    <x v="0"/>
    <s v="New York City"/>
    <x v="15"/>
    <n v="10009"/>
    <x v="3"/>
    <x v="475"/>
    <x v="2"/>
    <x v="11"/>
    <x v="471"/>
    <n v="390.75"/>
    <n v="5"/>
    <n v="0"/>
    <n v="171.93000000000006"/>
  </r>
  <r>
    <n v="2309"/>
    <x v="1137"/>
    <x v="3"/>
    <x v="532"/>
    <d v="2014-06-13T00:00:00"/>
    <s v="First Class"/>
    <s v="BC-11125"/>
    <s v="Becky Castell"/>
    <x v="2"/>
    <x v="0"/>
    <s v="Peoria"/>
    <x v="16"/>
    <n v="85345"/>
    <x v="1"/>
    <x v="654"/>
    <x v="0"/>
    <x v="1"/>
    <x v="648"/>
    <n v="280.79200000000003"/>
    <n v="1"/>
    <n v="0.2"/>
    <n v="35.098999999999961"/>
  </r>
  <r>
    <n v="2310"/>
    <x v="1137"/>
    <x v="3"/>
    <x v="532"/>
    <d v="2014-06-13T00:00:00"/>
    <s v="First Class"/>
    <s v="BC-11125"/>
    <s v="Becky Castell"/>
    <x v="2"/>
    <x v="0"/>
    <s v="Peoria"/>
    <x v="16"/>
    <n v="85345"/>
    <x v="1"/>
    <x v="80"/>
    <x v="1"/>
    <x v="4"/>
    <x v="80"/>
    <n v="68.448000000000008"/>
    <n v="4"/>
    <n v="0.2"/>
    <n v="7.7003999999999948"/>
  </r>
  <r>
    <n v="2311"/>
    <x v="1137"/>
    <x v="3"/>
    <x v="532"/>
    <d v="2014-06-13T00:00:00"/>
    <s v="First Class"/>
    <s v="BC-11125"/>
    <s v="Becky Castell"/>
    <x v="2"/>
    <x v="0"/>
    <s v="Peoria"/>
    <x v="16"/>
    <n v="85345"/>
    <x v="1"/>
    <x v="666"/>
    <x v="1"/>
    <x v="6"/>
    <x v="660"/>
    <n v="88.04"/>
    <n v="5"/>
    <n v="0.2"/>
    <n v="6.602999999999998"/>
  </r>
  <r>
    <n v="2312"/>
    <x v="1137"/>
    <x v="3"/>
    <x v="532"/>
    <d v="2014-06-13T00:00:00"/>
    <s v="First Class"/>
    <s v="BC-11125"/>
    <s v="Becky Castell"/>
    <x v="2"/>
    <x v="0"/>
    <s v="Peoria"/>
    <x v="16"/>
    <n v="85345"/>
    <x v="1"/>
    <x v="1041"/>
    <x v="1"/>
    <x v="6"/>
    <x v="1021"/>
    <n v="15.872"/>
    <n v="1"/>
    <n v="0.2"/>
    <n v="1.9839999999999982"/>
  </r>
  <r>
    <n v="2313"/>
    <x v="1137"/>
    <x v="3"/>
    <x v="532"/>
    <d v="2014-06-13T00:00:00"/>
    <s v="First Class"/>
    <s v="BC-11125"/>
    <s v="Becky Castell"/>
    <x v="2"/>
    <x v="0"/>
    <s v="Peoria"/>
    <x v="16"/>
    <n v="85345"/>
    <x v="1"/>
    <x v="435"/>
    <x v="1"/>
    <x v="4"/>
    <x v="430"/>
    <n v="215.59200000000001"/>
    <n v="3"/>
    <n v="0.2"/>
    <n v="-48.508200000000009"/>
  </r>
  <r>
    <n v="2314"/>
    <x v="1138"/>
    <x v="3"/>
    <x v="228"/>
    <d v="2014-07-26T00:00:00"/>
    <s v="Standard Class"/>
    <s v="EM-13825"/>
    <s v="Elizabeth Moffitt"/>
    <x v="1"/>
    <x v="0"/>
    <s v="Sioux Falls"/>
    <x v="44"/>
    <n v="57103"/>
    <x v="2"/>
    <x v="676"/>
    <x v="1"/>
    <x v="2"/>
    <x v="670"/>
    <n v="14.62"/>
    <n v="2"/>
    <n v="0"/>
    <n v="6.8713999999999995"/>
  </r>
  <r>
    <n v="2315"/>
    <x v="1138"/>
    <x v="3"/>
    <x v="228"/>
    <d v="2014-07-26T00:00:00"/>
    <s v="Standard Class"/>
    <s v="EM-13825"/>
    <s v="Elizabeth Moffitt"/>
    <x v="1"/>
    <x v="0"/>
    <s v="Sioux Falls"/>
    <x v="44"/>
    <n v="57103"/>
    <x v="2"/>
    <x v="77"/>
    <x v="1"/>
    <x v="9"/>
    <x v="77"/>
    <n v="416.32"/>
    <n v="2"/>
    <n v="0"/>
    <n v="112.40640000000002"/>
  </r>
  <r>
    <n v="2316"/>
    <x v="1138"/>
    <x v="3"/>
    <x v="228"/>
    <d v="2014-07-26T00:00:00"/>
    <s v="Standard Class"/>
    <s v="EM-13825"/>
    <s v="Elizabeth Moffitt"/>
    <x v="1"/>
    <x v="0"/>
    <s v="Sioux Falls"/>
    <x v="44"/>
    <n v="57103"/>
    <x v="2"/>
    <x v="480"/>
    <x v="1"/>
    <x v="8"/>
    <x v="476"/>
    <n v="43"/>
    <n v="5"/>
    <n v="0"/>
    <n v="20.21"/>
  </r>
  <r>
    <n v="2317"/>
    <x v="1138"/>
    <x v="3"/>
    <x v="228"/>
    <d v="2014-07-26T00:00:00"/>
    <s v="Standard Class"/>
    <s v="EM-13825"/>
    <s v="Elizabeth Moffitt"/>
    <x v="1"/>
    <x v="0"/>
    <s v="Sioux Falls"/>
    <x v="44"/>
    <n v="57103"/>
    <x v="2"/>
    <x v="1225"/>
    <x v="0"/>
    <x v="1"/>
    <x v="1200"/>
    <n v="182.94"/>
    <n v="3"/>
    <n v="0"/>
    <n v="27.440999999999995"/>
  </r>
  <r>
    <n v="2318"/>
    <x v="1138"/>
    <x v="3"/>
    <x v="228"/>
    <d v="2014-07-26T00:00:00"/>
    <s v="Standard Class"/>
    <s v="EM-13825"/>
    <s v="Elizabeth Moffitt"/>
    <x v="1"/>
    <x v="0"/>
    <s v="Sioux Falls"/>
    <x v="44"/>
    <n v="57103"/>
    <x v="2"/>
    <x v="844"/>
    <x v="1"/>
    <x v="8"/>
    <x v="830"/>
    <n v="60.83"/>
    <n v="7"/>
    <n v="0"/>
    <n v="30.414999999999999"/>
  </r>
  <r>
    <n v="2319"/>
    <x v="1138"/>
    <x v="3"/>
    <x v="228"/>
    <d v="2014-07-26T00:00:00"/>
    <s v="Standard Class"/>
    <s v="EM-13825"/>
    <s v="Elizabeth Moffitt"/>
    <x v="1"/>
    <x v="0"/>
    <s v="Sioux Falls"/>
    <x v="44"/>
    <n v="57103"/>
    <x v="2"/>
    <x v="1301"/>
    <x v="2"/>
    <x v="11"/>
    <x v="1277"/>
    <n v="389.97"/>
    <n v="3"/>
    <n v="0"/>
    <n v="132.58980000000003"/>
  </r>
  <r>
    <n v="2320"/>
    <x v="1139"/>
    <x v="1"/>
    <x v="706"/>
    <d v="2012-12-26T00:00:00"/>
    <s v="First Class"/>
    <s v="BD-11500"/>
    <s v="Bradley Drucker"/>
    <x v="0"/>
    <x v="0"/>
    <s v="Richmond"/>
    <x v="17"/>
    <n v="23223"/>
    <x v="0"/>
    <x v="535"/>
    <x v="1"/>
    <x v="9"/>
    <x v="530"/>
    <n v="194.32"/>
    <n v="4"/>
    <n v="0"/>
    <n v="56.352799999999974"/>
  </r>
  <r>
    <n v="2321"/>
    <x v="1140"/>
    <x v="3"/>
    <x v="177"/>
    <d v="2014-03-25T00:00:00"/>
    <s v="Standard Class"/>
    <s v="HW-14935"/>
    <s v="Helen Wasserman"/>
    <x v="1"/>
    <x v="0"/>
    <s v="Seattle"/>
    <x v="4"/>
    <n v="98115"/>
    <x v="1"/>
    <x v="1302"/>
    <x v="2"/>
    <x v="11"/>
    <x v="1278"/>
    <n v="265.93"/>
    <n v="7"/>
    <n v="0"/>
    <n v="63.8232"/>
  </r>
  <r>
    <n v="2322"/>
    <x v="1141"/>
    <x v="1"/>
    <x v="620"/>
    <d v="2013-01-03T00:00:00"/>
    <s v="Second Class"/>
    <s v="KC-16255"/>
    <s v="Karen Carlisle"/>
    <x v="1"/>
    <x v="0"/>
    <s v="Henderson"/>
    <x v="0"/>
    <n v="42420"/>
    <x v="0"/>
    <x v="351"/>
    <x v="1"/>
    <x v="8"/>
    <x v="347"/>
    <n v="94.74"/>
    <n v="3"/>
    <n v="0"/>
    <n v="44.527799999999992"/>
  </r>
  <r>
    <n v="2323"/>
    <x v="1141"/>
    <x v="1"/>
    <x v="620"/>
    <d v="2013-01-03T00:00:00"/>
    <s v="Second Class"/>
    <s v="KC-16255"/>
    <s v="Karen Carlisle"/>
    <x v="1"/>
    <x v="0"/>
    <s v="Henderson"/>
    <x v="0"/>
    <n v="42420"/>
    <x v="0"/>
    <x v="280"/>
    <x v="1"/>
    <x v="8"/>
    <x v="277"/>
    <n v="60.64"/>
    <n v="4"/>
    <n v="0"/>
    <n v="27.894399999999997"/>
  </r>
  <r>
    <n v="2324"/>
    <x v="1141"/>
    <x v="1"/>
    <x v="620"/>
    <d v="2013-01-03T00:00:00"/>
    <s v="Second Class"/>
    <s v="KC-16255"/>
    <s v="Karen Carlisle"/>
    <x v="1"/>
    <x v="0"/>
    <s v="Henderson"/>
    <x v="0"/>
    <n v="42420"/>
    <x v="0"/>
    <x v="785"/>
    <x v="1"/>
    <x v="8"/>
    <x v="776"/>
    <n v="76.3"/>
    <n v="5"/>
    <n v="0"/>
    <n v="38.15"/>
  </r>
  <r>
    <n v="2325"/>
    <x v="1141"/>
    <x v="1"/>
    <x v="620"/>
    <d v="2013-01-03T00:00:00"/>
    <s v="Second Class"/>
    <s v="KC-16255"/>
    <s v="Karen Carlisle"/>
    <x v="1"/>
    <x v="0"/>
    <s v="Henderson"/>
    <x v="0"/>
    <n v="42420"/>
    <x v="0"/>
    <x v="999"/>
    <x v="1"/>
    <x v="8"/>
    <x v="982"/>
    <n v="364.79999999999995"/>
    <n v="12"/>
    <n v="0"/>
    <n v="167.80799999999999"/>
  </r>
  <r>
    <n v="2326"/>
    <x v="1142"/>
    <x v="1"/>
    <x v="426"/>
    <d v="2012-09-19T00:00:00"/>
    <s v="Second Class"/>
    <s v="BM-11575"/>
    <s v="Brendan Murry"/>
    <x v="1"/>
    <x v="0"/>
    <s v="New York City"/>
    <x v="15"/>
    <n v="10035"/>
    <x v="3"/>
    <x v="1197"/>
    <x v="1"/>
    <x v="8"/>
    <x v="1173"/>
    <n v="79.872000000000014"/>
    <n v="3"/>
    <n v="0.2"/>
    <n v="29.951999999999998"/>
  </r>
  <r>
    <n v="2327"/>
    <x v="1142"/>
    <x v="1"/>
    <x v="426"/>
    <d v="2012-09-19T00:00:00"/>
    <s v="Second Class"/>
    <s v="BM-11575"/>
    <s v="Brendan Murry"/>
    <x v="1"/>
    <x v="0"/>
    <s v="New York City"/>
    <x v="15"/>
    <n v="10035"/>
    <x v="3"/>
    <x v="266"/>
    <x v="0"/>
    <x v="0"/>
    <x v="263"/>
    <n v="46.384"/>
    <n v="1"/>
    <n v="0.2"/>
    <n v="1.1596000000000011"/>
  </r>
  <r>
    <n v="2328"/>
    <x v="1142"/>
    <x v="1"/>
    <x v="426"/>
    <d v="2012-09-19T00:00:00"/>
    <s v="Second Class"/>
    <s v="BM-11575"/>
    <s v="Brendan Murry"/>
    <x v="1"/>
    <x v="0"/>
    <s v="New York City"/>
    <x v="15"/>
    <n v="10035"/>
    <x v="3"/>
    <x v="12"/>
    <x v="1"/>
    <x v="10"/>
    <x v="12"/>
    <n v="12.96"/>
    <n v="2"/>
    <n v="0"/>
    <n v="6.2208000000000006"/>
  </r>
  <r>
    <n v="2329"/>
    <x v="1143"/>
    <x v="3"/>
    <x v="397"/>
    <d v="2014-09-27T00:00:00"/>
    <s v="First Class"/>
    <s v="KN-16705"/>
    <s v="Kristina Nunn"/>
    <x v="2"/>
    <x v="0"/>
    <s v="Fort Collins"/>
    <x v="22"/>
    <n v="80525"/>
    <x v="1"/>
    <x v="1303"/>
    <x v="1"/>
    <x v="12"/>
    <x v="1279"/>
    <n v="14.352000000000002"/>
    <n v="3"/>
    <n v="0.2"/>
    <n v="5.2026000000000003"/>
  </r>
  <r>
    <n v="2330"/>
    <x v="1144"/>
    <x v="1"/>
    <x v="707"/>
    <d v="2012-12-29T00:00:00"/>
    <s v="Standard Class"/>
    <s v="JD-16150"/>
    <s v="Justin Deggeller"/>
    <x v="1"/>
    <x v="0"/>
    <s v="Philadelphia"/>
    <x v="9"/>
    <n v="19140"/>
    <x v="3"/>
    <x v="1304"/>
    <x v="0"/>
    <x v="5"/>
    <x v="1280"/>
    <n v="547.13599999999997"/>
    <n v="4"/>
    <n v="0.2"/>
    <n v="-68.392000000000053"/>
  </r>
  <r>
    <n v="2331"/>
    <x v="1145"/>
    <x v="0"/>
    <x v="446"/>
    <d v="2013-09-27T00:00:00"/>
    <s v="Second Class"/>
    <s v="LA-16780"/>
    <s v="Laura Armstrong"/>
    <x v="1"/>
    <x v="0"/>
    <s v="Los Angeles"/>
    <x v="1"/>
    <n v="90004"/>
    <x v="1"/>
    <x v="193"/>
    <x v="1"/>
    <x v="4"/>
    <x v="192"/>
    <n v="41.96"/>
    <n v="2"/>
    <n v="0"/>
    <n v="2.9371999999999971"/>
  </r>
  <r>
    <n v="2332"/>
    <x v="1145"/>
    <x v="0"/>
    <x v="446"/>
    <d v="2013-09-27T00:00:00"/>
    <s v="Second Class"/>
    <s v="LA-16780"/>
    <s v="Laura Armstrong"/>
    <x v="1"/>
    <x v="0"/>
    <s v="Los Angeles"/>
    <x v="1"/>
    <n v="90004"/>
    <x v="1"/>
    <x v="1305"/>
    <x v="1"/>
    <x v="10"/>
    <x v="1281"/>
    <n v="41.7"/>
    <n v="5"/>
    <n v="0"/>
    <n v="20.85"/>
  </r>
  <r>
    <n v="2333"/>
    <x v="1146"/>
    <x v="3"/>
    <x v="708"/>
    <d v="2014-03-26T00:00:00"/>
    <s v="Standard Class"/>
    <s v="RW-19690"/>
    <s v="Robert Waldorf"/>
    <x v="0"/>
    <x v="0"/>
    <s v="Lafayette"/>
    <x v="14"/>
    <n v="47905"/>
    <x v="2"/>
    <x v="417"/>
    <x v="1"/>
    <x v="10"/>
    <x v="412"/>
    <n v="277.39999999999998"/>
    <n v="5"/>
    <n v="0"/>
    <n v="133.15199999999999"/>
  </r>
  <r>
    <n v="2334"/>
    <x v="1146"/>
    <x v="3"/>
    <x v="708"/>
    <d v="2014-03-26T00:00:00"/>
    <s v="Standard Class"/>
    <s v="RW-19690"/>
    <s v="Robert Waldorf"/>
    <x v="0"/>
    <x v="0"/>
    <s v="Lafayette"/>
    <x v="14"/>
    <n v="47905"/>
    <x v="2"/>
    <x v="609"/>
    <x v="1"/>
    <x v="10"/>
    <x v="604"/>
    <n v="5.78"/>
    <n v="1"/>
    <n v="0"/>
    <n v="2.8322000000000003"/>
  </r>
  <r>
    <n v="2335"/>
    <x v="1147"/>
    <x v="2"/>
    <x v="587"/>
    <d v="2011-10-04T00:00:00"/>
    <s v="Standard Class"/>
    <s v="KW-16570"/>
    <s v="Kelly Williams"/>
    <x v="0"/>
    <x v="0"/>
    <s v="Clarksville"/>
    <x v="18"/>
    <n v="37042"/>
    <x v="0"/>
    <x v="336"/>
    <x v="1"/>
    <x v="9"/>
    <x v="332"/>
    <n v="69.216000000000008"/>
    <n v="6"/>
    <n v="0.2"/>
    <n v="11.247599999999995"/>
  </r>
  <r>
    <n v="2336"/>
    <x v="1148"/>
    <x v="3"/>
    <x v="389"/>
    <d v="2014-12-11T00:00:00"/>
    <s v="Same Day"/>
    <s v="CC-12220"/>
    <s v="Chris Cortes"/>
    <x v="0"/>
    <x v="0"/>
    <s v="Fairfield"/>
    <x v="29"/>
    <n v="6824"/>
    <x v="3"/>
    <x v="135"/>
    <x v="1"/>
    <x v="12"/>
    <x v="135"/>
    <n v="10.86"/>
    <n v="3"/>
    <n v="0"/>
    <n v="5.1042000000000005"/>
  </r>
  <r>
    <n v="2337"/>
    <x v="1148"/>
    <x v="3"/>
    <x v="389"/>
    <d v="2014-12-11T00:00:00"/>
    <s v="Same Day"/>
    <s v="CC-12220"/>
    <s v="Chris Cortes"/>
    <x v="0"/>
    <x v="0"/>
    <s v="Fairfield"/>
    <x v="29"/>
    <n v="6824"/>
    <x v="3"/>
    <x v="1306"/>
    <x v="1"/>
    <x v="9"/>
    <x v="1282"/>
    <n v="426.78999999999996"/>
    <n v="7"/>
    <n v="0"/>
    <n v="123.76909999999995"/>
  </r>
  <r>
    <n v="2338"/>
    <x v="1149"/>
    <x v="2"/>
    <x v="709"/>
    <d v="2011-08-23T00:00:00"/>
    <s v="Same Day"/>
    <s v="RH-19495"/>
    <s v="Rick Hansen"/>
    <x v="0"/>
    <x v="0"/>
    <s v="New York City"/>
    <x v="15"/>
    <n v="10009"/>
    <x v="3"/>
    <x v="1307"/>
    <x v="1"/>
    <x v="10"/>
    <x v="1283"/>
    <n v="25.92"/>
    <n v="4"/>
    <n v="0"/>
    <n v="12.441600000000001"/>
  </r>
  <r>
    <n v="2339"/>
    <x v="1149"/>
    <x v="2"/>
    <x v="709"/>
    <d v="2011-08-23T00:00:00"/>
    <s v="Same Day"/>
    <s v="RH-19495"/>
    <s v="Rick Hansen"/>
    <x v="0"/>
    <x v="0"/>
    <s v="New York City"/>
    <x v="15"/>
    <n v="10009"/>
    <x v="3"/>
    <x v="496"/>
    <x v="1"/>
    <x v="10"/>
    <x v="491"/>
    <n v="45.92"/>
    <n v="4"/>
    <n v="0"/>
    <n v="22.500800000000002"/>
  </r>
  <r>
    <n v="2340"/>
    <x v="1150"/>
    <x v="2"/>
    <x v="710"/>
    <d v="2011-08-24T00:00:00"/>
    <s v="Standard Class"/>
    <s v="JK-15625"/>
    <s v="Jim Karlsson"/>
    <x v="0"/>
    <x v="0"/>
    <s v="Columbus"/>
    <x v="24"/>
    <n v="43229"/>
    <x v="3"/>
    <x v="87"/>
    <x v="1"/>
    <x v="6"/>
    <x v="87"/>
    <n v="10.72"/>
    <n v="2"/>
    <n v="0.2"/>
    <n v="1.7419999999999987"/>
  </r>
  <r>
    <n v="2341"/>
    <x v="1151"/>
    <x v="0"/>
    <x v="338"/>
    <d v="2013-11-16T00:00:00"/>
    <s v="Standard Class"/>
    <s v="DC-13285"/>
    <s v="Debra Catini"/>
    <x v="0"/>
    <x v="0"/>
    <s v="Warner Robins"/>
    <x v="32"/>
    <n v="31088"/>
    <x v="0"/>
    <x v="879"/>
    <x v="1"/>
    <x v="6"/>
    <x v="864"/>
    <n v="41.86"/>
    <n v="7"/>
    <n v="0"/>
    <n v="10.465"/>
  </r>
  <r>
    <n v="2342"/>
    <x v="1152"/>
    <x v="2"/>
    <x v="520"/>
    <d v="2012-01-03T00:00:00"/>
    <s v="First Class"/>
    <s v="GM-14455"/>
    <s v="Gary Mitchum"/>
    <x v="2"/>
    <x v="0"/>
    <s v="Franklin"/>
    <x v="31"/>
    <n v="2038"/>
    <x v="3"/>
    <x v="1308"/>
    <x v="0"/>
    <x v="5"/>
    <x v="1284"/>
    <n v="63.2"/>
    <n v="5"/>
    <n v="0"/>
    <n v="23.384"/>
  </r>
  <r>
    <n v="2343"/>
    <x v="1152"/>
    <x v="2"/>
    <x v="520"/>
    <d v="2012-01-03T00:00:00"/>
    <s v="First Class"/>
    <s v="GM-14455"/>
    <s v="Gary Mitchum"/>
    <x v="2"/>
    <x v="0"/>
    <s v="Franklin"/>
    <x v="31"/>
    <n v="2038"/>
    <x v="3"/>
    <x v="1302"/>
    <x v="2"/>
    <x v="11"/>
    <x v="1278"/>
    <n v="113.97"/>
    <n v="3"/>
    <n v="0"/>
    <n v="27.352799999999998"/>
  </r>
  <r>
    <n v="2344"/>
    <x v="1153"/>
    <x v="2"/>
    <x v="711"/>
    <d v="2011-07-30T00:00:00"/>
    <s v="Second Class"/>
    <s v="CL-11890"/>
    <s v="Carl Ludwig"/>
    <x v="0"/>
    <x v="0"/>
    <s v="Chicago"/>
    <x v="10"/>
    <n v="60623"/>
    <x v="2"/>
    <x v="232"/>
    <x v="1"/>
    <x v="4"/>
    <x v="230"/>
    <n v="123.55199999999999"/>
    <n v="3"/>
    <n v="0.2"/>
    <n v="-29.343599999999995"/>
  </r>
  <r>
    <n v="2345"/>
    <x v="1154"/>
    <x v="0"/>
    <x v="712"/>
    <d v="2013-02-28T00:00:00"/>
    <s v="Standard Class"/>
    <s v="PV-18985"/>
    <s v="Paul Van Hugh"/>
    <x v="2"/>
    <x v="0"/>
    <s v="Milwaukee"/>
    <x v="6"/>
    <n v="53209"/>
    <x v="2"/>
    <x v="1309"/>
    <x v="1"/>
    <x v="9"/>
    <x v="1285"/>
    <n v="490.32"/>
    <n v="9"/>
    <n v="0"/>
    <n v="137.28960000000004"/>
  </r>
  <r>
    <n v="2346"/>
    <x v="1155"/>
    <x v="0"/>
    <x v="69"/>
    <d v="2013-03-19T00:00:00"/>
    <s v="Standard Class"/>
    <s v="LT-17110"/>
    <s v="Liz Thompson"/>
    <x v="0"/>
    <x v="0"/>
    <s v="San Antonio"/>
    <x v="5"/>
    <n v="78207"/>
    <x v="2"/>
    <x v="161"/>
    <x v="1"/>
    <x v="10"/>
    <x v="1286"/>
    <n v="70.08"/>
    <n v="5"/>
    <n v="0.2"/>
    <n v="24.527999999999995"/>
  </r>
  <r>
    <n v="2347"/>
    <x v="1155"/>
    <x v="0"/>
    <x v="69"/>
    <d v="2013-03-19T00:00:00"/>
    <s v="Standard Class"/>
    <s v="LT-17110"/>
    <s v="Liz Thompson"/>
    <x v="0"/>
    <x v="0"/>
    <s v="San Antonio"/>
    <x v="5"/>
    <n v="78207"/>
    <x v="2"/>
    <x v="1310"/>
    <x v="1"/>
    <x v="8"/>
    <x v="1287"/>
    <n v="1.2719999999999998"/>
    <n v="2"/>
    <n v="0.8"/>
    <n v="-2.1624000000000012"/>
  </r>
  <r>
    <n v="2348"/>
    <x v="1155"/>
    <x v="0"/>
    <x v="69"/>
    <d v="2013-03-19T00:00:00"/>
    <s v="Standard Class"/>
    <s v="LT-17110"/>
    <s v="Liz Thompson"/>
    <x v="0"/>
    <x v="0"/>
    <s v="San Antonio"/>
    <x v="5"/>
    <n v="78207"/>
    <x v="2"/>
    <x v="898"/>
    <x v="0"/>
    <x v="3"/>
    <x v="882"/>
    <n v="557.58500000000004"/>
    <n v="5"/>
    <n v="0.3"/>
    <n v="0"/>
  </r>
  <r>
    <n v="2349"/>
    <x v="1156"/>
    <x v="3"/>
    <x v="574"/>
    <d v="2014-12-04T00:00:00"/>
    <s v="Same Day"/>
    <s v="AM-10360"/>
    <s v="Alice McCarthy"/>
    <x v="1"/>
    <x v="0"/>
    <s v="Los Angeles"/>
    <x v="1"/>
    <n v="90032"/>
    <x v="1"/>
    <x v="620"/>
    <x v="1"/>
    <x v="8"/>
    <x v="33"/>
    <n v="9.0240000000000009"/>
    <n v="6"/>
    <n v="0.2"/>
    <n v="3.1583999999999985"/>
  </r>
  <r>
    <n v="2350"/>
    <x v="1156"/>
    <x v="3"/>
    <x v="574"/>
    <d v="2014-12-04T00:00:00"/>
    <s v="Same Day"/>
    <s v="AM-10360"/>
    <s v="Alice McCarthy"/>
    <x v="1"/>
    <x v="0"/>
    <s v="Los Angeles"/>
    <x v="1"/>
    <n v="90032"/>
    <x v="1"/>
    <x v="1311"/>
    <x v="1"/>
    <x v="8"/>
    <x v="1288"/>
    <n v="69.456000000000003"/>
    <n v="2"/>
    <n v="0.2"/>
    <n v="22.573199999999996"/>
  </r>
  <r>
    <n v="2351"/>
    <x v="1156"/>
    <x v="3"/>
    <x v="574"/>
    <d v="2014-12-04T00:00:00"/>
    <s v="Same Day"/>
    <s v="AM-10360"/>
    <s v="Alice McCarthy"/>
    <x v="1"/>
    <x v="0"/>
    <s v="Los Angeles"/>
    <x v="1"/>
    <n v="90032"/>
    <x v="1"/>
    <x v="362"/>
    <x v="1"/>
    <x v="10"/>
    <x v="357"/>
    <n v="10.86"/>
    <n v="2"/>
    <n v="0"/>
    <n v="5.3213999999999997"/>
  </r>
  <r>
    <n v="2352"/>
    <x v="1156"/>
    <x v="3"/>
    <x v="574"/>
    <d v="2014-12-04T00:00:00"/>
    <s v="Same Day"/>
    <s v="AM-10360"/>
    <s v="Alice McCarthy"/>
    <x v="1"/>
    <x v="0"/>
    <s v="Los Angeles"/>
    <x v="1"/>
    <n v="90032"/>
    <x v="1"/>
    <x v="1276"/>
    <x v="1"/>
    <x v="9"/>
    <x v="1252"/>
    <n v="79.47"/>
    <n v="3"/>
    <n v="0"/>
    <n v="22.251600000000003"/>
  </r>
  <r>
    <n v="2353"/>
    <x v="1156"/>
    <x v="3"/>
    <x v="574"/>
    <d v="2014-12-04T00:00:00"/>
    <s v="Same Day"/>
    <s v="AM-10360"/>
    <s v="Alice McCarthy"/>
    <x v="1"/>
    <x v="0"/>
    <s v="Los Angeles"/>
    <x v="1"/>
    <n v="90032"/>
    <x v="1"/>
    <x v="59"/>
    <x v="1"/>
    <x v="6"/>
    <x v="59"/>
    <n v="10.08"/>
    <n v="6"/>
    <n v="0"/>
    <n v="5.04"/>
  </r>
  <r>
    <n v="2354"/>
    <x v="1157"/>
    <x v="1"/>
    <x v="284"/>
    <d v="2012-09-02T00:00:00"/>
    <s v="First Class"/>
    <s v="SC-20260"/>
    <s v="Scott Cohen"/>
    <x v="1"/>
    <x v="0"/>
    <s v="San Francisco"/>
    <x v="1"/>
    <n v="94122"/>
    <x v="1"/>
    <x v="37"/>
    <x v="0"/>
    <x v="0"/>
    <x v="37"/>
    <n v="1552.8309999999999"/>
    <n v="7"/>
    <n v="0.15"/>
    <n v="200.95460000000008"/>
  </r>
  <r>
    <n v="2355"/>
    <x v="1157"/>
    <x v="1"/>
    <x v="284"/>
    <d v="2012-09-02T00:00:00"/>
    <s v="First Class"/>
    <s v="SC-20260"/>
    <s v="Scott Cohen"/>
    <x v="1"/>
    <x v="0"/>
    <s v="San Francisco"/>
    <x v="1"/>
    <n v="94122"/>
    <x v="1"/>
    <x v="141"/>
    <x v="1"/>
    <x v="8"/>
    <x v="141"/>
    <n v="137.24"/>
    <n v="5"/>
    <n v="0.2"/>
    <n v="46.3185"/>
  </r>
  <r>
    <n v="2356"/>
    <x v="1157"/>
    <x v="1"/>
    <x v="284"/>
    <d v="2012-09-02T00:00:00"/>
    <s v="First Class"/>
    <s v="SC-20260"/>
    <s v="Scott Cohen"/>
    <x v="1"/>
    <x v="0"/>
    <s v="San Francisco"/>
    <x v="1"/>
    <n v="94122"/>
    <x v="1"/>
    <x v="1312"/>
    <x v="2"/>
    <x v="11"/>
    <x v="1289"/>
    <n v="36.51"/>
    <n v="1"/>
    <n v="0"/>
    <n v="15.699300000000001"/>
  </r>
  <r>
    <n v="2357"/>
    <x v="1157"/>
    <x v="1"/>
    <x v="284"/>
    <d v="2012-09-02T00:00:00"/>
    <s v="First Class"/>
    <s v="SC-20260"/>
    <s v="Scott Cohen"/>
    <x v="1"/>
    <x v="0"/>
    <s v="San Francisco"/>
    <x v="1"/>
    <n v="94122"/>
    <x v="1"/>
    <x v="1313"/>
    <x v="2"/>
    <x v="15"/>
    <x v="1290"/>
    <n v="239.976"/>
    <n v="3"/>
    <n v="0.2"/>
    <n v="80.991899999999987"/>
  </r>
  <r>
    <n v="2358"/>
    <x v="1158"/>
    <x v="2"/>
    <x v="461"/>
    <d v="2011-03-21T00:00:00"/>
    <s v="Standard Class"/>
    <s v="CP-12340"/>
    <s v="Christine Phan"/>
    <x v="1"/>
    <x v="0"/>
    <s v="New York City"/>
    <x v="15"/>
    <n v="10024"/>
    <x v="3"/>
    <x v="215"/>
    <x v="0"/>
    <x v="3"/>
    <x v="214"/>
    <n v="1579.7460000000001"/>
    <n v="7"/>
    <n v="0.4"/>
    <n v="-447.59469999999988"/>
  </r>
  <r>
    <n v="2359"/>
    <x v="1158"/>
    <x v="2"/>
    <x v="461"/>
    <d v="2011-03-21T00:00:00"/>
    <s v="Standard Class"/>
    <s v="CP-12340"/>
    <s v="Christine Phan"/>
    <x v="1"/>
    <x v="0"/>
    <s v="New York City"/>
    <x v="15"/>
    <n v="10024"/>
    <x v="3"/>
    <x v="1299"/>
    <x v="0"/>
    <x v="3"/>
    <x v="1275"/>
    <n v="1071.576"/>
    <n v="4"/>
    <n v="0.4"/>
    <n v="-553.64760000000001"/>
  </r>
  <r>
    <n v="2360"/>
    <x v="1158"/>
    <x v="2"/>
    <x v="461"/>
    <d v="2011-03-21T00:00:00"/>
    <s v="Standard Class"/>
    <s v="CP-12340"/>
    <s v="Christine Phan"/>
    <x v="1"/>
    <x v="0"/>
    <s v="New York City"/>
    <x v="15"/>
    <n v="10024"/>
    <x v="3"/>
    <x v="1168"/>
    <x v="0"/>
    <x v="3"/>
    <x v="1146"/>
    <n v="613.90800000000002"/>
    <n v="3"/>
    <n v="0.4"/>
    <n v="-122.78160000000003"/>
  </r>
  <r>
    <n v="2361"/>
    <x v="1158"/>
    <x v="2"/>
    <x v="461"/>
    <d v="2011-03-21T00:00:00"/>
    <s v="Standard Class"/>
    <s v="CP-12340"/>
    <s v="Christine Phan"/>
    <x v="1"/>
    <x v="0"/>
    <s v="New York City"/>
    <x v="15"/>
    <n v="10024"/>
    <x v="3"/>
    <x v="1314"/>
    <x v="1"/>
    <x v="10"/>
    <x v="1291"/>
    <n v="34.86"/>
    <n v="7"/>
    <n v="0"/>
    <n v="16.3842"/>
  </r>
  <r>
    <n v="2362"/>
    <x v="1158"/>
    <x v="2"/>
    <x v="461"/>
    <d v="2011-03-21T00:00:00"/>
    <s v="Standard Class"/>
    <s v="CP-12340"/>
    <s v="Christine Phan"/>
    <x v="1"/>
    <x v="0"/>
    <s v="New York City"/>
    <x v="15"/>
    <n v="10024"/>
    <x v="3"/>
    <x v="1315"/>
    <x v="1"/>
    <x v="10"/>
    <x v="1292"/>
    <n v="155.04"/>
    <n v="4"/>
    <n v="0"/>
    <n v="75.9696"/>
  </r>
  <r>
    <n v="2363"/>
    <x v="1159"/>
    <x v="3"/>
    <x v="513"/>
    <d v="2014-04-21T00:00:00"/>
    <s v="Standard Class"/>
    <s v="RF-19840"/>
    <s v="Roy Französisch"/>
    <x v="0"/>
    <x v="0"/>
    <s v="Columbus"/>
    <x v="24"/>
    <n v="43229"/>
    <x v="3"/>
    <x v="1316"/>
    <x v="1"/>
    <x v="8"/>
    <x v="1293"/>
    <n v="13.710000000000003"/>
    <n v="5"/>
    <n v="0.7"/>
    <n v="-10.053999999999998"/>
  </r>
  <r>
    <n v="2364"/>
    <x v="1160"/>
    <x v="0"/>
    <x v="69"/>
    <d v="2013-03-19T00:00:00"/>
    <s v="Standard Class"/>
    <s v="AB-10060"/>
    <s v="Adam Bellavance"/>
    <x v="2"/>
    <x v="0"/>
    <s v="Waynesboro"/>
    <x v="17"/>
    <n v="22980"/>
    <x v="0"/>
    <x v="441"/>
    <x v="0"/>
    <x v="5"/>
    <x v="436"/>
    <n v="127.88"/>
    <n v="2"/>
    <n v="0"/>
    <n v="40.921599999999998"/>
  </r>
  <r>
    <n v="2365"/>
    <x v="1160"/>
    <x v="0"/>
    <x v="69"/>
    <d v="2013-03-19T00:00:00"/>
    <s v="Standard Class"/>
    <s v="AB-10060"/>
    <s v="Adam Bellavance"/>
    <x v="2"/>
    <x v="0"/>
    <s v="Waynesboro"/>
    <x v="17"/>
    <n v="22980"/>
    <x v="0"/>
    <x v="1317"/>
    <x v="1"/>
    <x v="9"/>
    <x v="1294"/>
    <n v="160.32"/>
    <n v="2"/>
    <n v="0"/>
    <n v="44.889600000000002"/>
  </r>
  <r>
    <n v="2366"/>
    <x v="1160"/>
    <x v="0"/>
    <x v="69"/>
    <d v="2013-03-19T00:00:00"/>
    <s v="Standard Class"/>
    <s v="AB-10060"/>
    <s v="Adam Bellavance"/>
    <x v="2"/>
    <x v="0"/>
    <s v="Waynesboro"/>
    <x v="17"/>
    <n v="22980"/>
    <x v="0"/>
    <x v="1023"/>
    <x v="1"/>
    <x v="8"/>
    <x v="1005"/>
    <n v="46"/>
    <n v="4"/>
    <n v="0"/>
    <n v="20.7"/>
  </r>
  <r>
    <n v="2367"/>
    <x v="1161"/>
    <x v="2"/>
    <x v="156"/>
    <d v="2011-11-26T00:00:00"/>
    <s v="Second Class"/>
    <s v="EH-13990"/>
    <s v="Erica Hackney"/>
    <x v="0"/>
    <x v="0"/>
    <s v="Sacramento"/>
    <x v="1"/>
    <n v="95823"/>
    <x v="1"/>
    <x v="1318"/>
    <x v="0"/>
    <x v="1"/>
    <x v="1295"/>
    <n v="120.71199999999999"/>
    <n v="1"/>
    <n v="0.2"/>
    <n v="-18.106799999999993"/>
  </r>
  <r>
    <n v="2368"/>
    <x v="1162"/>
    <x v="3"/>
    <x v="516"/>
    <d v="2014-02-14T00:00:00"/>
    <s v="First Class"/>
    <s v="MN-17935"/>
    <s v="Michael Nguyen"/>
    <x v="0"/>
    <x v="0"/>
    <s v="Clinton"/>
    <x v="39"/>
    <n v="20735"/>
    <x v="3"/>
    <x v="1010"/>
    <x v="1"/>
    <x v="10"/>
    <x v="993"/>
    <n v="23.12"/>
    <n v="4"/>
    <n v="0"/>
    <n v="11.328800000000001"/>
  </r>
  <r>
    <n v="2369"/>
    <x v="1163"/>
    <x v="0"/>
    <x v="713"/>
    <d v="2013-09-28T00:00:00"/>
    <s v="Standard Class"/>
    <s v="KL-16555"/>
    <s v="Kelly Lampkin"/>
    <x v="1"/>
    <x v="0"/>
    <s v="Fairfield"/>
    <x v="24"/>
    <n v="45014"/>
    <x v="3"/>
    <x v="1319"/>
    <x v="0"/>
    <x v="5"/>
    <x v="1296"/>
    <n v="532.70400000000006"/>
    <n v="6"/>
    <n v="0.2"/>
    <n v="-26.635200000000026"/>
  </r>
  <r>
    <n v="2370"/>
    <x v="1163"/>
    <x v="0"/>
    <x v="713"/>
    <d v="2013-09-28T00:00:00"/>
    <s v="Standard Class"/>
    <s v="KL-16555"/>
    <s v="Kelly Lampkin"/>
    <x v="1"/>
    <x v="0"/>
    <s v="Fairfield"/>
    <x v="24"/>
    <n v="45014"/>
    <x v="3"/>
    <x v="1320"/>
    <x v="1"/>
    <x v="6"/>
    <x v="1297"/>
    <n v="4.9119999999999999"/>
    <n v="2"/>
    <n v="0.2"/>
    <n v="0.30700000000000016"/>
  </r>
  <r>
    <n v="2371"/>
    <x v="1164"/>
    <x v="3"/>
    <x v="437"/>
    <d v="2014-07-10T00:00:00"/>
    <s v="Second Class"/>
    <s v="MP-17965"/>
    <s v="Michael Paige"/>
    <x v="1"/>
    <x v="0"/>
    <s v="Warwick"/>
    <x v="34"/>
    <n v="2886"/>
    <x v="3"/>
    <x v="725"/>
    <x v="2"/>
    <x v="11"/>
    <x v="717"/>
    <n v="252"/>
    <n v="4"/>
    <n v="0"/>
    <n v="93.240000000000009"/>
  </r>
  <r>
    <n v="2372"/>
    <x v="1165"/>
    <x v="0"/>
    <x v="274"/>
    <d v="2013-07-12T00:00:00"/>
    <s v="Second Class"/>
    <s v="BF-11020"/>
    <s v="Barry Französisch"/>
    <x v="1"/>
    <x v="0"/>
    <s v="Aurora"/>
    <x v="10"/>
    <n v="60505"/>
    <x v="2"/>
    <x v="1155"/>
    <x v="0"/>
    <x v="5"/>
    <x v="1134"/>
    <n v="60.288000000000004"/>
    <n v="8"/>
    <n v="0.6"/>
    <n v="-27.129599999999996"/>
  </r>
  <r>
    <n v="2373"/>
    <x v="1165"/>
    <x v="0"/>
    <x v="274"/>
    <d v="2013-07-12T00:00:00"/>
    <s v="Second Class"/>
    <s v="BF-11020"/>
    <s v="Barry Französisch"/>
    <x v="1"/>
    <x v="0"/>
    <s v="Aurora"/>
    <x v="10"/>
    <n v="60505"/>
    <x v="2"/>
    <x v="1321"/>
    <x v="1"/>
    <x v="13"/>
    <x v="1298"/>
    <n v="2.6320000000000001"/>
    <n v="1"/>
    <n v="0.2"/>
    <n v="0.8224999999999999"/>
  </r>
  <r>
    <n v="2374"/>
    <x v="1165"/>
    <x v="0"/>
    <x v="274"/>
    <d v="2013-07-12T00:00:00"/>
    <s v="Second Class"/>
    <s v="BF-11020"/>
    <s v="Barry Französisch"/>
    <x v="1"/>
    <x v="0"/>
    <s v="Aurora"/>
    <x v="10"/>
    <n v="60505"/>
    <x v="2"/>
    <x v="1128"/>
    <x v="1"/>
    <x v="10"/>
    <x v="1107"/>
    <n v="23.688000000000002"/>
    <n v="9"/>
    <n v="0.2"/>
    <n v="7.698599999999999"/>
  </r>
  <r>
    <n v="2375"/>
    <x v="1165"/>
    <x v="0"/>
    <x v="274"/>
    <d v="2013-07-12T00:00:00"/>
    <s v="Second Class"/>
    <s v="BF-11020"/>
    <s v="Barry Französisch"/>
    <x v="1"/>
    <x v="0"/>
    <s v="Aurora"/>
    <x v="10"/>
    <n v="60505"/>
    <x v="2"/>
    <x v="323"/>
    <x v="0"/>
    <x v="1"/>
    <x v="320"/>
    <n v="253.37199999999996"/>
    <n v="2"/>
    <n v="0.3"/>
    <n v="-14.478399999999993"/>
  </r>
  <r>
    <n v="2376"/>
    <x v="1166"/>
    <x v="3"/>
    <x v="714"/>
    <d v="2014-01-31T00:00:00"/>
    <s v="Standard Class"/>
    <s v="TP-21130"/>
    <s v="Theone Pippenger"/>
    <x v="0"/>
    <x v="0"/>
    <s v="Smyrna"/>
    <x v="32"/>
    <n v="30080"/>
    <x v="0"/>
    <x v="969"/>
    <x v="1"/>
    <x v="13"/>
    <x v="953"/>
    <n v="5.67"/>
    <n v="3"/>
    <n v="0"/>
    <n v="0.11340000000000017"/>
  </r>
  <r>
    <n v="2377"/>
    <x v="1167"/>
    <x v="2"/>
    <x v="710"/>
    <d v="2011-08-21T00:00:00"/>
    <s v="Second Class"/>
    <s v="MS-17770"/>
    <s v="Maxwell Schwartz"/>
    <x v="0"/>
    <x v="0"/>
    <s v="Columbus"/>
    <x v="24"/>
    <n v="43229"/>
    <x v="3"/>
    <x v="1242"/>
    <x v="1"/>
    <x v="8"/>
    <x v="1216"/>
    <n v="76.77600000000001"/>
    <n v="4"/>
    <n v="0.7"/>
    <n v="-58.861599999999981"/>
  </r>
  <r>
    <n v="2378"/>
    <x v="1167"/>
    <x v="2"/>
    <x v="710"/>
    <d v="2011-08-21T00:00:00"/>
    <s v="Second Class"/>
    <s v="MS-17770"/>
    <s v="Maxwell Schwartz"/>
    <x v="0"/>
    <x v="0"/>
    <s v="Columbus"/>
    <x v="24"/>
    <n v="43229"/>
    <x v="3"/>
    <x v="1322"/>
    <x v="1"/>
    <x v="14"/>
    <x v="1299"/>
    <n v="9.1840000000000011"/>
    <n v="2"/>
    <n v="0.2"/>
    <n v="1.1479999999999988"/>
  </r>
  <r>
    <n v="2379"/>
    <x v="1168"/>
    <x v="1"/>
    <x v="401"/>
    <d v="2012-12-11T00:00:00"/>
    <s v="Standard Class"/>
    <s v="KM-16375"/>
    <s v="Katherine Murray"/>
    <x v="2"/>
    <x v="0"/>
    <s v="Thousand Oaks"/>
    <x v="1"/>
    <n v="91360"/>
    <x v="1"/>
    <x v="1254"/>
    <x v="1"/>
    <x v="10"/>
    <x v="1229"/>
    <n v="32.75"/>
    <n v="5"/>
    <n v="0"/>
    <n v="15.065"/>
  </r>
  <r>
    <n v="2380"/>
    <x v="1169"/>
    <x v="0"/>
    <x v="715"/>
    <d v="2013-05-11T00:00:00"/>
    <s v="Standard Class"/>
    <s v="BE-11455"/>
    <s v="Brad Eason"/>
    <x v="2"/>
    <x v="0"/>
    <s v="Lorain"/>
    <x v="24"/>
    <n v="44052"/>
    <x v="3"/>
    <x v="485"/>
    <x v="1"/>
    <x v="13"/>
    <x v="480"/>
    <n v="7.2160000000000002"/>
    <n v="2"/>
    <n v="0.2"/>
    <n v="1.7138000000000002"/>
  </r>
  <r>
    <n v="2381"/>
    <x v="1169"/>
    <x v="0"/>
    <x v="715"/>
    <d v="2013-05-11T00:00:00"/>
    <s v="Standard Class"/>
    <s v="BE-11455"/>
    <s v="Brad Eason"/>
    <x v="2"/>
    <x v="0"/>
    <s v="Lorain"/>
    <x v="24"/>
    <n v="44052"/>
    <x v="3"/>
    <x v="1323"/>
    <x v="1"/>
    <x v="10"/>
    <x v="1300"/>
    <n v="49.568000000000005"/>
    <n v="2"/>
    <n v="0.2"/>
    <n v="15.489999999999997"/>
  </r>
  <r>
    <n v="2382"/>
    <x v="1169"/>
    <x v="0"/>
    <x v="715"/>
    <d v="2013-05-11T00:00:00"/>
    <s v="Standard Class"/>
    <s v="BE-11455"/>
    <s v="Brad Eason"/>
    <x v="2"/>
    <x v="0"/>
    <s v="Lorain"/>
    <x v="24"/>
    <n v="44052"/>
    <x v="3"/>
    <x v="28"/>
    <x v="0"/>
    <x v="5"/>
    <x v="1301"/>
    <n v="54.711999999999996"/>
    <n v="7"/>
    <n v="0.2"/>
    <n v="11.626299999999999"/>
  </r>
  <r>
    <n v="2383"/>
    <x v="1170"/>
    <x v="3"/>
    <x v="613"/>
    <d v="2014-03-27T00:00:00"/>
    <s v="First Class"/>
    <s v="CV-12295"/>
    <s v="Christina VanderZanden"/>
    <x v="0"/>
    <x v="0"/>
    <s v="Fresno"/>
    <x v="1"/>
    <n v="93727"/>
    <x v="1"/>
    <x v="1324"/>
    <x v="1"/>
    <x v="9"/>
    <x v="1302"/>
    <n v="176.04"/>
    <n v="4"/>
    <n v="0"/>
    <n v="45.770399999999995"/>
  </r>
  <r>
    <n v="2384"/>
    <x v="1170"/>
    <x v="3"/>
    <x v="613"/>
    <d v="2014-03-27T00:00:00"/>
    <s v="First Class"/>
    <s v="CV-12295"/>
    <s v="Christina VanderZanden"/>
    <x v="0"/>
    <x v="0"/>
    <s v="Fresno"/>
    <x v="1"/>
    <n v="93727"/>
    <x v="1"/>
    <x v="1325"/>
    <x v="1"/>
    <x v="6"/>
    <x v="33"/>
    <n v="16.02"/>
    <n v="9"/>
    <n v="0"/>
    <n v="4.4855999999999998"/>
  </r>
  <r>
    <n v="2385"/>
    <x v="1170"/>
    <x v="3"/>
    <x v="613"/>
    <d v="2014-03-27T00:00:00"/>
    <s v="First Class"/>
    <s v="CV-12295"/>
    <s v="Christina VanderZanden"/>
    <x v="0"/>
    <x v="0"/>
    <s v="Fresno"/>
    <x v="1"/>
    <n v="93727"/>
    <x v="1"/>
    <x v="920"/>
    <x v="1"/>
    <x v="8"/>
    <x v="903"/>
    <n v="185.92000000000002"/>
    <n v="4"/>
    <n v="0.2"/>
    <n v="62.74799999999999"/>
  </r>
  <r>
    <n v="2386"/>
    <x v="1170"/>
    <x v="3"/>
    <x v="613"/>
    <d v="2014-03-27T00:00:00"/>
    <s v="First Class"/>
    <s v="CV-12295"/>
    <s v="Christina VanderZanden"/>
    <x v="0"/>
    <x v="0"/>
    <s v="Fresno"/>
    <x v="1"/>
    <n v="93727"/>
    <x v="1"/>
    <x v="1326"/>
    <x v="2"/>
    <x v="7"/>
    <x v="1303"/>
    <n v="211.16800000000001"/>
    <n v="4"/>
    <n v="0.2"/>
    <n v="15.837600000000009"/>
  </r>
  <r>
    <n v="2387"/>
    <x v="1170"/>
    <x v="3"/>
    <x v="613"/>
    <d v="2014-03-27T00:00:00"/>
    <s v="First Class"/>
    <s v="CV-12295"/>
    <s v="Christina VanderZanden"/>
    <x v="0"/>
    <x v="0"/>
    <s v="Fresno"/>
    <x v="1"/>
    <n v="93727"/>
    <x v="1"/>
    <x v="1327"/>
    <x v="2"/>
    <x v="16"/>
    <x v="1304"/>
    <n v="479.98400000000004"/>
    <n v="2"/>
    <n v="0.2"/>
    <n v="59.997999999999962"/>
  </r>
  <r>
    <n v="2388"/>
    <x v="1171"/>
    <x v="1"/>
    <x v="295"/>
    <d v="2012-12-15T00:00:00"/>
    <s v="First Class"/>
    <s v="DK-13375"/>
    <s v="Dennis Kane"/>
    <x v="0"/>
    <x v="0"/>
    <s v="San Diego"/>
    <x v="1"/>
    <n v="92105"/>
    <x v="1"/>
    <x v="1328"/>
    <x v="1"/>
    <x v="13"/>
    <x v="33"/>
    <n v="7.86"/>
    <n v="2"/>
    <n v="0"/>
    <n v="3.6155999999999997"/>
  </r>
  <r>
    <n v="2389"/>
    <x v="1171"/>
    <x v="1"/>
    <x v="295"/>
    <d v="2012-12-15T00:00:00"/>
    <s v="First Class"/>
    <s v="DK-13375"/>
    <s v="Dennis Kane"/>
    <x v="0"/>
    <x v="0"/>
    <s v="San Diego"/>
    <x v="1"/>
    <n v="92105"/>
    <x v="1"/>
    <x v="1329"/>
    <x v="1"/>
    <x v="8"/>
    <x v="1305"/>
    <n v="24.448"/>
    <n v="2"/>
    <n v="0.2"/>
    <n v="8.8623999999999992"/>
  </r>
  <r>
    <n v="2390"/>
    <x v="1172"/>
    <x v="1"/>
    <x v="401"/>
    <d v="2012-12-10T00:00:00"/>
    <s v="Standard Class"/>
    <s v="SG-20605"/>
    <s v="Speros Goranitis"/>
    <x v="0"/>
    <x v="0"/>
    <s v="New York City"/>
    <x v="15"/>
    <n v="10009"/>
    <x v="3"/>
    <x v="1330"/>
    <x v="1"/>
    <x v="10"/>
    <x v="1306"/>
    <n v="6.48"/>
    <n v="1"/>
    <n v="0"/>
    <n v="3.1104000000000003"/>
  </r>
  <r>
    <n v="2391"/>
    <x v="1172"/>
    <x v="1"/>
    <x v="401"/>
    <d v="2012-12-10T00:00:00"/>
    <s v="Standard Class"/>
    <s v="SG-20605"/>
    <s v="Speros Goranitis"/>
    <x v="0"/>
    <x v="0"/>
    <s v="New York City"/>
    <x v="15"/>
    <n v="10009"/>
    <x v="3"/>
    <x v="1331"/>
    <x v="1"/>
    <x v="10"/>
    <x v="1307"/>
    <n v="41.86"/>
    <n v="7"/>
    <n v="0"/>
    <n v="20.511400000000002"/>
  </r>
  <r>
    <n v="2392"/>
    <x v="1172"/>
    <x v="1"/>
    <x v="401"/>
    <d v="2012-12-10T00:00:00"/>
    <s v="Standard Class"/>
    <s v="SG-20605"/>
    <s v="Speros Goranitis"/>
    <x v="0"/>
    <x v="0"/>
    <s v="New York City"/>
    <x v="15"/>
    <n v="10009"/>
    <x v="3"/>
    <x v="1332"/>
    <x v="2"/>
    <x v="11"/>
    <x v="1308"/>
    <n v="1619.91"/>
    <n v="9"/>
    <n v="0"/>
    <n v="97.194599999999923"/>
  </r>
  <r>
    <n v="2393"/>
    <x v="1172"/>
    <x v="1"/>
    <x v="401"/>
    <d v="2012-12-10T00:00:00"/>
    <s v="Standard Class"/>
    <s v="SG-20605"/>
    <s v="Speros Goranitis"/>
    <x v="0"/>
    <x v="0"/>
    <s v="New York City"/>
    <x v="15"/>
    <n v="10009"/>
    <x v="3"/>
    <x v="1146"/>
    <x v="0"/>
    <x v="5"/>
    <x v="1125"/>
    <n v="113.92"/>
    <n v="4"/>
    <n v="0"/>
    <n v="42.150400000000005"/>
  </r>
  <r>
    <n v="2394"/>
    <x v="1173"/>
    <x v="0"/>
    <x v="716"/>
    <d v="2013-03-24T00:00:00"/>
    <s v="Standard Class"/>
    <s v="CS-12355"/>
    <s v="Christine Sundaresam"/>
    <x v="0"/>
    <x v="0"/>
    <s v="Malden"/>
    <x v="31"/>
    <n v="2148"/>
    <x v="3"/>
    <x v="397"/>
    <x v="1"/>
    <x v="6"/>
    <x v="393"/>
    <n v="39.68"/>
    <n v="2"/>
    <n v="0"/>
    <n v="10.316800000000001"/>
  </r>
  <r>
    <n v="2395"/>
    <x v="1174"/>
    <x v="1"/>
    <x v="717"/>
    <d v="2012-11-19T00:00:00"/>
    <s v="Standard Class"/>
    <s v="PJ-18835"/>
    <s v="Patrick Jones"/>
    <x v="1"/>
    <x v="0"/>
    <s v="New York City"/>
    <x v="15"/>
    <n v="10035"/>
    <x v="3"/>
    <x v="1202"/>
    <x v="2"/>
    <x v="11"/>
    <x v="1178"/>
    <n v="37.6"/>
    <n v="2"/>
    <n v="0"/>
    <n v="2.2560000000000002"/>
  </r>
  <r>
    <n v="2396"/>
    <x v="1174"/>
    <x v="1"/>
    <x v="717"/>
    <d v="2012-11-19T00:00:00"/>
    <s v="Standard Class"/>
    <s v="PJ-18835"/>
    <s v="Patrick Jones"/>
    <x v="1"/>
    <x v="0"/>
    <s v="New York City"/>
    <x v="15"/>
    <n v="10035"/>
    <x v="3"/>
    <x v="538"/>
    <x v="2"/>
    <x v="11"/>
    <x v="533"/>
    <n v="59.9"/>
    <n v="2"/>
    <n v="0"/>
    <n v="23.96"/>
  </r>
  <r>
    <n v="2397"/>
    <x v="1174"/>
    <x v="1"/>
    <x v="717"/>
    <d v="2012-11-19T00:00:00"/>
    <s v="Standard Class"/>
    <s v="PJ-18835"/>
    <s v="Patrick Jones"/>
    <x v="1"/>
    <x v="0"/>
    <s v="New York City"/>
    <x v="15"/>
    <n v="10035"/>
    <x v="3"/>
    <x v="956"/>
    <x v="1"/>
    <x v="10"/>
    <x v="940"/>
    <n v="37"/>
    <n v="5"/>
    <n v="0"/>
    <n v="16.649999999999999"/>
  </r>
  <r>
    <n v="2398"/>
    <x v="1175"/>
    <x v="3"/>
    <x v="718"/>
    <d v="2014-08-17T00:00:00"/>
    <s v="Second Class"/>
    <s v="NP-18700"/>
    <s v="Nora Preis"/>
    <x v="0"/>
    <x v="0"/>
    <s v="San Francisco"/>
    <x v="1"/>
    <n v="94109"/>
    <x v="1"/>
    <x v="745"/>
    <x v="1"/>
    <x v="2"/>
    <x v="736"/>
    <n v="5.76"/>
    <n v="2"/>
    <n v="0"/>
    <n v="2.8224"/>
  </r>
  <r>
    <n v="2399"/>
    <x v="1175"/>
    <x v="3"/>
    <x v="718"/>
    <d v="2014-08-17T00:00:00"/>
    <s v="Second Class"/>
    <s v="NP-18700"/>
    <s v="Nora Preis"/>
    <x v="0"/>
    <x v="0"/>
    <s v="San Francisco"/>
    <x v="1"/>
    <n v="94109"/>
    <x v="1"/>
    <x v="21"/>
    <x v="1"/>
    <x v="6"/>
    <x v="21"/>
    <n v="16.68"/>
    <n v="6"/>
    <n v="0"/>
    <n v="4.3367999999999993"/>
  </r>
  <r>
    <n v="2400"/>
    <x v="1176"/>
    <x v="3"/>
    <x v="428"/>
    <d v="2014-09-16T00:00:00"/>
    <s v="Standard Class"/>
    <s v="SB-20290"/>
    <s v="Sean Braxton"/>
    <x v="1"/>
    <x v="0"/>
    <s v="Florence"/>
    <x v="20"/>
    <n v="29501"/>
    <x v="0"/>
    <x v="435"/>
    <x v="1"/>
    <x v="4"/>
    <x v="430"/>
    <n v="628.80999999999995"/>
    <n v="7"/>
    <n v="0"/>
    <n v="12.576199999999986"/>
  </r>
  <r>
    <n v="2401"/>
    <x v="1176"/>
    <x v="3"/>
    <x v="428"/>
    <d v="2014-09-16T00:00:00"/>
    <s v="Standard Class"/>
    <s v="SB-20290"/>
    <s v="Sean Braxton"/>
    <x v="1"/>
    <x v="0"/>
    <s v="Florence"/>
    <x v="20"/>
    <n v="29501"/>
    <x v="0"/>
    <x v="1011"/>
    <x v="1"/>
    <x v="4"/>
    <x v="994"/>
    <n v="56.449999999999996"/>
    <n v="5"/>
    <n v="0"/>
    <n v="14.676999999999998"/>
  </r>
  <r>
    <n v="2402"/>
    <x v="1177"/>
    <x v="3"/>
    <x v="719"/>
    <d v="2014-04-05T00:00:00"/>
    <s v="Second Class"/>
    <s v="AS-10090"/>
    <s v="Adam Shillingsburg"/>
    <x v="0"/>
    <x v="0"/>
    <s v="Springfield"/>
    <x v="25"/>
    <n v="65807"/>
    <x v="2"/>
    <x v="953"/>
    <x v="1"/>
    <x v="4"/>
    <x v="937"/>
    <n v="94.199999999999989"/>
    <n v="6"/>
    <n v="0"/>
    <n v="23.550000000000004"/>
  </r>
  <r>
    <n v="2403"/>
    <x v="1177"/>
    <x v="3"/>
    <x v="719"/>
    <d v="2014-04-05T00:00:00"/>
    <s v="Second Class"/>
    <s v="AS-10090"/>
    <s v="Adam Shillingsburg"/>
    <x v="0"/>
    <x v="0"/>
    <s v="Springfield"/>
    <x v="25"/>
    <n v="65807"/>
    <x v="2"/>
    <x v="152"/>
    <x v="1"/>
    <x v="12"/>
    <x v="33"/>
    <n v="28.4"/>
    <n v="5"/>
    <n v="0"/>
    <n v="13.347999999999997"/>
  </r>
  <r>
    <n v="2404"/>
    <x v="1178"/>
    <x v="0"/>
    <x v="720"/>
    <d v="2013-10-04T00:00:00"/>
    <s v="Standard Class"/>
    <s v="HM-14860"/>
    <s v="Harry Marie"/>
    <x v="1"/>
    <x v="0"/>
    <s v="Huntsville"/>
    <x v="5"/>
    <n v="77340"/>
    <x v="2"/>
    <x v="1333"/>
    <x v="0"/>
    <x v="0"/>
    <x v="1309"/>
    <n v="956.6647999999999"/>
    <n v="7"/>
    <n v="0.32"/>
    <n v="-225.09759999999991"/>
  </r>
  <r>
    <n v="2405"/>
    <x v="1179"/>
    <x v="3"/>
    <x v="566"/>
    <d v="2014-10-12T00:00:00"/>
    <s v="Standard Class"/>
    <s v="MG-18145"/>
    <s v="Mike Gockenbach"/>
    <x v="0"/>
    <x v="0"/>
    <s v="Los Angeles"/>
    <x v="1"/>
    <n v="90045"/>
    <x v="1"/>
    <x v="695"/>
    <x v="2"/>
    <x v="11"/>
    <x v="688"/>
    <n v="1115.9099999999999"/>
    <n v="9"/>
    <n v="0"/>
    <n v="200.86379999999991"/>
  </r>
  <r>
    <n v="2406"/>
    <x v="1179"/>
    <x v="3"/>
    <x v="566"/>
    <d v="2014-10-12T00:00:00"/>
    <s v="Standard Class"/>
    <s v="MG-18145"/>
    <s v="Mike Gockenbach"/>
    <x v="0"/>
    <x v="0"/>
    <s v="Los Angeles"/>
    <x v="1"/>
    <n v="90045"/>
    <x v="1"/>
    <x v="461"/>
    <x v="2"/>
    <x v="7"/>
    <x v="457"/>
    <n v="128.744"/>
    <n v="7"/>
    <n v="0.2"/>
    <n v="-28.967399999999991"/>
  </r>
  <r>
    <n v="2407"/>
    <x v="1179"/>
    <x v="3"/>
    <x v="566"/>
    <d v="2014-10-12T00:00:00"/>
    <s v="Standard Class"/>
    <s v="MG-18145"/>
    <s v="Mike Gockenbach"/>
    <x v="0"/>
    <x v="0"/>
    <s v="Los Angeles"/>
    <x v="1"/>
    <n v="90045"/>
    <x v="1"/>
    <x v="312"/>
    <x v="2"/>
    <x v="7"/>
    <x v="309"/>
    <n v="79.920000000000016"/>
    <n v="10"/>
    <n v="0.2"/>
    <n v="26.972999999999992"/>
  </r>
  <r>
    <n v="2408"/>
    <x v="1180"/>
    <x v="3"/>
    <x v="176"/>
    <d v="2014-01-26T00:00:00"/>
    <s v="Standard Class"/>
    <s v="TM-21010"/>
    <s v="Tamara Manning"/>
    <x v="0"/>
    <x v="0"/>
    <s v="San Francisco"/>
    <x v="1"/>
    <n v="94122"/>
    <x v="1"/>
    <x v="1159"/>
    <x v="1"/>
    <x v="6"/>
    <x v="33"/>
    <n v="24.2"/>
    <n v="5"/>
    <n v="0"/>
    <n v="7.9859999999999998"/>
  </r>
  <r>
    <n v="2409"/>
    <x v="1180"/>
    <x v="3"/>
    <x v="176"/>
    <d v="2014-01-26T00:00:00"/>
    <s v="Standard Class"/>
    <s v="TM-21010"/>
    <s v="Tamara Manning"/>
    <x v="0"/>
    <x v="0"/>
    <s v="San Francisco"/>
    <x v="1"/>
    <n v="94122"/>
    <x v="1"/>
    <x v="1334"/>
    <x v="2"/>
    <x v="7"/>
    <x v="1310"/>
    <n v="359.97600000000006"/>
    <n v="3"/>
    <n v="0.2"/>
    <n v="130.49130000000002"/>
  </r>
  <r>
    <n v="2410"/>
    <x v="1181"/>
    <x v="3"/>
    <x v="721"/>
    <d v="2014-03-26T00:00:00"/>
    <s v="First Class"/>
    <s v="BE-11335"/>
    <s v="Bill Eplett"/>
    <x v="2"/>
    <x v="0"/>
    <s v="San Francisco"/>
    <x v="1"/>
    <n v="94122"/>
    <x v="1"/>
    <x v="1092"/>
    <x v="0"/>
    <x v="5"/>
    <x v="1073"/>
    <n v="211.84"/>
    <n v="8"/>
    <n v="0"/>
    <n v="76.262399999999985"/>
  </r>
  <r>
    <n v="2411"/>
    <x v="1182"/>
    <x v="2"/>
    <x v="601"/>
    <d v="2011-08-06T00:00:00"/>
    <s v="Standard Class"/>
    <s v="AS-10630"/>
    <s v="Ann Steele"/>
    <x v="2"/>
    <x v="0"/>
    <s v="Philadelphia"/>
    <x v="9"/>
    <n v="19120"/>
    <x v="3"/>
    <x v="1053"/>
    <x v="1"/>
    <x v="13"/>
    <x v="1033"/>
    <n v="5.68"/>
    <n v="2"/>
    <n v="0.2"/>
    <n v="1.9169999999999998"/>
  </r>
  <r>
    <n v="2412"/>
    <x v="1183"/>
    <x v="1"/>
    <x v="722"/>
    <d v="2012-06-09T00:00:00"/>
    <s v="Second Class"/>
    <s v="EM-13810"/>
    <s v="Eleni McCrary"/>
    <x v="1"/>
    <x v="0"/>
    <s v="Los Angeles"/>
    <x v="1"/>
    <n v="90036"/>
    <x v="1"/>
    <x v="620"/>
    <x v="1"/>
    <x v="8"/>
    <x v="33"/>
    <n v="7.52"/>
    <n v="5"/>
    <n v="0.2"/>
    <n v="2.6319999999999997"/>
  </r>
  <r>
    <n v="2413"/>
    <x v="1184"/>
    <x v="2"/>
    <x v="607"/>
    <d v="2011-11-16T00:00:00"/>
    <s v="Standard Class"/>
    <s v="JA-15970"/>
    <s v="Joseph Airdo"/>
    <x v="0"/>
    <x v="0"/>
    <s v="Los Angeles"/>
    <x v="1"/>
    <n v="90045"/>
    <x v="1"/>
    <x v="358"/>
    <x v="1"/>
    <x v="10"/>
    <x v="354"/>
    <n v="11.96"/>
    <n v="2"/>
    <n v="0"/>
    <n v="5.8604000000000003"/>
  </r>
  <r>
    <n v="2414"/>
    <x v="1184"/>
    <x v="2"/>
    <x v="607"/>
    <d v="2011-11-16T00:00:00"/>
    <s v="Standard Class"/>
    <s v="JA-15970"/>
    <s v="Joseph Airdo"/>
    <x v="0"/>
    <x v="0"/>
    <s v="Los Angeles"/>
    <x v="1"/>
    <n v="90045"/>
    <x v="1"/>
    <x v="736"/>
    <x v="0"/>
    <x v="3"/>
    <x v="728"/>
    <n v="629.06400000000008"/>
    <n v="3"/>
    <n v="0.2"/>
    <n v="31.453199999999953"/>
  </r>
  <r>
    <n v="2415"/>
    <x v="1185"/>
    <x v="0"/>
    <x v="723"/>
    <d v="2014-01-03T00:00:00"/>
    <s v="Standard Class"/>
    <s v="TB-21595"/>
    <s v="Troy Blackwell"/>
    <x v="0"/>
    <x v="0"/>
    <s v="Milwaukee"/>
    <x v="6"/>
    <n v="53209"/>
    <x v="2"/>
    <x v="1318"/>
    <x v="0"/>
    <x v="1"/>
    <x v="1295"/>
    <n v="754.44999999999993"/>
    <n v="5"/>
    <n v="0"/>
    <n v="60.356000000000023"/>
  </r>
  <r>
    <n v="2416"/>
    <x v="1186"/>
    <x v="1"/>
    <x v="380"/>
    <d v="2012-07-11T00:00:00"/>
    <s v="Standard Class"/>
    <s v="PP-18955"/>
    <s v="Paul Prost"/>
    <x v="2"/>
    <x v="0"/>
    <s v="Holyoke"/>
    <x v="31"/>
    <n v="1040"/>
    <x v="3"/>
    <x v="415"/>
    <x v="0"/>
    <x v="0"/>
    <x v="410"/>
    <n v="301.95999999999998"/>
    <n v="2"/>
    <n v="0"/>
    <n v="60.391999999999996"/>
  </r>
  <r>
    <n v="2417"/>
    <x v="1187"/>
    <x v="3"/>
    <x v="386"/>
    <d v="2014-10-19T00:00:00"/>
    <s v="Standard Class"/>
    <s v="ML-18040"/>
    <s v="Michelle Lonsdale"/>
    <x v="1"/>
    <x v="0"/>
    <s v="Albuquerque"/>
    <x v="27"/>
    <n v="87105"/>
    <x v="1"/>
    <x v="1200"/>
    <x v="2"/>
    <x v="11"/>
    <x v="1176"/>
    <n v="595"/>
    <n v="5"/>
    <n v="0"/>
    <n v="95.200000000000031"/>
  </r>
  <r>
    <n v="2418"/>
    <x v="1187"/>
    <x v="3"/>
    <x v="386"/>
    <d v="2014-10-19T00:00:00"/>
    <s v="Standard Class"/>
    <s v="ML-18040"/>
    <s v="Michelle Lonsdale"/>
    <x v="1"/>
    <x v="0"/>
    <s v="Albuquerque"/>
    <x v="27"/>
    <n v="87105"/>
    <x v="1"/>
    <x v="1197"/>
    <x v="1"/>
    <x v="8"/>
    <x v="1173"/>
    <n v="79.872000000000014"/>
    <n v="3"/>
    <n v="0.2"/>
    <n v="29.951999999999998"/>
  </r>
  <r>
    <n v="2419"/>
    <x v="1188"/>
    <x v="0"/>
    <x v="206"/>
    <d v="2013-05-29T00:00:00"/>
    <s v="Standard Class"/>
    <s v="LC-16930"/>
    <s v="Linda Cazamias"/>
    <x v="1"/>
    <x v="0"/>
    <s v="Sparks"/>
    <x v="33"/>
    <n v="89431"/>
    <x v="1"/>
    <x v="1335"/>
    <x v="2"/>
    <x v="15"/>
    <x v="1311"/>
    <n v="2396.4"/>
    <n v="10"/>
    <n v="0.2"/>
    <n v="179.73000000000013"/>
  </r>
  <r>
    <n v="2420"/>
    <x v="1189"/>
    <x v="3"/>
    <x v="45"/>
    <d v="2014-11-15T00:00:00"/>
    <s v="Standard Class"/>
    <s v="MC-17590"/>
    <s v="Matt Collister"/>
    <x v="1"/>
    <x v="0"/>
    <s v="Coachella"/>
    <x v="1"/>
    <n v="92236"/>
    <x v="1"/>
    <x v="967"/>
    <x v="1"/>
    <x v="4"/>
    <x v="951"/>
    <n v="63.56"/>
    <n v="2"/>
    <n v="0"/>
    <n v="3.1779999999999973"/>
  </r>
  <r>
    <n v="2421"/>
    <x v="1189"/>
    <x v="3"/>
    <x v="45"/>
    <d v="2014-11-15T00:00:00"/>
    <s v="Standard Class"/>
    <s v="MC-17590"/>
    <s v="Matt Collister"/>
    <x v="1"/>
    <x v="0"/>
    <s v="Coachella"/>
    <x v="1"/>
    <n v="92236"/>
    <x v="1"/>
    <x v="1336"/>
    <x v="2"/>
    <x v="11"/>
    <x v="1312"/>
    <n v="99.99"/>
    <n v="1"/>
    <n v="0"/>
    <n v="43.995600000000003"/>
  </r>
  <r>
    <n v="2422"/>
    <x v="1190"/>
    <x v="0"/>
    <x v="724"/>
    <d v="2013-04-24T00:00:00"/>
    <s v="Standard Class"/>
    <s v="CR-12580"/>
    <s v="Clay Rozendal"/>
    <x v="2"/>
    <x v="0"/>
    <s v="Elmhurst"/>
    <x v="10"/>
    <n v="60126"/>
    <x v="2"/>
    <x v="82"/>
    <x v="1"/>
    <x v="4"/>
    <x v="82"/>
    <n v="230.376"/>
    <n v="3"/>
    <n v="0.2"/>
    <n v="-48.954900000000002"/>
  </r>
  <r>
    <n v="2423"/>
    <x v="1190"/>
    <x v="0"/>
    <x v="724"/>
    <d v="2013-04-24T00:00:00"/>
    <s v="Standard Class"/>
    <s v="CR-12580"/>
    <s v="Clay Rozendal"/>
    <x v="2"/>
    <x v="0"/>
    <s v="Elmhurst"/>
    <x v="10"/>
    <n v="60126"/>
    <x v="2"/>
    <x v="670"/>
    <x v="1"/>
    <x v="10"/>
    <x v="664"/>
    <n v="9.6640000000000015"/>
    <n v="2"/>
    <n v="0.2"/>
    <n v="3.2615999999999996"/>
  </r>
  <r>
    <n v="2424"/>
    <x v="1191"/>
    <x v="3"/>
    <x v="53"/>
    <d v="2014-12-31T00:00:00"/>
    <s v="Standard Class"/>
    <s v="SV-20935"/>
    <s v="Susan Vittorini"/>
    <x v="0"/>
    <x v="0"/>
    <s v="Fairfield"/>
    <x v="24"/>
    <n v="45014"/>
    <x v="3"/>
    <x v="721"/>
    <x v="2"/>
    <x v="11"/>
    <x v="713"/>
    <n v="158.928"/>
    <n v="7"/>
    <n v="0.2"/>
    <n v="41.718599999999995"/>
  </r>
  <r>
    <n v="2425"/>
    <x v="1191"/>
    <x v="3"/>
    <x v="53"/>
    <d v="2014-12-31T00:00:00"/>
    <s v="Standard Class"/>
    <s v="SV-20935"/>
    <s v="Susan Vittorini"/>
    <x v="0"/>
    <x v="0"/>
    <s v="Fairfield"/>
    <x v="24"/>
    <n v="45014"/>
    <x v="3"/>
    <x v="1311"/>
    <x v="1"/>
    <x v="8"/>
    <x v="1288"/>
    <n v="13.023000000000001"/>
    <n v="1"/>
    <n v="0.7"/>
    <n v="-10.418399999999998"/>
  </r>
  <r>
    <n v="2426"/>
    <x v="1191"/>
    <x v="3"/>
    <x v="53"/>
    <d v="2014-12-31T00:00:00"/>
    <s v="Standard Class"/>
    <s v="SV-20935"/>
    <s v="Susan Vittorini"/>
    <x v="0"/>
    <x v="0"/>
    <s v="Fairfield"/>
    <x v="24"/>
    <n v="45014"/>
    <x v="3"/>
    <x v="1337"/>
    <x v="0"/>
    <x v="3"/>
    <x v="1313"/>
    <n v="273.06"/>
    <n v="2"/>
    <n v="0.4"/>
    <n v="-104.67300000000006"/>
  </r>
  <r>
    <n v="2427"/>
    <x v="1191"/>
    <x v="3"/>
    <x v="53"/>
    <d v="2014-12-31T00:00:00"/>
    <s v="Standard Class"/>
    <s v="SV-20935"/>
    <s v="Susan Vittorini"/>
    <x v="0"/>
    <x v="0"/>
    <s v="Fairfield"/>
    <x v="24"/>
    <n v="45014"/>
    <x v="3"/>
    <x v="1228"/>
    <x v="1"/>
    <x v="13"/>
    <x v="33"/>
    <n v="39.311999999999998"/>
    <n v="13"/>
    <n v="0.2"/>
    <n v="12.776399999999999"/>
  </r>
  <r>
    <n v="2428"/>
    <x v="1192"/>
    <x v="0"/>
    <x v="725"/>
    <d v="2013-06-18T00:00:00"/>
    <s v="Standard Class"/>
    <s v="MZ-17515"/>
    <s v="Mary Zewe"/>
    <x v="1"/>
    <x v="0"/>
    <s v="Arlington"/>
    <x v="5"/>
    <n v="76017"/>
    <x v="2"/>
    <x v="1338"/>
    <x v="1"/>
    <x v="8"/>
    <x v="1314"/>
    <n v="1.3439999999999996"/>
    <n v="4"/>
    <n v="0.8"/>
    <n v="-2.1504000000000008"/>
  </r>
  <r>
    <n v="2429"/>
    <x v="1192"/>
    <x v="0"/>
    <x v="725"/>
    <d v="2013-06-18T00:00:00"/>
    <s v="Standard Class"/>
    <s v="MZ-17515"/>
    <s v="Mary Zewe"/>
    <x v="1"/>
    <x v="0"/>
    <s v="Arlington"/>
    <x v="5"/>
    <n v="76017"/>
    <x v="2"/>
    <x v="1339"/>
    <x v="1"/>
    <x v="8"/>
    <x v="1315"/>
    <n v="8.2719999999999985"/>
    <n v="4"/>
    <n v="0.8"/>
    <n v="-13.648800000000001"/>
  </r>
  <r>
    <n v="2430"/>
    <x v="1192"/>
    <x v="0"/>
    <x v="725"/>
    <d v="2013-06-18T00:00:00"/>
    <s v="Standard Class"/>
    <s v="MZ-17515"/>
    <s v="Mary Zewe"/>
    <x v="1"/>
    <x v="0"/>
    <s v="Arlington"/>
    <x v="5"/>
    <n v="76017"/>
    <x v="2"/>
    <x v="1073"/>
    <x v="0"/>
    <x v="5"/>
    <x v="1054"/>
    <n v="12.544000000000002"/>
    <n v="7"/>
    <n v="0.6"/>
    <n v="-9.0944000000000038"/>
  </r>
  <r>
    <n v="2431"/>
    <x v="1193"/>
    <x v="3"/>
    <x v="726"/>
    <d v="2014-05-21T00:00:00"/>
    <s v="Standard Class"/>
    <s v="RB-19795"/>
    <s v="Ross Baird"/>
    <x v="2"/>
    <x v="0"/>
    <s v="San Francisco"/>
    <x v="1"/>
    <n v="94110"/>
    <x v="1"/>
    <x v="2"/>
    <x v="1"/>
    <x v="2"/>
    <x v="2"/>
    <n v="58.48"/>
    <n v="8"/>
    <n v="0"/>
    <n v="27.485599999999998"/>
  </r>
  <r>
    <n v="2432"/>
    <x v="1194"/>
    <x v="3"/>
    <x v="116"/>
    <d v="2015-01-03T00:00:00"/>
    <s v="Standard Class"/>
    <s v="HM-14860"/>
    <s v="Harry Marie"/>
    <x v="1"/>
    <x v="0"/>
    <s v="Seattle"/>
    <x v="4"/>
    <n v="98103"/>
    <x v="1"/>
    <x v="345"/>
    <x v="0"/>
    <x v="5"/>
    <x v="341"/>
    <n v="7.4"/>
    <n v="2"/>
    <n v="0"/>
    <n v="3.0340000000000007"/>
  </r>
  <r>
    <n v="2433"/>
    <x v="1195"/>
    <x v="2"/>
    <x v="727"/>
    <d v="2011-04-01T00:00:00"/>
    <s v="Standard Class"/>
    <s v="AZ-10750"/>
    <s v="Annie Zypern"/>
    <x v="0"/>
    <x v="0"/>
    <s v="New York City"/>
    <x v="15"/>
    <n v="10009"/>
    <x v="3"/>
    <x v="1340"/>
    <x v="0"/>
    <x v="1"/>
    <x v="1316"/>
    <n v="366.786"/>
    <n v="7"/>
    <n v="0.1"/>
    <n v="65.206400000000002"/>
  </r>
  <r>
    <n v="2434"/>
    <x v="1196"/>
    <x v="3"/>
    <x v="39"/>
    <d v="2014-06-02T00:00:00"/>
    <s v="Standard Class"/>
    <s v="JH-15910"/>
    <s v="Jonathan Howell"/>
    <x v="0"/>
    <x v="0"/>
    <s v="Houston"/>
    <x v="5"/>
    <n v="77070"/>
    <x v="2"/>
    <x v="1259"/>
    <x v="2"/>
    <x v="7"/>
    <x v="1234"/>
    <n v="54.367999999999995"/>
    <n v="4"/>
    <n v="0.2"/>
    <n v="4.0775999999999968"/>
  </r>
  <r>
    <n v="2435"/>
    <x v="1197"/>
    <x v="1"/>
    <x v="717"/>
    <d v="2012-11-17T00:00:00"/>
    <s v="First Class"/>
    <s v="PJ-18835"/>
    <s v="Patrick Jones"/>
    <x v="1"/>
    <x v="0"/>
    <s v="Springfield"/>
    <x v="17"/>
    <n v="22153"/>
    <x v="0"/>
    <x v="618"/>
    <x v="1"/>
    <x v="12"/>
    <x v="613"/>
    <n v="33.96"/>
    <n v="2"/>
    <n v="0"/>
    <n v="16.98"/>
  </r>
  <r>
    <n v="2436"/>
    <x v="1197"/>
    <x v="1"/>
    <x v="717"/>
    <d v="2012-11-17T00:00:00"/>
    <s v="First Class"/>
    <s v="PJ-18835"/>
    <s v="Patrick Jones"/>
    <x v="1"/>
    <x v="0"/>
    <s v="Springfield"/>
    <x v="17"/>
    <n v="22153"/>
    <x v="0"/>
    <x v="1341"/>
    <x v="1"/>
    <x v="9"/>
    <x v="1317"/>
    <n v="826.11"/>
    <n v="3"/>
    <n v="0"/>
    <n v="322.18290000000002"/>
  </r>
  <r>
    <n v="2437"/>
    <x v="1198"/>
    <x v="3"/>
    <x v="445"/>
    <d v="2014-07-11T00:00:00"/>
    <s v="Standard Class"/>
    <s v="CA-12265"/>
    <s v="Christina Anderson"/>
    <x v="0"/>
    <x v="0"/>
    <s v="Farmington"/>
    <x v="27"/>
    <n v="87401"/>
    <x v="1"/>
    <x v="71"/>
    <x v="0"/>
    <x v="5"/>
    <x v="71"/>
    <n v="545.85"/>
    <n v="9"/>
    <n v="0"/>
    <n v="114.6285"/>
  </r>
  <r>
    <n v="2438"/>
    <x v="1199"/>
    <x v="2"/>
    <x v="728"/>
    <d v="2011-11-20T00:00:00"/>
    <s v="Second Class"/>
    <s v="PW-19240"/>
    <s v="Pierre Wener"/>
    <x v="0"/>
    <x v="0"/>
    <s v="Louisville"/>
    <x v="22"/>
    <n v="80027"/>
    <x v="1"/>
    <x v="1342"/>
    <x v="0"/>
    <x v="3"/>
    <x v="1318"/>
    <n v="145.97999999999999"/>
    <n v="2"/>
    <n v="0.5"/>
    <n v="-99.266399999999976"/>
  </r>
  <r>
    <n v="2439"/>
    <x v="1199"/>
    <x v="2"/>
    <x v="728"/>
    <d v="2011-11-20T00:00:00"/>
    <s v="Second Class"/>
    <s v="PW-19240"/>
    <s v="Pierre Wener"/>
    <x v="0"/>
    <x v="0"/>
    <s v="Louisville"/>
    <x v="22"/>
    <n v="80027"/>
    <x v="1"/>
    <x v="862"/>
    <x v="1"/>
    <x v="10"/>
    <x v="848"/>
    <n v="35.808"/>
    <n v="4"/>
    <n v="0.2"/>
    <n v="12.5328"/>
  </r>
  <r>
    <n v="2440"/>
    <x v="1200"/>
    <x v="3"/>
    <x v="729"/>
    <d v="2014-07-23T00:00:00"/>
    <s v="Standard Class"/>
    <s v="SW-20455"/>
    <s v="Shaun Weien"/>
    <x v="0"/>
    <x v="0"/>
    <s v="Tampa"/>
    <x v="2"/>
    <n v="33614"/>
    <x v="0"/>
    <x v="627"/>
    <x v="0"/>
    <x v="5"/>
    <x v="621"/>
    <n v="7.9040000000000008"/>
    <n v="2"/>
    <n v="0.2"/>
    <n v="2.1736000000000004"/>
  </r>
  <r>
    <n v="2441"/>
    <x v="1201"/>
    <x v="0"/>
    <x v="730"/>
    <d v="2013-05-28T00:00:00"/>
    <s v="Standard Class"/>
    <s v="AF-10870"/>
    <s v="Art Ferguson"/>
    <x v="0"/>
    <x v="0"/>
    <s v="Passaic"/>
    <x v="30"/>
    <n v="7055"/>
    <x v="3"/>
    <x v="302"/>
    <x v="2"/>
    <x v="7"/>
    <x v="299"/>
    <n v="345"/>
    <n v="5"/>
    <n v="0"/>
    <n v="86.25"/>
  </r>
  <r>
    <n v="2442"/>
    <x v="1201"/>
    <x v="0"/>
    <x v="730"/>
    <d v="2013-05-28T00:00:00"/>
    <s v="Standard Class"/>
    <s v="AF-10870"/>
    <s v="Art Ferguson"/>
    <x v="0"/>
    <x v="0"/>
    <s v="Passaic"/>
    <x v="30"/>
    <n v="7055"/>
    <x v="3"/>
    <x v="209"/>
    <x v="0"/>
    <x v="3"/>
    <x v="208"/>
    <n v="174.28599999999997"/>
    <n v="2"/>
    <n v="0.3"/>
    <n v="-19.918399999999991"/>
  </r>
  <r>
    <n v="2443"/>
    <x v="1201"/>
    <x v="0"/>
    <x v="730"/>
    <d v="2013-05-28T00:00:00"/>
    <s v="Standard Class"/>
    <s v="AF-10870"/>
    <s v="Art Ferguson"/>
    <x v="0"/>
    <x v="0"/>
    <s v="Passaic"/>
    <x v="30"/>
    <n v="7055"/>
    <x v="3"/>
    <x v="190"/>
    <x v="1"/>
    <x v="9"/>
    <x v="189"/>
    <n v="662.84"/>
    <n v="4"/>
    <n v="0"/>
    <n v="172.33840000000004"/>
  </r>
  <r>
    <n v="2444"/>
    <x v="1201"/>
    <x v="0"/>
    <x v="730"/>
    <d v="2013-05-28T00:00:00"/>
    <s v="Standard Class"/>
    <s v="AF-10870"/>
    <s v="Art Ferguson"/>
    <x v="0"/>
    <x v="0"/>
    <s v="Passaic"/>
    <x v="30"/>
    <n v="7055"/>
    <x v="3"/>
    <x v="452"/>
    <x v="2"/>
    <x v="11"/>
    <x v="448"/>
    <n v="95.1"/>
    <n v="5"/>
    <n v="0"/>
    <n v="30.431999999999995"/>
  </r>
  <r>
    <n v="2445"/>
    <x v="1201"/>
    <x v="0"/>
    <x v="730"/>
    <d v="2013-05-28T00:00:00"/>
    <s v="Standard Class"/>
    <s v="AF-10870"/>
    <s v="Art Ferguson"/>
    <x v="0"/>
    <x v="0"/>
    <s v="Passaic"/>
    <x v="30"/>
    <n v="7055"/>
    <x v="3"/>
    <x v="1343"/>
    <x v="1"/>
    <x v="12"/>
    <x v="1319"/>
    <n v="26.880000000000003"/>
    <n v="6"/>
    <n v="0"/>
    <n v="12.902400000000002"/>
  </r>
  <r>
    <n v="2446"/>
    <x v="1201"/>
    <x v="0"/>
    <x v="730"/>
    <d v="2013-05-28T00:00:00"/>
    <s v="Standard Class"/>
    <s v="AF-10870"/>
    <s v="Art Ferguson"/>
    <x v="0"/>
    <x v="0"/>
    <s v="Passaic"/>
    <x v="30"/>
    <n v="7055"/>
    <x v="3"/>
    <x v="957"/>
    <x v="2"/>
    <x v="7"/>
    <x v="941"/>
    <n v="257.98"/>
    <n v="2"/>
    <n v="0"/>
    <n v="74.8142"/>
  </r>
  <r>
    <n v="2447"/>
    <x v="1202"/>
    <x v="1"/>
    <x v="12"/>
    <d v="2012-10-01T00:00:00"/>
    <s v="Standard Class"/>
    <s v="AM-10705"/>
    <s v="Anne McFarland"/>
    <x v="0"/>
    <x v="0"/>
    <s v="Los Angeles"/>
    <x v="1"/>
    <n v="90004"/>
    <x v="1"/>
    <x v="755"/>
    <x v="1"/>
    <x v="12"/>
    <x v="746"/>
    <n v="17.48"/>
    <n v="2"/>
    <n v="0"/>
    <n v="8.2156000000000002"/>
  </r>
  <r>
    <n v="2448"/>
    <x v="1203"/>
    <x v="0"/>
    <x v="731"/>
    <d v="2013-11-07T00:00:00"/>
    <s v="Standard Class"/>
    <s v="BD-11320"/>
    <s v="Bill Donatelli"/>
    <x v="0"/>
    <x v="0"/>
    <s v="Philadelphia"/>
    <x v="9"/>
    <n v="19143"/>
    <x v="3"/>
    <x v="1153"/>
    <x v="0"/>
    <x v="1"/>
    <x v="1132"/>
    <n v="492.83499999999998"/>
    <n v="5"/>
    <n v="0.3"/>
    <n v="-14.080999999999989"/>
  </r>
  <r>
    <n v="2449"/>
    <x v="1204"/>
    <x v="1"/>
    <x v="471"/>
    <d v="2012-09-17T00:00:00"/>
    <s v="Second Class"/>
    <s v="CM-12385"/>
    <s v="Christopher Martinez"/>
    <x v="0"/>
    <x v="0"/>
    <s v="North Charleston"/>
    <x v="20"/>
    <n v="29406"/>
    <x v="0"/>
    <x v="435"/>
    <x v="1"/>
    <x v="4"/>
    <x v="430"/>
    <n v="269.49"/>
    <n v="3"/>
    <n v="0"/>
    <n v="5.3897999999999939"/>
  </r>
  <r>
    <n v="2450"/>
    <x v="1205"/>
    <x v="0"/>
    <x v="732"/>
    <d v="2013-11-11T00:00:00"/>
    <s v="Standard Class"/>
    <s v="CS-12400"/>
    <s v="Christopher Schild"/>
    <x v="2"/>
    <x v="0"/>
    <s v="San Jose"/>
    <x v="1"/>
    <n v="95123"/>
    <x v="1"/>
    <x v="1344"/>
    <x v="1"/>
    <x v="8"/>
    <x v="1320"/>
    <n v="29.120000000000005"/>
    <n v="5"/>
    <n v="0.2"/>
    <n v="9.8279999999999959"/>
  </r>
  <r>
    <n v="2451"/>
    <x v="1206"/>
    <x v="3"/>
    <x v="294"/>
    <d v="2014-03-23T00:00:00"/>
    <s v="Second Class"/>
    <s v="DB-13405"/>
    <s v="Denny Blanton"/>
    <x v="0"/>
    <x v="0"/>
    <s v="New York City"/>
    <x v="15"/>
    <n v="10011"/>
    <x v="3"/>
    <x v="1345"/>
    <x v="1"/>
    <x v="2"/>
    <x v="1321"/>
    <n v="18.75"/>
    <n v="5"/>
    <n v="0"/>
    <n v="9"/>
  </r>
  <r>
    <n v="2452"/>
    <x v="1206"/>
    <x v="3"/>
    <x v="294"/>
    <d v="2014-03-23T00:00:00"/>
    <s v="Second Class"/>
    <s v="DB-13405"/>
    <s v="Denny Blanton"/>
    <x v="0"/>
    <x v="0"/>
    <s v="New York City"/>
    <x v="15"/>
    <n v="10011"/>
    <x v="3"/>
    <x v="424"/>
    <x v="2"/>
    <x v="7"/>
    <x v="419"/>
    <n v="119.69999999999999"/>
    <n v="6"/>
    <n v="0"/>
    <n v="31.121999999999996"/>
  </r>
  <r>
    <n v="2453"/>
    <x v="1206"/>
    <x v="3"/>
    <x v="294"/>
    <d v="2014-03-23T00:00:00"/>
    <s v="Second Class"/>
    <s v="DB-13405"/>
    <s v="Denny Blanton"/>
    <x v="0"/>
    <x v="0"/>
    <s v="New York City"/>
    <x v="15"/>
    <n v="10011"/>
    <x v="3"/>
    <x v="536"/>
    <x v="1"/>
    <x v="8"/>
    <x v="531"/>
    <n v="9.1440000000000001"/>
    <n v="3"/>
    <n v="0.2"/>
    <n v="3.0860999999999996"/>
  </r>
  <r>
    <n v="2454"/>
    <x v="1206"/>
    <x v="3"/>
    <x v="294"/>
    <d v="2014-03-23T00:00:00"/>
    <s v="Second Class"/>
    <s v="DB-13405"/>
    <s v="Denny Blanton"/>
    <x v="0"/>
    <x v="0"/>
    <s v="New York City"/>
    <x v="15"/>
    <n v="10011"/>
    <x v="3"/>
    <x v="452"/>
    <x v="2"/>
    <x v="11"/>
    <x v="448"/>
    <n v="57.06"/>
    <n v="3"/>
    <n v="0"/>
    <n v="18.2592"/>
  </r>
  <r>
    <n v="2455"/>
    <x v="1206"/>
    <x v="3"/>
    <x v="294"/>
    <d v="2014-03-23T00:00:00"/>
    <s v="Second Class"/>
    <s v="DB-13405"/>
    <s v="Denny Blanton"/>
    <x v="0"/>
    <x v="0"/>
    <s v="New York City"/>
    <x v="15"/>
    <n v="10011"/>
    <x v="3"/>
    <x v="1044"/>
    <x v="2"/>
    <x v="11"/>
    <x v="1024"/>
    <n v="71.599999999999994"/>
    <n v="8"/>
    <n v="0"/>
    <n v="13.603999999999992"/>
  </r>
  <r>
    <n v="2456"/>
    <x v="1206"/>
    <x v="3"/>
    <x v="294"/>
    <d v="2014-03-23T00:00:00"/>
    <s v="Second Class"/>
    <s v="DB-13405"/>
    <s v="Denny Blanton"/>
    <x v="0"/>
    <x v="0"/>
    <s v="New York City"/>
    <x v="15"/>
    <n v="10011"/>
    <x v="3"/>
    <x v="1031"/>
    <x v="1"/>
    <x v="4"/>
    <x v="1013"/>
    <n v="107.44"/>
    <n v="8"/>
    <n v="0"/>
    <n v="27.934399999999997"/>
  </r>
  <r>
    <n v="2457"/>
    <x v="1206"/>
    <x v="3"/>
    <x v="294"/>
    <d v="2014-03-23T00:00:00"/>
    <s v="Second Class"/>
    <s v="DB-13405"/>
    <s v="Denny Blanton"/>
    <x v="0"/>
    <x v="0"/>
    <s v="New York City"/>
    <x v="15"/>
    <n v="10011"/>
    <x v="3"/>
    <x v="676"/>
    <x v="1"/>
    <x v="2"/>
    <x v="670"/>
    <n v="7.31"/>
    <n v="1"/>
    <n v="0"/>
    <n v="3.4356999999999998"/>
  </r>
  <r>
    <n v="2458"/>
    <x v="1206"/>
    <x v="3"/>
    <x v="294"/>
    <d v="2014-03-23T00:00:00"/>
    <s v="Second Class"/>
    <s v="DB-13405"/>
    <s v="Denny Blanton"/>
    <x v="0"/>
    <x v="0"/>
    <s v="New York City"/>
    <x v="15"/>
    <n v="10011"/>
    <x v="3"/>
    <x v="32"/>
    <x v="1"/>
    <x v="6"/>
    <x v="32"/>
    <n v="59.099999999999994"/>
    <n v="6"/>
    <n v="0"/>
    <n v="22.458000000000002"/>
  </r>
  <r>
    <n v="2459"/>
    <x v="1206"/>
    <x v="3"/>
    <x v="294"/>
    <d v="2014-03-23T00:00:00"/>
    <s v="Second Class"/>
    <s v="DB-13405"/>
    <s v="Denny Blanton"/>
    <x v="0"/>
    <x v="0"/>
    <s v="New York City"/>
    <x v="15"/>
    <n v="10011"/>
    <x v="3"/>
    <x v="170"/>
    <x v="1"/>
    <x v="4"/>
    <x v="169"/>
    <n v="46.53"/>
    <n v="3"/>
    <n v="0"/>
    <n v="12.097800000000001"/>
  </r>
  <r>
    <n v="2460"/>
    <x v="1207"/>
    <x v="3"/>
    <x v="733"/>
    <d v="2014-08-22T00:00:00"/>
    <s v="Standard Class"/>
    <s v="JG-15160"/>
    <s v="James Galang"/>
    <x v="0"/>
    <x v="0"/>
    <s v="Plainfield"/>
    <x v="30"/>
    <n v="7060"/>
    <x v="3"/>
    <x v="414"/>
    <x v="1"/>
    <x v="9"/>
    <x v="409"/>
    <n v="97.84"/>
    <n v="2"/>
    <n v="0"/>
    <n v="25.438400000000001"/>
  </r>
  <r>
    <n v="2461"/>
    <x v="1208"/>
    <x v="1"/>
    <x v="655"/>
    <d v="2012-07-13T00:00:00"/>
    <s v="Second Class"/>
    <s v="SC-20380"/>
    <s v="Shahid Collister"/>
    <x v="0"/>
    <x v="0"/>
    <s v="Seattle"/>
    <x v="4"/>
    <n v="98115"/>
    <x v="1"/>
    <x v="843"/>
    <x v="1"/>
    <x v="10"/>
    <x v="829"/>
    <n v="29.97"/>
    <n v="3"/>
    <n v="0"/>
    <n v="13.486499999999999"/>
  </r>
  <r>
    <n v="2462"/>
    <x v="1208"/>
    <x v="1"/>
    <x v="655"/>
    <d v="2012-07-13T00:00:00"/>
    <s v="Second Class"/>
    <s v="SC-20380"/>
    <s v="Shahid Collister"/>
    <x v="0"/>
    <x v="0"/>
    <s v="Seattle"/>
    <x v="4"/>
    <n v="98115"/>
    <x v="1"/>
    <x v="800"/>
    <x v="1"/>
    <x v="8"/>
    <x v="790"/>
    <n v="98.352000000000004"/>
    <n v="3"/>
    <n v="0.2"/>
    <n v="34.423199999999987"/>
  </r>
  <r>
    <n v="2463"/>
    <x v="1209"/>
    <x v="3"/>
    <x v="734"/>
    <d v="2014-12-10T00:00:00"/>
    <s v="Standard Class"/>
    <s v="CS-12460"/>
    <s v="Chuck Sachs"/>
    <x v="0"/>
    <x v="0"/>
    <s v="New York City"/>
    <x v="15"/>
    <n v="10009"/>
    <x v="3"/>
    <x v="301"/>
    <x v="1"/>
    <x v="8"/>
    <x v="298"/>
    <n v="83.920000000000016"/>
    <n v="5"/>
    <n v="0.2"/>
    <n v="29.371999999999993"/>
  </r>
  <r>
    <n v="2464"/>
    <x v="1209"/>
    <x v="3"/>
    <x v="734"/>
    <d v="2014-12-10T00:00:00"/>
    <s v="Standard Class"/>
    <s v="CS-12460"/>
    <s v="Chuck Sachs"/>
    <x v="0"/>
    <x v="0"/>
    <s v="New York City"/>
    <x v="15"/>
    <n v="10009"/>
    <x v="3"/>
    <x v="1316"/>
    <x v="1"/>
    <x v="8"/>
    <x v="1293"/>
    <n v="14.624000000000002"/>
    <n v="2"/>
    <n v="0.2"/>
    <n v="5.1183999999999994"/>
  </r>
  <r>
    <n v="2465"/>
    <x v="1209"/>
    <x v="3"/>
    <x v="734"/>
    <d v="2014-12-10T00:00:00"/>
    <s v="Standard Class"/>
    <s v="CS-12460"/>
    <s v="Chuck Sachs"/>
    <x v="0"/>
    <x v="0"/>
    <s v="New York City"/>
    <x v="15"/>
    <n v="10009"/>
    <x v="3"/>
    <x v="819"/>
    <x v="2"/>
    <x v="7"/>
    <x v="807"/>
    <n v="136.99"/>
    <n v="1"/>
    <n v="0"/>
    <n v="36.987300000000005"/>
  </r>
  <r>
    <n v="2466"/>
    <x v="1209"/>
    <x v="3"/>
    <x v="734"/>
    <d v="2014-12-10T00:00:00"/>
    <s v="Standard Class"/>
    <s v="CS-12460"/>
    <s v="Chuck Sachs"/>
    <x v="0"/>
    <x v="0"/>
    <s v="New York City"/>
    <x v="15"/>
    <n v="10009"/>
    <x v="3"/>
    <x v="395"/>
    <x v="1"/>
    <x v="2"/>
    <x v="391"/>
    <n v="3.15"/>
    <n v="1"/>
    <n v="0"/>
    <n v="1.512"/>
  </r>
  <r>
    <n v="2467"/>
    <x v="1210"/>
    <x v="3"/>
    <x v="464"/>
    <d v="2014-05-09T00:00:00"/>
    <s v="Standard Class"/>
    <s v="MK-18160"/>
    <s v="Mike Kennedy"/>
    <x v="0"/>
    <x v="0"/>
    <s v="Newport News"/>
    <x v="17"/>
    <n v="23602"/>
    <x v="0"/>
    <x v="1346"/>
    <x v="1"/>
    <x v="10"/>
    <x v="1322"/>
    <n v="9.11"/>
    <n v="1"/>
    <n v="0"/>
    <n v="4.099499999999999"/>
  </r>
  <r>
    <n v="2468"/>
    <x v="1210"/>
    <x v="3"/>
    <x v="464"/>
    <d v="2014-05-09T00:00:00"/>
    <s v="Standard Class"/>
    <s v="MK-18160"/>
    <s v="Mike Kennedy"/>
    <x v="0"/>
    <x v="0"/>
    <s v="Newport News"/>
    <x v="17"/>
    <n v="23602"/>
    <x v="0"/>
    <x v="384"/>
    <x v="1"/>
    <x v="4"/>
    <x v="380"/>
    <n v="571.44000000000005"/>
    <n v="4"/>
    <n v="0"/>
    <n v="165.71759999999995"/>
  </r>
  <r>
    <n v="2469"/>
    <x v="1210"/>
    <x v="3"/>
    <x v="464"/>
    <d v="2014-05-09T00:00:00"/>
    <s v="Standard Class"/>
    <s v="MK-18160"/>
    <s v="Mike Kennedy"/>
    <x v="0"/>
    <x v="0"/>
    <s v="Newport News"/>
    <x v="17"/>
    <n v="23602"/>
    <x v="0"/>
    <x v="1347"/>
    <x v="1"/>
    <x v="10"/>
    <x v="1323"/>
    <n v="32.400000000000006"/>
    <n v="5"/>
    <n v="0"/>
    <n v="15.552000000000001"/>
  </r>
  <r>
    <n v="2470"/>
    <x v="1210"/>
    <x v="3"/>
    <x v="464"/>
    <d v="2014-05-09T00:00:00"/>
    <s v="Standard Class"/>
    <s v="MK-18160"/>
    <s v="Mike Kennedy"/>
    <x v="0"/>
    <x v="0"/>
    <s v="Newport News"/>
    <x v="17"/>
    <n v="23602"/>
    <x v="0"/>
    <x v="1036"/>
    <x v="1"/>
    <x v="4"/>
    <x v="1017"/>
    <n v="16.91"/>
    <n v="1"/>
    <n v="0"/>
    <n v="4.5656999999999996"/>
  </r>
  <r>
    <n v="2471"/>
    <x v="1211"/>
    <x v="0"/>
    <x v="115"/>
    <d v="2013-01-28T00:00:00"/>
    <s v="Standard Class"/>
    <s v="CM-11935"/>
    <s v="Carlos Meador"/>
    <x v="0"/>
    <x v="0"/>
    <s v="Fayetteville"/>
    <x v="3"/>
    <n v="28314"/>
    <x v="0"/>
    <x v="1348"/>
    <x v="0"/>
    <x v="5"/>
    <x v="1324"/>
    <n v="14.272"/>
    <n v="8"/>
    <n v="0.2"/>
    <n v="4.281600000000001"/>
  </r>
  <r>
    <n v="2472"/>
    <x v="1211"/>
    <x v="0"/>
    <x v="115"/>
    <d v="2013-01-28T00:00:00"/>
    <s v="Standard Class"/>
    <s v="CM-11935"/>
    <s v="Carlos Meador"/>
    <x v="0"/>
    <x v="0"/>
    <s v="Fayetteville"/>
    <x v="3"/>
    <n v="28314"/>
    <x v="0"/>
    <x v="1248"/>
    <x v="0"/>
    <x v="0"/>
    <x v="1325"/>
    <n v="451.13599999999997"/>
    <n v="4"/>
    <n v="0.2"/>
    <n v="-67.670399999999972"/>
  </r>
  <r>
    <n v="2473"/>
    <x v="1211"/>
    <x v="0"/>
    <x v="115"/>
    <d v="2013-01-28T00:00:00"/>
    <s v="Standard Class"/>
    <s v="CM-11935"/>
    <s v="Carlos Meador"/>
    <x v="0"/>
    <x v="0"/>
    <s v="Fayetteville"/>
    <x v="3"/>
    <n v="28314"/>
    <x v="0"/>
    <x v="1266"/>
    <x v="1"/>
    <x v="9"/>
    <x v="1241"/>
    <n v="64.864000000000004"/>
    <n v="4"/>
    <n v="0.2"/>
    <n v="6.4864000000000033"/>
  </r>
  <r>
    <n v="2474"/>
    <x v="1212"/>
    <x v="0"/>
    <x v="54"/>
    <d v="2013-11-07T00:00:00"/>
    <s v="First Class"/>
    <s v="PF-19225"/>
    <s v="Phillip Flathmann"/>
    <x v="0"/>
    <x v="0"/>
    <s v="Los Angeles"/>
    <x v="1"/>
    <n v="90032"/>
    <x v="1"/>
    <x v="1349"/>
    <x v="0"/>
    <x v="1"/>
    <x v="1326"/>
    <n v="217.58400000000003"/>
    <n v="2"/>
    <n v="0.2"/>
    <n v="-29.917800000000021"/>
  </r>
  <r>
    <n v="2475"/>
    <x v="1212"/>
    <x v="0"/>
    <x v="54"/>
    <d v="2013-11-07T00:00:00"/>
    <s v="First Class"/>
    <s v="PF-19225"/>
    <s v="Phillip Flathmann"/>
    <x v="0"/>
    <x v="0"/>
    <s v="Los Angeles"/>
    <x v="1"/>
    <n v="90032"/>
    <x v="1"/>
    <x v="1350"/>
    <x v="2"/>
    <x v="11"/>
    <x v="1327"/>
    <n v="82.95"/>
    <n v="5"/>
    <n v="0"/>
    <n v="29.032499999999999"/>
  </r>
  <r>
    <n v="2476"/>
    <x v="1212"/>
    <x v="0"/>
    <x v="54"/>
    <d v="2013-11-07T00:00:00"/>
    <s v="First Class"/>
    <s v="PF-19225"/>
    <s v="Phillip Flathmann"/>
    <x v="0"/>
    <x v="0"/>
    <s v="Los Angeles"/>
    <x v="1"/>
    <n v="90032"/>
    <x v="1"/>
    <x v="1351"/>
    <x v="1"/>
    <x v="2"/>
    <x v="1328"/>
    <n v="87.71"/>
    <n v="7"/>
    <n v="0"/>
    <n v="41.223699999999994"/>
  </r>
  <r>
    <n v="2477"/>
    <x v="1212"/>
    <x v="0"/>
    <x v="54"/>
    <d v="2013-11-07T00:00:00"/>
    <s v="First Class"/>
    <s v="PF-19225"/>
    <s v="Phillip Flathmann"/>
    <x v="0"/>
    <x v="0"/>
    <s v="Los Angeles"/>
    <x v="1"/>
    <n v="90032"/>
    <x v="1"/>
    <x v="1341"/>
    <x v="1"/>
    <x v="9"/>
    <x v="1317"/>
    <n v="1101.48"/>
    <n v="4"/>
    <n v="0"/>
    <n v="429.57720000000006"/>
  </r>
  <r>
    <n v="2478"/>
    <x v="1213"/>
    <x v="3"/>
    <x v="507"/>
    <d v="2014-09-09T00:00:00"/>
    <s v="Second Class"/>
    <s v="GM-14695"/>
    <s v="Greg Maxwell"/>
    <x v="1"/>
    <x v="0"/>
    <s v="Los Angeles"/>
    <x v="1"/>
    <n v="90036"/>
    <x v="1"/>
    <x v="594"/>
    <x v="0"/>
    <x v="3"/>
    <x v="589"/>
    <n v="1322.3520000000001"/>
    <n v="3"/>
    <n v="0.2"/>
    <n v="-99.176400000000001"/>
  </r>
  <r>
    <n v="2479"/>
    <x v="1214"/>
    <x v="2"/>
    <x v="103"/>
    <d v="2011-09-19T00:00:00"/>
    <s v="Standard Class"/>
    <s v="DC-12850"/>
    <s v="Dan Campbell"/>
    <x v="0"/>
    <x v="0"/>
    <s v="New York City"/>
    <x v="15"/>
    <n v="10011"/>
    <x v="3"/>
    <x v="6"/>
    <x v="1"/>
    <x v="6"/>
    <x v="6"/>
    <n v="5.46"/>
    <n v="3"/>
    <n v="0"/>
    <n v="1.4742000000000002"/>
  </r>
  <r>
    <n v="2480"/>
    <x v="1215"/>
    <x v="3"/>
    <x v="249"/>
    <d v="2014-06-26T00:00:00"/>
    <s v="Standard Class"/>
    <s v="FO-14305"/>
    <s v="Frank Olsen"/>
    <x v="0"/>
    <x v="0"/>
    <s v="Dallas"/>
    <x v="5"/>
    <n v="75220"/>
    <x v="2"/>
    <x v="1352"/>
    <x v="1"/>
    <x v="14"/>
    <x v="1329"/>
    <n v="11.184000000000001"/>
    <n v="1"/>
    <n v="0.2"/>
    <n v="0.83879999999999999"/>
  </r>
  <r>
    <n v="2481"/>
    <x v="1215"/>
    <x v="3"/>
    <x v="249"/>
    <d v="2014-06-26T00:00:00"/>
    <s v="Standard Class"/>
    <s v="FO-14305"/>
    <s v="Frank Olsen"/>
    <x v="0"/>
    <x v="0"/>
    <s v="Dallas"/>
    <x v="5"/>
    <n v="75220"/>
    <x v="2"/>
    <x v="82"/>
    <x v="1"/>
    <x v="4"/>
    <x v="82"/>
    <n v="153.584"/>
    <n v="2"/>
    <n v="0.2"/>
    <n v="-32.636600000000001"/>
  </r>
  <r>
    <n v="2482"/>
    <x v="1216"/>
    <x v="3"/>
    <x v="165"/>
    <d v="2015-01-01T00:00:00"/>
    <s v="Standard Class"/>
    <s v="AH-10210"/>
    <s v="Alan Hwang"/>
    <x v="0"/>
    <x v="0"/>
    <s v="Seattle"/>
    <x v="4"/>
    <n v="98105"/>
    <x v="1"/>
    <x v="749"/>
    <x v="1"/>
    <x v="4"/>
    <x v="740"/>
    <n v="1003.6200000000001"/>
    <n v="6"/>
    <n v="0"/>
    <n v="0"/>
  </r>
  <r>
    <n v="2483"/>
    <x v="1217"/>
    <x v="3"/>
    <x v="735"/>
    <d v="2014-09-04T00:00:00"/>
    <s v="Standard Class"/>
    <s v="KN-16705"/>
    <s v="Kristina Nunn"/>
    <x v="2"/>
    <x v="0"/>
    <s v="Seattle"/>
    <x v="4"/>
    <n v="98105"/>
    <x v="1"/>
    <x v="1353"/>
    <x v="2"/>
    <x v="7"/>
    <x v="1330"/>
    <n v="35.167999999999999"/>
    <n v="4"/>
    <n v="0.2"/>
    <n v="11.429599999999999"/>
  </r>
  <r>
    <n v="2484"/>
    <x v="1217"/>
    <x v="3"/>
    <x v="735"/>
    <d v="2014-09-04T00:00:00"/>
    <s v="Standard Class"/>
    <s v="KN-16705"/>
    <s v="Kristina Nunn"/>
    <x v="2"/>
    <x v="0"/>
    <s v="Seattle"/>
    <x v="4"/>
    <n v="98105"/>
    <x v="1"/>
    <x v="342"/>
    <x v="0"/>
    <x v="3"/>
    <x v="338"/>
    <n v="1137.75"/>
    <n v="5"/>
    <n v="0"/>
    <n v="250.30500000000004"/>
  </r>
  <r>
    <n v="2485"/>
    <x v="1217"/>
    <x v="3"/>
    <x v="735"/>
    <d v="2014-09-04T00:00:00"/>
    <s v="Standard Class"/>
    <s v="KN-16705"/>
    <s v="Kristina Nunn"/>
    <x v="2"/>
    <x v="0"/>
    <s v="Seattle"/>
    <x v="4"/>
    <n v="98105"/>
    <x v="1"/>
    <x v="444"/>
    <x v="1"/>
    <x v="8"/>
    <x v="439"/>
    <n v="99.680000000000021"/>
    <n v="5"/>
    <n v="0.2"/>
    <n v="32.396000000000001"/>
  </r>
  <r>
    <n v="2486"/>
    <x v="1217"/>
    <x v="3"/>
    <x v="735"/>
    <d v="2014-09-04T00:00:00"/>
    <s v="Standard Class"/>
    <s v="KN-16705"/>
    <s v="Kristina Nunn"/>
    <x v="2"/>
    <x v="0"/>
    <s v="Seattle"/>
    <x v="4"/>
    <n v="98105"/>
    <x v="1"/>
    <x v="449"/>
    <x v="1"/>
    <x v="6"/>
    <x v="444"/>
    <n v="5.56"/>
    <n v="2"/>
    <n v="0"/>
    <n v="1.4455999999999998"/>
  </r>
  <r>
    <n v="2487"/>
    <x v="1218"/>
    <x v="1"/>
    <x v="98"/>
    <d v="2012-01-04T00:00:00"/>
    <s v="Second Class"/>
    <s v="CB-12535"/>
    <s v="Claudia Bergmann"/>
    <x v="1"/>
    <x v="0"/>
    <s v="Newark"/>
    <x v="13"/>
    <n v="19711"/>
    <x v="3"/>
    <x v="1354"/>
    <x v="1"/>
    <x v="4"/>
    <x v="1331"/>
    <n v="85.52"/>
    <n v="2"/>
    <n v="0"/>
    <n v="22.235199999999999"/>
  </r>
  <r>
    <n v="2488"/>
    <x v="1218"/>
    <x v="1"/>
    <x v="98"/>
    <d v="2012-01-04T00:00:00"/>
    <s v="Second Class"/>
    <s v="CB-12535"/>
    <s v="Claudia Bergmann"/>
    <x v="1"/>
    <x v="0"/>
    <s v="Newark"/>
    <x v="13"/>
    <n v="19711"/>
    <x v="3"/>
    <x v="1355"/>
    <x v="1"/>
    <x v="6"/>
    <x v="1332"/>
    <n v="9.84"/>
    <n v="3"/>
    <n v="0"/>
    <n v="2.6568000000000005"/>
  </r>
  <r>
    <n v="2489"/>
    <x v="1218"/>
    <x v="1"/>
    <x v="98"/>
    <d v="2012-01-04T00:00:00"/>
    <s v="Second Class"/>
    <s v="CB-12535"/>
    <s v="Claudia Bergmann"/>
    <x v="1"/>
    <x v="0"/>
    <s v="Newark"/>
    <x v="13"/>
    <n v="19711"/>
    <x v="3"/>
    <x v="1283"/>
    <x v="1"/>
    <x v="10"/>
    <x v="1259"/>
    <n v="20.04"/>
    <n v="3"/>
    <n v="0"/>
    <n v="9.6191999999999993"/>
  </r>
  <r>
    <n v="2490"/>
    <x v="1219"/>
    <x v="1"/>
    <x v="330"/>
    <d v="2012-10-13T00:00:00"/>
    <s v="Second Class"/>
    <s v="TB-21250"/>
    <s v="Tim Brockman"/>
    <x v="0"/>
    <x v="0"/>
    <s v="New York City"/>
    <x v="15"/>
    <n v="10024"/>
    <x v="3"/>
    <x v="1356"/>
    <x v="2"/>
    <x v="7"/>
    <x v="1333"/>
    <n v="631.96"/>
    <n v="4"/>
    <n v="0"/>
    <n v="303.3408"/>
  </r>
  <r>
    <n v="2491"/>
    <x v="1219"/>
    <x v="1"/>
    <x v="330"/>
    <d v="2012-10-13T00:00:00"/>
    <s v="Second Class"/>
    <s v="TB-21250"/>
    <s v="Tim Brockman"/>
    <x v="0"/>
    <x v="0"/>
    <s v="New York City"/>
    <x v="15"/>
    <n v="10024"/>
    <x v="3"/>
    <x v="1357"/>
    <x v="1"/>
    <x v="10"/>
    <x v="1334"/>
    <n v="23.92"/>
    <n v="4"/>
    <n v="0"/>
    <n v="10.763999999999999"/>
  </r>
  <r>
    <n v="2492"/>
    <x v="1220"/>
    <x v="2"/>
    <x v="736"/>
    <d v="2011-12-15T00:00:00"/>
    <s v="Second Class"/>
    <s v="KD-16345"/>
    <s v="Katherine Ducich"/>
    <x v="0"/>
    <x v="0"/>
    <s v="Los Angeles"/>
    <x v="1"/>
    <n v="90049"/>
    <x v="1"/>
    <x v="1111"/>
    <x v="1"/>
    <x v="10"/>
    <x v="1091"/>
    <n v="90.24"/>
    <n v="6"/>
    <n v="0"/>
    <n v="41.51039999999999"/>
  </r>
  <r>
    <n v="2493"/>
    <x v="1221"/>
    <x v="2"/>
    <x v="84"/>
    <d v="2011-11-23T00:00:00"/>
    <s v="Standard Class"/>
    <s v="JM-15865"/>
    <s v="John Murray"/>
    <x v="0"/>
    <x v="0"/>
    <s v="Jamestown"/>
    <x v="15"/>
    <n v="14701"/>
    <x v="3"/>
    <x v="1148"/>
    <x v="2"/>
    <x v="7"/>
    <x v="1127"/>
    <n v="4548.8100000000004"/>
    <n v="7"/>
    <n v="0"/>
    <n v="1228.1787000000004"/>
  </r>
  <r>
    <n v="2494"/>
    <x v="1222"/>
    <x v="0"/>
    <x v="545"/>
    <d v="2013-09-15T00:00:00"/>
    <s v="Second Class"/>
    <s v="KT-16480"/>
    <s v="Kean Thornton"/>
    <x v="0"/>
    <x v="0"/>
    <s v="Houston"/>
    <x v="5"/>
    <n v="77095"/>
    <x v="2"/>
    <x v="838"/>
    <x v="0"/>
    <x v="3"/>
    <x v="824"/>
    <n v="300.93"/>
    <n v="5"/>
    <n v="0.3"/>
    <n v="-34.39200000000001"/>
  </r>
  <r>
    <n v="2495"/>
    <x v="1222"/>
    <x v="0"/>
    <x v="545"/>
    <d v="2013-09-15T00:00:00"/>
    <s v="Second Class"/>
    <s v="KT-16480"/>
    <s v="Kean Thornton"/>
    <x v="0"/>
    <x v="0"/>
    <s v="Houston"/>
    <x v="5"/>
    <n v="77095"/>
    <x v="2"/>
    <x v="1149"/>
    <x v="2"/>
    <x v="7"/>
    <x v="1128"/>
    <n v="719.96"/>
    <n v="5"/>
    <n v="0.2"/>
    <n v="53.997000000000043"/>
  </r>
  <r>
    <n v="2496"/>
    <x v="1223"/>
    <x v="2"/>
    <x v="737"/>
    <d v="2011-06-22T00:00:00"/>
    <s v="Standard Class"/>
    <s v="SC-20575"/>
    <s v="Sonia Cooley"/>
    <x v="0"/>
    <x v="0"/>
    <s v="Mishawaka"/>
    <x v="14"/>
    <n v="46544"/>
    <x v="2"/>
    <x v="405"/>
    <x v="0"/>
    <x v="1"/>
    <x v="401"/>
    <n v="647.84"/>
    <n v="8"/>
    <n v="0"/>
    <n v="32.391999999999939"/>
  </r>
  <r>
    <n v="2497"/>
    <x v="1224"/>
    <x v="1"/>
    <x v="120"/>
    <d v="2012-10-01T00:00:00"/>
    <s v="Standard Class"/>
    <s v="BS-11800"/>
    <s v="Bryan Spruell"/>
    <x v="2"/>
    <x v="0"/>
    <s v="San Diego"/>
    <x v="1"/>
    <n v="92037"/>
    <x v="1"/>
    <x v="80"/>
    <x v="1"/>
    <x v="4"/>
    <x v="80"/>
    <n v="64.17"/>
    <n v="3"/>
    <n v="0"/>
    <n v="18.609299999999998"/>
  </r>
  <r>
    <n v="2498"/>
    <x v="1224"/>
    <x v="1"/>
    <x v="120"/>
    <d v="2012-10-01T00:00:00"/>
    <s v="Standard Class"/>
    <s v="BS-11800"/>
    <s v="Bryan Spruell"/>
    <x v="2"/>
    <x v="0"/>
    <s v="San Diego"/>
    <x v="1"/>
    <n v="92037"/>
    <x v="1"/>
    <x v="633"/>
    <x v="1"/>
    <x v="12"/>
    <x v="627"/>
    <n v="124.46"/>
    <n v="2"/>
    <n v="0"/>
    <n v="58.496199999999988"/>
  </r>
  <r>
    <n v="2499"/>
    <x v="1225"/>
    <x v="0"/>
    <x v="288"/>
    <d v="2013-05-25T00:00:00"/>
    <s v="Standard Class"/>
    <s v="BT-11395"/>
    <s v="Bill Tyler"/>
    <x v="1"/>
    <x v="0"/>
    <s v="San Francisco"/>
    <x v="1"/>
    <n v="94109"/>
    <x v="1"/>
    <x v="1224"/>
    <x v="1"/>
    <x v="8"/>
    <x v="1199"/>
    <n v="9.5840000000000014"/>
    <n v="1"/>
    <n v="0.2"/>
    <n v="3.3543999999999996"/>
  </r>
  <r>
    <n v="2500"/>
    <x v="1226"/>
    <x v="3"/>
    <x v="738"/>
    <d v="2014-06-24T00:00:00"/>
    <s v="First Class"/>
    <s v="DC-12850"/>
    <s v="Dan Campbell"/>
    <x v="0"/>
    <x v="0"/>
    <s v="Miami"/>
    <x v="2"/>
    <n v="33178"/>
    <x v="0"/>
    <x v="1358"/>
    <x v="1"/>
    <x v="12"/>
    <x v="1335"/>
    <n v="37.608000000000004"/>
    <n v="3"/>
    <n v="0.2"/>
    <n v="12.692699999999995"/>
  </r>
  <r>
    <n v="2501"/>
    <x v="1227"/>
    <x v="3"/>
    <x v="46"/>
    <d v="2014-06-21T00:00:00"/>
    <s v="First Class"/>
    <s v="LS-17200"/>
    <s v="Luke Schmidt"/>
    <x v="1"/>
    <x v="0"/>
    <s v="Skokie"/>
    <x v="10"/>
    <n v="60076"/>
    <x v="2"/>
    <x v="827"/>
    <x v="1"/>
    <x v="10"/>
    <x v="815"/>
    <n v="12.224"/>
    <n v="2"/>
    <n v="0.2"/>
    <n v="4.4311999999999996"/>
  </r>
  <r>
    <n v="2502"/>
    <x v="1227"/>
    <x v="3"/>
    <x v="46"/>
    <d v="2014-06-21T00:00:00"/>
    <s v="First Class"/>
    <s v="LS-17200"/>
    <s v="Luke Schmidt"/>
    <x v="1"/>
    <x v="0"/>
    <s v="Skokie"/>
    <x v="10"/>
    <n v="60076"/>
    <x v="2"/>
    <x v="614"/>
    <x v="1"/>
    <x v="8"/>
    <x v="609"/>
    <n v="2.3039999999999994"/>
    <n v="4"/>
    <n v="0.8"/>
    <n v="-3.5711999999999993"/>
  </r>
  <r>
    <n v="2503"/>
    <x v="1227"/>
    <x v="3"/>
    <x v="46"/>
    <d v="2014-06-21T00:00:00"/>
    <s v="First Class"/>
    <s v="LS-17200"/>
    <s v="Luke Schmidt"/>
    <x v="1"/>
    <x v="0"/>
    <s v="Skokie"/>
    <x v="10"/>
    <n v="60076"/>
    <x v="2"/>
    <x v="673"/>
    <x v="1"/>
    <x v="8"/>
    <x v="667"/>
    <n v="9.3599999999999977"/>
    <n v="4"/>
    <n v="0.8"/>
    <n v="-16.380000000000003"/>
  </r>
  <r>
    <n v="2504"/>
    <x v="1228"/>
    <x v="0"/>
    <x v="696"/>
    <d v="2013-11-20T00:00:00"/>
    <s v="Standard Class"/>
    <s v="RR-19315"/>
    <s v="Ralph Ritter"/>
    <x v="0"/>
    <x v="0"/>
    <s v="San Francisco"/>
    <x v="1"/>
    <n v="94110"/>
    <x v="1"/>
    <x v="1238"/>
    <x v="1"/>
    <x v="2"/>
    <x v="1212"/>
    <n v="7.38"/>
    <n v="2"/>
    <n v="0"/>
    <n v="3.4685999999999999"/>
  </r>
  <r>
    <n v="2505"/>
    <x v="1229"/>
    <x v="2"/>
    <x v="739"/>
    <d v="2011-07-27T00:00:00"/>
    <s v="Second Class"/>
    <s v="KL-16645"/>
    <s v="Ken Lonsdale"/>
    <x v="0"/>
    <x v="0"/>
    <s v="San Francisco"/>
    <x v="1"/>
    <n v="94122"/>
    <x v="1"/>
    <x v="230"/>
    <x v="1"/>
    <x v="4"/>
    <x v="228"/>
    <n v="53.72"/>
    <n v="4"/>
    <n v="0"/>
    <n v="15.041600000000003"/>
  </r>
  <r>
    <n v="2506"/>
    <x v="1229"/>
    <x v="2"/>
    <x v="739"/>
    <d v="2011-07-27T00:00:00"/>
    <s v="Second Class"/>
    <s v="KL-16645"/>
    <s v="Ken Lonsdale"/>
    <x v="0"/>
    <x v="0"/>
    <s v="San Francisco"/>
    <x v="1"/>
    <n v="94122"/>
    <x v="1"/>
    <x v="1359"/>
    <x v="1"/>
    <x v="14"/>
    <x v="1336"/>
    <n v="8187.65"/>
    <n v="5"/>
    <n v="0"/>
    <n v="327.50599999999963"/>
  </r>
  <r>
    <n v="2507"/>
    <x v="1229"/>
    <x v="2"/>
    <x v="739"/>
    <d v="2011-07-27T00:00:00"/>
    <s v="Second Class"/>
    <s v="KL-16645"/>
    <s v="Ken Lonsdale"/>
    <x v="0"/>
    <x v="0"/>
    <s v="San Francisco"/>
    <x v="1"/>
    <n v="94122"/>
    <x v="1"/>
    <x v="221"/>
    <x v="0"/>
    <x v="5"/>
    <x v="33"/>
    <n v="77.92"/>
    <n v="8"/>
    <n v="0"/>
    <n v="34.284800000000004"/>
  </r>
  <r>
    <n v="2508"/>
    <x v="1230"/>
    <x v="1"/>
    <x v="740"/>
    <d v="2012-07-02T00:00:00"/>
    <s v="Same Day"/>
    <s v="RB-19435"/>
    <s v="Richard Bierner"/>
    <x v="0"/>
    <x v="0"/>
    <s v="Houston"/>
    <x v="5"/>
    <n v="77070"/>
    <x v="2"/>
    <x v="1360"/>
    <x v="1"/>
    <x v="9"/>
    <x v="1337"/>
    <n v="32.783999999999992"/>
    <n v="4"/>
    <n v="0.8"/>
    <n v="-85.238399999999999"/>
  </r>
  <r>
    <n v="2509"/>
    <x v="1231"/>
    <x v="3"/>
    <x v="580"/>
    <d v="2014-03-09T00:00:00"/>
    <s v="Standard Class"/>
    <s v="MY-17380"/>
    <s v="Maribeth Yedwab"/>
    <x v="1"/>
    <x v="0"/>
    <s v="Los Angeles"/>
    <x v="1"/>
    <n v="90045"/>
    <x v="1"/>
    <x v="1361"/>
    <x v="2"/>
    <x v="7"/>
    <x v="1338"/>
    <n v="196.77600000000001"/>
    <n v="3"/>
    <n v="0.2"/>
    <n v="14.758199999999995"/>
  </r>
  <r>
    <n v="2510"/>
    <x v="1231"/>
    <x v="3"/>
    <x v="580"/>
    <d v="2014-03-09T00:00:00"/>
    <s v="Standard Class"/>
    <s v="MY-17380"/>
    <s v="Maribeth Yedwab"/>
    <x v="1"/>
    <x v="0"/>
    <s v="Los Angeles"/>
    <x v="1"/>
    <n v="90045"/>
    <x v="1"/>
    <x v="914"/>
    <x v="2"/>
    <x v="11"/>
    <x v="897"/>
    <n v="479.93999999999994"/>
    <n v="6"/>
    <n v="0"/>
    <n v="52.79340000000002"/>
  </r>
  <r>
    <n v="2511"/>
    <x v="1232"/>
    <x v="0"/>
    <x v="741"/>
    <d v="2013-11-24T00:00:00"/>
    <s v="Standard Class"/>
    <s v="AW-10930"/>
    <s v="Arthur Wiediger"/>
    <x v="2"/>
    <x v="0"/>
    <s v="Oklahoma City"/>
    <x v="26"/>
    <n v="73120"/>
    <x v="2"/>
    <x v="1362"/>
    <x v="1"/>
    <x v="4"/>
    <x v="1339"/>
    <n v="1117.92"/>
    <n v="4"/>
    <n v="0"/>
    <n v="55.895999999999958"/>
  </r>
  <r>
    <n v="2512"/>
    <x v="1233"/>
    <x v="1"/>
    <x v="24"/>
    <d v="2012-04-19T00:00:00"/>
    <s v="First Class"/>
    <s v="KW-16570"/>
    <s v="Kelly Williams"/>
    <x v="0"/>
    <x v="0"/>
    <s v="Monroe"/>
    <x v="28"/>
    <n v="71203"/>
    <x v="0"/>
    <x v="936"/>
    <x v="2"/>
    <x v="11"/>
    <x v="920"/>
    <n v="106.5"/>
    <n v="6"/>
    <n v="0"/>
    <n v="41.534999999999997"/>
  </r>
  <r>
    <n v="2513"/>
    <x v="1234"/>
    <x v="3"/>
    <x v="574"/>
    <d v="2014-12-07T00:00:00"/>
    <s v="Standard Class"/>
    <s v="DB-12910"/>
    <s v="Daniel Byrd"/>
    <x v="2"/>
    <x v="0"/>
    <s v="Tampa"/>
    <x v="2"/>
    <n v="33614"/>
    <x v="0"/>
    <x v="471"/>
    <x v="1"/>
    <x v="8"/>
    <x v="467"/>
    <n v="45.660000000000011"/>
    <n v="5"/>
    <n v="0.7"/>
    <n v="-33.483999999999995"/>
  </r>
  <r>
    <n v="2514"/>
    <x v="1235"/>
    <x v="0"/>
    <x v="583"/>
    <d v="2013-11-18T00:00:00"/>
    <s v="Standard Class"/>
    <s v="BB-11545"/>
    <s v="Brenda Bowman"/>
    <x v="1"/>
    <x v="0"/>
    <s v="Chicago"/>
    <x v="10"/>
    <n v="60623"/>
    <x v="2"/>
    <x v="1048"/>
    <x v="2"/>
    <x v="11"/>
    <x v="1028"/>
    <n v="95.968000000000004"/>
    <n v="4"/>
    <n v="0.2"/>
    <n v="1.1995999999999931"/>
  </r>
  <r>
    <n v="2515"/>
    <x v="1235"/>
    <x v="0"/>
    <x v="583"/>
    <d v="2013-11-18T00:00:00"/>
    <s v="Standard Class"/>
    <s v="BB-11545"/>
    <s v="Brenda Bowman"/>
    <x v="1"/>
    <x v="0"/>
    <s v="Chicago"/>
    <x v="10"/>
    <n v="60623"/>
    <x v="2"/>
    <x v="877"/>
    <x v="0"/>
    <x v="1"/>
    <x v="862"/>
    <n v="47.991999999999997"/>
    <n v="2"/>
    <n v="0.3"/>
    <n v="-2.0567999999999991"/>
  </r>
  <r>
    <n v="2516"/>
    <x v="1236"/>
    <x v="2"/>
    <x v="742"/>
    <d v="2011-09-10T00:00:00"/>
    <s v="Standard Class"/>
    <s v="NP-18700"/>
    <s v="Nora Preis"/>
    <x v="0"/>
    <x v="0"/>
    <s v="Bowling Green"/>
    <x v="24"/>
    <n v="43402"/>
    <x v="3"/>
    <x v="546"/>
    <x v="1"/>
    <x v="4"/>
    <x v="541"/>
    <n v="264.32"/>
    <n v="2"/>
    <n v="0.2"/>
    <n v="19.823999999999998"/>
  </r>
  <r>
    <n v="2517"/>
    <x v="1237"/>
    <x v="2"/>
    <x v="647"/>
    <d v="2011-11-22T00:00:00"/>
    <s v="Standard Class"/>
    <s v="PB-19105"/>
    <s v="Peter Bühler"/>
    <x v="0"/>
    <x v="0"/>
    <s v="Houston"/>
    <x v="5"/>
    <n v="77095"/>
    <x v="2"/>
    <x v="970"/>
    <x v="1"/>
    <x v="12"/>
    <x v="955"/>
    <n v="604.65600000000006"/>
    <n v="9"/>
    <n v="0.2"/>
    <n v="204.07139999999995"/>
  </r>
  <r>
    <n v="2518"/>
    <x v="1238"/>
    <x v="3"/>
    <x v="743"/>
    <d v="2014-05-08T00:00:00"/>
    <s v="Standard Class"/>
    <s v="DW-13585"/>
    <s v="Dorothy Wardle"/>
    <x v="1"/>
    <x v="0"/>
    <s v="Westfield"/>
    <x v="30"/>
    <n v="7090"/>
    <x v="3"/>
    <x v="784"/>
    <x v="0"/>
    <x v="5"/>
    <x v="775"/>
    <n v="129.93"/>
    <n v="3"/>
    <n v="0"/>
    <n v="12.992999999999988"/>
  </r>
  <r>
    <n v="2519"/>
    <x v="1239"/>
    <x v="0"/>
    <x v="680"/>
    <d v="2013-10-22T00:00:00"/>
    <s v="Standard Class"/>
    <s v="CD-12790"/>
    <s v="Cynthia Delaney"/>
    <x v="2"/>
    <x v="0"/>
    <s v="Oklahoma City"/>
    <x v="26"/>
    <n v="73120"/>
    <x v="2"/>
    <x v="1363"/>
    <x v="1"/>
    <x v="2"/>
    <x v="1340"/>
    <n v="20.16"/>
    <n v="7"/>
    <n v="0"/>
    <n v="9.8783999999999992"/>
  </r>
  <r>
    <n v="2520"/>
    <x v="1239"/>
    <x v="0"/>
    <x v="680"/>
    <d v="2013-10-22T00:00:00"/>
    <s v="Standard Class"/>
    <s v="CD-12790"/>
    <s v="Cynthia Delaney"/>
    <x v="2"/>
    <x v="0"/>
    <s v="Oklahoma City"/>
    <x v="26"/>
    <n v="73120"/>
    <x v="2"/>
    <x v="607"/>
    <x v="1"/>
    <x v="2"/>
    <x v="602"/>
    <n v="29.46"/>
    <n v="6"/>
    <n v="0"/>
    <n v="14.4354"/>
  </r>
  <r>
    <n v="2521"/>
    <x v="1239"/>
    <x v="0"/>
    <x v="680"/>
    <d v="2013-10-22T00:00:00"/>
    <s v="Standard Class"/>
    <s v="CD-12790"/>
    <s v="Cynthia Delaney"/>
    <x v="2"/>
    <x v="0"/>
    <s v="Oklahoma City"/>
    <x v="26"/>
    <n v="73120"/>
    <x v="2"/>
    <x v="1364"/>
    <x v="1"/>
    <x v="9"/>
    <x v="1341"/>
    <n v="868.58999999999992"/>
    <n v="3"/>
    <n v="0"/>
    <n v="251.89109999999988"/>
  </r>
  <r>
    <n v="2522"/>
    <x v="1239"/>
    <x v="0"/>
    <x v="680"/>
    <d v="2013-10-22T00:00:00"/>
    <s v="Standard Class"/>
    <s v="CD-12790"/>
    <s v="Cynthia Delaney"/>
    <x v="2"/>
    <x v="0"/>
    <s v="Oklahoma City"/>
    <x v="26"/>
    <n v="73120"/>
    <x v="2"/>
    <x v="89"/>
    <x v="1"/>
    <x v="10"/>
    <x v="89"/>
    <n v="12.96"/>
    <n v="2"/>
    <n v="0"/>
    <n v="6.2208000000000006"/>
  </r>
  <r>
    <n v="2523"/>
    <x v="1239"/>
    <x v="0"/>
    <x v="680"/>
    <d v="2013-10-22T00:00:00"/>
    <s v="Standard Class"/>
    <s v="CD-12790"/>
    <s v="Cynthia Delaney"/>
    <x v="2"/>
    <x v="0"/>
    <s v="Oklahoma City"/>
    <x v="26"/>
    <n v="73120"/>
    <x v="2"/>
    <x v="895"/>
    <x v="2"/>
    <x v="7"/>
    <x v="879"/>
    <n v="5.5"/>
    <n v="1"/>
    <n v="0"/>
    <n v="1.375"/>
  </r>
  <r>
    <n v="2524"/>
    <x v="1239"/>
    <x v="0"/>
    <x v="680"/>
    <d v="2013-10-22T00:00:00"/>
    <s v="Standard Class"/>
    <s v="CD-12790"/>
    <s v="Cynthia Delaney"/>
    <x v="2"/>
    <x v="0"/>
    <s v="Oklahoma City"/>
    <x v="26"/>
    <n v="73120"/>
    <x v="2"/>
    <x v="999"/>
    <x v="1"/>
    <x v="8"/>
    <x v="982"/>
    <n v="121.6"/>
    <n v="4"/>
    <n v="0"/>
    <n v="55.935999999999993"/>
  </r>
  <r>
    <n v="2525"/>
    <x v="1240"/>
    <x v="1"/>
    <x v="744"/>
    <d v="2012-04-10T00:00:00"/>
    <s v="Standard Class"/>
    <s v="TT-21220"/>
    <s v="Thomas Thornton"/>
    <x v="0"/>
    <x v="0"/>
    <s v="Houston"/>
    <x v="5"/>
    <n v="77041"/>
    <x v="2"/>
    <x v="512"/>
    <x v="1"/>
    <x v="6"/>
    <x v="507"/>
    <n v="42.047999999999995"/>
    <n v="9"/>
    <n v="0.2"/>
    <n v="5.2559999999999985"/>
  </r>
  <r>
    <n v="2526"/>
    <x v="1240"/>
    <x v="1"/>
    <x v="744"/>
    <d v="2012-04-10T00:00:00"/>
    <s v="Standard Class"/>
    <s v="TT-21220"/>
    <s v="Thomas Thornton"/>
    <x v="0"/>
    <x v="0"/>
    <s v="Houston"/>
    <x v="5"/>
    <n v="77041"/>
    <x v="2"/>
    <x v="1365"/>
    <x v="2"/>
    <x v="11"/>
    <x v="1342"/>
    <n v="25.488"/>
    <n v="2"/>
    <n v="0.2"/>
    <n v="4.4603999999999999"/>
  </r>
  <r>
    <n v="2527"/>
    <x v="1240"/>
    <x v="1"/>
    <x v="744"/>
    <d v="2012-04-10T00:00:00"/>
    <s v="Standard Class"/>
    <s v="TT-21220"/>
    <s v="Thomas Thornton"/>
    <x v="0"/>
    <x v="0"/>
    <s v="Houston"/>
    <x v="5"/>
    <n v="77041"/>
    <x v="2"/>
    <x v="1023"/>
    <x v="1"/>
    <x v="8"/>
    <x v="1005"/>
    <n v="6.8999999999999986"/>
    <n v="3"/>
    <n v="0.8"/>
    <n v="-12.075000000000003"/>
  </r>
  <r>
    <n v="2528"/>
    <x v="1240"/>
    <x v="1"/>
    <x v="744"/>
    <d v="2012-04-10T00:00:00"/>
    <s v="Standard Class"/>
    <s v="TT-21220"/>
    <s v="Thomas Thornton"/>
    <x v="0"/>
    <x v="0"/>
    <s v="Houston"/>
    <x v="5"/>
    <n v="77041"/>
    <x v="2"/>
    <x v="1232"/>
    <x v="1"/>
    <x v="8"/>
    <x v="1206"/>
    <n v="9.6479999999999961"/>
    <n v="6"/>
    <n v="0.8"/>
    <n v="-16.884"/>
  </r>
  <r>
    <n v="2529"/>
    <x v="1240"/>
    <x v="1"/>
    <x v="744"/>
    <d v="2012-04-10T00:00:00"/>
    <s v="Standard Class"/>
    <s v="TT-21220"/>
    <s v="Thomas Thornton"/>
    <x v="0"/>
    <x v="0"/>
    <s v="Houston"/>
    <x v="5"/>
    <n v="77041"/>
    <x v="2"/>
    <x v="1050"/>
    <x v="1"/>
    <x v="10"/>
    <x v="1030"/>
    <n v="7.9680000000000009"/>
    <n v="2"/>
    <n v="0.2"/>
    <n v="2.8884000000000007"/>
  </r>
  <r>
    <n v="2530"/>
    <x v="1241"/>
    <x v="2"/>
    <x v="745"/>
    <d v="2011-10-29T00:00:00"/>
    <s v="Standard Class"/>
    <s v="DB-12910"/>
    <s v="Daniel Byrd"/>
    <x v="2"/>
    <x v="0"/>
    <s v="Fort Lauderdale"/>
    <x v="2"/>
    <n v="33311"/>
    <x v="0"/>
    <x v="739"/>
    <x v="1"/>
    <x v="10"/>
    <x v="731"/>
    <n v="10.368000000000002"/>
    <n v="2"/>
    <n v="0.2"/>
    <n v="3.6288"/>
  </r>
  <r>
    <n v="2531"/>
    <x v="1242"/>
    <x v="2"/>
    <x v="654"/>
    <d v="2011-08-21T00:00:00"/>
    <s v="Standard Class"/>
    <s v="DJ-13510"/>
    <s v="Don Jones"/>
    <x v="1"/>
    <x v="0"/>
    <s v="Little Rock"/>
    <x v="36"/>
    <n v="72209"/>
    <x v="0"/>
    <x v="1138"/>
    <x v="1"/>
    <x v="10"/>
    <x v="1117"/>
    <n v="114.2"/>
    <n v="5"/>
    <n v="0"/>
    <n v="52.531999999999996"/>
  </r>
  <r>
    <n v="2532"/>
    <x v="1242"/>
    <x v="2"/>
    <x v="654"/>
    <d v="2011-08-21T00:00:00"/>
    <s v="Standard Class"/>
    <s v="DJ-13510"/>
    <s v="Don Jones"/>
    <x v="1"/>
    <x v="0"/>
    <s v="Little Rock"/>
    <x v="36"/>
    <n v="72209"/>
    <x v="0"/>
    <x v="1366"/>
    <x v="1"/>
    <x v="8"/>
    <x v="304"/>
    <n v="17.96"/>
    <n v="4"/>
    <n v="0"/>
    <n v="8.2615999999999996"/>
  </r>
  <r>
    <n v="2533"/>
    <x v="1242"/>
    <x v="2"/>
    <x v="654"/>
    <d v="2011-08-21T00:00:00"/>
    <s v="Standard Class"/>
    <s v="DJ-13510"/>
    <s v="Don Jones"/>
    <x v="1"/>
    <x v="0"/>
    <s v="Little Rock"/>
    <x v="36"/>
    <n v="72209"/>
    <x v="0"/>
    <x v="1088"/>
    <x v="1"/>
    <x v="13"/>
    <x v="1069"/>
    <n v="12.67"/>
    <n v="7"/>
    <n v="0"/>
    <n v="4.5611999999999995"/>
  </r>
  <r>
    <n v="2534"/>
    <x v="1242"/>
    <x v="2"/>
    <x v="654"/>
    <d v="2011-08-21T00:00:00"/>
    <s v="Standard Class"/>
    <s v="DJ-13510"/>
    <s v="Don Jones"/>
    <x v="1"/>
    <x v="0"/>
    <s v="Little Rock"/>
    <x v="36"/>
    <n v="72209"/>
    <x v="0"/>
    <x v="106"/>
    <x v="2"/>
    <x v="11"/>
    <x v="106"/>
    <n v="339.96"/>
    <n v="4"/>
    <n v="0"/>
    <n v="122.38559999999998"/>
  </r>
  <r>
    <n v="2535"/>
    <x v="1243"/>
    <x v="3"/>
    <x v="733"/>
    <d v="2014-08-19T00:00:00"/>
    <s v="Second Class"/>
    <s v="DL-13495"/>
    <s v="Dionis Lloyd"/>
    <x v="1"/>
    <x v="0"/>
    <s v="Philadelphia"/>
    <x v="9"/>
    <n v="19120"/>
    <x v="3"/>
    <x v="458"/>
    <x v="1"/>
    <x v="4"/>
    <x v="454"/>
    <n v="1801.6320000000001"/>
    <n v="6"/>
    <n v="0.2"/>
    <n v="-337.80600000000004"/>
  </r>
  <r>
    <n v="2536"/>
    <x v="1244"/>
    <x v="1"/>
    <x v="684"/>
    <d v="2012-09-08T00:00:00"/>
    <s v="First Class"/>
    <s v="LO-17170"/>
    <s v="Lori Olson"/>
    <x v="1"/>
    <x v="0"/>
    <s v="La Quinta"/>
    <x v="1"/>
    <n v="92253"/>
    <x v="1"/>
    <x v="103"/>
    <x v="2"/>
    <x v="11"/>
    <x v="103"/>
    <n v="46.32"/>
    <n v="4"/>
    <n v="0"/>
    <n v="18.064800000000002"/>
  </r>
  <r>
    <n v="2537"/>
    <x v="1245"/>
    <x v="1"/>
    <x v="746"/>
    <d v="2012-01-29T00:00:00"/>
    <s v="Second Class"/>
    <s v="SV-20365"/>
    <s v="Seth Vernon"/>
    <x v="0"/>
    <x v="0"/>
    <s v="Cleveland"/>
    <x v="24"/>
    <n v="44105"/>
    <x v="3"/>
    <x v="70"/>
    <x v="0"/>
    <x v="1"/>
    <x v="70"/>
    <n v="181.98599999999999"/>
    <n v="2"/>
    <n v="0.3"/>
    <n v="-54.595799999999997"/>
  </r>
  <r>
    <n v="2538"/>
    <x v="1245"/>
    <x v="1"/>
    <x v="746"/>
    <d v="2012-01-29T00:00:00"/>
    <s v="Second Class"/>
    <s v="SV-20365"/>
    <s v="Seth Vernon"/>
    <x v="0"/>
    <x v="0"/>
    <s v="Cleveland"/>
    <x v="24"/>
    <n v="44105"/>
    <x v="3"/>
    <x v="1149"/>
    <x v="2"/>
    <x v="7"/>
    <x v="1128"/>
    <n v="431.976"/>
    <n v="4"/>
    <n v="0.4"/>
    <n v="-100.7944"/>
  </r>
  <r>
    <n v="2539"/>
    <x v="1245"/>
    <x v="1"/>
    <x v="746"/>
    <d v="2012-01-29T00:00:00"/>
    <s v="Second Class"/>
    <s v="SV-20365"/>
    <s v="Seth Vernon"/>
    <x v="0"/>
    <x v="0"/>
    <s v="Cleveland"/>
    <x v="24"/>
    <n v="44105"/>
    <x v="3"/>
    <x v="1367"/>
    <x v="2"/>
    <x v="7"/>
    <x v="1343"/>
    <n v="155.36999999999998"/>
    <n v="1"/>
    <n v="0.4"/>
    <n v="-36.253"/>
  </r>
  <r>
    <n v="2540"/>
    <x v="1246"/>
    <x v="1"/>
    <x v="747"/>
    <d v="2012-07-16T00:00:00"/>
    <s v="Same Day"/>
    <s v="EM-13810"/>
    <s v="Eleni McCrary"/>
    <x v="1"/>
    <x v="0"/>
    <s v="San Francisco"/>
    <x v="1"/>
    <n v="94122"/>
    <x v="1"/>
    <x v="299"/>
    <x v="0"/>
    <x v="1"/>
    <x v="296"/>
    <n v="1348.7040000000002"/>
    <n v="6"/>
    <n v="0.2"/>
    <n v="-219.16440000000023"/>
  </r>
  <r>
    <n v="2541"/>
    <x v="1246"/>
    <x v="1"/>
    <x v="747"/>
    <d v="2012-07-16T00:00:00"/>
    <s v="Same Day"/>
    <s v="EM-13810"/>
    <s v="Eleni McCrary"/>
    <x v="1"/>
    <x v="0"/>
    <s v="San Francisco"/>
    <x v="1"/>
    <n v="94122"/>
    <x v="1"/>
    <x v="284"/>
    <x v="0"/>
    <x v="1"/>
    <x v="281"/>
    <n v="700.15200000000004"/>
    <n v="3"/>
    <n v="0.2"/>
    <n v="78.767099999999971"/>
  </r>
  <r>
    <n v="2542"/>
    <x v="1247"/>
    <x v="0"/>
    <x v="567"/>
    <d v="2013-05-05T00:00:00"/>
    <s v="Standard Class"/>
    <s v="KD-16615"/>
    <s v="Ken Dana"/>
    <x v="1"/>
    <x v="0"/>
    <s v="Scottsdale"/>
    <x v="16"/>
    <n v="85254"/>
    <x v="1"/>
    <x v="561"/>
    <x v="0"/>
    <x v="5"/>
    <x v="555"/>
    <n v="111.88800000000001"/>
    <n v="7"/>
    <n v="0.2"/>
    <n v="22.377600000000001"/>
  </r>
  <r>
    <n v="2543"/>
    <x v="1248"/>
    <x v="2"/>
    <x v="467"/>
    <d v="2011-10-01T00:00:00"/>
    <s v="Second Class"/>
    <s v="NB-18580"/>
    <s v="Nicole Brennan"/>
    <x v="1"/>
    <x v="0"/>
    <s v="Philadelphia"/>
    <x v="9"/>
    <n v="19134"/>
    <x v="3"/>
    <x v="810"/>
    <x v="1"/>
    <x v="9"/>
    <x v="800"/>
    <n v="143.952"/>
    <n v="3"/>
    <n v="0.2"/>
    <n v="14.39520000000001"/>
  </r>
  <r>
    <n v="2544"/>
    <x v="1249"/>
    <x v="0"/>
    <x v="162"/>
    <d v="2013-09-15T00:00:00"/>
    <s v="Standard Class"/>
    <s v="AP-10720"/>
    <s v="Anne Pryor"/>
    <x v="2"/>
    <x v="0"/>
    <s v="Malden"/>
    <x v="31"/>
    <n v="2148"/>
    <x v="3"/>
    <x v="1368"/>
    <x v="0"/>
    <x v="0"/>
    <x v="1344"/>
    <n v="173.94"/>
    <n v="3"/>
    <n v="0"/>
    <n v="13.915199999999992"/>
  </r>
  <r>
    <n v="2545"/>
    <x v="1249"/>
    <x v="0"/>
    <x v="162"/>
    <d v="2013-09-15T00:00:00"/>
    <s v="Standard Class"/>
    <s v="AP-10720"/>
    <s v="Anne Pryor"/>
    <x v="2"/>
    <x v="0"/>
    <s v="Malden"/>
    <x v="31"/>
    <n v="2148"/>
    <x v="3"/>
    <x v="1238"/>
    <x v="1"/>
    <x v="2"/>
    <x v="1212"/>
    <n v="14.76"/>
    <n v="4"/>
    <n v="0"/>
    <n v="6.9371999999999998"/>
  </r>
  <r>
    <n v="2546"/>
    <x v="1250"/>
    <x v="3"/>
    <x v="513"/>
    <d v="2014-04-21T00:00:00"/>
    <s v="Standard Class"/>
    <s v="JE-15745"/>
    <s v="Joel Eaton"/>
    <x v="0"/>
    <x v="0"/>
    <s v="San Jose"/>
    <x v="1"/>
    <n v="95123"/>
    <x v="1"/>
    <x v="232"/>
    <x v="1"/>
    <x v="4"/>
    <x v="230"/>
    <n v="205.92"/>
    <n v="4"/>
    <n v="0"/>
    <n v="2.0592000000000041"/>
  </r>
  <r>
    <n v="2547"/>
    <x v="1250"/>
    <x v="3"/>
    <x v="513"/>
    <d v="2014-04-21T00:00:00"/>
    <s v="Standard Class"/>
    <s v="JE-15745"/>
    <s v="Joel Eaton"/>
    <x v="0"/>
    <x v="0"/>
    <s v="San Jose"/>
    <x v="1"/>
    <n v="95123"/>
    <x v="1"/>
    <x v="430"/>
    <x v="0"/>
    <x v="0"/>
    <x v="425"/>
    <n v="102.833"/>
    <n v="1"/>
    <n v="0.15"/>
    <n v="-6.0489999999999995"/>
  </r>
  <r>
    <n v="2548"/>
    <x v="1251"/>
    <x v="1"/>
    <x v="748"/>
    <d v="2012-08-22T00:00:00"/>
    <s v="Standard Class"/>
    <s v="JM-15865"/>
    <s v="John Murray"/>
    <x v="0"/>
    <x v="0"/>
    <s v="Phoenix"/>
    <x v="16"/>
    <n v="85023"/>
    <x v="1"/>
    <x v="826"/>
    <x v="1"/>
    <x v="6"/>
    <x v="814"/>
    <n v="2.3039999999999998"/>
    <n v="1"/>
    <n v="0.2"/>
    <n v="0.25919999999999999"/>
  </r>
  <r>
    <n v="2549"/>
    <x v="1251"/>
    <x v="1"/>
    <x v="748"/>
    <d v="2012-08-22T00:00:00"/>
    <s v="Standard Class"/>
    <s v="JM-15865"/>
    <s v="John Murray"/>
    <x v="0"/>
    <x v="0"/>
    <s v="Phoenix"/>
    <x v="16"/>
    <n v="85023"/>
    <x v="1"/>
    <x v="1147"/>
    <x v="2"/>
    <x v="7"/>
    <x v="1126"/>
    <n v="1879.96"/>
    <n v="5"/>
    <n v="0.2"/>
    <n v="211.49549999999977"/>
  </r>
  <r>
    <n v="2550"/>
    <x v="1251"/>
    <x v="1"/>
    <x v="748"/>
    <d v="2012-08-22T00:00:00"/>
    <s v="Standard Class"/>
    <s v="JM-15865"/>
    <s v="John Murray"/>
    <x v="0"/>
    <x v="0"/>
    <s v="Phoenix"/>
    <x v="16"/>
    <n v="85023"/>
    <x v="1"/>
    <x v="1184"/>
    <x v="1"/>
    <x v="10"/>
    <x v="1161"/>
    <n v="313.024"/>
    <n v="8"/>
    <n v="0.2"/>
    <n v="105.64559999999997"/>
  </r>
  <r>
    <n v="2551"/>
    <x v="1251"/>
    <x v="1"/>
    <x v="748"/>
    <d v="2012-08-22T00:00:00"/>
    <s v="Standard Class"/>
    <s v="JM-15865"/>
    <s v="John Murray"/>
    <x v="0"/>
    <x v="0"/>
    <s v="Phoenix"/>
    <x v="16"/>
    <n v="85023"/>
    <x v="1"/>
    <x v="816"/>
    <x v="1"/>
    <x v="2"/>
    <x v="804"/>
    <n v="5.04"/>
    <n v="2"/>
    <n v="0.2"/>
    <n v="1.764"/>
  </r>
  <r>
    <n v="2552"/>
    <x v="1252"/>
    <x v="3"/>
    <x v="123"/>
    <d v="2014-11-24T00:00:00"/>
    <s v="Standard Class"/>
    <s v="AB-10105"/>
    <s v="Adrian Barton"/>
    <x v="0"/>
    <x v="0"/>
    <s v="Henderson"/>
    <x v="0"/>
    <n v="42420"/>
    <x v="0"/>
    <x v="1369"/>
    <x v="0"/>
    <x v="5"/>
    <x v="1345"/>
    <n v="821.87999999999988"/>
    <n v="6"/>
    <n v="0"/>
    <n v="213.68880000000001"/>
  </r>
  <r>
    <n v="2553"/>
    <x v="1252"/>
    <x v="3"/>
    <x v="123"/>
    <d v="2014-11-24T00:00:00"/>
    <s v="Standard Class"/>
    <s v="AB-10105"/>
    <s v="Adrian Barton"/>
    <x v="0"/>
    <x v="0"/>
    <s v="Henderson"/>
    <x v="0"/>
    <n v="42420"/>
    <x v="0"/>
    <x v="1045"/>
    <x v="1"/>
    <x v="8"/>
    <x v="1025"/>
    <n v="21.96"/>
    <n v="2"/>
    <n v="0"/>
    <n v="10.760400000000001"/>
  </r>
  <r>
    <n v="2554"/>
    <x v="1253"/>
    <x v="0"/>
    <x v="749"/>
    <d v="2013-09-19T00:00:00"/>
    <s v="Standard Class"/>
    <s v="PN-18775"/>
    <s v="Parhena Norris"/>
    <x v="2"/>
    <x v="0"/>
    <s v="Columbia"/>
    <x v="20"/>
    <n v="29203"/>
    <x v="0"/>
    <x v="815"/>
    <x v="1"/>
    <x v="10"/>
    <x v="803"/>
    <n v="25.92"/>
    <n v="4"/>
    <n v="0"/>
    <n v="12.441600000000001"/>
  </r>
  <r>
    <n v="2555"/>
    <x v="1254"/>
    <x v="0"/>
    <x v="243"/>
    <d v="2013-08-21T00:00:00"/>
    <s v="Standard Class"/>
    <s v="JC-15775"/>
    <s v="John Castell"/>
    <x v="0"/>
    <x v="0"/>
    <s v="Tallahassee"/>
    <x v="2"/>
    <n v="32303"/>
    <x v="0"/>
    <x v="1370"/>
    <x v="2"/>
    <x v="7"/>
    <x v="1346"/>
    <n v="705.54399999999998"/>
    <n v="7"/>
    <n v="0.2"/>
    <n v="70.554400000000072"/>
  </r>
  <r>
    <n v="2556"/>
    <x v="1255"/>
    <x v="1"/>
    <x v="120"/>
    <d v="2012-09-30T00:00:00"/>
    <s v="Standard Class"/>
    <s v="PF-19165"/>
    <s v="Philip Fox"/>
    <x v="0"/>
    <x v="0"/>
    <s v="New York City"/>
    <x v="15"/>
    <n v="10035"/>
    <x v="3"/>
    <x v="1371"/>
    <x v="2"/>
    <x v="11"/>
    <x v="1347"/>
    <n v="50"/>
    <n v="2"/>
    <n v="0"/>
    <n v="12"/>
  </r>
  <r>
    <n v="2557"/>
    <x v="1256"/>
    <x v="0"/>
    <x v="750"/>
    <d v="2013-10-15T00:00:00"/>
    <s v="Standard Class"/>
    <s v="BW-11110"/>
    <s v="Bart Watters"/>
    <x v="1"/>
    <x v="0"/>
    <s v="Houston"/>
    <x v="5"/>
    <n v="77070"/>
    <x v="2"/>
    <x v="1372"/>
    <x v="0"/>
    <x v="5"/>
    <x v="1348"/>
    <n v="51.712000000000003"/>
    <n v="8"/>
    <n v="0.6"/>
    <n v="-32.320000000000007"/>
  </r>
  <r>
    <n v="2558"/>
    <x v="1257"/>
    <x v="1"/>
    <x v="539"/>
    <d v="2012-03-30T00:00:00"/>
    <s v="Standard Class"/>
    <s v="BP-11185"/>
    <s v="Ben Peterman"/>
    <x v="1"/>
    <x v="0"/>
    <s v="Coral Springs"/>
    <x v="2"/>
    <n v="33065"/>
    <x v="0"/>
    <x v="1298"/>
    <x v="1"/>
    <x v="9"/>
    <x v="1274"/>
    <n v="6.9920000000000009"/>
    <n v="2"/>
    <n v="0.2"/>
    <n v="0.52439999999999998"/>
  </r>
  <r>
    <n v="2559"/>
    <x v="1258"/>
    <x v="1"/>
    <x v="70"/>
    <d v="2012-06-04T00:00:00"/>
    <s v="Standard Class"/>
    <s v="TM-21010"/>
    <s v="Tamara Manning"/>
    <x v="0"/>
    <x v="0"/>
    <s v="Orem"/>
    <x v="7"/>
    <n v="84057"/>
    <x v="1"/>
    <x v="1373"/>
    <x v="0"/>
    <x v="0"/>
    <x v="1349"/>
    <n v="1406.86"/>
    <n v="7"/>
    <n v="0"/>
    <n v="140.68599999999989"/>
  </r>
  <r>
    <n v="2560"/>
    <x v="1258"/>
    <x v="1"/>
    <x v="70"/>
    <d v="2012-06-04T00:00:00"/>
    <s v="Standard Class"/>
    <s v="TM-21010"/>
    <s v="Tamara Manning"/>
    <x v="0"/>
    <x v="0"/>
    <s v="Orem"/>
    <x v="7"/>
    <n v="84057"/>
    <x v="1"/>
    <x v="365"/>
    <x v="1"/>
    <x v="2"/>
    <x v="360"/>
    <n v="15.75"/>
    <n v="5"/>
    <n v="0"/>
    <n v="7.5600000000000005"/>
  </r>
  <r>
    <n v="2561"/>
    <x v="1258"/>
    <x v="1"/>
    <x v="70"/>
    <d v="2012-06-04T00:00:00"/>
    <s v="Standard Class"/>
    <s v="TM-21010"/>
    <s v="Tamara Manning"/>
    <x v="0"/>
    <x v="0"/>
    <s v="Orem"/>
    <x v="7"/>
    <n v="84057"/>
    <x v="1"/>
    <x v="765"/>
    <x v="1"/>
    <x v="4"/>
    <x v="757"/>
    <n v="323.10000000000002"/>
    <n v="2"/>
    <n v="0"/>
    <n v="61.38900000000001"/>
  </r>
  <r>
    <n v="2562"/>
    <x v="1259"/>
    <x v="1"/>
    <x v="707"/>
    <d v="2012-12-31T00:00:00"/>
    <s v="Standard Class"/>
    <s v="MB-17305"/>
    <s v="Maria Bertelson"/>
    <x v="0"/>
    <x v="0"/>
    <s v="Nashville"/>
    <x v="18"/>
    <n v="37211"/>
    <x v="0"/>
    <x v="1186"/>
    <x v="1"/>
    <x v="2"/>
    <x v="1163"/>
    <n v="9.2159999999999993"/>
    <n v="4"/>
    <n v="0.2"/>
    <n v="3.3408000000000002"/>
  </r>
  <r>
    <n v="2563"/>
    <x v="1259"/>
    <x v="1"/>
    <x v="707"/>
    <d v="2012-12-31T00:00:00"/>
    <s v="Standard Class"/>
    <s v="MB-17305"/>
    <s v="Maria Bertelson"/>
    <x v="0"/>
    <x v="0"/>
    <s v="Nashville"/>
    <x v="18"/>
    <n v="37211"/>
    <x v="0"/>
    <x v="1290"/>
    <x v="1"/>
    <x v="10"/>
    <x v="1267"/>
    <n v="10.368000000000002"/>
    <n v="2"/>
    <n v="0.2"/>
    <n v="3.6288"/>
  </r>
  <r>
    <n v="2564"/>
    <x v="1260"/>
    <x v="1"/>
    <x v="751"/>
    <d v="2012-03-22T00:00:00"/>
    <s v="Second Class"/>
    <s v="HR-14830"/>
    <s v="Harold Ryan"/>
    <x v="1"/>
    <x v="0"/>
    <s v="New York City"/>
    <x v="15"/>
    <n v="10009"/>
    <x v="3"/>
    <x v="1374"/>
    <x v="2"/>
    <x v="11"/>
    <x v="1350"/>
    <n v="15.02"/>
    <n v="1"/>
    <n v="0"/>
    <n v="2.7035999999999998"/>
  </r>
  <r>
    <n v="2565"/>
    <x v="1260"/>
    <x v="1"/>
    <x v="751"/>
    <d v="2012-03-22T00:00:00"/>
    <s v="Second Class"/>
    <s v="HR-14830"/>
    <s v="Harold Ryan"/>
    <x v="1"/>
    <x v="0"/>
    <s v="New York City"/>
    <x v="15"/>
    <n v="10009"/>
    <x v="3"/>
    <x v="1036"/>
    <x v="1"/>
    <x v="4"/>
    <x v="1017"/>
    <n v="33.82"/>
    <n v="2"/>
    <n v="0"/>
    <n v="9.1313999999999993"/>
  </r>
  <r>
    <n v="2566"/>
    <x v="1261"/>
    <x v="3"/>
    <x v="202"/>
    <d v="2014-12-25T00:00:00"/>
    <s v="First Class"/>
    <s v="BD-11635"/>
    <s v="Brian Derr"/>
    <x v="0"/>
    <x v="0"/>
    <s v="Bowling Green"/>
    <x v="0"/>
    <n v="42104"/>
    <x v="0"/>
    <x v="936"/>
    <x v="2"/>
    <x v="11"/>
    <x v="920"/>
    <n v="71"/>
    <n v="4"/>
    <n v="0"/>
    <n v="27.689999999999998"/>
  </r>
  <r>
    <n v="2567"/>
    <x v="1262"/>
    <x v="3"/>
    <x v="752"/>
    <d v="2014-11-04T00:00:00"/>
    <s v="Second Class"/>
    <s v="SF-20200"/>
    <s v="Sarah Foster"/>
    <x v="0"/>
    <x v="0"/>
    <s v="Bellingham"/>
    <x v="4"/>
    <n v="98226"/>
    <x v="1"/>
    <x v="1375"/>
    <x v="1"/>
    <x v="8"/>
    <x v="1351"/>
    <n v="25.120000000000005"/>
    <n v="5"/>
    <n v="0.2"/>
    <n v="7.8499999999999979"/>
  </r>
  <r>
    <n v="2568"/>
    <x v="1262"/>
    <x v="3"/>
    <x v="752"/>
    <d v="2014-11-04T00:00:00"/>
    <s v="Second Class"/>
    <s v="SF-20200"/>
    <s v="Sarah Foster"/>
    <x v="0"/>
    <x v="0"/>
    <s v="Bellingham"/>
    <x v="4"/>
    <n v="98226"/>
    <x v="1"/>
    <x v="1234"/>
    <x v="0"/>
    <x v="3"/>
    <x v="1208"/>
    <n v="2665.62"/>
    <n v="9"/>
    <n v="0"/>
    <n v="239.90580000000011"/>
  </r>
  <r>
    <n v="2569"/>
    <x v="1263"/>
    <x v="3"/>
    <x v="210"/>
    <d v="2014-09-12T00:00:00"/>
    <s v="Standard Class"/>
    <s v="SP-20620"/>
    <s v="Stefania Perrino"/>
    <x v="1"/>
    <x v="0"/>
    <s v="New York City"/>
    <x v="15"/>
    <n v="10011"/>
    <x v="3"/>
    <x v="42"/>
    <x v="1"/>
    <x v="4"/>
    <x v="42"/>
    <n v="478.08"/>
    <n v="8"/>
    <n v="0"/>
    <n v="133.86240000000004"/>
  </r>
  <r>
    <n v="2570"/>
    <x v="1264"/>
    <x v="3"/>
    <x v="753"/>
    <d v="2014-12-28T00:00:00"/>
    <s v="Same Day"/>
    <s v="DR-12880"/>
    <s v="Dan Reichenbach"/>
    <x v="1"/>
    <x v="0"/>
    <s v="Newark"/>
    <x v="24"/>
    <n v="43055"/>
    <x v="3"/>
    <x v="819"/>
    <x v="2"/>
    <x v="7"/>
    <x v="807"/>
    <n v="164.38800000000001"/>
    <n v="2"/>
    <n v="0.4"/>
    <n v="-35.617400000000004"/>
  </r>
  <r>
    <n v="2571"/>
    <x v="1264"/>
    <x v="3"/>
    <x v="753"/>
    <d v="2014-12-28T00:00:00"/>
    <s v="Same Day"/>
    <s v="DR-12880"/>
    <s v="Dan Reichenbach"/>
    <x v="1"/>
    <x v="0"/>
    <s v="Newark"/>
    <x v="24"/>
    <n v="43055"/>
    <x v="3"/>
    <x v="154"/>
    <x v="1"/>
    <x v="6"/>
    <x v="153"/>
    <n v="13.247999999999999"/>
    <n v="4"/>
    <n v="0.2"/>
    <n v="3.6431999999999998"/>
  </r>
  <r>
    <n v="2572"/>
    <x v="1265"/>
    <x v="3"/>
    <x v="11"/>
    <d v="2014-07-22T00:00:00"/>
    <s v="Standard Class"/>
    <s v="VM-21685"/>
    <s v="Valerie Mitchum"/>
    <x v="2"/>
    <x v="0"/>
    <s v="Woodstock"/>
    <x v="10"/>
    <n v="60098"/>
    <x v="2"/>
    <x v="853"/>
    <x v="1"/>
    <x v="6"/>
    <x v="838"/>
    <n v="2.9120000000000004"/>
    <n v="2"/>
    <n v="0.2"/>
    <n v="0.90999999999999981"/>
  </r>
  <r>
    <n v="2573"/>
    <x v="1266"/>
    <x v="0"/>
    <x v="399"/>
    <d v="2013-08-16T00:00:00"/>
    <s v="Second Class"/>
    <s v="CM-12235"/>
    <s v="Chris McAfee"/>
    <x v="0"/>
    <x v="0"/>
    <s v="Carrollton"/>
    <x v="5"/>
    <n v="75007"/>
    <x v="2"/>
    <x v="1287"/>
    <x v="2"/>
    <x v="11"/>
    <x v="1264"/>
    <n v="1399.9440000000002"/>
    <n v="7"/>
    <n v="0.2"/>
    <n v="52.497900000000016"/>
  </r>
  <r>
    <n v="2574"/>
    <x v="1267"/>
    <x v="3"/>
    <x v="362"/>
    <d v="2014-07-15T00:00:00"/>
    <s v="Standard Class"/>
    <s v="SM-20320"/>
    <s v="Sean Miller"/>
    <x v="2"/>
    <x v="0"/>
    <s v="Lafayette"/>
    <x v="14"/>
    <n v="47905"/>
    <x v="2"/>
    <x v="793"/>
    <x v="0"/>
    <x v="5"/>
    <x v="783"/>
    <n v="526.45000000000005"/>
    <n v="5"/>
    <n v="0"/>
    <n v="31.586999999999961"/>
  </r>
  <r>
    <n v="2575"/>
    <x v="1268"/>
    <x v="2"/>
    <x v="754"/>
    <d v="2011-11-27T00:00:00"/>
    <s v="Standard Class"/>
    <s v="RA-19885"/>
    <s v="Ruben Ausman"/>
    <x v="1"/>
    <x v="0"/>
    <s v="Columbus"/>
    <x v="32"/>
    <n v="31907"/>
    <x v="0"/>
    <x v="897"/>
    <x v="1"/>
    <x v="12"/>
    <x v="881"/>
    <n v="16.23"/>
    <n v="3"/>
    <n v="0"/>
    <n v="7.9527000000000001"/>
  </r>
  <r>
    <n v="2576"/>
    <x v="1268"/>
    <x v="2"/>
    <x v="754"/>
    <d v="2011-11-27T00:00:00"/>
    <s v="Standard Class"/>
    <s v="RA-19885"/>
    <s v="Ruben Ausman"/>
    <x v="1"/>
    <x v="0"/>
    <s v="Columbus"/>
    <x v="32"/>
    <n v="31907"/>
    <x v="0"/>
    <x v="669"/>
    <x v="1"/>
    <x v="8"/>
    <x v="663"/>
    <n v="319.89999999999998"/>
    <n v="5"/>
    <n v="0"/>
    <n v="156.751"/>
  </r>
  <r>
    <n v="2577"/>
    <x v="1268"/>
    <x v="2"/>
    <x v="754"/>
    <d v="2011-11-27T00:00:00"/>
    <s v="Standard Class"/>
    <s v="RA-19885"/>
    <s v="Ruben Ausman"/>
    <x v="1"/>
    <x v="0"/>
    <s v="Columbus"/>
    <x v="32"/>
    <n v="31907"/>
    <x v="0"/>
    <x v="152"/>
    <x v="1"/>
    <x v="12"/>
    <x v="33"/>
    <n v="11.36"/>
    <n v="2"/>
    <n v="0"/>
    <n v="5.3391999999999991"/>
  </r>
  <r>
    <n v="2578"/>
    <x v="1268"/>
    <x v="2"/>
    <x v="754"/>
    <d v="2011-11-27T00:00:00"/>
    <s v="Standard Class"/>
    <s v="RA-19885"/>
    <s v="Ruben Ausman"/>
    <x v="1"/>
    <x v="0"/>
    <s v="Columbus"/>
    <x v="32"/>
    <n v="31907"/>
    <x v="0"/>
    <x v="1376"/>
    <x v="1"/>
    <x v="9"/>
    <x v="1352"/>
    <n v="675.12"/>
    <n v="3"/>
    <n v="0"/>
    <n v="290.30160000000001"/>
  </r>
  <r>
    <n v="2579"/>
    <x v="1269"/>
    <x v="2"/>
    <x v="755"/>
    <d v="2011-02-01T00:00:00"/>
    <s v="Standard Class"/>
    <s v="SD-20485"/>
    <s v="Shirley Daniels"/>
    <x v="2"/>
    <x v="0"/>
    <s v="Alexandria"/>
    <x v="17"/>
    <n v="22304"/>
    <x v="0"/>
    <x v="1377"/>
    <x v="0"/>
    <x v="5"/>
    <x v="1353"/>
    <n v="62.820000000000007"/>
    <n v="3"/>
    <n v="0"/>
    <n v="30.7818"/>
  </r>
  <r>
    <n v="2580"/>
    <x v="1269"/>
    <x v="2"/>
    <x v="755"/>
    <d v="2011-02-01T00:00:00"/>
    <s v="Standard Class"/>
    <s v="SD-20485"/>
    <s v="Shirley Daniels"/>
    <x v="2"/>
    <x v="0"/>
    <s v="Alexandria"/>
    <x v="17"/>
    <n v="22304"/>
    <x v="0"/>
    <x v="854"/>
    <x v="1"/>
    <x v="4"/>
    <x v="839"/>
    <n v="489.92"/>
    <n v="8"/>
    <n v="0"/>
    <n v="0"/>
  </r>
  <r>
    <n v="2581"/>
    <x v="1269"/>
    <x v="2"/>
    <x v="755"/>
    <d v="2011-02-01T00:00:00"/>
    <s v="Standard Class"/>
    <s v="SD-20485"/>
    <s v="Shirley Daniels"/>
    <x v="2"/>
    <x v="0"/>
    <s v="Alexandria"/>
    <x v="17"/>
    <n v="22304"/>
    <x v="0"/>
    <x v="934"/>
    <x v="1"/>
    <x v="10"/>
    <x v="918"/>
    <n v="19.440000000000001"/>
    <n v="3"/>
    <n v="0"/>
    <n v="9.3312000000000008"/>
  </r>
  <r>
    <n v="2582"/>
    <x v="1269"/>
    <x v="2"/>
    <x v="755"/>
    <d v="2011-02-01T00:00:00"/>
    <s v="Standard Class"/>
    <s v="SD-20485"/>
    <s v="Shirley Daniels"/>
    <x v="2"/>
    <x v="0"/>
    <s v="Alexandria"/>
    <x v="17"/>
    <n v="22304"/>
    <x v="0"/>
    <x v="1305"/>
    <x v="1"/>
    <x v="10"/>
    <x v="1281"/>
    <n v="16.68"/>
    <n v="2"/>
    <n v="0"/>
    <n v="8.34"/>
  </r>
  <r>
    <n v="2583"/>
    <x v="1269"/>
    <x v="2"/>
    <x v="755"/>
    <d v="2011-02-01T00:00:00"/>
    <s v="Standard Class"/>
    <s v="SD-20485"/>
    <s v="Shirley Daniels"/>
    <x v="2"/>
    <x v="0"/>
    <s v="Alexandria"/>
    <x v="17"/>
    <n v="22304"/>
    <x v="0"/>
    <x v="1378"/>
    <x v="2"/>
    <x v="7"/>
    <x v="1354"/>
    <n v="155.35"/>
    <n v="13"/>
    <n v="0"/>
    <n v="0"/>
  </r>
  <r>
    <n v="2584"/>
    <x v="1269"/>
    <x v="2"/>
    <x v="755"/>
    <d v="2011-02-01T00:00:00"/>
    <s v="Standard Class"/>
    <s v="SD-20485"/>
    <s v="Shirley Daniels"/>
    <x v="2"/>
    <x v="0"/>
    <s v="Alexandria"/>
    <x v="17"/>
    <n v="22304"/>
    <x v="0"/>
    <x v="1379"/>
    <x v="0"/>
    <x v="5"/>
    <x v="1355"/>
    <n v="12.419999999999998"/>
    <n v="3"/>
    <n v="0"/>
    <n v="4.4711999999999996"/>
  </r>
  <r>
    <n v="2585"/>
    <x v="1269"/>
    <x v="2"/>
    <x v="755"/>
    <d v="2011-02-01T00:00:00"/>
    <s v="Standard Class"/>
    <s v="SD-20485"/>
    <s v="Shirley Daniels"/>
    <x v="2"/>
    <x v="0"/>
    <s v="Alexandria"/>
    <x v="17"/>
    <n v="22304"/>
    <x v="0"/>
    <x v="539"/>
    <x v="2"/>
    <x v="7"/>
    <x v="534"/>
    <n v="187.98"/>
    <n v="2"/>
    <n v="0"/>
    <n v="52.634399999999999"/>
  </r>
  <r>
    <n v="2586"/>
    <x v="1270"/>
    <x v="1"/>
    <x v="502"/>
    <d v="2012-11-10T00:00:00"/>
    <s v="Standard Class"/>
    <s v="CS-12250"/>
    <s v="Chris Selesnick"/>
    <x v="1"/>
    <x v="0"/>
    <s v="Haltom City"/>
    <x v="5"/>
    <n v="76117"/>
    <x v="2"/>
    <x v="318"/>
    <x v="1"/>
    <x v="12"/>
    <x v="315"/>
    <n v="6.6080000000000005"/>
    <n v="2"/>
    <n v="0.2"/>
    <n v="2.1475999999999997"/>
  </r>
  <r>
    <n v="2587"/>
    <x v="1271"/>
    <x v="3"/>
    <x v="160"/>
    <d v="2014-07-07T00:00:00"/>
    <s v="Standard Class"/>
    <s v="RA-19285"/>
    <s v="Ralph Arnett"/>
    <x v="0"/>
    <x v="0"/>
    <s v="New York City"/>
    <x v="15"/>
    <n v="10024"/>
    <x v="3"/>
    <x v="841"/>
    <x v="1"/>
    <x v="4"/>
    <x v="827"/>
    <n v="248.57"/>
    <n v="7"/>
    <n v="0"/>
    <n v="67.113900000000015"/>
  </r>
  <r>
    <n v="2588"/>
    <x v="1271"/>
    <x v="3"/>
    <x v="160"/>
    <d v="2014-07-07T00:00:00"/>
    <s v="Standard Class"/>
    <s v="RA-19285"/>
    <s v="Ralph Arnett"/>
    <x v="0"/>
    <x v="0"/>
    <s v="New York City"/>
    <x v="15"/>
    <n v="10024"/>
    <x v="3"/>
    <x v="1380"/>
    <x v="0"/>
    <x v="5"/>
    <x v="1356"/>
    <n v="22.23"/>
    <n v="1"/>
    <n v="0"/>
    <n v="9.7812000000000019"/>
  </r>
  <r>
    <n v="2589"/>
    <x v="1272"/>
    <x v="0"/>
    <x v="465"/>
    <d v="2013-05-10T00:00:00"/>
    <s v="Standard Class"/>
    <s v="BF-11005"/>
    <s v="Barry Franz"/>
    <x v="2"/>
    <x v="0"/>
    <s v="Los Angeles"/>
    <x v="1"/>
    <n v="90004"/>
    <x v="1"/>
    <x v="1198"/>
    <x v="1"/>
    <x v="4"/>
    <x v="1174"/>
    <n v="5.98"/>
    <n v="1"/>
    <n v="0"/>
    <n v="1.0165999999999995"/>
  </r>
  <r>
    <n v="2590"/>
    <x v="1272"/>
    <x v="0"/>
    <x v="465"/>
    <d v="2013-05-10T00:00:00"/>
    <s v="Standard Class"/>
    <s v="BF-11005"/>
    <s v="Barry Franz"/>
    <x v="2"/>
    <x v="0"/>
    <s v="Los Angeles"/>
    <x v="1"/>
    <n v="90004"/>
    <x v="1"/>
    <x v="239"/>
    <x v="2"/>
    <x v="7"/>
    <x v="237"/>
    <n v="246.16800000000001"/>
    <n v="3"/>
    <n v="0.2"/>
    <n v="21.539699999999996"/>
  </r>
  <r>
    <n v="2591"/>
    <x v="1273"/>
    <x v="0"/>
    <x v="162"/>
    <d v="2013-09-15T00:00:00"/>
    <s v="Standard Class"/>
    <s v="SE-20110"/>
    <s v="Sanjit Engle"/>
    <x v="0"/>
    <x v="0"/>
    <s v="Wheeling"/>
    <x v="10"/>
    <n v="60090"/>
    <x v="2"/>
    <x v="1381"/>
    <x v="0"/>
    <x v="5"/>
    <x v="1357"/>
    <n v="14.136000000000003"/>
    <n v="2"/>
    <n v="0.6"/>
    <n v="-7.774799999999999"/>
  </r>
  <r>
    <n v="2592"/>
    <x v="1273"/>
    <x v="0"/>
    <x v="162"/>
    <d v="2013-09-15T00:00:00"/>
    <s v="Standard Class"/>
    <s v="SE-20110"/>
    <s v="Sanjit Engle"/>
    <x v="0"/>
    <x v="0"/>
    <s v="Wheeling"/>
    <x v="10"/>
    <n v="60090"/>
    <x v="2"/>
    <x v="1382"/>
    <x v="0"/>
    <x v="3"/>
    <x v="1358"/>
    <n v="601.47"/>
    <n v="3"/>
    <n v="0.5"/>
    <n v="-300.73500000000001"/>
  </r>
  <r>
    <n v="2593"/>
    <x v="1274"/>
    <x v="3"/>
    <x v="221"/>
    <d v="2014-11-27T00:00:00"/>
    <s v="Second Class"/>
    <s v="RS-19765"/>
    <s v="Roland Schwarz"/>
    <x v="1"/>
    <x v="0"/>
    <s v="Summerville"/>
    <x v="20"/>
    <n v="29483"/>
    <x v="0"/>
    <x v="1255"/>
    <x v="2"/>
    <x v="7"/>
    <x v="1230"/>
    <n v="79.099999999999994"/>
    <n v="2"/>
    <n v="0"/>
    <n v="39.549999999999997"/>
  </r>
  <r>
    <n v="2594"/>
    <x v="1274"/>
    <x v="3"/>
    <x v="221"/>
    <d v="2014-11-27T00:00:00"/>
    <s v="Second Class"/>
    <s v="RS-19765"/>
    <s v="Roland Schwarz"/>
    <x v="1"/>
    <x v="0"/>
    <s v="Summerville"/>
    <x v="20"/>
    <n v="29483"/>
    <x v="0"/>
    <x v="800"/>
    <x v="1"/>
    <x v="8"/>
    <x v="790"/>
    <n v="327.84"/>
    <n v="8"/>
    <n v="0"/>
    <n v="157.36319999999998"/>
  </r>
  <r>
    <n v="2595"/>
    <x v="1275"/>
    <x v="3"/>
    <x v="726"/>
    <d v="2014-05-18T00:00:00"/>
    <s v="Standard Class"/>
    <s v="BM-11650"/>
    <s v="Brian Moss"/>
    <x v="1"/>
    <x v="0"/>
    <s v="Columbus"/>
    <x v="14"/>
    <n v="47201"/>
    <x v="2"/>
    <x v="231"/>
    <x v="1"/>
    <x v="12"/>
    <x v="229"/>
    <n v="180.96"/>
    <n v="2"/>
    <n v="0"/>
    <n v="81.432000000000002"/>
  </r>
  <r>
    <n v="2596"/>
    <x v="1275"/>
    <x v="3"/>
    <x v="726"/>
    <d v="2014-05-18T00:00:00"/>
    <s v="Standard Class"/>
    <s v="BM-11650"/>
    <s v="Brian Moss"/>
    <x v="1"/>
    <x v="0"/>
    <s v="Columbus"/>
    <x v="14"/>
    <n v="47201"/>
    <x v="2"/>
    <x v="569"/>
    <x v="1"/>
    <x v="8"/>
    <x v="564"/>
    <n v="914.97"/>
    <n v="3"/>
    <n v="0"/>
    <n v="411.73649999999998"/>
  </r>
  <r>
    <n v="2597"/>
    <x v="1275"/>
    <x v="3"/>
    <x v="726"/>
    <d v="2014-05-18T00:00:00"/>
    <s v="Standard Class"/>
    <s v="BM-11650"/>
    <s v="Brian Moss"/>
    <x v="1"/>
    <x v="0"/>
    <s v="Columbus"/>
    <x v="14"/>
    <n v="47201"/>
    <x v="2"/>
    <x v="966"/>
    <x v="2"/>
    <x v="7"/>
    <x v="1359"/>
    <n v="587.97"/>
    <n v="3"/>
    <n v="0"/>
    <n v="158.75190000000003"/>
  </r>
  <r>
    <n v="2598"/>
    <x v="1275"/>
    <x v="3"/>
    <x v="726"/>
    <d v="2014-05-18T00:00:00"/>
    <s v="Standard Class"/>
    <s v="BM-11650"/>
    <s v="Brian Moss"/>
    <x v="1"/>
    <x v="0"/>
    <s v="Columbus"/>
    <x v="14"/>
    <n v="47201"/>
    <x v="2"/>
    <x v="1244"/>
    <x v="1"/>
    <x v="4"/>
    <x v="1218"/>
    <n v="530.34"/>
    <n v="2"/>
    <n v="0"/>
    <n v="95.461199999999963"/>
  </r>
  <r>
    <n v="2599"/>
    <x v="1275"/>
    <x v="3"/>
    <x v="726"/>
    <d v="2014-05-18T00:00:00"/>
    <s v="Standard Class"/>
    <s v="BM-11650"/>
    <s v="Brian Moss"/>
    <x v="1"/>
    <x v="0"/>
    <s v="Columbus"/>
    <x v="14"/>
    <n v="47201"/>
    <x v="2"/>
    <x v="1383"/>
    <x v="1"/>
    <x v="10"/>
    <x v="1360"/>
    <n v="14.940000000000001"/>
    <n v="3"/>
    <n v="0"/>
    <n v="7.3206000000000007"/>
  </r>
  <r>
    <n v="2600"/>
    <x v="1276"/>
    <x v="3"/>
    <x v="756"/>
    <d v="2014-04-30T00:00:00"/>
    <s v="Standard Class"/>
    <s v="SK-19990"/>
    <s v="Sally Knutson"/>
    <x v="0"/>
    <x v="0"/>
    <s v="New York City"/>
    <x v="15"/>
    <n v="10024"/>
    <x v="3"/>
    <x v="1306"/>
    <x v="1"/>
    <x v="9"/>
    <x v="1282"/>
    <n v="121.94"/>
    <n v="2"/>
    <n v="0"/>
    <n v="35.362599999999986"/>
  </r>
  <r>
    <n v="2601"/>
    <x v="1276"/>
    <x v="3"/>
    <x v="756"/>
    <d v="2014-04-30T00:00:00"/>
    <s v="Standard Class"/>
    <s v="SK-19990"/>
    <s v="Sally Knutson"/>
    <x v="0"/>
    <x v="0"/>
    <s v="New York City"/>
    <x v="15"/>
    <n v="10024"/>
    <x v="3"/>
    <x v="354"/>
    <x v="1"/>
    <x v="14"/>
    <x v="350"/>
    <n v="122.71000000000001"/>
    <n v="7"/>
    <n v="0"/>
    <n v="36.812999999999988"/>
  </r>
  <r>
    <n v="2602"/>
    <x v="1277"/>
    <x v="0"/>
    <x v="30"/>
    <d v="2013-06-05T00:00:00"/>
    <s v="Same Day"/>
    <s v="EN-13780"/>
    <s v="Edward Nazzal"/>
    <x v="0"/>
    <x v="0"/>
    <s v="New York City"/>
    <x v="15"/>
    <n v="10035"/>
    <x v="3"/>
    <x v="811"/>
    <x v="1"/>
    <x v="10"/>
    <x v="33"/>
    <n v="14.940000000000001"/>
    <n v="3"/>
    <n v="0"/>
    <n v="7.0218000000000007"/>
  </r>
  <r>
    <n v="2603"/>
    <x v="1277"/>
    <x v="0"/>
    <x v="30"/>
    <d v="2013-06-05T00:00:00"/>
    <s v="Same Day"/>
    <s v="EN-13780"/>
    <s v="Edward Nazzal"/>
    <x v="0"/>
    <x v="0"/>
    <s v="New York City"/>
    <x v="15"/>
    <n v="10035"/>
    <x v="3"/>
    <x v="1384"/>
    <x v="2"/>
    <x v="15"/>
    <x v="1361"/>
    <n v="1349.85"/>
    <n v="3"/>
    <n v="0"/>
    <n v="364.45949999999993"/>
  </r>
  <r>
    <n v="2604"/>
    <x v="1277"/>
    <x v="0"/>
    <x v="30"/>
    <d v="2013-06-05T00:00:00"/>
    <s v="Same Day"/>
    <s v="EN-13780"/>
    <s v="Edward Nazzal"/>
    <x v="0"/>
    <x v="0"/>
    <s v="New York City"/>
    <x v="15"/>
    <n v="10035"/>
    <x v="3"/>
    <x v="1057"/>
    <x v="0"/>
    <x v="0"/>
    <x v="1037"/>
    <n v="136.78399999999999"/>
    <n v="1"/>
    <n v="0.2"/>
    <n v="5.129400000000004"/>
  </r>
  <r>
    <n v="2605"/>
    <x v="1277"/>
    <x v="0"/>
    <x v="30"/>
    <d v="2013-06-05T00:00:00"/>
    <s v="Same Day"/>
    <s v="EN-13780"/>
    <s v="Edward Nazzal"/>
    <x v="0"/>
    <x v="0"/>
    <s v="New York City"/>
    <x v="15"/>
    <n v="10035"/>
    <x v="3"/>
    <x v="677"/>
    <x v="0"/>
    <x v="5"/>
    <x v="671"/>
    <n v="61.12"/>
    <n v="4"/>
    <n v="0"/>
    <n v="20.780799999999999"/>
  </r>
  <r>
    <n v="2606"/>
    <x v="1278"/>
    <x v="2"/>
    <x v="757"/>
    <d v="2011-12-21T00:00:00"/>
    <s v="Standard Class"/>
    <s v="KN-16450"/>
    <s v="Kean Nguyen"/>
    <x v="1"/>
    <x v="0"/>
    <s v="Jacksonville"/>
    <x v="2"/>
    <n v="32216"/>
    <x v="0"/>
    <x v="1065"/>
    <x v="1"/>
    <x v="8"/>
    <x v="1045"/>
    <n v="1.1670000000000003"/>
    <n v="1"/>
    <n v="0.7"/>
    <n v="-0.85579999999999989"/>
  </r>
  <r>
    <n v="2607"/>
    <x v="1279"/>
    <x v="0"/>
    <x v="758"/>
    <d v="2013-03-11T00:00:00"/>
    <s v="Standard Class"/>
    <s v="MG-17890"/>
    <s v="Michael Granlund"/>
    <x v="2"/>
    <x v="0"/>
    <s v="San Diego"/>
    <x v="1"/>
    <n v="92024"/>
    <x v="1"/>
    <x v="1385"/>
    <x v="1"/>
    <x v="6"/>
    <x v="1362"/>
    <n v="16.989999999999998"/>
    <n v="1"/>
    <n v="0"/>
    <n v="4.9270999999999976"/>
  </r>
  <r>
    <n v="2608"/>
    <x v="1280"/>
    <x v="2"/>
    <x v="641"/>
    <d v="2011-11-30T00:00:00"/>
    <s v="Standard Class"/>
    <s v="MC-17590"/>
    <s v="Matt Collister"/>
    <x v="1"/>
    <x v="0"/>
    <s v="Arlington"/>
    <x v="5"/>
    <n v="76017"/>
    <x v="2"/>
    <x v="1386"/>
    <x v="2"/>
    <x v="11"/>
    <x v="1363"/>
    <n v="24.672000000000001"/>
    <n v="3"/>
    <n v="0.2"/>
    <n v="0"/>
  </r>
  <r>
    <n v="2609"/>
    <x v="1280"/>
    <x v="2"/>
    <x v="641"/>
    <d v="2011-11-30T00:00:00"/>
    <s v="Standard Class"/>
    <s v="MC-17590"/>
    <s v="Matt Collister"/>
    <x v="1"/>
    <x v="0"/>
    <s v="Arlington"/>
    <x v="5"/>
    <n v="76017"/>
    <x v="2"/>
    <x v="395"/>
    <x v="1"/>
    <x v="2"/>
    <x v="391"/>
    <n v="2.52"/>
    <n v="1"/>
    <n v="0.2"/>
    <n v="0.88200000000000001"/>
  </r>
  <r>
    <n v="2610"/>
    <x v="1280"/>
    <x v="2"/>
    <x v="641"/>
    <d v="2011-11-30T00:00:00"/>
    <s v="Standard Class"/>
    <s v="MC-17590"/>
    <s v="Matt Collister"/>
    <x v="1"/>
    <x v="0"/>
    <s v="Arlington"/>
    <x v="5"/>
    <n v="76017"/>
    <x v="2"/>
    <x v="3"/>
    <x v="0"/>
    <x v="3"/>
    <x v="3"/>
    <n v="1218.7349999999997"/>
    <n v="5"/>
    <n v="0.3"/>
    <n v="-121.87349999999992"/>
  </r>
  <r>
    <n v="2611"/>
    <x v="1280"/>
    <x v="2"/>
    <x v="641"/>
    <d v="2011-11-30T00:00:00"/>
    <s v="Standard Class"/>
    <s v="MC-17590"/>
    <s v="Matt Collister"/>
    <x v="1"/>
    <x v="0"/>
    <s v="Arlington"/>
    <x v="5"/>
    <n v="76017"/>
    <x v="2"/>
    <x v="1238"/>
    <x v="1"/>
    <x v="2"/>
    <x v="1212"/>
    <n v="5.9039999999999999"/>
    <n v="2"/>
    <n v="0.2"/>
    <n v="1.9925999999999999"/>
  </r>
  <r>
    <n v="2612"/>
    <x v="1280"/>
    <x v="2"/>
    <x v="641"/>
    <d v="2011-11-30T00:00:00"/>
    <s v="Standard Class"/>
    <s v="MC-17590"/>
    <s v="Matt Collister"/>
    <x v="1"/>
    <x v="0"/>
    <s v="Arlington"/>
    <x v="5"/>
    <n v="76017"/>
    <x v="2"/>
    <x v="783"/>
    <x v="1"/>
    <x v="10"/>
    <x v="774"/>
    <n v="15.696000000000002"/>
    <n v="3"/>
    <n v="0.2"/>
    <n v="5.1011999999999995"/>
  </r>
  <r>
    <n v="2613"/>
    <x v="1280"/>
    <x v="2"/>
    <x v="641"/>
    <d v="2011-11-30T00:00:00"/>
    <s v="Standard Class"/>
    <s v="MC-17590"/>
    <s v="Matt Collister"/>
    <x v="1"/>
    <x v="0"/>
    <s v="Arlington"/>
    <x v="5"/>
    <n v="76017"/>
    <x v="2"/>
    <x v="534"/>
    <x v="0"/>
    <x v="5"/>
    <x v="529"/>
    <n v="6.0960000000000001"/>
    <n v="3"/>
    <n v="0.6"/>
    <n v="-3.9624000000000006"/>
  </r>
  <r>
    <n v="2614"/>
    <x v="1281"/>
    <x v="0"/>
    <x v="236"/>
    <d v="2013-05-06T00:00:00"/>
    <s v="Standard Class"/>
    <s v="BO-11350"/>
    <s v="Bill Overfelt"/>
    <x v="1"/>
    <x v="0"/>
    <s v="Los Angeles"/>
    <x v="1"/>
    <n v="90045"/>
    <x v="1"/>
    <x v="792"/>
    <x v="0"/>
    <x v="1"/>
    <x v="782"/>
    <n v="41.568000000000005"/>
    <n v="2"/>
    <n v="0.2"/>
    <n v="2.5980000000000008"/>
  </r>
  <r>
    <n v="2615"/>
    <x v="1282"/>
    <x v="2"/>
    <x v="759"/>
    <d v="2011-05-03T00:00:00"/>
    <s v="Standard Class"/>
    <s v="AG-10300"/>
    <s v="Aleksandra Gannaway"/>
    <x v="1"/>
    <x v="0"/>
    <s v="Los Angeles"/>
    <x v="1"/>
    <n v="90049"/>
    <x v="1"/>
    <x v="370"/>
    <x v="0"/>
    <x v="1"/>
    <x v="366"/>
    <n v="230.28000000000003"/>
    <n v="3"/>
    <n v="0.2"/>
    <n v="23.027999999999992"/>
  </r>
  <r>
    <n v="2616"/>
    <x v="1282"/>
    <x v="2"/>
    <x v="759"/>
    <d v="2011-05-03T00:00:00"/>
    <s v="Standard Class"/>
    <s v="AG-10300"/>
    <s v="Aleksandra Gannaway"/>
    <x v="1"/>
    <x v="0"/>
    <s v="Los Angeles"/>
    <x v="1"/>
    <n v="90049"/>
    <x v="1"/>
    <x v="31"/>
    <x v="1"/>
    <x v="8"/>
    <x v="31"/>
    <n v="18.288"/>
    <n v="6"/>
    <n v="0.2"/>
    <n v="5.714999999999999"/>
  </r>
  <r>
    <n v="2617"/>
    <x v="1283"/>
    <x v="3"/>
    <x v="719"/>
    <d v="2014-04-06T00:00:00"/>
    <s v="Standard Class"/>
    <s v="MS-17365"/>
    <s v="Maribeth Schnelling"/>
    <x v="0"/>
    <x v="0"/>
    <s v="San Francisco"/>
    <x v="1"/>
    <n v="94110"/>
    <x v="1"/>
    <x v="1387"/>
    <x v="1"/>
    <x v="2"/>
    <x v="1364"/>
    <n v="5.78"/>
    <n v="2"/>
    <n v="0"/>
    <n v="2.7166000000000001"/>
  </r>
  <r>
    <n v="2618"/>
    <x v="1283"/>
    <x v="3"/>
    <x v="719"/>
    <d v="2014-04-06T00:00:00"/>
    <s v="Standard Class"/>
    <s v="MS-17365"/>
    <s v="Maribeth Schnelling"/>
    <x v="0"/>
    <x v="0"/>
    <s v="San Francisco"/>
    <x v="1"/>
    <n v="94110"/>
    <x v="1"/>
    <x v="673"/>
    <x v="1"/>
    <x v="8"/>
    <x v="667"/>
    <n v="121.67999999999999"/>
    <n v="13"/>
    <n v="0.2"/>
    <n v="38.024999999999977"/>
  </r>
  <r>
    <n v="2619"/>
    <x v="1284"/>
    <x v="3"/>
    <x v="66"/>
    <d v="2014-12-27T00:00:00"/>
    <s v="Standard Class"/>
    <s v="JM-15655"/>
    <s v="Jim Mitchum"/>
    <x v="1"/>
    <x v="0"/>
    <s v="Carlsbad"/>
    <x v="27"/>
    <n v="88220"/>
    <x v="1"/>
    <x v="381"/>
    <x v="1"/>
    <x v="6"/>
    <x v="377"/>
    <n v="4.17"/>
    <n v="3"/>
    <n v="0"/>
    <n v="1.0841999999999998"/>
  </r>
  <r>
    <n v="2620"/>
    <x v="1284"/>
    <x v="3"/>
    <x v="66"/>
    <d v="2014-12-27T00:00:00"/>
    <s v="Standard Class"/>
    <s v="JM-15655"/>
    <s v="Jim Mitchum"/>
    <x v="1"/>
    <x v="0"/>
    <s v="Carlsbad"/>
    <x v="27"/>
    <n v="88220"/>
    <x v="1"/>
    <x v="1020"/>
    <x v="2"/>
    <x v="7"/>
    <x v="1002"/>
    <n v="67.040000000000006"/>
    <n v="4"/>
    <n v="0.2"/>
    <n v="6.7039999999999971"/>
  </r>
  <r>
    <n v="2621"/>
    <x v="1284"/>
    <x v="3"/>
    <x v="66"/>
    <d v="2014-12-27T00:00:00"/>
    <s v="Standard Class"/>
    <s v="JM-15655"/>
    <s v="Jim Mitchum"/>
    <x v="1"/>
    <x v="0"/>
    <s v="Carlsbad"/>
    <x v="27"/>
    <n v="88220"/>
    <x v="1"/>
    <x v="253"/>
    <x v="1"/>
    <x v="4"/>
    <x v="251"/>
    <n v="37.32"/>
    <n v="3"/>
    <n v="0"/>
    <n v="10.4496"/>
  </r>
  <r>
    <n v="2622"/>
    <x v="1284"/>
    <x v="3"/>
    <x v="66"/>
    <d v="2014-12-27T00:00:00"/>
    <s v="Standard Class"/>
    <s v="JM-15655"/>
    <s v="Jim Mitchum"/>
    <x v="1"/>
    <x v="0"/>
    <s v="Carlsbad"/>
    <x v="27"/>
    <n v="88220"/>
    <x v="1"/>
    <x v="932"/>
    <x v="1"/>
    <x v="2"/>
    <x v="916"/>
    <n v="18.45"/>
    <n v="5"/>
    <n v="0"/>
    <n v="8.6715"/>
  </r>
  <r>
    <n v="2623"/>
    <x v="1285"/>
    <x v="2"/>
    <x v="640"/>
    <d v="2011-12-06T00:00:00"/>
    <s v="Second Class"/>
    <s v="MC-17635"/>
    <s v="Matthew Clasen"/>
    <x v="1"/>
    <x v="0"/>
    <s v="Saint Louis"/>
    <x v="25"/>
    <n v="63116"/>
    <x v="2"/>
    <x v="1193"/>
    <x v="1"/>
    <x v="10"/>
    <x v="1169"/>
    <n v="25.92"/>
    <n v="4"/>
    <n v="0"/>
    <n v="12.441600000000001"/>
  </r>
  <r>
    <n v="2624"/>
    <x v="1286"/>
    <x v="3"/>
    <x v="760"/>
    <d v="2014-10-25T00:00:00"/>
    <s v="First Class"/>
    <s v="TA-21385"/>
    <s v="Tom Ashbrook"/>
    <x v="2"/>
    <x v="0"/>
    <s v="New York City"/>
    <x v="15"/>
    <n v="10024"/>
    <x v="3"/>
    <x v="1388"/>
    <x v="2"/>
    <x v="16"/>
    <x v="1365"/>
    <n v="11199.968000000001"/>
    <n v="4"/>
    <n v="0.2"/>
    <n v="3919.9887999999992"/>
  </r>
  <r>
    <n v="2625"/>
    <x v="1286"/>
    <x v="3"/>
    <x v="760"/>
    <d v="2014-10-25T00:00:00"/>
    <s v="First Class"/>
    <s v="TA-21385"/>
    <s v="Tom Ashbrook"/>
    <x v="2"/>
    <x v="0"/>
    <s v="New York City"/>
    <x v="15"/>
    <n v="10024"/>
    <x v="3"/>
    <x v="716"/>
    <x v="2"/>
    <x v="7"/>
    <x v="708"/>
    <n v="2399.6"/>
    <n v="8"/>
    <n v="0"/>
    <n v="647.89200000000005"/>
  </r>
  <r>
    <n v="2626"/>
    <x v="1286"/>
    <x v="3"/>
    <x v="760"/>
    <d v="2014-10-25T00:00:00"/>
    <s v="First Class"/>
    <s v="TA-21385"/>
    <s v="Tom Ashbrook"/>
    <x v="2"/>
    <x v="0"/>
    <s v="New York City"/>
    <x v="15"/>
    <n v="10024"/>
    <x v="3"/>
    <x v="118"/>
    <x v="1"/>
    <x v="12"/>
    <x v="118"/>
    <n v="63.9"/>
    <n v="5"/>
    <n v="0"/>
    <n v="28.754999999999995"/>
  </r>
  <r>
    <n v="2627"/>
    <x v="1286"/>
    <x v="3"/>
    <x v="760"/>
    <d v="2014-10-25T00:00:00"/>
    <s v="First Class"/>
    <s v="TA-21385"/>
    <s v="Tom Ashbrook"/>
    <x v="2"/>
    <x v="0"/>
    <s v="New York City"/>
    <x v="15"/>
    <n v="10024"/>
    <x v="3"/>
    <x v="509"/>
    <x v="2"/>
    <x v="7"/>
    <x v="504"/>
    <n v="52.99"/>
    <n v="1"/>
    <n v="0"/>
    <n v="0.52989999999999782"/>
  </r>
  <r>
    <n v="2628"/>
    <x v="1287"/>
    <x v="3"/>
    <x v="38"/>
    <d v="2014-11-16T00:00:00"/>
    <s v="First Class"/>
    <s v="SB-20290"/>
    <s v="Sean Braxton"/>
    <x v="1"/>
    <x v="0"/>
    <s v="Springfield"/>
    <x v="24"/>
    <n v="45503"/>
    <x v="3"/>
    <x v="452"/>
    <x v="2"/>
    <x v="11"/>
    <x v="448"/>
    <n v="60.864000000000004"/>
    <n v="4"/>
    <n v="0.2"/>
    <n v="9.1295999999999964"/>
  </r>
  <r>
    <n v="2629"/>
    <x v="1287"/>
    <x v="3"/>
    <x v="38"/>
    <d v="2014-11-16T00:00:00"/>
    <s v="First Class"/>
    <s v="SB-20290"/>
    <s v="Sean Braxton"/>
    <x v="1"/>
    <x v="0"/>
    <s v="Springfield"/>
    <x v="24"/>
    <n v="45503"/>
    <x v="3"/>
    <x v="1389"/>
    <x v="2"/>
    <x v="15"/>
    <x v="1366"/>
    <n v="652.99500000000012"/>
    <n v="7"/>
    <n v="0.7"/>
    <n v="-935.95949999999993"/>
  </r>
  <r>
    <n v="2630"/>
    <x v="1287"/>
    <x v="3"/>
    <x v="38"/>
    <d v="2014-11-16T00:00:00"/>
    <s v="First Class"/>
    <s v="SB-20290"/>
    <s v="Sean Braxton"/>
    <x v="1"/>
    <x v="0"/>
    <s v="Springfield"/>
    <x v="24"/>
    <n v="45503"/>
    <x v="3"/>
    <x v="1390"/>
    <x v="1"/>
    <x v="8"/>
    <x v="1367"/>
    <n v="11.220000000000002"/>
    <n v="10"/>
    <n v="0.7"/>
    <n v="-7.4799999999999969"/>
  </r>
  <r>
    <n v="2631"/>
    <x v="1288"/>
    <x v="1"/>
    <x v="229"/>
    <d v="2012-09-15T00:00:00"/>
    <s v="Standard Class"/>
    <s v="AB-10150"/>
    <s v="Aimee Bixby"/>
    <x v="0"/>
    <x v="0"/>
    <s v="Tulsa"/>
    <x v="26"/>
    <n v="74133"/>
    <x v="2"/>
    <x v="1231"/>
    <x v="1"/>
    <x v="10"/>
    <x v="1205"/>
    <n v="14.940000000000001"/>
    <n v="3"/>
    <n v="0"/>
    <n v="7.0218000000000007"/>
  </r>
  <r>
    <n v="2632"/>
    <x v="1289"/>
    <x v="3"/>
    <x v="356"/>
    <d v="2014-05-21T00:00:00"/>
    <s v="Standard Class"/>
    <s v="JF-15295"/>
    <s v="Jason Fortune-"/>
    <x v="0"/>
    <x v="0"/>
    <s v="Seattle"/>
    <x v="4"/>
    <n v="98103"/>
    <x v="1"/>
    <x v="891"/>
    <x v="0"/>
    <x v="5"/>
    <x v="875"/>
    <n v="39.96"/>
    <n v="2"/>
    <n v="0"/>
    <n v="17.182800000000004"/>
  </r>
  <r>
    <n v="2633"/>
    <x v="1289"/>
    <x v="3"/>
    <x v="356"/>
    <d v="2014-05-21T00:00:00"/>
    <s v="Standard Class"/>
    <s v="JF-15295"/>
    <s v="Jason Fortune-"/>
    <x v="0"/>
    <x v="0"/>
    <s v="Seattle"/>
    <x v="4"/>
    <n v="98103"/>
    <x v="1"/>
    <x v="1391"/>
    <x v="0"/>
    <x v="1"/>
    <x v="1368"/>
    <n v="42.624000000000002"/>
    <n v="2"/>
    <n v="0.2"/>
    <n v="4.2623999999999977"/>
  </r>
  <r>
    <n v="2634"/>
    <x v="1289"/>
    <x v="3"/>
    <x v="356"/>
    <d v="2014-05-21T00:00:00"/>
    <s v="Standard Class"/>
    <s v="JF-15295"/>
    <s v="Jason Fortune-"/>
    <x v="0"/>
    <x v="0"/>
    <s v="Seattle"/>
    <x v="4"/>
    <n v="98103"/>
    <x v="1"/>
    <x v="157"/>
    <x v="0"/>
    <x v="1"/>
    <x v="156"/>
    <n v="220.96"/>
    <n v="1"/>
    <n v="0.2"/>
    <n v="24.857999999999983"/>
  </r>
  <r>
    <n v="2635"/>
    <x v="1290"/>
    <x v="1"/>
    <x v="761"/>
    <d v="2012-07-10T00:00:00"/>
    <s v="Second Class"/>
    <s v="BF-10975"/>
    <s v="Barbara Fisher"/>
    <x v="1"/>
    <x v="0"/>
    <s v="Fayetteville"/>
    <x v="3"/>
    <n v="28314"/>
    <x v="0"/>
    <x v="1392"/>
    <x v="0"/>
    <x v="5"/>
    <x v="1369"/>
    <n v="4.9280000000000008"/>
    <n v="2"/>
    <n v="0.2"/>
    <n v="0.73919999999999941"/>
  </r>
  <r>
    <n v="2636"/>
    <x v="1290"/>
    <x v="1"/>
    <x v="761"/>
    <d v="2012-07-10T00:00:00"/>
    <s v="Second Class"/>
    <s v="BF-10975"/>
    <s v="Barbara Fisher"/>
    <x v="1"/>
    <x v="0"/>
    <s v="Fayetteville"/>
    <x v="3"/>
    <n v="28314"/>
    <x v="0"/>
    <x v="544"/>
    <x v="1"/>
    <x v="8"/>
    <x v="539"/>
    <n v="7.2300000000000022"/>
    <n v="5"/>
    <n v="0.7"/>
    <n v="-5.7840000000000007"/>
  </r>
  <r>
    <n v="2637"/>
    <x v="1291"/>
    <x v="1"/>
    <x v="762"/>
    <d v="2012-08-19T00:00:00"/>
    <s v="Standard Class"/>
    <s v="TT-21265"/>
    <s v="Tim Taslimi"/>
    <x v="1"/>
    <x v="0"/>
    <s v="Los Angeles"/>
    <x v="1"/>
    <n v="90045"/>
    <x v="1"/>
    <x v="765"/>
    <x v="1"/>
    <x v="4"/>
    <x v="757"/>
    <n v="323.10000000000002"/>
    <n v="2"/>
    <n v="0"/>
    <n v="61.38900000000001"/>
  </r>
  <r>
    <n v="2638"/>
    <x v="1292"/>
    <x v="3"/>
    <x v="492"/>
    <d v="2014-06-19T00:00:00"/>
    <s v="Standard Class"/>
    <s v="SB-20170"/>
    <s v="Sarah Bern"/>
    <x v="0"/>
    <x v="0"/>
    <s v="New York City"/>
    <x v="15"/>
    <n v="10035"/>
    <x v="3"/>
    <x v="1393"/>
    <x v="1"/>
    <x v="10"/>
    <x v="1370"/>
    <n v="19.04"/>
    <n v="4"/>
    <n v="0"/>
    <n v="9.3295999999999992"/>
  </r>
  <r>
    <n v="2639"/>
    <x v="1292"/>
    <x v="3"/>
    <x v="492"/>
    <d v="2014-06-19T00:00:00"/>
    <s v="Standard Class"/>
    <s v="SB-20170"/>
    <s v="Sarah Bern"/>
    <x v="0"/>
    <x v="0"/>
    <s v="New York City"/>
    <x v="15"/>
    <n v="10035"/>
    <x v="3"/>
    <x v="520"/>
    <x v="1"/>
    <x v="8"/>
    <x v="515"/>
    <n v="13.128"/>
    <n v="3"/>
    <n v="0.2"/>
    <n v="4.2665999999999986"/>
  </r>
  <r>
    <n v="2640"/>
    <x v="1292"/>
    <x v="3"/>
    <x v="492"/>
    <d v="2014-06-19T00:00:00"/>
    <s v="Standard Class"/>
    <s v="SB-20170"/>
    <s v="Sarah Bern"/>
    <x v="0"/>
    <x v="0"/>
    <s v="New York City"/>
    <x v="15"/>
    <n v="10035"/>
    <x v="3"/>
    <x v="1394"/>
    <x v="1"/>
    <x v="6"/>
    <x v="1371"/>
    <n v="64.14"/>
    <n v="3"/>
    <n v="0"/>
    <n v="16.676400000000001"/>
  </r>
  <r>
    <n v="2641"/>
    <x v="1292"/>
    <x v="3"/>
    <x v="492"/>
    <d v="2014-06-19T00:00:00"/>
    <s v="Standard Class"/>
    <s v="SB-20170"/>
    <s v="Sarah Bern"/>
    <x v="0"/>
    <x v="0"/>
    <s v="New York City"/>
    <x v="15"/>
    <n v="10035"/>
    <x v="3"/>
    <x v="467"/>
    <x v="0"/>
    <x v="1"/>
    <x v="463"/>
    <n v="858.24"/>
    <n v="4"/>
    <n v="0.1"/>
    <n v="143.03999999999996"/>
  </r>
  <r>
    <n v="2642"/>
    <x v="1293"/>
    <x v="1"/>
    <x v="763"/>
    <d v="2012-02-25T00:00:00"/>
    <s v="Standard Class"/>
    <s v="LM-17065"/>
    <s v="Liz MacKendrick"/>
    <x v="0"/>
    <x v="0"/>
    <s v="Hot Springs"/>
    <x v="36"/>
    <n v="71901"/>
    <x v="0"/>
    <x v="701"/>
    <x v="2"/>
    <x v="11"/>
    <x v="694"/>
    <n v="29.99"/>
    <n v="1"/>
    <n v="0"/>
    <n v="2.9989999999999988"/>
  </r>
  <r>
    <n v="2643"/>
    <x v="1294"/>
    <x v="0"/>
    <x v="723"/>
    <d v="2013-12-31T00:00:00"/>
    <s v="First Class"/>
    <s v="KA-16525"/>
    <s v="Kelly Andreada"/>
    <x v="0"/>
    <x v="0"/>
    <s v="Aurora"/>
    <x v="10"/>
    <n v="60505"/>
    <x v="2"/>
    <x v="968"/>
    <x v="1"/>
    <x v="10"/>
    <x v="952"/>
    <n v="186.048"/>
    <n v="6"/>
    <n v="0.2"/>
    <n v="67.442399999999992"/>
  </r>
  <r>
    <n v="2644"/>
    <x v="1295"/>
    <x v="0"/>
    <x v="764"/>
    <d v="2013-04-22T00:00:00"/>
    <s v="Second Class"/>
    <s v="BF-11170"/>
    <s v="Ben Ferrer"/>
    <x v="2"/>
    <x v="0"/>
    <s v="Raleigh"/>
    <x v="3"/>
    <n v="27604"/>
    <x v="0"/>
    <x v="521"/>
    <x v="2"/>
    <x v="7"/>
    <x v="516"/>
    <n v="36.792000000000002"/>
    <n v="1"/>
    <n v="0.2"/>
    <n v="4.1390999999999991"/>
  </r>
  <r>
    <n v="2645"/>
    <x v="1295"/>
    <x v="0"/>
    <x v="764"/>
    <d v="2013-04-22T00:00:00"/>
    <s v="Second Class"/>
    <s v="BF-11170"/>
    <s v="Ben Ferrer"/>
    <x v="2"/>
    <x v="0"/>
    <s v="Raleigh"/>
    <x v="3"/>
    <n v="27604"/>
    <x v="0"/>
    <x v="396"/>
    <x v="0"/>
    <x v="5"/>
    <x v="392"/>
    <n v="18.624000000000002"/>
    <n v="8"/>
    <n v="0.2"/>
    <n v="6.2855999999999987"/>
  </r>
  <r>
    <n v="2646"/>
    <x v="1296"/>
    <x v="2"/>
    <x v="557"/>
    <d v="2011-09-12T00:00:00"/>
    <s v="Second Class"/>
    <s v="TB-21400"/>
    <s v="Tom Boeckenhauer"/>
    <x v="0"/>
    <x v="0"/>
    <s v="Tulsa"/>
    <x v="26"/>
    <n v="74133"/>
    <x v="2"/>
    <x v="1006"/>
    <x v="0"/>
    <x v="5"/>
    <x v="1372"/>
    <n v="57.69"/>
    <n v="3"/>
    <n v="0"/>
    <n v="23.652900000000002"/>
  </r>
  <r>
    <n v="2647"/>
    <x v="1296"/>
    <x v="2"/>
    <x v="557"/>
    <d v="2011-09-12T00:00:00"/>
    <s v="Second Class"/>
    <s v="TB-21400"/>
    <s v="Tom Boeckenhauer"/>
    <x v="0"/>
    <x v="0"/>
    <s v="Tulsa"/>
    <x v="26"/>
    <n v="74133"/>
    <x v="2"/>
    <x v="1395"/>
    <x v="1"/>
    <x v="8"/>
    <x v="1373"/>
    <n v="42.81"/>
    <n v="3"/>
    <n v="0"/>
    <n v="20.120699999999999"/>
  </r>
  <r>
    <n v="2648"/>
    <x v="1296"/>
    <x v="2"/>
    <x v="557"/>
    <d v="2011-09-12T00:00:00"/>
    <s v="Second Class"/>
    <s v="TB-21400"/>
    <s v="Tom Boeckenhauer"/>
    <x v="0"/>
    <x v="0"/>
    <s v="Tulsa"/>
    <x v="26"/>
    <n v="74133"/>
    <x v="2"/>
    <x v="1396"/>
    <x v="1"/>
    <x v="10"/>
    <x v="1374"/>
    <n v="12.96"/>
    <n v="2"/>
    <n v="0"/>
    <n v="6.2208000000000006"/>
  </r>
  <r>
    <n v="2649"/>
    <x v="1296"/>
    <x v="2"/>
    <x v="557"/>
    <d v="2011-09-12T00:00:00"/>
    <s v="Second Class"/>
    <s v="TB-21400"/>
    <s v="Tom Boeckenhauer"/>
    <x v="0"/>
    <x v="0"/>
    <s v="Tulsa"/>
    <x v="26"/>
    <n v="74133"/>
    <x v="2"/>
    <x v="1369"/>
    <x v="0"/>
    <x v="5"/>
    <x v="1345"/>
    <n v="821.87999999999988"/>
    <n v="6"/>
    <n v="0"/>
    <n v="213.68880000000001"/>
  </r>
  <r>
    <n v="2650"/>
    <x v="1296"/>
    <x v="2"/>
    <x v="557"/>
    <d v="2011-09-12T00:00:00"/>
    <s v="Second Class"/>
    <s v="TB-21400"/>
    <s v="Tom Boeckenhauer"/>
    <x v="0"/>
    <x v="0"/>
    <s v="Tulsa"/>
    <x v="26"/>
    <n v="74133"/>
    <x v="2"/>
    <x v="139"/>
    <x v="2"/>
    <x v="7"/>
    <x v="139"/>
    <n v="104.85000000000001"/>
    <n v="3"/>
    <n v="0"/>
    <n v="28.309500000000007"/>
  </r>
  <r>
    <n v="2651"/>
    <x v="1297"/>
    <x v="0"/>
    <x v="182"/>
    <d v="2013-10-02T00:00:00"/>
    <s v="Standard Class"/>
    <s v="SH-19975"/>
    <s v="Sally Hughsby"/>
    <x v="1"/>
    <x v="0"/>
    <s v="Hesperia"/>
    <x v="1"/>
    <n v="92345"/>
    <x v="1"/>
    <x v="899"/>
    <x v="0"/>
    <x v="0"/>
    <x v="883"/>
    <n v="424.95749999999992"/>
    <n v="5"/>
    <n v="0.15"/>
    <n v="19.997999999999976"/>
  </r>
  <r>
    <n v="2652"/>
    <x v="1298"/>
    <x v="3"/>
    <x v="697"/>
    <d v="2014-09-22T00:00:00"/>
    <s v="Second Class"/>
    <s v="AS-10225"/>
    <s v="Alan Schoenberger"/>
    <x v="1"/>
    <x v="0"/>
    <s v="Provo"/>
    <x v="7"/>
    <n v="84604"/>
    <x v="1"/>
    <x v="1366"/>
    <x v="1"/>
    <x v="8"/>
    <x v="304"/>
    <n v="10.776000000000002"/>
    <n v="3"/>
    <n v="0.2"/>
    <n v="3.5021999999999989"/>
  </r>
  <r>
    <n v="2653"/>
    <x v="1298"/>
    <x v="3"/>
    <x v="697"/>
    <d v="2014-09-22T00:00:00"/>
    <s v="Second Class"/>
    <s v="AS-10225"/>
    <s v="Alan Schoenberger"/>
    <x v="1"/>
    <x v="0"/>
    <s v="Provo"/>
    <x v="7"/>
    <n v="84604"/>
    <x v="1"/>
    <x v="696"/>
    <x v="1"/>
    <x v="8"/>
    <x v="689"/>
    <n v="11.784000000000001"/>
    <n v="3"/>
    <n v="0.2"/>
    <n v="4.2716999999999992"/>
  </r>
  <r>
    <n v="2654"/>
    <x v="1298"/>
    <x v="3"/>
    <x v="697"/>
    <d v="2014-09-22T00:00:00"/>
    <s v="Second Class"/>
    <s v="AS-10225"/>
    <s v="Alan Schoenberger"/>
    <x v="1"/>
    <x v="0"/>
    <s v="Provo"/>
    <x v="7"/>
    <n v="84604"/>
    <x v="1"/>
    <x v="1397"/>
    <x v="1"/>
    <x v="10"/>
    <x v="1375"/>
    <n v="164.88"/>
    <n v="3"/>
    <n v="0"/>
    <n v="80.791200000000003"/>
  </r>
  <r>
    <n v="2655"/>
    <x v="1298"/>
    <x v="3"/>
    <x v="697"/>
    <d v="2014-09-22T00:00:00"/>
    <s v="Second Class"/>
    <s v="AS-10225"/>
    <s v="Alan Schoenberger"/>
    <x v="1"/>
    <x v="0"/>
    <s v="Provo"/>
    <x v="7"/>
    <n v="84604"/>
    <x v="1"/>
    <x v="1398"/>
    <x v="0"/>
    <x v="0"/>
    <x v="1376"/>
    <n v="1292.94"/>
    <n v="3"/>
    <n v="0"/>
    <n v="77.576399999999921"/>
  </r>
  <r>
    <n v="2656"/>
    <x v="1298"/>
    <x v="3"/>
    <x v="697"/>
    <d v="2014-09-22T00:00:00"/>
    <s v="Second Class"/>
    <s v="AS-10225"/>
    <s v="Alan Schoenberger"/>
    <x v="1"/>
    <x v="0"/>
    <s v="Provo"/>
    <x v="7"/>
    <n v="84604"/>
    <x v="1"/>
    <x v="1399"/>
    <x v="1"/>
    <x v="8"/>
    <x v="1377"/>
    <n v="25.584000000000003"/>
    <n v="2"/>
    <n v="0.2"/>
    <n v="8.9543999999999997"/>
  </r>
  <r>
    <n v="2657"/>
    <x v="1298"/>
    <x v="3"/>
    <x v="697"/>
    <d v="2014-09-22T00:00:00"/>
    <s v="Second Class"/>
    <s v="AS-10225"/>
    <s v="Alan Schoenberger"/>
    <x v="1"/>
    <x v="0"/>
    <s v="Provo"/>
    <x v="7"/>
    <n v="84604"/>
    <x v="1"/>
    <x v="533"/>
    <x v="1"/>
    <x v="4"/>
    <x v="528"/>
    <n v="261.74"/>
    <n v="2"/>
    <n v="0"/>
    <n v="65.435000000000002"/>
  </r>
  <r>
    <n v="2658"/>
    <x v="1298"/>
    <x v="3"/>
    <x v="697"/>
    <d v="2014-09-22T00:00:00"/>
    <s v="Second Class"/>
    <s v="AS-10225"/>
    <s v="Alan Schoenberger"/>
    <x v="1"/>
    <x v="0"/>
    <s v="Provo"/>
    <x v="7"/>
    <n v="84604"/>
    <x v="1"/>
    <x v="782"/>
    <x v="1"/>
    <x v="2"/>
    <x v="773"/>
    <n v="14.399999999999999"/>
    <n v="5"/>
    <n v="0"/>
    <n v="7.056"/>
  </r>
  <r>
    <n v="2659"/>
    <x v="1299"/>
    <x v="0"/>
    <x v="765"/>
    <d v="2013-08-21T00:00:00"/>
    <s v="Standard Class"/>
    <s v="PK-19075"/>
    <s v="Pete Kriz"/>
    <x v="0"/>
    <x v="0"/>
    <s v="San Francisco"/>
    <x v="1"/>
    <n v="94110"/>
    <x v="1"/>
    <x v="135"/>
    <x v="1"/>
    <x v="12"/>
    <x v="135"/>
    <n v="10.86"/>
    <n v="3"/>
    <n v="0"/>
    <n v="5.1042000000000005"/>
  </r>
  <r>
    <n v="2660"/>
    <x v="1300"/>
    <x v="1"/>
    <x v="100"/>
    <d v="2012-12-28T00:00:00"/>
    <s v="Standard Class"/>
    <s v="HR-14830"/>
    <s v="Harold Ryan"/>
    <x v="1"/>
    <x v="0"/>
    <s v="Gilbert"/>
    <x v="16"/>
    <n v="85234"/>
    <x v="1"/>
    <x v="157"/>
    <x v="0"/>
    <x v="1"/>
    <x v="156"/>
    <n v="883.84"/>
    <n v="4"/>
    <n v="0.2"/>
    <n v="99.431999999999931"/>
  </r>
  <r>
    <n v="2661"/>
    <x v="1301"/>
    <x v="3"/>
    <x v="354"/>
    <d v="2014-12-03T00:00:00"/>
    <s v="Standard Class"/>
    <s v="DG-13300"/>
    <s v="Deirdre Greer"/>
    <x v="1"/>
    <x v="0"/>
    <s v="New York City"/>
    <x v="15"/>
    <n v="10035"/>
    <x v="3"/>
    <x v="1400"/>
    <x v="2"/>
    <x v="7"/>
    <x v="1378"/>
    <n v="1979.89"/>
    <n v="11"/>
    <n v="0"/>
    <n v="494.97250000000003"/>
  </r>
  <r>
    <n v="2662"/>
    <x v="1301"/>
    <x v="3"/>
    <x v="354"/>
    <d v="2014-12-03T00:00:00"/>
    <s v="Standard Class"/>
    <s v="DG-13300"/>
    <s v="Deirdre Greer"/>
    <x v="1"/>
    <x v="0"/>
    <s v="New York City"/>
    <x v="15"/>
    <n v="10035"/>
    <x v="3"/>
    <x v="889"/>
    <x v="1"/>
    <x v="12"/>
    <x v="873"/>
    <n v="79.959999999999994"/>
    <n v="2"/>
    <n v="0"/>
    <n v="35.981999999999992"/>
  </r>
  <r>
    <n v="2663"/>
    <x v="1302"/>
    <x v="3"/>
    <x v="349"/>
    <d v="2014-04-16T00:00:00"/>
    <s v="First Class"/>
    <s v="CL-12700"/>
    <s v="Craig Leslie"/>
    <x v="2"/>
    <x v="0"/>
    <s v="Springfield"/>
    <x v="25"/>
    <n v="65807"/>
    <x v="2"/>
    <x v="236"/>
    <x v="1"/>
    <x v="8"/>
    <x v="234"/>
    <n v="8.76"/>
    <n v="2"/>
    <n v="0"/>
    <n v="4.2047999999999996"/>
  </r>
  <r>
    <n v="2664"/>
    <x v="1303"/>
    <x v="0"/>
    <x v="766"/>
    <d v="2013-05-05T00:00:00"/>
    <s v="First Class"/>
    <s v="HF-14995"/>
    <s v="Herbert Flentye"/>
    <x v="0"/>
    <x v="0"/>
    <s v="Memphis"/>
    <x v="18"/>
    <n v="38109"/>
    <x v="0"/>
    <x v="639"/>
    <x v="1"/>
    <x v="2"/>
    <x v="633"/>
    <n v="3.9840000000000004"/>
    <n v="1"/>
    <n v="0.2"/>
    <n v="1.2948"/>
  </r>
  <r>
    <n v="2665"/>
    <x v="1303"/>
    <x v="0"/>
    <x v="766"/>
    <d v="2013-05-05T00:00:00"/>
    <s v="First Class"/>
    <s v="HF-14995"/>
    <s v="Herbert Flentye"/>
    <x v="0"/>
    <x v="0"/>
    <s v="Memphis"/>
    <x v="18"/>
    <n v="38109"/>
    <x v="0"/>
    <x v="121"/>
    <x v="0"/>
    <x v="3"/>
    <x v="121"/>
    <n v="370.62"/>
    <n v="3"/>
    <n v="0.4"/>
    <n v="-142.07100000000008"/>
  </r>
  <r>
    <n v="2666"/>
    <x v="1303"/>
    <x v="0"/>
    <x v="766"/>
    <d v="2013-05-05T00:00:00"/>
    <s v="First Class"/>
    <s v="HF-14995"/>
    <s v="Herbert Flentye"/>
    <x v="0"/>
    <x v="0"/>
    <s v="Memphis"/>
    <x v="18"/>
    <n v="38109"/>
    <x v="0"/>
    <x v="1203"/>
    <x v="1"/>
    <x v="8"/>
    <x v="1179"/>
    <n v="2.7420000000000004"/>
    <n v="2"/>
    <n v="0.7"/>
    <n v="-2.0107999999999997"/>
  </r>
  <r>
    <n v="2667"/>
    <x v="1304"/>
    <x v="0"/>
    <x v="393"/>
    <d v="2013-10-02T00:00:00"/>
    <s v="Same Day"/>
    <s v="HG-15025"/>
    <s v="Hunter Glantz"/>
    <x v="0"/>
    <x v="0"/>
    <s v="Amarillo"/>
    <x v="5"/>
    <n v="79109"/>
    <x v="2"/>
    <x v="217"/>
    <x v="2"/>
    <x v="11"/>
    <x v="458"/>
    <n v="79.512000000000015"/>
    <n v="3"/>
    <n v="0.2"/>
    <n v="20.8719"/>
  </r>
  <r>
    <n v="2668"/>
    <x v="1304"/>
    <x v="0"/>
    <x v="393"/>
    <d v="2013-10-02T00:00:00"/>
    <s v="Same Day"/>
    <s v="HG-15025"/>
    <s v="Hunter Glantz"/>
    <x v="0"/>
    <x v="0"/>
    <s v="Amarillo"/>
    <x v="5"/>
    <n v="79109"/>
    <x v="2"/>
    <x v="258"/>
    <x v="1"/>
    <x v="10"/>
    <x v="33"/>
    <n v="28.352"/>
    <n v="1"/>
    <n v="0.2"/>
    <n v="9.568799999999996"/>
  </r>
  <r>
    <n v="2669"/>
    <x v="1305"/>
    <x v="1"/>
    <x v="767"/>
    <d v="2012-08-30T00:00:00"/>
    <s v="Standard Class"/>
    <s v="NL-18310"/>
    <s v="Nancy Lomonaco"/>
    <x v="2"/>
    <x v="0"/>
    <s v="Los Angeles"/>
    <x v="1"/>
    <n v="90045"/>
    <x v="1"/>
    <x v="23"/>
    <x v="0"/>
    <x v="1"/>
    <x v="23"/>
    <n v="40.783999999999999"/>
    <n v="1"/>
    <n v="0.2"/>
    <n v="4.5881999999999987"/>
  </r>
  <r>
    <n v="2670"/>
    <x v="1305"/>
    <x v="1"/>
    <x v="767"/>
    <d v="2012-08-30T00:00:00"/>
    <s v="Standard Class"/>
    <s v="NL-18310"/>
    <s v="Nancy Lomonaco"/>
    <x v="2"/>
    <x v="0"/>
    <s v="Los Angeles"/>
    <x v="1"/>
    <n v="90045"/>
    <x v="1"/>
    <x v="1276"/>
    <x v="1"/>
    <x v="9"/>
    <x v="1252"/>
    <n v="105.96"/>
    <n v="4"/>
    <n v="0"/>
    <n v="29.668800000000005"/>
  </r>
  <r>
    <n v="2671"/>
    <x v="1306"/>
    <x v="2"/>
    <x v="340"/>
    <d v="2011-09-12T00:00:00"/>
    <s v="Second Class"/>
    <s v="RR-19525"/>
    <s v="Rick Reed"/>
    <x v="1"/>
    <x v="0"/>
    <s v="Lowell"/>
    <x v="31"/>
    <n v="1852"/>
    <x v="3"/>
    <x v="162"/>
    <x v="1"/>
    <x v="10"/>
    <x v="161"/>
    <n v="166.44"/>
    <n v="3"/>
    <n v="0"/>
    <n v="79.891199999999998"/>
  </r>
  <r>
    <n v="2672"/>
    <x v="1306"/>
    <x v="2"/>
    <x v="340"/>
    <d v="2011-09-12T00:00:00"/>
    <s v="Second Class"/>
    <s v="RR-19525"/>
    <s v="Rick Reed"/>
    <x v="1"/>
    <x v="0"/>
    <s v="Lowell"/>
    <x v="31"/>
    <n v="1852"/>
    <x v="3"/>
    <x v="1401"/>
    <x v="0"/>
    <x v="1"/>
    <x v="1379"/>
    <n v="785.87999999999988"/>
    <n v="6"/>
    <n v="0"/>
    <n v="212.18759999999997"/>
  </r>
  <r>
    <n v="2673"/>
    <x v="1306"/>
    <x v="2"/>
    <x v="340"/>
    <d v="2011-09-12T00:00:00"/>
    <s v="Second Class"/>
    <s v="RR-19525"/>
    <s v="Rick Reed"/>
    <x v="1"/>
    <x v="0"/>
    <s v="Lowell"/>
    <x v="31"/>
    <n v="1852"/>
    <x v="3"/>
    <x v="1402"/>
    <x v="1"/>
    <x v="10"/>
    <x v="1380"/>
    <n v="26.2"/>
    <n v="2"/>
    <n v="0"/>
    <n v="12.837999999999999"/>
  </r>
  <r>
    <n v="2674"/>
    <x v="1306"/>
    <x v="2"/>
    <x v="340"/>
    <d v="2011-09-12T00:00:00"/>
    <s v="Second Class"/>
    <s v="RR-19525"/>
    <s v="Rick Reed"/>
    <x v="1"/>
    <x v="0"/>
    <s v="Lowell"/>
    <x v="31"/>
    <n v="1852"/>
    <x v="3"/>
    <x v="1244"/>
    <x v="1"/>
    <x v="4"/>
    <x v="1218"/>
    <n v="1325.8500000000001"/>
    <n v="5"/>
    <n v="0"/>
    <n v="238.65299999999991"/>
  </r>
  <r>
    <n v="2675"/>
    <x v="1307"/>
    <x v="3"/>
    <x v="734"/>
    <d v="2014-12-04T00:00:00"/>
    <s v="Same Day"/>
    <s v="TC-21295"/>
    <s v="Toby Carlisle"/>
    <x v="0"/>
    <x v="0"/>
    <s v="San Diego"/>
    <x v="1"/>
    <n v="92024"/>
    <x v="1"/>
    <x v="447"/>
    <x v="1"/>
    <x v="10"/>
    <x v="1219"/>
    <n v="166.44"/>
    <n v="3"/>
    <n v="0"/>
    <n v="79.891199999999998"/>
  </r>
  <r>
    <n v="2676"/>
    <x v="1308"/>
    <x v="3"/>
    <x v="344"/>
    <d v="2014-12-03T00:00:00"/>
    <s v="Standard Class"/>
    <s v="DB-13615"/>
    <s v="Doug Bickford"/>
    <x v="0"/>
    <x v="0"/>
    <s v="Asheville"/>
    <x v="3"/>
    <n v="28806"/>
    <x v="0"/>
    <x v="909"/>
    <x v="1"/>
    <x v="6"/>
    <x v="892"/>
    <n v="8.76"/>
    <n v="5"/>
    <n v="0.2"/>
    <n v="0.76649999999999974"/>
  </r>
  <r>
    <n v="2677"/>
    <x v="1308"/>
    <x v="3"/>
    <x v="344"/>
    <d v="2014-12-03T00:00:00"/>
    <s v="Standard Class"/>
    <s v="DB-13615"/>
    <s v="Doug Bickford"/>
    <x v="0"/>
    <x v="0"/>
    <s v="Asheville"/>
    <x v="3"/>
    <n v="28806"/>
    <x v="0"/>
    <x v="1309"/>
    <x v="1"/>
    <x v="9"/>
    <x v="1285"/>
    <n v="43.584000000000003"/>
    <n v="1"/>
    <n v="0.2"/>
    <n v="4.3584000000000032"/>
  </r>
  <r>
    <n v="2678"/>
    <x v="1309"/>
    <x v="2"/>
    <x v="261"/>
    <d v="2011-06-21T00:00:00"/>
    <s v="Same Day"/>
    <s v="SV-20785"/>
    <s v="Stewart Visinsky"/>
    <x v="0"/>
    <x v="0"/>
    <s v="Pueblo"/>
    <x v="22"/>
    <n v="81001"/>
    <x v="1"/>
    <x v="1085"/>
    <x v="1"/>
    <x v="8"/>
    <x v="1066"/>
    <n v="11.088000000000003"/>
    <n v="7"/>
    <n v="0.7"/>
    <n v="-8.1311999999999998"/>
  </r>
  <r>
    <n v="2679"/>
    <x v="1309"/>
    <x v="2"/>
    <x v="261"/>
    <d v="2011-06-21T00:00:00"/>
    <s v="Same Day"/>
    <s v="SV-20785"/>
    <s v="Stewart Visinsky"/>
    <x v="0"/>
    <x v="0"/>
    <s v="Pueblo"/>
    <x v="22"/>
    <n v="81001"/>
    <x v="1"/>
    <x v="735"/>
    <x v="1"/>
    <x v="8"/>
    <x v="727"/>
    <n v="25.164000000000001"/>
    <n v="2"/>
    <n v="0.7"/>
    <n v="-16.775999999999996"/>
  </r>
  <r>
    <n v="2680"/>
    <x v="1310"/>
    <x v="3"/>
    <x v="276"/>
    <d v="2014-01-28T00:00:00"/>
    <s v="Standard Class"/>
    <s v="MH-18115"/>
    <s v="Mick Hernandez"/>
    <x v="2"/>
    <x v="0"/>
    <s v="Jackson"/>
    <x v="12"/>
    <n v="49201"/>
    <x v="2"/>
    <x v="614"/>
    <x v="1"/>
    <x v="8"/>
    <x v="609"/>
    <n v="14.399999999999999"/>
    <n v="5"/>
    <n v="0"/>
    <n v="7.056"/>
  </r>
  <r>
    <n v="2681"/>
    <x v="1310"/>
    <x v="3"/>
    <x v="276"/>
    <d v="2014-01-28T00:00:00"/>
    <s v="Standard Class"/>
    <s v="MH-18115"/>
    <s v="Mick Hernandez"/>
    <x v="2"/>
    <x v="0"/>
    <s v="Jackson"/>
    <x v="12"/>
    <n v="49201"/>
    <x v="2"/>
    <x v="695"/>
    <x v="2"/>
    <x v="11"/>
    <x v="688"/>
    <n v="619.94999999999993"/>
    <n v="5"/>
    <n v="0"/>
    <n v="111.59099999999995"/>
  </r>
  <r>
    <n v="2682"/>
    <x v="1310"/>
    <x v="3"/>
    <x v="276"/>
    <d v="2014-01-28T00:00:00"/>
    <s v="Standard Class"/>
    <s v="MH-18115"/>
    <s v="Mick Hernandez"/>
    <x v="2"/>
    <x v="0"/>
    <s v="Jackson"/>
    <x v="12"/>
    <n v="49201"/>
    <x v="2"/>
    <x v="1403"/>
    <x v="1"/>
    <x v="8"/>
    <x v="1381"/>
    <n v="89.52"/>
    <n v="4"/>
    <n v="0"/>
    <n v="42.074399999999997"/>
  </r>
  <r>
    <n v="2683"/>
    <x v="1310"/>
    <x v="3"/>
    <x v="276"/>
    <d v="2014-01-28T00:00:00"/>
    <s v="Standard Class"/>
    <s v="MH-18115"/>
    <s v="Mick Hernandez"/>
    <x v="2"/>
    <x v="0"/>
    <s v="Jackson"/>
    <x v="12"/>
    <n v="49201"/>
    <x v="2"/>
    <x v="1404"/>
    <x v="2"/>
    <x v="15"/>
    <x v="1382"/>
    <n v="350.97300000000007"/>
    <n v="3"/>
    <n v="0.1"/>
    <n v="152.08829999999998"/>
  </r>
  <r>
    <n v="2684"/>
    <x v="1310"/>
    <x v="3"/>
    <x v="276"/>
    <d v="2014-01-28T00:00:00"/>
    <s v="Standard Class"/>
    <s v="MH-18115"/>
    <s v="Mick Hernandez"/>
    <x v="2"/>
    <x v="0"/>
    <s v="Jackson"/>
    <x v="12"/>
    <n v="49201"/>
    <x v="2"/>
    <x v="1405"/>
    <x v="2"/>
    <x v="7"/>
    <x v="1383"/>
    <n v="164.99"/>
    <n v="1"/>
    <n v="0"/>
    <n v="49.496999999999986"/>
  </r>
  <r>
    <n v="2685"/>
    <x v="1311"/>
    <x v="3"/>
    <x v="222"/>
    <d v="2014-07-07T00:00:00"/>
    <s v="Standard Class"/>
    <s v="CT-11995"/>
    <s v="Carol Triggs"/>
    <x v="0"/>
    <x v="0"/>
    <s v="Los Angeles"/>
    <x v="1"/>
    <n v="90004"/>
    <x v="1"/>
    <x v="1311"/>
    <x v="1"/>
    <x v="8"/>
    <x v="1288"/>
    <n v="312.55200000000002"/>
    <n v="9"/>
    <n v="0.2"/>
    <n v="101.57939999999999"/>
  </r>
  <r>
    <n v="2686"/>
    <x v="1312"/>
    <x v="0"/>
    <x v="47"/>
    <d v="2013-09-12T00:00:00"/>
    <s v="Standard Class"/>
    <s v="KB-16315"/>
    <s v="Karl Braun"/>
    <x v="0"/>
    <x v="0"/>
    <s v="Thomasville"/>
    <x v="3"/>
    <n v="27360"/>
    <x v="0"/>
    <x v="889"/>
    <x v="1"/>
    <x v="12"/>
    <x v="873"/>
    <n v="95.951999999999998"/>
    <n v="3"/>
    <n v="0.2"/>
    <n v="29.984999999999985"/>
  </r>
  <r>
    <n v="2687"/>
    <x v="1312"/>
    <x v="0"/>
    <x v="47"/>
    <d v="2013-09-12T00:00:00"/>
    <s v="Standard Class"/>
    <s v="KB-16315"/>
    <s v="Karl Braun"/>
    <x v="0"/>
    <x v="0"/>
    <s v="Thomasville"/>
    <x v="3"/>
    <n v="27360"/>
    <x v="0"/>
    <x v="880"/>
    <x v="1"/>
    <x v="8"/>
    <x v="865"/>
    <n v="3.2040000000000002"/>
    <n v="2"/>
    <n v="0.7"/>
    <n v="-2.4563999999999995"/>
  </r>
  <r>
    <n v="2688"/>
    <x v="1313"/>
    <x v="0"/>
    <x v="578"/>
    <d v="2013-08-06T00:00:00"/>
    <s v="First Class"/>
    <s v="RA-19285"/>
    <s v="Ralph Arnett"/>
    <x v="0"/>
    <x v="0"/>
    <s v="Peoria"/>
    <x v="10"/>
    <n v="61604"/>
    <x v="2"/>
    <x v="1406"/>
    <x v="1"/>
    <x v="8"/>
    <x v="1384"/>
    <n v="3.9799999999999991"/>
    <n v="5"/>
    <n v="0.8"/>
    <n v="-6.5670000000000019"/>
  </r>
  <r>
    <n v="2689"/>
    <x v="1314"/>
    <x v="1"/>
    <x v="768"/>
    <d v="2012-11-14T00:00:00"/>
    <s v="First Class"/>
    <s v="YC-21895"/>
    <s v="Yoseph Carroll"/>
    <x v="1"/>
    <x v="0"/>
    <s v="Los Angeles"/>
    <x v="1"/>
    <n v="90032"/>
    <x v="1"/>
    <x v="1407"/>
    <x v="1"/>
    <x v="10"/>
    <x v="1385"/>
    <n v="15.700000000000001"/>
    <n v="5"/>
    <n v="0"/>
    <n v="7.0649999999999995"/>
  </r>
  <r>
    <n v="2690"/>
    <x v="1315"/>
    <x v="2"/>
    <x v="479"/>
    <d v="2011-07-02T00:00:00"/>
    <s v="First Class"/>
    <s v="RA-19915"/>
    <s v="Russell Applegate"/>
    <x v="0"/>
    <x v="0"/>
    <s v="Chicago"/>
    <x v="10"/>
    <n v="60653"/>
    <x v="2"/>
    <x v="1199"/>
    <x v="1"/>
    <x v="6"/>
    <x v="1175"/>
    <n v="5.2480000000000002"/>
    <n v="4"/>
    <n v="0.2"/>
    <n v="1.6399999999999995"/>
  </r>
  <r>
    <n v="2691"/>
    <x v="1316"/>
    <x v="3"/>
    <x v="769"/>
    <d v="2014-12-09T00:00:00"/>
    <s v="Standard Class"/>
    <s v="CM-12160"/>
    <s v="Charles McCrossin"/>
    <x v="0"/>
    <x v="0"/>
    <s v="Philadelphia"/>
    <x v="9"/>
    <n v="19134"/>
    <x v="3"/>
    <x v="990"/>
    <x v="1"/>
    <x v="8"/>
    <x v="302"/>
    <n v="5.3460000000000019"/>
    <n v="3"/>
    <n v="0.7"/>
    <n v="-4.4550000000000001"/>
  </r>
  <r>
    <n v="2692"/>
    <x v="1317"/>
    <x v="0"/>
    <x v="770"/>
    <d v="2013-09-03T00:00:00"/>
    <s v="Standard Class"/>
    <s v="CS-12130"/>
    <s v="Chad Sievert"/>
    <x v="0"/>
    <x v="0"/>
    <s v="Englewood"/>
    <x v="22"/>
    <n v="80112"/>
    <x v="1"/>
    <x v="1408"/>
    <x v="1"/>
    <x v="10"/>
    <x v="1386"/>
    <n v="15.48"/>
    <n v="3"/>
    <n v="0.2"/>
    <n v="5.6115000000000004"/>
  </r>
  <r>
    <n v="2693"/>
    <x v="1317"/>
    <x v="0"/>
    <x v="770"/>
    <d v="2013-09-03T00:00:00"/>
    <s v="Standard Class"/>
    <s v="CS-12130"/>
    <s v="Chad Sievert"/>
    <x v="0"/>
    <x v="0"/>
    <s v="Englewood"/>
    <x v="22"/>
    <n v="80112"/>
    <x v="1"/>
    <x v="1409"/>
    <x v="2"/>
    <x v="7"/>
    <x v="1387"/>
    <n v="108.57599999999999"/>
    <n v="3"/>
    <n v="0.2"/>
    <n v="8.1432000000000002"/>
  </r>
  <r>
    <n v="2694"/>
    <x v="1318"/>
    <x v="0"/>
    <x v="115"/>
    <d v="2013-01-28T00:00:00"/>
    <s v="Standard Class"/>
    <s v="AJ-10795"/>
    <s v="Anthony Johnson"/>
    <x v="1"/>
    <x v="0"/>
    <s v="Seattle"/>
    <x v="4"/>
    <n v="98115"/>
    <x v="1"/>
    <x v="504"/>
    <x v="0"/>
    <x v="5"/>
    <x v="499"/>
    <n v="109.9"/>
    <n v="5"/>
    <n v="0"/>
    <n v="37.366"/>
  </r>
  <r>
    <n v="2695"/>
    <x v="1319"/>
    <x v="2"/>
    <x v="771"/>
    <d v="2011-10-20T00:00:00"/>
    <s v="Standard Class"/>
    <s v="DL-12865"/>
    <s v="Dan Lawera"/>
    <x v="0"/>
    <x v="0"/>
    <s v="Hialeah"/>
    <x v="2"/>
    <n v="33012"/>
    <x v="0"/>
    <x v="1006"/>
    <x v="0"/>
    <x v="5"/>
    <x v="1372"/>
    <n v="15.384"/>
    <n v="1"/>
    <n v="0.2"/>
    <n v="4.0383000000000013"/>
  </r>
  <r>
    <n v="2696"/>
    <x v="1320"/>
    <x v="0"/>
    <x v="569"/>
    <d v="2013-02-09T00:00:00"/>
    <s v="First Class"/>
    <s v="BE-11410"/>
    <s v="Bobby Elias"/>
    <x v="0"/>
    <x v="0"/>
    <s v="Lancaster"/>
    <x v="24"/>
    <n v="43130"/>
    <x v="3"/>
    <x v="423"/>
    <x v="1"/>
    <x v="10"/>
    <x v="418"/>
    <n v="30.352"/>
    <n v="2"/>
    <n v="0.2"/>
    <n v="10.623199999999997"/>
  </r>
  <r>
    <n v="2697"/>
    <x v="1321"/>
    <x v="2"/>
    <x v="772"/>
    <d v="2011-03-23T00:00:00"/>
    <s v="Standard Class"/>
    <s v="SM-20320"/>
    <s v="Sean Miller"/>
    <x v="2"/>
    <x v="0"/>
    <s v="Jacksonville"/>
    <x v="2"/>
    <n v="32216"/>
    <x v="0"/>
    <x v="1410"/>
    <x v="2"/>
    <x v="15"/>
    <x v="1388"/>
    <n v="821.3"/>
    <n v="4"/>
    <n v="0.5"/>
    <n v="-16.426000000000045"/>
  </r>
  <r>
    <n v="2698"/>
    <x v="1321"/>
    <x v="2"/>
    <x v="772"/>
    <d v="2011-03-23T00:00:00"/>
    <s v="Standard Class"/>
    <s v="SM-20320"/>
    <s v="Sean Miller"/>
    <x v="2"/>
    <x v="0"/>
    <s v="Jacksonville"/>
    <x v="2"/>
    <n v="32216"/>
    <x v="0"/>
    <x v="1411"/>
    <x v="2"/>
    <x v="15"/>
    <x v="1389"/>
    <n v="22638.48"/>
    <n v="6"/>
    <n v="0.5"/>
    <n v="-1811.0784000000021"/>
  </r>
  <r>
    <n v="2699"/>
    <x v="1321"/>
    <x v="2"/>
    <x v="772"/>
    <d v="2011-03-23T00:00:00"/>
    <s v="Standard Class"/>
    <s v="SM-20320"/>
    <s v="Sean Miller"/>
    <x v="2"/>
    <x v="0"/>
    <s v="Jacksonville"/>
    <x v="2"/>
    <n v="32216"/>
    <x v="0"/>
    <x v="128"/>
    <x v="1"/>
    <x v="10"/>
    <x v="128"/>
    <n v="21.376000000000001"/>
    <n v="4"/>
    <n v="0.2"/>
    <n v="7.4815999999999994"/>
  </r>
  <r>
    <n v="2700"/>
    <x v="1321"/>
    <x v="2"/>
    <x v="772"/>
    <d v="2011-03-23T00:00:00"/>
    <s v="Standard Class"/>
    <s v="SM-20320"/>
    <s v="Sean Miller"/>
    <x v="2"/>
    <x v="0"/>
    <s v="Jacksonville"/>
    <x v="2"/>
    <n v="32216"/>
    <x v="0"/>
    <x v="1412"/>
    <x v="1"/>
    <x v="6"/>
    <x v="1390"/>
    <n v="8.016"/>
    <n v="3"/>
    <n v="0.2"/>
    <n v="1.0019999999999993"/>
  </r>
  <r>
    <n v="2701"/>
    <x v="1321"/>
    <x v="2"/>
    <x v="772"/>
    <d v="2011-03-23T00:00:00"/>
    <s v="Standard Class"/>
    <s v="SM-20320"/>
    <s v="Sean Miller"/>
    <x v="2"/>
    <x v="0"/>
    <s v="Jacksonville"/>
    <x v="2"/>
    <n v="32216"/>
    <x v="0"/>
    <x v="1006"/>
    <x v="0"/>
    <x v="5"/>
    <x v="1372"/>
    <n v="30.768000000000001"/>
    <n v="2"/>
    <n v="0.2"/>
    <n v="8.0766000000000027"/>
  </r>
  <r>
    <n v="2702"/>
    <x v="1321"/>
    <x v="2"/>
    <x v="772"/>
    <d v="2011-03-23T00:00:00"/>
    <s v="Standard Class"/>
    <s v="SM-20320"/>
    <s v="Sean Miller"/>
    <x v="2"/>
    <x v="0"/>
    <s v="Jacksonville"/>
    <x v="2"/>
    <n v="32216"/>
    <x v="0"/>
    <x v="550"/>
    <x v="1"/>
    <x v="13"/>
    <x v="33"/>
    <n v="18.936"/>
    <n v="3"/>
    <n v="0.2"/>
    <n v="5.9174999999999986"/>
  </r>
  <r>
    <n v="2703"/>
    <x v="1321"/>
    <x v="2"/>
    <x v="772"/>
    <d v="2011-03-23T00:00:00"/>
    <s v="Standard Class"/>
    <s v="SM-20320"/>
    <s v="Sean Miller"/>
    <x v="2"/>
    <x v="0"/>
    <s v="Jacksonville"/>
    <x v="2"/>
    <n v="32216"/>
    <x v="0"/>
    <x v="1154"/>
    <x v="0"/>
    <x v="5"/>
    <x v="1133"/>
    <n v="122.352"/>
    <n v="3"/>
    <n v="0.2"/>
    <n v="15.29399999999999"/>
  </r>
  <r>
    <n v="2704"/>
    <x v="1322"/>
    <x v="2"/>
    <x v="773"/>
    <d v="2011-05-30T00:00:00"/>
    <s v="Standard Class"/>
    <s v="RP-19390"/>
    <s v="Resi Pölking"/>
    <x v="0"/>
    <x v="0"/>
    <s v="Baltimore"/>
    <x v="39"/>
    <n v="21215"/>
    <x v="3"/>
    <x v="1413"/>
    <x v="1"/>
    <x v="10"/>
    <x v="1391"/>
    <n v="116.28"/>
    <n v="3"/>
    <n v="0"/>
    <n v="56.977199999999996"/>
  </r>
  <r>
    <n v="2705"/>
    <x v="1323"/>
    <x v="3"/>
    <x v="497"/>
    <d v="2014-07-14T00:00:00"/>
    <s v="Second Class"/>
    <s v="JD-16015"/>
    <s v="Joy Daniels"/>
    <x v="0"/>
    <x v="0"/>
    <s v="New York City"/>
    <x v="15"/>
    <n v="10009"/>
    <x v="3"/>
    <x v="176"/>
    <x v="2"/>
    <x v="11"/>
    <x v="175"/>
    <n v="132.60000000000002"/>
    <n v="6"/>
    <n v="0"/>
    <n v="17.238000000000007"/>
  </r>
  <r>
    <n v="2706"/>
    <x v="1324"/>
    <x v="3"/>
    <x v="114"/>
    <d v="2014-06-22T00:00:00"/>
    <s v="Standard Class"/>
    <s v="AB-10255"/>
    <s v="Alejandro Ballentine"/>
    <x v="2"/>
    <x v="0"/>
    <s v="Carlsbad"/>
    <x v="27"/>
    <n v="88220"/>
    <x v="1"/>
    <x v="1059"/>
    <x v="1"/>
    <x v="14"/>
    <x v="1039"/>
    <n v="16.68"/>
    <n v="2"/>
    <n v="0"/>
    <n v="4.3368000000000002"/>
  </r>
  <r>
    <n v="2707"/>
    <x v="1324"/>
    <x v="3"/>
    <x v="114"/>
    <d v="2014-06-22T00:00:00"/>
    <s v="Standard Class"/>
    <s v="AB-10255"/>
    <s v="Alejandro Ballentine"/>
    <x v="2"/>
    <x v="0"/>
    <s v="Carlsbad"/>
    <x v="27"/>
    <n v="88220"/>
    <x v="1"/>
    <x v="1414"/>
    <x v="1"/>
    <x v="10"/>
    <x v="1392"/>
    <n v="19.440000000000001"/>
    <n v="3"/>
    <n v="0"/>
    <n v="9.3312000000000008"/>
  </r>
  <r>
    <n v="2708"/>
    <x v="1324"/>
    <x v="3"/>
    <x v="114"/>
    <d v="2014-06-22T00:00:00"/>
    <s v="Standard Class"/>
    <s v="AB-10255"/>
    <s v="Alejandro Ballentine"/>
    <x v="2"/>
    <x v="0"/>
    <s v="Carlsbad"/>
    <x v="27"/>
    <n v="88220"/>
    <x v="1"/>
    <x v="1415"/>
    <x v="1"/>
    <x v="10"/>
    <x v="1393"/>
    <n v="192.16"/>
    <n v="4"/>
    <n v="0"/>
    <n v="92.236799999999988"/>
  </r>
  <r>
    <n v="2709"/>
    <x v="1325"/>
    <x v="1"/>
    <x v="564"/>
    <d v="2012-02-06T00:00:00"/>
    <s v="Standard Class"/>
    <s v="CC-12145"/>
    <s v="Charles Crestani"/>
    <x v="0"/>
    <x v="0"/>
    <s v="Los Angeles"/>
    <x v="1"/>
    <n v="90049"/>
    <x v="1"/>
    <x v="1416"/>
    <x v="0"/>
    <x v="5"/>
    <x v="1394"/>
    <n v="227.35999999999999"/>
    <n v="7"/>
    <n v="0"/>
    <n v="81.849599999999981"/>
  </r>
  <r>
    <n v="2710"/>
    <x v="1325"/>
    <x v="1"/>
    <x v="564"/>
    <d v="2012-02-06T00:00:00"/>
    <s v="Standard Class"/>
    <s v="CC-12145"/>
    <s v="Charles Crestani"/>
    <x v="0"/>
    <x v="0"/>
    <s v="Los Angeles"/>
    <x v="1"/>
    <n v="90049"/>
    <x v="1"/>
    <x v="1150"/>
    <x v="2"/>
    <x v="15"/>
    <x v="1129"/>
    <n v="1919.9760000000001"/>
    <n v="3"/>
    <n v="0.2"/>
    <n v="215.99729999999977"/>
  </r>
  <r>
    <n v="2711"/>
    <x v="1326"/>
    <x v="1"/>
    <x v="555"/>
    <d v="2012-12-15T00:00:00"/>
    <s v="Standard Class"/>
    <s v="GH-14425"/>
    <s v="Gary Hwang"/>
    <x v="0"/>
    <x v="0"/>
    <s v="Jacksonville"/>
    <x v="2"/>
    <n v="32216"/>
    <x v="0"/>
    <x v="410"/>
    <x v="1"/>
    <x v="8"/>
    <x v="405"/>
    <n v="12.828000000000001"/>
    <n v="2"/>
    <n v="0.7"/>
    <n v="-8.9795999999999978"/>
  </r>
  <r>
    <n v="2712"/>
    <x v="1327"/>
    <x v="3"/>
    <x v="449"/>
    <d v="2014-10-12T00:00:00"/>
    <s v="First Class"/>
    <s v="CP-12085"/>
    <s v="Cathy Prescott"/>
    <x v="1"/>
    <x v="0"/>
    <s v="Lakewood"/>
    <x v="24"/>
    <n v="44107"/>
    <x v="3"/>
    <x v="613"/>
    <x v="0"/>
    <x v="5"/>
    <x v="608"/>
    <n v="45.888000000000005"/>
    <n v="4"/>
    <n v="0.2"/>
    <n v="9.1775999999999982"/>
  </r>
  <r>
    <n v="2713"/>
    <x v="1328"/>
    <x v="3"/>
    <x v="570"/>
    <d v="2014-08-02T00:00:00"/>
    <s v="Second Class"/>
    <s v="GM-14440"/>
    <s v="Gary McGarr"/>
    <x v="0"/>
    <x v="0"/>
    <s v="Troy"/>
    <x v="15"/>
    <n v="12180"/>
    <x v="3"/>
    <x v="158"/>
    <x v="1"/>
    <x v="6"/>
    <x v="157"/>
    <n v="60.12"/>
    <n v="9"/>
    <n v="0"/>
    <n v="22.244399999999995"/>
  </r>
  <r>
    <n v="2714"/>
    <x v="1329"/>
    <x v="2"/>
    <x v="573"/>
    <d v="2011-04-29T00:00:00"/>
    <s v="Standard Class"/>
    <s v="LC-16885"/>
    <s v="Lena Creighton"/>
    <x v="0"/>
    <x v="0"/>
    <s v="Wilmington"/>
    <x v="3"/>
    <n v="28403"/>
    <x v="0"/>
    <x v="722"/>
    <x v="2"/>
    <x v="7"/>
    <x v="1395"/>
    <n v="302.37599999999998"/>
    <n v="3"/>
    <n v="0.2"/>
    <n v="37.796999999999997"/>
  </r>
  <r>
    <n v="2715"/>
    <x v="1330"/>
    <x v="1"/>
    <x v="494"/>
    <d v="2012-12-06T00:00:00"/>
    <s v="Standard Class"/>
    <s v="BT-11305"/>
    <s v="Beth Thompson"/>
    <x v="2"/>
    <x v="0"/>
    <s v="Seattle"/>
    <x v="4"/>
    <n v="98105"/>
    <x v="1"/>
    <x v="1061"/>
    <x v="1"/>
    <x v="6"/>
    <x v="1041"/>
    <n v="13.899999999999999"/>
    <n v="5"/>
    <n v="0"/>
    <n v="5.56"/>
  </r>
  <r>
    <n v="2716"/>
    <x v="1331"/>
    <x v="2"/>
    <x v="774"/>
    <d v="2011-12-08T00:00:00"/>
    <s v="Standard Class"/>
    <s v="CP-12085"/>
    <s v="Cathy Prescott"/>
    <x v="1"/>
    <x v="0"/>
    <s v="New York City"/>
    <x v="15"/>
    <n v="10024"/>
    <x v="3"/>
    <x v="1417"/>
    <x v="2"/>
    <x v="7"/>
    <x v="1396"/>
    <n v="129.97999999999999"/>
    <n v="2"/>
    <n v="0"/>
    <n v="62.3904"/>
  </r>
  <r>
    <n v="2717"/>
    <x v="1332"/>
    <x v="3"/>
    <x v="775"/>
    <d v="2014-09-02T00:00:00"/>
    <s v="Standard Class"/>
    <s v="SC-20680"/>
    <s v="Steve Carroll"/>
    <x v="2"/>
    <x v="0"/>
    <s v="Columbus"/>
    <x v="32"/>
    <n v="31907"/>
    <x v="0"/>
    <x v="357"/>
    <x v="2"/>
    <x v="11"/>
    <x v="353"/>
    <n v="71.98"/>
    <n v="2"/>
    <n v="0"/>
    <n v="15.1158"/>
  </r>
  <r>
    <n v="2718"/>
    <x v="1333"/>
    <x v="2"/>
    <x v="557"/>
    <d v="2011-09-13T00:00:00"/>
    <s v="Standard Class"/>
    <s v="DK-13375"/>
    <s v="Dennis Kane"/>
    <x v="0"/>
    <x v="0"/>
    <s v="New York City"/>
    <x v="15"/>
    <n v="10024"/>
    <x v="3"/>
    <x v="1418"/>
    <x v="2"/>
    <x v="7"/>
    <x v="1397"/>
    <n v="377.96999999999997"/>
    <n v="3"/>
    <n v="0"/>
    <n v="109.61129999999999"/>
  </r>
  <r>
    <n v="2719"/>
    <x v="1334"/>
    <x v="3"/>
    <x v="202"/>
    <d v="2014-12-28T00:00:00"/>
    <s v="Standard Class"/>
    <s v="SE-20110"/>
    <s v="Sanjit Engle"/>
    <x v="0"/>
    <x v="0"/>
    <s v="Costa Mesa"/>
    <x v="1"/>
    <n v="92627"/>
    <x v="1"/>
    <x v="821"/>
    <x v="1"/>
    <x v="4"/>
    <x v="809"/>
    <n v="124.36"/>
    <n v="2"/>
    <n v="0"/>
    <n v="33.577200000000005"/>
  </r>
  <r>
    <n v="2720"/>
    <x v="1335"/>
    <x v="2"/>
    <x v="776"/>
    <d v="2011-12-08T00:00:00"/>
    <s v="Second Class"/>
    <s v="LF-17185"/>
    <s v="Luke Foster"/>
    <x v="0"/>
    <x v="0"/>
    <s v="Houston"/>
    <x v="5"/>
    <n v="77095"/>
    <x v="2"/>
    <x v="561"/>
    <x v="0"/>
    <x v="5"/>
    <x v="555"/>
    <n v="23.976000000000003"/>
    <n v="3"/>
    <n v="0.6"/>
    <n v="-14.385599999999997"/>
  </r>
  <r>
    <n v="2721"/>
    <x v="1336"/>
    <x v="2"/>
    <x v="130"/>
    <d v="2011-11-08T00:00:00"/>
    <s v="Second Class"/>
    <s v="ON-18715"/>
    <s v="Odella Nelson"/>
    <x v="1"/>
    <x v="0"/>
    <s v="Cary"/>
    <x v="3"/>
    <n v="27511"/>
    <x v="0"/>
    <x v="203"/>
    <x v="1"/>
    <x v="13"/>
    <x v="202"/>
    <n v="8.3760000000000012"/>
    <n v="3"/>
    <n v="0.2"/>
    <n v="2.7222"/>
  </r>
  <r>
    <n v="2722"/>
    <x v="1336"/>
    <x v="2"/>
    <x v="130"/>
    <d v="2011-11-08T00:00:00"/>
    <s v="Second Class"/>
    <s v="ON-18715"/>
    <s v="Odella Nelson"/>
    <x v="1"/>
    <x v="0"/>
    <s v="Cary"/>
    <x v="3"/>
    <n v="27511"/>
    <x v="0"/>
    <x v="937"/>
    <x v="1"/>
    <x v="9"/>
    <x v="921"/>
    <n v="58.240000000000009"/>
    <n v="5"/>
    <n v="0.2"/>
    <n v="5.0960000000000001"/>
  </r>
  <r>
    <n v="2723"/>
    <x v="1337"/>
    <x v="0"/>
    <x v="167"/>
    <d v="2013-04-20T00:00:00"/>
    <s v="Second Class"/>
    <s v="TB-21400"/>
    <s v="Tom Boeckenhauer"/>
    <x v="0"/>
    <x v="0"/>
    <s v="Alexandria"/>
    <x v="17"/>
    <n v="22304"/>
    <x v="0"/>
    <x v="720"/>
    <x v="1"/>
    <x v="4"/>
    <x v="712"/>
    <n v="81.199999999999989"/>
    <n v="5"/>
    <n v="0"/>
    <n v="12.18"/>
  </r>
  <r>
    <n v="2724"/>
    <x v="1338"/>
    <x v="2"/>
    <x v="777"/>
    <d v="2011-10-08T00:00:00"/>
    <s v="Standard Class"/>
    <s v="DF-13135"/>
    <s v="David Flashing"/>
    <x v="0"/>
    <x v="0"/>
    <s v="Vallejo"/>
    <x v="1"/>
    <n v="94591"/>
    <x v="1"/>
    <x v="264"/>
    <x v="1"/>
    <x v="2"/>
    <x v="261"/>
    <n v="14.450000000000001"/>
    <n v="5"/>
    <n v="0"/>
    <n v="6.7915000000000001"/>
  </r>
  <r>
    <n v="2725"/>
    <x v="1338"/>
    <x v="2"/>
    <x v="777"/>
    <d v="2011-10-08T00:00:00"/>
    <s v="Standard Class"/>
    <s v="DF-13135"/>
    <s v="David Flashing"/>
    <x v="0"/>
    <x v="0"/>
    <s v="Vallejo"/>
    <x v="1"/>
    <n v="94591"/>
    <x v="1"/>
    <x v="979"/>
    <x v="1"/>
    <x v="8"/>
    <x v="963"/>
    <n v="95.64800000000001"/>
    <n v="2"/>
    <n v="0.2"/>
    <n v="31.085599999999989"/>
  </r>
  <r>
    <n v="2726"/>
    <x v="1339"/>
    <x v="3"/>
    <x v="659"/>
    <d v="2014-11-14T00:00:00"/>
    <s v="Standard Class"/>
    <s v="EP-13915"/>
    <s v="Emily Phan"/>
    <x v="0"/>
    <x v="0"/>
    <s v="Philadelphia"/>
    <x v="9"/>
    <n v="19120"/>
    <x v="3"/>
    <x v="1211"/>
    <x v="2"/>
    <x v="7"/>
    <x v="1187"/>
    <n v="359.97"/>
    <n v="5"/>
    <n v="0.4"/>
    <n v="-71.994000000000028"/>
  </r>
  <r>
    <n v="2727"/>
    <x v="1339"/>
    <x v="3"/>
    <x v="659"/>
    <d v="2014-11-14T00:00:00"/>
    <s v="Standard Class"/>
    <s v="EP-13915"/>
    <s v="Emily Phan"/>
    <x v="0"/>
    <x v="0"/>
    <s v="Philadelphia"/>
    <x v="9"/>
    <n v="19120"/>
    <x v="3"/>
    <x v="1342"/>
    <x v="0"/>
    <x v="3"/>
    <x v="1318"/>
    <n v="350.35199999999998"/>
    <n v="4"/>
    <n v="0.4"/>
    <n v="-140.14079999999996"/>
  </r>
  <r>
    <n v="2728"/>
    <x v="1340"/>
    <x v="3"/>
    <x v="66"/>
    <d v="2014-12-25T00:00:00"/>
    <s v="First Class"/>
    <s v="SK-19990"/>
    <s v="Sally Knutson"/>
    <x v="0"/>
    <x v="0"/>
    <s v="Toledo"/>
    <x v="24"/>
    <n v="43615"/>
    <x v="3"/>
    <x v="520"/>
    <x v="1"/>
    <x v="8"/>
    <x v="515"/>
    <n v="1.6410000000000002"/>
    <n v="1"/>
    <n v="0.7"/>
    <n v="-1.3128000000000002"/>
  </r>
  <r>
    <n v="2729"/>
    <x v="1340"/>
    <x v="3"/>
    <x v="66"/>
    <d v="2014-12-25T00:00:00"/>
    <s v="First Class"/>
    <s v="SK-19990"/>
    <s v="Sally Knutson"/>
    <x v="0"/>
    <x v="0"/>
    <s v="Toledo"/>
    <x v="24"/>
    <n v="43615"/>
    <x v="3"/>
    <x v="1334"/>
    <x v="2"/>
    <x v="7"/>
    <x v="1310"/>
    <n v="629.95799999999997"/>
    <n v="7"/>
    <n v="0.4"/>
    <n v="94.49369999999999"/>
  </r>
  <r>
    <n v="2730"/>
    <x v="1341"/>
    <x v="3"/>
    <x v="778"/>
    <d v="2014-02-20T00:00:00"/>
    <s v="Standard Class"/>
    <s v="FH-14350"/>
    <s v="Fred Harton"/>
    <x v="0"/>
    <x v="0"/>
    <s v="Seattle"/>
    <x v="4"/>
    <n v="98105"/>
    <x v="1"/>
    <x v="147"/>
    <x v="1"/>
    <x v="6"/>
    <x v="147"/>
    <n v="6.63"/>
    <n v="3"/>
    <n v="0"/>
    <n v="1.7901"/>
  </r>
  <r>
    <n v="2731"/>
    <x v="1341"/>
    <x v="3"/>
    <x v="778"/>
    <d v="2014-02-20T00:00:00"/>
    <s v="Standard Class"/>
    <s v="FH-14350"/>
    <s v="Fred Harton"/>
    <x v="0"/>
    <x v="0"/>
    <s v="Seattle"/>
    <x v="4"/>
    <n v="98105"/>
    <x v="1"/>
    <x v="651"/>
    <x v="2"/>
    <x v="11"/>
    <x v="645"/>
    <n v="799.96"/>
    <n v="4"/>
    <n v="0"/>
    <n v="343.98280000000005"/>
  </r>
  <r>
    <n v="2732"/>
    <x v="1341"/>
    <x v="3"/>
    <x v="778"/>
    <d v="2014-02-20T00:00:00"/>
    <s v="Standard Class"/>
    <s v="FH-14350"/>
    <s v="Fred Harton"/>
    <x v="0"/>
    <x v="0"/>
    <s v="Seattle"/>
    <x v="4"/>
    <n v="98105"/>
    <x v="1"/>
    <x v="216"/>
    <x v="0"/>
    <x v="5"/>
    <x v="215"/>
    <n v="107.53"/>
    <n v="1"/>
    <n v="0"/>
    <n v="21.506"/>
  </r>
  <r>
    <n v="2733"/>
    <x v="1342"/>
    <x v="2"/>
    <x v="779"/>
    <d v="2011-07-06T00:00:00"/>
    <s v="Standard Class"/>
    <s v="EH-13945"/>
    <s v="Eric Hoffmann"/>
    <x v="0"/>
    <x v="0"/>
    <s v="Plainfield"/>
    <x v="30"/>
    <n v="7060"/>
    <x v="3"/>
    <x v="687"/>
    <x v="2"/>
    <x v="7"/>
    <x v="680"/>
    <n v="73.98"/>
    <n v="2"/>
    <n v="0"/>
    <n v="19.974600000000002"/>
  </r>
  <r>
    <n v="2734"/>
    <x v="1342"/>
    <x v="2"/>
    <x v="779"/>
    <d v="2011-07-06T00:00:00"/>
    <s v="Standard Class"/>
    <s v="EH-13945"/>
    <s v="Eric Hoffmann"/>
    <x v="0"/>
    <x v="0"/>
    <s v="Plainfield"/>
    <x v="30"/>
    <n v="7060"/>
    <x v="3"/>
    <x v="796"/>
    <x v="1"/>
    <x v="6"/>
    <x v="786"/>
    <n v="5.58"/>
    <n v="1"/>
    <n v="0"/>
    <n v="2.1762000000000001"/>
  </r>
  <r>
    <n v="2735"/>
    <x v="1343"/>
    <x v="1"/>
    <x v="780"/>
    <d v="2012-02-23T00:00:00"/>
    <s v="Second Class"/>
    <s v="JE-15715"/>
    <s v="Joe Elijah"/>
    <x v="0"/>
    <x v="0"/>
    <s v="Las Cruces"/>
    <x v="27"/>
    <n v="88001"/>
    <x v="1"/>
    <x v="33"/>
    <x v="1"/>
    <x v="10"/>
    <x v="33"/>
    <n v="49.12"/>
    <n v="4"/>
    <n v="0"/>
    <n v="23.086399999999998"/>
  </r>
  <r>
    <n v="2736"/>
    <x v="1344"/>
    <x v="1"/>
    <x v="50"/>
    <d v="2012-11-19T00:00:00"/>
    <s v="Standard Class"/>
    <s v="KL-16645"/>
    <s v="Ken Lonsdale"/>
    <x v="0"/>
    <x v="0"/>
    <s v="Newark"/>
    <x v="13"/>
    <n v="19711"/>
    <x v="3"/>
    <x v="1419"/>
    <x v="2"/>
    <x v="7"/>
    <x v="1398"/>
    <n v="377.96999999999997"/>
    <n v="3"/>
    <n v="0"/>
    <n v="94.492500000000007"/>
  </r>
  <r>
    <n v="2737"/>
    <x v="1344"/>
    <x v="1"/>
    <x v="50"/>
    <d v="2012-11-19T00:00:00"/>
    <s v="Standard Class"/>
    <s v="KL-16645"/>
    <s v="Ken Lonsdale"/>
    <x v="0"/>
    <x v="0"/>
    <s v="Newark"/>
    <x v="13"/>
    <n v="19711"/>
    <x v="3"/>
    <x v="670"/>
    <x v="1"/>
    <x v="10"/>
    <x v="664"/>
    <n v="42.28"/>
    <n v="7"/>
    <n v="0"/>
    <n v="19.871600000000001"/>
  </r>
  <r>
    <n v="2738"/>
    <x v="1344"/>
    <x v="1"/>
    <x v="50"/>
    <d v="2012-11-19T00:00:00"/>
    <s v="Standard Class"/>
    <s v="KL-16645"/>
    <s v="Ken Lonsdale"/>
    <x v="0"/>
    <x v="0"/>
    <s v="Newark"/>
    <x v="13"/>
    <n v="19711"/>
    <x v="3"/>
    <x v="899"/>
    <x v="0"/>
    <x v="0"/>
    <x v="883"/>
    <n v="299.96999999999997"/>
    <n v="3"/>
    <n v="0"/>
    <n v="56.994299999999981"/>
  </r>
  <r>
    <n v="2739"/>
    <x v="1344"/>
    <x v="1"/>
    <x v="50"/>
    <d v="2012-11-19T00:00:00"/>
    <s v="Standard Class"/>
    <s v="KL-16645"/>
    <s v="Ken Lonsdale"/>
    <x v="0"/>
    <x v="0"/>
    <s v="Newark"/>
    <x v="13"/>
    <n v="19711"/>
    <x v="3"/>
    <x v="817"/>
    <x v="2"/>
    <x v="7"/>
    <x v="805"/>
    <n v="89.98"/>
    <n v="2"/>
    <n v="0"/>
    <n v="43.190399999999997"/>
  </r>
  <r>
    <n v="2740"/>
    <x v="1345"/>
    <x v="3"/>
    <x v="513"/>
    <d v="2014-04-19T00:00:00"/>
    <s v="First Class"/>
    <s v="EB-13750"/>
    <s v="Edward Becker"/>
    <x v="1"/>
    <x v="0"/>
    <s v="Hoover"/>
    <x v="19"/>
    <n v="35244"/>
    <x v="0"/>
    <x v="1420"/>
    <x v="1"/>
    <x v="14"/>
    <x v="1399"/>
    <n v="477.24"/>
    <n v="4"/>
    <n v="0"/>
    <n v="9.5448000000000093"/>
  </r>
  <r>
    <n v="2741"/>
    <x v="1345"/>
    <x v="3"/>
    <x v="513"/>
    <d v="2014-04-19T00:00:00"/>
    <s v="First Class"/>
    <s v="EB-13750"/>
    <s v="Edward Becker"/>
    <x v="1"/>
    <x v="0"/>
    <s v="Hoover"/>
    <x v="19"/>
    <n v="35244"/>
    <x v="0"/>
    <x v="1421"/>
    <x v="2"/>
    <x v="11"/>
    <x v="1400"/>
    <n v="25.98"/>
    <n v="2"/>
    <n v="0"/>
    <n v="1.558799999999998"/>
  </r>
  <r>
    <n v="2742"/>
    <x v="1346"/>
    <x v="0"/>
    <x v="781"/>
    <d v="2013-02-27T00:00:00"/>
    <s v="Second Class"/>
    <s v="BD-11725"/>
    <s v="Bruce Degenhardt"/>
    <x v="0"/>
    <x v="0"/>
    <s v="Newark"/>
    <x v="24"/>
    <n v="43055"/>
    <x v="3"/>
    <x v="1040"/>
    <x v="1"/>
    <x v="12"/>
    <x v="33"/>
    <n v="46.72"/>
    <n v="5"/>
    <n v="0.2"/>
    <n v="17.52"/>
  </r>
  <r>
    <n v="2743"/>
    <x v="1347"/>
    <x v="2"/>
    <x v="130"/>
    <d v="2011-11-08T00:00:00"/>
    <s v="Standard Class"/>
    <s v="MS-17530"/>
    <s v="MaryBeth Skach"/>
    <x v="0"/>
    <x v="0"/>
    <s v="San Diego"/>
    <x v="1"/>
    <n v="92037"/>
    <x v="1"/>
    <x v="1381"/>
    <x v="0"/>
    <x v="5"/>
    <x v="1357"/>
    <n v="35.340000000000003"/>
    <n v="2"/>
    <n v="0"/>
    <n v="13.429200000000002"/>
  </r>
  <r>
    <n v="2744"/>
    <x v="1348"/>
    <x v="1"/>
    <x v="782"/>
    <d v="2012-06-25T00:00:00"/>
    <s v="Second Class"/>
    <s v="SC-20770"/>
    <s v="Stewart Carmichael"/>
    <x v="1"/>
    <x v="0"/>
    <s v="San Francisco"/>
    <x v="1"/>
    <n v="94122"/>
    <x v="1"/>
    <x v="592"/>
    <x v="0"/>
    <x v="5"/>
    <x v="587"/>
    <n v="257.64"/>
    <n v="6"/>
    <n v="0"/>
    <n v="100.4796"/>
  </r>
  <r>
    <n v="2745"/>
    <x v="1348"/>
    <x v="1"/>
    <x v="782"/>
    <d v="2012-06-25T00:00:00"/>
    <s v="Second Class"/>
    <s v="SC-20770"/>
    <s v="Stewart Carmichael"/>
    <x v="1"/>
    <x v="0"/>
    <s v="San Francisco"/>
    <x v="1"/>
    <n v="94122"/>
    <x v="1"/>
    <x v="66"/>
    <x v="2"/>
    <x v="7"/>
    <x v="66"/>
    <n v="125.97600000000001"/>
    <n v="3"/>
    <n v="0.2"/>
    <n v="47.241"/>
  </r>
  <r>
    <n v="2746"/>
    <x v="1349"/>
    <x v="3"/>
    <x v="783"/>
    <d v="2014-08-12T00:00:00"/>
    <s v="Second Class"/>
    <s v="FM-14380"/>
    <s v="Fred McMath"/>
    <x v="0"/>
    <x v="0"/>
    <s v="Jacksonville"/>
    <x v="3"/>
    <n v="28540"/>
    <x v="0"/>
    <x v="409"/>
    <x v="2"/>
    <x v="11"/>
    <x v="404"/>
    <n v="79.992000000000004"/>
    <n v="1"/>
    <n v="0.2"/>
    <n v="21.997800000000002"/>
  </r>
  <r>
    <n v="2747"/>
    <x v="1350"/>
    <x v="2"/>
    <x v="552"/>
    <d v="2011-05-17T00:00:00"/>
    <s v="Standard Class"/>
    <s v="KT-16480"/>
    <s v="Kean Thornton"/>
    <x v="0"/>
    <x v="0"/>
    <s v="Franklin"/>
    <x v="31"/>
    <n v="2038"/>
    <x v="3"/>
    <x v="601"/>
    <x v="0"/>
    <x v="3"/>
    <x v="596"/>
    <n v="700.05600000000004"/>
    <n v="3"/>
    <n v="0.3"/>
    <n v="-130.0104"/>
  </r>
  <r>
    <n v="2748"/>
    <x v="1351"/>
    <x v="1"/>
    <x v="6"/>
    <d v="2012-11-26T00:00:00"/>
    <s v="Standard Class"/>
    <s v="AP-10720"/>
    <s v="Anne Pryor"/>
    <x v="2"/>
    <x v="0"/>
    <s v="Frisco"/>
    <x v="5"/>
    <n v="75034"/>
    <x v="2"/>
    <x v="1422"/>
    <x v="2"/>
    <x v="11"/>
    <x v="1401"/>
    <n v="27.168000000000003"/>
    <n v="4"/>
    <n v="0.2"/>
    <n v="-1.3583999999999987"/>
  </r>
  <r>
    <n v="2749"/>
    <x v="1352"/>
    <x v="1"/>
    <x v="784"/>
    <d v="2012-12-08T00:00:00"/>
    <s v="Standard Class"/>
    <s v="RH-19555"/>
    <s v="Ritsa Hightower"/>
    <x v="0"/>
    <x v="0"/>
    <s v="Tallahassee"/>
    <x v="2"/>
    <n v="32303"/>
    <x v="0"/>
    <x v="1316"/>
    <x v="1"/>
    <x v="8"/>
    <x v="1293"/>
    <n v="8.2260000000000009"/>
    <n v="3"/>
    <n v="0.7"/>
    <n v="-6.0323999999999991"/>
  </r>
  <r>
    <n v="2750"/>
    <x v="1353"/>
    <x v="2"/>
    <x v="785"/>
    <d v="2011-06-14T00:00:00"/>
    <s v="Standard Class"/>
    <s v="CS-11950"/>
    <s v="Carlos Soltero"/>
    <x v="0"/>
    <x v="0"/>
    <s v="Seattle"/>
    <x v="4"/>
    <n v="98115"/>
    <x v="1"/>
    <x v="1423"/>
    <x v="0"/>
    <x v="1"/>
    <x v="1402"/>
    <n v="585.55200000000002"/>
    <n v="3"/>
    <n v="0.2"/>
    <n v="73.19399999999996"/>
  </r>
  <r>
    <n v="2751"/>
    <x v="1354"/>
    <x v="2"/>
    <x v="233"/>
    <d v="2011-08-11T00:00:00"/>
    <s v="Second Class"/>
    <s v="TM-21010"/>
    <s v="Tamara Manning"/>
    <x v="0"/>
    <x v="0"/>
    <s v="Vacaville"/>
    <x v="1"/>
    <n v="95687"/>
    <x v="1"/>
    <x v="1424"/>
    <x v="1"/>
    <x v="4"/>
    <x v="1403"/>
    <n v="423.28"/>
    <n v="11"/>
    <n v="0"/>
    <n v="110.05279999999999"/>
  </r>
  <r>
    <n v="2752"/>
    <x v="1355"/>
    <x v="2"/>
    <x v="542"/>
    <d v="2011-05-30T00:00:00"/>
    <s v="Standard Class"/>
    <s v="HF-14995"/>
    <s v="Herbert Flentye"/>
    <x v="0"/>
    <x v="0"/>
    <s v="Los Angeles"/>
    <x v="1"/>
    <n v="90008"/>
    <x v="1"/>
    <x v="1153"/>
    <x v="0"/>
    <x v="1"/>
    <x v="1132"/>
    <n v="225.29600000000002"/>
    <n v="2"/>
    <n v="0.2"/>
    <n v="22.529599999999995"/>
  </r>
  <r>
    <n v="2753"/>
    <x v="1356"/>
    <x v="1"/>
    <x v="786"/>
    <d v="2012-04-21T00:00:00"/>
    <s v="Standard Class"/>
    <s v="GA-14515"/>
    <s v="George Ashbrook"/>
    <x v="0"/>
    <x v="0"/>
    <s v="San Francisco"/>
    <x v="1"/>
    <n v="94122"/>
    <x v="1"/>
    <x v="1061"/>
    <x v="1"/>
    <x v="6"/>
    <x v="1041"/>
    <n v="5.56"/>
    <n v="2"/>
    <n v="0"/>
    <n v="2.2239999999999998"/>
  </r>
  <r>
    <n v="2754"/>
    <x v="1356"/>
    <x v="1"/>
    <x v="786"/>
    <d v="2012-04-21T00:00:00"/>
    <s v="Standard Class"/>
    <s v="GA-14515"/>
    <s v="George Ashbrook"/>
    <x v="0"/>
    <x v="0"/>
    <s v="San Francisco"/>
    <x v="1"/>
    <n v="94122"/>
    <x v="1"/>
    <x v="619"/>
    <x v="2"/>
    <x v="11"/>
    <x v="614"/>
    <n v="323.37"/>
    <n v="3"/>
    <n v="0"/>
    <n v="129.34800000000001"/>
  </r>
  <r>
    <n v="2755"/>
    <x v="1356"/>
    <x v="1"/>
    <x v="786"/>
    <d v="2012-04-21T00:00:00"/>
    <s v="Standard Class"/>
    <s v="GA-14515"/>
    <s v="George Ashbrook"/>
    <x v="0"/>
    <x v="0"/>
    <s v="San Francisco"/>
    <x v="1"/>
    <n v="94122"/>
    <x v="1"/>
    <x v="966"/>
    <x v="2"/>
    <x v="7"/>
    <x v="1359"/>
    <n v="783.96000000000015"/>
    <n v="5"/>
    <n v="0.2"/>
    <n v="68.59650000000002"/>
  </r>
  <r>
    <n v="2756"/>
    <x v="1356"/>
    <x v="1"/>
    <x v="786"/>
    <d v="2012-04-21T00:00:00"/>
    <s v="Standard Class"/>
    <s v="GA-14515"/>
    <s v="George Ashbrook"/>
    <x v="0"/>
    <x v="0"/>
    <s v="San Francisco"/>
    <x v="1"/>
    <n v="94122"/>
    <x v="1"/>
    <x v="1364"/>
    <x v="1"/>
    <x v="9"/>
    <x v="1341"/>
    <n v="1447.6499999999999"/>
    <n v="5"/>
    <n v="0"/>
    <n v="419.8184999999998"/>
  </r>
  <r>
    <n v="2757"/>
    <x v="1356"/>
    <x v="1"/>
    <x v="786"/>
    <d v="2012-04-21T00:00:00"/>
    <s v="Standard Class"/>
    <s v="GA-14515"/>
    <s v="George Ashbrook"/>
    <x v="0"/>
    <x v="0"/>
    <s v="San Francisco"/>
    <x v="1"/>
    <n v="94122"/>
    <x v="1"/>
    <x v="1331"/>
    <x v="1"/>
    <x v="10"/>
    <x v="1307"/>
    <n v="11.96"/>
    <n v="2"/>
    <n v="0"/>
    <n v="5.8604000000000003"/>
  </r>
  <r>
    <n v="2758"/>
    <x v="1357"/>
    <x v="0"/>
    <x v="725"/>
    <d v="2013-06-14T00:00:00"/>
    <s v="Second Class"/>
    <s v="ES-14020"/>
    <s v="Erica Smith"/>
    <x v="0"/>
    <x v="0"/>
    <s v="New York City"/>
    <x v="15"/>
    <n v="10035"/>
    <x v="3"/>
    <x v="657"/>
    <x v="2"/>
    <x v="11"/>
    <x v="651"/>
    <n v="239.96999999999997"/>
    <n v="3"/>
    <n v="0"/>
    <n v="71.990999999999985"/>
  </r>
  <r>
    <n v="2759"/>
    <x v="1358"/>
    <x v="0"/>
    <x v="21"/>
    <d v="2013-03-16T00:00:00"/>
    <s v="Standard Class"/>
    <s v="JP-16135"/>
    <s v="Julie Prescott"/>
    <x v="2"/>
    <x v="0"/>
    <s v="Columbus"/>
    <x v="32"/>
    <n v="31907"/>
    <x v="0"/>
    <x v="1006"/>
    <x v="0"/>
    <x v="5"/>
    <x v="1372"/>
    <n v="76.92"/>
    <n v="4"/>
    <n v="0"/>
    <n v="31.537200000000006"/>
  </r>
  <r>
    <n v="2760"/>
    <x v="1358"/>
    <x v="0"/>
    <x v="21"/>
    <d v="2013-03-16T00:00:00"/>
    <s v="Standard Class"/>
    <s v="JP-16135"/>
    <s v="Julie Prescott"/>
    <x v="2"/>
    <x v="0"/>
    <s v="Columbus"/>
    <x v="32"/>
    <n v="31907"/>
    <x v="0"/>
    <x v="772"/>
    <x v="1"/>
    <x v="4"/>
    <x v="764"/>
    <n v="481.32"/>
    <n v="4"/>
    <n v="0"/>
    <n v="125.14319999999998"/>
  </r>
  <r>
    <n v="2761"/>
    <x v="1359"/>
    <x v="2"/>
    <x v="542"/>
    <d v="2011-05-29T00:00:00"/>
    <s v="First Class"/>
    <s v="Dp-13240"/>
    <s v="Dean percer"/>
    <x v="2"/>
    <x v="0"/>
    <s v="Murray"/>
    <x v="7"/>
    <n v="84107"/>
    <x v="1"/>
    <x v="364"/>
    <x v="1"/>
    <x v="10"/>
    <x v="359"/>
    <n v="48.4"/>
    <n v="5"/>
    <n v="0"/>
    <n v="23.231999999999999"/>
  </r>
  <r>
    <n v="2762"/>
    <x v="1360"/>
    <x v="3"/>
    <x v="386"/>
    <d v="2014-10-15T00:00:00"/>
    <s v="First Class"/>
    <s v="NK-18490"/>
    <s v="Neil Knudson"/>
    <x v="2"/>
    <x v="0"/>
    <s v="San Francisco"/>
    <x v="1"/>
    <n v="94110"/>
    <x v="1"/>
    <x v="1425"/>
    <x v="2"/>
    <x v="11"/>
    <x v="1404"/>
    <n v="0.99"/>
    <n v="1"/>
    <n v="0"/>
    <n v="0.4356000000000001"/>
  </r>
  <r>
    <n v="2763"/>
    <x v="1360"/>
    <x v="3"/>
    <x v="386"/>
    <d v="2014-10-15T00:00:00"/>
    <s v="First Class"/>
    <s v="NK-18490"/>
    <s v="Neil Knudson"/>
    <x v="2"/>
    <x v="0"/>
    <s v="San Francisco"/>
    <x v="1"/>
    <n v="94110"/>
    <x v="1"/>
    <x v="986"/>
    <x v="1"/>
    <x v="8"/>
    <x v="970"/>
    <n v="101.84"/>
    <n v="5"/>
    <n v="0.2"/>
    <n v="36.917000000000002"/>
  </r>
  <r>
    <n v="2764"/>
    <x v="1361"/>
    <x v="3"/>
    <x v="738"/>
    <d v="2014-06-29T00:00:00"/>
    <s v="Standard Class"/>
    <s v="PL-18925"/>
    <s v="Paul Lucas"/>
    <x v="2"/>
    <x v="0"/>
    <s v="Philadelphia"/>
    <x v="9"/>
    <n v="19140"/>
    <x v="3"/>
    <x v="1426"/>
    <x v="1"/>
    <x v="8"/>
    <x v="1405"/>
    <n v="10.332000000000003"/>
    <n v="3"/>
    <n v="0.7"/>
    <n v="-7.5767999999999986"/>
  </r>
  <r>
    <n v="2765"/>
    <x v="1361"/>
    <x v="3"/>
    <x v="738"/>
    <d v="2014-06-29T00:00:00"/>
    <s v="Standard Class"/>
    <s v="PL-18925"/>
    <s v="Paul Lucas"/>
    <x v="2"/>
    <x v="0"/>
    <s v="Philadelphia"/>
    <x v="9"/>
    <n v="19140"/>
    <x v="3"/>
    <x v="350"/>
    <x v="1"/>
    <x v="8"/>
    <x v="346"/>
    <n v="31.155000000000005"/>
    <n v="5"/>
    <n v="0.7"/>
    <n v="-23.8855"/>
  </r>
  <r>
    <n v="2766"/>
    <x v="1361"/>
    <x v="3"/>
    <x v="738"/>
    <d v="2014-06-29T00:00:00"/>
    <s v="Standard Class"/>
    <s v="PL-18925"/>
    <s v="Paul Lucas"/>
    <x v="2"/>
    <x v="0"/>
    <s v="Philadelphia"/>
    <x v="9"/>
    <n v="19140"/>
    <x v="3"/>
    <x v="1427"/>
    <x v="1"/>
    <x v="4"/>
    <x v="1406"/>
    <n v="8.9280000000000008"/>
    <n v="2"/>
    <n v="0.2"/>
    <n v="0.66959999999999997"/>
  </r>
  <r>
    <n v="2767"/>
    <x v="1362"/>
    <x v="3"/>
    <x v="787"/>
    <d v="2014-01-19T00:00:00"/>
    <s v="First Class"/>
    <s v="RW-19690"/>
    <s v="Robert Waldorf"/>
    <x v="0"/>
    <x v="0"/>
    <s v="Philadelphia"/>
    <x v="9"/>
    <n v="19134"/>
    <x v="3"/>
    <x v="1428"/>
    <x v="1"/>
    <x v="9"/>
    <x v="1407"/>
    <n v="34.384"/>
    <n v="1"/>
    <n v="0.2"/>
    <n v="3.8681999999999945"/>
  </r>
  <r>
    <n v="2768"/>
    <x v="1362"/>
    <x v="3"/>
    <x v="787"/>
    <d v="2014-01-19T00:00:00"/>
    <s v="First Class"/>
    <s v="RW-19690"/>
    <s v="Robert Waldorf"/>
    <x v="0"/>
    <x v="0"/>
    <s v="Philadelphia"/>
    <x v="9"/>
    <n v="19134"/>
    <x v="3"/>
    <x v="227"/>
    <x v="1"/>
    <x v="9"/>
    <x v="225"/>
    <n v="1924.1599999999999"/>
    <n v="8"/>
    <n v="0.2"/>
    <n v="312.67599999999993"/>
  </r>
  <r>
    <n v="2769"/>
    <x v="1363"/>
    <x v="1"/>
    <x v="788"/>
    <d v="2012-04-07T00:00:00"/>
    <s v="Standard Class"/>
    <s v="MO-17950"/>
    <s v="Michael Oakman"/>
    <x v="0"/>
    <x v="0"/>
    <s v="Dallas"/>
    <x v="5"/>
    <n v="75220"/>
    <x v="2"/>
    <x v="1429"/>
    <x v="1"/>
    <x v="9"/>
    <x v="1408"/>
    <n v="32.191999999999993"/>
    <n v="2"/>
    <n v="0.8"/>
    <n v="-80.48"/>
  </r>
  <r>
    <n v="2770"/>
    <x v="1363"/>
    <x v="1"/>
    <x v="788"/>
    <d v="2012-04-07T00:00:00"/>
    <s v="Standard Class"/>
    <s v="MO-17950"/>
    <s v="Michael Oakman"/>
    <x v="0"/>
    <x v="0"/>
    <s v="Dallas"/>
    <x v="5"/>
    <n v="75220"/>
    <x v="2"/>
    <x v="1044"/>
    <x v="2"/>
    <x v="11"/>
    <x v="1024"/>
    <n v="50.120000000000005"/>
    <n v="7"/>
    <n v="0.2"/>
    <n v="-0.62650000000000716"/>
  </r>
  <r>
    <n v="2771"/>
    <x v="1363"/>
    <x v="1"/>
    <x v="788"/>
    <d v="2012-04-07T00:00:00"/>
    <s v="Standard Class"/>
    <s v="MO-17950"/>
    <s v="Michael Oakman"/>
    <x v="0"/>
    <x v="0"/>
    <s v="Dallas"/>
    <x v="5"/>
    <n v="75220"/>
    <x v="2"/>
    <x v="1235"/>
    <x v="2"/>
    <x v="11"/>
    <x v="1209"/>
    <n v="47.975999999999999"/>
    <n v="3"/>
    <n v="0.2"/>
    <n v="1.7990999999999993"/>
  </r>
  <r>
    <n v="2772"/>
    <x v="1364"/>
    <x v="0"/>
    <x v="323"/>
    <d v="2013-09-11T00:00:00"/>
    <s v="Standard Class"/>
    <s v="JJ-15445"/>
    <s v="Jennifer Jackson"/>
    <x v="0"/>
    <x v="0"/>
    <s v="Waukesha"/>
    <x v="6"/>
    <n v="53186"/>
    <x v="2"/>
    <x v="376"/>
    <x v="1"/>
    <x v="4"/>
    <x v="372"/>
    <n v="54.5"/>
    <n v="5"/>
    <n v="0"/>
    <n v="14.169999999999998"/>
  </r>
  <r>
    <n v="2773"/>
    <x v="1365"/>
    <x v="3"/>
    <x v="389"/>
    <d v="2014-12-13T00:00:00"/>
    <s v="First Class"/>
    <s v="BT-11680"/>
    <s v="Brian Thompson"/>
    <x v="0"/>
    <x v="0"/>
    <s v="Fort Lauderdale"/>
    <x v="2"/>
    <n v="33311"/>
    <x v="0"/>
    <x v="740"/>
    <x v="0"/>
    <x v="5"/>
    <x v="33"/>
    <n v="19.103999999999999"/>
    <n v="3"/>
    <n v="0.2"/>
    <n v="5.7312000000000012"/>
  </r>
  <r>
    <n v="2774"/>
    <x v="1366"/>
    <x v="0"/>
    <x v="441"/>
    <d v="2013-11-27T00:00:00"/>
    <s v="Standard Class"/>
    <s v="RD-19585"/>
    <s v="Rob Dowd"/>
    <x v="0"/>
    <x v="0"/>
    <s v="Detroit"/>
    <x v="12"/>
    <n v="48205"/>
    <x v="2"/>
    <x v="91"/>
    <x v="1"/>
    <x v="8"/>
    <x v="91"/>
    <n v="49.44"/>
    <n v="3"/>
    <n v="0"/>
    <n v="24.2256"/>
  </r>
  <r>
    <n v="2775"/>
    <x v="1367"/>
    <x v="3"/>
    <x v="343"/>
    <d v="2014-11-19T00:00:00"/>
    <s v="Standard Class"/>
    <s v="ML-17755"/>
    <s v="Max Ludwig"/>
    <x v="2"/>
    <x v="0"/>
    <s v="Springfield"/>
    <x v="24"/>
    <n v="45503"/>
    <x v="3"/>
    <x v="498"/>
    <x v="1"/>
    <x v="10"/>
    <x v="493"/>
    <n v="10.368000000000002"/>
    <n v="2"/>
    <n v="0.2"/>
    <n v="3.6288"/>
  </r>
  <r>
    <n v="2776"/>
    <x v="1368"/>
    <x v="0"/>
    <x v="147"/>
    <d v="2013-10-26T00:00:00"/>
    <s v="Standard Class"/>
    <s v="JE-15745"/>
    <s v="Joel Eaton"/>
    <x v="0"/>
    <x v="0"/>
    <s v="San Diego"/>
    <x v="1"/>
    <n v="92037"/>
    <x v="1"/>
    <x v="232"/>
    <x v="1"/>
    <x v="4"/>
    <x v="230"/>
    <n v="154.44"/>
    <n v="3"/>
    <n v="0"/>
    <n v="1.5444000000000031"/>
  </r>
  <r>
    <n v="2777"/>
    <x v="1369"/>
    <x v="1"/>
    <x v="379"/>
    <d v="2012-12-25T00:00:00"/>
    <s v="Standard Class"/>
    <s v="ER-13855"/>
    <s v="Elpida Rittenbach"/>
    <x v="1"/>
    <x v="0"/>
    <s v="Colorado Springs"/>
    <x v="22"/>
    <n v="80906"/>
    <x v="1"/>
    <x v="930"/>
    <x v="1"/>
    <x v="9"/>
    <x v="914"/>
    <n v="60.984000000000009"/>
    <n v="7"/>
    <n v="0.2"/>
    <n v="4.5737999999999985"/>
  </r>
  <r>
    <n v="2778"/>
    <x v="1370"/>
    <x v="1"/>
    <x v="789"/>
    <d v="2012-07-19T00:00:00"/>
    <s v="Second Class"/>
    <s v="JM-15535"/>
    <s v="Jessica Myrick"/>
    <x v="0"/>
    <x v="0"/>
    <s v="Bakersfield"/>
    <x v="1"/>
    <n v="93309"/>
    <x v="1"/>
    <x v="1121"/>
    <x v="0"/>
    <x v="0"/>
    <x v="1100"/>
    <n v="195.46600000000001"/>
    <n v="2"/>
    <n v="0.15"/>
    <n v="-13.797600000000017"/>
  </r>
  <r>
    <n v="2779"/>
    <x v="1371"/>
    <x v="3"/>
    <x v="504"/>
    <d v="2014-05-06T00:00:00"/>
    <s v="Standard Class"/>
    <s v="SS-20140"/>
    <s v="Saphhira Shifley"/>
    <x v="1"/>
    <x v="0"/>
    <s v="Pompano Beach"/>
    <x v="2"/>
    <n v="33068"/>
    <x v="0"/>
    <x v="345"/>
    <x v="0"/>
    <x v="5"/>
    <x v="341"/>
    <n v="23.680000000000003"/>
    <n v="8"/>
    <n v="0.2"/>
    <n v="6.216000000000002"/>
  </r>
  <r>
    <n v="2780"/>
    <x v="1371"/>
    <x v="3"/>
    <x v="504"/>
    <d v="2014-05-06T00:00:00"/>
    <s v="Standard Class"/>
    <s v="SS-20140"/>
    <s v="Saphhira Shifley"/>
    <x v="1"/>
    <x v="0"/>
    <s v="Pompano Beach"/>
    <x v="2"/>
    <n v="33068"/>
    <x v="0"/>
    <x v="1430"/>
    <x v="2"/>
    <x v="11"/>
    <x v="1409"/>
    <n v="2.3760000000000003"/>
    <n v="3"/>
    <n v="0.2"/>
    <n v="0.74249999999999994"/>
  </r>
  <r>
    <n v="2781"/>
    <x v="1372"/>
    <x v="3"/>
    <x v="636"/>
    <d v="2014-05-09T00:00:00"/>
    <s v="First Class"/>
    <s v="TC-21295"/>
    <s v="Toby Carlisle"/>
    <x v="0"/>
    <x v="0"/>
    <s v="New York City"/>
    <x v="15"/>
    <n v="10035"/>
    <x v="3"/>
    <x v="198"/>
    <x v="1"/>
    <x v="2"/>
    <x v="197"/>
    <n v="59.2"/>
    <n v="4"/>
    <n v="0"/>
    <n v="29.6"/>
  </r>
  <r>
    <n v="2782"/>
    <x v="1373"/>
    <x v="3"/>
    <x v="225"/>
    <d v="2014-11-28T00:00:00"/>
    <s v="Standard Class"/>
    <s v="HG-15025"/>
    <s v="Hunter Glantz"/>
    <x v="0"/>
    <x v="0"/>
    <s v="Lakeville"/>
    <x v="11"/>
    <n v="55044"/>
    <x v="2"/>
    <x v="208"/>
    <x v="1"/>
    <x v="6"/>
    <x v="207"/>
    <n v="22"/>
    <n v="10"/>
    <n v="0"/>
    <n v="9.6800000000000015"/>
  </r>
  <r>
    <n v="2783"/>
    <x v="1374"/>
    <x v="0"/>
    <x v="583"/>
    <d v="2013-11-17T00:00:00"/>
    <s v="Standard Class"/>
    <s v="LD-17005"/>
    <s v="Lisa DeCherney"/>
    <x v="0"/>
    <x v="0"/>
    <s v="Detroit"/>
    <x v="12"/>
    <n v="48234"/>
    <x v="2"/>
    <x v="957"/>
    <x v="2"/>
    <x v="7"/>
    <x v="941"/>
    <n v="257.98"/>
    <n v="2"/>
    <n v="0"/>
    <n v="74.8142"/>
  </r>
  <r>
    <n v="2784"/>
    <x v="1375"/>
    <x v="0"/>
    <x v="732"/>
    <d v="2013-11-11T00:00:00"/>
    <s v="Standard Class"/>
    <s v="AS-10285"/>
    <s v="Alejandro Savely"/>
    <x v="1"/>
    <x v="0"/>
    <s v="Philadelphia"/>
    <x v="9"/>
    <n v="19134"/>
    <x v="3"/>
    <x v="1431"/>
    <x v="2"/>
    <x v="7"/>
    <x v="1410"/>
    <n v="23.987999999999996"/>
    <n v="2"/>
    <n v="0.4"/>
    <n v="-15.991999999999999"/>
  </r>
  <r>
    <n v="2785"/>
    <x v="1376"/>
    <x v="0"/>
    <x v="790"/>
    <d v="2013-10-16T00:00:00"/>
    <s v="Standard Class"/>
    <s v="MP-17965"/>
    <s v="Michael Paige"/>
    <x v="1"/>
    <x v="0"/>
    <s v="Troy"/>
    <x v="24"/>
    <n v="45373"/>
    <x v="3"/>
    <x v="1136"/>
    <x v="2"/>
    <x v="7"/>
    <x v="1115"/>
    <n v="23.975999999999999"/>
    <n v="4"/>
    <n v="0.4"/>
    <n v="-15.584400000000002"/>
  </r>
  <r>
    <n v="2786"/>
    <x v="1377"/>
    <x v="1"/>
    <x v="481"/>
    <d v="2012-09-23T00:00:00"/>
    <s v="First Class"/>
    <s v="CD-12790"/>
    <s v="Cynthia Delaney"/>
    <x v="2"/>
    <x v="0"/>
    <s v="Los Angeles"/>
    <x v="1"/>
    <n v="90036"/>
    <x v="1"/>
    <x v="499"/>
    <x v="0"/>
    <x v="1"/>
    <x v="494"/>
    <n v="601.53599999999994"/>
    <n v="4"/>
    <n v="0.2"/>
    <n v="0"/>
  </r>
  <r>
    <n v="2787"/>
    <x v="1377"/>
    <x v="1"/>
    <x v="481"/>
    <d v="2012-09-23T00:00:00"/>
    <s v="First Class"/>
    <s v="CD-12790"/>
    <s v="Cynthia Delaney"/>
    <x v="2"/>
    <x v="0"/>
    <s v="Los Angeles"/>
    <x v="1"/>
    <n v="90036"/>
    <x v="1"/>
    <x v="1432"/>
    <x v="1"/>
    <x v="13"/>
    <x v="1411"/>
    <n v="7.9"/>
    <n v="2"/>
    <n v="0"/>
    <n v="2.5279999999999996"/>
  </r>
  <r>
    <n v="2788"/>
    <x v="1378"/>
    <x v="2"/>
    <x v="266"/>
    <d v="2011-12-06T00:00:00"/>
    <s v="Standard Class"/>
    <s v="MD-17860"/>
    <s v="Michael Dominguez"/>
    <x v="1"/>
    <x v="0"/>
    <s v="Corpus Christi"/>
    <x v="5"/>
    <n v="78415"/>
    <x v="2"/>
    <x v="287"/>
    <x v="0"/>
    <x v="5"/>
    <x v="284"/>
    <n v="58.36"/>
    <n v="5"/>
    <n v="0.6"/>
    <n v="-24.802999999999997"/>
  </r>
  <r>
    <n v="2789"/>
    <x v="1378"/>
    <x v="2"/>
    <x v="266"/>
    <d v="2011-12-06T00:00:00"/>
    <s v="Standard Class"/>
    <s v="MD-17860"/>
    <s v="Michael Dominguez"/>
    <x v="1"/>
    <x v="0"/>
    <s v="Corpus Christi"/>
    <x v="5"/>
    <n v="78415"/>
    <x v="2"/>
    <x v="134"/>
    <x v="1"/>
    <x v="6"/>
    <x v="134"/>
    <n v="16.463999999999999"/>
    <n v="7"/>
    <n v="0.2"/>
    <n v="1.4406000000000008"/>
  </r>
  <r>
    <n v="2790"/>
    <x v="1378"/>
    <x v="2"/>
    <x v="266"/>
    <d v="2011-12-06T00:00:00"/>
    <s v="Standard Class"/>
    <s v="MD-17860"/>
    <s v="Michael Dominguez"/>
    <x v="1"/>
    <x v="0"/>
    <s v="Corpus Christi"/>
    <x v="5"/>
    <n v="78415"/>
    <x v="2"/>
    <x v="561"/>
    <x v="0"/>
    <x v="5"/>
    <x v="555"/>
    <n v="39.960000000000008"/>
    <n v="5"/>
    <n v="0.6"/>
    <n v="-23.975999999999999"/>
  </r>
  <r>
    <n v="2791"/>
    <x v="1379"/>
    <x v="2"/>
    <x v="158"/>
    <d v="2011-09-22T00:00:00"/>
    <s v="First Class"/>
    <s v="BM-11650"/>
    <s v="Brian Moss"/>
    <x v="1"/>
    <x v="0"/>
    <s v="Omaha"/>
    <x v="8"/>
    <n v="68104"/>
    <x v="2"/>
    <x v="95"/>
    <x v="1"/>
    <x v="9"/>
    <x v="95"/>
    <n v="25.96"/>
    <n v="2"/>
    <n v="0"/>
    <n v="7.5283999999999978"/>
  </r>
  <r>
    <n v="2792"/>
    <x v="1379"/>
    <x v="2"/>
    <x v="158"/>
    <d v="2011-09-22T00:00:00"/>
    <s v="First Class"/>
    <s v="BM-11650"/>
    <s v="Brian Moss"/>
    <x v="1"/>
    <x v="0"/>
    <s v="Omaha"/>
    <x v="8"/>
    <n v="68104"/>
    <x v="2"/>
    <x v="1204"/>
    <x v="1"/>
    <x v="9"/>
    <x v="1180"/>
    <n v="36.269999999999996"/>
    <n v="3"/>
    <n v="0"/>
    <n v="10.880999999999997"/>
  </r>
  <r>
    <n v="2793"/>
    <x v="1379"/>
    <x v="2"/>
    <x v="158"/>
    <d v="2011-09-22T00:00:00"/>
    <s v="First Class"/>
    <s v="BM-11650"/>
    <s v="Brian Moss"/>
    <x v="1"/>
    <x v="0"/>
    <s v="Omaha"/>
    <x v="8"/>
    <n v="68104"/>
    <x v="2"/>
    <x v="815"/>
    <x v="1"/>
    <x v="10"/>
    <x v="803"/>
    <n v="6.48"/>
    <n v="1"/>
    <n v="0"/>
    <n v="3.1104000000000003"/>
  </r>
  <r>
    <n v="2794"/>
    <x v="1380"/>
    <x v="2"/>
    <x v="791"/>
    <d v="2011-04-17T00:00:00"/>
    <s v="Standard Class"/>
    <s v="KN-16450"/>
    <s v="Kean Nguyen"/>
    <x v="1"/>
    <x v="0"/>
    <s v="Redondo Beach"/>
    <x v="1"/>
    <n v="90278"/>
    <x v="1"/>
    <x v="664"/>
    <x v="2"/>
    <x v="7"/>
    <x v="658"/>
    <n v="1075.088"/>
    <n v="14"/>
    <n v="0.2"/>
    <n v="94.070199999999943"/>
  </r>
  <r>
    <n v="2795"/>
    <x v="1380"/>
    <x v="2"/>
    <x v="791"/>
    <d v="2011-04-17T00:00:00"/>
    <s v="Standard Class"/>
    <s v="KN-16450"/>
    <s v="Kean Nguyen"/>
    <x v="1"/>
    <x v="0"/>
    <s v="Redondo Beach"/>
    <x v="1"/>
    <n v="90278"/>
    <x v="1"/>
    <x v="819"/>
    <x v="2"/>
    <x v="7"/>
    <x v="807"/>
    <n v="438.36800000000005"/>
    <n v="4"/>
    <n v="0.2"/>
    <n v="38.357200000000006"/>
  </r>
  <r>
    <n v="2796"/>
    <x v="1380"/>
    <x v="2"/>
    <x v="791"/>
    <d v="2011-04-17T00:00:00"/>
    <s v="Standard Class"/>
    <s v="KN-16450"/>
    <s v="Kean Nguyen"/>
    <x v="1"/>
    <x v="0"/>
    <s v="Redondo Beach"/>
    <x v="1"/>
    <n v="90278"/>
    <x v="1"/>
    <x v="507"/>
    <x v="1"/>
    <x v="8"/>
    <x v="502"/>
    <n v="18.088000000000001"/>
    <n v="7"/>
    <n v="0.2"/>
    <n v="6.5569000000000006"/>
  </r>
  <r>
    <n v="2797"/>
    <x v="1380"/>
    <x v="2"/>
    <x v="791"/>
    <d v="2011-04-17T00:00:00"/>
    <s v="Standard Class"/>
    <s v="KN-16450"/>
    <s v="Kean Nguyen"/>
    <x v="1"/>
    <x v="0"/>
    <s v="Redondo Beach"/>
    <x v="1"/>
    <n v="90278"/>
    <x v="1"/>
    <x v="430"/>
    <x v="0"/>
    <x v="0"/>
    <x v="425"/>
    <n v="308.49900000000002"/>
    <n v="3"/>
    <n v="0.15"/>
    <n v="-18.146999999999998"/>
  </r>
  <r>
    <n v="2798"/>
    <x v="1381"/>
    <x v="3"/>
    <x v="179"/>
    <d v="2014-10-28T00:00:00"/>
    <s v="Standard Class"/>
    <s v="IG-15085"/>
    <s v="Ivan Gibson"/>
    <x v="0"/>
    <x v="0"/>
    <s v="Little Rock"/>
    <x v="36"/>
    <n v="72209"/>
    <x v="0"/>
    <x v="1216"/>
    <x v="1"/>
    <x v="6"/>
    <x v="1191"/>
    <n v="13.36"/>
    <n v="4"/>
    <n v="0"/>
    <n v="4.1415999999999986"/>
  </r>
  <r>
    <n v="2799"/>
    <x v="1381"/>
    <x v="3"/>
    <x v="179"/>
    <d v="2014-10-28T00:00:00"/>
    <s v="Standard Class"/>
    <s v="IG-15085"/>
    <s v="Ivan Gibson"/>
    <x v="0"/>
    <x v="0"/>
    <s v="Little Rock"/>
    <x v="36"/>
    <n v="72209"/>
    <x v="0"/>
    <x v="681"/>
    <x v="1"/>
    <x v="10"/>
    <x v="675"/>
    <n v="39.96"/>
    <n v="2"/>
    <n v="0"/>
    <n v="18.781199999999998"/>
  </r>
  <r>
    <n v="2800"/>
    <x v="1381"/>
    <x v="3"/>
    <x v="179"/>
    <d v="2014-10-28T00:00:00"/>
    <s v="Standard Class"/>
    <s v="IG-15085"/>
    <s v="Ivan Gibson"/>
    <x v="0"/>
    <x v="0"/>
    <s v="Little Rock"/>
    <x v="36"/>
    <n v="72209"/>
    <x v="0"/>
    <x v="705"/>
    <x v="1"/>
    <x v="8"/>
    <x v="698"/>
    <n v="145.85000000000002"/>
    <n v="5"/>
    <n v="0"/>
    <n v="70.007999999999996"/>
  </r>
  <r>
    <n v="2801"/>
    <x v="1382"/>
    <x v="0"/>
    <x v="792"/>
    <d v="2013-10-29T00:00:00"/>
    <s v="First Class"/>
    <s v="JS-15595"/>
    <s v="Jill Stevenson"/>
    <x v="1"/>
    <x v="0"/>
    <s v="Miami"/>
    <x v="2"/>
    <n v="33180"/>
    <x v="0"/>
    <x v="469"/>
    <x v="2"/>
    <x v="7"/>
    <x v="465"/>
    <n v="783.96000000000015"/>
    <n v="5"/>
    <n v="0.2"/>
    <n v="78.396000000000043"/>
  </r>
  <r>
    <n v="2802"/>
    <x v="1383"/>
    <x v="1"/>
    <x v="549"/>
    <d v="2012-11-04T00:00:00"/>
    <s v="First Class"/>
    <s v="GA-14725"/>
    <s v="Guy Armstrong"/>
    <x v="0"/>
    <x v="0"/>
    <s v="Salem"/>
    <x v="21"/>
    <n v="97301"/>
    <x v="1"/>
    <x v="32"/>
    <x v="1"/>
    <x v="6"/>
    <x v="32"/>
    <n v="7.88"/>
    <n v="1"/>
    <n v="0.2"/>
    <n v="1.7730000000000004"/>
  </r>
  <r>
    <n v="2803"/>
    <x v="1384"/>
    <x v="3"/>
    <x v="132"/>
    <d v="2014-11-09T00:00:00"/>
    <s v="Standard Class"/>
    <s v="DL-13330"/>
    <s v="Denise Leinenbach"/>
    <x v="0"/>
    <x v="0"/>
    <s v="Las Cruces"/>
    <x v="27"/>
    <n v="88001"/>
    <x v="1"/>
    <x v="93"/>
    <x v="0"/>
    <x v="5"/>
    <x v="93"/>
    <n v="41.37"/>
    <n v="3"/>
    <n v="0"/>
    <n v="17.375399999999999"/>
  </r>
  <r>
    <n v="2804"/>
    <x v="1385"/>
    <x v="1"/>
    <x v="793"/>
    <d v="2012-05-16T00:00:00"/>
    <s v="Standard Class"/>
    <s v="CS-12505"/>
    <s v="Cindy Stewart"/>
    <x v="0"/>
    <x v="0"/>
    <s v="San Francisco"/>
    <x v="1"/>
    <n v="94122"/>
    <x v="1"/>
    <x v="1117"/>
    <x v="1"/>
    <x v="10"/>
    <x v="1096"/>
    <n v="12.84"/>
    <n v="3"/>
    <n v="0"/>
    <n v="5.7779999999999987"/>
  </r>
  <r>
    <n v="2805"/>
    <x v="1385"/>
    <x v="1"/>
    <x v="793"/>
    <d v="2012-05-16T00:00:00"/>
    <s v="Standard Class"/>
    <s v="CS-12505"/>
    <s v="Cindy Stewart"/>
    <x v="0"/>
    <x v="0"/>
    <s v="San Francisco"/>
    <x v="1"/>
    <n v="94122"/>
    <x v="1"/>
    <x v="1433"/>
    <x v="1"/>
    <x v="10"/>
    <x v="1412"/>
    <n v="25.68"/>
    <n v="6"/>
    <n v="0"/>
    <n v="11.555999999999997"/>
  </r>
  <r>
    <n v="2806"/>
    <x v="1386"/>
    <x v="1"/>
    <x v="67"/>
    <d v="2012-09-11T00:00:00"/>
    <s v="Standard Class"/>
    <s v="CC-12145"/>
    <s v="Charles Crestani"/>
    <x v="0"/>
    <x v="0"/>
    <s v="El Paso"/>
    <x v="5"/>
    <n v="79907"/>
    <x v="2"/>
    <x v="1272"/>
    <x v="0"/>
    <x v="1"/>
    <x v="1248"/>
    <n v="47.515999999999991"/>
    <n v="2"/>
    <n v="0.3"/>
    <n v="-2.0364000000000004"/>
  </r>
  <r>
    <n v="2807"/>
    <x v="1387"/>
    <x v="1"/>
    <x v="395"/>
    <d v="2012-07-27T00:00:00"/>
    <s v="Second Class"/>
    <s v="MH-18025"/>
    <s v="Michelle Huthwaite"/>
    <x v="0"/>
    <x v="0"/>
    <s v="Seattle"/>
    <x v="4"/>
    <n v="98115"/>
    <x v="1"/>
    <x v="1217"/>
    <x v="1"/>
    <x v="13"/>
    <x v="1192"/>
    <n v="9.42"/>
    <n v="2"/>
    <n v="0"/>
    <n v="0.47100000000000009"/>
  </r>
  <r>
    <n v="2808"/>
    <x v="1387"/>
    <x v="1"/>
    <x v="395"/>
    <d v="2012-07-27T00:00:00"/>
    <s v="Second Class"/>
    <s v="MH-18025"/>
    <s v="Michelle Huthwaite"/>
    <x v="0"/>
    <x v="0"/>
    <s v="Seattle"/>
    <x v="4"/>
    <n v="98115"/>
    <x v="1"/>
    <x v="1434"/>
    <x v="1"/>
    <x v="10"/>
    <x v="1413"/>
    <n v="12.96"/>
    <n v="2"/>
    <n v="0"/>
    <n v="6.2208000000000006"/>
  </r>
  <r>
    <n v="2809"/>
    <x v="1387"/>
    <x v="1"/>
    <x v="395"/>
    <d v="2012-07-27T00:00:00"/>
    <s v="Second Class"/>
    <s v="MH-18025"/>
    <s v="Michelle Huthwaite"/>
    <x v="0"/>
    <x v="0"/>
    <s v="Seattle"/>
    <x v="4"/>
    <n v="98115"/>
    <x v="1"/>
    <x v="1248"/>
    <x v="0"/>
    <x v="0"/>
    <x v="1325"/>
    <n v="704.9"/>
    <n v="5"/>
    <n v="0"/>
    <n v="56.392000000000024"/>
  </r>
  <r>
    <n v="2810"/>
    <x v="1387"/>
    <x v="1"/>
    <x v="395"/>
    <d v="2012-07-27T00:00:00"/>
    <s v="Second Class"/>
    <s v="MH-18025"/>
    <s v="Michelle Huthwaite"/>
    <x v="0"/>
    <x v="0"/>
    <s v="Seattle"/>
    <x v="4"/>
    <n v="98115"/>
    <x v="1"/>
    <x v="1131"/>
    <x v="0"/>
    <x v="1"/>
    <x v="1110"/>
    <n v="561.5680000000001"/>
    <n v="2"/>
    <n v="0.2"/>
    <n v="28.078400000000016"/>
  </r>
  <r>
    <n v="2811"/>
    <x v="1388"/>
    <x v="1"/>
    <x v="547"/>
    <d v="2012-11-18T00:00:00"/>
    <s v="Second Class"/>
    <s v="MP-18175"/>
    <s v="Mike Pelletier"/>
    <x v="2"/>
    <x v="0"/>
    <s v="Milwaukee"/>
    <x v="6"/>
    <n v="53209"/>
    <x v="2"/>
    <x v="368"/>
    <x v="1"/>
    <x v="10"/>
    <x v="364"/>
    <n v="179.82"/>
    <n v="9"/>
    <n v="0"/>
    <n v="84.5154"/>
  </r>
  <r>
    <n v="2812"/>
    <x v="1388"/>
    <x v="1"/>
    <x v="547"/>
    <d v="2012-11-18T00:00:00"/>
    <s v="Second Class"/>
    <s v="MP-18175"/>
    <s v="Mike Pelletier"/>
    <x v="2"/>
    <x v="0"/>
    <s v="Milwaukee"/>
    <x v="6"/>
    <n v="53209"/>
    <x v="2"/>
    <x v="1435"/>
    <x v="0"/>
    <x v="5"/>
    <x v="1414"/>
    <n v="185.57999999999998"/>
    <n v="6"/>
    <n v="0"/>
    <n v="76.087800000000001"/>
  </r>
  <r>
    <n v="2813"/>
    <x v="1388"/>
    <x v="1"/>
    <x v="547"/>
    <d v="2012-11-18T00:00:00"/>
    <s v="Second Class"/>
    <s v="MP-18175"/>
    <s v="Mike Pelletier"/>
    <x v="2"/>
    <x v="0"/>
    <s v="Milwaukee"/>
    <x v="6"/>
    <n v="53209"/>
    <x v="2"/>
    <x v="719"/>
    <x v="0"/>
    <x v="3"/>
    <x v="711"/>
    <n v="214.11"/>
    <n v="3"/>
    <n v="0"/>
    <n v="36.398699999999977"/>
  </r>
  <r>
    <n v="2814"/>
    <x v="1388"/>
    <x v="1"/>
    <x v="547"/>
    <d v="2012-11-18T00:00:00"/>
    <s v="Second Class"/>
    <s v="MP-18175"/>
    <s v="Mike Pelletier"/>
    <x v="2"/>
    <x v="0"/>
    <s v="Milwaukee"/>
    <x v="6"/>
    <n v="53209"/>
    <x v="2"/>
    <x v="1287"/>
    <x v="2"/>
    <x v="11"/>
    <x v="1264"/>
    <n v="999.96"/>
    <n v="4"/>
    <n v="0"/>
    <n v="229.99080000000004"/>
  </r>
  <r>
    <n v="2815"/>
    <x v="1388"/>
    <x v="1"/>
    <x v="547"/>
    <d v="2012-11-18T00:00:00"/>
    <s v="Second Class"/>
    <s v="MP-18175"/>
    <s v="Mike Pelletier"/>
    <x v="2"/>
    <x v="0"/>
    <s v="Milwaukee"/>
    <x v="6"/>
    <n v="53209"/>
    <x v="2"/>
    <x v="562"/>
    <x v="0"/>
    <x v="3"/>
    <x v="556"/>
    <n v="653.54999999999995"/>
    <n v="3"/>
    <n v="0"/>
    <n v="111.10349999999994"/>
  </r>
  <r>
    <n v="2816"/>
    <x v="1389"/>
    <x v="1"/>
    <x v="135"/>
    <d v="2012-09-08T00:00:00"/>
    <s v="Standard Class"/>
    <s v="DR-12940"/>
    <s v="Daniel Raglin"/>
    <x v="2"/>
    <x v="0"/>
    <s v="Franklin"/>
    <x v="31"/>
    <n v="2038"/>
    <x v="3"/>
    <x v="710"/>
    <x v="1"/>
    <x v="8"/>
    <x v="702"/>
    <n v="114.60000000000001"/>
    <n v="5"/>
    <n v="0"/>
    <n v="51.57"/>
  </r>
  <r>
    <n v="2817"/>
    <x v="1389"/>
    <x v="1"/>
    <x v="135"/>
    <d v="2012-09-08T00:00:00"/>
    <s v="Standard Class"/>
    <s v="DR-12940"/>
    <s v="Daniel Raglin"/>
    <x v="2"/>
    <x v="0"/>
    <s v="Franklin"/>
    <x v="31"/>
    <n v="2038"/>
    <x v="3"/>
    <x v="163"/>
    <x v="0"/>
    <x v="1"/>
    <x v="162"/>
    <n v="60.74"/>
    <n v="1"/>
    <n v="0"/>
    <n v="15.185000000000002"/>
  </r>
  <r>
    <n v="2818"/>
    <x v="1389"/>
    <x v="1"/>
    <x v="135"/>
    <d v="2012-09-08T00:00:00"/>
    <s v="Standard Class"/>
    <s v="DR-12940"/>
    <s v="Daniel Raglin"/>
    <x v="2"/>
    <x v="0"/>
    <s v="Franklin"/>
    <x v="31"/>
    <n v="2038"/>
    <x v="3"/>
    <x v="1292"/>
    <x v="0"/>
    <x v="5"/>
    <x v="1269"/>
    <n v="124.36"/>
    <n v="2"/>
    <n v="0"/>
    <n v="27.359200000000001"/>
  </r>
  <r>
    <n v="2819"/>
    <x v="1389"/>
    <x v="1"/>
    <x v="135"/>
    <d v="2012-09-08T00:00:00"/>
    <s v="Standard Class"/>
    <s v="DR-12940"/>
    <s v="Daniel Raglin"/>
    <x v="2"/>
    <x v="0"/>
    <s v="Franklin"/>
    <x v="31"/>
    <n v="2038"/>
    <x v="3"/>
    <x v="245"/>
    <x v="1"/>
    <x v="4"/>
    <x v="243"/>
    <n v="1088.76"/>
    <n v="6"/>
    <n v="0"/>
    <n v="315.74039999999985"/>
  </r>
  <r>
    <n v="2820"/>
    <x v="1390"/>
    <x v="0"/>
    <x v="465"/>
    <d v="2013-05-09T00:00:00"/>
    <s v="First Class"/>
    <s v="DM-13015"/>
    <s v="Darrin Martin"/>
    <x v="0"/>
    <x v="0"/>
    <s v="Encinitas"/>
    <x v="1"/>
    <n v="92024"/>
    <x v="1"/>
    <x v="1338"/>
    <x v="1"/>
    <x v="8"/>
    <x v="1314"/>
    <n v="6.7200000000000006"/>
    <n v="5"/>
    <n v="0.2"/>
    <n v="2.351999999999999"/>
  </r>
  <r>
    <n v="2821"/>
    <x v="1390"/>
    <x v="0"/>
    <x v="465"/>
    <d v="2013-05-09T00:00:00"/>
    <s v="First Class"/>
    <s v="DM-13015"/>
    <s v="Darrin Martin"/>
    <x v="0"/>
    <x v="0"/>
    <s v="Encinitas"/>
    <x v="1"/>
    <n v="92024"/>
    <x v="1"/>
    <x v="209"/>
    <x v="0"/>
    <x v="3"/>
    <x v="208"/>
    <n v="298.77600000000001"/>
    <n v="3"/>
    <n v="0.2"/>
    <n v="7.4693999999999932"/>
  </r>
  <r>
    <n v="2822"/>
    <x v="1391"/>
    <x v="3"/>
    <x v="413"/>
    <d v="2014-01-06T00:00:00"/>
    <s v="Standard Class"/>
    <s v="BD-11620"/>
    <s v="Brian DeCherney"/>
    <x v="0"/>
    <x v="0"/>
    <s v="Anaheim"/>
    <x v="1"/>
    <n v="92804"/>
    <x v="1"/>
    <x v="202"/>
    <x v="2"/>
    <x v="7"/>
    <x v="201"/>
    <n v="302.37599999999998"/>
    <n v="3"/>
    <n v="0.2"/>
    <n v="22.678200000000018"/>
  </r>
  <r>
    <n v="2823"/>
    <x v="1392"/>
    <x v="3"/>
    <x v="65"/>
    <d v="2014-09-21T00:00:00"/>
    <s v="First Class"/>
    <s v="DC-12850"/>
    <s v="Dan Campbell"/>
    <x v="0"/>
    <x v="0"/>
    <s v="Arlington"/>
    <x v="5"/>
    <n v="76017"/>
    <x v="2"/>
    <x v="311"/>
    <x v="1"/>
    <x v="6"/>
    <x v="308"/>
    <n v="8.9280000000000008"/>
    <n v="2"/>
    <n v="0.2"/>
    <n v="0.55799999999999894"/>
  </r>
  <r>
    <n v="2824"/>
    <x v="1392"/>
    <x v="3"/>
    <x v="65"/>
    <d v="2014-09-21T00:00:00"/>
    <s v="First Class"/>
    <s v="DC-12850"/>
    <s v="Dan Campbell"/>
    <x v="0"/>
    <x v="0"/>
    <s v="Arlington"/>
    <x v="5"/>
    <n v="76017"/>
    <x v="2"/>
    <x v="1069"/>
    <x v="1"/>
    <x v="4"/>
    <x v="1049"/>
    <n v="47.584000000000003"/>
    <n v="2"/>
    <n v="0.2"/>
    <n v="-2.9739999999999966"/>
  </r>
  <r>
    <n v="2825"/>
    <x v="1393"/>
    <x v="2"/>
    <x v="794"/>
    <d v="2011-09-30T00:00:00"/>
    <s v="Standard Class"/>
    <s v="MT-18070"/>
    <s v="Michelle Tran"/>
    <x v="2"/>
    <x v="0"/>
    <s v="Houston"/>
    <x v="5"/>
    <n v="77041"/>
    <x v="2"/>
    <x v="1436"/>
    <x v="1"/>
    <x v="10"/>
    <x v="1415"/>
    <n v="33.792000000000002"/>
    <n v="8"/>
    <n v="0.2"/>
    <n v="10.559999999999999"/>
  </r>
  <r>
    <n v="2826"/>
    <x v="1393"/>
    <x v="2"/>
    <x v="794"/>
    <d v="2011-09-30T00:00:00"/>
    <s v="Standard Class"/>
    <s v="MT-18070"/>
    <s v="Michelle Tran"/>
    <x v="2"/>
    <x v="0"/>
    <s v="Houston"/>
    <x v="5"/>
    <n v="77041"/>
    <x v="2"/>
    <x v="587"/>
    <x v="0"/>
    <x v="0"/>
    <x v="582"/>
    <n v="300.53279999999995"/>
    <n v="2"/>
    <n v="0.32"/>
    <n v="-97.23120000000003"/>
  </r>
  <r>
    <n v="2827"/>
    <x v="1393"/>
    <x v="2"/>
    <x v="794"/>
    <d v="2011-09-30T00:00:00"/>
    <s v="Standard Class"/>
    <s v="MT-18070"/>
    <s v="Michelle Tran"/>
    <x v="2"/>
    <x v="0"/>
    <s v="Houston"/>
    <x v="5"/>
    <n v="77041"/>
    <x v="2"/>
    <x v="1282"/>
    <x v="1"/>
    <x v="8"/>
    <x v="1258"/>
    <n v="2.7239999999999993"/>
    <n v="2"/>
    <n v="0.8"/>
    <n v="-4.3584000000000014"/>
  </r>
  <r>
    <n v="2828"/>
    <x v="1393"/>
    <x v="2"/>
    <x v="794"/>
    <d v="2011-09-30T00:00:00"/>
    <s v="Standard Class"/>
    <s v="MT-18070"/>
    <s v="Michelle Tran"/>
    <x v="2"/>
    <x v="0"/>
    <s v="Houston"/>
    <x v="5"/>
    <n v="77041"/>
    <x v="2"/>
    <x v="29"/>
    <x v="1"/>
    <x v="12"/>
    <x v="29"/>
    <n v="3.2640000000000002"/>
    <n v="2"/>
    <n v="0.2"/>
    <n v="1.1015999999999997"/>
  </r>
  <r>
    <n v="2829"/>
    <x v="1394"/>
    <x v="0"/>
    <x v="131"/>
    <d v="2013-04-27T00:00:00"/>
    <s v="First Class"/>
    <s v="MJ-17740"/>
    <s v="Max Jones"/>
    <x v="0"/>
    <x v="0"/>
    <s v="Lancaster"/>
    <x v="24"/>
    <n v="43130"/>
    <x v="3"/>
    <x v="1437"/>
    <x v="1"/>
    <x v="10"/>
    <x v="1416"/>
    <n v="108.33600000000001"/>
    <n v="6"/>
    <n v="0.2"/>
    <n v="37.917599999999993"/>
  </r>
  <r>
    <n v="2830"/>
    <x v="1394"/>
    <x v="0"/>
    <x v="131"/>
    <d v="2013-04-27T00:00:00"/>
    <s v="First Class"/>
    <s v="MJ-17740"/>
    <s v="Max Jones"/>
    <x v="0"/>
    <x v="0"/>
    <s v="Lancaster"/>
    <x v="24"/>
    <n v="43130"/>
    <x v="3"/>
    <x v="4"/>
    <x v="1"/>
    <x v="4"/>
    <x v="4"/>
    <n v="55.92"/>
    <n v="5"/>
    <n v="0.2"/>
    <n v="6.2910000000000004"/>
  </r>
  <r>
    <n v="2831"/>
    <x v="1394"/>
    <x v="0"/>
    <x v="131"/>
    <d v="2013-04-27T00:00:00"/>
    <s v="First Class"/>
    <s v="MJ-17740"/>
    <s v="Max Jones"/>
    <x v="0"/>
    <x v="0"/>
    <s v="Lancaster"/>
    <x v="24"/>
    <n v="43130"/>
    <x v="3"/>
    <x v="1438"/>
    <x v="1"/>
    <x v="10"/>
    <x v="1417"/>
    <n v="78.304000000000002"/>
    <n v="2"/>
    <n v="0.2"/>
    <n v="29.363999999999997"/>
  </r>
  <r>
    <n v="2832"/>
    <x v="1395"/>
    <x v="2"/>
    <x v="301"/>
    <d v="2011-11-05T00:00:00"/>
    <s v="Standard Class"/>
    <s v="ND-18370"/>
    <s v="Natalie DeCherney"/>
    <x v="0"/>
    <x v="0"/>
    <s v="Portland"/>
    <x v="21"/>
    <n v="97206"/>
    <x v="1"/>
    <x v="1439"/>
    <x v="1"/>
    <x v="4"/>
    <x v="1418"/>
    <n v="443.92"/>
    <n v="5"/>
    <n v="0.2"/>
    <n v="-94.33299999999997"/>
  </r>
  <r>
    <n v="2833"/>
    <x v="1395"/>
    <x v="2"/>
    <x v="301"/>
    <d v="2011-11-05T00:00:00"/>
    <s v="Standard Class"/>
    <s v="ND-18370"/>
    <s v="Natalie DeCherney"/>
    <x v="0"/>
    <x v="0"/>
    <s v="Portland"/>
    <x v="21"/>
    <n v="97206"/>
    <x v="1"/>
    <x v="1417"/>
    <x v="2"/>
    <x v="7"/>
    <x v="1396"/>
    <n v="155.976"/>
    <n v="3"/>
    <n v="0.2"/>
    <n v="54.5916"/>
  </r>
  <r>
    <n v="2834"/>
    <x v="1396"/>
    <x v="3"/>
    <x v="795"/>
    <d v="2014-02-01T00:00:00"/>
    <s v="Second Class"/>
    <s v="CA-11965"/>
    <s v="Carol Adams"/>
    <x v="1"/>
    <x v="0"/>
    <s v="Hoover"/>
    <x v="19"/>
    <n v="35244"/>
    <x v="0"/>
    <x v="147"/>
    <x v="1"/>
    <x v="6"/>
    <x v="147"/>
    <n v="15.469999999999999"/>
    <n v="7"/>
    <n v="0"/>
    <n v="4.1768999999999998"/>
  </r>
  <r>
    <n v="2835"/>
    <x v="1396"/>
    <x v="3"/>
    <x v="795"/>
    <d v="2014-02-01T00:00:00"/>
    <s v="Second Class"/>
    <s v="CA-11965"/>
    <s v="Carol Adams"/>
    <x v="1"/>
    <x v="0"/>
    <s v="Hoover"/>
    <x v="19"/>
    <n v="35244"/>
    <x v="0"/>
    <x v="175"/>
    <x v="1"/>
    <x v="8"/>
    <x v="174"/>
    <n v="7.16"/>
    <n v="2"/>
    <n v="0"/>
    <n v="3.4367999999999999"/>
  </r>
  <r>
    <n v="2836"/>
    <x v="1397"/>
    <x v="3"/>
    <x v="343"/>
    <d v="2014-11-17T00:00:00"/>
    <s v="Standard Class"/>
    <s v="GA-14725"/>
    <s v="Guy Armstrong"/>
    <x v="0"/>
    <x v="0"/>
    <s v="Los Angeles"/>
    <x v="1"/>
    <n v="90036"/>
    <x v="1"/>
    <x v="930"/>
    <x v="1"/>
    <x v="9"/>
    <x v="914"/>
    <n v="10.89"/>
    <n v="1"/>
    <n v="0"/>
    <n v="2.8314000000000004"/>
  </r>
  <r>
    <n v="2837"/>
    <x v="1397"/>
    <x v="3"/>
    <x v="343"/>
    <d v="2014-11-17T00:00:00"/>
    <s v="Standard Class"/>
    <s v="GA-14725"/>
    <s v="Guy Armstrong"/>
    <x v="0"/>
    <x v="0"/>
    <s v="Los Angeles"/>
    <x v="1"/>
    <n v="90036"/>
    <x v="1"/>
    <x v="1440"/>
    <x v="1"/>
    <x v="10"/>
    <x v="1419"/>
    <n v="19.440000000000001"/>
    <n v="3"/>
    <n v="0"/>
    <n v="9.3312000000000008"/>
  </r>
  <r>
    <n v="2838"/>
    <x v="1397"/>
    <x v="3"/>
    <x v="343"/>
    <d v="2014-11-17T00:00:00"/>
    <s v="Standard Class"/>
    <s v="GA-14725"/>
    <s v="Guy Armstrong"/>
    <x v="0"/>
    <x v="0"/>
    <s v="Los Angeles"/>
    <x v="1"/>
    <n v="90036"/>
    <x v="1"/>
    <x v="999"/>
    <x v="1"/>
    <x v="8"/>
    <x v="982"/>
    <n v="121.6"/>
    <n v="5"/>
    <n v="0.2"/>
    <n v="39.519999999999989"/>
  </r>
  <r>
    <n v="2839"/>
    <x v="1398"/>
    <x v="0"/>
    <x v="632"/>
    <d v="2013-06-13T00:00:00"/>
    <s v="First Class"/>
    <s v="TC-21295"/>
    <s v="Toby Carlisle"/>
    <x v="0"/>
    <x v="0"/>
    <s v="Tallahassee"/>
    <x v="2"/>
    <n v="32303"/>
    <x v="0"/>
    <x v="946"/>
    <x v="2"/>
    <x v="15"/>
    <x v="930"/>
    <n v="695.7"/>
    <n v="2"/>
    <n v="0.5"/>
    <n v="-27.827999999999975"/>
  </r>
  <r>
    <n v="2840"/>
    <x v="1399"/>
    <x v="1"/>
    <x v="37"/>
    <d v="2012-09-08T00:00:00"/>
    <s v="Second Class"/>
    <s v="JB-15400"/>
    <s v="Jennifer Braxton"/>
    <x v="1"/>
    <x v="0"/>
    <s v="New York City"/>
    <x v="15"/>
    <n v="10009"/>
    <x v="3"/>
    <x v="772"/>
    <x v="1"/>
    <x v="4"/>
    <x v="764"/>
    <n v="120.33"/>
    <n v="1"/>
    <n v="0"/>
    <n v="31.285799999999995"/>
  </r>
  <r>
    <n v="2841"/>
    <x v="1400"/>
    <x v="2"/>
    <x v="619"/>
    <d v="2011-03-19T00:00:00"/>
    <s v="Standard Class"/>
    <s v="CK-12325"/>
    <s v="Christine Kargatis"/>
    <x v="2"/>
    <x v="0"/>
    <s v="Chesapeake"/>
    <x v="17"/>
    <n v="23320"/>
    <x v="0"/>
    <x v="463"/>
    <x v="0"/>
    <x v="1"/>
    <x v="459"/>
    <n v="1139.92"/>
    <n v="4"/>
    <n v="0"/>
    <n v="284.98"/>
  </r>
  <r>
    <n v="2842"/>
    <x v="1401"/>
    <x v="3"/>
    <x v="515"/>
    <d v="2014-09-05T00:00:00"/>
    <s v="Second Class"/>
    <s v="RL-19615"/>
    <s v="Rob Lucas"/>
    <x v="0"/>
    <x v="0"/>
    <s v="Fayetteville"/>
    <x v="3"/>
    <n v="28314"/>
    <x v="0"/>
    <x v="839"/>
    <x v="1"/>
    <x v="10"/>
    <x v="825"/>
    <n v="229.54400000000001"/>
    <n v="7"/>
    <n v="0.2"/>
    <n v="83.209699999999998"/>
  </r>
  <r>
    <n v="2843"/>
    <x v="1402"/>
    <x v="3"/>
    <x v="721"/>
    <d v="2014-03-28T00:00:00"/>
    <s v="Standard Class"/>
    <s v="AC-10660"/>
    <s v="Anna Chung"/>
    <x v="0"/>
    <x v="0"/>
    <s v="Huntsville"/>
    <x v="5"/>
    <n v="77340"/>
    <x v="2"/>
    <x v="435"/>
    <x v="1"/>
    <x v="4"/>
    <x v="430"/>
    <n v="143.72800000000001"/>
    <n v="2"/>
    <n v="0.2"/>
    <n v="-32.338800000000006"/>
  </r>
  <r>
    <n v="2844"/>
    <x v="1403"/>
    <x v="3"/>
    <x v="796"/>
    <d v="2014-05-23T00:00:00"/>
    <s v="Standard Class"/>
    <s v="BH-11710"/>
    <s v="Brosina Hoffman"/>
    <x v="0"/>
    <x v="0"/>
    <s v="Philadelphia"/>
    <x v="9"/>
    <n v="19140"/>
    <x v="3"/>
    <x v="1374"/>
    <x v="2"/>
    <x v="11"/>
    <x v="1350"/>
    <n v="36.048000000000002"/>
    <n v="3"/>
    <n v="0.2"/>
    <n v="-0.90120000000000111"/>
  </r>
  <r>
    <n v="2845"/>
    <x v="1404"/>
    <x v="0"/>
    <x v="797"/>
    <d v="2014-01-01T00:00:00"/>
    <s v="Standard Class"/>
    <s v="BG-11695"/>
    <s v="Brooke Gillingham"/>
    <x v="1"/>
    <x v="0"/>
    <s v="Woodstock"/>
    <x v="10"/>
    <n v="60098"/>
    <x v="2"/>
    <x v="531"/>
    <x v="0"/>
    <x v="1"/>
    <x v="526"/>
    <n v="845.48799999999994"/>
    <n v="8"/>
    <n v="0.3"/>
    <n v="-12.078400000000101"/>
  </r>
  <r>
    <n v="2846"/>
    <x v="1405"/>
    <x v="3"/>
    <x v="701"/>
    <d v="2014-11-21T00:00:00"/>
    <s v="First Class"/>
    <s v="XP-21865"/>
    <s v="Xylona Preis"/>
    <x v="0"/>
    <x v="0"/>
    <s v="Everett"/>
    <x v="31"/>
    <n v="2149"/>
    <x v="3"/>
    <x v="207"/>
    <x v="1"/>
    <x v="6"/>
    <x v="206"/>
    <n v="50.94"/>
    <n v="3"/>
    <n v="0"/>
    <n v="14.263200000000001"/>
  </r>
  <r>
    <n v="2847"/>
    <x v="1406"/>
    <x v="3"/>
    <x v="18"/>
    <d v="2014-09-16T00:00:00"/>
    <s v="Standard Class"/>
    <s v="SN-20560"/>
    <s v="Skye Norling"/>
    <x v="2"/>
    <x v="0"/>
    <s v="Chicago"/>
    <x v="10"/>
    <n v="60653"/>
    <x v="2"/>
    <x v="450"/>
    <x v="1"/>
    <x v="8"/>
    <x v="446"/>
    <n v="762.59399999999982"/>
    <n v="3"/>
    <n v="0.8"/>
    <n v="-1143.8910000000001"/>
  </r>
  <r>
    <n v="2848"/>
    <x v="1407"/>
    <x v="3"/>
    <x v="798"/>
    <d v="2014-04-16T00:00:00"/>
    <s v="Standard Class"/>
    <s v="DM-13345"/>
    <s v="Denise Monton"/>
    <x v="1"/>
    <x v="0"/>
    <s v="Roswell"/>
    <x v="32"/>
    <n v="30076"/>
    <x v="0"/>
    <x v="1441"/>
    <x v="0"/>
    <x v="5"/>
    <x v="1420"/>
    <n v="56.28"/>
    <n v="6"/>
    <n v="0"/>
    <n v="15.758400000000002"/>
  </r>
  <r>
    <n v="2849"/>
    <x v="1407"/>
    <x v="3"/>
    <x v="798"/>
    <d v="2014-04-16T00:00:00"/>
    <s v="Standard Class"/>
    <s v="DM-13345"/>
    <s v="Denise Monton"/>
    <x v="1"/>
    <x v="0"/>
    <s v="Roswell"/>
    <x v="32"/>
    <n v="30076"/>
    <x v="0"/>
    <x v="1176"/>
    <x v="1"/>
    <x v="8"/>
    <x v="1153"/>
    <n v="2690.9700000000003"/>
    <n v="3"/>
    <n v="0"/>
    <n v="1264.7558999999999"/>
  </r>
  <r>
    <n v="2850"/>
    <x v="1408"/>
    <x v="0"/>
    <x v="85"/>
    <d v="2013-12-04T00:00:00"/>
    <s v="Standard Class"/>
    <s v="AJ-10780"/>
    <s v="Anthony Jacobs"/>
    <x v="1"/>
    <x v="0"/>
    <s v="Palm Coast"/>
    <x v="2"/>
    <n v="32137"/>
    <x v="0"/>
    <x v="863"/>
    <x v="1"/>
    <x v="8"/>
    <x v="849"/>
    <n v="7.4340000000000011"/>
    <n v="6"/>
    <n v="0.7"/>
    <n v="-5.6993999999999971"/>
  </r>
  <r>
    <n v="2851"/>
    <x v="1409"/>
    <x v="0"/>
    <x v="799"/>
    <d v="2013-06-06T00:00:00"/>
    <s v="First Class"/>
    <s v="KC-16255"/>
    <s v="Karen Carlisle"/>
    <x v="1"/>
    <x v="0"/>
    <s v="Philadelphia"/>
    <x v="9"/>
    <n v="19120"/>
    <x v="3"/>
    <x v="459"/>
    <x v="1"/>
    <x v="4"/>
    <x v="455"/>
    <n v="64.784000000000006"/>
    <n v="1"/>
    <n v="0.2"/>
    <n v="-12.956800000000005"/>
  </r>
  <r>
    <n v="2852"/>
    <x v="1410"/>
    <x v="3"/>
    <x v="94"/>
    <d v="2014-12-23T00:00:00"/>
    <s v="Standard Class"/>
    <s v="VF-21715"/>
    <s v="Vicky Freymann"/>
    <x v="2"/>
    <x v="0"/>
    <s v="Columbus"/>
    <x v="14"/>
    <n v="47201"/>
    <x v="2"/>
    <x v="728"/>
    <x v="1"/>
    <x v="10"/>
    <x v="720"/>
    <n v="28.16"/>
    <n v="4"/>
    <n v="0"/>
    <n v="13.235199999999999"/>
  </r>
  <r>
    <n v="2853"/>
    <x v="1411"/>
    <x v="0"/>
    <x v="690"/>
    <d v="2013-03-22T00:00:00"/>
    <s v="Second Class"/>
    <s v="SV-20935"/>
    <s v="Susan Vittorini"/>
    <x v="0"/>
    <x v="0"/>
    <s v="Oceanside"/>
    <x v="15"/>
    <n v="11572"/>
    <x v="3"/>
    <x v="1442"/>
    <x v="0"/>
    <x v="5"/>
    <x v="1421"/>
    <n v="14.98"/>
    <n v="1"/>
    <n v="0"/>
    <n v="6.8908000000000005"/>
  </r>
  <r>
    <n v="2854"/>
    <x v="1411"/>
    <x v="0"/>
    <x v="690"/>
    <d v="2013-03-22T00:00:00"/>
    <s v="Second Class"/>
    <s v="SV-20935"/>
    <s v="Susan Vittorini"/>
    <x v="0"/>
    <x v="0"/>
    <s v="Oceanside"/>
    <x v="15"/>
    <n v="11572"/>
    <x v="3"/>
    <x v="534"/>
    <x v="0"/>
    <x v="5"/>
    <x v="529"/>
    <n v="20.32"/>
    <n v="4"/>
    <n v="0"/>
    <n v="6.9087999999999994"/>
  </r>
  <r>
    <n v="2855"/>
    <x v="1412"/>
    <x v="3"/>
    <x v="648"/>
    <d v="2014-08-21T00:00:00"/>
    <s v="Same Day"/>
    <s v="EM-13810"/>
    <s v="Eleni McCrary"/>
    <x v="1"/>
    <x v="0"/>
    <s v="Franklin"/>
    <x v="31"/>
    <n v="2038"/>
    <x v="3"/>
    <x v="1031"/>
    <x v="1"/>
    <x v="4"/>
    <x v="1013"/>
    <n v="40.29"/>
    <n v="3"/>
    <n v="0"/>
    <n v="10.475399999999999"/>
  </r>
  <r>
    <n v="2856"/>
    <x v="1413"/>
    <x v="3"/>
    <x v="800"/>
    <d v="2014-08-01T00:00:00"/>
    <s v="Standard Class"/>
    <s v="RB-19360"/>
    <s v="Raymond Buch"/>
    <x v="0"/>
    <x v="0"/>
    <s v="Sioux Falls"/>
    <x v="44"/>
    <n v="57103"/>
    <x v="2"/>
    <x v="1387"/>
    <x v="1"/>
    <x v="2"/>
    <x v="1364"/>
    <n v="20.23"/>
    <n v="7"/>
    <n v="0"/>
    <n v="9.5081000000000007"/>
  </r>
  <r>
    <n v="2857"/>
    <x v="1414"/>
    <x v="0"/>
    <x v="370"/>
    <d v="2013-08-30T00:00:00"/>
    <s v="First Class"/>
    <s v="DJ-13510"/>
    <s v="Don Jones"/>
    <x v="1"/>
    <x v="0"/>
    <s v="San Diego"/>
    <x v="1"/>
    <n v="92037"/>
    <x v="1"/>
    <x v="445"/>
    <x v="0"/>
    <x v="1"/>
    <x v="440"/>
    <n v="1603.1360000000002"/>
    <n v="4"/>
    <n v="0.2"/>
    <n v="100.19599999999997"/>
  </r>
  <r>
    <n v="2858"/>
    <x v="1415"/>
    <x v="0"/>
    <x v="243"/>
    <d v="2013-08-18T00:00:00"/>
    <s v="Second Class"/>
    <s v="CC-12370"/>
    <s v="Christopher Conant"/>
    <x v="0"/>
    <x v="0"/>
    <s v="Fayetteville"/>
    <x v="3"/>
    <n v="28314"/>
    <x v="0"/>
    <x v="1153"/>
    <x v="0"/>
    <x v="1"/>
    <x v="1132"/>
    <n v="225.29600000000002"/>
    <n v="2"/>
    <n v="0.2"/>
    <n v="22.529599999999995"/>
  </r>
  <r>
    <n v="2859"/>
    <x v="1416"/>
    <x v="3"/>
    <x v="240"/>
    <d v="2014-05-24T00:00:00"/>
    <s v="Standard Class"/>
    <s v="SC-20380"/>
    <s v="Shahid Collister"/>
    <x v="0"/>
    <x v="0"/>
    <s v="Atlanta"/>
    <x v="32"/>
    <n v="30318"/>
    <x v="0"/>
    <x v="658"/>
    <x v="2"/>
    <x v="11"/>
    <x v="652"/>
    <n v="67.8"/>
    <n v="4"/>
    <n v="0"/>
    <n v="4.0679999999999978"/>
  </r>
  <r>
    <n v="2860"/>
    <x v="1416"/>
    <x v="3"/>
    <x v="240"/>
    <d v="2014-05-24T00:00:00"/>
    <s v="Standard Class"/>
    <s v="SC-20380"/>
    <s v="Shahid Collister"/>
    <x v="0"/>
    <x v="0"/>
    <s v="Atlanta"/>
    <x v="32"/>
    <n v="30318"/>
    <x v="0"/>
    <x v="1443"/>
    <x v="2"/>
    <x v="7"/>
    <x v="1422"/>
    <n v="377.96999999999997"/>
    <n v="3"/>
    <n v="0"/>
    <n v="98.272200000000012"/>
  </r>
  <r>
    <n v="2861"/>
    <x v="1416"/>
    <x v="3"/>
    <x v="240"/>
    <d v="2014-05-24T00:00:00"/>
    <s v="Standard Class"/>
    <s v="SC-20380"/>
    <s v="Shahid Collister"/>
    <x v="0"/>
    <x v="0"/>
    <s v="Atlanta"/>
    <x v="32"/>
    <n v="30318"/>
    <x v="0"/>
    <x v="199"/>
    <x v="0"/>
    <x v="0"/>
    <x v="198"/>
    <n v="1628.82"/>
    <n v="9"/>
    <n v="0"/>
    <n v="374.62859999999989"/>
  </r>
  <r>
    <n v="2862"/>
    <x v="1416"/>
    <x v="3"/>
    <x v="240"/>
    <d v="2014-05-24T00:00:00"/>
    <s v="Standard Class"/>
    <s v="SC-20380"/>
    <s v="Shahid Collister"/>
    <x v="0"/>
    <x v="0"/>
    <s v="Atlanta"/>
    <x v="32"/>
    <n v="30318"/>
    <x v="0"/>
    <x v="839"/>
    <x v="1"/>
    <x v="10"/>
    <x v="825"/>
    <n v="286.93"/>
    <n v="7"/>
    <n v="0"/>
    <n v="140.59569999999999"/>
  </r>
  <r>
    <n v="2863"/>
    <x v="1417"/>
    <x v="3"/>
    <x v="801"/>
    <d v="2014-08-18T00:00:00"/>
    <s v="Standard Class"/>
    <s v="RH-19495"/>
    <s v="Rick Hansen"/>
    <x v="0"/>
    <x v="0"/>
    <s v="Orlando"/>
    <x v="2"/>
    <n v="32839"/>
    <x v="0"/>
    <x v="1396"/>
    <x v="1"/>
    <x v="10"/>
    <x v="1374"/>
    <n v="20.736000000000004"/>
    <n v="4"/>
    <n v="0.2"/>
    <n v="7.2576000000000001"/>
  </r>
  <r>
    <n v="2864"/>
    <x v="1418"/>
    <x v="3"/>
    <x v="802"/>
    <d v="2014-08-14T00:00:00"/>
    <s v="Same Day"/>
    <s v="JK-15370"/>
    <s v="Jay Kimmel"/>
    <x v="0"/>
    <x v="0"/>
    <s v="San Francisco"/>
    <x v="1"/>
    <n v="94122"/>
    <x v="1"/>
    <x v="470"/>
    <x v="1"/>
    <x v="4"/>
    <x v="466"/>
    <n v="31.44"/>
    <n v="3"/>
    <n v="0"/>
    <n v="8.4888000000000012"/>
  </r>
  <r>
    <n v="2865"/>
    <x v="1418"/>
    <x v="3"/>
    <x v="802"/>
    <d v="2014-08-14T00:00:00"/>
    <s v="Same Day"/>
    <s v="JK-15370"/>
    <s v="Jay Kimmel"/>
    <x v="0"/>
    <x v="0"/>
    <s v="San Francisco"/>
    <x v="1"/>
    <n v="94122"/>
    <x v="1"/>
    <x v="360"/>
    <x v="1"/>
    <x v="9"/>
    <x v="33"/>
    <n v="83.79"/>
    <n v="7"/>
    <n v="0"/>
    <n v="22.623299999999997"/>
  </r>
  <r>
    <n v="2866"/>
    <x v="1418"/>
    <x v="3"/>
    <x v="802"/>
    <d v="2014-08-14T00:00:00"/>
    <s v="Same Day"/>
    <s v="JK-15370"/>
    <s v="Jay Kimmel"/>
    <x v="0"/>
    <x v="0"/>
    <s v="San Francisco"/>
    <x v="1"/>
    <n v="94122"/>
    <x v="1"/>
    <x v="397"/>
    <x v="1"/>
    <x v="6"/>
    <x v="393"/>
    <n v="59.519999999999996"/>
    <n v="3"/>
    <n v="0"/>
    <n v="15.475200000000001"/>
  </r>
  <r>
    <n v="2867"/>
    <x v="1418"/>
    <x v="3"/>
    <x v="802"/>
    <d v="2014-08-14T00:00:00"/>
    <s v="Same Day"/>
    <s v="JK-15370"/>
    <s v="Jay Kimmel"/>
    <x v="0"/>
    <x v="0"/>
    <s v="San Francisco"/>
    <x v="1"/>
    <n v="94122"/>
    <x v="1"/>
    <x v="1444"/>
    <x v="1"/>
    <x v="14"/>
    <x v="33"/>
    <n v="31.92"/>
    <n v="4"/>
    <n v="0"/>
    <n v="9.2567999999999984"/>
  </r>
  <r>
    <n v="2868"/>
    <x v="1419"/>
    <x v="0"/>
    <x v="338"/>
    <d v="2013-11-13T00:00:00"/>
    <s v="Second Class"/>
    <s v="AF-10885"/>
    <s v="Art Foster"/>
    <x v="0"/>
    <x v="0"/>
    <s v="Toledo"/>
    <x v="24"/>
    <n v="43615"/>
    <x v="3"/>
    <x v="327"/>
    <x v="1"/>
    <x v="14"/>
    <x v="33"/>
    <n v="14.720000000000002"/>
    <n v="5"/>
    <n v="0.2"/>
    <n v="-3.3120000000000012"/>
  </r>
  <r>
    <n v="2869"/>
    <x v="1419"/>
    <x v="0"/>
    <x v="338"/>
    <d v="2013-11-13T00:00:00"/>
    <s v="Second Class"/>
    <s v="AF-10885"/>
    <s v="Art Foster"/>
    <x v="0"/>
    <x v="0"/>
    <s v="Toledo"/>
    <x v="24"/>
    <n v="43615"/>
    <x v="3"/>
    <x v="720"/>
    <x v="1"/>
    <x v="4"/>
    <x v="712"/>
    <n v="38.975999999999999"/>
    <n v="3"/>
    <n v="0.2"/>
    <n v="-2.4359999999999999"/>
  </r>
  <r>
    <n v="2870"/>
    <x v="1420"/>
    <x v="3"/>
    <x v="492"/>
    <d v="2014-06-20T00:00:00"/>
    <s v="Standard Class"/>
    <s v="LC-16885"/>
    <s v="Lena Creighton"/>
    <x v="0"/>
    <x v="0"/>
    <s v="Saint Petersburg"/>
    <x v="2"/>
    <n v="33710"/>
    <x v="0"/>
    <x v="1445"/>
    <x v="0"/>
    <x v="5"/>
    <x v="1423"/>
    <n v="17.088000000000001"/>
    <n v="2"/>
    <n v="0.2"/>
    <n v="1.0679999999999996"/>
  </r>
  <r>
    <n v="2871"/>
    <x v="1421"/>
    <x v="2"/>
    <x v="579"/>
    <d v="2011-03-26T00:00:00"/>
    <s v="Standard Class"/>
    <s v="BF-11275"/>
    <s v="Beth Fritzler"/>
    <x v="1"/>
    <x v="0"/>
    <s v="Tucson"/>
    <x v="16"/>
    <n v="85705"/>
    <x v="1"/>
    <x v="1323"/>
    <x v="1"/>
    <x v="10"/>
    <x v="1300"/>
    <n v="74.352000000000004"/>
    <n v="3"/>
    <n v="0.2"/>
    <n v="23.234999999999992"/>
  </r>
  <r>
    <n v="2872"/>
    <x v="1421"/>
    <x v="2"/>
    <x v="579"/>
    <d v="2011-03-26T00:00:00"/>
    <s v="Standard Class"/>
    <s v="BF-11275"/>
    <s v="Beth Fritzler"/>
    <x v="1"/>
    <x v="0"/>
    <s v="Tucson"/>
    <x v="16"/>
    <n v="85705"/>
    <x v="1"/>
    <x v="541"/>
    <x v="0"/>
    <x v="1"/>
    <x v="536"/>
    <n v="314.35199999999998"/>
    <n v="3"/>
    <n v="0.2"/>
    <n v="-35.36460000000001"/>
  </r>
  <r>
    <n v="2873"/>
    <x v="1422"/>
    <x v="3"/>
    <x v="140"/>
    <d v="2014-06-21T00:00:00"/>
    <s v="Standard Class"/>
    <s v="SC-20800"/>
    <s v="Stuart Calhoun"/>
    <x v="0"/>
    <x v="0"/>
    <s v="Los Angeles"/>
    <x v="1"/>
    <n v="90036"/>
    <x v="1"/>
    <x v="319"/>
    <x v="1"/>
    <x v="6"/>
    <x v="316"/>
    <n v="4.26"/>
    <n v="1"/>
    <n v="0"/>
    <n v="1.7465999999999999"/>
  </r>
  <r>
    <n v="2874"/>
    <x v="1423"/>
    <x v="3"/>
    <x v="673"/>
    <d v="2014-11-23T00:00:00"/>
    <s v="Standard Class"/>
    <s v="SW-20275"/>
    <s v="Scott Williamson"/>
    <x v="0"/>
    <x v="0"/>
    <s v="San Diego"/>
    <x v="1"/>
    <n v="92105"/>
    <x v="1"/>
    <x v="537"/>
    <x v="1"/>
    <x v="4"/>
    <x v="532"/>
    <n v="811.28"/>
    <n v="8"/>
    <n v="0"/>
    <n v="24.338399999999979"/>
  </r>
  <r>
    <n v="2875"/>
    <x v="1424"/>
    <x v="3"/>
    <x v="614"/>
    <d v="2015-01-01T00:00:00"/>
    <s v="First Class"/>
    <s v="MC-17845"/>
    <s v="Michael Chen"/>
    <x v="0"/>
    <x v="0"/>
    <s v="New York City"/>
    <x v="15"/>
    <n v="10035"/>
    <x v="3"/>
    <x v="131"/>
    <x v="1"/>
    <x v="13"/>
    <x v="131"/>
    <n v="6.0299999999999994"/>
    <n v="3"/>
    <n v="0"/>
    <n v="2.9546999999999999"/>
  </r>
  <r>
    <n v="2876"/>
    <x v="1425"/>
    <x v="0"/>
    <x v="803"/>
    <d v="2013-01-23T00:00:00"/>
    <s v="Second Class"/>
    <s v="TD-20995"/>
    <s v="Tamara Dahlen"/>
    <x v="0"/>
    <x v="0"/>
    <s v="San Diego"/>
    <x v="1"/>
    <n v="92037"/>
    <x v="1"/>
    <x v="992"/>
    <x v="0"/>
    <x v="1"/>
    <x v="975"/>
    <n v="153.56800000000001"/>
    <n v="2"/>
    <n v="0.2"/>
    <n v="-5.758800000000015"/>
  </r>
  <r>
    <n v="2877"/>
    <x v="1425"/>
    <x v="0"/>
    <x v="803"/>
    <d v="2013-01-23T00:00:00"/>
    <s v="Second Class"/>
    <s v="TD-20995"/>
    <s v="Tamara Dahlen"/>
    <x v="0"/>
    <x v="0"/>
    <s v="San Diego"/>
    <x v="1"/>
    <n v="92037"/>
    <x v="1"/>
    <x v="323"/>
    <x v="0"/>
    <x v="1"/>
    <x v="320"/>
    <n v="1013.4879999999999"/>
    <n v="7"/>
    <n v="0.2"/>
    <n v="76.011600000000016"/>
  </r>
  <r>
    <n v="2878"/>
    <x v="1426"/>
    <x v="0"/>
    <x v="804"/>
    <d v="2013-01-19T00:00:00"/>
    <s v="Standard Class"/>
    <s v="Dp-13240"/>
    <s v="Dean percer"/>
    <x v="2"/>
    <x v="0"/>
    <s v="Westfield"/>
    <x v="30"/>
    <n v="7090"/>
    <x v="3"/>
    <x v="1249"/>
    <x v="1"/>
    <x v="12"/>
    <x v="1224"/>
    <n v="52.34"/>
    <n v="2"/>
    <n v="0"/>
    <n v="24.599800000000002"/>
  </r>
  <r>
    <n v="2879"/>
    <x v="1426"/>
    <x v="0"/>
    <x v="804"/>
    <d v="2013-01-19T00:00:00"/>
    <s v="Standard Class"/>
    <s v="Dp-13240"/>
    <s v="Dean percer"/>
    <x v="2"/>
    <x v="0"/>
    <s v="Westfield"/>
    <x v="30"/>
    <n v="7090"/>
    <x v="3"/>
    <x v="372"/>
    <x v="1"/>
    <x v="6"/>
    <x v="368"/>
    <n v="4.66"/>
    <n v="2"/>
    <n v="0"/>
    <n v="1.3513999999999995"/>
  </r>
  <r>
    <n v="2880"/>
    <x v="1426"/>
    <x v="0"/>
    <x v="804"/>
    <d v="2013-01-19T00:00:00"/>
    <s v="Standard Class"/>
    <s v="Dp-13240"/>
    <s v="Dean percer"/>
    <x v="2"/>
    <x v="0"/>
    <s v="Westfield"/>
    <x v="30"/>
    <n v="7090"/>
    <x v="3"/>
    <x v="106"/>
    <x v="2"/>
    <x v="11"/>
    <x v="106"/>
    <n v="254.96999999999997"/>
    <n v="3"/>
    <n v="0"/>
    <n v="91.789199999999994"/>
  </r>
  <r>
    <n v="2881"/>
    <x v="1427"/>
    <x v="0"/>
    <x v="251"/>
    <d v="2013-09-24T00:00:00"/>
    <s v="Second Class"/>
    <s v="SD-20485"/>
    <s v="Shirley Daniels"/>
    <x v="2"/>
    <x v="0"/>
    <s v="Orange"/>
    <x v="30"/>
    <n v="7050"/>
    <x v="3"/>
    <x v="15"/>
    <x v="1"/>
    <x v="8"/>
    <x v="15"/>
    <n v="25.44"/>
    <n v="6"/>
    <n v="0"/>
    <n v="12.72"/>
  </r>
  <r>
    <n v="2882"/>
    <x v="1427"/>
    <x v="0"/>
    <x v="251"/>
    <d v="2013-09-24T00:00:00"/>
    <s v="Second Class"/>
    <s v="SD-20485"/>
    <s v="Shirley Daniels"/>
    <x v="2"/>
    <x v="0"/>
    <s v="Orange"/>
    <x v="30"/>
    <n v="7050"/>
    <x v="3"/>
    <x v="660"/>
    <x v="1"/>
    <x v="14"/>
    <x v="654"/>
    <n v="27.93"/>
    <n v="3"/>
    <n v="0"/>
    <n v="8.0996999999999986"/>
  </r>
  <r>
    <n v="2883"/>
    <x v="1428"/>
    <x v="2"/>
    <x v="805"/>
    <d v="2011-02-26T00:00:00"/>
    <s v="Standard Class"/>
    <s v="TM-21010"/>
    <s v="Tamara Manning"/>
    <x v="0"/>
    <x v="0"/>
    <s v="Woodstock"/>
    <x v="10"/>
    <n v="60098"/>
    <x v="2"/>
    <x v="608"/>
    <x v="1"/>
    <x v="8"/>
    <x v="603"/>
    <n v="8.8499999999999979"/>
    <n v="5"/>
    <n v="0.8"/>
    <n v="-13.717499999999998"/>
  </r>
  <r>
    <n v="2884"/>
    <x v="1429"/>
    <x v="0"/>
    <x v="583"/>
    <d v="2013-11-17T00:00:00"/>
    <s v="Second Class"/>
    <s v="BK-11260"/>
    <s v="Berenike Kampe"/>
    <x v="0"/>
    <x v="0"/>
    <s v="San Francisco"/>
    <x v="1"/>
    <n v="94110"/>
    <x v="1"/>
    <x v="852"/>
    <x v="0"/>
    <x v="5"/>
    <x v="837"/>
    <n v="6.96"/>
    <n v="4"/>
    <n v="0"/>
    <n v="2.2271999999999998"/>
  </r>
  <r>
    <n v="2885"/>
    <x v="1430"/>
    <x v="0"/>
    <x v="806"/>
    <d v="2013-02-03T00:00:00"/>
    <s v="Standard Class"/>
    <s v="JF-15490"/>
    <s v="Jeremy Farry"/>
    <x v="0"/>
    <x v="0"/>
    <s v="San Francisco"/>
    <x v="1"/>
    <n v="94122"/>
    <x v="1"/>
    <x v="634"/>
    <x v="1"/>
    <x v="8"/>
    <x v="628"/>
    <n v="17.456"/>
    <n v="2"/>
    <n v="0.2"/>
    <n v="5.8914"/>
  </r>
  <r>
    <n v="2886"/>
    <x v="1431"/>
    <x v="0"/>
    <x v="807"/>
    <d v="2013-10-23T00:00:00"/>
    <s v="Standard Class"/>
    <s v="EP-13915"/>
    <s v="Emily Phan"/>
    <x v="0"/>
    <x v="0"/>
    <s v="Tempe"/>
    <x v="16"/>
    <n v="85281"/>
    <x v="1"/>
    <x v="389"/>
    <x v="0"/>
    <x v="1"/>
    <x v="385"/>
    <n v="307.92"/>
    <n v="5"/>
    <n v="0.2"/>
    <n v="-34.64100000000002"/>
  </r>
  <r>
    <n v="2887"/>
    <x v="1432"/>
    <x v="3"/>
    <x v="404"/>
    <d v="2014-12-20T00:00:00"/>
    <s v="First Class"/>
    <s v="EP-13915"/>
    <s v="Emily Phan"/>
    <x v="0"/>
    <x v="0"/>
    <s v="Los Angeles"/>
    <x v="1"/>
    <n v="90008"/>
    <x v="1"/>
    <x v="453"/>
    <x v="1"/>
    <x v="6"/>
    <x v="449"/>
    <n v="6.63"/>
    <n v="3"/>
    <n v="0"/>
    <n v="1.7901"/>
  </r>
  <r>
    <n v="2888"/>
    <x v="1432"/>
    <x v="3"/>
    <x v="404"/>
    <d v="2014-12-20T00:00:00"/>
    <s v="First Class"/>
    <s v="EP-13915"/>
    <s v="Emily Phan"/>
    <x v="0"/>
    <x v="0"/>
    <s v="Los Angeles"/>
    <x v="1"/>
    <n v="90008"/>
    <x v="1"/>
    <x v="860"/>
    <x v="1"/>
    <x v="10"/>
    <x v="846"/>
    <n v="12.96"/>
    <n v="2"/>
    <n v="0"/>
    <n v="6.2208000000000006"/>
  </r>
  <r>
    <n v="2889"/>
    <x v="1432"/>
    <x v="3"/>
    <x v="404"/>
    <d v="2014-12-20T00:00:00"/>
    <s v="First Class"/>
    <s v="EP-13915"/>
    <s v="Emily Phan"/>
    <x v="0"/>
    <x v="0"/>
    <s v="Los Angeles"/>
    <x v="1"/>
    <n v="90008"/>
    <x v="1"/>
    <x v="730"/>
    <x v="1"/>
    <x v="10"/>
    <x v="722"/>
    <n v="32.400000000000006"/>
    <n v="5"/>
    <n v="0"/>
    <n v="15.552000000000001"/>
  </r>
  <r>
    <n v="2890"/>
    <x v="1433"/>
    <x v="3"/>
    <x v="808"/>
    <d v="2014-11-07T00:00:00"/>
    <s v="Standard Class"/>
    <s v="KH-16630"/>
    <s v="Ken Heidel"/>
    <x v="1"/>
    <x v="0"/>
    <s v="Seattle"/>
    <x v="4"/>
    <n v="98105"/>
    <x v="1"/>
    <x v="1446"/>
    <x v="1"/>
    <x v="10"/>
    <x v="1424"/>
    <n v="23.849999999999998"/>
    <n v="5"/>
    <n v="0"/>
    <n v="10.732499999999998"/>
  </r>
  <r>
    <n v="2891"/>
    <x v="1434"/>
    <x v="2"/>
    <x v="333"/>
    <d v="2011-05-01T00:00:00"/>
    <s v="Second Class"/>
    <s v="HG-14845"/>
    <s v="Harry Greene"/>
    <x v="0"/>
    <x v="0"/>
    <s v="Lake Charles"/>
    <x v="28"/>
    <n v="70601"/>
    <x v="0"/>
    <x v="792"/>
    <x v="0"/>
    <x v="1"/>
    <x v="782"/>
    <n v="51.96"/>
    <n v="2"/>
    <n v="0"/>
    <n v="12.990000000000002"/>
  </r>
  <r>
    <n v="2892"/>
    <x v="1434"/>
    <x v="2"/>
    <x v="333"/>
    <d v="2011-05-01T00:00:00"/>
    <s v="Second Class"/>
    <s v="HG-14845"/>
    <s v="Harry Greene"/>
    <x v="0"/>
    <x v="0"/>
    <s v="Lake Charles"/>
    <x v="28"/>
    <n v="70601"/>
    <x v="0"/>
    <x v="952"/>
    <x v="1"/>
    <x v="8"/>
    <x v="936"/>
    <n v="17.940000000000001"/>
    <n v="3"/>
    <n v="0"/>
    <n v="8.6112000000000002"/>
  </r>
  <r>
    <n v="2893"/>
    <x v="1435"/>
    <x v="3"/>
    <x v="436"/>
    <d v="2014-10-30T00:00:00"/>
    <s v="Standard Class"/>
    <s v="JC-16105"/>
    <s v="Julie Creighton"/>
    <x v="1"/>
    <x v="0"/>
    <s v="Rochester"/>
    <x v="15"/>
    <n v="14609"/>
    <x v="3"/>
    <x v="1447"/>
    <x v="1"/>
    <x v="10"/>
    <x v="1425"/>
    <n v="11.56"/>
    <n v="2"/>
    <n v="0"/>
    <n v="5.6644000000000005"/>
  </r>
  <r>
    <n v="2894"/>
    <x v="1435"/>
    <x v="3"/>
    <x v="436"/>
    <d v="2014-10-30T00:00:00"/>
    <s v="Standard Class"/>
    <s v="JC-16105"/>
    <s v="Julie Creighton"/>
    <x v="1"/>
    <x v="0"/>
    <s v="Rochester"/>
    <x v="15"/>
    <n v="14609"/>
    <x v="3"/>
    <x v="218"/>
    <x v="1"/>
    <x v="10"/>
    <x v="217"/>
    <n v="26.400000000000002"/>
    <n v="5"/>
    <n v="0"/>
    <n v="11.879999999999999"/>
  </r>
  <r>
    <n v="2895"/>
    <x v="1435"/>
    <x v="3"/>
    <x v="436"/>
    <d v="2014-10-30T00:00:00"/>
    <s v="Standard Class"/>
    <s v="JC-16105"/>
    <s v="Julie Creighton"/>
    <x v="1"/>
    <x v="0"/>
    <s v="Rochester"/>
    <x v="15"/>
    <n v="14609"/>
    <x v="3"/>
    <x v="1448"/>
    <x v="0"/>
    <x v="5"/>
    <x v="1426"/>
    <n v="69.08"/>
    <n v="11"/>
    <n v="0"/>
    <n v="29.013600000000004"/>
  </r>
  <r>
    <n v="2896"/>
    <x v="1435"/>
    <x v="3"/>
    <x v="436"/>
    <d v="2014-10-30T00:00:00"/>
    <s v="Standard Class"/>
    <s v="JC-16105"/>
    <s v="Julie Creighton"/>
    <x v="1"/>
    <x v="0"/>
    <s v="Rochester"/>
    <x v="15"/>
    <n v="14609"/>
    <x v="3"/>
    <x v="179"/>
    <x v="2"/>
    <x v="7"/>
    <x v="178"/>
    <n v="35.880000000000003"/>
    <n v="3"/>
    <n v="0"/>
    <n v="10.046400000000002"/>
  </r>
  <r>
    <n v="2897"/>
    <x v="1436"/>
    <x v="2"/>
    <x v="809"/>
    <d v="2011-04-03T00:00:00"/>
    <s v="Standard Class"/>
    <s v="KM-16720"/>
    <s v="Kunst Miller"/>
    <x v="0"/>
    <x v="0"/>
    <s v="Long Beach"/>
    <x v="15"/>
    <n v="11561"/>
    <x v="3"/>
    <x v="1068"/>
    <x v="1"/>
    <x v="6"/>
    <x v="1048"/>
    <n v="49.65"/>
    <n v="5"/>
    <n v="0"/>
    <n v="20.853000000000002"/>
  </r>
  <r>
    <n v="2898"/>
    <x v="1437"/>
    <x v="0"/>
    <x v="810"/>
    <d v="2013-01-09T00:00:00"/>
    <s v="Standard Class"/>
    <s v="EB-13975"/>
    <s v="Erica Bern"/>
    <x v="1"/>
    <x v="0"/>
    <s v="Charlotte"/>
    <x v="3"/>
    <n v="28205"/>
    <x v="0"/>
    <x v="1327"/>
    <x v="2"/>
    <x v="16"/>
    <x v="1304"/>
    <n v="959.96800000000007"/>
    <n v="4"/>
    <n v="0.2"/>
    <n v="119.99599999999992"/>
  </r>
  <r>
    <n v="2899"/>
    <x v="1438"/>
    <x v="1"/>
    <x v="33"/>
    <d v="2012-04-30T00:00:00"/>
    <s v="Standard Class"/>
    <s v="PW-19240"/>
    <s v="Pierre Wener"/>
    <x v="0"/>
    <x v="0"/>
    <s v="Houston"/>
    <x v="5"/>
    <n v="77036"/>
    <x v="2"/>
    <x v="284"/>
    <x v="0"/>
    <x v="1"/>
    <x v="281"/>
    <n v="408.42200000000003"/>
    <n v="2"/>
    <n v="0.3"/>
    <n v="-5.8346000000000231"/>
  </r>
  <r>
    <n v="2900"/>
    <x v="1439"/>
    <x v="1"/>
    <x v="811"/>
    <d v="2012-09-17T00:00:00"/>
    <s v="Standard Class"/>
    <s v="PG-18895"/>
    <s v="Paul Gonzalez"/>
    <x v="0"/>
    <x v="0"/>
    <s v="New York City"/>
    <x v="15"/>
    <n v="10035"/>
    <x v="3"/>
    <x v="1327"/>
    <x v="2"/>
    <x v="16"/>
    <x v="1304"/>
    <n v="479.98400000000004"/>
    <n v="2"/>
    <n v="0.2"/>
    <n v="59.997999999999962"/>
  </r>
  <r>
    <n v="2901"/>
    <x v="1439"/>
    <x v="1"/>
    <x v="811"/>
    <d v="2012-09-17T00:00:00"/>
    <s v="Standard Class"/>
    <s v="PG-18895"/>
    <s v="Paul Gonzalez"/>
    <x v="0"/>
    <x v="0"/>
    <s v="New York City"/>
    <x v="15"/>
    <n v="10035"/>
    <x v="3"/>
    <x v="395"/>
    <x v="1"/>
    <x v="2"/>
    <x v="391"/>
    <n v="12.6"/>
    <n v="4"/>
    <n v="0"/>
    <n v="6.048"/>
  </r>
  <r>
    <n v="2902"/>
    <x v="1440"/>
    <x v="3"/>
    <x v="220"/>
    <d v="2014-09-16T00:00:00"/>
    <s v="Standard Class"/>
    <s v="DB-12910"/>
    <s v="Daniel Byrd"/>
    <x v="2"/>
    <x v="0"/>
    <s v="Columbus"/>
    <x v="32"/>
    <n v="31907"/>
    <x v="0"/>
    <x v="779"/>
    <x v="1"/>
    <x v="10"/>
    <x v="770"/>
    <n v="184.66"/>
    <n v="7"/>
    <n v="0"/>
    <n v="84.943599999999989"/>
  </r>
  <r>
    <n v="2903"/>
    <x v="1441"/>
    <x v="0"/>
    <x v="1"/>
    <d v="2013-06-18T00:00:00"/>
    <s v="Standard Class"/>
    <s v="CR-12730"/>
    <s v="Craig Reiter"/>
    <x v="0"/>
    <x v="0"/>
    <s v="Chicago"/>
    <x v="10"/>
    <n v="60610"/>
    <x v="2"/>
    <x v="1215"/>
    <x v="1"/>
    <x v="10"/>
    <x v="1190"/>
    <n v="23.120000000000005"/>
    <n v="5"/>
    <n v="0.2"/>
    <n v="8.3810000000000002"/>
  </r>
  <r>
    <n v="2904"/>
    <x v="1442"/>
    <x v="0"/>
    <x v="812"/>
    <d v="2013-07-02T00:00:00"/>
    <s v="Standard Class"/>
    <s v="KH-16330"/>
    <s v="Katharine Harms"/>
    <x v="1"/>
    <x v="0"/>
    <s v="Highland Park"/>
    <x v="10"/>
    <n v="60035"/>
    <x v="2"/>
    <x v="1070"/>
    <x v="1"/>
    <x v="10"/>
    <x v="1050"/>
    <n v="37.463999999999999"/>
    <n v="7"/>
    <n v="0.2"/>
    <n v="12.175799999999999"/>
  </r>
  <r>
    <n v="2905"/>
    <x v="1442"/>
    <x v="0"/>
    <x v="812"/>
    <d v="2013-07-02T00:00:00"/>
    <s v="Standard Class"/>
    <s v="KH-16330"/>
    <s v="Katharine Harms"/>
    <x v="1"/>
    <x v="0"/>
    <s v="Highland Park"/>
    <x v="10"/>
    <n v="60035"/>
    <x v="2"/>
    <x v="1189"/>
    <x v="0"/>
    <x v="1"/>
    <x v="1166"/>
    <n v="539.65800000000002"/>
    <n v="3"/>
    <n v="0.3"/>
    <n v="-7.7094000000001017"/>
  </r>
  <r>
    <n v="2906"/>
    <x v="1443"/>
    <x v="2"/>
    <x v="467"/>
    <d v="2011-09-30T00:00:00"/>
    <s v="Standard Class"/>
    <s v="CS-12400"/>
    <s v="Christopher Schild"/>
    <x v="2"/>
    <x v="0"/>
    <s v="Seattle"/>
    <x v="4"/>
    <n v="98115"/>
    <x v="1"/>
    <x v="1449"/>
    <x v="1"/>
    <x v="4"/>
    <x v="1427"/>
    <n v="310.12"/>
    <n v="2"/>
    <n v="0"/>
    <n v="80.631200000000007"/>
  </r>
  <r>
    <n v="2907"/>
    <x v="1444"/>
    <x v="3"/>
    <x v="132"/>
    <d v="2014-11-10T00:00:00"/>
    <s v="Standard Class"/>
    <s v="DL-12925"/>
    <s v="Daniel Lacy"/>
    <x v="0"/>
    <x v="0"/>
    <s v="Eagan"/>
    <x v="11"/>
    <n v="55122"/>
    <x v="2"/>
    <x v="1450"/>
    <x v="1"/>
    <x v="10"/>
    <x v="1428"/>
    <n v="8.56"/>
    <n v="2"/>
    <n v="0"/>
    <n v="3.8519999999999994"/>
  </r>
  <r>
    <n v="2908"/>
    <x v="1444"/>
    <x v="3"/>
    <x v="132"/>
    <d v="2014-11-10T00:00:00"/>
    <s v="Standard Class"/>
    <s v="DL-12925"/>
    <s v="Daniel Lacy"/>
    <x v="0"/>
    <x v="0"/>
    <s v="Eagan"/>
    <x v="11"/>
    <n v="55122"/>
    <x v="2"/>
    <x v="470"/>
    <x v="1"/>
    <x v="4"/>
    <x v="466"/>
    <n v="52.400000000000006"/>
    <n v="5"/>
    <n v="0"/>
    <n v="14.148"/>
  </r>
  <r>
    <n v="2909"/>
    <x v="1444"/>
    <x v="3"/>
    <x v="132"/>
    <d v="2014-11-10T00:00:00"/>
    <s v="Standard Class"/>
    <s v="DL-12925"/>
    <s v="Daniel Lacy"/>
    <x v="0"/>
    <x v="0"/>
    <s v="Eagan"/>
    <x v="11"/>
    <n v="55122"/>
    <x v="2"/>
    <x v="1140"/>
    <x v="1"/>
    <x v="2"/>
    <x v="1119"/>
    <n v="14.940000000000001"/>
    <n v="3"/>
    <n v="0"/>
    <n v="6.8723999999999998"/>
  </r>
  <r>
    <n v="2910"/>
    <x v="1445"/>
    <x v="3"/>
    <x v="600"/>
    <d v="2014-02-24T00:00:00"/>
    <s v="Standard Class"/>
    <s v="ME-17725"/>
    <s v="Max Engle"/>
    <x v="0"/>
    <x v="0"/>
    <s v="Seattle"/>
    <x v="4"/>
    <n v="98103"/>
    <x v="1"/>
    <x v="1028"/>
    <x v="1"/>
    <x v="13"/>
    <x v="1010"/>
    <n v="11.22"/>
    <n v="3"/>
    <n v="0"/>
    <n v="0.2244000000000006"/>
  </r>
  <r>
    <n v="2911"/>
    <x v="1446"/>
    <x v="1"/>
    <x v="599"/>
    <d v="2012-11-09T00:00:00"/>
    <s v="Standard Class"/>
    <s v="VD-21670"/>
    <s v="Valerie Dominguez"/>
    <x v="0"/>
    <x v="0"/>
    <s v="Coral Springs"/>
    <x v="2"/>
    <n v="33065"/>
    <x v="0"/>
    <x v="643"/>
    <x v="1"/>
    <x v="9"/>
    <x v="842"/>
    <n v="387.13600000000002"/>
    <n v="4"/>
    <n v="0.2"/>
    <n v="24.196000000000012"/>
  </r>
  <r>
    <n v="2912"/>
    <x v="1447"/>
    <x v="2"/>
    <x v="737"/>
    <d v="2011-06-21T00:00:00"/>
    <s v="Standard Class"/>
    <s v="CK-12205"/>
    <s v="Chloris Kastensmidt"/>
    <x v="0"/>
    <x v="0"/>
    <s v="Hempstead"/>
    <x v="15"/>
    <n v="11550"/>
    <x v="3"/>
    <x v="1451"/>
    <x v="1"/>
    <x v="12"/>
    <x v="33"/>
    <n v="41.4"/>
    <n v="5"/>
    <n v="0"/>
    <n v="19.457999999999998"/>
  </r>
  <r>
    <n v="2913"/>
    <x v="1447"/>
    <x v="2"/>
    <x v="737"/>
    <d v="2011-06-21T00:00:00"/>
    <s v="Standard Class"/>
    <s v="CK-12205"/>
    <s v="Chloris Kastensmidt"/>
    <x v="0"/>
    <x v="0"/>
    <s v="Hempstead"/>
    <x v="15"/>
    <n v="11550"/>
    <x v="3"/>
    <x v="1452"/>
    <x v="1"/>
    <x v="6"/>
    <x v="1429"/>
    <n v="35"/>
    <n v="4"/>
    <n v="0"/>
    <n v="10.499999999999996"/>
  </r>
  <r>
    <n v="2914"/>
    <x v="1447"/>
    <x v="2"/>
    <x v="737"/>
    <d v="2011-06-21T00:00:00"/>
    <s v="Standard Class"/>
    <s v="CK-12205"/>
    <s v="Chloris Kastensmidt"/>
    <x v="0"/>
    <x v="0"/>
    <s v="Hempstead"/>
    <x v="15"/>
    <n v="11550"/>
    <x v="3"/>
    <x v="91"/>
    <x v="1"/>
    <x v="8"/>
    <x v="91"/>
    <n v="39.552000000000007"/>
    <n v="3"/>
    <n v="0.2"/>
    <n v="14.337599999999998"/>
  </r>
  <r>
    <n v="2915"/>
    <x v="1448"/>
    <x v="1"/>
    <x v="88"/>
    <d v="2012-10-17T00:00:00"/>
    <s v="Second Class"/>
    <s v="DL-12925"/>
    <s v="Daniel Lacy"/>
    <x v="0"/>
    <x v="0"/>
    <s v="Noblesville"/>
    <x v="14"/>
    <n v="46060"/>
    <x v="2"/>
    <x v="1409"/>
    <x v="2"/>
    <x v="7"/>
    <x v="1387"/>
    <n v="135.72"/>
    <n v="3"/>
    <n v="0"/>
    <n v="35.287199999999999"/>
  </r>
  <r>
    <n v="2916"/>
    <x v="1448"/>
    <x v="1"/>
    <x v="88"/>
    <d v="2012-10-17T00:00:00"/>
    <s v="Second Class"/>
    <s v="DL-12925"/>
    <s v="Daniel Lacy"/>
    <x v="0"/>
    <x v="0"/>
    <s v="Noblesville"/>
    <x v="14"/>
    <n v="46060"/>
    <x v="2"/>
    <x v="1375"/>
    <x v="1"/>
    <x v="8"/>
    <x v="1351"/>
    <n v="12.56"/>
    <n v="2"/>
    <n v="0"/>
    <n v="5.6519999999999992"/>
  </r>
  <r>
    <n v="2917"/>
    <x v="1448"/>
    <x v="1"/>
    <x v="88"/>
    <d v="2012-10-17T00:00:00"/>
    <s v="Second Class"/>
    <s v="DL-12925"/>
    <s v="Daniel Lacy"/>
    <x v="0"/>
    <x v="0"/>
    <s v="Noblesville"/>
    <x v="14"/>
    <n v="46060"/>
    <x v="2"/>
    <x v="984"/>
    <x v="2"/>
    <x v="7"/>
    <x v="968"/>
    <n v="263.95999999999998"/>
    <n v="4"/>
    <n v="0"/>
    <n v="71.269200000000012"/>
  </r>
  <r>
    <n v="2918"/>
    <x v="1449"/>
    <x v="3"/>
    <x v="151"/>
    <d v="2014-08-31T00:00:00"/>
    <s v="First Class"/>
    <s v="SE-20110"/>
    <s v="Sanjit Engle"/>
    <x v="0"/>
    <x v="0"/>
    <s v="Dallas"/>
    <x v="5"/>
    <n v="75220"/>
    <x v="2"/>
    <x v="1453"/>
    <x v="1"/>
    <x v="6"/>
    <x v="1430"/>
    <n v="5.9520000000000008"/>
    <n v="1"/>
    <n v="0.2"/>
    <n v="0.37200000000000011"/>
  </r>
  <r>
    <n v="2919"/>
    <x v="1450"/>
    <x v="0"/>
    <x v="813"/>
    <d v="2013-11-24T00:00:00"/>
    <s v="Same Day"/>
    <s v="LS-17200"/>
    <s v="Luke Schmidt"/>
    <x v="1"/>
    <x v="0"/>
    <s v="Philadelphia"/>
    <x v="9"/>
    <n v="19140"/>
    <x v="3"/>
    <x v="1432"/>
    <x v="1"/>
    <x v="13"/>
    <x v="1411"/>
    <n v="15.8"/>
    <n v="5"/>
    <n v="0.2"/>
    <n v="2.3699999999999983"/>
  </r>
  <r>
    <n v="2920"/>
    <x v="1450"/>
    <x v="0"/>
    <x v="813"/>
    <d v="2013-11-24T00:00:00"/>
    <s v="Same Day"/>
    <s v="LS-17200"/>
    <s v="Luke Schmidt"/>
    <x v="1"/>
    <x v="0"/>
    <s v="Philadelphia"/>
    <x v="9"/>
    <n v="19140"/>
    <x v="3"/>
    <x v="1104"/>
    <x v="0"/>
    <x v="5"/>
    <x v="1084"/>
    <n v="14.368000000000002"/>
    <n v="2"/>
    <n v="0.2"/>
    <n v="3.9512"/>
  </r>
  <r>
    <n v="2921"/>
    <x v="1450"/>
    <x v="0"/>
    <x v="813"/>
    <d v="2013-11-24T00:00:00"/>
    <s v="Same Day"/>
    <s v="LS-17200"/>
    <s v="Luke Schmidt"/>
    <x v="1"/>
    <x v="0"/>
    <s v="Philadelphia"/>
    <x v="9"/>
    <n v="19140"/>
    <x v="3"/>
    <x v="980"/>
    <x v="0"/>
    <x v="5"/>
    <x v="964"/>
    <n v="70.448000000000008"/>
    <n v="7"/>
    <n v="0.2"/>
    <n v="12.328399999999988"/>
  </r>
  <r>
    <n v="2922"/>
    <x v="1451"/>
    <x v="3"/>
    <x v="289"/>
    <d v="2014-01-31T00:00:00"/>
    <s v="Same Day"/>
    <s v="MM-17920"/>
    <s v="Michael Moore"/>
    <x v="0"/>
    <x v="0"/>
    <s v="San Francisco"/>
    <x v="1"/>
    <n v="94109"/>
    <x v="1"/>
    <x v="557"/>
    <x v="1"/>
    <x v="4"/>
    <x v="551"/>
    <n v="129.30000000000001"/>
    <n v="2"/>
    <n v="0"/>
    <n v="6.4649999999999892"/>
  </r>
  <r>
    <n v="2923"/>
    <x v="1452"/>
    <x v="1"/>
    <x v="672"/>
    <d v="2012-12-03T00:00:00"/>
    <s v="Second Class"/>
    <s v="DB-13270"/>
    <s v="Deborah Brumfield"/>
    <x v="2"/>
    <x v="0"/>
    <s v="Austin"/>
    <x v="5"/>
    <n v="78745"/>
    <x v="2"/>
    <x v="625"/>
    <x v="1"/>
    <x v="8"/>
    <x v="619"/>
    <n v="3.8819999999999988"/>
    <n v="3"/>
    <n v="0.8"/>
    <n v="-5.8230000000000004"/>
  </r>
  <r>
    <n v="2924"/>
    <x v="1453"/>
    <x v="2"/>
    <x v="307"/>
    <d v="2011-07-04T00:00:00"/>
    <s v="Standard Class"/>
    <s v="RW-19630"/>
    <s v="Rob Williams"/>
    <x v="1"/>
    <x v="0"/>
    <s v="Detroit"/>
    <x v="12"/>
    <n v="48234"/>
    <x v="2"/>
    <x v="829"/>
    <x v="1"/>
    <x v="13"/>
    <x v="33"/>
    <n v="6.08"/>
    <n v="1"/>
    <n v="0"/>
    <n v="3.04"/>
  </r>
  <r>
    <n v="2925"/>
    <x v="1454"/>
    <x v="2"/>
    <x v="814"/>
    <d v="2011-09-05T00:00:00"/>
    <s v="First Class"/>
    <s v="JM-16195"/>
    <s v="Justin MacKendrick"/>
    <x v="0"/>
    <x v="0"/>
    <s v="Watertown"/>
    <x v="15"/>
    <n v="13601"/>
    <x v="3"/>
    <x v="941"/>
    <x v="1"/>
    <x v="9"/>
    <x v="925"/>
    <n v="19.899999999999999"/>
    <n v="1"/>
    <n v="0"/>
    <n v="8.9549999999999983"/>
  </r>
  <r>
    <n v="2926"/>
    <x v="1454"/>
    <x v="2"/>
    <x v="814"/>
    <d v="2011-09-05T00:00:00"/>
    <s v="First Class"/>
    <s v="JM-16195"/>
    <s v="Justin MacKendrick"/>
    <x v="0"/>
    <x v="0"/>
    <s v="Watertown"/>
    <x v="15"/>
    <n v="13601"/>
    <x v="3"/>
    <x v="1454"/>
    <x v="0"/>
    <x v="5"/>
    <x v="1431"/>
    <n v="70.709999999999994"/>
    <n v="1"/>
    <n v="0"/>
    <n v="4.9496999999999929"/>
  </r>
  <r>
    <n v="2927"/>
    <x v="1455"/>
    <x v="3"/>
    <x v="815"/>
    <d v="2014-07-15T00:00:00"/>
    <s v="Second Class"/>
    <s v="BP-11155"/>
    <s v="Becky Pak"/>
    <x v="0"/>
    <x v="0"/>
    <s v="Columbus"/>
    <x v="32"/>
    <n v="31907"/>
    <x v="0"/>
    <x v="1448"/>
    <x v="0"/>
    <x v="5"/>
    <x v="1426"/>
    <n v="18.84"/>
    <n v="3"/>
    <n v="0"/>
    <n v="7.9128000000000007"/>
  </r>
  <r>
    <n v="2928"/>
    <x v="1456"/>
    <x v="3"/>
    <x v="400"/>
    <d v="2014-06-11T00:00:00"/>
    <s v="Standard Class"/>
    <s v="CT-11995"/>
    <s v="Carol Triggs"/>
    <x v="0"/>
    <x v="0"/>
    <s v="Apple Valley"/>
    <x v="11"/>
    <n v="55124"/>
    <x v="2"/>
    <x v="826"/>
    <x v="1"/>
    <x v="6"/>
    <x v="814"/>
    <n v="8.64"/>
    <n v="3"/>
    <n v="0"/>
    <n v="2.5055999999999998"/>
  </r>
  <r>
    <n v="2929"/>
    <x v="1457"/>
    <x v="3"/>
    <x v="15"/>
    <d v="2014-10-27T00:00:00"/>
    <s v="Standard Class"/>
    <s v="TH-21550"/>
    <s v="Tracy Hopkins"/>
    <x v="2"/>
    <x v="0"/>
    <s v="Burlington"/>
    <x v="3"/>
    <n v="27217"/>
    <x v="0"/>
    <x v="316"/>
    <x v="1"/>
    <x v="8"/>
    <x v="313"/>
    <n v="1633.1880000000003"/>
    <n v="4"/>
    <n v="0.7"/>
    <n v="-1306.5504000000001"/>
  </r>
  <r>
    <n v="2930"/>
    <x v="1458"/>
    <x v="3"/>
    <x v="551"/>
    <d v="2014-11-25T00:00:00"/>
    <s v="Standard Class"/>
    <s v="ME-17320"/>
    <s v="Maria Etezadi"/>
    <x v="2"/>
    <x v="0"/>
    <s v="Saginaw"/>
    <x v="12"/>
    <n v="48601"/>
    <x v="2"/>
    <x v="627"/>
    <x v="0"/>
    <x v="5"/>
    <x v="621"/>
    <n v="19.760000000000002"/>
    <n v="4"/>
    <n v="0"/>
    <n v="8.2992000000000008"/>
  </r>
  <r>
    <n v="2931"/>
    <x v="1459"/>
    <x v="1"/>
    <x v="816"/>
    <d v="2012-08-08T00:00:00"/>
    <s v="Same Day"/>
    <s v="TT-21220"/>
    <s v="Thomas Thornton"/>
    <x v="0"/>
    <x v="0"/>
    <s v="San Francisco"/>
    <x v="1"/>
    <n v="94109"/>
    <x v="1"/>
    <x v="925"/>
    <x v="1"/>
    <x v="8"/>
    <x v="908"/>
    <n v="6.6080000000000005"/>
    <n v="2"/>
    <n v="0.2"/>
    <n v="2.2302"/>
  </r>
  <r>
    <n v="2932"/>
    <x v="1459"/>
    <x v="1"/>
    <x v="816"/>
    <d v="2012-08-08T00:00:00"/>
    <s v="Same Day"/>
    <s v="TT-21220"/>
    <s v="Thomas Thornton"/>
    <x v="0"/>
    <x v="0"/>
    <s v="San Francisco"/>
    <x v="1"/>
    <n v="94109"/>
    <x v="1"/>
    <x v="248"/>
    <x v="1"/>
    <x v="8"/>
    <x v="246"/>
    <n v="7.28"/>
    <n v="2"/>
    <n v="0.2"/>
    <n v="2.7299999999999995"/>
  </r>
  <r>
    <n v="2933"/>
    <x v="1459"/>
    <x v="1"/>
    <x v="816"/>
    <d v="2012-08-08T00:00:00"/>
    <s v="Same Day"/>
    <s v="TT-21220"/>
    <s v="Thomas Thornton"/>
    <x v="0"/>
    <x v="0"/>
    <s v="San Francisco"/>
    <x v="1"/>
    <n v="94109"/>
    <x v="1"/>
    <x v="323"/>
    <x v="0"/>
    <x v="1"/>
    <x v="320"/>
    <n v="144.78399999999999"/>
    <n v="1"/>
    <n v="0.2"/>
    <n v="10.858800000000002"/>
  </r>
  <r>
    <n v="2934"/>
    <x v="1460"/>
    <x v="0"/>
    <x v="409"/>
    <d v="2013-12-13T00:00:00"/>
    <s v="Standard Class"/>
    <s v="GT-14710"/>
    <s v="Greg Tran"/>
    <x v="0"/>
    <x v="0"/>
    <s v="Seattle"/>
    <x v="4"/>
    <n v="98105"/>
    <x v="1"/>
    <x v="966"/>
    <x v="2"/>
    <x v="7"/>
    <x v="1359"/>
    <n v="156.79200000000003"/>
    <n v="1"/>
    <n v="0.2"/>
    <n v="13.719300000000004"/>
  </r>
  <r>
    <n v="2935"/>
    <x v="1460"/>
    <x v="0"/>
    <x v="409"/>
    <d v="2013-12-13T00:00:00"/>
    <s v="Standard Class"/>
    <s v="GT-14710"/>
    <s v="Greg Tran"/>
    <x v="0"/>
    <x v="0"/>
    <s v="Seattle"/>
    <x v="4"/>
    <n v="98105"/>
    <x v="1"/>
    <x v="1400"/>
    <x v="2"/>
    <x v="7"/>
    <x v="1378"/>
    <n v="431.97600000000006"/>
    <n v="3"/>
    <n v="0.2"/>
    <n v="26.998499999999993"/>
  </r>
  <r>
    <n v="2936"/>
    <x v="1460"/>
    <x v="0"/>
    <x v="409"/>
    <d v="2013-12-13T00:00:00"/>
    <s v="Standard Class"/>
    <s v="GT-14710"/>
    <s v="Greg Tran"/>
    <x v="0"/>
    <x v="0"/>
    <s v="Seattle"/>
    <x v="4"/>
    <n v="98105"/>
    <x v="1"/>
    <x v="81"/>
    <x v="1"/>
    <x v="12"/>
    <x v="81"/>
    <n v="35.89"/>
    <n v="1"/>
    <n v="0"/>
    <n v="16.150499999999997"/>
  </r>
  <r>
    <n v="2937"/>
    <x v="1460"/>
    <x v="0"/>
    <x v="409"/>
    <d v="2013-12-13T00:00:00"/>
    <s v="Standard Class"/>
    <s v="GT-14710"/>
    <s v="Greg Tran"/>
    <x v="0"/>
    <x v="0"/>
    <s v="Seattle"/>
    <x v="4"/>
    <n v="98105"/>
    <x v="1"/>
    <x v="674"/>
    <x v="1"/>
    <x v="8"/>
    <x v="668"/>
    <n v="47.207999999999998"/>
    <n v="7"/>
    <n v="0.2"/>
    <n v="15.342599999999997"/>
  </r>
  <r>
    <n v="2938"/>
    <x v="1460"/>
    <x v="0"/>
    <x v="409"/>
    <d v="2013-12-13T00:00:00"/>
    <s v="Standard Class"/>
    <s v="GT-14710"/>
    <s v="Greg Tran"/>
    <x v="0"/>
    <x v="0"/>
    <s v="Seattle"/>
    <x v="4"/>
    <n v="98105"/>
    <x v="1"/>
    <x v="129"/>
    <x v="1"/>
    <x v="10"/>
    <x v="129"/>
    <n v="248.07999999999998"/>
    <n v="7"/>
    <n v="0"/>
    <n v="116.59759999999997"/>
  </r>
  <r>
    <n v="2939"/>
    <x v="1460"/>
    <x v="0"/>
    <x v="409"/>
    <d v="2013-12-13T00:00:00"/>
    <s v="Standard Class"/>
    <s v="GT-14710"/>
    <s v="Greg Tran"/>
    <x v="0"/>
    <x v="0"/>
    <s v="Seattle"/>
    <x v="4"/>
    <n v="98105"/>
    <x v="1"/>
    <x v="67"/>
    <x v="1"/>
    <x v="10"/>
    <x v="67"/>
    <n v="189.7"/>
    <n v="5"/>
    <n v="0"/>
    <n v="89.158999999999992"/>
  </r>
  <r>
    <n v="2940"/>
    <x v="1460"/>
    <x v="0"/>
    <x v="409"/>
    <d v="2013-12-13T00:00:00"/>
    <s v="Standard Class"/>
    <s v="GT-14710"/>
    <s v="Greg Tran"/>
    <x v="0"/>
    <x v="0"/>
    <s v="Seattle"/>
    <x v="4"/>
    <n v="98105"/>
    <x v="1"/>
    <x v="444"/>
    <x v="1"/>
    <x v="8"/>
    <x v="439"/>
    <n v="59.808000000000007"/>
    <n v="3"/>
    <n v="0.2"/>
    <n v="19.4376"/>
  </r>
  <r>
    <n v="2941"/>
    <x v="1461"/>
    <x v="3"/>
    <x v="613"/>
    <d v="2014-04-01T00:00:00"/>
    <s v="Standard Class"/>
    <s v="JD-16150"/>
    <s v="Justin Deggeller"/>
    <x v="1"/>
    <x v="0"/>
    <s v="Milwaukee"/>
    <x v="6"/>
    <n v="53209"/>
    <x v="2"/>
    <x v="1455"/>
    <x v="0"/>
    <x v="1"/>
    <x v="1432"/>
    <n v="90.99"/>
    <n v="1"/>
    <n v="0"/>
    <n v="14.558400000000006"/>
  </r>
  <r>
    <n v="2942"/>
    <x v="1461"/>
    <x v="3"/>
    <x v="613"/>
    <d v="2014-04-01T00:00:00"/>
    <s v="Standard Class"/>
    <s v="JD-16150"/>
    <s v="Justin Deggeller"/>
    <x v="1"/>
    <x v="0"/>
    <s v="Milwaukee"/>
    <x v="6"/>
    <n v="53209"/>
    <x v="2"/>
    <x v="635"/>
    <x v="0"/>
    <x v="1"/>
    <x v="629"/>
    <n v="1526.5600000000002"/>
    <n v="7"/>
    <n v="0"/>
    <n v="427.43679999999995"/>
  </r>
  <r>
    <n v="2943"/>
    <x v="1461"/>
    <x v="3"/>
    <x v="613"/>
    <d v="2014-04-01T00:00:00"/>
    <s v="Standard Class"/>
    <s v="JD-16150"/>
    <s v="Justin Deggeller"/>
    <x v="1"/>
    <x v="0"/>
    <s v="Milwaukee"/>
    <x v="6"/>
    <n v="53209"/>
    <x v="2"/>
    <x v="812"/>
    <x v="0"/>
    <x v="1"/>
    <x v="801"/>
    <n v="368.96999999999997"/>
    <n v="3"/>
    <n v="0"/>
    <n v="40.586699999999979"/>
  </r>
  <r>
    <n v="2944"/>
    <x v="1462"/>
    <x v="3"/>
    <x v="123"/>
    <d v="2014-11-25T00:00:00"/>
    <s v="Standard Class"/>
    <s v="MC-18100"/>
    <s v="Mick Crebagga"/>
    <x v="0"/>
    <x v="0"/>
    <s v="Los Angeles"/>
    <x v="1"/>
    <n v="90049"/>
    <x v="1"/>
    <x v="298"/>
    <x v="1"/>
    <x v="4"/>
    <x v="295"/>
    <n v="305.01"/>
    <n v="9"/>
    <n v="0"/>
    <n v="76.252499999999998"/>
  </r>
  <r>
    <n v="2945"/>
    <x v="1462"/>
    <x v="3"/>
    <x v="123"/>
    <d v="2014-11-25T00:00:00"/>
    <s v="Standard Class"/>
    <s v="MC-18100"/>
    <s v="Mick Crebagga"/>
    <x v="0"/>
    <x v="0"/>
    <s v="Los Angeles"/>
    <x v="1"/>
    <n v="90049"/>
    <x v="1"/>
    <x v="1456"/>
    <x v="0"/>
    <x v="5"/>
    <x v="1433"/>
    <n v="18.7"/>
    <n v="1"/>
    <n v="0"/>
    <n v="7.1059999999999999"/>
  </r>
  <r>
    <n v="2946"/>
    <x v="1463"/>
    <x v="0"/>
    <x v="254"/>
    <d v="2013-11-06T00:00:00"/>
    <s v="First Class"/>
    <s v="LH-17020"/>
    <s v="Lisa Hazard"/>
    <x v="0"/>
    <x v="0"/>
    <s v="San Francisco"/>
    <x v="1"/>
    <n v="94122"/>
    <x v="1"/>
    <x v="493"/>
    <x v="0"/>
    <x v="5"/>
    <x v="488"/>
    <n v="38.29"/>
    <n v="7"/>
    <n v="0"/>
    <n v="16.464700000000001"/>
  </r>
  <r>
    <n v="2947"/>
    <x v="1464"/>
    <x v="3"/>
    <x v="817"/>
    <d v="2014-12-19T00:00:00"/>
    <s v="Standard Class"/>
    <s v="MP-18175"/>
    <s v="Mike Pelletier"/>
    <x v="2"/>
    <x v="0"/>
    <s v="San Diego"/>
    <x v="1"/>
    <n v="92024"/>
    <x v="1"/>
    <x v="1457"/>
    <x v="0"/>
    <x v="5"/>
    <x v="1434"/>
    <n v="26.25"/>
    <n v="3"/>
    <n v="0"/>
    <n v="11.025000000000002"/>
  </r>
  <r>
    <n v="2948"/>
    <x v="1464"/>
    <x v="3"/>
    <x v="817"/>
    <d v="2014-12-19T00:00:00"/>
    <s v="Standard Class"/>
    <s v="MP-18175"/>
    <s v="Mike Pelletier"/>
    <x v="2"/>
    <x v="0"/>
    <s v="San Diego"/>
    <x v="1"/>
    <n v="92024"/>
    <x v="1"/>
    <x v="1458"/>
    <x v="1"/>
    <x v="8"/>
    <x v="1435"/>
    <n v="64.959999999999994"/>
    <n v="14"/>
    <n v="0.2"/>
    <n v="22.736000000000001"/>
  </r>
  <r>
    <n v="2949"/>
    <x v="1464"/>
    <x v="3"/>
    <x v="817"/>
    <d v="2014-12-19T00:00:00"/>
    <s v="Standard Class"/>
    <s v="MP-18175"/>
    <s v="Mike Pelletier"/>
    <x v="2"/>
    <x v="0"/>
    <s v="San Diego"/>
    <x v="1"/>
    <n v="92024"/>
    <x v="1"/>
    <x v="755"/>
    <x v="1"/>
    <x v="12"/>
    <x v="746"/>
    <n v="43.7"/>
    <n v="5"/>
    <n v="0"/>
    <n v="20.539000000000001"/>
  </r>
  <r>
    <n v="2950"/>
    <x v="1465"/>
    <x v="3"/>
    <x v="105"/>
    <d v="2014-11-13T00:00:00"/>
    <s v="Same Day"/>
    <s v="EM-14140"/>
    <s v="Eugene Moren"/>
    <x v="2"/>
    <x v="0"/>
    <s v="Glendale"/>
    <x v="16"/>
    <n v="85301"/>
    <x v="1"/>
    <x v="197"/>
    <x v="2"/>
    <x v="11"/>
    <x v="196"/>
    <n v="41.6"/>
    <n v="4"/>
    <n v="0.2"/>
    <n v="12.999999999999998"/>
  </r>
  <r>
    <n v="2951"/>
    <x v="1465"/>
    <x v="3"/>
    <x v="105"/>
    <d v="2014-11-13T00:00:00"/>
    <s v="Same Day"/>
    <s v="EM-14140"/>
    <s v="Eugene Moren"/>
    <x v="2"/>
    <x v="0"/>
    <s v="Glendale"/>
    <x v="16"/>
    <n v="85301"/>
    <x v="1"/>
    <x v="1215"/>
    <x v="1"/>
    <x v="10"/>
    <x v="1190"/>
    <n v="23.120000000000005"/>
    <n v="5"/>
    <n v="0.2"/>
    <n v="8.3810000000000002"/>
  </r>
  <r>
    <n v="2952"/>
    <x v="1465"/>
    <x v="3"/>
    <x v="105"/>
    <d v="2014-11-13T00:00:00"/>
    <s v="Same Day"/>
    <s v="EM-14140"/>
    <s v="Eugene Moren"/>
    <x v="2"/>
    <x v="0"/>
    <s v="Glendale"/>
    <x v="16"/>
    <n v="85301"/>
    <x v="1"/>
    <x v="1459"/>
    <x v="0"/>
    <x v="1"/>
    <x v="1436"/>
    <n v="113.88800000000002"/>
    <n v="2"/>
    <n v="0.2"/>
    <n v="9.9651999999999994"/>
  </r>
  <r>
    <n v="2953"/>
    <x v="1465"/>
    <x v="3"/>
    <x v="105"/>
    <d v="2014-11-13T00:00:00"/>
    <s v="Same Day"/>
    <s v="EM-14140"/>
    <s v="Eugene Moren"/>
    <x v="2"/>
    <x v="0"/>
    <s v="Glendale"/>
    <x v="16"/>
    <n v="85301"/>
    <x v="1"/>
    <x v="1460"/>
    <x v="0"/>
    <x v="5"/>
    <x v="1437"/>
    <n v="113.56800000000001"/>
    <n v="2"/>
    <n v="0.2"/>
    <n v="-5.6784000000000034"/>
  </r>
  <r>
    <n v="2954"/>
    <x v="1465"/>
    <x v="3"/>
    <x v="105"/>
    <d v="2014-11-13T00:00:00"/>
    <s v="Same Day"/>
    <s v="EM-14140"/>
    <s v="Eugene Moren"/>
    <x v="2"/>
    <x v="0"/>
    <s v="Glendale"/>
    <x v="16"/>
    <n v="85301"/>
    <x v="1"/>
    <x v="500"/>
    <x v="2"/>
    <x v="7"/>
    <x v="495"/>
    <n v="7.9200000000000008"/>
    <n v="2"/>
    <n v="0.2"/>
    <n v="0.69299999999999984"/>
  </r>
  <r>
    <n v="2955"/>
    <x v="1465"/>
    <x v="3"/>
    <x v="105"/>
    <d v="2014-11-13T00:00:00"/>
    <s v="Same Day"/>
    <s v="EM-14140"/>
    <s v="Eugene Moren"/>
    <x v="2"/>
    <x v="0"/>
    <s v="Glendale"/>
    <x v="16"/>
    <n v="85301"/>
    <x v="1"/>
    <x v="1461"/>
    <x v="2"/>
    <x v="7"/>
    <x v="1438"/>
    <n v="671.98400000000004"/>
    <n v="2"/>
    <n v="0.2"/>
    <n v="50.398800000000023"/>
  </r>
  <r>
    <n v="2956"/>
    <x v="1466"/>
    <x v="0"/>
    <x v="298"/>
    <d v="2013-08-25T00:00:00"/>
    <s v="Standard Class"/>
    <s v="GG-14650"/>
    <s v="Greg Guthrie"/>
    <x v="1"/>
    <x v="0"/>
    <s v="New York City"/>
    <x v="15"/>
    <n v="10035"/>
    <x v="3"/>
    <x v="884"/>
    <x v="2"/>
    <x v="7"/>
    <x v="869"/>
    <n v="39.99"/>
    <n v="1"/>
    <n v="0"/>
    <n v="11.597099999999998"/>
  </r>
  <r>
    <n v="2957"/>
    <x v="1467"/>
    <x v="3"/>
    <x v="818"/>
    <d v="2014-07-05T00:00:00"/>
    <s v="Standard Class"/>
    <s v="MA-17995"/>
    <s v="Michelle Arnett"/>
    <x v="2"/>
    <x v="0"/>
    <s v="Watertown"/>
    <x v="15"/>
    <n v="13601"/>
    <x v="3"/>
    <x v="474"/>
    <x v="0"/>
    <x v="1"/>
    <x v="470"/>
    <n v="191.64600000000002"/>
    <n v="3"/>
    <n v="0.1"/>
    <n v="31.94100000000001"/>
  </r>
  <r>
    <n v="2958"/>
    <x v="1468"/>
    <x v="3"/>
    <x v="464"/>
    <d v="2014-05-10T00:00:00"/>
    <s v="Standard Class"/>
    <s v="SH-20395"/>
    <s v="Shahid Hopkins"/>
    <x v="0"/>
    <x v="0"/>
    <s v="Springfield"/>
    <x v="24"/>
    <n v="45503"/>
    <x v="3"/>
    <x v="8"/>
    <x v="1"/>
    <x v="8"/>
    <x v="8"/>
    <n v="2.3130000000000002"/>
    <n v="1"/>
    <n v="0.7"/>
    <n v="-1.9274999999999993"/>
  </r>
  <r>
    <n v="2959"/>
    <x v="1469"/>
    <x v="1"/>
    <x v="100"/>
    <d v="2012-12-29T00:00:00"/>
    <s v="Standard Class"/>
    <s v="KT-16465"/>
    <s v="Kean Takahito"/>
    <x v="0"/>
    <x v="0"/>
    <s v="Los Angeles"/>
    <x v="1"/>
    <n v="90032"/>
    <x v="1"/>
    <x v="799"/>
    <x v="1"/>
    <x v="8"/>
    <x v="789"/>
    <n v="19.936000000000003"/>
    <n v="4"/>
    <n v="0.2"/>
    <n v="7.2267999999999999"/>
  </r>
  <r>
    <n v="2960"/>
    <x v="1469"/>
    <x v="1"/>
    <x v="100"/>
    <d v="2012-12-29T00:00:00"/>
    <s v="Standard Class"/>
    <s v="KT-16465"/>
    <s v="Kean Takahito"/>
    <x v="0"/>
    <x v="0"/>
    <s v="Los Angeles"/>
    <x v="1"/>
    <n v="90032"/>
    <x v="1"/>
    <x v="271"/>
    <x v="1"/>
    <x v="13"/>
    <x v="268"/>
    <n v="45.92"/>
    <n v="4"/>
    <n v="0"/>
    <n v="21.5824"/>
  </r>
  <r>
    <n v="2961"/>
    <x v="1470"/>
    <x v="3"/>
    <x v="466"/>
    <d v="2014-05-02T00:00:00"/>
    <s v="Standard Class"/>
    <s v="PO-19180"/>
    <s v="Philisse Overcash"/>
    <x v="2"/>
    <x v="0"/>
    <s v="Seattle"/>
    <x v="4"/>
    <n v="98115"/>
    <x v="1"/>
    <x v="987"/>
    <x v="1"/>
    <x v="10"/>
    <x v="971"/>
    <n v="20.34"/>
    <n v="3"/>
    <n v="0"/>
    <n v="9.3563999999999989"/>
  </r>
  <r>
    <n v="2962"/>
    <x v="1470"/>
    <x v="3"/>
    <x v="466"/>
    <d v="2014-05-02T00:00:00"/>
    <s v="Standard Class"/>
    <s v="PO-19180"/>
    <s v="Philisse Overcash"/>
    <x v="2"/>
    <x v="0"/>
    <s v="Seattle"/>
    <x v="4"/>
    <n v="98115"/>
    <x v="1"/>
    <x v="1123"/>
    <x v="1"/>
    <x v="2"/>
    <x v="1102"/>
    <n v="39.28"/>
    <n v="8"/>
    <n v="0"/>
    <n v="19.247199999999999"/>
  </r>
  <r>
    <n v="2963"/>
    <x v="1471"/>
    <x v="3"/>
    <x v="819"/>
    <d v="2014-12-22T00:00:00"/>
    <s v="Second Class"/>
    <s v="AY-10555"/>
    <s v="Andy Yotov"/>
    <x v="1"/>
    <x v="0"/>
    <s v="Oceanside"/>
    <x v="1"/>
    <n v="92054"/>
    <x v="1"/>
    <x v="23"/>
    <x v="0"/>
    <x v="1"/>
    <x v="23"/>
    <n v="81.567999999999998"/>
    <n v="2"/>
    <n v="0.2"/>
    <n v="9.1763999999999974"/>
  </r>
  <r>
    <n v="2964"/>
    <x v="1471"/>
    <x v="3"/>
    <x v="819"/>
    <d v="2014-12-22T00:00:00"/>
    <s v="Second Class"/>
    <s v="AY-10555"/>
    <s v="Andy Yotov"/>
    <x v="1"/>
    <x v="0"/>
    <s v="Oceanside"/>
    <x v="1"/>
    <n v="92054"/>
    <x v="1"/>
    <x v="163"/>
    <x v="0"/>
    <x v="1"/>
    <x v="162"/>
    <n v="97.184000000000012"/>
    <n v="2"/>
    <n v="0.2"/>
    <n v="6.0740000000000016"/>
  </r>
  <r>
    <n v="2965"/>
    <x v="1471"/>
    <x v="3"/>
    <x v="819"/>
    <d v="2014-12-22T00:00:00"/>
    <s v="Second Class"/>
    <s v="AY-10555"/>
    <s v="Andy Yotov"/>
    <x v="1"/>
    <x v="0"/>
    <s v="Oceanside"/>
    <x v="1"/>
    <n v="92054"/>
    <x v="1"/>
    <x v="525"/>
    <x v="1"/>
    <x v="8"/>
    <x v="520"/>
    <n v="24.320000000000004"/>
    <n v="5"/>
    <n v="0.2"/>
    <n v="8.2079999999999984"/>
  </r>
  <r>
    <n v="2966"/>
    <x v="1471"/>
    <x v="3"/>
    <x v="819"/>
    <d v="2014-12-22T00:00:00"/>
    <s v="Second Class"/>
    <s v="AY-10555"/>
    <s v="Andy Yotov"/>
    <x v="1"/>
    <x v="0"/>
    <s v="Oceanside"/>
    <x v="1"/>
    <n v="92054"/>
    <x v="1"/>
    <x v="1462"/>
    <x v="0"/>
    <x v="5"/>
    <x v="1439"/>
    <n v="18.96"/>
    <n v="2"/>
    <n v="0"/>
    <n v="7.5840000000000014"/>
  </r>
  <r>
    <n v="2967"/>
    <x v="1472"/>
    <x v="2"/>
    <x v="422"/>
    <d v="2011-12-31T00:00:00"/>
    <s v="Standard Class"/>
    <s v="Co-12640"/>
    <s v="Corey-Lock"/>
    <x v="0"/>
    <x v="0"/>
    <s v="Skokie"/>
    <x v="10"/>
    <n v="60076"/>
    <x v="2"/>
    <x v="1001"/>
    <x v="0"/>
    <x v="5"/>
    <x v="984"/>
    <n v="32.952000000000005"/>
    <n v="6"/>
    <n v="0.6"/>
    <n v="-19.771199999999997"/>
  </r>
  <r>
    <n v="2968"/>
    <x v="1472"/>
    <x v="2"/>
    <x v="422"/>
    <d v="2011-12-31T00:00:00"/>
    <s v="Standard Class"/>
    <s v="Co-12640"/>
    <s v="Corey-Lock"/>
    <x v="0"/>
    <x v="0"/>
    <s v="Skokie"/>
    <x v="10"/>
    <n v="60076"/>
    <x v="2"/>
    <x v="1190"/>
    <x v="1"/>
    <x v="4"/>
    <x v="33"/>
    <n v="30.016000000000005"/>
    <n v="4"/>
    <n v="0.2"/>
    <n v="3.0015999999999998"/>
  </r>
  <r>
    <n v="2969"/>
    <x v="1473"/>
    <x v="3"/>
    <x v="44"/>
    <d v="2014-11-10T00:00:00"/>
    <s v="Second Class"/>
    <s v="JF-15565"/>
    <s v="Jill Fjeld"/>
    <x v="0"/>
    <x v="0"/>
    <s v="Fayetteville"/>
    <x v="3"/>
    <n v="28314"/>
    <x v="0"/>
    <x v="77"/>
    <x v="1"/>
    <x v="9"/>
    <x v="77"/>
    <n v="499.58400000000006"/>
    <n v="3"/>
    <n v="0.2"/>
    <n v="43.713600000000014"/>
  </r>
  <r>
    <n v="2970"/>
    <x v="1473"/>
    <x v="3"/>
    <x v="44"/>
    <d v="2014-11-10T00:00:00"/>
    <s v="Second Class"/>
    <s v="JF-15565"/>
    <s v="Jill Fjeld"/>
    <x v="0"/>
    <x v="0"/>
    <s v="Fayetteville"/>
    <x v="3"/>
    <n v="28314"/>
    <x v="0"/>
    <x v="585"/>
    <x v="1"/>
    <x v="10"/>
    <x v="580"/>
    <n v="31.104000000000006"/>
    <n v="6"/>
    <n v="0.2"/>
    <n v="10.8864"/>
  </r>
  <r>
    <n v="2971"/>
    <x v="1473"/>
    <x v="3"/>
    <x v="44"/>
    <d v="2014-11-10T00:00:00"/>
    <s v="Second Class"/>
    <s v="JF-15565"/>
    <s v="Jill Fjeld"/>
    <x v="0"/>
    <x v="0"/>
    <s v="Fayetteville"/>
    <x v="3"/>
    <n v="28314"/>
    <x v="0"/>
    <x v="555"/>
    <x v="1"/>
    <x v="8"/>
    <x v="549"/>
    <n v="13.272000000000002"/>
    <n v="8"/>
    <n v="0.7"/>
    <n v="-10.617599999999999"/>
  </r>
  <r>
    <n v="2972"/>
    <x v="1473"/>
    <x v="3"/>
    <x v="44"/>
    <d v="2014-11-10T00:00:00"/>
    <s v="Second Class"/>
    <s v="JF-15565"/>
    <s v="Jill Fjeld"/>
    <x v="0"/>
    <x v="0"/>
    <s v="Fayetteville"/>
    <x v="3"/>
    <n v="28314"/>
    <x v="0"/>
    <x v="1381"/>
    <x v="0"/>
    <x v="5"/>
    <x v="1357"/>
    <n v="28.272000000000006"/>
    <n v="2"/>
    <n v="0.2"/>
    <n v="6.3612000000000002"/>
  </r>
  <r>
    <n v="2973"/>
    <x v="1473"/>
    <x v="3"/>
    <x v="44"/>
    <d v="2014-11-10T00:00:00"/>
    <s v="Second Class"/>
    <s v="JF-15565"/>
    <s v="Jill Fjeld"/>
    <x v="0"/>
    <x v="0"/>
    <s v="Fayetteville"/>
    <x v="3"/>
    <n v="28314"/>
    <x v="0"/>
    <x v="459"/>
    <x v="1"/>
    <x v="4"/>
    <x v="455"/>
    <n v="259.13600000000002"/>
    <n v="4"/>
    <n v="0.2"/>
    <n v="-51.827200000000019"/>
  </r>
  <r>
    <n v="2974"/>
    <x v="1474"/>
    <x v="3"/>
    <x v="819"/>
    <d v="2014-12-21T00:00:00"/>
    <s v="Standard Class"/>
    <s v="AR-10510"/>
    <s v="Andrew Roberts"/>
    <x v="0"/>
    <x v="0"/>
    <s v="Tulsa"/>
    <x v="26"/>
    <n v="74133"/>
    <x v="2"/>
    <x v="870"/>
    <x v="1"/>
    <x v="8"/>
    <x v="855"/>
    <n v="10.8"/>
    <n v="5"/>
    <n v="0"/>
    <n v="5.1839999999999993"/>
  </r>
  <r>
    <n v="2975"/>
    <x v="1475"/>
    <x v="1"/>
    <x v="820"/>
    <d v="2012-05-12T00:00:00"/>
    <s v="Standard Class"/>
    <s v="AG-10675"/>
    <s v="Anna Gayman"/>
    <x v="0"/>
    <x v="0"/>
    <s v="Allen"/>
    <x v="5"/>
    <n v="75002"/>
    <x v="2"/>
    <x v="616"/>
    <x v="0"/>
    <x v="3"/>
    <x v="611"/>
    <n v="244.00599999999997"/>
    <n v="2"/>
    <n v="0.3"/>
    <n v="-31.372200000000007"/>
  </r>
  <r>
    <n v="2976"/>
    <x v="1475"/>
    <x v="1"/>
    <x v="820"/>
    <d v="2012-05-12T00:00:00"/>
    <s v="Standard Class"/>
    <s v="AG-10675"/>
    <s v="Anna Gayman"/>
    <x v="0"/>
    <x v="0"/>
    <s v="Allen"/>
    <x v="5"/>
    <n v="75002"/>
    <x v="2"/>
    <x v="1463"/>
    <x v="1"/>
    <x v="10"/>
    <x v="1440"/>
    <n v="15.936000000000002"/>
    <n v="4"/>
    <n v="0.2"/>
    <n v="5.378400000000001"/>
  </r>
  <r>
    <n v="2977"/>
    <x v="1476"/>
    <x v="3"/>
    <x v="769"/>
    <d v="2014-12-05T00:00:00"/>
    <s v="Same Day"/>
    <s v="DV-13045"/>
    <s v="Darrin Van Huff"/>
    <x v="1"/>
    <x v="0"/>
    <s v="Philadelphia"/>
    <x v="9"/>
    <n v="19143"/>
    <x v="3"/>
    <x v="1464"/>
    <x v="0"/>
    <x v="1"/>
    <x v="1441"/>
    <n v="188.55199999999996"/>
    <n v="7"/>
    <n v="0.3"/>
    <n v="-2.693600000000032"/>
  </r>
  <r>
    <n v="2978"/>
    <x v="1477"/>
    <x v="3"/>
    <x v="621"/>
    <d v="2014-10-09T00:00:00"/>
    <s v="Second Class"/>
    <s v="HL-15040"/>
    <s v="Hunter Lopez"/>
    <x v="0"/>
    <x v="0"/>
    <s v="Rochester"/>
    <x v="15"/>
    <n v="14609"/>
    <x v="3"/>
    <x v="1011"/>
    <x v="1"/>
    <x v="4"/>
    <x v="994"/>
    <n v="22.58"/>
    <n v="2"/>
    <n v="0"/>
    <n v="5.8707999999999991"/>
  </r>
  <r>
    <n v="2979"/>
    <x v="1478"/>
    <x v="2"/>
    <x v="286"/>
    <d v="2011-01-17T00:00:00"/>
    <s v="Second Class"/>
    <s v="ND-18370"/>
    <s v="Natalie DeCherney"/>
    <x v="0"/>
    <x v="0"/>
    <s v="Mount Pleasant"/>
    <x v="20"/>
    <n v="29464"/>
    <x v="0"/>
    <x v="1455"/>
    <x v="0"/>
    <x v="1"/>
    <x v="1432"/>
    <n v="545.93999999999994"/>
    <n v="6"/>
    <n v="0"/>
    <n v="87.350400000000036"/>
  </r>
  <r>
    <n v="2980"/>
    <x v="1479"/>
    <x v="1"/>
    <x v="821"/>
    <d v="2012-06-17T00:00:00"/>
    <s v="Standard Class"/>
    <s v="GB-14575"/>
    <s v="Giulietta Baptist"/>
    <x v="0"/>
    <x v="0"/>
    <s v="Philadelphia"/>
    <x v="9"/>
    <n v="19134"/>
    <x v="3"/>
    <x v="1465"/>
    <x v="1"/>
    <x v="10"/>
    <x v="1442"/>
    <n v="20.736000000000004"/>
    <n v="4"/>
    <n v="0.2"/>
    <n v="7.2576000000000001"/>
  </r>
  <r>
    <n v="2981"/>
    <x v="1479"/>
    <x v="1"/>
    <x v="821"/>
    <d v="2012-06-17T00:00:00"/>
    <s v="Standard Class"/>
    <s v="GB-14575"/>
    <s v="Giulietta Baptist"/>
    <x v="0"/>
    <x v="0"/>
    <s v="Philadelphia"/>
    <x v="9"/>
    <n v="19134"/>
    <x v="3"/>
    <x v="1251"/>
    <x v="0"/>
    <x v="5"/>
    <x v="1226"/>
    <n v="43.295999999999999"/>
    <n v="2"/>
    <n v="0.2"/>
    <n v="4.3295999999999975"/>
  </r>
  <r>
    <n v="2982"/>
    <x v="1480"/>
    <x v="2"/>
    <x v="136"/>
    <d v="2011-07-18T00:00:00"/>
    <s v="Standard Class"/>
    <s v="CL-12565"/>
    <s v="Clay Ludtke"/>
    <x v="0"/>
    <x v="0"/>
    <s v="Seattle"/>
    <x v="4"/>
    <n v="98115"/>
    <x v="1"/>
    <x v="1464"/>
    <x v="0"/>
    <x v="1"/>
    <x v="1441"/>
    <n v="123.136"/>
    <n v="4"/>
    <n v="0.2"/>
    <n v="13.852799999999981"/>
  </r>
  <r>
    <n v="2983"/>
    <x v="1480"/>
    <x v="2"/>
    <x v="136"/>
    <d v="2011-07-18T00:00:00"/>
    <s v="Standard Class"/>
    <s v="CL-12565"/>
    <s v="Clay Ludtke"/>
    <x v="0"/>
    <x v="0"/>
    <s v="Seattle"/>
    <x v="4"/>
    <n v="98115"/>
    <x v="1"/>
    <x v="653"/>
    <x v="1"/>
    <x v="8"/>
    <x v="647"/>
    <n v="11.264000000000001"/>
    <n v="4"/>
    <n v="0.2"/>
    <n v="3.8015999999999992"/>
  </r>
  <r>
    <n v="2984"/>
    <x v="1481"/>
    <x v="2"/>
    <x v="776"/>
    <d v="2011-12-11T00:00:00"/>
    <s v="Second Class"/>
    <s v="RC-19960"/>
    <s v="Ryan Crowe"/>
    <x v="0"/>
    <x v="0"/>
    <s v="Springfield"/>
    <x v="21"/>
    <n v="97477"/>
    <x v="1"/>
    <x v="330"/>
    <x v="1"/>
    <x v="4"/>
    <x v="326"/>
    <n v="53.424000000000007"/>
    <n v="3"/>
    <n v="0.2"/>
    <n v="4.6746000000000016"/>
  </r>
  <r>
    <n v="2985"/>
    <x v="1481"/>
    <x v="2"/>
    <x v="776"/>
    <d v="2011-12-11T00:00:00"/>
    <s v="Second Class"/>
    <s v="RC-19960"/>
    <s v="Ryan Crowe"/>
    <x v="0"/>
    <x v="0"/>
    <s v="Springfield"/>
    <x v="21"/>
    <n v="97477"/>
    <x v="1"/>
    <x v="1258"/>
    <x v="0"/>
    <x v="3"/>
    <x v="1233"/>
    <n v="275.49"/>
    <n v="1"/>
    <n v="0.5"/>
    <n v="-170.80380000000002"/>
  </r>
  <r>
    <n v="2986"/>
    <x v="1482"/>
    <x v="0"/>
    <x v="822"/>
    <d v="2013-05-31T00:00:00"/>
    <s v="Standard Class"/>
    <s v="JB-16045"/>
    <s v="Julia Barnett"/>
    <x v="2"/>
    <x v="0"/>
    <s v="Columbus"/>
    <x v="32"/>
    <n v="31907"/>
    <x v="0"/>
    <x v="1466"/>
    <x v="0"/>
    <x v="5"/>
    <x v="1443"/>
    <n v="24.96"/>
    <n v="4"/>
    <n v="0"/>
    <n v="6.240000000000002"/>
  </r>
  <r>
    <n v="2987"/>
    <x v="1482"/>
    <x v="0"/>
    <x v="822"/>
    <d v="2013-05-31T00:00:00"/>
    <s v="Standard Class"/>
    <s v="JB-16045"/>
    <s v="Julia Barnett"/>
    <x v="2"/>
    <x v="0"/>
    <s v="Columbus"/>
    <x v="32"/>
    <n v="31907"/>
    <x v="0"/>
    <x v="364"/>
    <x v="1"/>
    <x v="10"/>
    <x v="359"/>
    <n v="19.36"/>
    <n v="2"/>
    <n v="0"/>
    <n v="9.2927999999999997"/>
  </r>
  <r>
    <n v="2988"/>
    <x v="1482"/>
    <x v="0"/>
    <x v="822"/>
    <d v="2013-05-31T00:00:00"/>
    <s v="Standard Class"/>
    <s v="JB-16045"/>
    <s v="Julia Barnett"/>
    <x v="2"/>
    <x v="0"/>
    <s v="Columbus"/>
    <x v="32"/>
    <n v="31907"/>
    <x v="0"/>
    <x v="426"/>
    <x v="1"/>
    <x v="4"/>
    <x v="421"/>
    <n v="1267.6499999999999"/>
    <n v="9"/>
    <n v="0"/>
    <n v="152.11799999999999"/>
  </r>
  <r>
    <n v="2989"/>
    <x v="1483"/>
    <x v="0"/>
    <x v="823"/>
    <d v="2013-02-26T00:00:00"/>
    <s v="Second Class"/>
    <s v="MC-17635"/>
    <s v="Matthew Clasen"/>
    <x v="1"/>
    <x v="0"/>
    <s v="Los Angeles"/>
    <x v="1"/>
    <n v="90032"/>
    <x v="1"/>
    <x v="1421"/>
    <x v="2"/>
    <x v="11"/>
    <x v="1400"/>
    <n v="12.99"/>
    <n v="1"/>
    <n v="0"/>
    <n v="0.77939999999999898"/>
  </r>
  <r>
    <n v="2990"/>
    <x v="1483"/>
    <x v="0"/>
    <x v="823"/>
    <d v="2013-02-26T00:00:00"/>
    <s v="Second Class"/>
    <s v="MC-17635"/>
    <s v="Matthew Clasen"/>
    <x v="1"/>
    <x v="0"/>
    <s v="Los Angeles"/>
    <x v="1"/>
    <n v="90032"/>
    <x v="1"/>
    <x v="1458"/>
    <x v="1"/>
    <x v="8"/>
    <x v="1435"/>
    <n v="18.559999999999999"/>
    <n v="4"/>
    <n v="0.2"/>
    <n v="6.4959999999999996"/>
  </r>
  <r>
    <n v="2991"/>
    <x v="1483"/>
    <x v="0"/>
    <x v="823"/>
    <d v="2013-02-26T00:00:00"/>
    <s v="Second Class"/>
    <s v="MC-17635"/>
    <s v="Matthew Clasen"/>
    <x v="1"/>
    <x v="0"/>
    <s v="Los Angeles"/>
    <x v="1"/>
    <n v="90032"/>
    <x v="1"/>
    <x v="435"/>
    <x v="1"/>
    <x v="4"/>
    <x v="430"/>
    <n v="449.15"/>
    <n v="5"/>
    <n v="0"/>
    <n v="8.9829999999999899"/>
  </r>
  <r>
    <n v="2992"/>
    <x v="1483"/>
    <x v="0"/>
    <x v="823"/>
    <d v="2013-02-26T00:00:00"/>
    <s v="Second Class"/>
    <s v="MC-17635"/>
    <s v="Matthew Clasen"/>
    <x v="1"/>
    <x v="0"/>
    <s v="Los Angeles"/>
    <x v="1"/>
    <n v="90032"/>
    <x v="1"/>
    <x v="78"/>
    <x v="1"/>
    <x v="8"/>
    <x v="78"/>
    <n v="31.248000000000005"/>
    <n v="7"/>
    <n v="0.2"/>
    <n v="10.936799999999998"/>
  </r>
  <r>
    <n v="2993"/>
    <x v="1484"/>
    <x v="0"/>
    <x v="824"/>
    <d v="2013-10-07T00:00:00"/>
    <s v="Standard Class"/>
    <s v="TT-21265"/>
    <s v="Tim Taslimi"/>
    <x v="1"/>
    <x v="0"/>
    <s v="New York City"/>
    <x v="15"/>
    <n v="10024"/>
    <x v="3"/>
    <x v="564"/>
    <x v="1"/>
    <x v="9"/>
    <x v="559"/>
    <n v="61.44"/>
    <n v="3"/>
    <n v="0"/>
    <n v="16.588799999999999"/>
  </r>
  <r>
    <n v="2994"/>
    <x v="1485"/>
    <x v="3"/>
    <x v="825"/>
    <d v="2014-03-18T00:00:00"/>
    <s v="Standard Class"/>
    <s v="MJ-17740"/>
    <s v="Max Jones"/>
    <x v="0"/>
    <x v="0"/>
    <s v="Detroit"/>
    <x v="12"/>
    <n v="48227"/>
    <x v="2"/>
    <x v="1188"/>
    <x v="1"/>
    <x v="8"/>
    <x v="1165"/>
    <n v="895.92"/>
    <n v="4"/>
    <n v="0"/>
    <n v="421.08239999999995"/>
  </r>
  <r>
    <n v="2995"/>
    <x v="1486"/>
    <x v="0"/>
    <x v="369"/>
    <d v="2013-09-14T00:00:00"/>
    <s v="Second Class"/>
    <s v="AT-10735"/>
    <s v="Annie Thurman"/>
    <x v="0"/>
    <x v="0"/>
    <s v="Stockton"/>
    <x v="1"/>
    <n v="95207"/>
    <x v="1"/>
    <x v="68"/>
    <x v="1"/>
    <x v="8"/>
    <x v="1444"/>
    <n v="55.360000000000007"/>
    <n v="4"/>
    <n v="0.2"/>
    <n v="18.683999999999997"/>
  </r>
  <r>
    <n v="2996"/>
    <x v="1487"/>
    <x v="2"/>
    <x v="686"/>
    <d v="2011-07-21T00:00:00"/>
    <s v="Standard Class"/>
    <s v="PB-19150"/>
    <s v="Philip Brown"/>
    <x v="0"/>
    <x v="0"/>
    <s v="Phoenix"/>
    <x v="16"/>
    <n v="85023"/>
    <x v="1"/>
    <x v="4"/>
    <x v="1"/>
    <x v="4"/>
    <x v="4"/>
    <n v="55.92"/>
    <n v="5"/>
    <n v="0.2"/>
    <n v="6.2910000000000004"/>
  </r>
  <r>
    <n v="2997"/>
    <x v="1488"/>
    <x v="2"/>
    <x v="261"/>
    <d v="2011-06-25T00:00:00"/>
    <s v="Standard Class"/>
    <s v="NW-18400"/>
    <s v="Natalie Webber"/>
    <x v="0"/>
    <x v="0"/>
    <s v="Philadelphia"/>
    <x v="9"/>
    <n v="19120"/>
    <x v="3"/>
    <x v="837"/>
    <x v="1"/>
    <x v="12"/>
    <x v="33"/>
    <n v="24.896000000000001"/>
    <n v="4"/>
    <n v="0.2"/>
    <n v="8.4024000000000001"/>
  </r>
  <r>
    <n v="2998"/>
    <x v="1488"/>
    <x v="2"/>
    <x v="261"/>
    <d v="2011-06-25T00:00:00"/>
    <s v="Standard Class"/>
    <s v="NW-18400"/>
    <s v="Natalie Webber"/>
    <x v="0"/>
    <x v="0"/>
    <s v="Philadelphia"/>
    <x v="9"/>
    <n v="19120"/>
    <x v="3"/>
    <x v="1467"/>
    <x v="0"/>
    <x v="5"/>
    <x v="1445"/>
    <n v="3.9840000000000004"/>
    <n v="1"/>
    <n v="0.2"/>
    <n v="0.64739999999999964"/>
  </r>
  <r>
    <n v="2999"/>
    <x v="1488"/>
    <x v="2"/>
    <x v="261"/>
    <d v="2011-06-25T00:00:00"/>
    <s v="Standard Class"/>
    <s v="NW-18400"/>
    <s v="Natalie Webber"/>
    <x v="0"/>
    <x v="0"/>
    <s v="Philadelphia"/>
    <x v="9"/>
    <n v="19120"/>
    <x v="3"/>
    <x v="246"/>
    <x v="2"/>
    <x v="11"/>
    <x v="244"/>
    <n v="95.968000000000004"/>
    <n v="4"/>
    <n v="0.2"/>
    <n v="28.790400000000009"/>
  </r>
  <r>
    <n v="3000"/>
    <x v="1488"/>
    <x v="2"/>
    <x v="261"/>
    <d v="2011-06-25T00:00:00"/>
    <s v="Standard Class"/>
    <s v="NW-18400"/>
    <s v="Natalie Webber"/>
    <x v="0"/>
    <x v="0"/>
    <s v="Philadelphia"/>
    <x v="9"/>
    <n v="19120"/>
    <x v="3"/>
    <x v="1468"/>
    <x v="2"/>
    <x v="15"/>
    <x v="1446"/>
    <n v="206.99100000000004"/>
    <n v="3"/>
    <n v="0.7"/>
    <n v="-172.49250000000001"/>
  </r>
  <r>
    <n v="3001"/>
    <x v="1488"/>
    <x v="2"/>
    <x v="261"/>
    <d v="2011-06-25T00:00:00"/>
    <s v="Standard Class"/>
    <s v="NW-18400"/>
    <s v="Natalie Webber"/>
    <x v="0"/>
    <x v="0"/>
    <s v="Philadelphia"/>
    <x v="9"/>
    <n v="19120"/>
    <x v="3"/>
    <x v="1109"/>
    <x v="1"/>
    <x v="9"/>
    <x v="1089"/>
    <n v="44.416000000000004"/>
    <n v="2"/>
    <n v="0.2"/>
    <n v="3.8864000000000001"/>
  </r>
  <r>
    <n v="3002"/>
    <x v="1488"/>
    <x v="2"/>
    <x v="261"/>
    <d v="2011-06-25T00:00:00"/>
    <s v="Standard Class"/>
    <s v="NW-18400"/>
    <s v="Natalie Webber"/>
    <x v="0"/>
    <x v="0"/>
    <s v="Philadelphia"/>
    <x v="9"/>
    <n v="19120"/>
    <x v="3"/>
    <x v="491"/>
    <x v="1"/>
    <x v="8"/>
    <x v="486"/>
    <n v="9.006000000000002"/>
    <n v="2"/>
    <n v="0.7"/>
    <n v="-7.2048000000000023"/>
  </r>
  <r>
    <n v="3003"/>
    <x v="1489"/>
    <x v="1"/>
    <x v="761"/>
    <d v="2012-07-10T00:00:00"/>
    <s v="Standard Class"/>
    <s v="VP-21730"/>
    <s v="Victor Preis"/>
    <x v="2"/>
    <x v="0"/>
    <s v="Sterling Heights"/>
    <x v="12"/>
    <n v="48310"/>
    <x v="2"/>
    <x v="1469"/>
    <x v="1"/>
    <x v="8"/>
    <x v="1447"/>
    <n v="19"/>
    <n v="5"/>
    <n v="0"/>
    <n v="8.93"/>
  </r>
  <r>
    <n v="3004"/>
    <x v="1490"/>
    <x v="3"/>
    <x v="819"/>
    <d v="2014-12-24T00:00:00"/>
    <s v="Standard Class"/>
    <s v="RD-19810"/>
    <s v="Ross DeVincentis"/>
    <x v="2"/>
    <x v="0"/>
    <s v="Rochester"/>
    <x v="15"/>
    <n v="14609"/>
    <x v="3"/>
    <x v="1124"/>
    <x v="1"/>
    <x v="8"/>
    <x v="1103"/>
    <n v="33.375999999999998"/>
    <n v="4"/>
    <n v="0.2"/>
    <n v="10.429999999999998"/>
  </r>
  <r>
    <n v="3005"/>
    <x v="1491"/>
    <x v="0"/>
    <x v="162"/>
    <d v="2013-09-11T00:00:00"/>
    <s v="First Class"/>
    <s v="MG-17875"/>
    <s v="Michael Grace"/>
    <x v="2"/>
    <x v="0"/>
    <s v="New York City"/>
    <x v="15"/>
    <n v="10011"/>
    <x v="3"/>
    <x v="1470"/>
    <x v="1"/>
    <x v="9"/>
    <x v="1448"/>
    <n v="207.48"/>
    <n v="1"/>
    <n v="0"/>
    <n v="62.243999999999971"/>
  </r>
  <r>
    <n v="3006"/>
    <x v="1492"/>
    <x v="2"/>
    <x v="826"/>
    <d v="2011-05-21T00:00:00"/>
    <s v="Standard Class"/>
    <s v="PA-19060"/>
    <s v="Pete Armstrong"/>
    <x v="2"/>
    <x v="0"/>
    <s v="Eau Claire"/>
    <x v="6"/>
    <n v="54703"/>
    <x v="2"/>
    <x v="997"/>
    <x v="1"/>
    <x v="8"/>
    <x v="980"/>
    <n v="91.679999999999993"/>
    <n v="3"/>
    <n v="0"/>
    <n v="45.839999999999996"/>
  </r>
  <r>
    <n v="3007"/>
    <x v="1493"/>
    <x v="3"/>
    <x v="119"/>
    <d v="2014-10-16T00:00:00"/>
    <s v="First Class"/>
    <s v="CR-12730"/>
    <s v="Craig Reiter"/>
    <x v="0"/>
    <x v="0"/>
    <s v="New York City"/>
    <x v="15"/>
    <n v="10009"/>
    <x v="3"/>
    <x v="1107"/>
    <x v="1"/>
    <x v="9"/>
    <x v="1087"/>
    <n v="904.9"/>
    <n v="5"/>
    <n v="0"/>
    <n v="253.37199999999996"/>
  </r>
  <r>
    <n v="3008"/>
    <x v="1494"/>
    <x v="2"/>
    <x v="745"/>
    <d v="2011-10-29T00:00:00"/>
    <s v="Standard Class"/>
    <s v="AA-10375"/>
    <s v="Allen Armold"/>
    <x v="0"/>
    <x v="0"/>
    <s v="Rancho Cucamonga"/>
    <x v="1"/>
    <n v="91730"/>
    <x v="1"/>
    <x v="276"/>
    <x v="1"/>
    <x v="8"/>
    <x v="273"/>
    <n v="34.271999999999998"/>
    <n v="3"/>
    <n v="0.2"/>
    <n v="11.138399999999999"/>
  </r>
  <r>
    <n v="3009"/>
    <x v="1495"/>
    <x v="0"/>
    <x v="5"/>
    <d v="2013-12-07T00:00:00"/>
    <s v="First Class"/>
    <s v="JG-15160"/>
    <s v="James Galang"/>
    <x v="0"/>
    <x v="0"/>
    <s v="Murray"/>
    <x v="0"/>
    <n v="42071"/>
    <x v="0"/>
    <x v="1268"/>
    <x v="0"/>
    <x v="5"/>
    <x v="1243"/>
    <n v="191.82"/>
    <n v="3"/>
    <n v="0"/>
    <n v="74.809799999999996"/>
  </r>
  <r>
    <n v="3010"/>
    <x v="1496"/>
    <x v="0"/>
    <x v="197"/>
    <d v="2013-07-30T00:00:00"/>
    <s v="Standard Class"/>
    <s v="RR-19525"/>
    <s v="Rick Reed"/>
    <x v="1"/>
    <x v="0"/>
    <s v="Toledo"/>
    <x v="24"/>
    <n v="43615"/>
    <x v="3"/>
    <x v="1306"/>
    <x v="1"/>
    <x v="9"/>
    <x v="1282"/>
    <n v="243.88000000000002"/>
    <n v="5"/>
    <n v="0.2"/>
    <n v="27.43649999999996"/>
  </r>
  <r>
    <n v="3011"/>
    <x v="1497"/>
    <x v="3"/>
    <x v="827"/>
    <d v="2014-04-24T00:00:00"/>
    <s v="Standard Class"/>
    <s v="SR-20425"/>
    <s v="Sharelle Roach"/>
    <x v="2"/>
    <x v="0"/>
    <s v="Louisville"/>
    <x v="22"/>
    <n v="80027"/>
    <x v="1"/>
    <x v="385"/>
    <x v="1"/>
    <x v="8"/>
    <x v="381"/>
    <n v="12.030000000000001"/>
    <n v="5"/>
    <n v="0.7"/>
    <n v="-9.222999999999999"/>
  </r>
  <r>
    <n v="3012"/>
    <x v="1497"/>
    <x v="3"/>
    <x v="827"/>
    <d v="2014-04-24T00:00:00"/>
    <s v="Standard Class"/>
    <s v="SR-20425"/>
    <s v="Sharelle Roach"/>
    <x v="2"/>
    <x v="0"/>
    <s v="Louisville"/>
    <x v="22"/>
    <n v="80027"/>
    <x v="1"/>
    <x v="155"/>
    <x v="2"/>
    <x v="15"/>
    <x v="154"/>
    <n v="2549.9850000000006"/>
    <n v="5"/>
    <n v="0.7"/>
    <n v="-3399.9800000000009"/>
  </r>
  <r>
    <n v="3013"/>
    <x v="1497"/>
    <x v="3"/>
    <x v="827"/>
    <d v="2014-04-24T00:00:00"/>
    <s v="Standard Class"/>
    <s v="SR-20425"/>
    <s v="Sharelle Roach"/>
    <x v="2"/>
    <x v="0"/>
    <s v="Louisville"/>
    <x v="22"/>
    <n v="80027"/>
    <x v="1"/>
    <x v="379"/>
    <x v="1"/>
    <x v="8"/>
    <x v="375"/>
    <n v="21.594000000000005"/>
    <n v="2"/>
    <n v="0.7"/>
    <n v="-15.835599999999999"/>
  </r>
  <r>
    <n v="3014"/>
    <x v="1497"/>
    <x v="3"/>
    <x v="827"/>
    <d v="2014-04-24T00:00:00"/>
    <s v="Standard Class"/>
    <s v="SR-20425"/>
    <s v="Sharelle Roach"/>
    <x v="2"/>
    <x v="0"/>
    <s v="Louisville"/>
    <x v="22"/>
    <n v="80027"/>
    <x v="1"/>
    <x v="591"/>
    <x v="1"/>
    <x v="8"/>
    <x v="586"/>
    <n v="8.9640000000000022"/>
    <n v="6"/>
    <n v="0.7"/>
    <n v="-6.573599999999999"/>
  </r>
  <r>
    <n v="3015"/>
    <x v="1497"/>
    <x v="3"/>
    <x v="827"/>
    <d v="2014-04-24T00:00:00"/>
    <s v="Standard Class"/>
    <s v="SR-20425"/>
    <s v="Sharelle Roach"/>
    <x v="2"/>
    <x v="0"/>
    <s v="Louisville"/>
    <x v="22"/>
    <n v="80027"/>
    <x v="1"/>
    <x v="510"/>
    <x v="1"/>
    <x v="10"/>
    <x v="505"/>
    <n v="20.736000000000004"/>
    <n v="4"/>
    <n v="0.2"/>
    <n v="7.2576000000000001"/>
  </r>
  <r>
    <n v="3016"/>
    <x v="1498"/>
    <x v="1"/>
    <x v="14"/>
    <d v="2012-09-21T00:00:00"/>
    <s v="Standard Class"/>
    <s v="LS-16975"/>
    <s v="Lindsay Shagiari"/>
    <x v="2"/>
    <x v="0"/>
    <s v="New York City"/>
    <x v="15"/>
    <n v="10035"/>
    <x v="3"/>
    <x v="738"/>
    <x v="0"/>
    <x v="3"/>
    <x v="730"/>
    <n v="344.22"/>
    <n v="2"/>
    <n v="0.4"/>
    <n v="-103.26600000000002"/>
  </r>
  <r>
    <n v="3017"/>
    <x v="1499"/>
    <x v="0"/>
    <x v="828"/>
    <d v="2013-08-31T00:00:00"/>
    <s v="Standard Class"/>
    <s v="MH-18115"/>
    <s v="Mick Hernandez"/>
    <x v="2"/>
    <x v="0"/>
    <s v="Pharr"/>
    <x v="5"/>
    <n v="78577"/>
    <x v="2"/>
    <x v="418"/>
    <x v="1"/>
    <x v="4"/>
    <x v="413"/>
    <n v="727.29600000000005"/>
    <n v="8"/>
    <n v="0.2"/>
    <n v="-172.73280000000005"/>
  </r>
  <r>
    <n v="3018"/>
    <x v="1499"/>
    <x v="0"/>
    <x v="828"/>
    <d v="2013-08-31T00:00:00"/>
    <s v="Standard Class"/>
    <s v="MH-18115"/>
    <s v="Mick Hernandez"/>
    <x v="2"/>
    <x v="0"/>
    <s v="Pharr"/>
    <x v="5"/>
    <n v="78577"/>
    <x v="2"/>
    <x v="1155"/>
    <x v="0"/>
    <x v="5"/>
    <x v="1134"/>
    <n v="22.608000000000001"/>
    <n v="3"/>
    <n v="0.6"/>
    <n v="-10.173599999999997"/>
  </r>
  <r>
    <n v="3019"/>
    <x v="1499"/>
    <x v="0"/>
    <x v="828"/>
    <d v="2013-08-31T00:00:00"/>
    <s v="Standard Class"/>
    <s v="MH-18115"/>
    <s v="Mick Hernandez"/>
    <x v="2"/>
    <x v="0"/>
    <s v="Pharr"/>
    <x v="5"/>
    <n v="78577"/>
    <x v="2"/>
    <x v="1200"/>
    <x v="2"/>
    <x v="11"/>
    <x v="1176"/>
    <n v="666.4"/>
    <n v="7"/>
    <n v="0.2"/>
    <n v="-33.319999999999965"/>
  </r>
  <r>
    <n v="3020"/>
    <x v="1500"/>
    <x v="1"/>
    <x v="627"/>
    <d v="2012-11-14T00:00:00"/>
    <s v="Standard Class"/>
    <s v="SC-20095"/>
    <s v="Sanjit Chand"/>
    <x v="0"/>
    <x v="0"/>
    <s v="West Jordan"/>
    <x v="7"/>
    <n v="84084"/>
    <x v="1"/>
    <x v="1471"/>
    <x v="1"/>
    <x v="13"/>
    <x v="1449"/>
    <n v="5.04"/>
    <n v="3"/>
    <n v="0"/>
    <n v="0.20159999999999978"/>
  </r>
  <r>
    <n v="3021"/>
    <x v="1500"/>
    <x v="1"/>
    <x v="627"/>
    <d v="2012-11-14T00:00:00"/>
    <s v="Standard Class"/>
    <s v="SC-20095"/>
    <s v="Sanjit Chand"/>
    <x v="0"/>
    <x v="0"/>
    <s v="West Jordan"/>
    <x v="7"/>
    <n v="84084"/>
    <x v="1"/>
    <x v="1030"/>
    <x v="1"/>
    <x v="10"/>
    <x v="1012"/>
    <n v="92.94"/>
    <n v="3"/>
    <n v="0"/>
    <n v="41.822999999999993"/>
  </r>
  <r>
    <n v="3022"/>
    <x v="1500"/>
    <x v="1"/>
    <x v="627"/>
    <d v="2012-11-14T00:00:00"/>
    <s v="Standard Class"/>
    <s v="SC-20095"/>
    <s v="Sanjit Chand"/>
    <x v="0"/>
    <x v="0"/>
    <s v="West Jordan"/>
    <x v="7"/>
    <n v="84084"/>
    <x v="1"/>
    <x v="642"/>
    <x v="0"/>
    <x v="5"/>
    <x v="636"/>
    <n v="66.69"/>
    <n v="3"/>
    <n v="0"/>
    <n v="22.007699999999996"/>
  </r>
  <r>
    <n v="3023"/>
    <x v="1500"/>
    <x v="1"/>
    <x v="627"/>
    <d v="2012-11-14T00:00:00"/>
    <s v="Standard Class"/>
    <s v="SC-20095"/>
    <s v="Sanjit Chand"/>
    <x v="0"/>
    <x v="0"/>
    <s v="West Jordan"/>
    <x v="7"/>
    <n v="84084"/>
    <x v="1"/>
    <x v="710"/>
    <x v="1"/>
    <x v="8"/>
    <x v="702"/>
    <n v="91.68"/>
    <n v="5"/>
    <n v="0.2"/>
    <n v="28.65"/>
  </r>
  <r>
    <n v="3024"/>
    <x v="1501"/>
    <x v="3"/>
    <x v="701"/>
    <d v="2014-11-24T00:00:00"/>
    <s v="Standard Class"/>
    <s v="JB-16000"/>
    <s v="Joy Bell-"/>
    <x v="0"/>
    <x v="0"/>
    <s v="Brownsville"/>
    <x v="5"/>
    <n v="78521"/>
    <x v="2"/>
    <x v="1275"/>
    <x v="0"/>
    <x v="0"/>
    <x v="1251"/>
    <n v="327.73279999999994"/>
    <n v="2"/>
    <n v="0.32"/>
    <n v="-14.458800000000025"/>
  </r>
  <r>
    <n v="3025"/>
    <x v="1502"/>
    <x v="1"/>
    <x v="627"/>
    <d v="2012-11-13T00:00:00"/>
    <s v="Standard Class"/>
    <s v="AC-10450"/>
    <s v="Amy Cox"/>
    <x v="0"/>
    <x v="0"/>
    <s v="New York City"/>
    <x v="15"/>
    <n v="10011"/>
    <x v="3"/>
    <x v="305"/>
    <x v="1"/>
    <x v="8"/>
    <x v="302"/>
    <n v="52.272000000000006"/>
    <n v="11"/>
    <n v="0.2"/>
    <n v="17.641799999999996"/>
  </r>
  <r>
    <n v="3026"/>
    <x v="1502"/>
    <x v="1"/>
    <x v="627"/>
    <d v="2012-11-13T00:00:00"/>
    <s v="Standard Class"/>
    <s v="AC-10450"/>
    <s v="Amy Cox"/>
    <x v="0"/>
    <x v="0"/>
    <s v="New York City"/>
    <x v="15"/>
    <n v="10011"/>
    <x v="3"/>
    <x v="457"/>
    <x v="1"/>
    <x v="10"/>
    <x v="453"/>
    <n v="17.940000000000001"/>
    <n v="3"/>
    <n v="0"/>
    <n v="8.0730000000000004"/>
  </r>
  <r>
    <n v="3027"/>
    <x v="1503"/>
    <x v="3"/>
    <x v="300"/>
    <d v="2014-04-27T00:00:00"/>
    <s v="Standard Class"/>
    <s v="MO-17800"/>
    <s v="Meg O'Connel"/>
    <x v="2"/>
    <x v="0"/>
    <s v="Philadelphia"/>
    <x v="9"/>
    <n v="19140"/>
    <x v="3"/>
    <x v="1060"/>
    <x v="0"/>
    <x v="5"/>
    <x v="1040"/>
    <n v="254.35200000000003"/>
    <n v="3"/>
    <n v="0.2"/>
    <n v="0"/>
  </r>
  <r>
    <n v="3028"/>
    <x v="1504"/>
    <x v="2"/>
    <x v="829"/>
    <d v="2011-08-24T00:00:00"/>
    <s v="Same Day"/>
    <s v="RB-19645"/>
    <s v="Robert Barroso"/>
    <x v="1"/>
    <x v="0"/>
    <s v="Billings"/>
    <x v="37"/>
    <n v="59102"/>
    <x v="1"/>
    <x v="1472"/>
    <x v="1"/>
    <x v="8"/>
    <x v="1450"/>
    <n v="8.2880000000000003"/>
    <n v="2"/>
    <n v="0.2"/>
    <n v="2.6935999999999991"/>
  </r>
  <r>
    <n v="3029"/>
    <x v="1505"/>
    <x v="3"/>
    <x v="94"/>
    <d v="2014-12-22T00:00:00"/>
    <s v="Standard Class"/>
    <s v="AI-10855"/>
    <s v="Arianne Irving"/>
    <x v="0"/>
    <x v="0"/>
    <s v="Chesapeake"/>
    <x v="17"/>
    <n v="23320"/>
    <x v="0"/>
    <x v="931"/>
    <x v="0"/>
    <x v="1"/>
    <x v="915"/>
    <n v="504.90000000000003"/>
    <n v="5"/>
    <n v="0"/>
    <n v="80.78400000000002"/>
  </r>
  <r>
    <n v="3030"/>
    <x v="1506"/>
    <x v="0"/>
    <x v="830"/>
    <d v="2013-03-29T00:00:00"/>
    <s v="Standard Class"/>
    <s v="DR-12880"/>
    <s v="Dan Reichenbach"/>
    <x v="1"/>
    <x v="0"/>
    <s v="Gresham"/>
    <x v="21"/>
    <n v="97030"/>
    <x v="1"/>
    <x v="1419"/>
    <x v="2"/>
    <x v="7"/>
    <x v="1398"/>
    <n v="403.16800000000001"/>
    <n v="4"/>
    <n v="0.2"/>
    <n v="25.198000000000008"/>
  </r>
  <r>
    <n v="3031"/>
    <x v="1507"/>
    <x v="1"/>
    <x v="481"/>
    <d v="2012-09-27T00:00:00"/>
    <s v="Standard Class"/>
    <s v="DM-12955"/>
    <s v="Dario Medina"/>
    <x v="1"/>
    <x v="0"/>
    <s v="Lincoln Park"/>
    <x v="12"/>
    <n v="48146"/>
    <x v="2"/>
    <x v="1195"/>
    <x v="0"/>
    <x v="0"/>
    <x v="1171"/>
    <n v="194.32"/>
    <n v="4"/>
    <n v="0"/>
    <n v="31.091200000000015"/>
  </r>
  <r>
    <n v="3032"/>
    <x v="1507"/>
    <x v="1"/>
    <x v="481"/>
    <d v="2012-09-27T00:00:00"/>
    <s v="Standard Class"/>
    <s v="DM-12955"/>
    <s v="Dario Medina"/>
    <x v="1"/>
    <x v="0"/>
    <s v="Lincoln Park"/>
    <x v="12"/>
    <n v="48146"/>
    <x v="2"/>
    <x v="1062"/>
    <x v="1"/>
    <x v="6"/>
    <x v="1042"/>
    <n v="25.99"/>
    <n v="1"/>
    <n v="0"/>
    <n v="7.5370999999999988"/>
  </r>
  <r>
    <n v="3033"/>
    <x v="1508"/>
    <x v="0"/>
    <x v="831"/>
    <d v="2013-11-27T00:00:00"/>
    <s v="Standard Class"/>
    <s v="JH-16180"/>
    <s v="Justin Hirsh"/>
    <x v="0"/>
    <x v="0"/>
    <s v="Gresham"/>
    <x v="21"/>
    <n v="97030"/>
    <x v="1"/>
    <x v="1225"/>
    <x v="0"/>
    <x v="1"/>
    <x v="1200"/>
    <n v="195.136"/>
    <n v="4"/>
    <n v="0.2"/>
    <n v="-12.196000000000005"/>
  </r>
  <r>
    <n v="3034"/>
    <x v="1509"/>
    <x v="3"/>
    <x v="118"/>
    <d v="2014-09-22T00:00:00"/>
    <s v="Standard Class"/>
    <s v="AB-10060"/>
    <s v="Adam Bellavance"/>
    <x v="2"/>
    <x v="0"/>
    <s v="Philadelphia"/>
    <x v="9"/>
    <n v="19143"/>
    <x v="3"/>
    <x v="1114"/>
    <x v="1"/>
    <x v="10"/>
    <x v="1094"/>
    <n v="20.736000000000004"/>
    <n v="4"/>
    <n v="0.2"/>
    <n v="7.2576000000000001"/>
  </r>
  <r>
    <n v="3035"/>
    <x v="1510"/>
    <x v="1"/>
    <x v="832"/>
    <d v="2012-06-16T00:00:00"/>
    <s v="Standard Class"/>
    <s v="BD-11605"/>
    <s v="Brian Dahlen"/>
    <x v="0"/>
    <x v="0"/>
    <s v="Monroe"/>
    <x v="28"/>
    <n v="71203"/>
    <x v="0"/>
    <x v="1044"/>
    <x v="2"/>
    <x v="11"/>
    <x v="1024"/>
    <n v="53.699999999999996"/>
    <n v="6"/>
    <n v="0"/>
    <n v="10.202999999999994"/>
  </r>
  <r>
    <n v="3036"/>
    <x v="1510"/>
    <x v="1"/>
    <x v="832"/>
    <d v="2012-06-16T00:00:00"/>
    <s v="Standard Class"/>
    <s v="BD-11605"/>
    <s v="Brian Dahlen"/>
    <x v="0"/>
    <x v="0"/>
    <s v="Monroe"/>
    <x v="28"/>
    <n v="71203"/>
    <x v="0"/>
    <x v="1472"/>
    <x v="1"/>
    <x v="8"/>
    <x v="1450"/>
    <n v="36.26"/>
    <n v="7"/>
    <n v="0"/>
    <n v="16.679599999999997"/>
  </r>
  <r>
    <n v="3037"/>
    <x v="1510"/>
    <x v="1"/>
    <x v="832"/>
    <d v="2012-06-16T00:00:00"/>
    <s v="Standard Class"/>
    <s v="BD-11605"/>
    <s v="Brian Dahlen"/>
    <x v="0"/>
    <x v="0"/>
    <s v="Monroe"/>
    <x v="28"/>
    <n v="71203"/>
    <x v="0"/>
    <x v="1473"/>
    <x v="1"/>
    <x v="6"/>
    <x v="1451"/>
    <n v="56.3"/>
    <n v="2"/>
    <n v="0"/>
    <n v="15.764000000000003"/>
  </r>
  <r>
    <n v="3038"/>
    <x v="1510"/>
    <x v="1"/>
    <x v="832"/>
    <d v="2012-06-16T00:00:00"/>
    <s v="Standard Class"/>
    <s v="BD-11605"/>
    <s v="Brian Dahlen"/>
    <x v="0"/>
    <x v="0"/>
    <s v="Monroe"/>
    <x v="28"/>
    <n v="71203"/>
    <x v="0"/>
    <x v="498"/>
    <x v="1"/>
    <x v="10"/>
    <x v="493"/>
    <n v="32.400000000000006"/>
    <n v="5"/>
    <n v="0"/>
    <n v="15.552000000000001"/>
  </r>
  <r>
    <n v="3039"/>
    <x v="1510"/>
    <x v="1"/>
    <x v="832"/>
    <d v="2012-06-16T00:00:00"/>
    <s v="Standard Class"/>
    <s v="BD-11605"/>
    <s v="Brian Dahlen"/>
    <x v="0"/>
    <x v="0"/>
    <s v="Monroe"/>
    <x v="28"/>
    <n v="71203"/>
    <x v="0"/>
    <x v="1474"/>
    <x v="0"/>
    <x v="5"/>
    <x v="1452"/>
    <n v="29.16"/>
    <n v="2"/>
    <n v="0"/>
    <n v="10.789200000000001"/>
  </r>
  <r>
    <n v="3040"/>
    <x v="1511"/>
    <x v="3"/>
    <x v="621"/>
    <d v="2014-10-09T00:00:00"/>
    <s v="Standard Class"/>
    <s v="AS-10045"/>
    <s v="Aaron Smayling"/>
    <x v="1"/>
    <x v="0"/>
    <s v="Pasadena"/>
    <x v="1"/>
    <n v="91104"/>
    <x v="1"/>
    <x v="719"/>
    <x v="0"/>
    <x v="3"/>
    <x v="711"/>
    <n v="171.28800000000001"/>
    <n v="3"/>
    <n v="0.2"/>
    <n v="-6.423300000000026"/>
  </r>
  <r>
    <n v="3041"/>
    <x v="1512"/>
    <x v="0"/>
    <x v="465"/>
    <d v="2013-05-10T00:00:00"/>
    <s v="Standard Class"/>
    <s v="ZD-21925"/>
    <s v="Zuschuss Donatelli"/>
    <x v="0"/>
    <x v="0"/>
    <s v="Chattanooga"/>
    <x v="18"/>
    <n v="37421"/>
    <x v="0"/>
    <x v="1006"/>
    <x v="0"/>
    <x v="5"/>
    <x v="989"/>
    <n v="16.72"/>
    <n v="5"/>
    <n v="0.2"/>
    <n v="3.3439999999999994"/>
  </r>
  <r>
    <n v="3042"/>
    <x v="1513"/>
    <x v="3"/>
    <x v="220"/>
    <d v="2014-09-13T00:00:00"/>
    <s v="Same Day"/>
    <s v="KF-16285"/>
    <s v="Karen Ferguson"/>
    <x v="2"/>
    <x v="0"/>
    <s v="Long Beach"/>
    <x v="1"/>
    <n v="90805"/>
    <x v="1"/>
    <x v="860"/>
    <x v="1"/>
    <x v="10"/>
    <x v="846"/>
    <n v="12.96"/>
    <n v="2"/>
    <n v="0"/>
    <n v="6.2208000000000006"/>
  </r>
  <r>
    <n v="3043"/>
    <x v="1513"/>
    <x v="3"/>
    <x v="220"/>
    <d v="2014-09-13T00:00:00"/>
    <s v="Same Day"/>
    <s v="KF-16285"/>
    <s v="Karen Ferguson"/>
    <x v="2"/>
    <x v="0"/>
    <s v="Long Beach"/>
    <x v="1"/>
    <n v="90805"/>
    <x v="1"/>
    <x v="1475"/>
    <x v="1"/>
    <x v="12"/>
    <x v="1453"/>
    <n v="22.18"/>
    <n v="2"/>
    <n v="0"/>
    <n v="10.8682"/>
  </r>
  <r>
    <n v="3044"/>
    <x v="1513"/>
    <x v="3"/>
    <x v="220"/>
    <d v="2014-09-13T00:00:00"/>
    <s v="Same Day"/>
    <s v="KF-16285"/>
    <s v="Karen Ferguson"/>
    <x v="2"/>
    <x v="0"/>
    <s v="Long Beach"/>
    <x v="1"/>
    <n v="90805"/>
    <x v="1"/>
    <x v="1476"/>
    <x v="0"/>
    <x v="1"/>
    <x v="1454"/>
    <n v="2054.2720000000004"/>
    <n v="8"/>
    <n v="0.2"/>
    <n v="256.78399999999976"/>
  </r>
  <r>
    <n v="3045"/>
    <x v="1514"/>
    <x v="1"/>
    <x v="28"/>
    <d v="2012-05-02T00:00:00"/>
    <s v="Second Class"/>
    <s v="BP-11230"/>
    <s v="Benjamin Patterson"/>
    <x v="0"/>
    <x v="0"/>
    <s v="Troy"/>
    <x v="24"/>
    <n v="45373"/>
    <x v="3"/>
    <x v="638"/>
    <x v="2"/>
    <x v="7"/>
    <x v="632"/>
    <n v="1022.97"/>
    <n v="5"/>
    <n v="0.4"/>
    <n v="-255.74250000000001"/>
  </r>
  <r>
    <n v="3046"/>
    <x v="1515"/>
    <x v="3"/>
    <x v="44"/>
    <d v="2014-11-11T00:00:00"/>
    <s v="Second Class"/>
    <s v="CC-12430"/>
    <s v="Chuck Clark"/>
    <x v="2"/>
    <x v="0"/>
    <s v="Minneapolis"/>
    <x v="11"/>
    <n v="55407"/>
    <x v="2"/>
    <x v="1477"/>
    <x v="1"/>
    <x v="6"/>
    <x v="1455"/>
    <n v="13.899999999999999"/>
    <n v="5"/>
    <n v="0"/>
    <n v="3.6139999999999994"/>
  </r>
  <r>
    <n v="3047"/>
    <x v="1515"/>
    <x v="3"/>
    <x v="44"/>
    <d v="2014-11-11T00:00:00"/>
    <s v="Second Class"/>
    <s v="CC-12430"/>
    <s v="Chuck Clark"/>
    <x v="2"/>
    <x v="0"/>
    <s v="Minneapolis"/>
    <x v="11"/>
    <n v="55407"/>
    <x v="2"/>
    <x v="813"/>
    <x v="1"/>
    <x v="10"/>
    <x v="33"/>
    <n v="26.38"/>
    <n v="1"/>
    <n v="0"/>
    <n v="12.134799999999998"/>
  </r>
  <r>
    <n v="3048"/>
    <x v="1516"/>
    <x v="2"/>
    <x v="587"/>
    <d v="2011-10-04T00:00:00"/>
    <s v="Standard Class"/>
    <s v="DB-13615"/>
    <s v="Doug Bickford"/>
    <x v="0"/>
    <x v="0"/>
    <s v="Seattle"/>
    <x v="4"/>
    <n v="98105"/>
    <x v="1"/>
    <x v="8"/>
    <x v="1"/>
    <x v="8"/>
    <x v="8"/>
    <n v="43.176000000000002"/>
    <n v="7"/>
    <n v="0.2"/>
    <n v="13.4925"/>
  </r>
  <r>
    <n v="3049"/>
    <x v="1517"/>
    <x v="3"/>
    <x v="459"/>
    <d v="2014-04-05T00:00:00"/>
    <s v="First Class"/>
    <s v="TC-21475"/>
    <s v="Tony Chapman"/>
    <x v="2"/>
    <x v="0"/>
    <s v="Columbus"/>
    <x v="32"/>
    <n v="31907"/>
    <x v="0"/>
    <x v="121"/>
    <x v="0"/>
    <x v="3"/>
    <x v="121"/>
    <n v="411.8"/>
    <n v="2"/>
    <n v="0"/>
    <n v="70.005999999999972"/>
  </r>
  <r>
    <n v="3050"/>
    <x v="1517"/>
    <x v="3"/>
    <x v="459"/>
    <d v="2014-04-05T00:00:00"/>
    <s v="First Class"/>
    <s v="TC-21475"/>
    <s v="Tony Chapman"/>
    <x v="2"/>
    <x v="0"/>
    <s v="Columbus"/>
    <x v="32"/>
    <n v="31907"/>
    <x v="0"/>
    <x v="293"/>
    <x v="2"/>
    <x v="11"/>
    <x v="290"/>
    <n v="360"/>
    <n v="4"/>
    <n v="0"/>
    <n v="129.6"/>
  </r>
  <r>
    <n v="3051"/>
    <x v="1518"/>
    <x v="3"/>
    <x v="833"/>
    <d v="2014-10-12T00:00:00"/>
    <s v="Standard Class"/>
    <s v="NZ-18565"/>
    <s v="Nick Zandusky"/>
    <x v="2"/>
    <x v="0"/>
    <s v="Meridian"/>
    <x v="45"/>
    <n v="83642"/>
    <x v="1"/>
    <x v="1478"/>
    <x v="0"/>
    <x v="5"/>
    <x v="1456"/>
    <n v="41.96"/>
    <n v="2"/>
    <n v="0"/>
    <n v="2.9371999999999971"/>
  </r>
  <r>
    <n v="3052"/>
    <x v="1518"/>
    <x v="3"/>
    <x v="833"/>
    <d v="2014-10-12T00:00:00"/>
    <s v="Standard Class"/>
    <s v="NZ-18565"/>
    <s v="Nick Zandusky"/>
    <x v="2"/>
    <x v="0"/>
    <s v="Meridian"/>
    <x v="45"/>
    <n v="83642"/>
    <x v="1"/>
    <x v="1051"/>
    <x v="1"/>
    <x v="9"/>
    <x v="1031"/>
    <n v="227.84"/>
    <n v="4"/>
    <n v="0"/>
    <n v="66.073599999999971"/>
  </r>
  <r>
    <n v="3053"/>
    <x v="1518"/>
    <x v="3"/>
    <x v="833"/>
    <d v="2014-10-12T00:00:00"/>
    <s v="Standard Class"/>
    <s v="NZ-18565"/>
    <s v="Nick Zandusky"/>
    <x v="2"/>
    <x v="0"/>
    <s v="Meridian"/>
    <x v="45"/>
    <n v="83642"/>
    <x v="1"/>
    <x v="1237"/>
    <x v="1"/>
    <x v="10"/>
    <x v="1211"/>
    <n v="37.94"/>
    <n v="2"/>
    <n v="0"/>
    <n v="18.211199999999998"/>
  </r>
  <r>
    <n v="3054"/>
    <x v="1519"/>
    <x v="0"/>
    <x v="526"/>
    <d v="2013-04-15T00:00:00"/>
    <s v="Second Class"/>
    <s v="SW-20350"/>
    <s v="Sean Wendt"/>
    <x v="2"/>
    <x v="0"/>
    <s v="Detroit"/>
    <x v="12"/>
    <n v="48227"/>
    <x v="2"/>
    <x v="1367"/>
    <x v="2"/>
    <x v="7"/>
    <x v="1343"/>
    <n v="517.9"/>
    <n v="2"/>
    <n v="0"/>
    <n v="134.654"/>
  </r>
  <r>
    <n v="3055"/>
    <x v="1519"/>
    <x v="0"/>
    <x v="526"/>
    <d v="2013-04-15T00:00:00"/>
    <s v="Second Class"/>
    <s v="SW-20350"/>
    <s v="Sean Wendt"/>
    <x v="2"/>
    <x v="0"/>
    <s v="Detroit"/>
    <x v="12"/>
    <n v="48227"/>
    <x v="2"/>
    <x v="446"/>
    <x v="1"/>
    <x v="8"/>
    <x v="441"/>
    <n v="5.28"/>
    <n v="2"/>
    <n v="0"/>
    <n v="2.4287999999999998"/>
  </r>
  <r>
    <n v="3056"/>
    <x v="1520"/>
    <x v="1"/>
    <x v="834"/>
    <d v="2012-09-01T00:00:00"/>
    <s v="Standard Class"/>
    <s v="TS-21370"/>
    <s v="Todd Sumrall"/>
    <x v="1"/>
    <x v="0"/>
    <s v="Chicago"/>
    <x v="10"/>
    <n v="60623"/>
    <x v="2"/>
    <x v="890"/>
    <x v="2"/>
    <x v="16"/>
    <x v="874"/>
    <n v="2799.9600000000005"/>
    <n v="5"/>
    <n v="0.2"/>
    <n v="874.98749999999984"/>
  </r>
  <r>
    <n v="3057"/>
    <x v="1521"/>
    <x v="3"/>
    <x v="15"/>
    <d v="2014-10-25T00:00:00"/>
    <s v="Second Class"/>
    <s v="HH-15010"/>
    <s v="Hilary Holden"/>
    <x v="1"/>
    <x v="0"/>
    <s v="San Francisco"/>
    <x v="1"/>
    <n v="94110"/>
    <x v="1"/>
    <x v="1343"/>
    <x v="1"/>
    <x v="12"/>
    <x v="1319"/>
    <n v="8.9600000000000009"/>
    <n v="2"/>
    <n v="0"/>
    <n v="4.3008000000000006"/>
  </r>
  <r>
    <n v="3058"/>
    <x v="1521"/>
    <x v="3"/>
    <x v="15"/>
    <d v="2014-10-25T00:00:00"/>
    <s v="Second Class"/>
    <s v="HH-15010"/>
    <s v="Hilary Holden"/>
    <x v="1"/>
    <x v="0"/>
    <s v="San Francisco"/>
    <x v="1"/>
    <n v="94110"/>
    <x v="1"/>
    <x v="1042"/>
    <x v="1"/>
    <x v="2"/>
    <x v="1022"/>
    <n v="31.5"/>
    <n v="10"/>
    <n v="0"/>
    <n v="15.120000000000001"/>
  </r>
  <r>
    <n v="3059"/>
    <x v="1521"/>
    <x v="3"/>
    <x v="15"/>
    <d v="2014-10-25T00:00:00"/>
    <s v="Second Class"/>
    <s v="HH-15010"/>
    <s v="Hilary Holden"/>
    <x v="1"/>
    <x v="0"/>
    <s v="San Francisco"/>
    <x v="1"/>
    <n v="94110"/>
    <x v="1"/>
    <x v="677"/>
    <x v="0"/>
    <x v="5"/>
    <x v="671"/>
    <n v="30.56"/>
    <n v="2"/>
    <n v="0"/>
    <n v="10.3904"/>
  </r>
  <r>
    <n v="3060"/>
    <x v="1521"/>
    <x v="3"/>
    <x v="15"/>
    <d v="2014-10-25T00:00:00"/>
    <s v="Second Class"/>
    <s v="HH-15010"/>
    <s v="Hilary Holden"/>
    <x v="1"/>
    <x v="0"/>
    <s v="San Francisco"/>
    <x v="1"/>
    <n v="94110"/>
    <x v="1"/>
    <x v="1479"/>
    <x v="0"/>
    <x v="3"/>
    <x v="1457"/>
    <n v="24.368000000000002"/>
    <n v="2"/>
    <n v="0.2"/>
    <n v="-3.3506000000000018"/>
  </r>
  <r>
    <n v="3061"/>
    <x v="1522"/>
    <x v="0"/>
    <x v="77"/>
    <d v="2013-11-13T00:00:00"/>
    <s v="Standard Class"/>
    <s v="DM-13345"/>
    <s v="Denise Monton"/>
    <x v="1"/>
    <x v="0"/>
    <s v="Newark"/>
    <x v="24"/>
    <n v="43055"/>
    <x v="3"/>
    <x v="1233"/>
    <x v="2"/>
    <x v="11"/>
    <x v="1207"/>
    <n v="119.97600000000001"/>
    <n v="3"/>
    <n v="0.2"/>
    <n v="22.495499999999989"/>
  </r>
  <r>
    <n v="3062"/>
    <x v="1523"/>
    <x v="3"/>
    <x v="448"/>
    <d v="2014-03-08T00:00:00"/>
    <s v="Standard Class"/>
    <s v="RE-19450"/>
    <s v="Richard Eichhorn"/>
    <x v="0"/>
    <x v="0"/>
    <s v="Dallas"/>
    <x v="5"/>
    <n v="75081"/>
    <x v="2"/>
    <x v="794"/>
    <x v="1"/>
    <x v="10"/>
    <x v="784"/>
    <n v="26.880000000000003"/>
    <n v="8"/>
    <n v="0.2"/>
    <n v="9.743999999999998"/>
  </r>
  <r>
    <n v="3063"/>
    <x v="1524"/>
    <x v="1"/>
    <x v="154"/>
    <d v="2012-11-29T00:00:00"/>
    <s v="First Class"/>
    <s v="JD-16150"/>
    <s v="Justin Deggeller"/>
    <x v="1"/>
    <x v="0"/>
    <s v="Newark"/>
    <x v="13"/>
    <n v="19711"/>
    <x v="3"/>
    <x v="1480"/>
    <x v="2"/>
    <x v="7"/>
    <x v="1458"/>
    <n v="83.97"/>
    <n v="3"/>
    <n v="0"/>
    <n v="23.511599999999998"/>
  </r>
  <r>
    <n v="3064"/>
    <x v="1524"/>
    <x v="1"/>
    <x v="154"/>
    <d v="2012-11-29T00:00:00"/>
    <s v="First Class"/>
    <s v="JD-16150"/>
    <s v="Justin Deggeller"/>
    <x v="1"/>
    <x v="0"/>
    <s v="Newark"/>
    <x v="13"/>
    <n v="19711"/>
    <x v="3"/>
    <x v="1481"/>
    <x v="2"/>
    <x v="11"/>
    <x v="1459"/>
    <n v="104.97"/>
    <n v="3"/>
    <n v="0"/>
    <n v="7.3479000000000028"/>
  </r>
  <r>
    <n v="3065"/>
    <x v="1525"/>
    <x v="3"/>
    <x v="677"/>
    <d v="2014-03-19T00:00:00"/>
    <s v="Second Class"/>
    <s v="BF-11215"/>
    <s v="Benjamin Farhat"/>
    <x v="2"/>
    <x v="0"/>
    <s v="Albuquerque"/>
    <x v="27"/>
    <n v="87105"/>
    <x v="1"/>
    <x v="75"/>
    <x v="1"/>
    <x v="4"/>
    <x v="75"/>
    <n v="90.8"/>
    <n v="8"/>
    <n v="0"/>
    <n v="25.424000000000007"/>
  </r>
  <r>
    <n v="3066"/>
    <x v="1525"/>
    <x v="3"/>
    <x v="677"/>
    <d v="2014-03-19T00:00:00"/>
    <s v="Second Class"/>
    <s v="BF-11215"/>
    <s v="Benjamin Farhat"/>
    <x v="2"/>
    <x v="0"/>
    <s v="Albuquerque"/>
    <x v="27"/>
    <n v="87105"/>
    <x v="1"/>
    <x v="722"/>
    <x v="2"/>
    <x v="7"/>
    <x v="714"/>
    <n v="140.73599999999999"/>
    <n v="8"/>
    <n v="0.2"/>
    <n v="49.257599999999996"/>
  </r>
  <r>
    <n v="3067"/>
    <x v="1525"/>
    <x v="3"/>
    <x v="677"/>
    <d v="2014-03-19T00:00:00"/>
    <s v="Second Class"/>
    <s v="BF-11215"/>
    <s v="Benjamin Farhat"/>
    <x v="2"/>
    <x v="0"/>
    <s v="Albuquerque"/>
    <x v="27"/>
    <n v="87105"/>
    <x v="1"/>
    <x v="1482"/>
    <x v="2"/>
    <x v="11"/>
    <x v="1460"/>
    <n v="214.95000000000002"/>
    <n v="5"/>
    <n v="0"/>
    <n v="88.129500000000007"/>
  </r>
  <r>
    <n v="3068"/>
    <x v="1525"/>
    <x v="3"/>
    <x v="677"/>
    <d v="2014-03-19T00:00:00"/>
    <s v="Second Class"/>
    <s v="BF-11215"/>
    <s v="Benjamin Farhat"/>
    <x v="2"/>
    <x v="0"/>
    <s v="Albuquerque"/>
    <x v="27"/>
    <n v="87105"/>
    <x v="1"/>
    <x v="1483"/>
    <x v="1"/>
    <x v="10"/>
    <x v="1461"/>
    <n v="45.36"/>
    <n v="7"/>
    <n v="0"/>
    <n v="21.772800000000004"/>
  </r>
  <r>
    <n v="3069"/>
    <x v="1525"/>
    <x v="3"/>
    <x v="677"/>
    <d v="2014-03-19T00:00:00"/>
    <s v="Second Class"/>
    <s v="BF-11215"/>
    <s v="Benjamin Farhat"/>
    <x v="2"/>
    <x v="0"/>
    <s v="Albuquerque"/>
    <x v="27"/>
    <n v="87105"/>
    <x v="1"/>
    <x v="1415"/>
    <x v="1"/>
    <x v="10"/>
    <x v="1393"/>
    <n v="288.24"/>
    <n v="6"/>
    <n v="0"/>
    <n v="138.35519999999997"/>
  </r>
  <r>
    <n v="3070"/>
    <x v="1526"/>
    <x v="3"/>
    <x v="329"/>
    <d v="2014-12-01T00:00:00"/>
    <s v="Same Day"/>
    <s v="ML-17755"/>
    <s v="Max Ludwig"/>
    <x v="2"/>
    <x v="0"/>
    <s v="Toledo"/>
    <x v="24"/>
    <n v="43615"/>
    <x v="3"/>
    <x v="1470"/>
    <x v="1"/>
    <x v="9"/>
    <x v="1448"/>
    <n v="663.93600000000004"/>
    <n v="4"/>
    <n v="0.2"/>
    <n v="82.991999999999877"/>
  </r>
  <r>
    <n v="3071"/>
    <x v="1527"/>
    <x v="2"/>
    <x v="664"/>
    <d v="2011-11-22T00:00:00"/>
    <s v="Standard Class"/>
    <s v="YC-21895"/>
    <s v="Yoseph Carroll"/>
    <x v="1"/>
    <x v="0"/>
    <s v="Newark"/>
    <x v="13"/>
    <n v="19711"/>
    <x v="3"/>
    <x v="1074"/>
    <x v="1"/>
    <x v="4"/>
    <x v="1055"/>
    <n v="2934.33"/>
    <n v="7"/>
    <n v="0"/>
    <n v="792.26910000000021"/>
  </r>
  <r>
    <n v="3072"/>
    <x v="1527"/>
    <x v="2"/>
    <x v="664"/>
    <d v="2011-11-22T00:00:00"/>
    <s v="Standard Class"/>
    <s v="YC-21895"/>
    <s v="Yoseph Carroll"/>
    <x v="1"/>
    <x v="0"/>
    <s v="Newark"/>
    <x v="13"/>
    <n v="19711"/>
    <x v="3"/>
    <x v="1484"/>
    <x v="0"/>
    <x v="5"/>
    <x v="1462"/>
    <n v="124.41"/>
    <n v="3"/>
    <n v="0"/>
    <n v="14.929199999999994"/>
  </r>
  <r>
    <n v="3073"/>
    <x v="1527"/>
    <x v="2"/>
    <x v="664"/>
    <d v="2011-11-22T00:00:00"/>
    <s v="Standard Class"/>
    <s v="YC-21895"/>
    <s v="Yoseph Carroll"/>
    <x v="1"/>
    <x v="0"/>
    <s v="Newark"/>
    <x v="13"/>
    <n v="19711"/>
    <x v="3"/>
    <x v="684"/>
    <x v="1"/>
    <x v="6"/>
    <x v="677"/>
    <n v="57.75"/>
    <n v="5"/>
    <n v="0"/>
    <n v="26.564999999999998"/>
  </r>
  <r>
    <n v="3074"/>
    <x v="1528"/>
    <x v="0"/>
    <x v="835"/>
    <d v="2013-01-05T00:00:00"/>
    <s v="First Class"/>
    <s v="LR-16915"/>
    <s v="Lena Radford"/>
    <x v="0"/>
    <x v="0"/>
    <s v="Los Angeles"/>
    <x v="1"/>
    <n v="90045"/>
    <x v="1"/>
    <x v="1277"/>
    <x v="1"/>
    <x v="4"/>
    <x v="1253"/>
    <n v="114.46"/>
    <n v="2"/>
    <n v="0"/>
    <n v="28.614999999999995"/>
  </r>
  <r>
    <n v="3075"/>
    <x v="1529"/>
    <x v="1"/>
    <x v="292"/>
    <d v="2012-10-08T00:00:00"/>
    <s v="Standard Class"/>
    <s v="BS-11755"/>
    <s v="Bruce Stewart"/>
    <x v="0"/>
    <x v="0"/>
    <s v="Los Angeles"/>
    <x v="1"/>
    <n v="90032"/>
    <x v="1"/>
    <x v="631"/>
    <x v="0"/>
    <x v="0"/>
    <x v="625"/>
    <n v="120.666"/>
    <n v="2"/>
    <n v="0.15"/>
    <n v="18.454800000000002"/>
  </r>
  <r>
    <n v="3076"/>
    <x v="1530"/>
    <x v="2"/>
    <x v="836"/>
    <d v="2011-07-24T00:00:00"/>
    <s v="Standard Class"/>
    <s v="KM-16375"/>
    <s v="Katherine Murray"/>
    <x v="2"/>
    <x v="0"/>
    <s v="Dallas"/>
    <x v="5"/>
    <n v="75217"/>
    <x v="2"/>
    <x v="384"/>
    <x v="1"/>
    <x v="4"/>
    <x v="380"/>
    <n v="342.86400000000003"/>
    <n v="3"/>
    <n v="0.2"/>
    <n v="38.572199999999953"/>
  </r>
  <r>
    <n v="3077"/>
    <x v="1530"/>
    <x v="2"/>
    <x v="836"/>
    <d v="2011-07-24T00:00:00"/>
    <s v="Standard Class"/>
    <s v="KM-16375"/>
    <s v="Katherine Murray"/>
    <x v="2"/>
    <x v="0"/>
    <s v="Dallas"/>
    <x v="5"/>
    <n v="75217"/>
    <x v="2"/>
    <x v="904"/>
    <x v="0"/>
    <x v="5"/>
    <x v="887"/>
    <n v="16.739999999999998"/>
    <n v="5"/>
    <n v="0.6"/>
    <n v="-14.228999999999997"/>
  </r>
  <r>
    <n v="3078"/>
    <x v="1530"/>
    <x v="2"/>
    <x v="836"/>
    <d v="2011-07-24T00:00:00"/>
    <s v="Standard Class"/>
    <s v="KM-16375"/>
    <s v="Katherine Murray"/>
    <x v="2"/>
    <x v="0"/>
    <s v="Dallas"/>
    <x v="5"/>
    <n v="75217"/>
    <x v="2"/>
    <x v="483"/>
    <x v="0"/>
    <x v="1"/>
    <x v="478"/>
    <n v="981.37199999999996"/>
    <n v="2"/>
    <n v="0.3"/>
    <n v="-140.19599999999997"/>
  </r>
  <r>
    <n v="3079"/>
    <x v="1531"/>
    <x v="2"/>
    <x v="371"/>
    <d v="2011-05-25T00:00:00"/>
    <s v="Standard Class"/>
    <s v="BT-11530"/>
    <s v="Bradley Talbott"/>
    <x v="2"/>
    <x v="0"/>
    <s v="San Diego"/>
    <x v="1"/>
    <n v="92037"/>
    <x v="1"/>
    <x v="181"/>
    <x v="1"/>
    <x v="6"/>
    <x v="180"/>
    <n v="31.84"/>
    <n v="8"/>
    <n v="0"/>
    <n v="10.507199999999997"/>
  </r>
  <r>
    <n v="3080"/>
    <x v="1532"/>
    <x v="3"/>
    <x v="507"/>
    <d v="2014-09-06T00:00:00"/>
    <s v="First Class"/>
    <s v="KB-16405"/>
    <s v="Katrina Bavinger"/>
    <x v="2"/>
    <x v="0"/>
    <s v="Apple Valley"/>
    <x v="1"/>
    <n v="92307"/>
    <x v="1"/>
    <x v="585"/>
    <x v="1"/>
    <x v="10"/>
    <x v="580"/>
    <n v="12.96"/>
    <n v="2"/>
    <n v="0"/>
    <n v="6.2208000000000006"/>
  </r>
  <r>
    <n v="3081"/>
    <x v="1532"/>
    <x v="3"/>
    <x v="507"/>
    <d v="2014-09-06T00:00:00"/>
    <s v="First Class"/>
    <s v="KB-16405"/>
    <s v="Katrina Bavinger"/>
    <x v="2"/>
    <x v="0"/>
    <s v="Apple Valley"/>
    <x v="1"/>
    <n v="92307"/>
    <x v="1"/>
    <x v="831"/>
    <x v="2"/>
    <x v="7"/>
    <x v="818"/>
    <n v="43.176000000000002"/>
    <n v="3"/>
    <n v="0.2"/>
    <n v="15.111599999999999"/>
  </r>
  <r>
    <n v="3082"/>
    <x v="1533"/>
    <x v="3"/>
    <x v="837"/>
    <d v="2014-06-03T00:00:00"/>
    <s v="Standard Class"/>
    <s v="DW-13480"/>
    <s v="Dianna Wilson"/>
    <x v="2"/>
    <x v="0"/>
    <s v="Louisville"/>
    <x v="0"/>
    <n v="40214"/>
    <x v="0"/>
    <x v="705"/>
    <x v="1"/>
    <x v="8"/>
    <x v="698"/>
    <n v="58.34"/>
    <n v="2"/>
    <n v="0"/>
    <n v="28.0032"/>
  </r>
  <r>
    <n v="3083"/>
    <x v="1533"/>
    <x v="3"/>
    <x v="837"/>
    <d v="2014-06-03T00:00:00"/>
    <s v="Standard Class"/>
    <s v="DW-13480"/>
    <s v="Dianna Wilson"/>
    <x v="2"/>
    <x v="0"/>
    <s v="Louisville"/>
    <x v="0"/>
    <n v="40214"/>
    <x v="0"/>
    <x v="1400"/>
    <x v="2"/>
    <x v="7"/>
    <x v="1378"/>
    <n v="539.97"/>
    <n v="3"/>
    <n v="0"/>
    <n v="134.99250000000001"/>
  </r>
  <r>
    <n v="3084"/>
    <x v="1534"/>
    <x v="2"/>
    <x v="838"/>
    <d v="2011-02-04T00:00:00"/>
    <s v="Standard Class"/>
    <s v="JC-15340"/>
    <s v="Jasper Cacioppo"/>
    <x v="0"/>
    <x v="0"/>
    <s v="New York City"/>
    <x v="15"/>
    <n v="10024"/>
    <x v="3"/>
    <x v="185"/>
    <x v="1"/>
    <x v="8"/>
    <x v="184"/>
    <n v="3.9280000000000004"/>
    <n v="1"/>
    <n v="0.2"/>
    <n v="1.3256999999999999"/>
  </r>
  <r>
    <n v="3085"/>
    <x v="1535"/>
    <x v="3"/>
    <x v="839"/>
    <d v="2014-02-15T00:00:00"/>
    <s v="Standard Class"/>
    <s v="TP-21415"/>
    <s v="Tom Prescott"/>
    <x v="0"/>
    <x v="0"/>
    <s v="Houston"/>
    <x v="5"/>
    <n v="77070"/>
    <x v="2"/>
    <x v="382"/>
    <x v="1"/>
    <x v="8"/>
    <x v="378"/>
    <n v="252.78399999999996"/>
    <n v="4"/>
    <n v="0.8"/>
    <n v="-417.09360000000004"/>
  </r>
  <r>
    <n v="3086"/>
    <x v="1535"/>
    <x v="3"/>
    <x v="839"/>
    <d v="2014-02-15T00:00:00"/>
    <s v="Standard Class"/>
    <s v="TP-21415"/>
    <s v="Tom Prescott"/>
    <x v="0"/>
    <x v="0"/>
    <s v="Houston"/>
    <x v="5"/>
    <n v="77070"/>
    <x v="2"/>
    <x v="657"/>
    <x v="2"/>
    <x v="11"/>
    <x v="651"/>
    <n v="127.98399999999999"/>
    <n v="2"/>
    <n v="0.2"/>
    <n v="15.997999999999987"/>
  </r>
  <r>
    <n v="3087"/>
    <x v="1535"/>
    <x v="3"/>
    <x v="839"/>
    <d v="2014-02-15T00:00:00"/>
    <s v="Standard Class"/>
    <s v="TP-21415"/>
    <s v="Tom Prescott"/>
    <x v="0"/>
    <x v="0"/>
    <s v="Houston"/>
    <x v="5"/>
    <n v="77070"/>
    <x v="2"/>
    <x v="1467"/>
    <x v="0"/>
    <x v="5"/>
    <x v="1445"/>
    <n v="3.9840000000000004"/>
    <n v="2"/>
    <n v="0.6"/>
    <n v="-2.6892000000000005"/>
  </r>
  <r>
    <n v="3088"/>
    <x v="1535"/>
    <x v="3"/>
    <x v="839"/>
    <d v="2014-02-15T00:00:00"/>
    <s v="Standard Class"/>
    <s v="TP-21415"/>
    <s v="Tom Prescott"/>
    <x v="0"/>
    <x v="0"/>
    <s v="Houston"/>
    <x v="5"/>
    <n v="77070"/>
    <x v="2"/>
    <x v="791"/>
    <x v="1"/>
    <x v="9"/>
    <x v="781"/>
    <n v="12.991999999999996"/>
    <n v="2"/>
    <n v="0.8"/>
    <n v="-32.480000000000004"/>
  </r>
  <r>
    <n v="3089"/>
    <x v="1536"/>
    <x v="3"/>
    <x v="185"/>
    <d v="2014-04-03T00:00:00"/>
    <s v="Second Class"/>
    <s v="DB-12910"/>
    <s v="Daniel Byrd"/>
    <x v="2"/>
    <x v="0"/>
    <s v="Henderson"/>
    <x v="0"/>
    <n v="42420"/>
    <x v="0"/>
    <x v="1122"/>
    <x v="0"/>
    <x v="5"/>
    <x v="1101"/>
    <n v="61"/>
    <n v="5"/>
    <n v="0"/>
    <n v="25.620000000000005"/>
  </r>
  <r>
    <n v="3090"/>
    <x v="1536"/>
    <x v="3"/>
    <x v="185"/>
    <d v="2014-04-03T00:00:00"/>
    <s v="Second Class"/>
    <s v="DB-12910"/>
    <s v="Daniel Byrd"/>
    <x v="2"/>
    <x v="0"/>
    <s v="Henderson"/>
    <x v="0"/>
    <n v="42420"/>
    <x v="0"/>
    <x v="1485"/>
    <x v="2"/>
    <x v="7"/>
    <x v="1463"/>
    <n v="671.93"/>
    <n v="7"/>
    <n v="0"/>
    <n v="188.1404"/>
  </r>
  <r>
    <n v="3091"/>
    <x v="1537"/>
    <x v="0"/>
    <x v="840"/>
    <d v="2013-03-09T00:00:00"/>
    <s v="Standard Class"/>
    <s v="BH-11710"/>
    <s v="Brosina Hoffman"/>
    <x v="0"/>
    <x v="0"/>
    <s v="Newark"/>
    <x v="13"/>
    <n v="19711"/>
    <x v="3"/>
    <x v="669"/>
    <x v="1"/>
    <x v="8"/>
    <x v="663"/>
    <n v="447.85999999999996"/>
    <n v="7"/>
    <n v="0"/>
    <n v="219.45140000000001"/>
  </r>
  <r>
    <n v="3092"/>
    <x v="1537"/>
    <x v="0"/>
    <x v="840"/>
    <d v="2013-03-09T00:00:00"/>
    <s v="Standard Class"/>
    <s v="BH-11710"/>
    <s v="Brosina Hoffman"/>
    <x v="0"/>
    <x v="0"/>
    <s v="Newark"/>
    <x v="13"/>
    <n v="19711"/>
    <x v="3"/>
    <x v="664"/>
    <x v="2"/>
    <x v="7"/>
    <x v="658"/>
    <n v="479.95"/>
    <n v="5"/>
    <n v="0"/>
    <n v="129.5865"/>
  </r>
  <r>
    <n v="3093"/>
    <x v="1537"/>
    <x v="0"/>
    <x v="840"/>
    <d v="2013-03-09T00:00:00"/>
    <s v="Standard Class"/>
    <s v="BH-11710"/>
    <s v="Brosina Hoffman"/>
    <x v="0"/>
    <x v="0"/>
    <s v="Newark"/>
    <x v="13"/>
    <n v="19711"/>
    <x v="3"/>
    <x v="1486"/>
    <x v="1"/>
    <x v="10"/>
    <x v="1464"/>
    <n v="166.44"/>
    <n v="3"/>
    <n v="0"/>
    <n v="79.891199999999998"/>
  </r>
  <r>
    <n v="3094"/>
    <x v="1538"/>
    <x v="1"/>
    <x v="841"/>
    <d v="2012-08-23T00:00:00"/>
    <s v="Same Day"/>
    <s v="TD-20995"/>
    <s v="Tamara Dahlen"/>
    <x v="0"/>
    <x v="0"/>
    <s v="Bolingbrook"/>
    <x v="10"/>
    <n v="60440"/>
    <x v="2"/>
    <x v="558"/>
    <x v="1"/>
    <x v="14"/>
    <x v="552"/>
    <n v="31.680000000000003"/>
    <n v="4"/>
    <n v="0.2"/>
    <n v="2.7719999999999994"/>
  </r>
  <r>
    <n v="3095"/>
    <x v="1538"/>
    <x v="1"/>
    <x v="841"/>
    <d v="2012-08-23T00:00:00"/>
    <s v="Same Day"/>
    <s v="TD-20995"/>
    <s v="Tamara Dahlen"/>
    <x v="0"/>
    <x v="0"/>
    <s v="Bolingbrook"/>
    <x v="10"/>
    <n v="60440"/>
    <x v="2"/>
    <x v="1145"/>
    <x v="1"/>
    <x v="10"/>
    <x v="1124"/>
    <n v="10.368000000000002"/>
    <n v="2"/>
    <n v="0.2"/>
    <n v="3.6288"/>
  </r>
  <r>
    <n v="3096"/>
    <x v="1538"/>
    <x v="1"/>
    <x v="841"/>
    <d v="2012-08-23T00:00:00"/>
    <s v="Same Day"/>
    <s v="TD-20995"/>
    <s v="Tamara Dahlen"/>
    <x v="0"/>
    <x v="0"/>
    <s v="Bolingbrook"/>
    <x v="10"/>
    <n v="60440"/>
    <x v="2"/>
    <x v="1014"/>
    <x v="1"/>
    <x v="13"/>
    <x v="33"/>
    <n v="12.032"/>
    <n v="8"/>
    <n v="0.2"/>
    <n v="2.2559999999999993"/>
  </r>
  <r>
    <n v="3097"/>
    <x v="1538"/>
    <x v="1"/>
    <x v="841"/>
    <d v="2012-08-23T00:00:00"/>
    <s v="Same Day"/>
    <s v="TD-20995"/>
    <s v="Tamara Dahlen"/>
    <x v="0"/>
    <x v="0"/>
    <s v="Bolingbrook"/>
    <x v="10"/>
    <n v="60440"/>
    <x v="2"/>
    <x v="336"/>
    <x v="1"/>
    <x v="9"/>
    <x v="332"/>
    <n v="5.7679999999999989"/>
    <n v="2"/>
    <n v="0.8"/>
    <n v="-13.554800000000004"/>
  </r>
  <r>
    <n v="3098"/>
    <x v="1539"/>
    <x v="3"/>
    <x v="842"/>
    <d v="2014-05-02T00:00:00"/>
    <s v="Standard Class"/>
    <s v="CV-12805"/>
    <s v="Cynthia Voltz"/>
    <x v="1"/>
    <x v="0"/>
    <s v="Fort Worth"/>
    <x v="5"/>
    <n v="76106"/>
    <x v="2"/>
    <x v="322"/>
    <x v="1"/>
    <x v="2"/>
    <x v="319"/>
    <n v="33.119999999999997"/>
    <n v="4"/>
    <n v="0.2"/>
    <n v="11.592000000000001"/>
  </r>
  <r>
    <n v="3099"/>
    <x v="1539"/>
    <x v="3"/>
    <x v="842"/>
    <d v="2014-05-02T00:00:00"/>
    <s v="Standard Class"/>
    <s v="CV-12805"/>
    <s v="Cynthia Voltz"/>
    <x v="1"/>
    <x v="0"/>
    <s v="Fort Worth"/>
    <x v="5"/>
    <n v="76106"/>
    <x v="2"/>
    <x v="317"/>
    <x v="0"/>
    <x v="0"/>
    <x v="314"/>
    <n v="220.26559999999998"/>
    <n v="4"/>
    <n v="0.32"/>
    <n v="-42.1096"/>
  </r>
  <r>
    <n v="3100"/>
    <x v="1540"/>
    <x v="3"/>
    <x v="349"/>
    <d v="2014-04-20T00:00:00"/>
    <s v="Standard Class"/>
    <s v="CS-12355"/>
    <s v="Christine Sundaresam"/>
    <x v="0"/>
    <x v="0"/>
    <s v="New York City"/>
    <x v="15"/>
    <n v="10024"/>
    <x v="3"/>
    <x v="1366"/>
    <x v="1"/>
    <x v="8"/>
    <x v="304"/>
    <n v="10.776000000000002"/>
    <n v="3"/>
    <n v="0.2"/>
    <n v="3.5021999999999989"/>
  </r>
  <r>
    <n v="3101"/>
    <x v="1540"/>
    <x v="3"/>
    <x v="349"/>
    <d v="2014-04-20T00:00:00"/>
    <s v="Standard Class"/>
    <s v="CS-12355"/>
    <s v="Christine Sundaresam"/>
    <x v="0"/>
    <x v="0"/>
    <s v="New York City"/>
    <x v="15"/>
    <n v="10024"/>
    <x v="3"/>
    <x v="713"/>
    <x v="0"/>
    <x v="0"/>
    <x v="705"/>
    <n v="242.35200000000003"/>
    <n v="3"/>
    <n v="0.2"/>
    <n v="9.0881999999999721"/>
  </r>
  <r>
    <n v="3102"/>
    <x v="1541"/>
    <x v="3"/>
    <x v="66"/>
    <d v="2014-12-28T00:00:00"/>
    <s v="Second Class"/>
    <s v="JG-15310"/>
    <s v="Jason Gross"/>
    <x v="1"/>
    <x v="0"/>
    <s v="Providence"/>
    <x v="34"/>
    <n v="2908"/>
    <x v="3"/>
    <x v="413"/>
    <x v="1"/>
    <x v="14"/>
    <x v="408"/>
    <n v="695.16"/>
    <n v="6"/>
    <n v="0"/>
    <n v="34.757999999999953"/>
  </r>
  <r>
    <n v="3103"/>
    <x v="1541"/>
    <x v="3"/>
    <x v="66"/>
    <d v="2014-12-28T00:00:00"/>
    <s v="Second Class"/>
    <s v="JG-15310"/>
    <s v="Jason Gross"/>
    <x v="1"/>
    <x v="0"/>
    <s v="Providence"/>
    <x v="34"/>
    <n v="2908"/>
    <x v="3"/>
    <x v="1487"/>
    <x v="0"/>
    <x v="0"/>
    <x v="1465"/>
    <n v="220.98"/>
    <n v="1"/>
    <n v="0"/>
    <n v="50.825400000000002"/>
  </r>
  <r>
    <n v="3104"/>
    <x v="1542"/>
    <x v="0"/>
    <x v="16"/>
    <d v="2013-12-13T00:00:00"/>
    <s v="Standard Class"/>
    <s v="JP-16135"/>
    <s v="Julie Prescott"/>
    <x v="2"/>
    <x v="0"/>
    <s v="Columbus"/>
    <x v="24"/>
    <n v="43229"/>
    <x v="3"/>
    <x v="1488"/>
    <x v="1"/>
    <x v="8"/>
    <x v="1466"/>
    <n v="12.957000000000001"/>
    <n v="7"/>
    <n v="0.7"/>
    <n v="-9.5018000000000029"/>
  </r>
  <r>
    <n v="3105"/>
    <x v="1543"/>
    <x v="3"/>
    <x v="721"/>
    <d v="2014-03-30T00:00:00"/>
    <s v="Standard Class"/>
    <s v="EC-14050"/>
    <s v="Erin Creighton"/>
    <x v="0"/>
    <x v="0"/>
    <s v="New York City"/>
    <x v="15"/>
    <n v="10024"/>
    <x v="3"/>
    <x v="1489"/>
    <x v="1"/>
    <x v="10"/>
    <x v="1467"/>
    <n v="25.68"/>
    <n v="6"/>
    <n v="0"/>
    <n v="11.555999999999997"/>
  </r>
  <r>
    <n v="3106"/>
    <x v="1544"/>
    <x v="0"/>
    <x v="197"/>
    <d v="2013-07-30T00:00:00"/>
    <s v="Standard Class"/>
    <s v="KH-16630"/>
    <s v="Ken Heidel"/>
    <x v="1"/>
    <x v="0"/>
    <s v="Houston"/>
    <x v="5"/>
    <n v="77070"/>
    <x v="2"/>
    <x v="522"/>
    <x v="1"/>
    <x v="2"/>
    <x v="517"/>
    <n v="15.712000000000002"/>
    <n v="4"/>
    <n v="0.2"/>
    <n v="5.6955999999999989"/>
  </r>
  <r>
    <n v="3107"/>
    <x v="1545"/>
    <x v="3"/>
    <x v="815"/>
    <d v="2014-07-15T00:00:00"/>
    <s v="Standard Class"/>
    <s v="FG-14260"/>
    <s v="Frank Gastineau"/>
    <x v="2"/>
    <x v="0"/>
    <s v="Aurora"/>
    <x v="10"/>
    <n v="60505"/>
    <x v="2"/>
    <x v="821"/>
    <x v="1"/>
    <x v="4"/>
    <x v="809"/>
    <n v="298.464"/>
    <n v="6"/>
    <n v="0.2"/>
    <n v="26.115600000000015"/>
  </r>
  <r>
    <n v="3108"/>
    <x v="1546"/>
    <x v="0"/>
    <x v="19"/>
    <d v="2013-07-23T00:00:00"/>
    <s v="Standard Class"/>
    <s v="AA-10480"/>
    <s v="Andrew Allen"/>
    <x v="0"/>
    <x v="0"/>
    <s v="Springfield"/>
    <x v="25"/>
    <n v="65807"/>
    <x v="2"/>
    <x v="1490"/>
    <x v="1"/>
    <x v="10"/>
    <x v="1468"/>
    <n v="21.93"/>
    <n v="3"/>
    <n v="0"/>
    <n v="10.087799999999998"/>
  </r>
  <r>
    <n v="3109"/>
    <x v="1546"/>
    <x v="0"/>
    <x v="19"/>
    <d v="2013-07-23T00:00:00"/>
    <s v="Standard Class"/>
    <s v="AA-10480"/>
    <s v="Andrew Allen"/>
    <x v="0"/>
    <x v="0"/>
    <s v="Springfield"/>
    <x v="25"/>
    <n v="65807"/>
    <x v="2"/>
    <x v="871"/>
    <x v="1"/>
    <x v="4"/>
    <x v="856"/>
    <n v="242.94"/>
    <n v="3"/>
    <n v="0"/>
    <n v="4.8588000000000164"/>
  </r>
  <r>
    <n v="3110"/>
    <x v="1546"/>
    <x v="0"/>
    <x v="19"/>
    <d v="2013-07-23T00:00:00"/>
    <s v="Standard Class"/>
    <s v="AA-10480"/>
    <s v="Andrew Allen"/>
    <x v="0"/>
    <x v="0"/>
    <s v="Springfield"/>
    <x v="25"/>
    <n v="65807"/>
    <x v="2"/>
    <x v="827"/>
    <x v="1"/>
    <x v="10"/>
    <x v="815"/>
    <n v="7.64"/>
    <n v="1"/>
    <n v="0"/>
    <n v="3.7435999999999998"/>
  </r>
  <r>
    <n v="3111"/>
    <x v="1546"/>
    <x v="0"/>
    <x v="19"/>
    <d v="2013-07-23T00:00:00"/>
    <s v="Standard Class"/>
    <s v="AA-10480"/>
    <s v="Andrew Allen"/>
    <x v="0"/>
    <x v="0"/>
    <s v="Springfield"/>
    <x v="25"/>
    <n v="65807"/>
    <x v="2"/>
    <x v="548"/>
    <x v="1"/>
    <x v="10"/>
    <x v="543"/>
    <n v="51.84"/>
    <n v="8"/>
    <n v="0"/>
    <n v="25.401600000000002"/>
  </r>
  <r>
    <n v="3112"/>
    <x v="1546"/>
    <x v="0"/>
    <x v="19"/>
    <d v="2013-07-23T00:00:00"/>
    <s v="Standard Class"/>
    <s v="AA-10480"/>
    <s v="Andrew Allen"/>
    <x v="0"/>
    <x v="0"/>
    <s v="Springfield"/>
    <x v="25"/>
    <n v="65807"/>
    <x v="2"/>
    <x v="1244"/>
    <x v="1"/>
    <x v="4"/>
    <x v="1218"/>
    <n v="265.17"/>
    <n v="1"/>
    <n v="0"/>
    <n v="47.730599999999981"/>
  </r>
  <r>
    <n v="3113"/>
    <x v="1547"/>
    <x v="0"/>
    <x v="828"/>
    <d v="2013-08-31T00:00:00"/>
    <s v="Standard Class"/>
    <s v="MS-17770"/>
    <s v="Maxwell Schwartz"/>
    <x v="0"/>
    <x v="0"/>
    <s v="Seattle"/>
    <x v="4"/>
    <n v="98105"/>
    <x v="1"/>
    <x v="1491"/>
    <x v="2"/>
    <x v="15"/>
    <x v="1469"/>
    <n v="837.59999999999991"/>
    <n v="3"/>
    <n v="0.2"/>
    <n v="62.82000000000005"/>
  </r>
  <r>
    <n v="3114"/>
    <x v="1547"/>
    <x v="0"/>
    <x v="828"/>
    <d v="2013-08-31T00:00:00"/>
    <s v="Standard Class"/>
    <s v="MS-17770"/>
    <s v="Maxwell Schwartz"/>
    <x v="0"/>
    <x v="0"/>
    <s v="Seattle"/>
    <x v="4"/>
    <n v="98105"/>
    <x v="1"/>
    <x v="113"/>
    <x v="1"/>
    <x v="12"/>
    <x v="113"/>
    <n v="135.9"/>
    <n v="5"/>
    <n v="0"/>
    <n v="63.872999999999998"/>
  </r>
  <r>
    <n v="3115"/>
    <x v="1547"/>
    <x v="0"/>
    <x v="828"/>
    <d v="2013-08-31T00:00:00"/>
    <s v="Standard Class"/>
    <s v="MS-17770"/>
    <s v="Maxwell Schwartz"/>
    <x v="0"/>
    <x v="0"/>
    <s v="Seattle"/>
    <x v="4"/>
    <n v="98105"/>
    <x v="1"/>
    <x v="1215"/>
    <x v="1"/>
    <x v="10"/>
    <x v="1190"/>
    <n v="34.68"/>
    <n v="6"/>
    <n v="0"/>
    <n v="16.993200000000002"/>
  </r>
  <r>
    <n v="3116"/>
    <x v="1547"/>
    <x v="0"/>
    <x v="828"/>
    <d v="2013-08-31T00:00:00"/>
    <s v="Standard Class"/>
    <s v="MS-17770"/>
    <s v="Maxwell Schwartz"/>
    <x v="0"/>
    <x v="0"/>
    <s v="Seattle"/>
    <x v="4"/>
    <n v="98105"/>
    <x v="1"/>
    <x v="913"/>
    <x v="0"/>
    <x v="1"/>
    <x v="896"/>
    <n v="532.70400000000006"/>
    <n v="6"/>
    <n v="0.2"/>
    <n v="-39.952800000000025"/>
  </r>
  <r>
    <n v="3117"/>
    <x v="1547"/>
    <x v="0"/>
    <x v="828"/>
    <d v="2013-08-31T00:00:00"/>
    <s v="Standard Class"/>
    <s v="MS-17770"/>
    <s v="Maxwell Schwartz"/>
    <x v="0"/>
    <x v="0"/>
    <s v="Seattle"/>
    <x v="4"/>
    <n v="98105"/>
    <x v="1"/>
    <x v="22"/>
    <x v="1"/>
    <x v="9"/>
    <x v="22"/>
    <n v="43.099999999999994"/>
    <n v="5"/>
    <n v="0"/>
    <n v="11.206"/>
  </r>
  <r>
    <n v="3118"/>
    <x v="1547"/>
    <x v="0"/>
    <x v="828"/>
    <d v="2013-08-31T00:00:00"/>
    <s v="Standard Class"/>
    <s v="MS-17770"/>
    <s v="Maxwell Schwartz"/>
    <x v="0"/>
    <x v="0"/>
    <s v="Seattle"/>
    <x v="4"/>
    <n v="98105"/>
    <x v="1"/>
    <x v="168"/>
    <x v="1"/>
    <x v="14"/>
    <x v="167"/>
    <n v="15.88"/>
    <n v="4"/>
    <n v="0"/>
    <n v="0.15879999999999939"/>
  </r>
  <r>
    <n v="3119"/>
    <x v="1548"/>
    <x v="1"/>
    <x v="832"/>
    <d v="2012-06-12T00:00:00"/>
    <s v="First Class"/>
    <s v="JE-15610"/>
    <s v="Jim Epp"/>
    <x v="1"/>
    <x v="0"/>
    <s v="Lakeland"/>
    <x v="2"/>
    <n v="33801"/>
    <x v="0"/>
    <x v="299"/>
    <x v="0"/>
    <x v="1"/>
    <x v="296"/>
    <n v="1123.92"/>
    <n v="5"/>
    <n v="0.2"/>
    <n v="-182.63700000000017"/>
  </r>
  <r>
    <n v="3120"/>
    <x v="1548"/>
    <x v="1"/>
    <x v="832"/>
    <d v="2012-06-12T00:00:00"/>
    <s v="First Class"/>
    <s v="JE-15610"/>
    <s v="Jim Epp"/>
    <x v="1"/>
    <x v="0"/>
    <s v="Lakeland"/>
    <x v="2"/>
    <n v="33801"/>
    <x v="0"/>
    <x v="495"/>
    <x v="2"/>
    <x v="7"/>
    <x v="490"/>
    <n v="249.58400000000003"/>
    <n v="2"/>
    <n v="0.2"/>
    <n v="31.197999999999986"/>
  </r>
  <r>
    <n v="3121"/>
    <x v="1548"/>
    <x v="1"/>
    <x v="832"/>
    <d v="2012-06-12T00:00:00"/>
    <s v="First Class"/>
    <s v="JE-15610"/>
    <s v="Jim Epp"/>
    <x v="1"/>
    <x v="0"/>
    <s v="Lakeland"/>
    <x v="2"/>
    <n v="33801"/>
    <x v="0"/>
    <x v="1492"/>
    <x v="0"/>
    <x v="5"/>
    <x v="1470"/>
    <n v="48.671999999999997"/>
    <n v="3"/>
    <n v="0.2"/>
    <n v="7.3007999999999988"/>
  </r>
  <r>
    <n v="3122"/>
    <x v="1548"/>
    <x v="1"/>
    <x v="832"/>
    <d v="2012-06-12T00:00:00"/>
    <s v="First Class"/>
    <s v="JE-15610"/>
    <s v="Jim Epp"/>
    <x v="1"/>
    <x v="0"/>
    <s v="Lakeland"/>
    <x v="2"/>
    <n v="33801"/>
    <x v="0"/>
    <x v="108"/>
    <x v="1"/>
    <x v="6"/>
    <x v="108"/>
    <n v="60.768000000000001"/>
    <n v="2"/>
    <n v="0.2"/>
    <n v="7.5959999999999894"/>
  </r>
  <r>
    <n v="3123"/>
    <x v="1548"/>
    <x v="1"/>
    <x v="832"/>
    <d v="2012-06-12T00:00:00"/>
    <s v="First Class"/>
    <s v="JE-15610"/>
    <s v="Jim Epp"/>
    <x v="1"/>
    <x v="0"/>
    <s v="Lakeland"/>
    <x v="2"/>
    <n v="33801"/>
    <x v="0"/>
    <x v="270"/>
    <x v="1"/>
    <x v="8"/>
    <x v="267"/>
    <n v="78.600000000000009"/>
    <n v="5"/>
    <n v="0.7"/>
    <n v="-62.88000000000001"/>
  </r>
  <r>
    <n v="3124"/>
    <x v="1548"/>
    <x v="1"/>
    <x v="832"/>
    <d v="2012-06-12T00:00:00"/>
    <s v="First Class"/>
    <s v="JE-15610"/>
    <s v="Jim Epp"/>
    <x v="1"/>
    <x v="0"/>
    <s v="Lakeland"/>
    <x v="2"/>
    <n v="33801"/>
    <x v="0"/>
    <x v="1375"/>
    <x v="1"/>
    <x v="8"/>
    <x v="1351"/>
    <n v="3.7680000000000007"/>
    <n v="2"/>
    <n v="0.7"/>
    <n v="-3.1400000000000006"/>
  </r>
  <r>
    <n v="3125"/>
    <x v="1548"/>
    <x v="1"/>
    <x v="832"/>
    <d v="2012-06-12T00:00:00"/>
    <s v="First Class"/>
    <s v="JE-15610"/>
    <s v="Jim Epp"/>
    <x v="1"/>
    <x v="0"/>
    <s v="Lakeland"/>
    <x v="2"/>
    <n v="33801"/>
    <x v="0"/>
    <x v="486"/>
    <x v="1"/>
    <x v="4"/>
    <x v="481"/>
    <n v="1036.624"/>
    <n v="2"/>
    <n v="0.2"/>
    <n v="51.831200000000024"/>
  </r>
  <r>
    <n v="3126"/>
    <x v="1548"/>
    <x v="1"/>
    <x v="832"/>
    <d v="2012-06-12T00:00:00"/>
    <s v="First Class"/>
    <s v="JE-15610"/>
    <s v="Jim Epp"/>
    <x v="1"/>
    <x v="0"/>
    <s v="Lakeland"/>
    <x v="2"/>
    <n v="33801"/>
    <x v="0"/>
    <x v="718"/>
    <x v="1"/>
    <x v="4"/>
    <x v="710"/>
    <n v="563.80799999999999"/>
    <n v="4"/>
    <n v="0.2"/>
    <n v="21.142799999999966"/>
  </r>
  <r>
    <n v="3127"/>
    <x v="1549"/>
    <x v="3"/>
    <x v="565"/>
    <d v="2014-09-13T00:00:00"/>
    <s v="Standard Class"/>
    <s v="EB-14110"/>
    <s v="Eugene Barchas"/>
    <x v="0"/>
    <x v="0"/>
    <s v="Philadelphia"/>
    <x v="9"/>
    <n v="19134"/>
    <x v="3"/>
    <x v="883"/>
    <x v="2"/>
    <x v="7"/>
    <x v="1471"/>
    <n v="258.52799999999996"/>
    <n v="2"/>
    <n v="0.4"/>
    <n v="-47.396800000000013"/>
  </r>
  <r>
    <n v="3128"/>
    <x v="1550"/>
    <x v="3"/>
    <x v="280"/>
    <d v="2014-10-07T00:00:00"/>
    <s v="Standard Class"/>
    <s v="BP-11155"/>
    <s v="Becky Pak"/>
    <x v="0"/>
    <x v="0"/>
    <s v="New York City"/>
    <x v="15"/>
    <n v="10011"/>
    <x v="3"/>
    <x v="1493"/>
    <x v="1"/>
    <x v="10"/>
    <x v="1472"/>
    <n v="49.12"/>
    <n v="4"/>
    <n v="0"/>
    <n v="23.086399999999998"/>
  </r>
  <r>
    <n v="3129"/>
    <x v="1551"/>
    <x v="2"/>
    <x v="757"/>
    <d v="2011-12-17T00:00:00"/>
    <s v="First Class"/>
    <s v="CC-12100"/>
    <s v="Chad Cunningham"/>
    <x v="2"/>
    <x v="0"/>
    <s v="Los Angeles"/>
    <x v="1"/>
    <n v="90049"/>
    <x v="1"/>
    <x v="642"/>
    <x v="0"/>
    <x v="5"/>
    <x v="636"/>
    <n v="44.46"/>
    <n v="2"/>
    <n v="0"/>
    <n v="14.671799999999998"/>
  </r>
  <r>
    <n v="3130"/>
    <x v="1551"/>
    <x v="2"/>
    <x v="757"/>
    <d v="2011-12-17T00:00:00"/>
    <s v="First Class"/>
    <s v="CC-12100"/>
    <s v="Chad Cunningham"/>
    <x v="2"/>
    <x v="0"/>
    <s v="Los Angeles"/>
    <x v="1"/>
    <n v="90049"/>
    <x v="1"/>
    <x v="291"/>
    <x v="0"/>
    <x v="1"/>
    <x v="288"/>
    <n v="241.56799999999998"/>
    <n v="2"/>
    <n v="0.2"/>
    <n v="18.11760000000001"/>
  </r>
  <r>
    <n v="3131"/>
    <x v="1551"/>
    <x v="2"/>
    <x v="757"/>
    <d v="2011-12-17T00:00:00"/>
    <s v="First Class"/>
    <s v="CC-12100"/>
    <s v="Chad Cunningham"/>
    <x v="2"/>
    <x v="0"/>
    <s v="Los Angeles"/>
    <x v="1"/>
    <n v="90049"/>
    <x v="1"/>
    <x v="552"/>
    <x v="2"/>
    <x v="11"/>
    <x v="546"/>
    <n v="395"/>
    <n v="5"/>
    <n v="0"/>
    <n v="39.499999999999957"/>
  </r>
  <r>
    <n v="3132"/>
    <x v="1551"/>
    <x v="2"/>
    <x v="757"/>
    <d v="2011-12-17T00:00:00"/>
    <s v="First Class"/>
    <s v="CC-12100"/>
    <s v="Chad Cunningham"/>
    <x v="2"/>
    <x v="0"/>
    <s v="Los Angeles"/>
    <x v="1"/>
    <n v="90049"/>
    <x v="1"/>
    <x v="34"/>
    <x v="2"/>
    <x v="7"/>
    <x v="34"/>
    <n v="627.16800000000012"/>
    <n v="4"/>
    <n v="0.2"/>
    <n v="70.55639999999994"/>
  </r>
  <r>
    <n v="3133"/>
    <x v="1552"/>
    <x v="2"/>
    <x v="829"/>
    <d v="2011-08-26T00:00:00"/>
    <s v="First Class"/>
    <s v="JP-15460"/>
    <s v="Jennifer Patt"/>
    <x v="1"/>
    <x v="0"/>
    <s v="Oceanside"/>
    <x v="15"/>
    <n v="11572"/>
    <x v="3"/>
    <x v="1494"/>
    <x v="0"/>
    <x v="5"/>
    <x v="1473"/>
    <n v="13.28"/>
    <n v="2"/>
    <n v="0"/>
    <n v="6.3743999999999996"/>
  </r>
  <r>
    <n v="3134"/>
    <x v="1552"/>
    <x v="2"/>
    <x v="829"/>
    <d v="2011-08-26T00:00:00"/>
    <s v="First Class"/>
    <s v="JP-15460"/>
    <s v="Jennifer Patt"/>
    <x v="1"/>
    <x v="0"/>
    <s v="Oceanside"/>
    <x v="15"/>
    <n v="11572"/>
    <x v="3"/>
    <x v="1085"/>
    <x v="1"/>
    <x v="8"/>
    <x v="1066"/>
    <n v="12.672000000000001"/>
    <n v="3"/>
    <n v="0.2"/>
    <n v="4.4352000000000009"/>
  </r>
  <r>
    <n v="3135"/>
    <x v="1553"/>
    <x v="3"/>
    <x v="105"/>
    <d v="2014-11-19T00:00:00"/>
    <s v="Standard Class"/>
    <s v="LS-16975"/>
    <s v="Lindsay Shagiari"/>
    <x v="2"/>
    <x v="0"/>
    <s v="Dallas"/>
    <x v="5"/>
    <n v="75081"/>
    <x v="2"/>
    <x v="997"/>
    <x v="1"/>
    <x v="8"/>
    <x v="980"/>
    <n v="30.559999999999992"/>
    <n v="5"/>
    <n v="0.8"/>
    <n v="-45.840000000000018"/>
  </r>
  <r>
    <n v="3136"/>
    <x v="1553"/>
    <x v="3"/>
    <x v="105"/>
    <d v="2014-11-19T00:00:00"/>
    <s v="Standard Class"/>
    <s v="LS-16975"/>
    <s v="Lindsay Shagiari"/>
    <x v="2"/>
    <x v="0"/>
    <s v="Dallas"/>
    <x v="5"/>
    <n v="75081"/>
    <x v="2"/>
    <x v="571"/>
    <x v="1"/>
    <x v="4"/>
    <x v="566"/>
    <n v="77.951999999999998"/>
    <n v="3"/>
    <n v="0.2"/>
    <n v="-15.590400000000002"/>
  </r>
  <r>
    <n v="3137"/>
    <x v="1553"/>
    <x v="3"/>
    <x v="105"/>
    <d v="2014-11-19T00:00:00"/>
    <s v="Standard Class"/>
    <s v="LS-16975"/>
    <s v="Lindsay Shagiari"/>
    <x v="2"/>
    <x v="0"/>
    <s v="Dallas"/>
    <x v="5"/>
    <n v="75081"/>
    <x v="2"/>
    <x v="1495"/>
    <x v="2"/>
    <x v="7"/>
    <x v="1474"/>
    <n v="67.992000000000004"/>
    <n v="1"/>
    <n v="0.2"/>
    <n v="8.4989999999999917"/>
  </r>
  <r>
    <n v="3138"/>
    <x v="1553"/>
    <x v="3"/>
    <x v="105"/>
    <d v="2014-11-19T00:00:00"/>
    <s v="Standard Class"/>
    <s v="LS-16975"/>
    <s v="Lindsay Shagiari"/>
    <x v="2"/>
    <x v="0"/>
    <s v="Dallas"/>
    <x v="5"/>
    <n v="75081"/>
    <x v="2"/>
    <x v="588"/>
    <x v="1"/>
    <x v="12"/>
    <x v="583"/>
    <n v="12.224"/>
    <n v="2"/>
    <n v="0.2"/>
    <n v="4.4311999999999996"/>
  </r>
  <r>
    <n v="3139"/>
    <x v="1553"/>
    <x v="3"/>
    <x v="105"/>
    <d v="2014-11-19T00:00:00"/>
    <s v="Standard Class"/>
    <s v="LS-16975"/>
    <s v="Lindsay Shagiari"/>
    <x v="2"/>
    <x v="0"/>
    <s v="Dallas"/>
    <x v="5"/>
    <n v="75081"/>
    <x v="2"/>
    <x v="1130"/>
    <x v="2"/>
    <x v="11"/>
    <x v="1109"/>
    <n v="44.783999999999999"/>
    <n v="2"/>
    <n v="0.2"/>
    <n v="-0.55980000000000452"/>
  </r>
  <r>
    <n v="3140"/>
    <x v="1553"/>
    <x v="3"/>
    <x v="105"/>
    <d v="2014-11-19T00:00:00"/>
    <s v="Standard Class"/>
    <s v="LS-16975"/>
    <s v="Lindsay Shagiari"/>
    <x v="2"/>
    <x v="0"/>
    <s v="Dallas"/>
    <x v="5"/>
    <n v="75081"/>
    <x v="2"/>
    <x v="285"/>
    <x v="0"/>
    <x v="5"/>
    <x v="282"/>
    <n v="22.847999999999999"/>
    <n v="3"/>
    <n v="0.6"/>
    <n v="-17.707200000000007"/>
  </r>
  <r>
    <n v="3141"/>
    <x v="1554"/>
    <x v="1"/>
    <x v="334"/>
    <d v="2012-04-28T00:00:00"/>
    <s v="First Class"/>
    <s v="JL-15850"/>
    <s v="John Lucas"/>
    <x v="0"/>
    <x v="0"/>
    <s v="New York City"/>
    <x v="15"/>
    <n v="10035"/>
    <x v="3"/>
    <x v="14"/>
    <x v="1"/>
    <x v="9"/>
    <x v="14"/>
    <n v="206.43"/>
    <n v="3"/>
    <n v="0"/>
    <n v="90.829200000000014"/>
  </r>
  <r>
    <n v="3142"/>
    <x v="1555"/>
    <x v="2"/>
    <x v="432"/>
    <d v="2011-12-12T00:00:00"/>
    <s v="Same Day"/>
    <s v="CY-12745"/>
    <s v="Craig Yedwab"/>
    <x v="1"/>
    <x v="0"/>
    <s v="San Antonio"/>
    <x v="5"/>
    <n v="78207"/>
    <x v="2"/>
    <x v="115"/>
    <x v="1"/>
    <x v="8"/>
    <x v="115"/>
    <n v="210.39199999999997"/>
    <n v="2"/>
    <n v="0.8"/>
    <n v="-336.62720000000013"/>
  </r>
  <r>
    <n v="3143"/>
    <x v="1556"/>
    <x v="3"/>
    <x v="145"/>
    <d v="2014-09-28T00:00:00"/>
    <s v="Second Class"/>
    <s v="RB-19360"/>
    <s v="Raymond Buch"/>
    <x v="0"/>
    <x v="0"/>
    <s v="Cincinnati"/>
    <x v="24"/>
    <n v="45231"/>
    <x v="3"/>
    <x v="246"/>
    <x v="2"/>
    <x v="11"/>
    <x v="244"/>
    <n v="119.96000000000001"/>
    <n v="5"/>
    <n v="0.2"/>
    <n v="35.988000000000007"/>
  </r>
  <r>
    <n v="3144"/>
    <x v="1556"/>
    <x v="3"/>
    <x v="145"/>
    <d v="2014-09-28T00:00:00"/>
    <s v="Second Class"/>
    <s v="RB-19360"/>
    <s v="Raymond Buch"/>
    <x v="0"/>
    <x v="0"/>
    <s v="Cincinnati"/>
    <x v="24"/>
    <n v="45231"/>
    <x v="3"/>
    <x v="147"/>
    <x v="1"/>
    <x v="6"/>
    <x v="147"/>
    <n v="10.608000000000001"/>
    <n v="6"/>
    <n v="0.2"/>
    <n v="0.92819999999999991"/>
  </r>
  <r>
    <n v="3145"/>
    <x v="1557"/>
    <x v="0"/>
    <x v="64"/>
    <d v="2013-09-12T00:00:00"/>
    <s v="Standard Class"/>
    <s v="AR-10825"/>
    <s v="Anthony Rawles"/>
    <x v="1"/>
    <x v="0"/>
    <s v="Austin"/>
    <x v="5"/>
    <n v="78745"/>
    <x v="2"/>
    <x v="474"/>
    <x v="0"/>
    <x v="1"/>
    <x v="470"/>
    <n v="347.80200000000002"/>
    <n v="7"/>
    <n v="0.3"/>
    <n v="-24.842999999999961"/>
  </r>
  <r>
    <n v="3146"/>
    <x v="1558"/>
    <x v="3"/>
    <x v="512"/>
    <d v="2014-02-14T00:00:00"/>
    <s v="Second Class"/>
    <s v="CS-11845"/>
    <s v="Cari Sayre"/>
    <x v="1"/>
    <x v="0"/>
    <s v="Seattle"/>
    <x v="4"/>
    <n v="98105"/>
    <x v="1"/>
    <x v="1496"/>
    <x v="0"/>
    <x v="1"/>
    <x v="1475"/>
    <n v="963.13600000000008"/>
    <n v="4"/>
    <n v="0.2"/>
    <n v="108.35279999999986"/>
  </r>
  <r>
    <n v="3147"/>
    <x v="1558"/>
    <x v="3"/>
    <x v="512"/>
    <d v="2014-02-14T00:00:00"/>
    <s v="Second Class"/>
    <s v="CS-11845"/>
    <s v="Cari Sayre"/>
    <x v="1"/>
    <x v="0"/>
    <s v="Seattle"/>
    <x v="4"/>
    <n v="98105"/>
    <x v="1"/>
    <x v="687"/>
    <x v="2"/>
    <x v="7"/>
    <x v="680"/>
    <n v="88.77600000000001"/>
    <n v="3"/>
    <n v="0.2"/>
    <n v="7.7679000000000009"/>
  </r>
  <r>
    <n v="3148"/>
    <x v="1559"/>
    <x v="2"/>
    <x v="479"/>
    <d v="2011-07-03T00:00:00"/>
    <s v="Second Class"/>
    <s v="AR-10825"/>
    <s v="Anthony Rawles"/>
    <x v="1"/>
    <x v="0"/>
    <s v="Los Angeles"/>
    <x v="1"/>
    <n v="90004"/>
    <x v="1"/>
    <x v="313"/>
    <x v="1"/>
    <x v="6"/>
    <x v="310"/>
    <n v="32.400000000000006"/>
    <n v="5"/>
    <n v="0"/>
    <n v="10.367999999999999"/>
  </r>
  <r>
    <n v="3149"/>
    <x v="1560"/>
    <x v="0"/>
    <x v="843"/>
    <d v="2013-06-11T00:00:00"/>
    <s v="First Class"/>
    <s v="RD-19810"/>
    <s v="Ross DeVincentis"/>
    <x v="2"/>
    <x v="0"/>
    <s v="New York City"/>
    <x v="15"/>
    <n v="10035"/>
    <x v="3"/>
    <x v="490"/>
    <x v="1"/>
    <x v="10"/>
    <x v="485"/>
    <n v="32.400000000000006"/>
    <n v="5"/>
    <n v="0"/>
    <n v="15.552000000000001"/>
  </r>
  <r>
    <n v="3150"/>
    <x v="1561"/>
    <x v="2"/>
    <x v="414"/>
    <d v="2011-12-25T00:00:00"/>
    <s v="Standard Class"/>
    <s v="KH-16510"/>
    <s v="Keith Herrera"/>
    <x v="0"/>
    <x v="0"/>
    <s v="Seattle"/>
    <x v="4"/>
    <n v="98103"/>
    <x v="1"/>
    <x v="254"/>
    <x v="1"/>
    <x v="2"/>
    <x v="252"/>
    <n v="31.049999999999997"/>
    <n v="3"/>
    <n v="0"/>
    <n v="14.904"/>
  </r>
  <r>
    <n v="3151"/>
    <x v="1562"/>
    <x v="1"/>
    <x v="83"/>
    <d v="2012-12-18T00:00:00"/>
    <s v="First Class"/>
    <s v="NF-18385"/>
    <s v="Natalie Fritzler"/>
    <x v="0"/>
    <x v="0"/>
    <s v="Newark"/>
    <x v="24"/>
    <n v="43055"/>
    <x v="3"/>
    <x v="695"/>
    <x v="2"/>
    <x v="11"/>
    <x v="1053"/>
    <n v="2025.3600000000001"/>
    <n v="6"/>
    <n v="0.2"/>
    <n v="607.60800000000006"/>
  </r>
  <r>
    <n v="3152"/>
    <x v="1562"/>
    <x v="1"/>
    <x v="83"/>
    <d v="2012-12-18T00:00:00"/>
    <s v="First Class"/>
    <s v="NF-18385"/>
    <s v="Natalie Fritzler"/>
    <x v="0"/>
    <x v="0"/>
    <s v="Newark"/>
    <x v="24"/>
    <n v="43055"/>
    <x v="3"/>
    <x v="1497"/>
    <x v="2"/>
    <x v="15"/>
    <x v="1476"/>
    <n v="1799.9940000000001"/>
    <n v="2"/>
    <n v="0.7"/>
    <n v="-2639.9912000000004"/>
  </r>
  <r>
    <n v="3153"/>
    <x v="1562"/>
    <x v="1"/>
    <x v="83"/>
    <d v="2012-12-18T00:00:00"/>
    <s v="First Class"/>
    <s v="NF-18385"/>
    <s v="Natalie Fritzler"/>
    <x v="0"/>
    <x v="0"/>
    <s v="Newark"/>
    <x v="24"/>
    <n v="43055"/>
    <x v="3"/>
    <x v="1495"/>
    <x v="2"/>
    <x v="7"/>
    <x v="1474"/>
    <n v="101.98799999999999"/>
    <n v="2"/>
    <n v="0.4"/>
    <n v="-16.998000000000019"/>
  </r>
  <r>
    <n v="3154"/>
    <x v="1562"/>
    <x v="1"/>
    <x v="83"/>
    <d v="2012-12-18T00:00:00"/>
    <s v="First Class"/>
    <s v="NF-18385"/>
    <s v="Natalie Fritzler"/>
    <x v="0"/>
    <x v="0"/>
    <s v="Newark"/>
    <x v="24"/>
    <n v="43055"/>
    <x v="3"/>
    <x v="267"/>
    <x v="0"/>
    <x v="5"/>
    <x v="264"/>
    <n v="262.86399999999998"/>
    <n v="7"/>
    <n v="0.2"/>
    <n v="69.001800000000017"/>
  </r>
  <r>
    <n v="3155"/>
    <x v="1563"/>
    <x v="3"/>
    <x v="228"/>
    <d v="2014-07-25T00:00:00"/>
    <s v="Standard Class"/>
    <s v="SM-20950"/>
    <s v="Suzanne McNair"/>
    <x v="1"/>
    <x v="0"/>
    <s v="Maple Grove"/>
    <x v="11"/>
    <n v="55369"/>
    <x v="2"/>
    <x v="1498"/>
    <x v="1"/>
    <x v="8"/>
    <x v="1477"/>
    <n v="735.98"/>
    <n v="2"/>
    <n v="0"/>
    <n v="331.19099999999997"/>
  </r>
  <r>
    <n v="3156"/>
    <x v="1564"/>
    <x v="2"/>
    <x v="93"/>
    <d v="2011-08-05T00:00:00"/>
    <s v="Second Class"/>
    <s v="GH-14410"/>
    <s v="Gary Hansen"/>
    <x v="2"/>
    <x v="0"/>
    <s v="Glendale"/>
    <x v="16"/>
    <n v="85301"/>
    <x v="1"/>
    <x v="968"/>
    <x v="1"/>
    <x v="10"/>
    <x v="952"/>
    <n v="93.024000000000001"/>
    <n v="3"/>
    <n v="0.2"/>
    <n v="33.721199999999996"/>
  </r>
  <r>
    <n v="3157"/>
    <x v="1565"/>
    <x v="1"/>
    <x v="252"/>
    <d v="2012-08-28T00:00:00"/>
    <s v="Standard Class"/>
    <s v="EM-13810"/>
    <s v="Eleni McCrary"/>
    <x v="1"/>
    <x v="0"/>
    <s v="New York City"/>
    <x v="15"/>
    <n v="10009"/>
    <x v="3"/>
    <x v="10"/>
    <x v="0"/>
    <x v="3"/>
    <x v="10"/>
    <n v="284.36399999999998"/>
    <n v="2"/>
    <n v="0.4"/>
    <n v="-75.830400000000054"/>
  </r>
  <r>
    <n v="3158"/>
    <x v="1565"/>
    <x v="1"/>
    <x v="252"/>
    <d v="2012-08-28T00:00:00"/>
    <s v="Standard Class"/>
    <s v="EM-13810"/>
    <s v="Eleni McCrary"/>
    <x v="1"/>
    <x v="0"/>
    <s v="New York City"/>
    <x v="15"/>
    <n v="10009"/>
    <x v="3"/>
    <x v="197"/>
    <x v="2"/>
    <x v="11"/>
    <x v="196"/>
    <n v="26"/>
    <n v="2"/>
    <n v="0"/>
    <n v="11.7"/>
  </r>
  <r>
    <n v="3159"/>
    <x v="1566"/>
    <x v="0"/>
    <x v="253"/>
    <d v="2013-03-28T00:00:00"/>
    <s v="First Class"/>
    <s v="DB-13210"/>
    <s v="Dean Braden"/>
    <x v="0"/>
    <x v="0"/>
    <s v="Jacksonville"/>
    <x v="3"/>
    <n v="28540"/>
    <x v="0"/>
    <x v="1036"/>
    <x v="1"/>
    <x v="4"/>
    <x v="1017"/>
    <n v="67.64"/>
    <n v="5"/>
    <n v="0.2"/>
    <n v="5.9184999999999981"/>
  </r>
  <r>
    <n v="3160"/>
    <x v="1566"/>
    <x v="0"/>
    <x v="253"/>
    <d v="2013-03-28T00:00:00"/>
    <s v="First Class"/>
    <s v="DB-13210"/>
    <s v="Dean Braden"/>
    <x v="0"/>
    <x v="0"/>
    <s v="Jacksonville"/>
    <x v="3"/>
    <n v="28540"/>
    <x v="0"/>
    <x v="959"/>
    <x v="2"/>
    <x v="11"/>
    <x v="943"/>
    <n v="119.97600000000001"/>
    <n v="3"/>
    <n v="0.2"/>
    <n v="-17.996400000000019"/>
  </r>
  <r>
    <n v="3161"/>
    <x v="1567"/>
    <x v="2"/>
    <x v="171"/>
    <d v="2011-09-16T00:00:00"/>
    <s v="Second Class"/>
    <s v="PT-19090"/>
    <s v="Pete Takahito"/>
    <x v="0"/>
    <x v="0"/>
    <s v="Houston"/>
    <x v="5"/>
    <n v="77070"/>
    <x v="2"/>
    <x v="1499"/>
    <x v="1"/>
    <x v="8"/>
    <x v="1478"/>
    <n v="5.1799999999999988"/>
    <n v="5"/>
    <n v="0.8"/>
    <n v="-8.0289999999999999"/>
  </r>
  <r>
    <n v="3162"/>
    <x v="1568"/>
    <x v="2"/>
    <x v="158"/>
    <d v="2011-09-25T00:00:00"/>
    <s v="Standard Class"/>
    <s v="HF-14995"/>
    <s v="Herbert Flentye"/>
    <x v="0"/>
    <x v="0"/>
    <s v="San Francisco"/>
    <x v="1"/>
    <n v="94109"/>
    <x v="1"/>
    <x v="837"/>
    <x v="1"/>
    <x v="12"/>
    <x v="33"/>
    <n v="15.56"/>
    <n v="2"/>
    <n v="0"/>
    <n v="7.3132000000000001"/>
  </r>
  <r>
    <n v="3163"/>
    <x v="1568"/>
    <x v="2"/>
    <x v="158"/>
    <d v="2011-09-25T00:00:00"/>
    <s v="Standard Class"/>
    <s v="HF-14995"/>
    <s v="Herbert Flentye"/>
    <x v="0"/>
    <x v="0"/>
    <s v="San Francisco"/>
    <x v="1"/>
    <n v="94109"/>
    <x v="1"/>
    <x v="1358"/>
    <x v="1"/>
    <x v="12"/>
    <x v="1335"/>
    <n v="78.349999999999994"/>
    <n v="5"/>
    <n v="0"/>
    <n v="36.824499999999993"/>
  </r>
  <r>
    <n v="3164"/>
    <x v="1568"/>
    <x v="2"/>
    <x v="158"/>
    <d v="2011-09-25T00:00:00"/>
    <s v="Standard Class"/>
    <s v="HF-14995"/>
    <s v="Herbert Flentye"/>
    <x v="0"/>
    <x v="0"/>
    <s v="San Francisco"/>
    <x v="1"/>
    <n v="94109"/>
    <x v="1"/>
    <x v="1500"/>
    <x v="1"/>
    <x v="6"/>
    <x v="1479"/>
    <n v="59.519999999999996"/>
    <n v="3"/>
    <n v="0"/>
    <n v="15.475200000000001"/>
  </r>
  <r>
    <n v="3165"/>
    <x v="1568"/>
    <x v="2"/>
    <x v="158"/>
    <d v="2011-09-25T00:00:00"/>
    <s v="Standard Class"/>
    <s v="HF-14995"/>
    <s v="Herbert Flentye"/>
    <x v="0"/>
    <x v="0"/>
    <s v="San Francisco"/>
    <x v="1"/>
    <n v="94109"/>
    <x v="1"/>
    <x v="1450"/>
    <x v="1"/>
    <x v="10"/>
    <x v="1428"/>
    <n v="38.520000000000003"/>
    <n v="9"/>
    <n v="0"/>
    <n v="17.333999999999996"/>
  </r>
  <r>
    <n v="3166"/>
    <x v="1568"/>
    <x v="2"/>
    <x v="158"/>
    <d v="2011-09-25T00:00:00"/>
    <s v="Standard Class"/>
    <s v="HF-14995"/>
    <s v="Herbert Flentye"/>
    <x v="0"/>
    <x v="0"/>
    <s v="San Francisco"/>
    <x v="1"/>
    <n v="94109"/>
    <x v="1"/>
    <x v="1501"/>
    <x v="2"/>
    <x v="7"/>
    <x v="1480"/>
    <n v="239.98400000000004"/>
    <n v="2"/>
    <n v="0.2"/>
    <n v="23.998400000000004"/>
  </r>
  <r>
    <n v="3167"/>
    <x v="1568"/>
    <x v="2"/>
    <x v="158"/>
    <d v="2011-09-25T00:00:00"/>
    <s v="Standard Class"/>
    <s v="HF-14995"/>
    <s v="Herbert Flentye"/>
    <x v="0"/>
    <x v="0"/>
    <s v="San Francisco"/>
    <x v="1"/>
    <n v="94109"/>
    <x v="1"/>
    <x v="1408"/>
    <x v="1"/>
    <x v="10"/>
    <x v="1386"/>
    <n v="19.350000000000001"/>
    <n v="3"/>
    <n v="0"/>
    <n v="9.4815000000000005"/>
  </r>
  <r>
    <n v="3168"/>
    <x v="1569"/>
    <x v="0"/>
    <x v="517"/>
    <d v="2013-11-01T00:00:00"/>
    <s v="First Class"/>
    <s v="KW-16435"/>
    <s v="Katrina Willman"/>
    <x v="0"/>
    <x v="0"/>
    <s v="Lansing"/>
    <x v="12"/>
    <n v="48911"/>
    <x v="2"/>
    <x v="278"/>
    <x v="0"/>
    <x v="5"/>
    <x v="275"/>
    <n v="67"/>
    <n v="5"/>
    <n v="0"/>
    <n v="32.159999999999997"/>
  </r>
  <r>
    <n v="3169"/>
    <x v="1570"/>
    <x v="0"/>
    <x v="316"/>
    <d v="2013-06-04T00:00:00"/>
    <s v="Standard Class"/>
    <s v="KC-16675"/>
    <s v="Kimberly Carter"/>
    <x v="1"/>
    <x v="0"/>
    <s v="Tallahassee"/>
    <x v="2"/>
    <n v="32303"/>
    <x v="0"/>
    <x v="1225"/>
    <x v="0"/>
    <x v="1"/>
    <x v="1200"/>
    <n v="390.27199999999999"/>
    <n v="8"/>
    <n v="0.2"/>
    <n v="-24.39200000000001"/>
  </r>
  <r>
    <n v="3170"/>
    <x v="1570"/>
    <x v="0"/>
    <x v="316"/>
    <d v="2013-06-04T00:00:00"/>
    <s v="Standard Class"/>
    <s v="KC-16675"/>
    <s v="Kimberly Carter"/>
    <x v="1"/>
    <x v="0"/>
    <s v="Tallahassee"/>
    <x v="2"/>
    <n v="32303"/>
    <x v="0"/>
    <x v="457"/>
    <x v="1"/>
    <x v="10"/>
    <x v="453"/>
    <n v="62.192000000000007"/>
    <n v="13"/>
    <n v="0.2"/>
    <n v="19.434999999999995"/>
  </r>
  <r>
    <n v="3171"/>
    <x v="1571"/>
    <x v="3"/>
    <x v="202"/>
    <d v="2014-12-27T00:00:00"/>
    <s v="Second Class"/>
    <s v="PK-19075"/>
    <s v="Pete Kriz"/>
    <x v="0"/>
    <x v="0"/>
    <s v="Columbia"/>
    <x v="20"/>
    <n v="29203"/>
    <x v="0"/>
    <x v="1406"/>
    <x v="1"/>
    <x v="8"/>
    <x v="1384"/>
    <n v="23.88"/>
    <n v="6"/>
    <n v="0"/>
    <n v="11.223600000000001"/>
  </r>
  <r>
    <n v="3172"/>
    <x v="1572"/>
    <x v="0"/>
    <x v="844"/>
    <d v="2013-03-29T00:00:00"/>
    <s v="Standard Class"/>
    <s v="KT-16465"/>
    <s v="Kean Takahito"/>
    <x v="0"/>
    <x v="0"/>
    <s v="Chicago"/>
    <x v="10"/>
    <n v="60623"/>
    <x v="2"/>
    <x v="741"/>
    <x v="1"/>
    <x v="8"/>
    <x v="732"/>
    <n v="3.1679999999999993"/>
    <n v="2"/>
    <n v="0.8"/>
    <n v="-4.7520000000000007"/>
  </r>
  <r>
    <n v="3173"/>
    <x v="1572"/>
    <x v="0"/>
    <x v="844"/>
    <d v="2013-03-29T00:00:00"/>
    <s v="Standard Class"/>
    <s v="KT-16465"/>
    <s v="Kean Takahito"/>
    <x v="0"/>
    <x v="0"/>
    <s v="Chicago"/>
    <x v="10"/>
    <n v="60623"/>
    <x v="2"/>
    <x v="662"/>
    <x v="0"/>
    <x v="1"/>
    <x v="656"/>
    <n v="528.42999999999995"/>
    <n v="5"/>
    <n v="0.3"/>
    <n v="0"/>
  </r>
  <r>
    <n v="3174"/>
    <x v="1572"/>
    <x v="0"/>
    <x v="844"/>
    <d v="2013-03-29T00:00:00"/>
    <s v="Standard Class"/>
    <s v="KT-16465"/>
    <s v="Kean Takahito"/>
    <x v="0"/>
    <x v="0"/>
    <s v="Chicago"/>
    <x v="10"/>
    <n v="60623"/>
    <x v="2"/>
    <x v="1260"/>
    <x v="1"/>
    <x v="6"/>
    <x v="1235"/>
    <n v="13.392000000000001"/>
    <n v="3"/>
    <n v="0.2"/>
    <n v="1.5065999999999975"/>
  </r>
  <r>
    <n v="3175"/>
    <x v="1573"/>
    <x v="3"/>
    <x v="343"/>
    <d v="2014-11-19T00:00:00"/>
    <s v="Standard Class"/>
    <s v="EP-13915"/>
    <s v="Emily Phan"/>
    <x v="0"/>
    <x v="0"/>
    <s v="Detroit"/>
    <x v="12"/>
    <n v="48227"/>
    <x v="2"/>
    <x v="1502"/>
    <x v="1"/>
    <x v="6"/>
    <x v="1481"/>
    <n v="181.86"/>
    <n v="7"/>
    <n v="0"/>
    <n v="50.9208"/>
  </r>
  <r>
    <n v="3176"/>
    <x v="1574"/>
    <x v="3"/>
    <x v="397"/>
    <d v="2014-09-30T00:00:00"/>
    <s v="Standard Class"/>
    <s v="AP-10915"/>
    <s v="Arthur Prichep"/>
    <x v="0"/>
    <x v="0"/>
    <s v="Fort Collins"/>
    <x v="22"/>
    <n v="80525"/>
    <x v="1"/>
    <x v="789"/>
    <x v="0"/>
    <x v="0"/>
    <x v="779"/>
    <n v="180.58800000000005"/>
    <n v="2"/>
    <n v="0.7"/>
    <n v="-240.78400000000005"/>
  </r>
  <r>
    <n v="3177"/>
    <x v="1574"/>
    <x v="3"/>
    <x v="397"/>
    <d v="2014-09-30T00:00:00"/>
    <s v="Standard Class"/>
    <s v="AP-10915"/>
    <s v="Arthur Prichep"/>
    <x v="0"/>
    <x v="0"/>
    <s v="Fort Collins"/>
    <x v="22"/>
    <n v="80525"/>
    <x v="1"/>
    <x v="1048"/>
    <x v="2"/>
    <x v="11"/>
    <x v="1028"/>
    <n v="47.984000000000002"/>
    <n v="2"/>
    <n v="0.2"/>
    <n v="0.59979999999999656"/>
  </r>
  <r>
    <n v="3178"/>
    <x v="1575"/>
    <x v="3"/>
    <x v="18"/>
    <d v="2014-09-11T00:00:00"/>
    <s v="Same Day"/>
    <s v="SH-20395"/>
    <s v="Shahid Hopkins"/>
    <x v="0"/>
    <x v="0"/>
    <s v="New York City"/>
    <x v="15"/>
    <n v="10024"/>
    <x v="3"/>
    <x v="945"/>
    <x v="1"/>
    <x v="10"/>
    <x v="929"/>
    <n v="18.760000000000002"/>
    <n v="2"/>
    <n v="0"/>
    <n v="9.0048000000000012"/>
  </r>
  <r>
    <n v="3179"/>
    <x v="1576"/>
    <x v="3"/>
    <x v="256"/>
    <d v="2014-12-12T00:00:00"/>
    <s v="Standard Class"/>
    <s v="SM-20950"/>
    <s v="Suzanne McNair"/>
    <x v="1"/>
    <x v="0"/>
    <s v="New York City"/>
    <x v="15"/>
    <n v="10011"/>
    <x v="3"/>
    <x v="5"/>
    <x v="0"/>
    <x v="5"/>
    <x v="5"/>
    <n v="20.94"/>
    <n v="3"/>
    <n v="0"/>
    <n v="6.0725999999999987"/>
  </r>
  <r>
    <n v="3180"/>
    <x v="1576"/>
    <x v="3"/>
    <x v="256"/>
    <d v="2014-12-12T00:00:00"/>
    <s v="Standard Class"/>
    <s v="SM-20950"/>
    <s v="Suzanne McNair"/>
    <x v="1"/>
    <x v="0"/>
    <s v="New York City"/>
    <x v="15"/>
    <n v="10011"/>
    <x v="3"/>
    <x v="138"/>
    <x v="0"/>
    <x v="5"/>
    <x v="138"/>
    <n v="58.68"/>
    <n v="2"/>
    <n v="0"/>
    <n v="18.190799999999996"/>
  </r>
  <r>
    <n v="3181"/>
    <x v="1576"/>
    <x v="3"/>
    <x v="256"/>
    <d v="2014-12-12T00:00:00"/>
    <s v="Standard Class"/>
    <s v="SM-20950"/>
    <s v="Suzanne McNair"/>
    <x v="1"/>
    <x v="0"/>
    <s v="New York City"/>
    <x v="15"/>
    <n v="10011"/>
    <x v="3"/>
    <x v="473"/>
    <x v="1"/>
    <x v="9"/>
    <x v="469"/>
    <n v="254.89999999999998"/>
    <n v="5"/>
    <n v="0"/>
    <n v="68.823000000000008"/>
  </r>
  <r>
    <n v="3182"/>
    <x v="1577"/>
    <x v="3"/>
    <x v="45"/>
    <d v="2014-11-13T00:00:00"/>
    <s v="Second Class"/>
    <s v="BM-11650"/>
    <s v="Brian Moss"/>
    <x v="1"/>
    <x v="0"/>
    <s v="Columbia"/>
    <x v="39"/>
    <n v="21044"/>
    <x v="3"/>
    <x v="544"/>
    <x v="1"/>
    <x v="8"/>
    <x v="539"/>
    <n v="9.64"/>
    <n v="2"/>
    <n v="0"/>
    <n v="4.4344000000000001"/>
  </r>
  <r>
    <n v="3183"/>
    <x v="1577"/>
    <x v="3"/>
    <x v="45"/>
    <d v="2014-11-13T00:00:00"/>
    <s v="Second Class"/>
    <s v="BM-11650"/>
    <s v="Brian Moss"/>
    <x v="1"/>
    <x v="0"/>
    <s v="Columbia"/>
    <x v="39"/>
    <n v="21044"/>
    <x v="3"/>
    <x v="717"/>
    <x v="2"/>
    <x v="11"/>
    <x v="709"/>
    <n v="826.62000000000012"/>
    <n v="3"/>
    <n v="0"/>
    <n v="355.4466000000001"/>
  </r>
  <r>
    <n v="3184"/>
    <x v="1577"/>
    <x v="3"/>
    <x v="45"/>
    <d v="2014-11-13T00:00:00"/>
    <s v="Second Class"/>
    <s v="BM-11650"/>
    <s v="Brian Moss"/>
    <x v="1"/>
    <x v="0"/>
    <s v="Columbia"/>
    <x v="39"/>
    <n v="21044"/>
    <x v="3"/>
    <x v="245"/>
    <x v="1"/>
    <x v="4"/>
    <x v="243"/>
    <n v="1633.14"/>
    <n v="9"/>
    <n v="0"/>
    <n v="473.61059999999975"/>
  </r>
  <r>
    <n v="3185"/>
    <x v="1577"/>
    <x v="3"/>
    <x v="45"/>
    <d v="2014-11-13T00:00:00"/>
    <s v="Second Class"/>
    <s v="BM-11650"/>
    <s v="Brian Moss"/>
    <x v="1"/>
    <x v="0"/>
    <s v="Columbia"/>
    <x v="39"/>
    <n v="21044"/>
    <x v="3"/>
    <x v="245"/>
    <x v="1"/>
    <x v="4"/>
    <x v="243"/>
    <n v="544.38"/>
    <n v="3"/>
    <n v="0"/>
    <n v="157.87019999999993"/>
  </r>
  <r>
    <n v="3186"/>
    <x v="1578"/>
    <x v="2"/>
    <x v="845"/>
    <d v="2011-11-09T00:00:00"/>
    <s v="First Class"/>
    <s v="TC-20980"/>
    <s v="Tamara Chand"/>
    <x v="1"/>
    <x v="0"/>
    <s v="Houston"/>
    <x v="5"/>
    <n v="77041"/>
    <x v="2"/>
    <x v="1311"/>
    <x v="1"/>
    <x v="8"/>
    <x v="1288"/>
    <n v="26.045999999999992"/>
    <n v="3"/>
    <n v="0.8"/>
    <n v="-44.278199999999998"/>
  </r>
  <r>
    <n v="3187"/>
    <x v="1578"/>
    <x v="2"/>
    <x v="845"/>
    <d v="2011-11-09T00:00:00"/>
    <s v="First Class"/>
    <s v="TC-20980"/>
    <s v="Tamara Chand"/>
    <x v="1"/>
    <x v="0"/>
    <s v="Houston"/>
    <x v="5"/>
    <n v="77041"/>
    <x v="2"/>
    <x v="1503"/>
    <x v="1"/>
    <x v="12"/>
    <x v="33"/>
    <n v="74.352000000000004"/>
    <n v="3"/>
    <n v="0.2"/>
    <n v="26.952599999999997"/>
  </r>
  <r>
    <n v="3188"/>
    <x v="1579"/>
    <x v="3"/>
    <x v="846"/>
    <d v="2014-03-18T00:00:00"/>
    <s v="Standard Class"/>
    <s v="KB-16585"/>
    <s v="Ken Black"/>
    <x v="1"/>
    <x v="0"/>
    <s v="Lowell"/>
    <x v="31"/>
    <n v="1852"/>
    <x v="3"/>
    <x v="857"/>
    <x v="2"/>
    <x v="7"/>
    <x v="843"/>
    <n v="69.930000000000007"/>
    <n v="7"/>
    <n v="0"/>
    <n v="32.1678"/>
  </r>
  <r>
    <n v="3189"/>
    <x v="1580"/>
    <x v="3"/>
    <x v="179"/>
    <d v="2014-10-23T00:00:00"/>
    <s v="Second Class"/>
    <s v="JE-16165"/>
    <s v="Justin Ellison"/>
    <x v="1"/>
    <x v="0"/>
    <s v="Woodland"/>
    <x v="1"/>
    <n v="95695"/>
    <x v="1"/>
    <x v="1171"/>
    <x v="1"/>
    <x v="2"/>
    <x v="1148"/>
    <n v="3.75"/>
    <n v="1"/>
    <n v="0"/>
    <n v="1.7999999999999998"/>
  </r>
  <r>
    <n v="3190"/>
    <x v="1580"/>
    <x v="3"/>
    <x v="179"/>
    <d v="2014-10-23T00:00:00"/>
    <s v="Second Class"/>
    <s v="JE-16165"/>
    <s v="Justin Ellison"/>
    <x v="1"/>
    <x v="0"/>
    <s v="Woodland"/>
    <x v="1"/>
    <n v="95695"/>
    <x v="1"/>
    <x v="1504"/>
    <x v="1"/>
    <x v="8"/>
    <x v="1482"/>
    <n v="20.928000000000001"/>
    <n v="4"/>
    <n v="0.2"/>
    <n v="7.5864000000000003"/>
  </r>
  <r>
    <n v="3191"/>
    <x v="1581"/>
    <x v="1"/>
    <x v="17"/>
    <d v="2013-01-01T00:00:00"/>
    <s v="Standard Class"/>
    <s v="DR-12940"/>
    <s v="Daniel Raglin"/>
    <x v="2"/>
    <x v="0"/>
    <s v="Chicago"/>
    <x v="10"/>
    <n v="60610"/>
    <x v="2"/>
    <x v="1505"/>
    <x v="1"/>
    <x v="4"/>
    <x v="1483"/>
    <n v="12.672000000000001"/>
    <n v="3"/>
    <n v="0.2"/>
    <n v="-3.1680000000000001"/>
  </r>
  <r>
    <n v="3192"/>
    <x v="1582"/>
    <x v="3"/>
    <x v="280"/>
    <d v="2014-10-09T00:00:00"/>
    <s v="Standard Class"/>
    <s v="RW-19630"/>
    <s v="Rob Williams"/>
    <x v="1"/>
    <x v="0"/>
    <s v="New York City"/>
    <x v="15"/>
    <n v="10035"/>
    <x v="3"/>
    <x v="803"/>
    <x v="2"/>
    <x v="7"/>
    <x v="793"/>
    <n v="65.989999999999995"/>
    <n v="1"/>
    <n v="0"/>
    <n v="17.157400000000003"/>
  </r>
  <r>
    <n v="3193"/>
    <x v="1583"/>
    <x v="3"/>
    <x v="400"/>
    <d v="2014-06-09T00:00:00"/>
    <s v="Standard Class"/>
    <s v="ML-18040"/>
    <s v="Michelle Lonsdale"/>
    <x v="1"/>
    <x v="0"/>
    <s v="Missouri City"/>
    <x v="5"/>
    <n v="77489"/>
    <x v="2"/>
    <x v="248"/>
    <x v="1"/>
    <x v="8"/>
    <x v="246"/>
    <n v="6.3699999999999983"/>
    <n v="7"/>
    <n v="0.8"/>
    <n v="-9.5550000000000015"/>
  </r>
  <r>
    <n v="3194"/>
    <x v="1584"/>
    <x v="2"/>
    <x v="416"/>
    <d v="2011-09-04T00:00:00"/>
    <s v="First Class"/>
    <s v="JL-15130"/>
    <s v="Jack Lebron"/>
    <x v="0"/>
    <x v="0"/>
    <s v="Houston"/>
    <x v="5"/>
    <n v="77036"/>
    <x v="2"/>
    <x v="525"/>
    <x v="1"/>
    <x v="8"/>
    <x v="520"/>
    <n v="3.6479999999999992"/>
    <n v="3"/>
    <n v="0.8"/>
    <n v="-6.0192000000000032"/>
  </r>
  <r>
    <n v="3195"/>
    <x v="1584"/>
    <x v="2"/>
    <x v="416"/>
    <d v="2011-09-04T00:00:00"/>
    <s v="First Class"/>
    <s v="JL-15130"/>
    <s v="Jack Lebron"/>
    <x v="0"/>
    <x v="0"/>
    <s v="Houston"/>
    <x v="5"/>
    <n v="77036"/>
    <x v="2"/>
    <x v="260"/>
    <x v="1"/>
    <x v="10"/>
    <x v="257"/>
    <n v="31.104000000000006"/>
    <n v="6"/>
    <n v="0.2"/>
    <n v="10.8864"/>
  </r>
  <r>
    <n v="3196"/>
    <x v="1585"/>
    <x v="0"/>
    <x v="590"/>
    <d v="2013-08-14T00:00:00"/>
    <s v="Standard Class"/>
    <s v="CM-12655"/>
    <s v="Corinna Mitchell"/>
    <x v="2"/>
    <x v="0"/>
    <s v="Jackson"/>
    <x v="35"/>
    <n v="39212"/>
    <x v="0"/>
    <x v="1506"/>
    <x v="1"/>
    <x v="13"/>
    <x v="1484"/>
    <n v="23.34"/>
    <n v="3"/>
    <n v="0"/>
    <n v="0.23339999999999961"/>
  </r>
  <r>
    <n v="3197"/>
    <x v="1586"/>
    <x v="3"/>
    <x v="847"/>
    <d v="2014-07-29T00:00:00"/>
    <s v="Standard Class"/>
    <s v="FH-14365"/>
    <s v="Fred Hopkins"/>
    <x v="1"/>
    <x v="0"/>
    <s v="New York City"/>
    <x v="15"/>
    <n v="10009"/>
    <x v="3"/>
    <x v="312"/>
    <x v="2"/>
    <x v="7"/>
    <x v="309"/>
    <n v="29.97"/>
    <n v="3"/>
    <n v="0"/>
    <n v="14.085899999999999"/>
  </r>
  <r>
    <n v="3198"/>
    <x v="1587"/>
    <x v="1"/>
    <x v="848"/>
    <d v="2012-07-10T00:00:00"/>
    <s v="Same Day"/>
    <s v="EH-13945"/>
    <s v="Eric Hoffmann"/>
    <x v="0"/>
    <x v="0"/>
    <s v="Tempe"/>
    <x v="16"/>
    <n v="85281"/>
    <x v="1"/>
    <x v="1390"/>
    <x v="1"/>
    <x v="8"/>
    <x v="1367"/>
    <n v="3.366000000000001"/>
    <n v="3"/>
    <n v="0.7"/>
    <n v="-2.2439999999999989"/>
  </r>
  <r>
    <n v="3199"/>
    <x v="1588"/>
    <x v="2"/>
    <x v="588"/>
    <d v="2011-12-07T00:00:00"/>
    <s v="Standard Class"/>
    <s v="TB-21280"/>
    <s v="Toby Braunhardt"/>
    <x v="0"/>
    <x v="0"/>
    <s v="Jacksonville"/>
    <x v="3"/>
    <n v="28540"/>
    <x v="0"/>
    <x v="1507"/>
    <x v="2"/>
    <x v="7"/>
    <x v="1485"/>
    <n v="95.968000000000004"/>
    <n v="4"/>
    <n v="0.2"/>
    <n v="9.5968000000000053"/>
  </r>
  <r>
    <n v="3200"/>
    <x v="1589"/>
    <x v="3"/>
    <x v="404"/>
    <d v="2014-12-23T00:00:00"/>
    <s v="Standard Class"/>
    <s v="AH-10030"/>
    <s v="Aaron Hawkins"/>
    <x v="1"/>
    <x v="0"/>
    <s v="Philadelphia"/>
    <x v="9"/>
    <n v="19134"/>
    <x v="3"/>
    <x v="1412"/>
    <x v="1"/>
    <x v="6"/>
    <x v="1390"/>
    <n v="18.704000000000001"/>
    <n v="7"/>
    <n v="0.2"/>
    <n v="2.3379999999999983"/>
  </r>
  <r>
    <n v="3201"/>
    <x v="1590"/>
    <x v="2"/>
    <x v="598"/>
    <d v="2011-05-20T00:00:00"/>
    <s v="Second Class"/>
    <s v="TT-21070"/>
    <s v="Ted Trevino"/>
    <x v="0"/>
    <x v="0"/>
    <s v="Akron"/>
    <x v="24"/>
    <n v="44312"/>
    <x v="3"/>
    <x v="1292"/>
    <x v="0"/>
    <x v="5"/>
    <x v="1269"/>
    <n v="149.232"/>
    <n v="3"/>
    <n v="0.2"/>
    <n v="3.7308000000000021"/>
  </r>
  <r>
    <n v="3202"/>
    <x v="1590"/>
    <x v="2"/>
    <x v="598"/>
    <d v="2011-05-20T00:00:00"/>
    <s v="Second Class"/>
    <s v="TT-21070"/>
    <s v="Ted Trevino"/>
    <x v="0"/>
    <x v="0"/>
    <s v="Akron"/>
    <x v="24"/>
    <n v="44312"/>
    <x v="3"/>
    <x v="1050"/>
    <x v="1"/>
    <x v="10"/>
    <x v="1030"/>
    <n v="15.936000000000002"/>
    <n v="4"/>
    <n v="0.2"/>
    <n v="5.7768000000000015"/>
  </r>
  <r>
    <n v="3203"/>
    <x v="1591"/>
    <x v="2"/>
    <x v="849"/>
    <d v="2011-11-16T00:00:00"/>
    <s v="Standard Class"/>
    <s v="RD-19900"/>
    <s v="Ruben Dartt"/>
    <x v="0"/>
    <x v="0"/>
    <s v="San Diego"/>
    <x v="1"/>
    <n v="92037"/>
    <x v="1"/>
    <x v="539"/>
    <x v="2"/>
    <x v="7"/>
    <x v="534"/>
    <n v="601.53599999999994"/>
    <n v="8"/>
    <n v="0.2"/>
    <n v="60.153600000000012"/>
  </r>
  <r>
    <n v="3204"/>
    <x v="1591"/>
    <x v="2"/>
    <x v="849"/>
    <d v="2011-11-16T00:00:00"/>
    <s v="Standard Class"/>
    <s v="RD-19900"/>
    <s v="Ruben Dartt"/>
    <x v="0"/>
    <x v="0"/>
    <s v="San Diego"/>
    <x v="1"/>
    <n v="92037"/>
    <x v="1"/>
    <x v="916"/>
    <x v="2"/>
    <x v="11"/>
    <x v="899"/>
    <n v="10.99"/>
    <n v="1"/>
    <n v="0"/>
    <n v="4.2861000000000002"/>
  </r>
  <r>
    <n v="3205"/>
    <x v="1591"/>
    <x v="2"/>
    <x v="849"/>
    <d v="2011-11-16T00:00:00"/>
    <s v="Standard Class"/>
    <s v="RD-19900"/>
    <s v="Ruben Dartt"/>
    <x v="0"/>
    <x v="0"/>
    <s v="San Diego"/>
    <x v="1"/>
    <n v="92037"/>
    <x v="1"/>
    <x v="63"/>
    <x v="0"/>
    <x v="5"/>
    <x v="63"/>
    <n v="39.880000000000003"/>
    <n v="2"/>
    <n v="0"/>
    <n v="11.166400000000003"/>
  </r>
  <r>
    <n v="3206"/>
    <x v="1591"/>
    <x v="2"/>
    <x v="849"/>
    <d v="2011-11-16T00:00:00"/>
    <s v="Standard Class"/>
    <s v="RD-19900"/>
    <s v="Ruben Dartt"/>
    <x v="0"/>
    <x v="0"/>
    <s v="San Diego"/>
    <x v="1"/>
    <n v="92037"/>
    <x v="1"/>
    <x v="565"/>
    <x v="1"/>
    <x v="10"/>
    <x v="560"/>
    <n v="62.24"/>
    <n v="8"/>
    <n v="0"/>
    <n v="28.007999999999996"/>
  </r>
  <r>
    <n v="3207"/>
    <x v="1591"/>
    <x v="2"/>
    <x v="849"/>
    <d v="2011-11-16T00:00:00"/>
    <s v="Standard Class"/>
    <s v="RD-19900"/>
    <s v="Ruben Dartt"/>
    <x v="0"/>
    <x v="0"/>
    <s v="San Diego"/>
    <x v="1"/>
    <n v="92037"/>
    <x v="1"/>
    <x v="882"/>
    <x v="0"/>
    <x v="5"/>
    <x v="867"/>
    <n v="53.2"/>
    <n v="5"/>
    <n v="0"/>
    <n v="14.896000000000003"/>
  </r>
  <r>
    <n v="3208"/>
    <x v="1591"/>
    <x v="2"/>
    <x v="849"/>
    <d v="2011-11-16T00:00:00"/>
    <s v="Standard Class"/>
    <s v="RD-19900"/>
    <s v="Ruben Dartt"/>
    <x v="0"/>
    <x v="0"/>
    <s v="San Diego"/>
    <x v="1"/>
    <n v="92037"/>
    <x v="1"/>
    <x v="1508"/>
    <x v="1"/>
    <x v="2"/>
    <x v="1486"/>
    <n v="39.840000000000003"/>
    <n v="8"/>
    <n v="0"/>
    <n v="18.3264"/>
  </r>
  <r>
    <n v="3209"/>
    <x v="1592"/>
    <x v="0"/>
    <x v="850"/>
    <d v="2013-01-15T00:00:00"/>
    <s v="Standard Class"/>
    <s v="LA-16780"/>
    <s v="Laura Armstrong"/>
    <x v="1"/>
    <x v="0"/>
    <s v="Fresno"/>
    <x v="1"/>
    <n v="93727"/>
    <x v="1"/>
    <x v="1509"/>
    <x v="2"/>
    <x v="11"/>
    <x v="1487"/>
    <n v="349.95"/>
    <n v="5"/>
    <n v="0"/>
    <n v="118.98299999999999"/>
  </r>
  <r>
    <n v="3210"/>
    <x v="1592"/>
    <x v="0"/>
    <x v="850"/>
    <d v="2013-01-15T00:00:00"/>
    <s v="Standard Class"/>
    <s v="LA-16780"/>
    <s v="Laura Armstrong"/>
    <x v="1"/>
    <x v="0"/>
    <s v="Fresno"/>
    <x v="1"/>
    <n v="93727"/>
    <x v="1"/>
    <x v="66"/>
    <x v="2"/>
    <x v="7"/>
    <x v="66"/>
    <n v="377.92800000000005"/>
    <n v="9"/>
    <n v="0.2"/>
    <n v="141.72300000000001"/>
  </r>
  <r>
    <n v="3211"/>
    <x v="1593"/>
    <x v="3"/>
    <x v="585"/>
    <d v="2014-09-28T00:00:00"/>
    <s v="Standard Class"/>
    <s v="SH-19975"/>
    <s v="Sally Hughsby"/>
    <x v="1"/>
    <x v="0"/>
    <s v="Pearland"/>
    <x v="5"/>
    <n v="77581"/>
    <x v="2"/>
    <x v="407"/>
    <x v="1"/>
    <x v="12"/>
    <x v="33"/>
    <n v="13.392000000000001"/>
    <n v="3"/>
    <n v="0.2"/>
    <n v="5.0220000000000002"/>
  </r>
  <r>
    <n v="3212"/>
    <x v="1593"/>
    <x v="3"/>
    <x v="585"/>
    <d v="2014-09-28T00:00:00"/>
    <s v="Standard Class"/>
    <s v="SH-19975"/>
    <s v="Sally Hughsby"/>
    <x v="1"/>
    <x v="0"/>
    <s v="Pearland"/>
    <x v="5"/>
    <n v="77581"/>
    <x v="2"/>
    <x v="385"/>
    <x v="1"/>
    <x v="8"/>
    <x v="381"/>
    <n v="11.227999999999998"/>
    <n v="7"/>
    <n v="0.8"/>
    <n v="-18.52620000000001"/>
  </r>
  <r>
    <n v="3213"/>
    <x v="1594"/>
    <x v="2"/>
    <x v="851"/>
    <d v="2011-12-28T00:00:00"/>
    <s v="Standard Class"/>
    <s v="SF-20200"/>
    <s v="Sarah Foster"/>
    <x v="0"/>
    <x v="0"/>
    <s v="Richmond"/>
    <x v="14"/>
    <n v="47374"/>
    <x v="2"/>
    <x v="551"/>
    <x v="1"/>
    <x v="9"/>
    <x v="545"/>
    <n v="207.24"/>
    <n v="11"/>
    <n v="0"/>
    <n v="58.027200000000001"/>
  </r>
  <r>
    <n v="3214"/>
    <x v="1595"/>
    <x v="0"/>
    <x v="439"/>
    <d v="2013-06-02T00:00:00"/>
    <s v="Standard Class"/>
    <s v="TH-21235"/>
    <s v="Tiffany House"/>
    <x v="1"/>
    <x v="0"/>
    <s v="Philadelphia"/>
    <x v="9"/>
    <n v="19134"/>
    <x v="3"/>
    <x v="868"/>
    <x v="1"/>
    <x v="6"/>
    <x v="853"/>
    <n v="1.504"/>
    <n v="1"/>
    <n v="0.2"/>
    <n v="0.16919999999999991"/>
  </r>
  <r>
    <n v="3215"/>
    <x v="1595"/>
    <x v="0"/>
    <x v="439"/>
    <d v="2013-06-02T00:00:00"/>
    <s v="Standard Class"/>
    <s v="TH-21235"/>
    <s v="Tiffany House"/>
    <x v="1"/>
    <x v="0"/>
    <s v="Philadelphia"/>
    <x v="9"/>
    <n v="19134"/>
    <x v="3"/>
    <x v="1112"/>
    <x v="1"/>
    <x v="9"/>
    <x v="1092"/>
    <n v="34.848000000000006"/>
    <n v="2"/>
    <n v="0.2"/>
    <n v="6.5339999999999971"/>
  </r>
  <r>
    <n v="3216"/>
    <x v="1596"/>
    <x v="3"/>
    <x v="141"/>
    <d v="2014-07-11T00:00:00"/>
    <s v="First Class"/>
    <s v="VG-21790"/>
    <s v="Vivek Gonzalez"/>
    <x v="0"/>
    <x v="0"/>
    <s v="San Mateo"/>
    <x v="1"/>
    <n v="94403"/>
    <x v="1"/>
    <x v="49"/>
    <x v="1"/>
    <x v="2"/>
    <x v="49"/>
    <n v="75.179999999999993"/>
    <n v="6"/>
    <n v="0"/>
    <n v="35.334599999999995"/>
  </r>
  <r>
    <n v="3217"/>
    <x v="1597"/>
    <x v="2"/>
    <x v="8"/>
    <d v="2011-05-17T00:00:00"/>
    <s v="Standard Class"/>
    <s v="NP-18325"/>
    <s v="Naresj Patel"/>
    <x v="0"/>
    <x v="0"/>
    <s v="Oakland"/>
    <x v="1"/>
    <n v="94601"/>
    <x v="1"/>
    <x v="1233"/>
    <x v="2"/>
    <x v="11"/>
    <x v="1207"/>
    <n v="149.97"/>
    <n v="3"/>
    <n v="0"/>
    <n v="52.489499999999992"/>
  </r>
  <r>
    <n v="3218"/>
    <x v="1598"/>
    <x v="3"/>
    <x v="468"/>
    <d v="2014-11-17T00:00:00"/>
    <s v="Standard Class"/>
    <s v="FH-14275"/>
    <s v="Frank Hawley"/>
    <x v="1"/>
    <x v="0"/>
    <s v="New York City"/>
    <x v="15"/>
    <n v="10024"/>
    <x v="3"/>
    <x v="760"/>
    <x v="1"/>
    <x v="8"/>
    <x v="751"/>
    <n v="931.17600000000016"/>
    <n v="3"/>
    <n v="0.2"/>
    <n v="314.27190000000002"/>
  </r>
  <r>
    <n v="3219"/>
    <x v="1598"/>
    <x v="3"/>
    <x v="468"/>
    <d v="2014-11-17T00:00:00"/>
    <s v="Standard Class"/>
    <s v="FH-14275"/>
    <s v="Frank Hawley"/>
    <x v="1"/>
    <x v="0"/>
    <s v="New York City"/>
    <x v="15"/>
    <n v="10024"/>
    <x v="3"/>
    <x v="883"/>
    <x v="2"/>
    <x v="7"/>
    <x v="1471"/>
    <n v="430.88"/>
    <n v="2"/>
    <n v="0"/>
    <n v="124.95519999999999"/>
  </r>
  <r>
    <n v="3220"/>
    <x v="1599"/>
    <x v="1"/>
    <x v="653"/>
    <d v="2012-10-08T00:00:00"/>
    <s v="Standard Class"/>
    <s v="JP-15460"/>
    <s v="Jennifer Patt"/>
    <x v="1"/>
    <x v="0"/>
    <s v="Lakewood"/>
    <x v="30"/>
    <n v="8701"/>
    <x v="3"/>
    <x v="1237"/>
    <x v="1"/>
    <x v="10"/>
    <x v="1211"/>
    <n v="94.85"/>
    <n v="5"/>
    <n v="0"/>
    <n v="45.527999999999992"/>
  </r>
  <r>
    <n v="3221"/>
    <x v="1599"/>
    <x v="1"/>
    <x v="653"/>
    <d v="2012-10-08T00:00:00"/>
    <s v="Standard Class"/>
    <s v="JP-15460"/>
    <s v="Jennifer Patt"/>
    <x v="1"/>
    <x v="0"/>
    <s v="Lakewood"/>
    <x v="30"/>
    <n v="8701"/>
    <x v="3"/>
    <x v="118"/>
    <x v="1"/>
    <x v="12"/>
    <x v="118"/>
    <n v="51.12"/>
    <n v="4"/>
    <n v="0"/>
    <n v="23.003999999999998"/>
  </r>
  <r>
    <n v="3222"/>
    <x v="1599"/>
    <x v="1"/>
    <x v="653"/>
    <d v="2012-10-08T00:00:00"/>
    <s v="Standard Class"/>
    <s v="JP-15460"/>
    <s v="Jennifer Patt"/>
    <x v="1"/>
    <x v="0"/>
    <s v="Lakewood"/>
    <x v="30"/>
    <n v="8701"/>
    <x v="3"/>
    <x v="293"/>
    <x v="2"/>
    <x v="11"/>
    <x v="290"/>
    <n v="90"/>
    <n v="1"/>
    <n v="0"/>
    <n v="32.4"/>
  </r>
  <r>
    <n v="3223"/>
    <x v="1600"/>
    <x v="2"/>
    <x v="852"/>
    <d v="2011-10-05T00:00:00"/>
    <s v="First Class"/>
    <s v="ES-14080"/>
    <s v="Erin Smith"/>
    <x v="1"/>
    <x v="0"/>
    <s v="Tempe"/>
    <x v="16"/>
    <n v="85281"/>
    <x v="1"/>
    <x v="1017"/>
    <x v="1"/>
    <x v="10"/>
    <x v="999"/>
    <n v="9.4079999999999995"/>
    <n v="2"/>
    <n v="0.2"/>
    <n v="3.4103999999999997"/>
  </r>
  <r>
    <n v="3224"/>
    <x v="1600"/>
    <x v="2"/>
    <x v="852"/>
    <d v="2011-10-05T00:00:00"/>
    <s v="First Class"/>
    <s v="ES-14080"/>
    <s v="Erin Smith"/>
    <x v="1"/>
    <x v="0"/>
    <s v="Tempe"/>
    <x v="16"/>
    <n v="85281"/>
    <x v="1"/>
    <x v="848"/>
    <x v="1"/>
    <x v="13"/>
    <x v="33"/>
    <n v="4.6719999999999997"/>
    <n v="2"/>
    <n v="0.2"/>
    <n v="1.4599999999999997"/>
  </r>
  <r>
    <n v="3225"/>
    <x v="1600"/>
    <x v="2"/>
    <x v="852"/>
    <d v="2011-10-05T00:00:00"/>
    <s v="First Class"/>
    <s v="ES-14080"/>
    <s v="Erin Smith"/>
    <x v="1"/>
    <x v="0"/>
    <s v="Tempe"/>
    <x v="16"/>
    <n v="85281"/>
    <x v="1"/>
    <x v="256"/>
    <x v="2"/>
    <x v="7"/>
    <x v="254"/>
    <n v="318.40000000000003"/>
    <n v="2"/>
    <n v="0.2"/>
    <n v="107.46"/>
  </r>
  <r>
    <n v="3226"/>
    <x v="1600"/>
    <x v="2"/>
    <x v="852"/>
    <d v="2011-10-05T00:00:00"/>
    <s v="First Class"/>
    <s v="ES-14080"/>
    <s v="Erin Smith"/>
    <x v="1"/>
    <x v="0"/>
    <s v="Tempe"/>
    <x v="16"/>
    <n v="85281"/>
    <x v="1"/>
    <x v="1510"/>
    <x v="1"/>
    <x v="12"/>
    <x v="1488"/>
    <n v="12.768000000000001"/>
    <n v="6"/>
    <n v="0.2"/>
    <n v="4.628400000000001"/>
  </r>
  <r>
    <n v="3227"/>
    <x v="1600"/>
    <x v="2"/>
    <x v="852"/>
    <d v="2011-10-05T00:00:00"/>
    <s v="First Class"/>
    <s v="ES-14080"/>
    <s v="Erin Smith"/>
    <x v="1"/>
    <x v="0"/>
    <s v="Tempe"/>
    <x v="16"/>
    <n v="85281"/>
    <x v="1"/>
    <x v="1511"/>
    <x v="1"/>
    <x v="14"/>
    <x v="1489"/>
    <n v="15.36"/>
    <n v="2"/>
    <n v="0.2"/>
    <n v="-3.2639999999999993"/>
  </r>
  <r>
    <n v="3228"/>
    <x v="1600"/>
    <x v="2"/>
    <x v="852"/>
    <d v="2011-10-05T00:00:00"/>
    <s v="First Class"/>
    <s v="ES-14080"/>
    <s v="Erin Smith"/>
    <x v="1"/>
    <x v="0"/>
    <s v="Tempe"/>
    <x v="16"/>
    <n v="85281"/>
    <x v="1"/>
    <x v="664"/>
    <x v="2"/>
    <x v="7"/>
    <x v="658"/>
    <n v="230.376"/>
    <n v="3"/>
    <n v="0.2"/>
    <n v="20.157899999999991"/>
  </r>
  <r>
    <n v="3229"/>
    <x v="1600"/>
    <x v="2"/>
    <x v="852"/>
    <d v="2011-10-05T00:00:00"/>
    <s v="First Class"/>
    <s v="ES-14080"/>
    <s v="Erin Smith"/>
    <x v="1"/>
    <x v="0"/>
    <s v="Tempe"/>
    <x v="16"/>
    <n v="85281"/>
    <x v="1"/>
    <x v="1044"/>
    <x v="2"/>
    <x v="11"/>
    <x v="1024"/>
    <n v="7.16"/>
    <n v="1"/>
    <n v="0.2"/>
    <n v="-8.9500000000001023E-2"/>
  </r>
  <r>
    <n v="3230"/>
    <x v="1601"/>
    <x v="2"/>
    <x v="430"/>
    <d v="2011-08-16T00:00:00"/>
    <s v="Standard Class"/>
    <s v="KL-16645"/>
    <s v="Ken Lonsdale"/>
    <x v="0"/>
    <x v="0"/>
    <s v="New York City"/>
    <x v="15"/>
    <n v="10035"/>
    <x v="3"/>
    <x v="458"/>
    <x v="1"/>
    <x v="4"/>
    <x v="454"/>
    <n v="375.34"/>
    <n v="1"/>
    <n v="0"/>
    <n v="18.766999999999996"/>
  </r>
  <r>
    <n v="3231"/>
    <x v="1602"/>
    <x v="3"/>
    <x v="853"/>
    <d v="2014-09-06T00:00:00"/>
    <s v="Second Class"/>
    <s v="BN-11515"/>
    <s v="Bradley Nguyen"/>
    <x v="0"/>
    <x v="0"/>
    <s v="New York City"/>
    <x v="15"/>
    <n v="10009"/>
    <x v="3"/>
    <x v="935"/>
    <x v="0"/>
    <x v="5"/>
    <x v="919"/>
    <n v="114.9"/>
    <n v="5"/>
    <n v="0"/>
    <n v="39.066000000000003"/>
  </r>
  <r>
    <n v="3232"/>
    <x v="1603"/>
    <x v="3"/>
    <x v="513"/>
    <d v="2014-04-23T00:00:00"/>
    <s v="Standard Class"/>
    <s v="ND-18370"/>
    <s v="Natalie DeCherney"/>
    <x v="0"/>
    <x v="0"/>
    <s v="Houston"/>
    <x v="5"/>
    <n v="77095"/>
    <x v="2"/>
    <x v="1311"/>
    <x v="1"/>
    <x v="8"/>
    <x v="1288"/>
    <n v="26.045999999999992"/>
    <n v="3"/>
    <n v="0.8"/>
    <n v="-44.278199999999998"/>
  </r>
  <r>
    <n v="3233"/>
    <x v="1603"/>
    <x v="3"/>
    <x v="513"/>
    <d v="2014-04-23T00:00:00"/>
    <s v="Standard Class"/>
    <s v="ND-18370"/>
    <s v="Natalie DeCherney"/>
    <x v="0"/>
    <x v="0"/>
    <s v="Houston"/>
    <x v="5"/>
    <n v="77095"/>
    <x v="2"/>
    <x v="497"/>
    <x v="1"/>
    <x v="8"/>
    <x v="492"/>
    <n v="2.8959999999999995"/>
    <n v="1"/>
    <n v="0.8"/>
    <n v="-4.7784000000000013"/>
  </r>
  <r>
    <n v="3234"/>
    <x v="1603"/>
    <x v="3"/>
    <x v="513"/>
    <d v="2014-04-23T00:00:00"/>
    <s v="Standard Class"/>
    <s v="ND-18370"/>
    <s v="Natalie DeCherney"/>
    <x v="0"/>
    <x v="0"/>
    <s v="Houston"/>
    <x v="5"/>
    <n v="77095"/>
    <x v="2"/>
    <x v="1512"/>
    <x v="1"/>
    <x v="4"/>
    <x v="1490"/>
    <n v="32.544000000000004"/>
    <n v="2"/>
    <n v="0.2"/>
    <n v="-7.7292000000000041"/>
  </r>
  <r>
    <n v="3235"/>
    <x v="1604"/>
    <x v="0"/>
    <x v="423"/>
    <d v="2013-04-28T00:00:00"/>
    <s v="First Class"/>
    <s v="JL-15130"/>
    <s v="Jack Lebron"/>
    <x v="0"/>
    <x v="0"/>
    <s v="Riverside"/>
    <x v="1"/>
    <n v="92503"/>
    <x v="1"/>
    <x v="591"/>
    <x v="1"/>
    <x v="8"/>
    <x v="586"/>
    <n v="3.9840000000000004"/>
    <n v="1"/>
    <n v="0.2"/>
    <n v="1.3944000000000001"/>
  </r>
  <r>
    <n v="3236"/>
    <x v="1605"/>
    <x v="0"/>
    <x v="804"/>
    <d v="2013-01-15T00:00:00"/>
    <s v="Same Day"/>
    <s v="RC-19825"/>
    <s v="Roy Collins"/>
    <x v="0"/>
    <x v="0"/>
    <s v="Fairfield"/>
    <x v="29"/>
    <n v="6824"/>
    <x v="3"/>
    <x v="257"/>
    <x v="0"/>
    <x v="3"/>
    <x v="255"/>
    <n v="181.79699999999997"/>
    <n v="1"/>
    <n v="0.3"/>
    <n v="-15.582599999999999"/>
  </r>
  <r>
    <n v="3237"/>
    <x v="1606"/>
    <x v="0"/>
    <x v="440"/>
    <d v="2013-05-03T00:00:00"/>
    <s v="Same Day"/>
    <s v="CC-12475"/>
    <s v="Cindy Chapman"/>
    <x v="0"/>
    <x v="0"/>
    <s v="New York City"/>
    <x v="15"/>
    <n v="10024"/>
    <x v="3"/>
    <x v="355"/>
    <x v="1"/>
    <x v="4"/>
    <x v="351"/>
    <n v="44.94"/>
    <n v="3"/>
    <n v="0"/>
    <n v="12.5832"/>
  </r>
  <r>
    <n v="3238"/>
    <x v="1606"/>
    <x v="0"/>
    <x v="440"/>
    <d v="2013-05-03T00:00:00"/>
    <s v="Same Day"/>
    <s v="CC-12475"/>
    <s v="Cindy Chapman"/>
    <x v="0"/>
    <x v="0"/>
    <s v="New York City"/>
    <x v="15"/>
    <n v="10024"/>
    <x v="3"/>
    <x v="412"/>
    <x v="1"/>
    <x v="8"/>
    <x v="407"/>
    <n v="45.576000000000001"/>
    <n v="3"/>
    <n v="0.2"/>
    <n v="15.951599999999997"/>
  </r>
  <r>
    <n v="3239"/>
    <x v="1607"/>
    <x v="0"/>
    <x v="73"/>
    <d v="2013-11-28T00:00:00"/>
    <s v="Standard Class"/>
    <s v="DW-13195"/>
    <s v="David Wiener"/>
    <x v="1"/>
    <x v="0"/>
    <s v="Houston"/>
    <x v="5"/>
    <n v="77095"/>
    <x v="2"/>
    <x v="1209"/>
    <x v="0"/>
    <x v="1"/>
    <x v="1185"/>
    <n v="318.43"/>
    <n v="5"/>
    <n v="0.3"/>
    <n v="-77.333000000000013"/>
  </r>
  <r>
    <n v="3240"/>
    <x v="1607"/>
    <x v="0"/>
    <x v="73"/>
    <d v="2013-11-28T00:00:00"/>
    <s v="Standard Class"/>
    <s v="DW-13195"/>
    <s v="David Wiener"/>
    <x v="1"/>
    <x v="0"/>
    <s v="Houston"/>
    <x v="5"/>
    <n v="77095"/>
    <x v="2"/>
    <x v="1513"/>
    <x v="2"/>
    <x v="7"/>
    <x v="1491"/>
    <n v="122.91999999999999"/>
    <n v="7"/>
    <n v="0.2"/>
    <n v="46.095000000000006"/>
  </r>
  <r>
    <n v="3241"/>
    <x v="1607"/>
    <x v="0"/>
    <x v="73"/>
    <d v="2013-11-28T00:00:00"/>
    <s v="Standard Class"/>
    <s v="DW-13195"/>
    <s v="David Wiener"/>
    <x v="1"/>
    <x v="0"/>
    <s v="Houston"/>
    <x v="5"/>
    <n v="77095"/>
    <x v="2"/>
    <x v="325"/>
    <x v="0"/>
    <x v="5"/>
    <x v="322"/>
    <n v="7.0679999999999996"/>
    <n v="3"/>
    <n v="0.6"/>
    <n v="-2.8271999999999995"/>
  </r>
  <r>
    <n v="3242"/>
    <x v="1608"/>
    <x v="0"/>
    <x v="854"/>
    <d v="2013-02-03T00:00:00"/>
    <s v="First Class"/>
    <s v="CK-12760"/>
    <s v="Cyma Kinney"/>
    <x v="1"/>
    <x v="0"/>
    <s v="Arlington"/>
    <x v="17"/>
    <n v="22204"/>
    <x v="0"/>
    <x v="1011"/>
    <x v="1"/>
    <x v="4"/>
    <x v="994"/>
    <n v="56.449999999999996"/>
    <n v="5"/>
    <n v="0"/>
    <n v="14.676999999999998"/>
  </r>
  <r>
    <n v="3243"/>
    <x v="1609"/>
    <x v="3"/>
    <x v="185"/>
    <d v="2014-04-06T00:00:00"/>
    <s v="Second Class"/>
    <s v="EG-13900"/>
    <s v="Emily Grady"/>
    <x v="0"/>
    <x v="0"/>
    <s v="Chicago"/>
    <x v="10"/>
    <n v="60623"/>
    <x v="2"/>
    <x v="1472"/>
    <x v="1"/>
    <x v="8"/>
    <x v="1450"/>
    <n v="13.467999999999998"/>
    <n v="13"/>
    <n v="0.8"/>
    <n v="-22.895600000000005"/>
  </r>
  <r>
    <n v="3244"/>
    <x v="1610"/>
    <x v="3"/>
    <x v="96"/>
    <d v="2014-12-06T00:00:00"/>
    <s v="Standard Class"/>
    <s v="SJ-20215"/>
    <s v="Sarah Jordon"/>
    <x v="0"/>
    <x v="0"/>
    <s v="Grand Prairie"/>
    <x v="5"/>
    <n v="75051"/>
    <x v="2"/>
    <x v="1514"/>
    <x v="2"/>
    <x v="7"/>
    <x v="1492"/>
    <n v="219.80000000000004"/>
    <n v="5"/>
    <n v="0.2"/>
    <n v="24.727499999999971"/>
  </r>
  <r>
    <n v="3245"/>
    <x v="1610"/>
    <x v="3"/>
    <x v="96"/>
    <d v="2014-12-06T00:00:00"/>
    <s v="Standard Class"/>
    <s v="SJ-20215"/>
    <s v="Sarah Jordon"/>
    <x v="0"/>
    <x v="0"/>
    <s v="Grand Prairie"/>
    <x v="5"/>
    <n v="75051"/>
    <x v="2"/>
    <x v="291"/>
    <x v="0"/>
    <x v="1"/>
    <x v="288"/>
    <n v="317.05799999999999"/>
    <n v="3"/>
    <n v="0.3"/>
    <n v="-18.117599999999996"/>
  </r>
  <r>
    <n v="3246"/>
    <x v="1611"/>
    <x v="3"/>
    <x v="389"/>
    <d v="2014-12-13T00:00:00"/>
    <s v="Second Class"/>
    <s v="BP-11185"/>
    <s v="Ben Peterman"/>
    <x v="1"/>
    <x v="0"/>
    <s v="Seattle"/>
    <x v="4"/>
    <n v="98103"/>
    <x v="1"/>
    <x v="960"/>
    <x v="2"/>
    <x v="11"/>
    <x v="944"/>
    <n v="49.08"/>
    <n v="3"/>
    <n v="0"/>
    <n v="4.9079999999999977"/>
  </r>
  <r>
    <n v="3247"/>
    <x v="1611"/>
    <x v="3"/>
    <x v="389"/>
    <d v="2014-12-13T00:00:00"/>
    <s v="Second Class"/>
    <s v="BP-11185"/>
    <s v="Ben Peterman"/>
    <x v="1"/>
    <x v="0"/>
    <s v="Seattle"/>
    <x v="4"/>
    <n v="98103"/>
    <x v="1"/>
    <x v="391"/>
    <x v="1"/>
    <x v="4"/>
    <x v="387"/>
    <n v="324.90000000000003"/>
    <n v="5"/>
    <n v="0"/>
    <n v="38.988000000000014"/>
  </r>
  <r>
    <n v="3248"/>
    <x v="1611"/>
    <x v="3"/>
    <x v="389"/>
    <d v="2014-12-13T00:00:00"/>
    <s v="Second Class"/>
    <s v="BP-11185"/>
    <s v="Ben Peterman"/>
    <x v="1"/>
    <x v="0"/>
    <s v="Seattle"/>
    <x v="4"/>
    <n v="98103"/>
    <x v="1"/>
    <x v="1515"/>
    <x v="1"/>
    <x v="6"/>
    <x v="1493"/>
    <n v="18.240000000000002"/>
    <n v="3"/>
    <n v="0"/>
    <n v="5.2895999999999983"/>
  </r>
  <r>
    <n v="3249"/>
    <x v="1612"/>
    <x v="0"/>
    <x v="42"/>
    <d v="2013-09-22T00:00:00"/>
    <s v="Standard Class"/>
    <s v="SJ-20125"/>
    <s v="Sanjit Jacobs"/>
    <x v="2"/>
    <x v="0"/>
    <s v="Seattle"/>
    <x v="4"/>
    <n v="98103"/>
    <x v="1"/>
    <x v="1459"/>
    <x v="0"/>
    <x v="1"/>
    <x v="1436"/>
    <n v="113.88800000000002"/>
    <n v="2"/>
    <n v="0.2"/>
    <n v="9.9651999999999994"/>
  </r>
  <r>
    <n v="3250"/>
    <x v="1612"/>
    <x v="0"/>
    <x v="42"/>
    <d v="2013-09-22T00:00:00"/>
    <s v="Standard Class"/>
    <s v="SJ-20125"/>
    <s v="Sanjit Jacobs"/>
    <x v="2"/>
    <x v="0"/>
    <s v="Seattle"/>
    <x v="4"/>
    <n v="98103"/>
    <x v="1"/>
    <x v="665"/>
    <x v="2"/>
    <x v="7"/>
    <x v="659"/>
    <n v="105.584"/>
    <n v="2"/>
    <n v="0.2"/>
    <n v="7.9188000000000045"/>
  </r>
  <r>
    <n v="3251"/>
    <x v="1613"/>
    <x v="0"/>
    <x v="443"/>
    <d v="2013-12-30T00:00:00"/>
    <s v="Standard Class"/>
    <s v="MC-17590"/>
    <s v="Matt Collister"/>
    <x v="1"/>
    <x v="0"/>
    <s v="Grand Rapids"/>
    <x v="12"/>
    <n v="49505"/>
    <x v="2"/>
    <x v="1053"/>
    <x v="1"/>
    <x v="13"/>
    <x v="1033"/>
    <n v="24.849999999999998"/>
    <n v="7"/>
    <n v="0"/>
    <n v="11.679499999999999"/>
  </r>
  <r>
    <n v="3252"/>
    <x v="1614"/>
    <x v="3"/>
    <x v="827"/>
    <d v="2014-04-20T00:00:00"/>
    <s v="First Class"/>
    <s v="BG-11740"/>
    <s v="Bruce Geld"/>
    <x v="0"/>
    <x v="0"/>
    <s v="Philadelphia"/>
    <x v="9"/>
    <n v="19120"/>
    <x v="3"/>
    <x v="1001"/>
    <x v="0"/>
    <x v="5"/>
    <x v="1244"/>
    <n v="60.311999999999998"/>
    <n v="3"/>
    <n v="0.2"/>
    <n v="5.2773000000000003"/>
  </r>
  <r>
    <n v="3253"/>
    <x v="1615"/>
    <x v="3"/>
    <x v="855"/>
    <d v="2014-10-31T00:00:00"/>
    <s v="Second Class"/>
    <s v="MA-17560"/>
    <s v="Matt Abelman"/>
    <x v="2"/>
    <x v="0"/>
    <s v="Chicago"/>
    <x v="10"/>
    <n v="60610"/>
    <x v="2"/>
    <x v="425"/>
    <x v="1"/>
    <x v="6"/>
    <x v="420"/>
    <n v="7.0559999999999992"/>
    <n v="3"/>
    <n v="0.2"/>
    <n v="2.2050000000000001"/>
  </r>
  <r>
    <n v="3254"/>
    <x v="1615"/>
    <x v="3"/>
    <x v="855"/>
    <d v="2014-10-31T00:00:00"/>
    <s v="Second Class"/>
    <s v="MA-17560"/>
    <s v="Matt Abelman"/>
    <x v="2"/>
    <x v="0"/>
    <s v="Chicago"/>
    <x v="10"/>
    <n v="60610"/>
    <x v="2"/>
    <x v="1259"/>
    <x v="2"/>
    <x v="7"/>
    <x v="1234"/>
    <n v="27.183999999999997"/>
    <n v="2"/>
    <n v="0.2"/>
    <n v="2.0387999999999984"/>
  </r>
  <r>
    <n v="3255"/>
    <x v="1616"/>
    <x v="0"/>
    <x v="630"/>
    <d v="2013-07-15T00:00:00"/>
    <s v="Standard Class"/>
    <s v="CC-12220"/>
    <s v="Chris Cortes"/>
    <x v="0"/>
    <x v="0"/>
    <s v="Seattle"/>
    <x v="4"/>
    <n v="98105"/>
    <x v="1"/>
    <x v="233"/>
    <x v="2"/>
    <x v="7"/>
    <x v="231"/>
    <n v="107.98399999999999"/>
    <n v="1"/>
    <n v="0.2"/>
    <n v="9.4485999999999954"/>
  </r>
  <r>
    <n v="3256"/>
    <x v="1616"/>
    <x v="0"/>
    <x v="630"/>
    <d v="2013-07-15T00:00:00"/>
    <s v="Standard Class"/>
    <s v="CC-12220"/>
    <s v="Chris Cortes"/>
    <x v="0"/>
    <x v="0"/>
    <s v="Seattle"/>
    <x v="4"/>
    <n v="98105"/>
    <x v="1"/>
    <x v="1232"/>
    <x v="1"/>
    <x v="8"/>
    <x v="1206"/>
    <n v="19.295999999999999"/>
    <n v="3"/>
    <n v="0.2"/>
    <n v="6.0299999999999994"/>
  </r>
  <r>
    <n v="3257"/>
    <x v="1617"/>
    <x v="1"/>
    <x v="101"/>
    <d v="2012-08-14T00:00:00"/>
    <s v="Standard Class"/>
    <s v="RA-19885"/>
    <s v="Ruben Ausman"/>
    <x v="1"/>
    <x v="0"/>
    <s v="Jacksonville"/>
    <x v="2"/>
    <n v="32216"/>
    <x v="0"/>
    <x v="745"/>
    <x v="1"/>
    <x v="2"/>
    <x v="736"/>
    <n v="4.6079999999999997"/>
    <n v="2"/>
    <n v="0.2"/>
    <n v="1.6704000000000001"/>
  </r>
  <r>
    <n v="3258"/>
    <x v="1618"/>
    <x v="0"/>
    <x v="10"/>
    <d v="2013-12-15T00:00:00"/>
    <s v="Second Class"/>
    <s v="DK-12835"/>
    <s v="Damala Kotsonis"/>
    <x v="1"/>
    <x v="0"/>
    <s v="Franklin"/>
    <x v="18"/>
    <n v="37064"/>
    <x v="0"/>
    <x v="972"/>
    <x v="0"/>
    <x v="3"/>
    <x v="957"/>
    <n v="79.97399999999999"/>
    <n v="3"/>
    <n v="0.4"/>
    <n v="-29.323800000000006"/>
  </r>
  <r>
    <n v="3259"/>
    <x v="1618"/>
    <x v="0"/>
    <x v="10"/>
    <d v="2013-12-15T00:00:00"/>
    <s v="Second Class"/>
    <s v="DK-12835"/>
    <s v="Damala Kotsonis"/>
    <x v="1"/>
    <x v="0"/>
    <s v="Franklin"/>
    <x v="18"/>
    <n v="37064"/>
    <x v="0"/>
    <x v="696"/>
    <x v="1"/>
    <x v="8"/>
    <x v="689"/>
    <n v="2.9460000000000006"/>
    <n v="2"/>
    <n v="0.7"/>
    <n v="-2.0621999999999998"/>
  </r>
  <r>
    <n v="3260"/>
    <x v="1619"/>
    <x v="0"/>
    <x v="373"/>
    <d v="2013-11-18T00:00:00"/>
    <s v="Standard Class"/>
    <s v="LB-16795"/>
    <s v="Laurel Beltran"/>
    <x v="2"/>
    <x v="0"/>
    <s v="Highland Park"/>
    <x v="10"/>
    <n v="60035"/>
    <x v="2"/>
    <x v="460"/>
    <x v="1"/>
    <x v="8"/>
    <x v="456"/>
    <n v="3.1359999999999992"/>
    <n v="2"/>
    <n v="0.8"/>
    <n v="-4.7040000000000006"/>
  </r>
  <r>
    <n v="3261"/>
    <x v="1620"/>
    <x v="2"/>
    <x v="687"/>
    <d v="2011-11-15T00:00:00"/>
    <s v="First Class"/>
    <s v="CM-11815"/>
    <s v="Candace McMahon"/>
    <x v="1"/>
    <x v="0"/>
    <s v="Pasadena"/>
    <x v="5"/>
    <n v="77506"/>
    <x v="2"/>
    <x v="1516"/>
    <x v="1"/>
    <x v="10"/>
    <x v="1494"/>
    <n v="20.736000000000004"/>
    <n v="4"/>
    <n v="0.2"/>
    <n v="7.2576000000000001"/>
  </r>
  <r>
    <n v="3262"/>
    <x v="1621"/>
    <x v="2"/>
    <x v="664"/>
    <d v="2011-11-19T00:00:00"/>
    <s v="First Class"/>
    <s v="TS-21205"/>
    <s v="Thomas Seio"/>
    <x v="1"/>
    <x v="0"/>
    <s v="San Francisco"/>
    <x v="1"/>
    <n v="94109"/>
    <x v="1"/>
    <x v="959"/>
    <x v="2"/>
    <x v="11"/>
    <x v="943"/>
    <n v="99.98"/>
    <n v="2"/>
    <n v="0"/>
    <n v="7.9983999999999895"/>
  </r>
  <r>
    <n v="3263"/>
    <x v="1621"/>
    <x v="2"/>
    <x v="664"/>
    <d v="2011-11-19T00:00:00"/>
    <s v="First Class"/>
    <s v="TS-21205"/>
    <s v="Thomas Seio"/>
    <x v="1"/>
    <x v="0"/>
    <s v="San Francisco"/>
    <x v="1"/>
    <n v="94109"/>
    <x v="1"/>
    <x v="656"/>
    <x v="1"/>
    <x v="10"/>
    <x v="650"/>
    <n v="733.94999999999993"/>
    <n v="7"/>
    <n v="0"/>
    <n v="352.29599999999999"/>
  </r>
  <r>
    <n v="3264"/>
    <x v="1621"/>
    <x v="2"/>
    <x v="664"/>
    <d v="2011-11-19T00:00:00"/>
    <s v="First Class"/>
    <s v="TS-21205"/>
    <s v="Thomas Seio"/>
    <x v="1"/>
    <x v="0"/>
    <s v="San Francisco"/>
    <x v="1"/>
    <n v="94109"/>
    <x v="1"/>
    <x v="1429"/>
    <x v="1"/>
    <x v="9"/>
    <x v="1408"/>
    <n v="241.44"/>
    <n v="3"/>
    <n v="0"/>
    <n v="72.431999999999988"/>
  </r>
  <r>
    <n v="3265"/>
    <x v="1622"/>
    <x v="0"/>
    <x v="758"/>
    <d v="2013-03-09T00:00:00"/>
    <s v="Second Class"/>
    <s v="RF-19345"/>
    <s v="Randy Ferguson"/>
    <x v="1"/>
    <x v="0"/>
    <s v="Miami"/>
    <x v="2"/>
    <n v="33180"/>
    <x v="0"/>
    <x v="1042"/>
    <x v="1"/>
    <x v="2"/>
    <x v="1022"/>
    <n v="10.08"/>
    <n v="4"/>
    <n v="0.2"/>
    <n v="3.528"/>
  </r>
  <r>
    <n v="3266"/>
    <x v="1623"/>
    <x v="2"/>
    <x v="856"/>
    <d v="2011-10-15T00:00:00"/>
    <s v="Standard Class"/>
    <s v="JF-15565"/>
    <s v="Jill Fjeld"/>
    <x v="0"/>
    <x v="0"/>
    <s v="Philadelphia"/>
    <x v="9"/>
    <n v="19120"/>
    <x v="3"/>
    <x v="718"/>
    <x v="1"/>
    <x v="4"/>
    <x v="710"/>
    <n v="281.904"/>
    <n v="2"/>
    <n v="0.2"/>
    <n v="10.571399999999983"/>
  </r>
  <r>
    <n v="3267"/>
    <x v="1623"/>
    <x v="2"/>
    <x v="856"/>
    <d v="2011-10-15T00:00:00"/>
    <s v="Standard Class"/>
    <s v="JF-15565"/>
    <s v="Jill Fjeld"/>
    <x v="0"/>
    <x v="0"/>
    <s v="Philadelphia"/>
    <x v="9"/>
    <n v="19120"/>
    <x v="3"/>
    <x v="556"/>
    <x v="1"/>
    <x v="12"/>
    <x v="550"/>
    <n v="201.43200000000002"/>
    <n v="3"/>
    <n v="0.2"/>
    <n v="67.983299999999986"/>
  </r>
  <r>
    <n v="3268"/>
    <x v="1624"/>
    <x v="2"/>
    <x v="857"/>
    <d v="2011-05-29T00:00:00"/>
    <s v="Standard Class"/>
    <s v="EH-14185"/>
    <s v="Evan Henry"/>
    <x v="0"/>
    <x v="0"/>
    <s v="Decatur"/>
    <x v="19"/>
    <n v="35601"/>
    <x v="0"/>
    <x v="704"/>
    <x v="2"/>
    <x v="7"/>
    <x v="697"/>
    <n v="135.97999999999999"/>
    <n v="2"/>
    <n v="0"/>
    <n v="33.995000000000005"/>
  </r>
  <r>
    <n v="3269"/>
    <x v="1624"/>
    <x v="2"/>
    <x v="857"/>
    <d v="2011-05-29T00:00:00"/>
    <s v="Standard Class"/>
    <s v="EH-14185"/>
    <s v="Evan Henry"/>
    <x v="0"/>
    <x v="0"/>
    <s v="Decatur"/>
    <x v="19"/>
    <n v="35601"/>
    <x v="0"/>
    <x v="1517"/>
    <x v="2"/>
    <x v="7"/>
    <x v="1495"/>
    <n v="44.95"/>
    <n v="1"/>
    <n v="0"/>
    <n v="12.585999999999999"/>
  </r>
  <r>
    <n v="3270"/>
    <x v="1625"/>
    <x v="2"/>
    <x v="858"/>
    <d v="2011-07-19T00:00:00"/>
    <s v="Standard Class"/>
    <s v="VW-21775"/>
    <s v="Victoria Wilson"/>
    <x v="1"/>
    <x v="0"/>
    <s v="Sioux Falls"/>
    <x v="44"/>
    <n v="57103"/>
    <x v="2"/>
    <x v="1425"/>
    <x v="2"/>
    <x v="11"/>
    <x v="1404"/>
    <n v="2.9699999999999998"/>
    <n v="3"/>
    <n v="0"/>
    <n v="1.3068000000000004"/>
  </r>
  <r>
    <n v="3271"/>
    <x v="1625"/>
    <x v="2"/>
    <x v="858"/>
    <d v="2011-07-19T00:00:00"/>
    <s v="Standard Class"/>
    <s v="VW-21775"/>
    <s v="Victoria Wilson"/>
    <x v="1"/>
    <x v="0"/>
    <s v="Sioux Falls"/>
    <x v="44"/>
    <n v="57103"/>
    <x v="2"/>
    <x v="52"/>
    <x v="1"/>
    <x v="13"/>
    <x v="52"/>
    <n v="6.5400000000000009"/>
    <n v="3"/>
    <n v="0"/>
    <n v="2.6814000000000004"/>
  </r>
  <r>
    <n v="3272"/>
    <x v="1626"/>
    <x v="1"/>
    <x v="17"/>
    <d v="2012-12-29T00:00:00"/>
    <s v="Second Class"/>
    <s v="KN-16450"/>
    <s v="Kean Nguyen"/>
    <x v="1"/>
    <x v="0"/>
    <s v="Visalia"/>
    <x v="1"/>
    <n v="93277"/>
    <x v="1"/>
    <x v="1425"/>
    <x v="2"/>
    <x v="11"/>
    <x v="1404"/>
    <n v="7.92"/>
    <n v="8"/>
    <n v="0"/>
    <n v="3.4848000000000008"/>
  </r>
  <r>
    <n v="3273"/>
    <x v="1627"/>
    <x v="1"/>
    <x v="97"/>
    <d v="2012-02-16T00:00:00"/>
    <s v="Standard Class"/>
    <s v="SJ-20215"/>
    <s v="Sarah Jordon"/>
    <x v="0"/>
    <x v="0"/>
    <s v="Los Angeles"/>
    <x v="1"/>
    <n v="90049"/>
    <x v="1"/>
    <x v="23"/>
    <x v="0"/>
    <x v="1"/>
    <x v="23"/>
    <n v="203.92"/>
    <n v="5"/>
    <n v="0.2"/>
    <n v="22.940999999999995"/>
  </r>
  <r>
    <n v="3274"/>
    <x v="1628"/>
    <x v="3"/>
    <x v="540"/>
    <d v="2014-05-13T00:00:00"/>
    <s v="Standard Class"/>
    <s v="PS-19045"/>
    <s v="Penelope Sewall"/>
    <x v="2"/>
    <x v="0"/>
    <s v="Los Angeles"/>
    <x v="1"/>
    <n v="90032"/>
    <x v="1"/>
    <x v="890"/>
    <x v="2"/>
    <x v="16"/>
    <x v="874"/>
    <n v="3359.9520000000002"/>
    <n v="6"/>
    <n v="0.2"/>
    <n v="1049.9849999999999"/>
  </r>
  <r>
    <n v="3275"/>
    <x v="1629"/>
    <x v="3"/>
    <x v="808"/>
    <d v="2014-11-07T00:00:00"/>
    <s v="Standard Class"/>
    <s v="KM-16225"/>
    <s v="Kalyca Meade"/>
    <x v="1"/>
    <x v="0"/>
    <s v="Overland Park"/>
    <x v="41"/>
    <n v="66212"/>
    <x v="2"/>
    <x v="829"/>
    <x v="1"/>
    <x v="13"/>
    <x v="33"/>
    <n v="18.240000000000002"/>
    <n v="3"/>
    <n v="0"/>
    <n v="9.120000000000001"/>
  </r>
  <r>
    <n v="3276"/>
    <x v="1629"/>
    <x v="3"/>
    <x v="808"/>
    <d v="2014-11-07T00:00:00"/>
    <s v="Standard Class"/>
    <s v="KM-16225"/>
    <s v="Kalyca Meade"/>
    <x v="1"/>
    <x v="0"/>
    <s v="Overland Park"/>
    <x v="41"/>
    <n v="66212"/>
    <x v="2"/>
    <x v="182"/>
    <x v="1"/>
    <x v="6"/>
    <x v="181"/>
    <n v="27.78"/>
    <n v="6"/>
    <n v="0"/>
    <n v="9.1673999999999989"/>
  </r>
  <r>
    <n v="3277"/>
    <x v="1630"/>
    <x v="2"/>
    <x v="267"/>
    <d v="2011-04-09T00:00:00"/>
    <s v="Second Class"/>
    <s v="GM-14695"/>
    <s v="Greg Maxwell"/>
    <x v="1"/>
    <x v="0"/>
    <s v="Alexandria"/>
    <x v="17"/>
    <n v="22304"/>
    <x v="0"/>
    <x v="346"/>
    <x v="1"/>
    <x v="6"/>
    <x v="342"/>
    <n v="22.959999999999997"/>
    <n v="7"/>
    <n v="0"/>
    <n v="7.5767999999999986"/>
  </r>
  <r>
    <n v="3278"/>
    <x v="1630"/>
    <x v="2"/>
    <x v="267"/>
    <d v="2011-04-09T00:00:00"/>
    <s v="Second Class"/>
    <s v="GM-14695"/>
    <s v="Greg Maxwell"/>
    <x v="1"/>
    <x v="0"/>
    <s v="Alexandria"/>
    <x v="17"/>
    <n v="22304"/>
    <x v="0"/>
    <x v="1129"/>
    <x v="2"/>
    <x v="7"/>
    <x v="1108"/>
    <n v="28.99"/>
    <n v="1"/>
    <n v="0"/>
    <n v="8.4070999999999962"/>
  </r>
  <r>
    <n v="3279"/>
    <x v="1630"/>
    <x v="2"/>
    <x v="267"/>
    <d v="2011-04-09T00:00:00"/>
    <s v="Second Class"/>
    <s v="GM-14695"/>
    <s v="Greg Maxwell"/>
    <x v="1"/>
    <x v="0"/>
    <s v="Alexandria"/>
    <x v="17"/>
    <n v="22304"/>
    <x v="0"/>
    <x v="219"/>
    <x v="1"/>
    <x v="10"/>
    <x v="218"/>
    <n v="12.96"/>
    <n v="2"/>
    <n v="0"/>
    <n v="6.3504000000000005"/>
  </r>
  <r>
    <n v="3280"/>
    <x v="1630"/>
    <x v="2"/>
    <x v="267"/>
    <d v="2011-04-09T00:00:00"/>
    <s v="Second Class"/>
    <s v="GM-14695"/>
    <s v="Greg Maxwell"/>
    <x v="1"/>
    <x v="0"/>
    <s v="Alexandria"/>
    <x v="17"/>
    <n v="22304"/>
    <x v="0"/>
    <x v="1210"/>
    <x v="1"/>
    <x v="6"/>
    <x v="1186"/>
    <n v="22.959999999999997"/>
    <n v="7"/>
    <n v="0"/>
    <n v="6.6583999999999968"/>
  </r>
  <r>
    <n v="3281"/>
    <x v="1630"/>
    <x v="2"/>
    <x v="267"/>
    <d v="2011-04-09T00:00:00"/>
    <s v="Second Class"/>
    <s v="GM-14695"/>
    <s v="Greg Maxwell"/>
    <x v="1"/>
    <x v="0"/>
    <s v="Alexandria"/>
    <x v="17"/>
    <n v="22304"/>
    <x v="0"/>
    <x v="465"/>
    <x v="1"/>
    <x v="14"/>
    <x v="461"/>
    <n v="4164.0499999999993"/>
    <n v="5"/>
    <n v="0"/>
    <n v="83.281000000000063"/>
  </r>
  <r>
    <n v="3282"/>
    <x v="1631"/>
    <x v="2"/>
    <x v="328"/>
    <d v="2011-09-24T00:00:00"/>
    <s v="Standard Class"/>
    <s v="KT-16465"/>
    <s v="Kean Takahito"/>
    <x v="0"/>
    <x v="0"/>
    <s v="Raleigh"/>
    <x v="3"/>
    <n v="27604"/>
    <x v="0"/>
    <x v="1016"/>
    <x v="2"/>
    <x v="11"/>
    <x v="998"/>
    <n v="47.984000000000002"/>
    <n v="2"/>
    <n v="0.2"/>
    <n v="13.195600000000001"/>
  </r>
  <r>
    <n v="3283"/>
    <x v="1631"/>
    <x v="2"/>
    <x v="328"/>
    <d v="2011-09-24T00:00:00"/>
    <s v="Standard Class"/>
    <s v="KT-16465"/>
    <s v="Kean Takahito"/>
    <x v="0"/>
    <x v="0"/>
    <s v="Raleigh"/>
    <x v="3"/>
    <n v="27604"/>
    <x v="0"/>
    <x v="874"/>
    <x v="1"/>
    <x v="10"/>
    <x v="859"/>
    <n v="4.6240000000000006"/>
    <n v="1"/>
    <n v="0.2"/>
    <n v="1.6762000000000001"/>
  </r>
  <r>
    <n v="3284"/>
    <x v="1632"/>
    <x v="2"/>
    <x v="587"/>
    <d v="2011-10-06T00:00:00"/>
    <s v="Standard Class"/>
    <s v="MH-17785"/>
    <s v="Maya Herman"/>
    <x v="1"/>
    <x v="0"/>
    <s v="New York City"/>
    <x v="15"/>
    <n v="10035"/>
    <x v="3"/>
    <x v="534"/>
    <x v="0"/>
    <x v="5"/>
    <x v="529"/>
    <n v="15.24"/>
    <n v="3"/>
    <n v="0"/>
    <n v="5.1815999999999995"/>
  </r>
  <r>
    <n v="3285"/>
    <x v="1633"/>
    <x v="2"/>
    <x v="171"/>
    <d v="2011-09-17T00:00:00"/>
    <s v="Standard Class"/>
    <s v="AF-10885"/>
    <s v="Art Foster"/>
    <x v="0"/>
    <x v="0"/>
    <s v="Fairfield"/>
    <x v="24"/>
    <n v="45014"/>
    <x v="3"/>
    <x v="471"/>
    <x v="1"/>
    <x v="8"/>
    <x v="467"/>
    <n v="63.924000000000007"/>
    <n v="7"/>
    <n v="0.7"/>
    <n v="-46.877600000000001"/>
  </r>
  <r>
    <n v="3286"/>
    <x v="1634"/>
    <x v="3"/>
    <x v="297"/>
    <d v="2014-02-26T00:00:00"/>
    <s v="Standard Class"/>
    <s v="JP-16135"/>
    <s v="Julie Prescott"/>
    <x v="2"/>
    <x v="0"/>
    <s v="Muskogee"/>
    <x v="26"/>
    <n v="74403"/>
    <x v="2"/>
    <x v="836"/>
    <x v="1"/>
    <x v="6"/>
    <x v="823"/>
    <n v="6.56"/>
    <n v="2"/>
    <n v="0"/>
    <n v="1.9023999999999992"/>
  </r>
  <r>
    <n v="3287"/>
    <x v="1634"/>
    <x v="3"/>
    <x v="297"/>
    <d v="2014-02-26T00:00:00"/>
    <s v="Standard Class"/>
    <s v="JP-16135"/>
    <s v="Julie Prescott"/>
    <x v="2"/>
    <x v="0"/>
    <s v="Muskogee"/>
    <x v="26"/>
    <n v="74403"/>
    <x v="2"/>
    <x v="1518"/>
    <x v="1"/>
    <x v="9"/>
    <x v="1496"/>
    <n v="13.11"/>
    <n v="3"/>
    <n v="0"/>
    <n v="3.4086000000000003"/>
  </r>
  <r>
    <n v="3288"/>
    <x v="1635"/>
    <x v="1"/>
    <x v="350"/>
    <d v="2012-12-15T00:00:00"/>
    <s v="First Class"/>
    <s v="RD-19585"/>
    <s v="Rob Dowd"/>
    <x v="0"/>
    <x v="0"/>
    <s v="Temecula"/>
    <x v="1"/>
    <n v="92592"/>
    <x v="1"/>
    <x v="638"/>
    <x v="2"/>
    <x v="7"/>
    <x v="752"/>
    <n v="494.37600000000009"/>
    <n v="3"/>
    <n v="0.2"/>
    <n v="49.437599999999975"/>
  </r>
  <r>
    <n v="3289"/>
    <x v="1635"/>
    <x v="1"/>
    <x v="350"/>
    <d v="2012-12-15T00:00:00"/>
    <s v="First Class"/>
    <s v="RD-19585"/>
    <s v="Rob Dowd"/>
    <x v="0"/>
    <x v="0"/>
    <s v="Temecula"/>
    <x v="1"/>
    <n v="92592"/>
    <x v="1"/>
    <x v="347"/>
    <x v="1"/>
    <x v="8"/>
    <x v="343"/>
    <n v="29.2"/>
    <n v="5"/>
    <n v="0.2"/>
    <n v="9.8549999999999969"/>
  </r>
  <r>
    <n v="3290"/>
    <x v="1635"/>
    <x v="1"/>
    <x v="350"/>
    <d v="2012-12-15T00:00:00"/>
    <s v="First Class"/>
    <s v="RD-19585"/>
    <s v="Rob Dowd"/>
    <x v="0"/>
    <x v="0"/>
    <s v="Temecula"/>
    <x v="1"/>
    <n v="92592"/>
    <x v="1"/>
    <x v="100"/>
    <x v="2"/>
    <x v="11"/>
    <x v="100"/>
    <n v="248.85000000000002"/>
    <n v="5"/>
    <n v="0"/>
    <n v="27.373499999999993"/>
  </r>
  <r>
    <n v="3291"/>
    <x v="1635"/>
    <x v="1"/>
    <x v="350"/>
    <d v="2012-12-15T00:00:00"/>
    <s v="First Class"/>
    <s v="RD-19585"/>
    <s v="Rob Dowd"/>
    <x v="0"/>
    <x v="0"/>
    <s v="Temecula"/>
    <x v="1"/>
    <n v="92592"/>
    <x v="1"/>
    <x v="1519"/>
    <x v="2"/>
    <x v="11"/>
    <x v="1497"/>
    <n v="36.24"/>
    <n v="1"/>
    <n v="0"/>
    <n v="15.220800000000001"/>
  </r>
  <r>
    <n v="3292"/>
    <x v="1636"/>
    <x v="0"/>
    <x v="859"/>
    <d v="2013-11-05T00:00:00"/>
    <s v="Standard Class"/>
    <s v="JF-15295"/>
    <s v="Jason Fortune-"/>
    <x v="0"/>
    <x v="0"/>
    <s v="Sterling Heights"/>
    <x v="12"/>
    <n v="48310"/>
    <x v="2"/>
    <x v="512"/>
    <x v="1"/>
    <x v="6"/>
    <x v="507"/>
    <n v="11.68"/>
    <n v="2"/>
    <n v="0"/>
    <n v="3.5039999999999996"/>
  </r>
  <r>
    <n v="3293"/>
    <x v="1637"/>
    <x v="2"/>
    <x v="58"/>
    <d v="2011-12-30T00:00:00"/>
    <s v="Standard Class"/>
    <s v="CK-12595"/>
    <s v="Clytie Kelty"/>
    <x v="0"/>
    <x v="0"/>
    <s v="San Diego"/>
    <x v="1"/>
    <n v="92024"/>
    <x v="1"/>
    <x v="168"/>
    <x v="1"/>
    <x v="14"/>
    <x v="167"/>
    <n v="11.91"/>
    <n v="3"/>
    <n v="0"/>
    <n v="0.11909999999999954"/>
  </r>
  <r>
    <n v="3294"/>
    <x v="1637"/>
    <x v="2"/>
    <x v="58"/>
    <d v="2011-12-30T00:00:00"/>
    <s v="Standard Class"/>
    <s v="CK-12595"/>
    <s v="Clytie Kelty"/>
    <x v="0"/>
    <x v="0"/>
    <s v="San Diego"/>
    <x v="1"/>
    <n v="92024"/>
    <x v="1"/>
    <x v="852"/>
    <x v="0"/>
    <x v="5"/>
    <x v="837"/>
    <n v="3.48"/>
    <n v="2"/>
    <n v="0"/>
    <n v="1.1135999999999999"/>
  </r>
  <r>
    <n v="3295"/>
    <x v="1638"/>
    <x v="2"/>
    <x v="860"/>
    <d v="2011-08-18T00:00:00"/>
    <s v="First Class"/>
    <s v="KH-16510"/>
    <s v="Keith Herrera"/>
    <x v="0"/>
    <x v="0"/>
    <s v="Dallas"/>
    <x v="5"/>
    <n v="75081"/>
    <x v="2"/>
    <x v="612"/>
    <x v="1"/>
    <x v="8"/>
    <x v="607"/>
    <n v="30.959999999999994"/>
    <n v="8"/>
    <n v="0.8"/>
    <n v="-52.632000000000019"/>
  </r>
  <r>
    <n v="3296"/>
    <x v="1639"/>
    <x v="3"/>
    <x v="172"/>
    <d v="2014-10-04T00:00:00"/>
    <s v="First Class"/>
    <s v="CM-12655"/>
    <s v="Corinna Mitchell"/>
    <x v="2"/>
    <x v="0"/>
    <s v="New York City"/>
    <x v="15"/>
    <n v="10035"/>
    <x v="3"/>
    <x v="1520"/>
    <x v="2"/>
    <x v="15"/>
    <x v="1498"/>
    <n v="1704.89"/>
    <n v="11"/>
    <n v="0"/>
    <n v="767.20049999999992"/>
  </r>
  <r>
    <n v="3297"/>
    <x v="1640"/>
    <x v="1"/>
    <x v="293"/>
    <d v="2012-05-30T00:00:00"/>
    <s v="Standard Class"/>
    <s v="EB-13870"/>
    <s v="Emily Burns"/>
    <x v="0"/>
    <x v="0"/>
    <s v="Phoenix"/>
    <x v="16"/>
    <n v="85023"/>
    <x v="1"/>
    <x v="624"/>
    <x v="1"/>
    <x v="8"/>
    <x v="618"/>
    <n v="19.194000000000003"/>
    <n v="7"/>
    <n v="0.7"/>
    <n v="-12.795999999999999"/>
  </r>
  <r>
    <n v="3298"/>
    <x v="1640"/>
    <x v="1"/>
    <x v="293"/>
    <d v="2012-05-30T00:00:00"/>
    <s v="Standard Class"/>
    <s v="EB-13870"/>
    <s v="Emily Burns"/>
    <x v="0"/>
    <x v="0"/>
    <s v="Phoenix"/>
    <x v="16"/>
    <n v="85023"/>
    <x v="1"/>
    <x v="513"/>
    <x v="1"/>
    <x v="9"/>
    <x v="508"/>
    <n v="121.79200000000002"/>
    <n v="4"/>
    <n v="0.2"/>
    <n v="13.701599999999988"/>
  </r>
  <r>
    <n v="3299"/>
    <x v="1641"/>
    <x v="3"/>
    <x v="673"/>
    <d v="2014-11-17T00:00:00"/>
    <s v="Same Day"/>
    <s v="MW-18235"/>
    <s v="Mitch Willingham"/>
    <x v="1"/>
    <x v="0"/>
    <s v="San Francisco"/>
    <x v="1"/>
    <n v="94122"/>
    <x v="1"/>
    <x v="1150"/>
    <x v="2"/>
    <x v="15"/>
    <x v="1129"/>
    <n v="1919.9760000000001"/>
    <n v="3"/>
    <n v="0.2"/>
    <n v="215.99729999999977"/>
  </r>
  <r>
    <n v="3300"/>
    <x v="1642"/>
    <x v="2"/>
    <x v="728"/>
    <d v="2011-11-22T00:00:00"/>
    <s v="Standard Class"/>
    <s v="CS-11950"/>
    <s v="Carlos Soltero"/>
    <x v="0"/>
    <x v="0"/>
    <s v="Philadelphia"/>
    <x v="9"/>
    <n v="19140"/>
    <x v="3"/>
    <x v="13"/>
    <x v="1"/>
    <x v="8"/>
    <x v="13"/>
    <n v="50.997000000000007"/>
    <n v="1"/>
    <n v="0.7"/>
    <n v="-40.797600000000003"/>
  </r>
  <r>
    <n v="3301"/>
    <x v="1642"/>
    <x v="2"/>
    <x v="728"/>
    <d v="2011-11-22T00:00:00"/>
    <s v="Standard Class"/>
    <s v="CS-11950"/>
    <s v="Carlos Soltero"/>
    <x v="0"/>
    <x v="0"/>
    <s v="Philadelphia"/>
    <x v="9"/>
    <n v="19140"/>
    <x v="3"/>
    <x v="82"/>
    <x v="1"/>
    <x v="4"/>
    <x v="82"/>
    <n v="76.792000000000002"/>
    <n v="1"/>
    <n v="0.2"/>
    <n v="-16.318300000000001"/>
  </r>
  <r>
    <n v="3302"/>
    <x v="1642"/>
    <x v="2"/>
    <x v="728"/>
    <d v="2011-11-22T00:00:00"/>
    <s v="Standard Class"/>
    <s v="CS-11950"/>
    <s v="Carlos Soltero"/>
    <x v="0"/>
    <x v="0"/>
    <s v="Philadelphia"/>
    <x v="9"/>
    <n v="19140"/>
    <x v="3"/>
    <x v="1521"/>
    <x v="2"/>
    <x v="7"/>
    <x v="1499"/>
    <n v="539.96399999999994"/>
    <n v="6"/>
    <n v="0.4"/>
    <n v="-107.99280000000002"/>
  </r>
  <r>
    <n v="3303"/>
    <x v="1642"/>
    <x v="2"/>
    <x v="728"/>
    <d v="2011-11-22T00:00:00"/>
    <s v="Standard Class"/>
    <s v="CS-11950"/>
    <s v="Carlos Soltero"/>
    <x v="0"/>
    <x v="0"/>
    <s v="Philadelphia"/>
    <x v="9"/>
    <n v="19140"/>
    <x v="3"/>
    <x v="1001"/>
    <x v="0"/>
    <x v="5"/>
    <x v="1244"/>
    <n v="60.311999999999998"/>
    <n v="3"/>
    <n v="0.2"/>
    <n v="5.2773000000000003"/>
  </r>
  <r>
    <n v="3304"/>
    <x v="1642"/>
    <x v="2"/>
    <x v="728"/>
    <d v="2011-11-22T00:00:00"/>
    <s v="Standard Class"/>
    <s v="CS-11950"/>
    <s v="Carlos Soltero"/>
    <x v="0"/>
    <x v="0"/>
    <s v="Philadelphia"/>
    <x v="9"/>
    <n v="19140"/>
    <x v="3"/>
    <x v="870"/>
    <x v="1"/>
    <x v="8"/>
    <x v="855"/>
    <n v="1.9440000000000004"/>
    <n v="3"/>
    <n v="0.7"/>
    <n v="-1.4255999999999998"/>
  </r>
  <r>
    <n v="3305"/>
    <x v="1643"/>
    <x v="2"/>
    <x v="125"/>
    <d v="2012-01-01T00:00:00"/>
    <s v="Second Class"/>
    <s v="SP-20620"/>
    <s v="Stefania Perrino"/>
    <x v="1"/>
    <x v="0"/>
    <s v="Laredo"/>
    <x v="5"/>
    <n v="78041"/>
    <x v="2"/>
    <x v="897"/>
    <x v="1"/>
    <x v="12"/>
    <x v="881"/>
    <n v="12.984000000000002"/>
    <n v="3"/>
    <n v="0.2"/>
    <n v="4.7066999999999997"/>
  </r>
  <r>
    <n v="3306"/>
    <x v="1643"/>
    <x v="2"/>
    <x v="125"/>
    <d v="2012-01-01T00:00:00"/>
    <s v="Second Class"/>
    <s v="SP-20620"/>
    <s v="Stefania Perrino"/>
    <x v="1"/>
    <x v="0"/>
    <s v="Laredo"/>
    <x v="5"/>
    <n v="78041"/>
    <x v="2"/>
    <x v="1236"/>
    <x v="2"/>
    <x v="7"/>
    <x v="1210"/>
    <n v="217.58400000000003"/>
    <n v="2"/>
    <n v="0.2"/>
    <n v="19.03860000000001"/>
  </r>
  <r>
    <n v="3307"/>
    <x v="1643"/>
    <x v="2"/>
    <x v="125"/>
    <d v="2012-01-01T00:00:00"/>
    <s v="Second Class"/>
    <s v="SP-20620"/>
    <s v="Stefania Perrino"/>
    <x v="1"/>
    <x v="0"/>
    <s v="Laredo"/>
    <x v="5"/>
    <n v="78041"/>
    <x v="2"/>
    <x v="819"/>
    <x v="2"/>
    <x v="7"/>
    <x v="807"/>
    <n v="328.77600000000007"/>
    <n v="3"/>
    <n v="0.2"/>
    <n v="28.767899999999997"/>
  </r>
  <r>
    <n v="3308"/>
    <x v="1643"/>
    <x v="2"/>
    <x v="125"/>
    <d v="2012-01-01T00:00:00"/>
    <s v="Second Class"/>
    <s v="SP-20620"/>
    <s v="Stefania Perrino"/>
    <x v="1"/>
    <x v="0"/>
    <s v="Laredo"/>
    <x v="5"/>
    <n v="78041"/>
    <x v="2"/>
    <x v="315"/>
    <x v="1"/>
    <x v="8"/>
    <x v="312"/>
    <n v="2.2859999999999996"/>
    <n v="3"/>
    <n v="0.8"/>
    <n v="-3.6576000000000004"/>
  </r>
  <r>
    <n v="3309"/>
    <x v="1643"/>
    <x v="2"/>
    <x v="125"/>
    <d v="2012-01-01T00:00:00"/>
    <s v="Second Class"/>
    <s v="SP-20620"/>
    <s v="Stefania Perrino"/>
    <x v="1"/>
    <x v="0"/>
    <s v="Laredo"/>
    <x v="5"/>
    <n v="78041"/>
    <x v="2"/>
    <x v="246"/>
    <x v="2"/>
    <x v="11"/>
    <x v="244"/>
    <n v="47.984000000000002"/>
    <n v="2"/>
    <n v="0.2"/>
    <n v="14.395200000000004"/>
  </r>
  <r>
    <n v="3310"/>
    <x v="1644"/>
    <x v="1"/>
    <x v="599"/>
    <d v="2012-11-11T00:00:00"/>
    <s v="Standard Class"/>
    <s v="GT-14635"/>
    <s v="Grant Thornton"/>
    <x v="1"/>
    <x v="0"/>
    <s v="New York City"/>
    <x v="15"/>
    <n v="10009"/>
    <x v="3"/>
    <x v="1085"/>
    <x v="1"/>
    <x v="8"/>
    <x v="1066"/>
    <n v="25.344000000000001"/>
    <n v="6"/>
    <n v="0.2"/>
    <n v="8.8704000000000018"/>
  </r>
  <r>
    <n v="3311"/>
    <x v="1645"/>
    <x v="0"/>
    <x v="42"/>
    <d v="2013-09-23T00:00:00"/>
    <s v="Standard Class"/>
    <s v="LW-17215"/>
    <s v="Luke Weiss"/>
    <x v="0"/>
    <x v="0"/>
    <s v="New York City"/>
    <x v="15"/>
    <n v="10035"/>
    <x v="3"/>
    <x v="920"/>
    <x v="1"/>
    <x v="8"/>
    <x v="903"/>
    <n v="232.40000000000003"/>
    <n v="5"/>
    <n v="0.2"/>
    <n v="78.434999999999988"/>
  </r>
  <r>
    <n v="3312"/>
    <x v="1646"/>
    <x v="0"/>
    <x v="231"/>
    <d v="2013-03-26T00:00:00"/>
    <s v="Second Class"/>
    <s v="AH-10030"/>
    <s v="Aaron Hawkins"/>
    <x v="1"/>
    <x v="0"/>
    <s v="Gulfport"/>
    <x v="35"/>
    <n v="39503"/>
    <x v="0"/>
    <x v="893"/>
    <x v="0"/>
    <x v="5"/>
    <x v="877"/>
    <n v="86.45"/>
    <n v="7"/>
    <n v="0"/>
    <n v="38.038000000000004"/>
  </r>
  <r>
    <n v="3313"/>
    <x v="1647"/>
    <x v="2"/>
    <x v="127"/>
    <d v="2011-10-01T00:00:00"/>
    <s v="Standard Class"/>
    <s v="TH-21100"/>
    <s v="Thea Hendricks"/>
    <x v="0"/>
    <x v="0"/>
    <s v="San Diego"/>
    <x v="1"/>
    <n v="92037"/>
    <x v="1"/>
    <x v="291"/>
    <x v="0"/>
    <x v="1"/>
    <x v="288"/>
    <n v="603.91999999999996"/>
    <n v="5"/>
    <n v="0.2"/>
    <n v="45.294000000000011"/>
  </r>
  <r>
    <n v="3314"/>
    <x v="1647"/>
    <x v="2"/>
    <x v="127"/>
    <d v="2011-10-01T00:00:00"/>
    <s v="Standard Class"/>
    <s v="TH-21100"/>
    <s v="Thea Hendricks"/>
    <x v="0"/>
    <x v="0"/>
    <s v="San Diego"/>
    <x v="1"/>
    <n v="92037"/>
    <x v="1"/>
    <x v="1127"/>
    <x v="1"/>
    <x v="10"/>
    <x v="1106"/>
    <n v="81.98"/>
    <n v="2"/>
    <n v="0"/>
    <n v="40.170200000000001"/>
  </r>
  <r>
    <n v="3315"/>
    <x v="1648"/>
    <x v="3"/>
    <x v="165"/>
    <d v="2014-12-29T00:00:00"/>
    <s v="Standard Class"/>
    <s v="HG-15025"/>
    <s v="Hunter Glantz"/>
    <x v="0"/>
    <x v="0"/>
    <s v="Oceanside"/>
    <x v="15"/>
    <n v="11572"/>
    <x v="3"/>
    <x v="291"/>
    <x v="0"/>
    <x v="1"/>
    <x v="288"/>
    <n v="271.76400000000001"/>
    <n v="2"/>
    <n v="0.1"/>
    <n v="48.313600000000008"/>
  </r>
  <r>
    <n v="3316"/>
    <x v="1648"/>
    <x v="3"/>
    <x v="165"/>
    <d v="2014-12-29T00:00:00"/>
    <s v="Standard Class"/>
    <s v="HG-15025"/>
    <s v="Hunter Glantz"/>
    <x v="0"/>
    <x v="0"/>
    <s v="Oceanside"/>
    <x v="15"/>
    <n v="11572"/>
    <x v="3"/>
    <x v="1120"/>
    <x v="1"/>
    <x v="8"/>
    <x v="1099"/>
    <n v="14.376000000000001"/>
    <n v="3"/>
    <n v="0.2"/>
    <n v="4.8518999999999997"/>
  </r>
  <r>
    <n v="3317"/>
    <x v="1649"/>
    <x v="3"/>
    <x v="468"/>
    <d v="2014-11-16T00:00:00"/>
    <s v="Second Class"/>
    <s v="EB-13750"/>
    <s v="Edward Becker"/>
    <x v="1"/>
    <x v="0"/>
    <s v="Round Rock"/>
    <x v="5"/>
    <n v="78664"/>
    <x v="2"/>
    <x v="1304"/>
    <x v="0"/>
    <x v="5"/>
    <x v="1280"/>
    <n v="341.96"/>
    <n v="5"/>
    <n v="0.6"/>
    <n v="-427.45000000000005"/>
  </r>
  <r>
    <n v="3318"/>
    <x v="1650"/>
    <x v="1"/>
    <x v="861"/>
    <d v="2012-09-15T00:00:00"/>
    <s v="Standard Class"/>
    <s v="SC-20725"/>
    <s v="Steven Cartwright"/>
    <x v="0"/>
    <x v="0"/>
    <s v="Redlands"/>
    <x v="1"/>
    <n v="92374"/>
    <x v="1"/>
    <x v="626"/>
    <x v="1"/>
    <x v="6"/>
    <x v="620"/>
    <n v="181.35"/>
    <n v="9"/>
    <n v="0"/>
    <n v="48.964500000000001"/>
  </r>
  <r>
    <n v="3319"/>
    <x v="1650"/>
    <x v="1"/>
    <x v="861"/>
    <d v="2012-09-15T00:00:00"/>
    <s v="Standard Class"/>
    <s v="SC-20725"/>
    <s v="Steven Cartwright"/>
    <x v="0"/>
    <x v="0"/>
    <s v="Redlands"/>
    <x v="1"/>
    <n v="92374"/>
    <x v="1"/>
    <x v="1186"/>
    <x v="1"/>
    <x v="2"/>
    <x v="1163"/>
    <n v="8.64"/>
    <n v="3"/>
    <n v="0"/>
    <n v="4.2336"/>
  </r>
  <r>
    <n v="3320"/>
    <x v="1651"/>
    <x v="2"/>
    <x v="414"/>
    <d v="2011-12-25T00:00:00"/>
    <s v="Standard Class"/>
    <s v="TS-21505"/>
    <s v="Tony Sayre"/>
    <x v="0"/>
    <x v="0"/>
    <s v="Columbia"/>
    <x v="18"/>
    <n v="38401"/>
    <x v="0"/>
    <x v="1037"/>
    <x v="1"/>
    <x v="9"/>
    <x v="1018"/>
    <n v="43.512"/>
    <n v="7"/>
    <n v="0.2"/>
    <n v="3.8073000000000015"/>
  </r>
  <r>
    <n v="3321"/>
    <x v="1651"/>
    <x v="2"/>
    <x v="414"/>
    <d v="2011-12-25T00:00:00"/>
    <s v="Standard Class"/>
    <s v="TS-21505"/>
    <s v="Tony Sayre"/>
    <x v="0"/>
    <x v="0"/>
    <s v="Columbia"/>
    <x v="18"/>
    <n v="38401"/>
    <x v="0"/>
    <x v="157"/>
    <x v="0"/>
    <x v="1"/>
    <x v="156"/>
    <n v="662.88"/>
    <n v="3"/>
    <n v="0.2"/>
    <n v="74.573999999999955"/>
  </r>
  <r>
    <n v="3322"/>
    <x v="1651"/>
    <x v="2"/>
    <x v="414"/>
    <d v="2011-12-25T00:00:00"/>
    <s v="Standard Class"/>
    <s v="TS-21505"/>
    <s v="Tony Sayre"/>
    <x v="0"/>
    <x v="0"/>
    <s v="Columbia"/>
    <x v="18"/>
    <n v="38401"/>
    <x v="0"/>
    <x v="1076"/>
    <x v="1"/>
    <x v="10"/>
    <x v="1057"/>
    <n v="25.920000000000005"/>
    <n v="5"/>
    <n v="0.2"/>
    <n v="9.0719999999999992"/>
  </r>
  <r>
    <n v="3323"/>
    <x v="1652"/>
    <x v="1"/>
    <x v="862"/>
    <d v="2012-07-27T00:00:00"/>
    <s v="Standard Class"/>
    <s v="TH-21550"/>
    <s v="Tracy Hopkins"/>
    <x v="2"/>
    <x v="0"/>
    <s v="New York City"/>
    <x v="15"/>
    <n v="10009"/>
    <x v="3"/>
    <x v="9"/>
    <x v="1"/>
    <x v="9"/>
    <x v="9"/>
    <n v="68.94"/>
    <n v="3"/>
    <n v="0"/>
    <n v="20.681999999999995"/>
  </r>
  <r>
    <n v="3324"/>
    <x v="1652"/>
    <x v="1"/>
    <x v="862"/>
    <d v="2012-07-27T00:00:00"/>
    <s v="Standard Class"/>
    <s v="TH-21550"/>
    <s v="Tracy Hopkins"/>
    <x v="2"/>
    <x v="0"/>
    <s v="New York City"/>
    <x v="15"/>
    <n v="10009"/>
    <x v="3"/>
    <x v="592"/>
    <x v="0"/>
    <x v="5"/>
    <x v="587"/>
    <n v="128.82"/>
    <n v="3"/>
    <n v="0"/>
    <n v="50.239800000000002"/>
  </r>
  <r>
    <n v="3325"/>
    <x v="1653"/>
    <x v="2"/>
    <x v="7"/>
    <d v="2011-11-15T00:00:00"/>
    <s v="Standard Class"/>
    <s v="KD-16270"/>
    <s v="Karen Daniels"/>
    <x v="0"/>
    <x v="0"/>
    <s v="Houston"/>
    <x v="5"/>
    <n v="77095"/>
    <x v="2"/>
    <x v="1176"/>
    <x v="1"/>
    <x v="8"/>
    <x v="1153"/>
    <n v="896.98999999999978"/>
    <n v="5"/>
    <n v="0.8"/>
    <n v="-1480.0335000000009"/>
  </r>
  <r>
    <n v="3326"/>
    <x v="1653"/>
    <x v="2"/>
    <x v="7"/>
    <d v="2011-11-15T00:00:00"/>
    <s v="Standard Class"/>
    <s v="KD-16270"/>
    <s v="Karen Daniels"/>
    <x v="0"/>
    <x v="0"/>
    <s v="Houston"/>
    <x v="5"/>
    <n v="77095"/>
    <x v="2"/>
    <x v="1488"/>
    <x v="1"/>
    <x v="8"/>
    <x v="1466"/>
    <n v="1.2339999999999998"/>
    <n v="1"/>
    <n v="0.8"/>
    <n v="-1.9744000000000002"/>
  </r>
  <r>
    <n v="3327"/>
    <x v="1653"/>
    <x v="2"/>
    <x v="7"/>
    <d v="2011-11-15T00:00:00"/>
    <s v="Standard Class"/>
    <s v="KD-16270"/>
    <s v="Karen Daniels"/>
    <x v="0"/>
    <x v="0"/>
    <s v="Houston"/>
    <x v="5"/>
    <n v="77095"/>
    <x v="2"/>
    <x v="1473"/>
    <x v="1"/>
    <x v="6"/>
    <x v="1451"/>
    <n v="67.56"/>
    <n v="3"/>
    <n v="0.2"/>
    <n v="6.7560000000000038"/>
  </r>
  <r>
    <n v="3328"/>
    <x v="1653"/>
    <x v="2"/>
    <x v="7"/>
    <d v="2011-11-15T00:00:00"/>
    <s v="Standard Class"/>
    <s v="KD-16270"/>
    <s v="Karen Daniels"/>
    <x v="0"/>
    <x v="0"/>
    <s v="Houston"/>
    <x v="5"/>
    <n v="77095"/>
    <x v="2"/>
    <x v="362"/>
    <x v="1"/>
    <x v="10"/>
    <x v="357"/>
    <n v="21.720000000000002"/>
    <n v="5"/>
    <n v="0.2"/>
    <n v="7.8734999999999991"/>
  </r>
  <r>
    <n v="3329"/>
    <x v="1653"/>
    <x v="2"/>
    <x v="7"/>
    <d v="2011-11-15T00:00:00"/>
    <s v="Standard Class"/>
    <s v="KD-16270"/>
    <s v="Karen Daniels"/>
    <x v="0"/>
    <x v="0"/>
    <s v="Houston"/>
    <x v="5"/>
    <n v="77095"/>
    <x v="2"/>
    <x v="1522"/>
    <x v="1"/>
    <x v="10"/>
    <x v="1500"/>
    <n v="262.33600000000001"/>
    <n v="8"/>
    <n v="0.2"/>
    <n v="95.096800000000002"/>
  </r>
  <r>
    <n v="3330"/>
    <x v="1653"/>
    <x v="2"/>
    <x v="7"/>
    <d v="2011-11-15T00:00:00"/>
    <s v="Standard Class"/>
    <s v="KD-16270"/>
    <s v="Karen Daniels"/>
    <x v="0"/>
    <x v="0"/>
    <s v="Houston"/>
    <x v="5"/>
    <n v="77095"/>
    <x v="2"/>
    <x v="918"/>
    <x v="2"/>
    <x v="7"/>
    <x v="901"/>
    <n v="148.47999999999999"/>
    <n v="2"/>
    <n v="0.2"/>
    <n v="16.703999999999986"/>
  </r>
  <r>
    <n v="3331"/>
    <x v="1653"/>
    <x v="2"/>
    <x v="7"/>
    <d v="2011-11-15T00:00:00"/>
    <s v="Standard Class"/>
    <s v="KD-16270"/>
    <s v="Karen Daniels"/>
    <x v="0"/>
    <x v="0"/>
    <s v="Houston"/>
    <x v="5"/>
    <n v="77095"/>
    <x v="2"/>
    <x v="1161"/>
    <x v="2"/>
    <x v="7"/>
    <x v="1139"/>
    <n v="241.17599999999999"/>
    <n v="3"/>
    <n v="0.2"/>
    <n v="15.07350000000001"/>
  </r>
  <r>
    <n v="3332"/>
    <x v="1654"/>
    <x v="3"/>
    <x v="817"/>
    <d v="2014-12-21T00:00:00"/>
    <s v="Standard Class"/>
    <s v="GM-14455"/>
    <s v="Gary Mitchum"/>
    <x v="2"/>
    <x v="0"/>
    <s v="Chicago"/>
    <x v="10"/>
    <n v="60653"/>
    <x v="2"/>
    <x v="1523"/>
    <x v="2"/>
    <x v="11"/>
    <x v="1501"/>
    <n v="227.976"/>
    <n v="3"/>
    <n v="0.2"/>
    <n v="28.496999999999957"/>
  </r>
  <r>
    <n v="3333"/>
    <x v="1654"/>
    <x v="3"/>
    <x v="817"/>
    <d v="2014-12-21T00:00:00"/>
    <s v="Standard Class"/>
    <s v="GM-14455"/>
    <s v="Gary Mitchum"/>
    <x v="2"/>
    <x v="0"/>
    <s v="Chicago"/>
    <x v="10"/>
    <n v="60653"/>
    <x v="2"/>
    <x v="1513"/>
    <x v="2"/>
    <x v="7"/>
    <x v="1491"/>
    <n v="52.679999999999993"/>
    <n v="3"/>
    <n v="0.2"/>
    <n v="19.754999999999999"/>
  </r>
  <r>
    <n v="3334"/>
    <x v="1654"/>
    <x v="3"/>
    <x v="817"/>
    <d v="2014-12-21T00:00:00"/>
    <s v="Standard Class"/>
    <s v="GM-14455"/>
    <s v="Gary Mitchum"/>
    <x v="2"/>
    <x v="0"/>
    <s v="Chicago"/>
    <x v="10"/>
    <n v="60653"/>
    <x v="2"/>
    <x v="1524"/>
    <x v="0"/>
    <x v="5"/>
    <x v="1502"/>
    <n v="2.032"/>
    <n v="1"/>
    <n v="0.6"/>
    <n v="-1.3208000000000002"/>
  </r>
  <r>
    <n v="3335"/>
    <x v="1655"/>
    <x v="3"/>
    <x v="170"/>
    <d v="2014-08-23T00:00:00"/>
    <s v="First Class"/>
    <s v="PR-18880"/>
    <s v="Patrick Ryan"/>
    <x v="0"/>
    <x v="0"/>
    <s v="Oakland"/>
    <x v="1"/>
    <n v="94601"/>
    <x v="1"/>
    <x v="786"/>
    <x v="1"/>
    <x v="6"/>
    <x v="777"/>
    <n v="17.12"/>
    <n v="4"/>
    <n v="0"/>
    <n v="4.9647999999999985"/>
  </r>
  <r>
    <n v="3336"/>
    <x v="1655"/>
    <x v="3"/>
    <x v="170"/>
    <d v="2014-08-23T00:00:00"/>
    <s v="First Class"/>
    <s v="PR-18880"/>
    <s v="Patrick Ryan"/>
    <x v="0"/>
    <x v="0"/>
    <s v="Oakland"/>
    <x v="1"/>
    <n v="94601"/>
    <x v="1"/>
    <x v="524"/>
    <x v="2"/>
    <x v="7"/>
    <x v="519"/>
    <n v="431.96800000000007"/>
    <n v="4"/>
    <n v="0.2"/>
    <n v="37.797199999999975"/>
  </r>
  <r>
    <n v="3337"/>
    <x v="1655"/>
    <x v="3"/>
    <x v="170"/>
    <d v="2014-08-23T00:00:00"/>
    <s v="First Class"/>
    <s v="PR-18880"/>
    <s v="Patrick Ryan"/>
    <x v="0"/>
    <x v="0"/>
    <s v="Oakland"/>
    <x v="1"/>
    <n v="94601"/>
    <x v="1"/>
    <x v="1525"/>
    <x v="0"/>
    <x v="5"/>
    <x v="1503"/>
    <n v="129.91999999999999"/>
    <n v="4"/>
    <n v="0"/>
    <n v="10.393599999999992"/>
  </r>
  <r>
    <n v="3338"/>
    <x v="1655"/>
    <x v="3"/>
    <x v="170"/>
    <d v="2014-08-23T00:00:00"/>
    <s v="First Class"/>
    <s v="PR-18880"/>
    <s v="Patrick Ryan"/>
    <x v="0"/>
    <x v="0"/>
    <s v="Oakland"/>
    <x v="1"/>
    <n v="94601"/>
    <x v="1"/>
    <x v="10"/>
    <x v="0"/>
    <x v="3"/>
    <x v="10"/>
    <n v="568.72800000000007"/>
    <n v="3"/>
    <n v="0.2"/>
    <n v="28.436399999999935"/>
  </r>
  <r>
    <n v="3339"/>
    <x v="1655"/>
    <x v="3"/>
    <x v="170"/>
    <d v="2014-08-23T00:00:00"/>
    <s v="First Class"/>
    <s v="PR-18880"/>
    <s v="Patrick Ryan"/>
    <x v="0"/>
    <x v="0"/>
    <s v="Oakland"/>
    <x v="1"/>
    <n v="94601"/>
    <x v="1"/>
    <x v="1526"/>
    <x v="1"/>
    <x v="8"/>
    <x v="1504"/>
    <n v="117.14400000000001"/>
    <n v="9"/>
    <n v="0.2"/>
    <n v="42.464699999999993"/>
  </r>
  <r>
    <n v="3340"/>
    <x v="1655"/>
    <x v="3"/>
    <x v="170"/>
    <d v="2014-08-23T00:00:00"/>
    <s v="First Class"/>
    <s v="PR-18880"/>
    <s v="Patrick Ryan"/>
    <x v="0"/>
    <x v="0"/>
    <s v="Oakland"/>
    <x v="1"/>
    <n v="94601"/>
    <x v="1"/>
    <x v="1527"/>
    <x v="1"/>
    <x v="9"/>
    <x v="1505"/>
    <n v="203.52"/>
    <n v="3"/>
    <n v="0"/>
    <n v="54.950400000000002"/>
  </r>
  <r>
    <n v="3341"/>
    <x v="1655"/>
    <x v="3"/>
    <x v="170"/>
    <d v="2014-08-23T00:00:00"/>
    <s v="First Class"/>
    <s v="PR-18880"/>
    <s v="Patrick Ryan"/>
    <x v="0"/>
    <x v="0"/>
    <s v="Oakland"/>
    <x v="1"/>
    <n v="94601"/>
    <x v="1"/>
    <x v="322"/>
    <x v="1"/>
    <x v="2"/>
    <x v="319"/>
    <n v="51.75"/>
    <n v="5"/>
    <n v="0"/>
    <n v="24.84"/>
  </r>
  <r>
    <n v="3342"/>
    <x v="1656"/>
    <x v="0"/>
    <x v="278"/>
    <d v="2013-09-02T00:00:00"/>
    <s v="Second Class"/>
    <s v="TB-21055"/>
    <s v="Ted Butterfield"/>
    <x v="0"/>
    <x v="0"/>
    <s v="Quincy"/>
    <x v="31"/>
    <n v="2169"/>
    <x v="3"/>
    <x v="1127"/>
    <x v="1"/>
    <x v="10"/>
    <x v="1106"/>
    <n v="122.97"/>
    <n v="3"/>
    <n v="0"/>
    <n v="60.255300000000005"/>
  </r>
  <r>
    <n v="3343"/>
    <x v="1656"/>
    <x v="0"/>
    <x v="278"/>
    <d v="2013-09-02T00:00:00"/>
    <s v="Second Class"/>
    <s v="TB-21055"/>
    <s v="Ted Butterfield"/>
    <x v="0"/>
    <x v="0"/>
    <s v="Quincy"/>
    <x v="31"/>
    <n v="2169"/>
    <x v="3"/>
    <x v="1110"/>
    <x v="0"/>
    <x v="3"/>
    <x v="1090"/>
    <n v="244.61499999999998"/>
    <n v="1"/>
    <n v="0.3"/>
    <n v="20.966999999999999"/>
  </r>
  <r>
    <n v="3344"/>
    <x v="1656"/>
    <x v="0"/>
    <x v="278"/>
    <d v="2013-09-02T00:00:00"/>
    <s v="Second Class"/>
    <s v="TB-21055"/>
    <s v="Ted Butterfield"/>
    <x v="0"/>
    <x v="0"/>
    <s v="Quincy"/>
    <x v="31"/>
    <n v="2169"/>
    <x v="3"/>
    <x v="222"/>
    <x v="2"/>
    <x v="7"/>
    <x v="220"/>
    <n v="59.97"/>
    <n v="3"/>
    <n v="0"/>
    <n v="28.785599999999995"/>
  </r>
  <r>
    <n v="3345"/>
    <x v="1656"/>
    <x v="0"/>
    <x v="278"/>
    <d v="2013-09-02T00:00:00"/>
    <s v="Second Class"/>
    <s v="TB-21055"/>
    <s v="Ted Butterfield"/>
    <x v="0"/>
    <x v="0"/>
    <s v="Quincy"/>
    <x v="31"/>
    <n v="2169"/>
    <x v="3"/>
    <x v="187"/>
    <x v="1"/>
    <x v="10"/>
    <x v="186"/>
    <n v="81.540000000000006"/>
    <n v="9"/>
    <n v="0"/>
    <n v="36.692999999999998"/>
  </r>
  <r>
    <n v="3346"/>
    <x v="1656"/>
    <x v="0"/>
    <x v="278"/>
    <d v="2013-09-02T00:00:00"/>
    <s v="Second Class"/>
    <s v="TB-21055"/>
    <s v="Ted Butterfield"/>
    <x v="0"/>
    <x v="0"/>
    <s v="Quincy"/>
    <x v="31"/>
    <n v="2169"/>
    <x v="3"/>
    <x v="848"/>
    <x v="1"/>
    <x v="13"/>
    <x v="33"/>
    <n v="11.68"/>
    <n v="4"/>
    <n v="0"/>
    <n v="5.2559999999999993"/>
  </r>
  <r>
    <n v="3347"/>
    <x v="1656"/>
    <x v="0"/>
    <x v="278"/>
    <d v="2013-09-02T00:00:00"/>
    <s v="Second Class"/>
    <s v="TB-21055"/>
    <s v="Ted Butterfield"/>
    <x v="0"/>
    <x v="0"/>
    <s v="Quincy"/>
    <x v="31"/>
    <n v="2169"/>
    <x v="3"/>
    <x v="1458"/>
    <x v="1"/>
    <x v="8"/>
    <x v="1435"/>
    <n v="29"/>
    <n v="5"/>
    <n v="0"/>
    <n v="13.919999999999998"/>
  </r>
  <r>
    <n v="3348"/>
    <x v="1657"/>
    <x v="1"/>
    <x v="863"/>
    <d v="2012-08-20T00:00:00"/>
    <s v="Standard Class"/>
    <s v="ON-18715"/>
    <s v="Odella Nelson"/>
    <x v="1"/>
    <x v="0"/>
    <s v="Yucaipa"/>
    <x v="1"/>
    <n v="92399"/>
    <x v="1"/>
    <x v="400"/>
    <x v="1"/>
    <x v="6"/>
    <x v="396"/>
    <n v="50.8"/>
    <n v="5"/>
    <n v="0"/>
    <n v="13.208000000000002"/>
  </r>
  <r>
    <n v="3349"/>
    <x v="1658"/>
    <x v="3"/>
    <x v="60"/>
    <d v="2014-11-08T00:00:00"/>
    <s v="First Class"/>
    <s v="AH-10195"/>
    <s v="Alan Haines"/>
    <x v="1"/>
    <x v="0"/>
    <s v="Chicago"/>
    <x v="10"/>
    <n v="60623"/>
    <x v="2"/>
    <x v="27"/>
    <x v="1"/>
    <x v="8"/>
    <x v="27"/>
    <n v="16.029999999999998"/>
    <n v="5"/>
    <n v="0.8"/>
    <n v="-25.648000000000003"/>
  </r>
  <r>
    <n v="3350"/>
    <x v="1659"/>
    <x v="0"/>
    <x v="864"/>
    <d v="2013-08-22T00:00:00"/>
    <s v="Standard Class"/>
    <s v="NM-18520"/>
    <s v="Neoma Murray"/>
    <x v="0"/>
    <x v="0"/>
    <s v="Seattle"/>
    <x v="4"/>
    <n v="98105"/>
    <x v="1"/>
    <x v="696"/>
    <x v="1"/>
    <x v="8"/>
    <x v="689"/>
    <n v="15.712000000000002"/>
    <n v="4"/>
    <n v="0.2"/>
    <n v="5.6955999999999989"/>
  </r>
  <r>
    <n v="3351"/>
    <x v="1660"/>
    <x v="0"/>
    <x v="482"/>
    <d v="2014-01-01T00:00:00"/>
    <s v="Standard Class"/>
    <s v="AR-10510"/>
    <s v="Andrew Roberts"/>
    <x v="0"/>
    <x v="0"/>
    <s v="New York City"/>
    <x v="15"/>
    <n v="10024"/>
    <x v="3"/>
    <x v="1048"/>
    <x v="2"/>
    <x v="11"/>
    <x v="1028"/>
    <n v="89.97"/>
    <n v="3"/>
    <n v="0"/>
    <n v="18.893699999999995"/>
  </r>
  <r>
    <n v="3352"/>
    <x v="1661"/>
    <x v="2"/>
    <x v="865"/>
    <d v="2011-09-28T00:00:00"/>
    <s v="Standard Class"/>
    <s v="BM-11650"/>
    <s v="Brian Moss"/>
    <x v="1"/>
    <x v="0"/>
    <s v="San Diego"/>
    <x v="1"/>
    <n v="92037"/>
    <x v="1"/>
    <x v="1528"/>
    <x v="0"/>
    <x v="0"/>
    <x v="1506"/>
    <n v="435.99900000000002"/>
    <n v="3"/>
    <n v="0.15"/>
    <n v="20.517599999999987"/>
  </r>
  <r>
    <n v="3353"/>
    <x v="1661"/>
    <x v="2"/>
    <x v="865"/>
    <d v="2011-09-28T00:00:00"/>
    <s v="Standard Class"/>
    <s v="BM-11650"/>
    <s v="Brian Moss"/>
    <x v="1"/>
    <x v="0"/>
    <s v="San Diego"/>
    <x v="1"/>
    <n v="92037"/>
    <x v="1"/>
    <x v="66"/>
    <x v="2"/>
    <x v="7"/>
    <x v="66"/>
    <n v="83.984000000000009"/>
    <n v="2"/>
    <n v="0.2"/>
    <n v="31.494"/>
  </r>
  <r>
    <n v="3354"/>
    <x v="1662"/>
    <x v="2"/>
    <x v="866"/>
    <d v="2011-07-24T00:00:00"/>
    <s v="Standard Class"/>
    <s v="CA-12310"/>
    <s v="Christine Abelman"/>
    <x v="1"/>
    <x v="0"/>
    <s v="Bristol"/>
    <x v="29"/>
    <n v="6010"/>
    <x v="3"/>
    <x v="1149"/>
    <x v="2"/>
    <x v="7"/>
    <x v="1128"/>
    <n v="359.98"/>
    <n v="2"/>
    <n v="0"/>
    <n v="93.594800000000021"/>
  </r>
  <r>
    <n v="3355"/>
    <x v="1662"/>
    <x v="2"/>
    <x v="866"/>
    <d v="2011-07-24T00:00:00"/>
    <s v="Standard Class"/>
    <s v="CA-12310"/>
    <s v="Christine Abelman"/>
    <x v="1"/>
    <x v="0"/>
    <s v="Bristol"/>
    <x v="29"/>
    <n v="6010"/>
    <x v="3"/>
    <x v="1529"/>
    <x v="0"/>
    <x v="3"/>
    <x v="1507"/>
    <n v="70.559999999999988"/>
    <n v="1"/>
    <n v="0.3"/>
    <n v="-4.032"/>
  </r>
  <r>
    <n v="3356"/>
    <x v="1662"/>
    <x v="2"/>
    <x v="866"/>
    <d v="2011-07-24T00:00:00"/>
    <s v="Standard Class"/>
    <s v="CA-12310"/>
    <s v="Christine Abelman"/>
    <x v="1"/>
    <x v="0"/>
    <s v="Bristol"/>
    <x v="29"/>
    <n v="6010"/>
    <x v="3"/>
    <x v="864"/>
    <x v="1"/>
    <x v="8"/>
    <x v="850"/>
    <n v="20.88"/>
    <n v="2"/>
    <n v="0"/>
    <n v="9.6047999999999991"/>
  </r>
  <r>
    <n v="3357"/>
    <x v="1662"/>
    <x v="2"/>
    <x v="866"/>
    <d v="2011-07-24T00:00:00"/>
    <s v="Standard Class"/>
    <s v="CA-12310"/>
    <s v="Christine Abelman"/>
    <x v="1"/>
    <x v="0"/>
    <s v="Bristol"/>
    <x v="29"/>
    <n v="6010"/>
    <x v="3"/>
    <x v="315"/>
    <x v="1"/>
    <x v="8"/>
    <x v="312"/>
    <n v="3.81"/>
    <n v="1"/>
    <n v="0"/>
    <n v="1.8288"/>
  </r>
  <r>
    <n v="3358"/>
    <x v="1663"/>
    <x v="3"/>
    <x v="210"/>
    <d v="2014-09-14T00:00:00"/>
    <s v="Standard Class"/>
    <s v="NF-18595"/>
    <s v="Nicole Fjeld"/>
    <x v="2"/>
    <x v="0"/>
    <s v="Chicago"/>
    <x v="10"/>
    <n v="60610"/>
    <x v="2"/>
    <x v="885"/>
    <x v="1"/>
    <x v="10"/>
    <x v="33"/>
    <n v="73.007999999999996"/>
    <n v="9"/>
    <n v="0.2"/>
    <n v="26.465400000000006"/>
  </r>
  <r>
    <n v="3359"/>
    <x v="1664"/>
    <x v="0"/>
    <x v="715"/>
    <d v="2013-05-11T00:00:00"/>
    <s v="Standard Class"/>
    <s v="AF-10870"/>
    <s v="Art Ferguson"/>
    <x v="0"/>
    <x v="0"/>
    <s v="Chicago"/>
    <x v="10"/>
    <n v="60610"/>
    <x v="2"/>
    <x v="385"/>
    <x v="1"/>
    <x v="8"/>
    <x v="381"/>
    <n v="3.2079999999999993"/>
    <n v="2"/>
    <n v="0.8"/>
    <n v="-5.2932000000000023"/>
  </r>
  <r>
    <n v="3360"/>
    <x v="1664"/>
    <x v="0"/>
    <x v="715"/>
    <d v="2013-05-11T00:00:00"/>
    <s v="Standard Class"/>
    <s v="AF-10870"/>
    <s v="Art Ferguson"/>
    <x v="0"/>
    <x v="0"/>
    <s v="Chicago"/>
    <x v="10"/>
    <n v="60610"/>
    <x v="2"/>
    <x v="960"/>
    <x v="2"/>
    <x v="11"/>
    <x v="944"/>
    <n v="26.176000000000002"/>
    <n v="2"/>
    <n v="0.2"/>
    <n v="-3.272000000000002"/>
  </r>
  <r>
    <n v="3361"/>
    <x v="1665"/>
    <x v="1"/>
    <x v="593"/>
    <d v="2012-06-08T00:00:00"/>
    <s v="Second Class"/>
    <s v="TC-21535"/>
    <s v="Tracy Collins"/>
    <x v="2"/>
    <x v="0"/>
    <s v="New York City"/>
    <x v="15"/>
    <n v="10024"/>
    <x v="3"/>
    <x v="229"/>
    <x v="1"/>
    <x v="10"/>
    <x v="227"/>
    <n v="30.44"/>
    <n v="4"/>
    <n v="0"/>
    <n v="14.306799999999999"/>
  </r>
  <r>
    <n v="3362"/>
    <x v="1665"/>
    <x v="1"/>
    <x v="593"/>
    <d v="2012-06-08T00:00:00"/>
    <s v="Second Class"/>
    <s v="TC-21535"/>
    <s v="Tracy Collins"/>
    <x v="2"/>
    <x v="0"/>
    <s v="New York City"/>
    <x v="15"/>
    <n v="10024"/>
    <x v="3"/>
    <x v="1530"/>
    <x v="0"/>
    <x v="5"/>
    <x v="1508"/>
    <n v="35.28"/>
    <n v="3"/>
    <n v="0"/>
    <n v="11.995199999999997"/>
  </r>
  <r>
    <n v="3363"/>
    <x v="1666"/>
    <x v="1"/>
    <x v="350"/>
    <d v="2012-12-20T00:00:00"/>
    <s v="Standard Class"/>
    <s v="Dp-13240"/>
    <s v="Dean percer"/>
    <x v="2"/>
    <x v="0"/>
    <s v="Revere"/>
    <x v="31"/>
    <n v="2151"/>
    <x v="3"/>
    <x v="498"/>
    <x v="1"/>
    <x v="10"/>
    <x v="493"/>
    <n v="19.440000000000001"/>
    <n v="3"/>
    <n v="0"/>
    <n v="9.3312000000000008"/>
  </r>
  <r>
    <n v="3364"/>
    <x v="1666"/>
    <x v="1"/>
    <x v="350"/>
    <d v="2012-12-20T00:00:00"/>
    <s v="Standard Class"/>
    <s v="Dp-13240"/>
    <s v="Dean percer"/>
    <x v="2"/>
    <x v="0"/>
    <s v="Revere"/>
    <x v="31"/>
    <n v="2151"/>
    <x v="3"/>
    <x v="92"/>
    <x v="1"/>
    <x v="8"/>
    <x v="92"/>
    <n v="37.880000000000003"/>
    <n v="2"/>
    <n v="0"/>
    <n v="18.940000000000001"/>
  </r>
  <r>
    <n v="3365"/>
    <x v="1667"/>
    <x v="0"/>
    <x v="87"/>
    <d v="2013-07-19T00:00:00"/>
    <s v="Second Class"/>
    <s v="MC-17425"/>
    <s v="Mark Cousins"/>
    <x v="1"/>
    <x v="0"/>
    <s v="Houston"/>
    <x v="5"/>
    <n v="77036"/>
    <x v="2"/>
    <x v="740"/>
    <x v="0"/>
    <x v="5"/>
    <x v="33"/>
    <n v="9.5519999999999996"/>
    <n v="3"/>
    <n v="0.6"/>
    <n v="-3.8207999999999984"/>
  </r>
  <r>
    <n v="3366"/>
    <x v="1668"/>
    <x v="2"/>
    <x v="867"/>
    <d v="2011-02-03T00:00:00"/>
    <s v="First Class"/>
    <s v="LC-17050"/>
    <s v="Liz Carlisle"/>
    <x v="0"/>
    <x v="0"/>
    <s v="Mission Viejo"/>
    <x v="1"/>
    <n v="92691"/>
    <x v="1"/>
    <x v="1106"/>
    <x v="0"/>
    <x v="0"/>
    <x v="1086"/>
    <n v="290.666"/>
    <n v="2"/>
    <n v="0.15"/>
    <n v="3.4195999999999884"/>
  </r>
  <r>
    <n v="3367"/>
    <x v="1669"/>
    <x v="2"/>
    <x v="868"/>
    <d v="2011-07-15T00:00:00"/>
    <s v="Standard Class"/>
    <s v="BM-11650"/>
    <s v="Brian Moss"/>
    <x v="1"/>
    <x v="0"/>
    <s v="Dallas"/>
    <x v="5"/>
    <n v="75217"/>
    <x v="2"/>
    <x v="934"/>
    <x v="1"/>
    <x v="10"/>
    <x v="918"/>
    <n v="10.368000000000002"/>
    <n v="2"/>
    <n v="0.2"/>
    <n v="3.6288"/>
  </r>
  <r>
    <n v="3368"/>
    <x v="1669"/>
    <x v="2"/>
    <x v="868"/>
    <d v="2011-07-15T00:00:00"/>
    <s v="Standard Class"/>
    <s v="BM-11650"/>
    <s v="Brian Moss"/>
    <x v="1"/>
    <x v="0"/>
    <s v="Dallas"/>
    <x v="5"/>
    <n v="75217"/>
    <x v="2"/>
    <x v="1357"/>
    <x v="1"/>
    <x v="10"/>
    <x v="1334"/>
    <n v="14.352000000000002"/>
    <n v="3"/>
    <n v="0.2"/>
    <n v="4.4849999999999994"/>
  </r>
  <r>
    <n v="3369"/>
    <x v="1670"/>
    <x v="1"/>
    <x v="82"/>
    <d v="2012-11-25T00:00:00"/>
    <s v="Standard Class"/>
    <s v="NW-18400"/>
    <s v="Natalie Webber"/>
    <x v="0"/>
    <x v="0"/>
    <s v="Las Vegas"/>
    <x v="33"/>
    <n v="89115"/>
    <x v="1"/>
    <x v="1531"/>
    <x v="0"/>
    <x v="0"/>
    <x v="1509"/>
    <n v="141.96"/>
    <n v="2"/>
    <n v="0"/>
    <n v="41.168399999999991"/>
  </r>
  <r>
    <n v="3370"/>
    <x v="1670"/>
    <x v="1"/>
    <x v="82"/>
    <d v="2012-11-25T00:00:00"/>
    <s v="Standard Class"/>
    <s v="NW-18400"/>
    <s v="Natalie Webber"/>
    <x v="0"/>
    <x v="0"/>
    <s v="Las Vegas"/>
    <x v="33"/>
    <n v="89115"/>
    <x v="1"/>
    <x v="340"/>
    <x v="1"/>
    <x v="8"/>
    <x v="336"/>
    <n v="66.048000000000002"/>
    <n v="4"/>
    <n v="0.2"/>
    <n v="23.116799999999998"/>
  </r>
  <r>
    <n v="3371"/>
    <x v="1671"/>
    <x v="0"/>
    <x v="869"/>
    <d v="2013-03-26T00:00:00"/>
    <s v="Same Day"/>
    <s v="TB-21280"/>
    <s v="Toby Braunhardt"/>
    <x v="0"/>
    <x v="0"/>
    <s v="Norman"/>
    <x v="26"/>
    <n v="73071"/>
    <x v="2"/>
    <x v="217"/>
    <x v="2"/>
    <x v="11"/>
    <x v="216"/>
    <n v="1287.45"/>
    <n v="5"/>
    <n v="0"/>
    <n v="244.61549999999988"/>
  </r>
  <r>
    <n v="3372"/>
    <x v="1672"/>
    <x v="3"/>
    <x v="397"/>
    <d v="2014-10-01T00:00:00"/>
    <s v="Standard Class"/>
    <s v="BS-11755"/>
    <s v="Bruce Stewart"/>
    <x v="0"/>
    <x v="0"/>
    <s v="San Francisco"/>
    <x v="1"/>
    <n v="94122"/>
    <x v="1"/>
    <x v="973"/>
    <x v="1"/>
    <x v="8"/>
    <x v="958"/>
    <n v="25.824000000000002"/>
    <n v="6"/>
    <n v="0.2"/>
    <n v="9.0383999999999993"/>
  </r>
  <r>
    <n v="3373"/>
    <x v="1672"/>
    <x v="3"/>
    <x v="397"/>
    <d v="2014-10-01T00:00:00"/>
    <s v="Standard Class"/>
    <s v="BS-11755"/>
    <s v="Bruce Stewart"/>
    <x v="0"/>
    <x v="0"/>
    <s v="San Francisco"/>
    <x v="1"/>
    <n v="94122"/>
    <x v="1"/>
    <x v="1429"/>
    <x v="1"/>
    <x v="9"/>
    <x v="1408"/>
    <n v="160.96"/>
    <n v="2"/>
    <n v="0"/>
    <n v="48.287999999999997"/>
  </r>
  <r>
    <n v="3374"/>
    <x v="1673"/>
    <x v="1"/>
    <x v="784"/>
    <d v="2012-12-10T00:00:00"/>
    <s v="Standard Class"/>
    <s v="SO-20335"/>
    <s v="Sean O'Donnell"/>
    <x v="0"/>
    <x v="0"/>
    <s v="Hempstead"/>
    <x v="15"/>
    <n v="11550"/>
    <x v="3"/>
    <x v="1462"/>
    <x v="0"/>
    <x v="5"/>
    <x v="1439"/>
    <n v="28.44"/>
    <n v="3"/>
    <n v="0"/>
    <n v="11.376000000000001"/>
  </r>
  <r>
    <n v="3375"/>
    <x v="1673"/>
    <x v="1"/>
    <x v="784"/>
    <d v="2012-12-10T00:00:00"/>
    <s v="Standard Class"/>
    <s v="SO-20335"/>
    <s v="Sean O'Donnell"/>
    <x v="0"/>
    <x v="0"/>
    <s v="Hempstead"/>
    <x v="15"/>
    <n v="11550"/>
    <x v="3"/>
    <x v="394"/>
    <x v="0"/>
    <x v="1"/>
    <x v="390"/>
    <n v="364.41"/>
    <n v="5"/>
    <n v="0.1"/>
    <n v="8.0980000000000203"/>
  </r>
  <r>
    <n v="3376"/>
    <x v="1673"/>
    <x v="1"/>
    <x v="784"/>
    <d v="2012-12-10T00:00:00"/>
    <s v="Standard Class"/>
    <s v="SO-20335"/>
    <s v="Sean O'Donnell"/>
    <x v="0"/>
    <x v="0"/>
    <s v="Hempstead"/>
    <x v="15"/>
    <n v="11550"/>
    <x v="3"/>
    <x v="433"/>
    <x v="2"/>
    <x v="7"/>
    <x v="428"/>
    <n v="39.96"/>
    <n v="4"/>
    <n v="0"/>
    <n v="10.389600000000002"/>
  </r>
  <r>
    <n v="3377"/>
    <x v="1673"/>
    <x v="1"/>
    <x v="784"/>
    <d v="2012-12-10T00:00:00"/>
    <s v="Standard Class"/>
    <s v="SO-20335"/>
    <s v="Sean O'Donnell"/>
    <x v="0"/>
    <x v="0"/>
    <s v="Hempstead"/>
    <x v="15"/>
    <n v="11550"/>
    <x v="3"/>
    <x v="228"/>
    <x v="0"/>
    <x v="1"/>
    <x v="226"/>
    <n v="361.76400000000001"/>
    <n v="2"/>
    <n v="0.1"/>
    <n v="68.333200000000005"/>
  </r>
  <r>
    <n v="3378"/>
    <x v="1674"/>
    <x v="0"/>
    <x v="474"/>
    <d v="2013-11-05T00:00:00"/>
    <s v="First Class"/>
    <s v="CS-12490"/>
    <s v="Cindy Schnelling"/>
    <x v="1"/>
    <x v="0"/>
    <s v="Conroe"/>
    <x v="5"/>
    <n v="77301"/>
    <x v="2"/>
    <x v="1018"/>
    <x v="1"/>
    <x v="4"/>
    <x v="1510"/>
    <n v="111.67200000000001"/>
    <n v="9"/>
    <n v="0.2"/>
    <n v="6.9794999999999909"/>
  </r>
  <r>
    <n v="3379"/>
    <x v="1675"/>
    <x v="3"/>
    <x v="294"/>
    <d v="2014-03-22T00:00:00"/>
    <s v="Standard Class"/>
    <s v="PO-19180"/>
    <s v="Philisse Overcash"/>
    <x v="2"/>
    <x v="0"/>
    <s v="Houston"/>
    <x v="5"/>
    <n v="77095"/>
    <x v="2"/>
    <x v="1426"/>
    <x v="1"/>
    <x v="8"/>
    <x v="1405"/>
    <n v="13.775999999999996"/>
    <n v="6"/>
    <n v="0.8"/>
    <n v="-22.04160000000001"/>
  </r>
  <r>
    <n v="3380"/>
    <x v="1675"/>
    <x v="3"/>
    <x v="294"/>
    <d v="2014-03-22T00:00:00"/>
    <s v="Standard Class"/>
    <s v="PO-19180"/>
    <s v="Philisse Overcash"/>
    <x v="2"/>
    <x v="0"/>
    <s v="Houston"/>
    <x v="5"/>
    <n v="77095"/>
    <x v="2"/>
    <x v="1532"/>
    <x v="1"/>
    <x v="10"/>
    <x v="1511"/>
    <n v="10.272000000000002"/>
    <n v="3"/>
    <n v="0.2"/>
    <n v="3.2099999999999982"/>
  </r>
  <r>
    <n v="3381"/>
    <x v="1676"/>
    <x v="3"/>
    <x v="51"/>
    <d v="2014-11-25T00:00:00"/>
    <s v="First Class"/>
    <s v="TD-20995"/>
    <s v="Tamara Dahlen"/>
    <x v="0"/>
    <x v="0"/>
    <s v="Philadelphia"/>
    <x v="9"/>
    <n v="19120"/>
    <x v="3"/>
    <x v="1533"/>
    <x v="0"/>
    <x v="5"/>
    <x v="1512"/>
    <n v="24.048000000000002"/>
    <n v="9"/>
    <n v="0.2"/>
    <n v="7.2144000000000013"/>
  </r>
  <r>
    <n v="3382"/>
    <x v="1677"/>
    <x v="3"/>
    <x v="151"/>
    <d v="2014-08-31T00:00:00"/>
    <s v="First Class"/>
    <s v="SP-20620"/>
    <s v="Stefania Perrino"/>
    <x v="1"/>
    <x v="0"/>
    <s v="Tampa"/>
    <x v="2"/>
    <n v="33614"/>
    <x v="0"/>
    <x v="135"/>
    <x v="1"/>
    <x v="12"/>
    <x v="135"/>
    <n v="2.8960000000000004"/>
    <n v="1"/>
    <n v="0.2"/>
    <n v="0.97739999999999994"/>
  </r>
  <r>
    <n v="3383"/>
    <x v="1678"/>
    <x v="1"/>
    <x v="784"/>
    <d v="2012-12-09T00:00:00"/>
    <s v="Second Class"/>
    <s v="MS-17365"/>
    <s v="Maribeth Schnelling"/>
    <x v="0"/>
    <x v="0"/>
    <s v="New York City"/>
    <x v="15"/>
    <n v="10035"/>
    <x v="3"/>
    <x v="1303"/>
    <x v="1"/>
    <x v="12"/>
    <x v="1279"/>
    <n v="17.940000000000001"/>
    <n v="3"/>
    <n v="0"/>
    <n v="8.7906000000000013"/>
  </r>
  <r>
    <n v="3384"/>
    <x v="1678"/>
    <x v="1"/>
    <x v="784"/>
    <d v="2012-12-09T00:00:00"/>
    <s v="Second Class"/>
    <s v="MS-17365"/>
    <s v="Maribeth Schnelling"/>
    <x v="0"/>
    <x v="0"/>
    <s v="New York City"/>
    <x v="15"/>
    <n v="10035"/>
    <x v="3"/>
    <x v="1534"/>
    <x v="0"/>
    <x v="1"/>
    <x v="1513"/>
    <n v="384.17399999999998"/>
    <n v="7"/>
    <n v="0.1"/>
    <n v="29.880199999999981"/>
  </r>
  <r>
    <n v="3385"/>
    <x v="1678"/>
    <x v="1"/>
    <x v="784"/>
    <d v="2012-12-09T00:00:00"/>
    <s v="Second Class"/>
    <s v="MS-17365"/>
    <s v="Maribeth Schnelling"/>
    <x v="0"/>
    <x v="0"/>
    <s v="New York City"/>
    <x v="15"/>
    <n v="10035"/>
    <x v="3"/>
    <x v="907"/>
    <x v="2"/>
    <x v="7"/>
    <x v="890"/>
    <n v="1799.75"/>
    <n v="5"/>
    <n v="0"/>
    <n v="539.92499999999995"/>
  </r>
  <r>
    <n v="3386"/>
    <x v="1679"/>
    <x v="3"/>
    <x v="566"/>
    <d v="2014-10-12T00:00:00"/>
    <s v="Standard Class"/>
    <s v="Dp-13240"/>
    <s v="Dean percer"/>
    <x v="2"/>
    <x v="0"/>
    <s v="Charlotte"/>
    <x v="3"/>
    <n v="28205"/>
    <x v="0"/>
    <x v="245"/>
    <x v="1"/>
    <x v="4"/>
    <x v="243"/>
    <n v="580.67200000000003"/>
    <n v="4"/>
    <n v="0.2"/>
    <n v="65.325599999999895"/>
  </r>
  <r>
    <n v="3387"/>
    <x v="1679"/>
    <x v="3"/>
    <x v="566"/>
    <d v="2014-10-12T00:00:00"/>
    <s v="Standard Class"/>
    <s v="Dp-13240"/>
    <s v="Dean percer"/>
    <x v="2"/>
    <x v="0"/>
    <s v="Charlotte"/>
    <x v="3"/>
    <n v="28205"/>
    <x v="0"/>
    <x v="550"/>
    <x v="1"/>
    <x v="13"/>
    <x v="33"/>
    <n v="18.936"/>
    <n v="3"/>
    <n v="0.2"/>
    <n v="5.9174999999999986"/>
  </r>
  <r>
    <n v="3388"/>
    <x v="1679"/>
    <x v="3"/>
    <x v="566"/>
    <d v="2014-10-12T00:00:00"/>
    <s v="Standard Class"/>
    <s v="Dp-13240"/>
    <s v="Dean percer"/>
    <x v="2"/>
    <x v="0"/>
    <s v="Charlotte"/>
    <x v="3"/>
    <n v="28205"/>
    <x v="0"/>
    <x v="872"/>
    <x v="2"/>
    <x v="7"/>
    <x v="857"/>
    <n v="222.38400000000001"/>
    <n v="2"/>
    <n v="0.2"/>
    <n v="16.678799999999995"/>
  </r>
  <r>
    <n v="3389"/>
    <x v="1679"/>
    <x v="3"/>
    <x v="566"/>
    <d v="2014-10-12T00:00:00"/>
    <s v="Standard Class"/>
    <s v="Dp-13240"/>
    <s v="Dean percer"/>
    <x v="2"/>
    <x v="0"/>
    <s v="Charlotte"/>
    <x v="3"/>
    <n v="28205"/>
    <x v="0"/>
    <x v="912"/>
    <x v="1"/>
    <x v="8"/>
    <x v="895"/>
    <n v="50.454000000000015"/>
    <n v="6"/>
    <n v="0.7"/>
    <n v="-33.635999999999996"/>
  </r>
  <r>
    <n v="3390"/>
    <x v="1679"/>
    <x v="3"/>
    <x v="566"/>
    <d v="2014-10-12T00:00:00"/>
    <s v="Standard Class"/>
    <s v="Dp-13240"/>
    <s v="Dean percer"/>
    <x v="2"/>
    <x v="0"/>
    <s v="Charlotte"/>
    <x v="3"/>
    <n v="28205"/>
    <x v="0"/>
    <x v="977"/>
    <x v="0"/>
    <x v="3"/>
    <x v="824"/>
    <n v="154.76400000000001"/>
    <n v="3"/>
    <n v="0.4"/>
    <n v="-36.11160000000001"/>
  </r>
  <r>
    <n v="3391"/>
    <x v="1680"/>
    <x v="3"/>
    <x v="613"/>
    <d v="2014-03-31T00:00:00"/>
    <s v="Second Class"/>
    <s v="DB-13660"/>
    <s v="Duane Benoit"/>
    <x v="0"/>
    <x v="0"/>
    <s v="Dallas"/>
    <x v="5"/>
    <n v="75081"/>
    <x v="2"/>
    <x v="1433"/>
    <x v="1"/>
    <x v="10"/>
    <x v="1412"/>
    <n v="6.8480000000000008"/>
    <n v="2"/>
    <n v="0.2"/>
    <n v="2.1399999999999992"/>
  </r>
  <r>
    <n v="3392"/>
    <x v="1681"/>
    <x v="2"/>
    <x v="128"/>
    <d v="2011-08-13T00:00:00"/>
    <s v="Standard Class"/>
    <s v="MG-17650"/>
    <s v="Matthew Grinstein"/>
    <x v="2"/>
    <x v="0"/>
    <s v="Seattle"/>
    <x v="4"/>
    <n v="98103"/>
    <x v="1"/>
    <x v="638"/>
    <x v="2"/>
    <x v="7"/>
    <x v="632"/>
    <n v="1091.1680000000001"/>
    <n v="4"/>
    <n v="0.2"/>
    <n v="68.197999999999979"/>
  </r>
  <r>
    <n v="3393"/>
    <x v="1681"/>
    <x v="2"/>
    <x v="128"/>
    <d v="2011-08-13T00:00:00"/>
    <s v="Standard Class"/>
    <s v="MG-17650"/>
    <s v="Matthew Grinstein"/>
    <x v="2"/>
    <x v="0"/>
    <s v="Seattle"/>
    <x v="4"/>
    <n v="98103"/>
    <x v="1"/>
    <x v="1075"/>
    <x v="2"/>
    <x v="7"/>
    <x v="1056"/>
    <n v="219.16800000000001"/>
    <n v="2"/>
    <n v="0.2"/>
    <n v="-43.833600000000018"/>
  </r>
  <r>
    <n v="3394"/>
    <x v="1682"/>
    <x v="2"/>
    <x v="754"/>
    <d v="2011-11-25T00:00:00"/>
    <s v="First Class"/>
    <s v="EH-14185"/>
    <s v="Evan Henry"/>
    <x v="0"/>
    <x v="0"/>
    <s v="Pasadena"/>
    <x v="5"/>
    <n v="77506"/>
    <x v="2"/>
    <x v="1002"/>
    <x v="1"/>
    <x v="8"/>
    <x v="985"/>
    <n v="6.9279999999999982"/>
    <n v="1"/>
    <n v="0.8"/>
    <n v="-11.084800000000005"/>
  </r>
  <r>
    <n v="3395"/>
    <x v="1683"/>
    <x v="3"/>
    <x v="193"/>
    <d v="2014-06-11T00:00:00"/>
    <s v="Same Day"/>
    <s v="CL-11890"/>
    <s v="Carl Ludwig"/>
    <x v="0"/>
    <x v="0"/>
    <s v="Philadelphia"/>
    <x v="9"/>
    <n v="19143"/>
    <x v="3"/>
    <x v="1305"/>
    <x v="1"/>
    <x v="10"/>
    <x v="1281"/>
    <n v="40.032000000000004"/>
    <n v="6"/>
    <n v="0.2"/>
    <n v="15.011999999999999"/>
  </r>
  <r>
    <n v="3396"/>
    <x v="1684"/>
    <x v="3"/>
    <x v="870"/>
    <d v="2014-07-09T00:00:00"/>
    <s v="Standard Class"/>
    <s v="KF-16285"/>
    <s v="Karen Ferguson"/>
    <x v="2"/>
    <x v="0"/>
    <s v="Indianapolis"/>
    <x v="14"/>
    <n v="46203"/>
    <x v="2"/>
    <x v="1439"/>
    <x v="1"/>
    <x v="4"/>
    <x v="1418"/>
    <n v="443.92"/>
    <n v="4"/>
    <n v="0"/>
    <n v="13.317600000000027"/>
  </r>
  <r>
    <n v="3397"/>
    <x v="1684"/>
    <x v="3"/>
    <x v="870"/>
    <d v="2014-07-09T00:00:00"/>
    <s v="Standard Class"/>
    <s v="KF-16285"/>
    <s v="Karen Ferguson"/>
    <x v="2"/>
    <x v="0"/>
    <s v="Indianapolis"/>
    <x v="14"/>
    <n v="46203"/>
    <x v="2"/>
    <x v="13"/>
    <x v="1"/>
    <x v="8"/>
    <x v="13"/>
    <n v="169.99"/>
    <n v="1"/>
    <n v="0"/>
    <n v="78.195399999999992"/>
  </r>
  <r>
    <n v="3398"/>
    <x v="1684"/>
    <x v="3"/>
    <x v="870"/>
    <d v="2014-07-09T00:00:00"/>
    <s v="Standard Class"/>
    <s v="KF-16285"/>
    <s v="Karen Ferguson"/>
    <x v="2"/>
    <x v="0"/>
    <s v="Indianapolis"/>
    <x v="14"/>
    <n v="46203"/>
    <x v="2"/>
    <x v="490"/>
    <x v="1"/>
    <x v="10"/>
    <x v="485"/>
    <n v="25.92"/>
    <n v="4"/>
    <n v="0"/>
    <n v="12.441600000000001"/>
  </r>
  <r>
    <n v="3399"/>
    <x v="1685"/>
    <x v="2"/>
    <x v="871"/>
    <d v="2011-11-26T00:00:00"/>
    <s v="Standard Class"/>
    <s v="DH-13075"/>
    <s v="Dave Hallsten"/>
    <x v="1"/>
    <x v="0"/>
    <s v="Richmond"/>
    <x v="0"/>
    <n v="40475"/>
    <x v="0"/>
    <x v="687"/>
    <x v="2"/>
    <x v="7"/>
    <x v="680"/>
    <n v="36.99"/>
    <n v="1"/>
    <n v="0"/>
    <n v="9.9873000000000012"/>
  </r>
  <r>
    <n v="3400"/>
    <x v="1685"/>
    <x v="2"/>
    <x v="871"/>
    <d v="2011-11-26T00:00:00"/>
    <s v="Standard Class"/>
    <s v="DH-13075"/>
    <s v="Dave Hallsten"/>
    <x v="1"/>
    <x v="0"/>
    <s v="Richmond"/>
    <x v="0"/>
    <n v="40475"/>
    <x v="0"/>
    <x v="1078"/>
    <x v="1"/>
    <x v="10"/>
    <x v="1059"/>
    <n v="629.09999999999991"/>
    <n v="6"/>
    <n v="0"/>
    <n v="301.96799999999996"/>
  </r>
  <r>
    <n v="3401"/>
    <x v="1685"/>
    <x v="2"/>
    <x v="871"/>
    <d v="2011-11-26T00:00:00"/>
    <s v="Standard Class"/>
    <s v="DH-13075"/>
    <s v="Dave Hallsten"/>
    <x v="1"/>
    <x v="0"/>
    <s v="Richmond"/>
    <x v="0"/>
    <n v="40475"/>
    <x v="0"/>
    <x v="557"/>
    <x v="1"/>
    <x v="4"/>
    <x v="551"/>
    <n v="193.95000000000002"/>
    <n v="3"/>
    <n v="0"/>
    <n v="9.6974999999999838"/>
  </r>
  <r>
    <n v="3402"/>
    <x v="1685"/>
    <x v="2"/>
    <x v="871"/>
    <d v="2011-11-26T00:00:00"/>
    <s v="Standard Class"/>
    <s v="DH-13075"/>
    <s v="Dave Hallsten"/>
    <x v="1"/>
    <x v="0"/>
    <s v="Richmond"/>
    <x v="0"/>
    <n v="40475"/>
    <x v="0"/>
    <x v="6"/>
    <x v="1"/>
    <x v="6"/>
    <x v="6"/>
    <n v="5.46"/>
    <n v="3"/>
    <n v="0"/>
    <n v="1.4742000000000002"/>
  </r>
  <r>
    <n v="3403"/>
    <x v="1686"/>
    <x v="1"/>
    <x v="124"/>
    <d v="2012-05-05T00:00:00"/>
    <s v="First Class"/>
    <s v="LA-16780"/>
    <s v="Laura Armstrong"/>
    <x v="1"/>
    <x v="0"/>
    <s v="Tinley Park"/>
    <x v="10"/>
    <n v="60477"/>
    <x v="2"/>
    <x v="740"/>
    <x v="0"/>
    <x v="5"/>
    <x v="33"/>
    <n v="22.288"/>
    <n v="7"/>
    <n v="0.6"/>
    <n v="-8.9151999999999987"/>
  </r>
  <r>
    <n v="3404"/>
    <x v="1687"/>
    <x v="3"/>
    <x v="148"/>
    <d v="2014-06-06T00:00:00"/>
    <s v="Standard Class"/>
    <s v="HZ-14950"/>
    <s v="Henia Zydlo"/>
    <x v="0"/>
    <x v="0"/>
    <s v="Houston"/>
    <x v="5"/>
    <n v="77095"/>
    <x v="2"/>
    <x v="1535"/>
    <x v="0"/>
    <x v="5"/>
    <x v="1514"/>
    <n v="65.424000000000007"/>
    <n v="4"/>
    <n v="0.6"/>
    <n v="-52.339199999999991"/>
  </r>
  <r>
    <n v="3405"/>
    <x v="1688"/>
    <x v="1"/>
    <x v="872"/>
    <d v="2012-10-17T00:00:00"/>
    <s v="Same Day"/>
    <s v="CM-12190"/>
    <s v="Charlotte Melton"/>
    <x v="0"/>
    <x v="0"/>
    <s v="Los Angeles"/>
    <x v="1"/>
    <n v="90004"/>
    <x v="1"/>
    <x v="41"/>
    <x v="1"/>
    <x v="4"/>
    <x v="41"/>
    <n v="77.88"/>
    <n v="2"/>
    <n v="0"/>
    <n v="3.8939999999999912"/>
  </r>
  <r>
    <n v="3406"/>
    <x v="1689"/>
    <x v="2"/>
    <x v="488"/>
    <d v="2011-04-27T00:00:00"/>
    <s v="Standard Class"/>
    <s v="LB-16795"/>
    <s v="Laurel Beltran"/>
    <x v="2"/>
    <x v="0"/>
    <s v="Columbus"/>
    <x v="24"/>
    <n v="43229"/>
    <x v="3"/>
    <x v="228"/>
    <x v="0"/>
    <x v="1"/>
    <x v="226"/>
    <n v="281.37199999999996"/>
    <n v="2"/>
    <n v="0.3"/>
    <n v="-12.058799999999991"/>
  </r>
  <r>
    <n v="3407"/>
    <x v="1689"/>
    <x v="2"/>
    <x v="488"/>
    <d v="2011-04-27T00:00:00"/>
    <s v="Standard Class"/>
    <s v="LB-16795"/>
    <s v="Laurel Beltran"/>
    <x v="2"/>
    <x v="0"/>
    <s v="Columbus"/>
    <x v="24"/>
    <n v="43229"/>
    <x v="3"/>
    <x v="228"/>
    <x v="0"/>
    <x v="1"/>
    <x v="226"/>
    <n v="281.37199999999996"/>
    <n v="2"/>
    <n v="0.3"/>
    <n v="-12.058799999999991"/>
  </r>
  <r>
    <n v="3408"/>
    <x v="1689"/>
    <x v="2"/>
    <x v="488"/>
    <d v="2011-04-27T00:00:00"/>
    <s v="Standard Class"/>
    <s v="LB-16795"/>
    <s v="Laurel Beltran"/>
    <x v="2"/>
    <x v="0"/>
    <s v="Columbus"/>
    <x v="24"/>
    <n v="43229"/>
    <x v="3"/>
    <x v="744"/>
    <x v="1"/>
    <x v="8"/>
    <x v="735"/>
    <n v="7.4880000000000013"/>
    <n v="8"/>
    <n v="0.7"/>
    <n v="-5.2415999999999983"/>
  </r>
  <r>
    <n v="3409"/>
    <x v="1689"/>
    <x v="2"/>
    <x v="488"/>
    <d v="2011-04-27T00:00:00"/>
    <s v="Standard Class"/>
    <s v="LB-16795"/>
    <s v="Laurel Beltran"/>
    <x v="2"/>
    <x v="0"/>
    <s v="Columbus"/>
    <x v="24"/>
    <n v="43229"/>
    <x v="3"/>
    <x v="770"/>
    <x v="0"/>
    <x v="5"/>
    <x v="762"/>
    <n v="22.336000000000002"/>
    <n v="4"/>
    <n v="0.2"/>
    <n v="7.8175999999999997"/>
  </r>
  <r>
    <n v="3410"/>
    <x v="1690"/>
    <x v="3"/>
    <x v="504"/>
    <d v="2014-05-07T00:00:00"/>
    <s v="Standard Class"/>
    <s v="JF-15490"/>
    <s v="Jeremy Farry"/>
    <x v="0"/>
    <x v="0"/>
    <s v="Columbus"/>
    <x v="24"/>
    <n v="43229"/>
    <x v="3"/>
    <x v="498"/>
    <x v="1"/>
    <x v="10"/>
    <x v="493"/>
    <n v="10.368000000000002"/>
    <n v="2"/>
    <n v="0.2"/>
    <n v="3.6288"/>
  </r>
  <r>
    <n v="3411"/>
    <x v="1691"/>
    <x v="0"/>
    <x v="873"/>
    <d v="2013-09-25T00:00:00"/>
    <s v="Standard Class"/>
    <s v="GM-14695"/>
    <s v="Greg Maxwell"/>
    <x v="1"/>
    <x v="0"/>
    <s v="San Francisco"/>
    <x v="1"/>
    <n v="94122"/>
    <x v="1"/>
    <x v="1490"/>
    <x v="1"/>
    <x v="10"/>
    <x v="1468"/>
    <n v="65.789999999999992"/>
    <n v="9"/>
    <n v="0"/>
    <n v="30.263399999999997"/>
  </r>
  <r>
    <n v="3412"/>
    <x v="1691"/>
    <x v="0"/>
    <x v="873"/>
    <d v="2013-09-25T00:00:00"/>
    <s v="Standard Class"/>
    <s v="GM-14695"/>
    <s v="Greg Maxwell"/>
    <x v="1"/>
    <x v="0"/>
    <s v="San Francisco"/>
    <x v="1"/>
    <n v="94122"/>
    <x v="1"/>
    <x v="13"/>
    <x v="1"/>
    <x v="8"/>
    <x v="13"/>
    <n v="271.98400000000004"/>
    <n v="2"/>
    <n v="0.2"/>
    <n v="88.394799999999975"/>
  </r>
  <r>
    <n v="3413"/>
    <x v="1691"/>
    <x v="0"/>
    <x v="873"/>
    <d v="2013-09-25T00:00:00"/>
    <s v="Standard Class"/>
    <s v="GM-14695"/>
    <s v="Greg Maxwell"/>
    <x v="1"/>
    <x v="0"/>
    <s v="San Francisco"/>
    <x v="1"/>
    <n v="94122"/>
    <x v="1"/>
    <x v="134"/>
    <x v="1"/>
    <x v="6"/>
    <x v="134"/>
    <n v="11.76"/>
    <n v="4"/>
    <n v="0"/>
    <n v="3.1752000000000002"/>
  </r>
  <r>
    <n v="3414"/>
    <x v="1691"/>
    <x v="0"/>
    <x v="873"/>
    <d v="2013-09-25T00:00:00"/>
    <s v="Standard Class"/>
    <s v="GM-14695"/>
    <s v="Greg Maxwell"/>
    <x v="1"/>
    <x v="0"/>
    <s v="San Francisco"/>
    <x v="1"/>
    <n v="94122"/>
    <x v="1"/>
    <x v="1413"/>
    <x v="1"/>
    <x v="10"/>
    <x v="1391"/>
    <n v="77.52"/>
    <n v="2"/>
    <n v="0"/>
    <n v="37.9848"/>
  </r>
  <r>
    <n v="3415"/>
    <x v="1691"/>
    <x v="0"/>
    <x v="873"/>
    <d v="2013-09-25T00:00:00"/>
    <s v="Standard Class"/>
    <s v="GM-14695"/>
    <s v="Greg Maxwell"/>
    <x v="1"/>
    <x v="0"/>
    <s v="San Francisco"/>
    <x v="1"/>
    <n v="94122"/>
    <x v="1"/>
    <x v="999"/>
    <x v="1"/>
    <x v="8"/>
    <x v="982"/>
    <n v="48.64"/>
    <n v="2"/>
    <n v="0.2"/>
    <n v="15.807999999999996"/>
  </r>
  <r>
    <n v="3416"/>
    <x v="1692"/>
    <x v="0"/>
    <x v="476"/>
    <d v="2013-09-03T00:00:00"/>
    <s v="Same Day"/>
    <s v="SS-20590"/>
    <s v="Sonia Sunley"/>
    <x v="0"/>
    <x v="0"/>
    <s v="Madison"/>
    <x v="6"/>
    <n v="53711"/>
    <x v="2"/>
    <x v="1088"/>
    <x v="1"/>
    <x v="13"/>
    <x v="1069"/>
    <n v="1.81"/>
    <n v="1"/>
    <n v="0"/>
    <n v="0.65159999999999996"/>
  </r>
  <r>
    <n v="3417"/>
    <x v="1692"/>
    <x v="0"/>
    <x v="476"/>
    <d v="2013-09-03T00:00:00"/>
    <s v="Same Day"/>
    <s v="SS-20590"/>
    <s v="Sonia Sunley"/>
    <x v="0"/>
    <x v="0"/>
    <s v="Madison"/>
    <x v="6"/>
    <n v="53711"/>
    <x v="2"/>
    <x v="925"/>
    <x v="1"/>
    <x v="8"/>
    <x v="908"/>
    <n v="8.26"/>
    <n v="2"/>
    <n v="0"/>
    <n v="3.8822000000000001"/>
  </r>
  <r>
    <n v="3418"/>
    <x v="1693"/>
    <x v="1"/>
    <x v="381"/>
    <d v="2012-05-02T00:00:00"/>
    <s v="Standard Class"/>
    <s v="TC-21475"/>
    <s v="Tony Chapman"/>
    <x v="2"/>
    <x v="0"/>
    <s v="Aurora"/>
    <x v="22"/>
    <n v="80013"/>
    <x v="1"/>
    <x v="930"/>
    <x v="1"/>
    <x v="9"/>
    <x v="914"/>
    <n v="43.560000000000009"/>
    <n v="5"/>
    <n v="0.2"/>
    <n v="3.2669999999999995"/>
  </r>
  <r>
    <n v="3419"/>
    <x v="1693"/>
    <x v="1"/>
    <x v="381"/>
    <d v="2012-05-02T00:00:00"/>
    <s v="Standard Class"/>
    <s v="TC-21475"/>
    <s v="Tony Chapman"/>
    <x v="2"/>
    <x v="0"/>
    <s v="Aurora"/>
    <x v="22"/>
    <n v="80013"/>
    <x v="1"/>
    <x v="503"/>
    <x v="1"/>
    <x v="14"/>
    <x v="498"/>
    <n v="5.84"/>
    <n v="2"/>
    <n v="0.2"/>
    <n v="0.72999999999999954"/>
  </r>
  <r>
    <n v="3420"/>
    <x v="1694"/>
    <x v="1"/>
    <x v="684"/>
    <d v="2012-09-13T00:00:00"/>
    <s v="Standard Class"/>
    <s v="CC-12430"/>
    <s v="Chuck Clark"/>
    <x v="2"/>
    <x v="0"/>
    <s v="New York City"/>
    <x v="15"/>
    <n v="10024"/>
    <x v="3"/>
    <x v="662"/>
    <x v="0"/>
    <x v="1"/>
    <x v="656"/>
    <n v="271.76400000000001"/>
    <n v="2"/>
    <n v="0.1"/>
    <n v="60.391999999999967"/>
  </r>
  <r>
    <n v="3421"/>
    <x v="1695"/>
    <x v="0"/>
    <x v="316"/>
    <d v="2013-06-04T00:00:00"/>
    <s v="Standard Class"/>
    <s v="CL-12565"/>
    <s v="Clay Ludtke"/>
    <x v="0"/>
    <x v="0"/>
    <s v="Los Angeles"/>
    <x v="1"/>
    <n v="90004"/>
    <x v="1"/>
    <x v="164"/>
    <x v="1"/>
    <x v="9"/>
    <x v="163"/>
    <n v="262.24"/>
    <n v="2"/>
    <n v="0"/>
    <n v="78.671999999999997"/>
  </r>
  <r>
    <n v="3422"/>
    <x v="1695"/>
    <x v="0"/>
    <x v="316"/>
    <d v="2013-06-04T00:00:00"/>
    <s v="Standard Class"/>
    <s v="CL-12565"/>
    <s v="Clay Ludtke"/>
    <x v="0"/>
    <x v="0"/>
    <s v="Los Angeles"/>
    <x v="1"/>
    <n v="90004"/>
    <x v="1"/>
    <x v="1274"/>
    <x v="1"/>
    <x v="10"/>
    <x v="1250"/>
    <n v="182.72"/>
    <n v="8"/>
    <n v="0"/>
    <n v="84.051199999999994"/>
  </r>
  <r>
    <n v="3423"/>
    <x v="1695"/>
    <x v="0"/>
    <x v="316"/>
    <d v="2013-06-04T00:00:00"/>
    <s v="Standard Class"/>
    <s v="CL-12565"/>
    <s v="Clay Ludtke"/>
    <x v="0"/>
    <x v="0"/>
    <s v="Los Angeles"/>
    <x v="1"/>
    <n v="90004"/>
    <x v="1"/>
    <x v="1202"/>
    <x v="2"/>
    <x v="11"/>
    <x v="1178"/>
    <n v="131.6"/>
    <n v="7"/>
    <n v="0"/>
    <n v="7.8960000000000008"/>
  </r>
  <r>
    <n v="3424"/>
    <x v="1695"/>
    <x v="0"/>
    <x v="316"/>
    <d v="2013-06-04T00:00:00"/>
    <s v="Standard Class"/>
    <s v="CL-12565"/>
    <s v="Clay Ludtke"/>
    <x v="0"/>
    <x v="0"/>
    <s v="Los Angeles"/>
    <x v="1"/>
    <n v="90004"/>
    <x v="1"/>
    <x v="20"/>
    <x v="1"/>
    <x v="8"/>
    <x v="20"/>
    <n v="22.72"/>
    <n v="4"/>
    <n v="0.2"/>
    <n v="7.3839999999999986"/>
  </r>
  <r>
    <n v="3425"/>
    <x v="1695"/>
    <x v="0"/>
    <x v="316"/>
    <d v="2013-06-04T00:00:00"/>
    <s v="Standard Class"/>
    <s v="CL-12565"/>
    <s v="Clay Ludtke"/>
    <x v="0"/>
    <x v="0"/>
    <s v="Los Angeles"/>
    <x v="1"/>
    <n v="90004"/>
    <x v="1"/>
    <x v="1491"/>
    <x v="2"/>
    <x v="15"/>
    <x v="1469"/>
    <n v="558.4"/>
    <n v="2"/>
    <n v="0.2"/>
    <n v="41.880000000000024"/>
  </r>
  <r>
    <n v="3426"/>
    <x v="1696"/>
    <x v="1"/>
    <x v="496"/>
    <d v="2012-09-28T00:00:00"/>
    <s v="Standard Class"/>
    <s v="DE-13255"/>
    <s v="Deanra Eno"/>
    <x v="2"/>
    <x v="0"/>
    <s v="Dubuque"/>
    <x v="23"/>
    <n v="52001"/>
    <x v="2"/>
    <x v="31"/>
    <x v="1"/>
    <x v="8"/>
    <x v="31"/>
    <n v="15.24"/>
    <n v="4"/>
    <n v="0"/>
    <n v="6.8579999999999988"/>
  </r>
  <r>
    <n v="3427"/>
    <x v="1696"/>
    <x v="1"/>
    <x v="496"/>
    <d v="2012-09-28T00:00:00"/>
    <s v="Standard Class"/>
    <s v="DE-13255"/>
    <s v="Deanra Eno"/>
    <x v="2"/>
    <x v="0"/>
    <s v="Dubuque"/>
    <x v="23"/>
    <n v="52001"/>
    <x v="2"/>
    <x v="1153"/>
    <x v="0"/>
    <x v="1"/>
    <x v="1132"/>
    <n v="1408.1"/>
    <n v="10"/>
    <n v="0"/>
    <n v="394.26800000000003"/>
  </r>
  <r>
    <n v="3428"/>
    <x v="1697"/>
    <x v="3"/>
    <x v="445"/>
    <d v="2014-07-07T00:00:00"/>
    <s v="Second Class"/>
    <s v="SZ-20035"/>
    <s v="Sam Zeldin"/>
    <x v="2"/>
    <x v="0"/>
    <s v="Lancaster"/>
    <x v="24"/>
    <n v="43130"/>
    <x v="3"/>
    <x v="1536"/>
    <x v="1"/>
    <x v="10"/>
    <x v="1515"/>
    <n v="32.896000000000001"/>
    <n v="4"/>
    <n v="0.2"/>
    <n v="11.102399999999996"/>
  </r>
  <r>
    <n v="3429"/>
    <x v="1697"/>
    <x v="3"/>
    <x v="445"/>
    <d v="2014-07-07T00:00:00"/>
    <s v="Second Class"/>
    <s v="SZ-20035"/>
    <s v="Sam Zeldin"/>
    <x v="2"/>
    <x v="0"/>
    <s v="Lancaster"/>
    <x v="24"/>
    <n v="43130"/>
    <x v="3"/>
    <x v="363"/>
    <x v="0"/>
    <x v="3"/>
    <x v="358"/>
    <n v="215.148"/>
    <n v="2"/>
    <n v="0.4"/>
    <n v="-103.98819999999998"/>
  </r>
  <r>
    <n v="3430"/>
    <x v="1697"/>
    <x v="3"/>
    <x v="445"/>
    <d v="2014-07-07T00:00:00"/>
    <s v="Second Class"/>
    <s v="SZ-20035"/>
    <s v="Sam Zeldin"/>
    <x v="2"/>
    <x v="0"/>
    <s v="Lancaster"/>
    <x v="24"/>
    <n v="43130"/>
    <x v="3"/>
    <x v="1408"/>
    <x v="1"/>
    <x v="10"/>
    <x v="1386"/>
    <n v="30.96"/>
    <n v="6"/>
    <n v="0.2"/>
    <n v="11.223000000000001"/>
  </r>
  <r>
    <n v="3431"/>
    <x v="1698"/>
    <x v="3"/>
    <x v="166"/>
    <d v="2014-12-10T00:00:00"/>
    <s v="First Class"/>
    <s v="LF-17185"/>
    <s v="Luke Foster"/>
    <x v="0"/>
    <x v="0"/>
    <s v="Inglewood"/>
    <x v="1"/>
    <n v="90301"/>
    <x v="1"/>
    <x v="337"/>
    <x v="1"/>
    <x v="4"/>
    <x v="333"/>
    <n v="29.79"/>
    <n v="3"/>
    <n v="0"/>
    <n v="8.6390999999999956"/>
  </r>
  <r>
    <n v="3432"/>
    <x v="1698"/>
    <x v="3"/>
    <x v="166"/>
    <d v="2014-12-10T00:00:00"/>
    <s v="First Class"/>
    <s v="LF-17185"/>
    <s v="Luke Foster"/>
    <x v="0"/>
    <x v="0"/>
    <s v="Inglewood"/>
    <x v="1"/>
    <n v="90301"/>
    <x v="1"/>
    <x v="1537"/>
    <x v="0"/>
    <x v="5"/>
    <x v="1516"/>
    <n v="128.9"/>
    <n v="2"/>
    <n v="0"/>
    <n v="15.468000000000004"/>
  </r>
  <r>
    <n v="3433"/>
    <x v="1698"/>
    <x v="3"/>
    <x v="166"/>
    <d v="2014-12-10T00:00:00"/>
    <s v="First Class"/>
    <s v="LF-17185"/>
    <s v="Luke Foster"/>
    <x v="0"/>
    <x v="0"/>
    <s v="Inglewood"/>
    <x v="1"/>
    <n v="90301"/>
    <x v="1"/>
    <x v="652"/>
    <x v="1"/>
    <x v="10"/>
    <x v="646"/>
    <n v="60.12"/>
    <n v="9"/>
    <n v="0"/>
    <n v="28.857599999999998"/>
  </r>
  <r>
    <n v="3434"/>
    <x v="1699"/>
    <x v="3"/>
    <x v="256"/>
    <d v="2014-12-10T00:00:00"/>
    <s v="Standard Class"/>
    <s v="AB-10165"/>
    <s v="Alan Barnes"/>
    <x v="0"/>
    <x v="0"/>
    <s v="Bellevue"/>
    <x v="4"/>
    <n v="98006"/>
    <x v="1"/>
    <x v="1339"/>
    <x v="1"/>
    <x v="8"/>
    <x v="1315"/>
    <n v="24.816000000000003"/>
    <n v="3"/>
    <n v="0.2"/>
    <n v="8.3753999999999991"/>
  </r>
  <r>
    <n v="3435"/>
    <x v="1699"/>
    <x v="3"/>
    <x v="256"/>
    <d v="2014-12-10T00:00:00"/>
    <s v="Standard Class"/>
    <s v="AB-10165"/>
    <s v="Alan Barnes"/>
    <x v="0"/>
    <x v="0"/>
    <s v="Bellevue"/>
    <x v="4"/>
    <n v="98006"/>
    <x v="1"/>
    <x v="744"/>
    <x v="1"/>
    <x v="8"/>
    <x v="735"/>
    <n v="14.976000000000003"/>
    <n v="6"/>
    <n v="0.2"/>
    <n v="5.4287999999999981"/>
  </r>
  <r>
    <n v="3436"/>
    <x v="1700"/>
    <x v="1"/>
    <x v="874"/>
    <d v="2012-09-29T00:00:00"/>
    <s v="First Class"/>
    <s v="NM-18520"/>
    <s v="Neoma Murray"/>
    <x v="0"/>
    <x v="0"/>
    <s v="Chicago"/>
    <x v="10"/>
    <n v="60610"/>
    <x v="2"/>
    <x v="443"/>
    <x v="1"/>
    <x v="8"/>
    <x v="438"/>
    <n v="15.079999999999998"/>
    <n v="2"/>
    <n v="0.8"/>
    <n v="-22.620000000000005"/>
  </r>
  <r>
    <n v="3437"/>
    <x v="1700"/>
    <x v="1"/>
    <x v="874"/>
    <d v="2012-09-29T00:00:00"/>
    <s v="First Class"/>
    <s v="NM-18520"/>
    <s v="Neoma Murray"/>
    <x v="0"/>
    <x v="0"/>
    <s v="Chicago"/>
    <x v="10"/>
    <n v="60610"/>
    <x v="2"/>
    <x v="526"/>
    <x v="0"/>
    <x v="5"/>
    <x v="521"/>
    <n v="24.288"/>
    <n v="3"/>
    <n v="0.6"/>
    <n v="-12.751199999999997"/>
  </r>
  <r>
    <n v="3438"/>
    <x v="1701"/>
    <x v="3"/>
    <x v="505"/>
    <d v="2014-10-31T00:00:00"/>
    <s v="Same Day"/>
    <s v="RA-19945"/>
    <s v="Ryan Akin"/>
    <x v="0"/>
    <x v="0"/>
    <s v="Dallas"/>
    <x v="5"/>
    <n v="75217"/>
    <x v="2"/>
    <x v="526"/>
    <x v="0"/>
    <x v="5"/>
    <x v="521"/>
    <n v="16.192"/>
    <n v="2"/>
    <n v="0.6"/>
    <n v="-8.5007999999999981"/>
  </r>
  <r>
    <n v="3439"/>
    <x v="1701"/>
    <x v="3"/>
    <x v="505"/>
    <d v="2014-10-31T00:00:00"/>
    <s v="Same Day"/>
    <s v="RA-19945"/>
    <s v="Ryan Akin"/>
    <x v="0"/>
    <x v="0"/>
    <s v="Dallas"/>
    <x v="5"/>
    <n v="75217"/>
    <x v="2"/>
    <x v="363"/>
    <x v="0"/>
    <x v="3"/>
    <x v="358"/>
    <n v="251.00599999999997"/>
    <n v="2"/>
    <n v="0.3"/>
    <n v="-68.130199999999988"/>
  </r>
  <r>
    <n v="3440"/>
    <x v="1701"/>
    <x v="3"/>
    <x v="505"/>
    <d v="2014-10-31T00:00:00"/>
    <s v="Same Day"/>
    <s v="RA-19945"/>
    <s v="Ryan Akin"/>
    <x v="0"/>
    <x v="0"/>
    <s v="Dallas"/>
    <x v="5"/>
    <n v="75217"/>
    <x v="2"/>
    <x v="1011"/>
    <x v="1"/>
    <x v="4"/>
    <x v="994"/>
    <n v="54.192"/>
    <n v="6"/>
    <n v="0.2"/>
    <n v="4.0643999999999973"/>
  </r>
  <r>
    <n v="3441"/>
    <x v="1702"/>
    <x v="1"/>
    <x v="239"/>
    <d v="2012-11-30T00:00:00"/>
    <s v="Same Day"/>
    <s v="PO-19195"/>
    <s v="Phillina Ober"/>
    <x v="2"/>
    <x v="0"/>
    <s v="San Francisco"/>
    <x v="1"/>
    <n v="94122"/>
    <x v="1"/>
    <x v="61"/>
    <x v="1"/>
    <x v="8"/>
    <x v="61"/>
    <n v="4.3040000000000003"/>
    <n v="1"/>
    <n v="0.2"/>
    <n v="1.5602"/>
  </r>
  <r>
    <n v="3442"/>
    <x v="1703"/>
    <x v="2"/>
    <x v="518"/>
    <d v="2011-03-14T00:00:00"/>
    <s v="Second Class"/>
    <s v="KA-16525"/>
    <s v="Kelly Andreada"/>
    <x v="0"/>
    <x v="0"/>
    <s v="New York City"/>
    <x v="15"/>
    <n v="10024"/>
    <x v="3"/>
    <x v="565"/>
    <x v="1"/>
    <x v="10"/>
    <x v="560"/>
    <n v="108.92"/>
    <n v="14"/>
    <n v="0"/>
    <n v="49.013999999999996"/>
  </r>
  <r>
    <n v="3443"/>
    <x v="1704"/>
    <x v="3"/>
    <x v="123"/>
    <d v="2014-11-24T00:00:00"/>
    <s v="Standard Class"/>
    <s v="JD-16150"/>
    <s v="Justin Deggeller"/>
    <x v="1"/>
    <x v="0"/>
    <s v="New York City"/>
    <x v="15"/>
    <n v="10011"/>
    <x v="3"/>
    <x v="407"/>
    <x v="1"/>
    <x v="12"/>
    <x v="33"/>
    <n v="16.740000000000002"/>
    <n v="3"/>
    <n v="0"/>
    <n v="8.370000000000001"/>
  </r>
  <r>
    <n v="3444"/>
    <x v="1704"/>
    <x v="3"/>
    <x v="123"/>
    <d v="2014-11-24T00:00:00"/>
    <s v="Standard Class"/>
    <s v="JD-16150"/>
    <s v="Justin Deggeller"/>
    <x v="1"/>
    <x v="0"/>
    <s v="New York City"/>
    <x v="15"/>
    <n v="10011"/>
    <x v="3"/>
    <x v="847"/>
    <x v="1"/>
    <x v="9"/>
    <x v="833"/>
    <n v="2504.7399999999998"/>
    <n v="7"/>
    <n v="0"/>
    <n v="626.18499999999995"/>
  </r>
  <r>
    <n v="3445"/>
    <x v="1705"/>
    <x v="0"/>
    <x v="875"/>
    <d v="2013-08-03T00:00:00"/>
    <s v="Standard Class"/>
    <s v="JO-15145"/>
    <s v="Jack O'Briant"/>
    <x v="1"/>
    <x v="0"/>
    <s v="Philadelphia"/>
    <x v="9"/>
    <n v="19140"/>
    <x v="3"/>
    <x v="45"/>
    <x v="1"/>
    <x v="4"/>
    <x v="45"/>
    <n v="84.784000000000006"/>
    <n v="2"/>
    <n v="0.2"/>
    <n v="-16.956800000000005"/>
  </r>
  <r>
    <n v="3446"/>
    <x v="1706"/>
    <x v="1"/>
    <x v="821"/>
    <d v="2012-06-17T00:00:00"/>
    <s v="Standard Class"/>
    <s v="LE-16810"/>
    <s v="Laurel Elliston"/>
    <x v="0"/>
    <x v="0"/>
    <s v="Newark"/>
    <x v="13"/>
    <n v="19711"/>
    <x v="3"/>
    <x v="1198"/>
    <x v="1"/>
    <x v="4"/>
    <x v="1174"/>
    <n v="29.900000000000002"/>
    <n v="5"/>
    <n v="0"/>
    <n v="5.0829999999999975"/>
  </r>
  <r>
    <n v="3447"/>
    <x v="1707"/>
    <x v="0"/>
    <x v="876"/>
    <d v="2013-08-08T00:00:00"/>
    <s v="First Class"/>
    <s v="AH-10690"/>
    <s v="Anna Häberlin"/>
    <x v="1"/>
    <x v="0"/>
    <s v="New York City"/>
    <x v="15"/>
    <n v="10024"/>
    <x v="3"/>
    <x v="258"/>
    <x v="1"/>
    <x v="10"/>
    <x v="33"/>
    <n v="70.88"/>
    <n v="2"/>
    <n v="0"/>
    <n v="33.313599999999994"/>
  </r>
  <r>
    <n v="3448"/>
    <x v="1708"/>
    <x v="3"/>
    <x v="532"/>
    <d v="2014-06-16T00:00:00"/>
    <s v="Standard Class"/>
    <s v="KN-16705"/>
    <s v="Kristina Nunn"/>
    <x v="2"/>
    <x v="0"/>
    <s v="Auburn"/>
    <x v="19"/>
    <n v="36830"/>
    <x v="0"/>
    <x v="868"/>
    <x v="1"/>
    <x v="6"/>
    <x v="853"/>
    <n v="3.76"/>
    <n v="2"/>
    <n v="0"/>
    <n v="1.0903999999999998"/>
  </r>
  <r>
    <n v="3449"/>
    <x v="1709"/>
    <x v="0"/>
    <x v="877"/>
    <d v="2013-10-14T00:00:00"/>
    <s v="Standard Class"/>
    <s v="TB-21250"/>
    <s v="Tim Brockman"/>
    <x v="0"/>
    <x v="0"/>
    <s v="Los Angeles"/>
    <x v="1"/>
    <n v="90049"/>
    <x v="1"/>
    <x v="822"/>
    <x v="1"/>
    <x v="8"/>
    <x v="810"/>
    <n v="27.263999999999999"/>
    <n v="2"/>
    <n v="0.2"/>
    <n v="8.8607999999999976"/>
  </r>
  <r>
    <n v="3450"/>
    <x v="1710"/>
    <x v="2"/>
    <x v="78"/>
    <d v="2011-09-14T00:00:00"/>
    <s v="Standard Class"/>
    <s v="DP-13390"/>
    <s v="Dennis Pardue"/>
    <x v="2"/>
    <x v="0"/>
    <s v="San Francisco"/>
    <x v="1"/>
    <n v="94110"/>
    <x v="1"/>
    <x v="1201"/>
    <x v="1"/>
    <x v="9"/>
    <x v="1177"/>
    <n v="56.65"/>
    <n v="5"/>
    <n v="0"/>
    <n v="24.359500000000004"/>
  </r>
  <r>
    <n v="3451"/>
    <x v="1710"/>
    <x v="2"/>
    <x v="78"/>
    <d v="2011-09-14T00:00:00"/>
    <s v="Standard Class"/>
    <s v="DP-13390"/>
    <s v="Dennis Pardue"/>
    <x v="2"/>
    <x v="0"/>
    <s v="San Francisco"/>
    <x v="1"/>
    <n v="94110"/>
    <x v="1"/>
    <x v="328"/>
    <x v="1"/>
    <x v="4"/>
    <x v="324"/>
    <n v="14.97"/>
    <n v="1"/>
    <n v="0"/>
    <n v="4.1916000000000011"/>
  </r>
  <r>
    <n v="3452"/>
    <x v="1710"/>
    <x v="2"/>
    <x v="78"/>
    <d v="2011-09-14T00:00:00"/>
    <s v="Standard Class"/>
    <s v="DP-13390"/>
    <s v="Dennis Pardue"/>
    <x v="2"/>
    <x v="0"/>
    <s v="San Francisco"/>
    <x v="1"/>
    <n v="94110"/>
    <x v="1"/>
    <x v="131"/>
    <x v="1"/>
    <x v="13"/>
    <x v="131"/>
    <n v="4.0199999999999996"/>
    <n v="2"/>
    <n v="0"/>
    <n v="1.9697999999999998"/>
  </r>
  <r>
    <n v="3453"/>
    <x v="1711"/>
    <x v="2"/>
    <x v="878"/>
    <d v="2011-03-21T00:00:00"/>
    <s v="Second Class"/>
    <s v="KN-16705"/>
    <s v="Kristina Nunn"/>
    <x v="2"/>
    <x v="0"/>
    <s v="Raleigh"/>
    <x v="3"/>
    <n v="27604"/>
    <x v="0"/>
    <x v="1538"/>
    <x v="2"/>
    <x v="7"/>
    <x v="1517"/>
    <n v="471.92"/>
    <n v="2"/>
    <n v="0.2"/>
    <n v="29.495000000000019"/>
  </r>
  <r>
    <n v="3454"/>
    <x v="1712"/>
    <x v="1"/>
    <x v="879"/>
    <d v="2012-03-02T00:00:00"/>
    <s v="Second Class"/>
    <s v="ST-20530"/>
    <s v="Shui Tom"/>
    <x v="0"/>
    <x v="0"/>
    <s v="Macon"/>
    <x v="32"/>
    <n v="31204"/>
    <x v="0"/>
    <x v="908"/>
    <x v="1"/>
    <x v="8"/>
    <x v="891"/>
    <n v="58.72"/>
    <n v="4"/>
    <n v="0"/>
    <n v="27.011199999999999"/>
  </r>
  <r>
    <n v="3455"/>
    <x v="1713"/>
    <x v="1"/>
    <x v="584"/>
    <d v="2012-07-14T00:00:00"/>
    <s v="Standard Class"/>
    <s v="EB-13870"/>
    <s v="Emily Burns"/>
    <x v="0"/>
    <x v="0"/>
    <s v="Nashville"/>
    <x v="18"/>
    <n v="37211"/>
    <x v="0"/>
    <x v="1539"/>
    <x v="1"/>
    <x v="6"/>
    <x v="1518"/>
    <n v="5.16"/>
    <n v="3"/>
    <n v="0.2"/>
    <n v="0.83849999999999936"/>
  </r>
  <r>
    <n v="3456"/>
    <x v="1714"/>
    <x v="0"/>
    <x v="880"/>
    <d v="2013-02-27T00:00:00"/>
    <s v="Standard Class"/>
    <s v="AH-10210"/>
    <s v="Alan Hwang"/>
    <x v="0"/>
    <x v="0"/>
    <s v="Nashville"/>
    <x v="18"/>
    <n v="37211"/>
    <x v="0"/>
    <x v="1540"/>
    <x v="1"/>
    <x v="10"/>
    <x v="1519"/>
    <n v="16.496000000000002"/>
    <n v="2"/>
    <n v="0.2"/>
    <n v="5.5673999999999992"/>
  </r>
  <r>
    <n v="3457"/>
    <x v="1715"/>
    <x v="3"/>
    <x v="118"/>
    <d v="2014-09-19T00:00:00"/>
    <s v="First Class"/>
    <s v="AS-10090"/>
    <s v="Adam Shillingsburg"/>
    <x v="0"/>
    <x v="0"/>
    <s v="Philadelphia"/>
    <x v="9"/>
    <n v="19143"/>
    <x v="3"/>
    <x v="1016"/>
    <x v="2"/>
    <x v="11"/>
    <x v="998"/>
    <n v="71.975999999999999"/>
    <n v="3"/>
    <n v="0.2"/>
    <n v="19.793400000000005"/>
  </r>
  <r>
    <n v="3458"/>
    <x v="1715"/>
    <x v="3"/>
    <x v="118"/>
    <d v="2014-09-19T00:00:00"/>
    <s v="First Class"/>
    <s v="AS-10090"/>
    <s v="Adam Shillingsburg"/>
    <x v="0"/>
    <x v="0"/>
    <s v="Philadelphia"/>
    <x v="9"/>
    <n v="19143"/>
    <x v="3"/>
    <x v="1441"/>
    <x v="0"/>
    <x v="5"/>
    <x v="1420"/>
    <n v="22.512000000000004"/>
    <n v="3"/>
    <n v="0.2"/>
    <n v="2.2511999999999999"/>
  </r>
  <r>
    <n v="3459"/>
    <x v="1715"/>
    <x v="3"/>
    <x v="118"/>
    <d v="2014-09-19T00:00:00"/>
    <s v="First Class"/>
    <s v="AS-10090"/>
    <s v="Adam Shillingsburg"/>
    <x v="0"/>
    <x v="0"/>
    <s v="Philadelphia"/>
    <x v="9"/>
    <n v="19143"/>
    <x v="3"/>
    <x v="1212"/>
    <x v="1"/>
    <x v="8"/>
    <x v="1188"/>
    <n v="3.4440000000000008"/>
    <n v="2"/>
    <n v="0.7"/>
    <n v="-2.7551999999999994"/>
  </r>
  <r>
    <n v="3460"/>
    <x v="1715"/>
    <x v="3"/>
    <x v="118"/>
    <d v="2014-09-19T00:00:00"/>
    <s v="First Class"/>
    <s v="AS-10090"/>
    <s v="Adam Shillingsburg"/>
    <x v="0"/>
    <x v="0"/>
    <s v="Philadelphia"/>
    <x v="9"/>
    <n v="19143"/>
    <x v="3"/>
    <x v="1176"/>
    <x v="1"/>
    <x v="8"/>
    <x v="1153"/>
    <n v="538.19400000000007"/>
    <n v="2"/>
    <n v="0.7"/>
    <n v="-412.61539999999991"/>
  </r>
  <r>
    <n v="3461"/>
    <x v="1715"/>
    <x v="3"/>
    <x v="118"/>
    <d v="2014-09-19T00:00:00"/>
    <s v="First Class"/>
    <s v="AS-10090"/>
    <s v="Adam Shillingsburg"/>
    <x v="0"/>
    <x v="0"/>
    <s v="Philadelphia"/>
    <x v="9"/>
    <n v="19143"/>
    <x v="3"/>
    <x v="246"/>
    <x v="2"/>
    <x v="11"/>
    <x v="244"/>
    <n v="47.984000000000002"/>
    <n v="2"/>
    <n v="0.2"/>
    <n v="14.395200000000004"/>
  </r>
  <r>
    <n v="3462"/>
    <x v="1716"/>
    <x v="3"/>
    <x v="60"/>
    <d v="2014-11-11T00:00:00"/>
    <s v="Second Class"/>
    <s v="EM-13825"/>
    <s v="Elizabeth Moffitt"/>
    <x v="1"/>
    <x v="0"/>
    <s v="Dallas"/>
    <x v="5"/>
    <n v="75081"/>
    <x v="2"/>
    <x v="348"/>
    <x v="2"/>
    <x v="7"/>
    <x v="344"/>
    <n v="492.76800000000003"/>
    <n v="4"/>
    <n v="0.2"/>
    <n v="55.436399999999935"/>
  </r>
  <r>
    <n v="3463"/>
    <x v="1717"/>
    <x v="1"/>
    <x v="763"/>
    <d v="2012-02-23T00:00:00"/>
    <s v="Second Class"/>
    <s v="KA-16525"/>
    <s v="Kelly Andreada"/>
    <x v="0"/>
    <x v="0"/>
    <s v="Perth Amboy"/>
    <x v="30"/>
    <n v="8861"/>
    <x v="3"/>
    <x v="894"/>
    <x v="1"/>
    <x v="6"/>
    <x v="878"/>
    <n v="286.78999999999996"/>
    <n v="7"/>
    <n v="0"/>
    <n v="74.565400000000011"/>
  </r>
  <r>
    <n v="3464"/>
    <x v="1718"/>
    <x v="0"/>
    <x v="881"/>
    <d v="2013-12-01T00:00:00"/>
    <s v="Standard Class"/>
    <s v="HJ-14875"/>
    <s v="Heather Jas"/>
    <x v="2"/>
    <x v="0"/>
    <s v="Jacksonville"/>
    <x v="2"/>
    <n v="32216"/>
    <x v="0"/>
    <x v="69"/>
    <x v="1"/>
    <x v="10"/>
    <x v="69"/>
    <n v="5.08"/>
    <n v="1"/>
    <n v="0.2"/>
    <n v="1.6509999999999998"/>
  </r>
  <r>
    <n v="3465"/>
    <x v="1719"/>
    <x v="3"/>
    <x v="734"/>
    <d v="2014-12-06T00:00:00"/>
    <s v="Second Class"/>
    <s v="ND-18370"/>
    <s v="Natalie DeCherney"/>
    <x v="0"/>
    <x v="0"/>
    <s v="Jacksonville"/>
    <x v="2"/>
    <n v="32216"/>
    <x v="0"/>
    <x v="876"/>
    <x v="2"/>
    <x v="11"/>
    <x v="861"/>
    <n v="47.992000000000004"/>
    <n v="1"/>
    <n v="0.2"/>
    <n v="7.198799999999995"/>
  </r>
  <r>
    <n v="3466"/>
    <x v="1720"/>
    <x v="1"/>
    <x v="229"/>
    <d v="2012-09-14T00:00:00"/>
    <s v="Standard Class"/>
    <s v="EH-13765"/>
    <s v="Edward Hooks"/>
    <x v="1"/>
    <x v="0"/>
    <s v="Revere"/>
    <x v="31"/>
    <n v="2151"/>
    <x v="3"/>
    <x v="1271"/>
    <x v="1"/>
    <x v="9"/>
    <x v="1247"/>
    <n v="61.96"/>
    <n v="2"/>
    <n v="0"/>
    <n v="16.1096"/>
  </r>
  <r>
    <n v="3467"/>
    <x v="1720"/>
    <x v="1"/>
    <x v="229"/>
    <d v="2012-09-14T00:00:00"/>
    <s v="Standard Class"/>
    <s v="EH-13765"/>
    <s v="Edward Hooks"/>
    <x v="1"/>
    <x v="0"/>
    <s v="Revere"/>
    <x v="31"/>
    <n v="2151"/>
    <x v="3"/>
    <x v="199"/>
    <x v="0"/>
    <x v="0"/>
    <x v="198"/>
    <n v="361.96"/>
    <n v="2"/>
    <n v="0"/>
    <n v="83.25079999999997"/>
  </r>
  <r>
    <n v="3468"/>
    <x v="1720"/>
    <x v="1"/>
    <x v="229"/>
    <d v="2012-09-14T00:00:00"/>
    <s v="Standard Class"/>
    <s v="EH-13765"/>
    <s v="Edward Hooks"/>
    <x v="1"/>
    <x v="0"/>
    <s v="Revere"/>
    <x v="31"/>
    <n v="2151"/>
    <x v="3"/>
    <x v="334"/>
    <x v="1"/>
    <x v="10"/>
    <x v="330"/>
    <n v="278.82"/>
    <n v="9"/>
    <n v="0"/>
    <n v="125.46899999999999"/>
  </r>
  <r>
    <n v="3469"/>
    <x v="1721"/>
    <x v="0"/>
    <x v="882"/>
    <d v="2013-12-20T00:00:00"/>
    <s v="Standard Class"/>
    <s v="MC-17845"/>
    <s v="Michael Chen"/>
    <x v="0"/>
    <x v="0"/>
    <s v="Jackson"/>
    <x v="35"/>
    <n v="39212"/>
    <x v="0"/>
    <x v="1380"/>
    <x v="0"/>
    <x v="5"/>
    <x v="1356"/>
    <n v="133.38"/>
    <n v="6"/>
    <n v="0"/>
    <n v="58.687200000000011"/>
  </r>
  <r>
    <n v="3470"/>
    <x v="1722"/>
    <x v="1"/>
    <x v="744"/>
    <d v="2012-04-10T00:00:00"/>
    <s v="Standard Class"/>
    <s v="MH-17455"/>
    <s v="Mark Hamilton"/>
    <x v="0"/>
    <x v="0"/>
    <s v="Jacksonville"/>
    <x v="3"/>
    <n v="28540"/>
    <x v="0"/>
    <x v="681"/>
    <x v="1"/>
    <x v="10"/>
    <x v="675"/>
    <n v="47.952000000000005"/>
    <n v="3"/>
    <n v="0.2"/>
    <n v="16.183799999999998"/>
  </r>
  <r>
    <n v="3471"/>
    <x v="1723"/>
    <x v="0"/>
    <x v="49"/>
    <d v="2013-12-06T00:00:00"/>
    <s v="Standard Class"/>
    <s v="CL-11890"/>
    <s v="Carl Ludwig"/>
    <x v="0"/>
    <x v="0"/>
    <s v="San Francisco"/>
    <x v="1"/>
    <n v="94122"/>
    <x v="1"/>
    <x v="904"/>
    <x v="0"/>
    <x v="5"/>
    <x v="887"/>
    <n v="16.739999999999998"/>
    <n v="2"/>
    <n v="0"/>
    <n v="4.3523999999999994"/>
  </r>
  <r>
    <n v="3472"/>
    <x v="1724"/>
    <x v="3"/>
    <x v="105"/>
    <d v="2014-11-18T00:00:00"/>
    <s v="Standard Class"/>
    <s v="SF-20965"/>
    <s v="Sylvia Foulston"/>
    <x v="1"/>
    <x v="0"/>
    <s v="Columbus"/>
    <x v="24"/>
    <n v="43229"/>
    <x v="3"/>
    <x v="987"/>
    <x v="1"/>
    <x v="10"/>
    <x v="971"/>
    <n v="10.848000000000001"/>
    <n v="2"/>
    <n v="0.2"/>
    <n v="3.5255999999999994"/>
  </r>
  <r>
    <n v="3473"/>
    <x v="1724"/>
    <x v="3"/>
    <x v="105"/>
    <d v="2014-11-18T00:00:00"/>
    <s v="Standard Class"/>
    <s v="SF-20965"/>
    <s v="Sylvia Foulston"/>
    <x v="1"/>
    <x v="0"/>
    <s v="Columbus"/>
    <x v="24"/>
    <n v="43229"/>
    <x v="3"/>
    <x v="567"/>
    <x v="2"/>
    <x v="11"/>
    <x v="562"/>
    <n v="18.544"/>
    <n v="2"/>
    <n v="0.2"/>
    <n v="3.0133999999999981"/>
  </r>
  <r>
    <n v="3474"/>
    <x v="1725"/>
    <x v="3"/>
    <x v="448"/>
    <d v="2014-03-11T00:00:00"/>
    <s v="Standard Class"/>
    <s v="EP-13915"/>
    <s v="Emily Phan"/>
    <x v="0"/>
    <x v="0"/>
    <s v="Dearborn Heights"/>
    <x v="12"/>
    <n v="48127"/>
    <x v="2"/>
    <x v="323"/>
    <x v="0"/>
    <x v="1"/>
    <x v="320"/>
    <n v="180.98"/>
    <n v="1"/>
    <n v="0"/>
    <n v="47.0548"/>
  </r>
  <r>
    <n v="3475"/>
    <x v="1725"/>
    <x v="3"/>
    <x v="448"/>
    <d v="2014-03-11T00:00:00"/>
    <s v="Standard Class"/>
    <s v="EP-13915"/>
    <s v="Emily Phan"/>
    <x v="0"/>
    <x v="0"/>
    <s v="Dearborn Heights"/>
    <x v="12"/>
    <n v="48127"/>
    <x v="2"/>
    <x v="1135"/>
    <x v="2"/>
    <x v="11"/>
    <x v="1114"/>
    <n v="99.98"/>
    <n v="2"/>
    <n v="0"/>
    <n v="42.991400000000006"/>
  </r>
  <r>
    <n v="3476"/>
    <x v="1726"/>
    <x v="0"/>
    <x v="581"/>
    <d v="2013-12-01T00:00:00"/>
    <s v="First Class"/>
    <s v="RW-19630"/>
    <s v="Rob Williams"/>
    <x v="1"/>
    <x v="0"/>
    <s v="Overland Park"/>
    <x v="41"/>
    <n v="66212"/>
    <x v="2"/>
    <x v="60"/>
    <x v="2"/>
    <x v="11"/>
    <x v="60"/>
    <n v="34.950000000000003"/>
    <n v="5"/>
    <n v="0"/>
    <n v="15.378000000000004"/>
  </r>
  <r>
    <n v="3477"/>
    <x v="1726"/>
    <x v="0"/>
    <x v="581"/>
    <d v="2013-12-01T00:00:00"/>
    <s v="First Class"/>
    <s v="RW-19630"/>
    <s v="Rob Williams"/>
    <x v="1"/>
    <x v="0"/>
    <s v="Overland Park"/>
    <x v="41"/>
    <n v="66212"/>
    <x v="2"/>
    <x v="999"/>
    <x v="1"/>
    <x v="8"/>
    <x v="982"/>
    <n v="152"/>
    <n v="5"/>
    <n v="0"/>
    <n v="69.919999999999987"/>
  </r>
  <r>
    <n v="3478"/>
    <x v="1727"/>
    <x v="2"/>
    <x v="883"/>
    <d v="2011-09-05T00:00:00"/>
    <s v="Standard Class"/>
    <s v="SJ-20500"/>
    <s v="Shirley Jackson"/>
    <x v="0"/>
    <x v="0"/>
    <s v="Santa Fe"/>
    <x v="27"/>
    <n v="87505"/>
    <x v="1"/>
    <x v="1386"/>
    <x v="2"/>
    <x v="11"/>
    <x v="1363"/>
    <n v="92.52"/>
    <n v="9"/>
    <n v="0"/>
    <n v="18.503999999999991"/>
  </r>
  <r>
    <n v="3479"/>
    <x v="1728"/>
    <x v="0"/>
    <x v="16"/>
    <d v="2013-12-15T00:00:00"/>
    <s v="Standard Class"/>
    <s v="SP-20620"/>
    <s v="Stefania Perrino"/>
    <x v="1"/>
    <x v="0"/>
    <s v="San Francisco"/>
    <x v="1"/>
    <n v="94110"/>
    <x v="1"/>
    <x v="18"/>
    <x v="1"/>
    <x v="6"/>
    <x v="18"/>
    <n v="8.56"/>
    <n v="2"/>
    <n v="0"/>
    <n v="2.4823999999999993"/>
  </r>
  <r>
    <n v="3480"/>
    <x v="1728"/>
    <x v="0"/>
    <x v="16"/>
    <d v="2013-12-15T00:00:00"/>
    <s v="Standard Class"/>
    <s v="SP-20620"/>
    <s v="Stefania Perrino"/>
    <x v="1"/>
    <x v="0"/>
    <s v="San Francisco"/>
    <x v="1"/>
    <n v="94110"/>
    <x v="1"/>
    <x v="1541"/>
    <x v="1"/>
    <x v="10"/>
    <x v="1520"/>
    <n v="45.36"/>
    <n v="7"/>
    <n v="0"/>
    <n v="21.772800000000004"/>
  </r>
  <r>
    <n v="3481"/>
    <x v="1728"/>
    <x v="0"/>
    <x v="16"/>
    <d v="2013-12-15T00:00:00"/>
    <s v="Standard Class"/>
    <s v="SP-20620"/>
    <s v="Stefania Perrino"/>
    <x v="1"/>
    <x v="0"/>
    <s v="San Francisco"/>
    <x v="1"/>
    <n v="94110"/>
    <x v="1"/>
    <x v="1234"/>
    <x v="0"/>
    <x v="3"/>
    <x v="1208"/>
    <n v="1421.6640000000002"/>
    <n v="6"/>
    <n v="0.2"/>
    <n v="-195.47879999999998"/>
  </r>
  <r>
    <n v="3482"/>
    <x v="1729"/>
    <x v="2"/>
    <x v="884"/>
    <d v="2011-04-10T00:00:00"/>
    <s v="First Class"/>
    <s v="PJ-19015"/>
    <s v="Pauline Johnson"/>
    <x v="0"/>
    <x v="0"/>
    <s v="Mobile"/>
    <x v="19"/>
    <n v="36608"/>
    <x v="0"/>
    <x v="1073"/>
    <x v="0"/>
    <x v="5"/>
    <x v="1054"/>
    <n v="8.9600000000000009"/>
    <n v="2"/>
    <n v="0"/>
    <n v="2.7775999999999996"/>
  </r>
  <r>
    <n v="3483"/>
    <x v="1730"/>
    <x v="2"/>
    <x v="9"/>
    <d v="2011-08-29T00:00:00"/>
    <s v="First Class"/>
    <s v="CC-12610"/>
    <s v="Corey Catlett"/>
    <x v="1"/>
    <x v="0"/>
    <s v="Springfield"/>
    <x v="17"/>
    <n v="22153"/>
    <x v="0"/>
    <x v="1133"/>
    <x v="2"/>
    <x v="7"/>
    <x v="1112"/>
    <n v="579.94999999999993"/>
    <n v="5"/>
    <n v="0"/>
    <n v="168.18549999999993"/>
  </r>
  <r>
    <n v="3484"/>
    <x v="1730"/>
    <x v="2"/>
    <x v="9"/>
    <d v="2011-08-29T00:00:00"/>
    <s v="First Class"/>
    <s v="CC-12610"/>
    <s v="Corey Catlett"/>
    <x v="1"/>
    <x v="0"/>
    <s v="Springfield"/>
    <x v="17"/>
    <n v="22153"/>
    <x v="0"/>
    <x v="1027"/>
    <x v="0"/>
    <x v="5"/>
    <x v="1009"/>
    <n v="29.12"/>
    <n v="4"/>
    <n v="0"/>
    <n v="12.521600000000003"/>
  </r>
  <r>
    <n v="3485"/>
    <x v="1730"/>
    <x v="2"/>
    <x v="9"/>
    <d v="2011-08-29T00:00:00"/>
    <s v="First Class"/>
    <s v="CC-12610"/>
    <s v="Corey Catlett"/>
    <x v="1"/>
    <x v="0"/>
    <s v="Springfield"/>
    <x v="17"/>
    <n v="22153"/>
    <x v="0"/>
    <x v="1382"/>
    <x v="0"/>
    <x v="3"/>
    <x v="1358"/>
    <n v="1202.94"/>
    <n v="3"/>
    <n v="0"/>
    <n v="300.73500000000001"/>
  </r>
  <r>
    <n v="3486"/>
    <x v="1731"/>
    <x v="0"/>
    <x v="147"/>
    <d v="2013-10-27T00:00:00"/>
    <s v="Standard Class"/>
    <s v="MY-18295"/>
    <s v="Muhammed Yedwab"/>
    <x v="1"/>
    <x v="0"/>
    <s v="Newark"/>
    <x v="13"/>
    <n v="19711"/>
    <x v="3"/>
    <x v="922"/>
    <x v="1"/>
    <x v="8"/>
    <x v="905"/>
    <n v="7.92"/>
    <n v="4"/>
    <n v="0"/>
    <n v="3.5640000000000001"/>
  </r>
  <r>
    <n v="3487"/>
    <x v="1732"/>
    <x v="0"/>
    <x v="885"/>
    <d v="2013-12-01T00:00:00"/>
    <s v="Same Day"/>
    <s v="DB-13210"/>
    <s v="Dean Braden"/>
    <x v="0"/>
    <x v="0"/>
    <s v="Hickory"/>
    <x v="3"/>
    <n v="28601"/>
    <x v="0"/>
    <x v="1409"/>
    <x v="2"/>
    <x v="7"/>
    <x v="1387"/>
    <n v="36.192"/>
    <n v="1"/>
    <n v="0.2"/>
    <n v="2.7143999999999995"/>
  </r>
  <r>
    <n v="3488"/>
    <x v="1733"/>
    <x v="3"/>
    <x v="528"/>
    <d v="2014-09-12T00:00:00"/>
    <s v="Standard Class"/>
    <s v="MG-17875"/>
    <s v="Michael Grace"/>
    <x v="2"/>
    <x v="0"/>
    <s v="Fort Lauderdale"/>
    <x v="2"/>
    <n v="33311"/>
    <x v="0"/>
    <x v="196"/>
    <x v="1"/>
    <x v="4"/>
    <x v="195"/>
    <n v="147.184"/>
    <n v="2"/>
    <n v="0.2"/>
    <n v="-29.436800000000012"/>
  </r>
  <r>
    <n v="3489"/>
    <x v="1734"/>
    <x v="1"/>
    <x v="740"/>
    <d v="2012-07-06T00:00:00"/>
    <s v="Standard Class"/>
    <s v="RH-19600"/>
    <s v="Rob Haberlin"/>
    <x v="0"/>
    <x v="0"/>
    <s v="Carol Stream"/>
    <x v="10"/>
    <n v="60188"/>
    <x v="2"/>
    <x v="284"/>
    <x v="0"/>
    <x v="1"/>
    <x v="281"/>
    <n v="408.42200000000003"/>
    <n v="2"/>
    <n v="0.3"/>
    <n v="-5.8346000000000231"/>
  </r>
  <r>
    <n v="3490"/>
    <x v="1734"/>
    <x v="1"/>
    <x v="740"/>
    <d v="2012-07-06T00:00:00"/>
    <s v="Standard Class"/>
    <s v="RH-19600"/>
    <s v="Rob Haberlin"/>
    <x v="0"/>
    <x v="0"/>
    <s v="Carol Stream"/>
    <x v="10"/>
    <n v="60188"/>
    <x v="2"/>
    <x v="1209"/>
    <x v="0"/>
    <x v="1"/>
    <x v="1185"/>
    <n v="382.11599999999999"/>
    <n v="6"/>
    <n v="0.3"/>
    <n v="-92.799600000000027"/>
  </r>
  <r>
    <n v="3491"/>
    <x v="1734"/>
    <x v="1"/>
    <x v="740"/>
    <d v="2012-07-06T00:00:00"/>
    <s v="Standard Class"/>
    <s v="RH-19600"/>
    <s v="Rob Haberlin"/>
    <x v="0"/>
    <x v="0"/>
    <s v="Carol Stream"/>
    <x v="10"/>
    <n v="60188"/>
    <x v="2"/>
    <x v="456"/>
    <x v="1"/>
    <x v="4"/>
    <x v="452"/>
    <n v="68.599999999999994"/>
    <n v="5"/>
    <n v="0.2"/>
    <n v="6.0024999999999977"/>
  </r>
  <r>
    <n v="3492"/>
    <x v="1734"/>
    <x v="1"/>
    <x v="740"/>
    <d v="2012-07-06T00:00:00"/>
    <s v="Standard Class"/>
    <s v="RH-19600"/>
    <s v="Rob Haberlin"/>
    <x v="0"/>
    <x v="0"/>
    <s v="Carol Stream"/>
    <x v="10"/>
    <n v="60188"/>
    <x v="2"/>
    <x v="245"/>
    <x v="1"/>
    <x v="4"/>
    <x v="243"/>
    <n v="435.50400000000002"/>
    <n v="3"/>
    <n v="0.2"/>
    <n v="48.994199999999921"/>
  </r>
  <r>
    <n v="3493"/>
    <x v="1734"/>
    <x v="1"/>
    <x v="740"/>
    <d v="2012-07-06T00:00:00"/>
    <s v="Standard Class"/>
    <s v="RH-19600"/>
    <s v="Rob Haberlin"/>
    <x v="0"/>
    <x v="0"/>
    <s v="Carol Stream"/>
    <x v="10"/>
    <n v="60188"/>
    <x v="2"/>
    <x v="161"/>
    <x v="1"/>
    <x v="10"/>
    <x v="160"/>
    <n v="11.168000000000001"/>
    <n v="2"/>
    <n v="0.2"/>
    <n v="3.7692000000000001"/>
  </r>
  <r>
    <n v="3494"/>
    <x v="1735"/>
    <x v="3"/>
    <x v="241"/>
    <d v="2014-09-29T00:00:00"/>
    <s v="Standard Class"/>
    <s v="KB-16240"/>
    <s v="Karen Bern"/>
    <x v="1"/>
    <x v="0"/>
    <s v="Saint Cloud"/>
    <x v="11"/>
    <n v="56301"/>
    <x v="2"/>
    <x v="1542"/>
    <x v="2"/>
    <x v="11"/>
    <x v="1521"/>
    <n v="72"/>
    <n v="4"/>
    <n v="0"/>
    <n v="12.959999999999994"/>
  </r>
  <r>
    <n v="3495"/>
    <x v="1735"/>
    <x v="3"/>
    <x v="241"/>
    <d v="2014-09-29T00:00:00"/>
    <s v="Standard Class"/>
    <s v="KB-16240"/>
    <s v="Karen Bern"/>
    <x v="1"/>
    <x v="0"/>
    <s v="Saint Cloud"/>
    <x v="11"/>
    <n v="56301"/>
    <x v="2"/>
    <x v="1543"/>
    <x v="2"/>
    <x v="11"/>
    <x v="1522"/>
    <n v="655.90000000000009"/>
    <n v="5"/>
    <n v="0"/>
    <n v="275.47800000000001"/>
  </r>
  <r>
    <n v="3496"/>
    <x v="1735"/>
    <x v="3"/>
    <x v="241"/>
    <d v="2014-09-29T00:00:00"/>
    <s v="Standard Class"/>
    <s v="KB-16240"/>
    <s v="Karen Bern"/>
    <x v="1"/>
    <x v="0"/>
    <s v="Saint Cloud"/>
    <x v="11"/>
    <n v="56301"/>
    <x v="2"/>
    <x v="662"/>
    <x v="0"/>
    <x v="1"/>
    <x v="656"/>
    <n v="603.91999999999996"/>
    <n v="4"/>
    <n v="0"/>
    <n v="181.17599999999993"/>
  </r>
  <r>
    <n v="3497"/>
    <x v="1736"/>
    <x v="0"/>
    <x v="590"/>
    <d v="2013-08-16T00:00:00"/>
    <s v="Standard Class"/>
    <s v="CA-12055"/>
    <s v="Cathy Armstrong"/>
    <x v="2"/>
    <x v="0"/>
    <s v="Los Angeles"/>
    <x v="1"/>
    <n v="90036"/>
    <x v="1"/>
    <x v="855"/>
    <x v="0"/>
    <x v="3"/>
    <x v="840"/>
    <n v="513.024"/>
    <n v="2"/>
    <n v="0.2"/>
    <n v="12.82559999999998"/>
  </r>
  <r>
    <n v="3498"/>
    <x v="1736"/>
    <x v="0"/>
    <x v="590"/>
    <d v="2013-08-16T00:00:00"/>
    <s v="Standard Class"/>
    <s v="CA-12055"/>
    <s v="Cathy Armstrong"/>
    <x v="2"/>
    <x v="0"/>
    <s v="Los Angeles"/>
    <x v="1"/>
    <n v="90036"/>
    <x v="1"/>
    <x v="723"/>
    <x v="1"/>
    <x v="9"/>
    <x v="715"/>
    <n v="487.91999999999996"/>
    <n v="6"/>
    <n v="0"/>
    <n v="136.61759999999998"/>
  </r>
  <r>
    <n v="3499"/>
    <x v="1736"/>
    <x v="0"/>
    <x v="590"/>
    <d v="2013-08-16T00:00:00"/>
    <s v="Standard Class"/>
    <s v="CA-12055"/>
    <s v="Cathy Armstrong"/>
    <x v="2"/>
    <x v="0"/>
    <s v="Los Angeles"/>
    <x v="1"/>
    <n v="90036"/>
    <x v="1"/>
    <x v="315"/>
    <x v="1"/>
    <x v="8"/>
    <x v="312"/>
    <n v="15.24"/>
    <n v="5"/>
    <n v="0.2"/>
    <n v="5.3339999999999996"/>
  </r>
  <r>
    <n v="3500"/>
    <x v="1737"/>
    <x v="0"/>
    <x v="321"/>
    <d v="2013-10-04T00:00:00"/>
    <s v="Standard Class"/>
    <s v="JK-15730"/>
    <s v="Joe Kamberova"/>
    <x v="0"/>
    <x v="0"/>
    <s v="Mobile"/>
    <x v="19"/>
    <n v="36608"/>
    <x v="0"/>
    <x v="1509"/>
    <x v="2"/>
    <x v="11"/>
    <x v="1487"/>
    <n v="209.96999999999997"/>
    <n v="3"/>
    <n v="0"/>
    <n v="71.389799999999994"/>
  </r>
  <r>
    <n v="3501"/>
    <x v="1737"/>
    <x v="0"/>
    <x v="321"/>
    <d v="2013-10-04T00:00:00"/>
    <s v="Standard Class"/>
    <s v="JK-15730"/>
    <s v="Joe Kamberova"/>
    <x v="0"/>
    <x v="0"/>
    <s v="Mobile"/>
    <x v="19"/>
    <n v="36608"/>
    <x v="0"/>
    <x v="542"/>
    <x v="1"/>
    <x v="8"/>
    <x v="537"/>
    <n v="62.94"/>
    <n v="3"/>
    <n v="0"/>
    <n v="30.211199999999998"/>
  </r>
  <r>
    <n v="3502"/>
    <x v="1737"/>
    <x v="0"/>
    <x v="321"/>
    <d v="2013-10-04T00:00:00"/>
    <s v="Standard Class"/>
    <s v="JK-15730"/>
    <s v="Joe Kamberova"/>
    <x v="0"/>
    <x v="0"/>
    <s v="Mobile"/>
    <x v="19"/>
    <n v="36608"/>
    <x v="0"/>
    <x v="130"/>
    <x v="1"/>
    <x v="6"/>
    <x v="130"/>
    <n v="25.919999999999998"/>
    <n v="9"/>
    <n v="0"/>
    <n v="7.7759999999999989"/>
  </r>
  <r>
    <n v="3503"/>
    <x v="1738"/>
    <x v="3"/>
    <x v="318"/>
    <d v="2014-04-11T00:00:00"/>
    <s v="Same Day"/>
    <s v="RD-19930"/>
    <s v="Russell D'Ascenzo"/>
    <x v="0"/>
    <x v="0"/>
    <s v="Austin"/>
    <x v="5"/>
    <n v="78745"/>
    <x v="2"/>
    <x v="511"/>
    <x v="1"/>
    <x v="10"/>
    <x v="506"/>
    <n v="10.368000000000002"/>
    <n v="2"/>
    <n v="0.2"/>
    <n v="3.6288"/>
  </r>
  <r>
    <n v="3504"/>
    <x v="1738"/>
    <x v="3"/>
    <x v="318"/>
    <d v="2014-04-11T00:00:00"/>
    <s v="Same Day"/>
    <s v="RD-19930"/>
    <s v="Russell D'Ascenzo"/>
    <x v="0"/>
    <x v="0"/>
    <s v="Austin"/>
    <x v="5"/>
    <n v="78745"/>
    <x v="2"/>
    <x v="685"/>
    <x v="2"/>
    <x v="11"/>
    <x v="678"/>
    <n v="95.736000000000004"/>
    <n v="3"/>
    <n v="0.2"/>
    <n v="20.343900000000001"/>
  </r>
  <r>
    <n v="3505"/>
    <x v="1739"/>
    <x v="0"/>
    <x v="122"/>
    <d v="2013-12-21T00:00:00"/>
    <s v="Second Class"/>
    <s v="JK-16120"/>
    <s v="Julie Kriz"/>
    <x v="2"/>
    <x v="0"/>
    <s v="New York City"/>
    <x v="15"/>
    <n v="10009"/>
    <x v="3"/>
    <x v="906"/>
    <x v="1"/>
    <x v="4"/>
    <x v="889"/>
    <n v="900.08"/>
    <n v="4"/>
    <n v="0"/>
    <n v="117.0104"/>
  </r>
  <r>
    <n v="3506"/>
    <x v="1740"/>
    <x v="2"/>
    <x v="886"/>
    <d v="2011-06-24T00:00:00"/>
    <s v="Standard Class"/>
    <s v="SC-20020"/>
    <s v="Sam Craven"/>
    <x v="0"/>
    <x v="0"/>
    <s v="Plano"/>
    <x v="5"/>
    <n v="75023"/>
    <x v="2"/>
    <x v="1370"/>
    <x v="2"/>
    <x v="7"/>
    <x v="1346"/>
    <n v="201.584"/>
    <n v="2"/>
    <n v="0.2"/>
    <n v="20.158400000000015"/>
  </r>
  <r>
    <n v="3507"/>
    <x v="1740"/>
    <x v="2"/>
    <x v="886"/>
    <d v="2011-06-24T00:00:00"/>
    <s v="Standard Class"/>
    <s v="SC-20020"/>
    <s v="Sam Craven"/>
    <x v="0"/>
    <x v="0"/>
    <s v="Plano"/>
    <x v="5"/>
    <n v="75023"/>
    <x v="2"/>
    <x v="15"/>
    <x v="1"/>
    <x v="8"/>
    <x v="15"/>
    <n v="3.3919999999999995"/>
    <n v="4"/>
    <n v="0.8"/>
    <n v="-5.088000000000001"/>
  </r>
  <r>
    <n v="3508"/>
    <x v="1740"/>
    <x v="2"/>
    <x v="886"/>
    <d v="2011-06-24T00:00:00"/>
    <s v="Standard Class"/>
    <s v="SC-20020"/>
    <s v="Sam Craven"/>
    <x v="0"/>
    <x v="0"/>
    <s v="Plano"/>
    <x v="5"/>
    <n v="75023"/>
    <x v="2"/>
    <x v="1544"/>
    <x v="0"/>
    <x v="0"/>
    <x v="1523"/>
    <n v="193.06559999999999"/>
    <n v="4"/>
    <n v="0.32"/>
    <n v="-19.874399999999994"/>
  </r>
  <r>
    <n v="3509"/>
    <x v="1740"/>
    <x v="2"/>
    <x v="886"/>
    <d v="2011-06-24T00:00:00"/>
    <s v="Standard Class"/>
    <s v="SC-20020"/>
    <s v="Sam Craven"/>
    <x v="0"/>
    <x v="0"/>
    <s v="Plano"/>
    <x v="5"/>
    <n v="75023"/>
    <x v="2"/>
    <x v="778"/>
    <x v="1"/>
    <x v="10"/>
    <x v="769"/>
    <n v="15.552000000000003"/>
    <n v="3"/>
    <n v="0.2"/>
    <n v="5.4432"/>
  </r>
  <r>
    <n v="3510"/>
    <x v="1740"/>
    <x v="2"/>
    <x v="886"/>
    <d v="2011-06-24T00:00:00"/>
    <s v="Standard Class"/>
    <s v="SC-20020"/>
    <s v="Sam Craven"/>
    <x v="0"/>
    <x v="0"/>
    <s v="Plano"/>
    <x v="5"/>
    <n v="75023"/>
    <x v="2"/>
    <x v="57"/>
    <x v="1"/>
    <x v="10"/>
    <x v="57"/>
    <n v="11.648000000000001"/>
    <n v="2"/>
    <n v="0.2"/>
    <n v="4.0768000000000004"/>
  </r>
  <r>
    <n v="3511"/>
    <x v="1740"/>
    <x v="2"/>
    <x v="886"/>
    <d v="2011-06-24T00:00:00"/>
    <s v="Standard Class"/>
    <s v="SC-20020"/>
    <s v="Sam Craven"/>
    <x v="0"/>
    <x v="0"/>
    <s v="Plano"/>
    <x v="5"/>
    <n v="75023"/>
    <x v="2"/>
    <x v="1491"/>
    <x v="2"/>
    <x v="15"/>
    <x v="1469"/>
    <n v="418.8"/>
    <n v="2"/>
    <n v="0.4"/>
    <n v="-97.71999999999997"/>
  </r>
  <r>
    <n v="3512"/>
    <x v="1740"/>
    <x v="2"/>
    <x v="886"/>
    <d v="2011-06-24T00:00:00"/>
    <s v="Standard Class"/>
    <s v="SC-20020"/>
    <s v="Sam Craven"/>
    <x v="0"/>
    <x v="0"/>
    <s v="Plano"/>
    <x v="5"/>
    <n v="75023"/>
    <x v="2"/>
    <x v="72"/>
    <x v="1"/>
    <x v="4"/>
    <x v="72"/>
    <n v="509.48800000000006"/>
    <n v="7"/>
    <n v="0.2"/>
    <n v="-127.37200000000001"/>
  </r>
  <r>
    <n v="3513"/>
    <x v="1741"/>
    <x v="3"/>
    <x v="507"/>
    <d v="2014-09-07T00:00:00"/>
    <s v="First Class"/>
    <s v="HW-14935"/>
    <s v="Helen Wasserman"/>
    <x v="1"/>
    <x v="0"/>
    <s v="Chicago"/>
    <x v="10"/>
    <n v="60653"/>
    <x v="2"/>
    <x v="1545"/>
    <x v="0"/>
    <x v="0"/>
    <x v="1524"/>
    <n v="825.17399999999998"/>
    <n v="9"/>
    <n v="0.3"/>
    <n v="-117.88199999999998"/>
  </r>
  <r>
    <n v="3514"/>
    <x v="1741"/>
    <x v="3"/>
    <x v="507"/>
    <d v="2014-09-07T00:00:00"/>
    <s v="First Class"/>
    <s v="HW-14935"/>
    <s v="Helen Wasserman"/>
    <x v="1"/>
    <x v="0"/>
    <s v="Chicago"/>
    <x v="10"/>
    <n v="60653"/>
    <x v="2"/>
    <x v="956"/>
    <x v="1"/>
    <x v="10"/>
    <x v="940"/>
    <n v="17.760000000000002"/>
    <n v="3"/>
    <n v="0.2"/>
    <n v="5.55"/>
  </r>
  <r>
    <n v="3515"/>
    <x v="1741"/>
    <x v="3"/>
    <x v="507"/>
    <d v="2014-09-07T00:00:00"/>
    <s v="First Class"/>
    <s v="HW-14935"/>
    <s v="Helen Wasserman"/>
    <x v="1"/>
    <x v="0"/>
    <s v="Chicago"/>
    <x v="10"/>
    <n v="60653"/>
    <x v="2"/>
    <x v="130"/>
    <x v="1"/>
    <x v="6"/>
    <x v="130"/>
    <n v="6.911999999999999"/>
    <n v="3"/>
    <n v="0.2"/>
    <n v="0.86399999999999988"/>
  </r>
  <r>
    <n v="3516"/>
    <x v="1742"/>
    <x v="0"/>
    <x v="887"/>
    <d v="2013-12-25T00:00:00"/>
    <s v="Standard Class"/>
    <s v="SC-20800"/>
    <s v="Stuart Calhoun"/>
    <x v="0"/>
    <x v="0"/>
    <s v="Jackson"/>
    <x v="35"/>
    <n v="39212"/>
    <x v="0"/>
    <x v="176"/>
    <x v="2"/>
    <x v="11"/>
    <x v="175"/>
    <n v="66.300000000000011"/>
    <n v="3"/>
    <n v="0"/>
    <n v="8.6190000000000033"/>
  </r>
  <r>
    <n v="3517"/>
    <x v="1743"/>
    <x v="0"/>
    <x v="888"/>
    <d v="2013-08-13T00:00:00"/>
    <s v="First Class"/>
    <s v="HA-14920"/>
    <s v="Helen Andreada"/>
    <x v="0"/>
    <x v="0"/>
    <s v="Fayetteville"/>
    <x v="3"/>
    <n v="28314"/>
    <x v="0"/>
    <x v="1012"/>
    <x v="1"/>
    <x v="10"/>
    <x v="995"/>
    <n v="30.816000000000003"/>
    <n v="9"/>
    <n v="0.2"/>
    <n v="9.6299999999999955"/>
  </r>
  <r>
    <n v="3518"/>
    <x v="1743"/>
    <x v="0"/>
    <x v="888"/>
    <d v="2013-08-13T00:00:00"/>
    <s v="First Class"/>
    <s v="HA-14920"/>
    <s v="Helen Andreada"/>
    <x v="0"/>
    <x v="0"/>
    <s v="Fayetteville"/>
    <x v="3"/>
    <n v="28314"/>
    <x v="0"/>
    <x v="1480"/>
    <x v="2"/>
    <x v="7"/>
    <x v="1458"/>
    <n v="44.783999999999999"/>
    <n v="2"/>
    <n v="0.2"/>
    <n v="4.4783999999999988"/>
  </r>
  <r>
    <n v="3519"/>
    <x v="1743"/>
    <x v="0"/>
    <x v="888"/>
    <d v="2013-08-13T00:00:00"/>
    <s v="First Class"/>
    <s v="HA-14920"/>
    <s v="Helen Andreada"/>
    <x v="0"/>
    <x v="0"/>
    <s v="Fayetteville"/>
    <x v="3"/>
    <n v="28314"/>
    <x v="0"/>
    <x v="159"/>
    <x v="1"/>
    <x v="9"/>
    <x v="158"/>
    <n v="569.53599999999994"/>
    <n v="4"/>
    <n v="0.2"/>
    <n v="64.072799999999944"/>
  </r>
  <r>
    <n v="3520"/>
    <x v="1744"/>
    <x v="1"/>
    <x v="137"/>
    <d v="2012-06-25T00:00:00"/>
    <s v="First Class"/>
    <s v="MG-17875"/>
    <s v="Michael Grace"/>
    <x v="2"/>
    <x v="0"/>
    <s v="Aurora"/>
    <x v="10"/>
    <n v="60505"/>
    <x v="2"/>
    <x v="1337"/>
    <x v="0"/>
    <x v="3"/>
    <x v="1313"/>
    <n v="796.42500000000007"/>
    <n v="7"/>
    <n v="0.5"/>
    <n v="-525.6405000000002"/>
  </r>
  <r>
    <n v="3521"/>
    <x v="1745"/>
    <x v="1"/>
    <x v="889"/>
    <d v="2012-04-15T00:00:00"/>
    <s v="Standard Class"/>
    <s v="DM-12955"/>
    <s v="Dario Medina"/>
    <x v="1"/>
    <x v="0"/>
    <s v="Sacramento"/>
    <x v="1"/>
    <n v="95823"/>
    <x v="1"/>
    <x v="385"/>
    <x v="1"/>
    <x v="8"/>
    <x v="381"/>
    <n v="12.832000000000001"/>
    <n v="2"/>
    <n v="0.2"/>
    <n v="4.3307999999999982"/>
  </r>
  <r>
    <n v="3522"/>
    <x v="1746"/>
    <x v="0"/>
    <x v="831"/>
    <d v="2013-11-26T00:00:00"/>
    <s v="Second Class"/>
    <s v="DM-13345"/>
    <s v="Denise Monton"/>
    <x v="1"/>
    <x v="0"/>
    <s v="Des Moines"/>
    <x v="23"/>
    <n v="50315"/>
    <x v="2"/>
    <x v="371"/>
    <x v="1"/>
    <x v="10"/>
    <x v="367"/>
    <n v="40.46"/>
    <n v="7"/>
    <n v="0"/>
    <n v="19.825400000000002"/>
  </r>
  <r>
    <n v="3523"/>
    <x v="1746"/>
    <x v="0"/>
    <x v="831"/>
    <d v="2013-11-26T00:00:00"/>
    <s v="Second Class"/>
    <s v="DM-13345"/>
    <s v="Denise Monton"/>
    <x v="1"/>
    <x v="0"/>
    <s v="Des Moines"/>
    <x v="23"/>
    <n v="50315"/>
    <x v="2"/>
    <x v="233"/>
    <x v="2"/>
    <x v="7"/>
    <x v="231"/>
    <n v="404.93999999999994"/>
    <n v="3"/>
    <n v="0"/>
    <n v="109.33379999999998"/>
  </r>
  <r>
    <n v="3524"/>
    <x v="1747"/>
    <x v="0"/>
    <x v="64"/>
    <d v="2013-09-11T00:00:00"/>
    <s v="Standard Class"/>
    <s v="ML-17395"/>
    <s v="Marina Lichtenstein"/>
    <x v="1"/>
    <x v="0"/>
    <s v="San Diego"/>
    <x v="1"/>
    <n v="92105"/>
    <x v="1"/>
    <x v="174"/>
    <x v="2"/>
    <x v="11"/>
    <x v="173"/>
    <n v="116"/>
    <n v="8"/>
    <n v="0"/>
    <n v="29"/>
  </r>
  <r>
    <n v="3525"/>
    <x v="1748"/>
    <x v="0"/>
    <x v="390"/>
    <d v="2013-11-29T00:00:00"/>
    <s v="Standard Class"/>
    <s v="GA-14515"/>
    <s v="George Ashbrook"/>
    <x v="0"/>
    <x v="0"/>
    <s v="Dallas"/>
    <x v="5"/>
    <n v="75081"/>
    <x v="2"/>
    <x v="1546"/>
    <x v="2"/>
    <x v="7"/>
    <x v="1525"/>
    <n v="657.55200000000013"/>
    <n v="6"/>
    <n v="0.2"/>
    <n v="49.316399999999987"/>
  </r>
  <r>
    <n v="3526"/>
    <x v="1749"/>
    <x v="3"/>
    <x v="389"/>
    <d v="2014-12-16T00:00:00"/>
    <s v="Second Class"/>
    <s v="SU-20665"/>
    <s v="Stephanie Ulpright"/>
    <x v="2"/>
    <x v="0"/>
    <s v="Jackson"/>
    <x v="35"/>
    <n v="39212"/>
    <x v="0"/>
    <x v="651"/>
    <x v="2"/>
    <x v="11"/>
    <x v="645"/>
    <n v="599.97"/>
    <n v="3"/>
    <n v="0"/>
    <n v="257.98710000000005"/>
  </r>
  <r>
    <n v="3527"/>
    <x v="1749"/>
    <x v="3"/>
    <x v="389"/>
    <d v="2014-12-16T00:00:00"/>
    <s v="Second Class"/>
    <s v="SU-20665"/>
    <s v="Stephanie Ulpright"/>
    <x v="2"/>
    <x v="0"/>
    <s v="Jackson"/>
    <x v="35"/>
    <n v="39212"/>
    <x v="0"/>
    <x v="780"/>
    <x v="2"/>
    <x v="7"/>
    <x v="771"/>
    <n v="38.97"/>
    <n v="3"/>
    <n v="0"/>
    <n v="0.77940000000000076"/>
  </r>
  <r>
    <n v="3528"/>
    <x v="1749"/>
    <x v="3"/>
    <x v="389"/>
    <d v="2014-12-16T00:00:00"/>
    <s v="Second Class"/>
    <s v="SU-20665"/>
    <s v="Stephanie Ulpright"/>
    <x v="2"/>
    <x v="0"/>
    <s v="Jackson"/>
    <x v="35"/>
    <n v="39212"/>
    <x v="0"/>
    <x v="1547"/>
    <x v="1"/>
    <x v="8"/>
    <x v="1526"/>
    <n v="45.84"/>
    <n v="8"/>
    <n v="0"/>
    <n v="22.0032"/>
  </r>
  <r>
    <n v="3529"/>
    <x v="1750"/>
    <x v="0"/>
    <x v="890"/>
    <d v="2013-06-30T00:00:00"/>
    <s v="Standard Class"/>
    <s v="BD-11320"/>
    <s v="Bill Donatelli"/>
    <x v="0"/>
    <x v="0"/>
    <s v="San Diego"/>
    <x v="1"/>
    <n v="92024"/>
    <x v="1"/>
    <x v="1378"/>
    <x v="2"/>
    <x v="7"/>
    <x v="1354"/>
    <n v="38.24"/>
    <n v="4"/>
    <n v="0.2"/>
    <n v="-9.56"/>
  </r>
  <r>
    <n v="3530"/>
    <x v="1751"/>
    <x v="1"/>
    <x v="14"/>
    <d v="2012-09-23T00:00:00"/>
    <s v="Standard Class"/>
    <s v="DB-13405"/>
    <s v="Denny Blanton"/>
    <x v="0"/>
    <x v="0"/>
    <s v="Orlando"/>
    <x v="2"/>
    <n v="32839"/>
    <x v="0"/>
    <x v="477"/>
    <x v="2"/>
    <x v="11"/>
    <x v="473"/>
    <n v="87.168000000000006"/>
    <n v="3"/>
    <n v="0.2"/>
    <n v="10.895999999999987"/>
  </r>
  <r>
    <n v="3531"/>
    <x v="1752"/>
    <x v="0"/>
    <x v="288"/>
    <d v="2013-05-24T00:00:00"/>
    <s v="Standard Class"/>
    <s v="RP-19855"/>
    <s v="Roy Phan"/>
    <x v="1"/>
    <x v="0"/>
    <s v="Lafayette"/>
    <x v="14"/>
    <n v="47905"/>
    <x v="2"/>
    <x v="18"/>
    <x v="1"/>
    <x v="6"/>
    <x v="18"/>
    <n v="21.400000000000002"/>
    <n v="5"/>
    <n v="0"/>
    <n v="6.2059999999999977"/>
  </r>
  <r>
    <n v="3532"/>
    <x v="1753"/>
    <x v="0"/>
    <x v="316"/>
    <d v="2013-05-29T00:00:00"/>
    <s v="Same Day"/>
    <s v="EH-13765"/>
    <s v="Edward Hooks"/>
    <x v="1"/>
    <x v="0"/>
    <s v="New York City"/>
    <x v="15"/>
    <n v="10035"/>
    <x v="3"/>
    <x v="133"/>
    <x v="1"/>
    <x v="14"/>
    <x v="133"/>
    <n v="54.900000000000006"/>
    <n v="5"/>
    <n v="0"/>
    <n v="15.372000000000003"/>
  </r>
  <r>
    <n v="3533"/>
    <x v="1754"/>
    <x v="2"/>
    <x v="891"/>
    <d v="2011-04-23T00:00:00"/>
    <s v="Standard Class"/>
    <s v="JL-15835"/>
    <s v="John Lee"/>
    <x v="0"/>
    <x v="0"/>
    <s v="Los Angeles"/>
    <x v="1"/>
    <n v="90049"/>
    <x v="1"/>
    <x v="1548"/>
    <x v="2"/>
    <x v="15"/>
    <x v="1527"/>
    <n v="287.96800000000002"/>
    <n v="4"/>
    <n v="0.2"/>
    <n v="97.189199999999985"/>
  </r>
  <r>
    <n v="3534"/>
    <x v="1754"/>
    <x v="2"/>
    <x v="891"/>
    <d v="2011-04-23T00:00:00"/>
    <s v="Standard Class"/>
    <s v="JL-15835"/>
    <s v="John Lee"/>
    <x v="0"/>
    <x v="0"/>
    <s v="Los Angeles"/>
    <x v="1"/>
    <n v="90049"/>
    <x v="1"/>
    <x v="836"/>
    <x v="1"/>
    <x v="6"/>
    <x v="823"/>
    <n v="13.12"/>
    <n v="4"/>
    <n v="0"/>
    <n v="3.8047999999999984"/>
  </r>
  <r>
    <n v="3535"/>
    <x v="1754"/>
    <x v="2"/>
    <x v="891"/>
    <d v="2011-04-23T00:00:00"/>
    <s v="Standard Class"/>
    <s v="JL-15835"/>
    <s v="John Lee"/>
    <x v="0"/>
    <x v="0"/>
    <s v="Los Angeles"/>
    <x v="1"/>
    <n v="90049"/>
    <x v="1"/>
    <x v="1539"/>
    <x v="1"/>
    <x v="6"/>
    <x v="1518"/>
    <n v="10.75"/>
    <n v="5"/>
    <n v="0"/>
    <n v="3.547499999999999"/>
  </r>
  <r>
    <n v="3536"/>
    <x v="1754"/>
    <x v="2"/>
    <x v="891"/>
    <d v="2011-04-23T00:00:00"/>
    <s v="Standard Class"/>
    <s v="JL-15835"/>
    <s v="John Lee"/>
    <x v="0"/>
    <x v="0"/>
    <s v="Los Angeles"/>
    <x v="1"/>
    <n v="90049"/>
    <x v="1"/>
    <x v="195"/>
    <x v="1"/>
    <x v="13"/>
    <x v="194"/>
    <n v="11.62"/>
    <n v="2"/>
    <n v="0"/>
    <n v="3.6021999999999998"/>
  </r>
  <r>
    <n v="3537"/>
    <x v="1755"/>
    <x v="0"/>
    <x v="26"/>
    <d v="2013-06-21T00:00:00"/>
    <s v="Second Class"/>
    <s v="FM-14380"/>
    <s v="Fred McMath"/>
    <x v="0"/>
    <x v="0"/>
    <s v="New York City"/>
    <x v="15"/>
    <n v="10024"/>
    <x v="3"/>
    <x v="1033"/>
    <x v="1"/>
    <x v="4"/>
    <x v="1015"/>
    <n v="40.74"/>
    <n v="3"/>
    <n v="0"/>
    <n v="0.4073999999999991"/>
  </r>
  <r>
    <n v="3538"/>
    <x v="1756"/>
    <x v="2"/>
    <x v="309"/>
    <d v="2011-05-09T00:00:00"/>
    <s v="Same Day"/>
    <s v="SB-20290"/>
    <s v="Sean Braxton"/>
    <x v="1"/>
    <x v="0"/>
    <s v="Henderson"/>
    <x v="0"/>
    <n v="42420"/>
    <x v="0"/>
    <x v="17"/>
    <x v="1"/>
    <x v="4"/>
    <x v="17"/>
    <n v="83.25"/>
    <n v="3"/>
    <n v="0"/>
    <n v="14.984999999999992"/>
  </r>
  <r>
    <n v="3539"/>
    <x v="1756"/>
    <x v="2"/>
    <x v="309"/>
    <d v="2011-05-09T00:00:00"/>
    <s v="Same Day"/>
    <s v="SB-20290"/>
    <s v="Sean Braxton"/>
    <x v="1"/>
    <x v="0"/>
    <s v="Henderson"/>
    <x v="0"/>
    <n v="42420"/>
    <x v="0"/>
    <x v="1042"/>
    <x v="1"/>
    <x v="2"/>
    <x v="1022"/>
    <n v="9.4499999999999993"/>
    <n v="3"/>
    <n v="0"/>
    <n v="4.5359999999999996"/>
  </r>
  <r>
    <n v="3540"/>
    <x v="1756"/>
    <x v="2"/>
    <x v="309"/>
    <d v="2011-05-09T00:00:00"/>
    <s v="Same Day"/>
    <s v="SB-20290"/>
    <s v="Sean Braxton"/>
    <x v="1"/>
    <x v="0"/>
    <s v="Henderson"/>
    <x v="0"/>
    <n v="42420"/>
    <x v="0"/>
    <x v="1008"/>
    <x v="1"/>
    <x v="2"/>
    <x v="991"/>
    <n v="20.65"/>
    <n v="5"/>
    <n v="0"/>
    <n v="9.4989999999999988"/>
  </r>
  <r>
    <n v="3541"/>
    <x v="1756"/>
    <x v="2"/>
    <x v="309"/>
    <d v="2011-05-09T00:00:00"/>
    <s v="Same Day"/>
    <s v="SB-20290"/>
    <s v="Sean Braxton"/>
    <x v="1"/>
    <x v="0"/>
    <s v="Henderson"/>
    <x v="0"/>
    <n v="42420"/>
    <x v="0"/>
    <x v="1076"/>
    <x v="1"/>
    <x v="10"/>
    <x v="1057"/>
    <n v="45.36"/>
    <n v="7"/>
    <n v="0"/>
    <n v="21.772800000000004"/>
  </r>
  <r>
    <n v="3542"/>
    <x v="1757"/>
    <x v="0"/>
    <x v="31"/>
    <d v="2013-09-21T00:00:00"/>
    <s v="First Class"/>
    <s v="SV-20365"/>
    <s v="Seth Vernon"/>
    <x v="0"/>
    <x v="0"/>
    <s v="Columbus"/>
    <x v="24"/>
    <n v="43229"/>
    <x v="3"/>
    <x v="1348"/>
    <x v="0"/>
    <x v="5"/>
    <x v="1324"/>
    <n v="5.3520000000000003"/>
    <n v="3"/>
    <n v="0.2"/>
    <n v="1.6055999999999999"/>
  </r>
  <r>
    <n v="3543"/>
    <x v="1757"/>
    <x v="0"/>
    <x v="31"/>
    <d v="2013-09-21T00:00:00"/>
    <s v="First Class"/>
    <s v="SV-20365"/>
    <s v="Seth Vernon"/>
    <x v="0"/>
    <x v="0"/>
    <s v="Columbus"/>
    <x v="24"/>
    <n v="43229"/>
    <x v="3"/>
    <x v="474"/>
    <x v="0"/>
    <x v="1"/>
    <x v="470"/>
    <n v="99.372"/>
    <n v="2"/>
    <n v="0.3"/>
    <n v="-7.0979999999999919"/>
  </r>
  <r>
    <n v="3544"/>
    <x v="1757"/>
    <x v="0"/>
    <x v="31"/>
    <d v="2013-09-21T00:00:00"/>
    <s v="First Class"/>
    <s v="SV-20365"/>
    <s v="Seth Vernon"/>
    <x v="0"/>
    <x v="0"/>
    <s v="Columbus"/>
    <x v="24"/>
    <n v="43229"/>
    <x v="3"/>
    <x v="1216"/>
    <x v="1"/>
    <x v="6"/>
    <x v="1191"/>
    <n v="2.6720000000000002"/>
    <n v="1"/>
    <n v="0.2"/>
    <n v="0.36739999999999962"/>
  </r>
  <r>
    <n v="3545"/>
    <x v="1758"/>
    <x v="3"/>
    <x v="331"/>
    <d v="2014-12-26T00:00:00"/>
    <s v="Second Class"/>
    <s v="MM-17920"/>
    <s v="Michael Moore"/>
    <x v="0"/>
    <x v="0"/>
    <s v="College Station"/>
    <x v="5"/>
    <n v="77840"/>
    <x v="2"/>
    <x v="1056"/>
    <x v="1"/>
    <x v="10"/>
    <x v="1036"/>
    <n v="28.672000000000004"/>
    <n v="8"/>
    <n v="0.2"/>
    <n v="10.393600000000001"/>
  </r>
  <r>
    <n v="3546"/>
    <x v="1758"/>
    <x v="3"/>
    <x v="331"/>
    <d v="2014-12-26T00:00:00"/>
    <s v="Second Class"/>
    <s v="MM-17920"/>
    <s v="Michael Moore"/>
    <x v="0"/>
    <x v="0"/>
    <s v="College Station"/>
    <x v="5"/>
    <n v="77840"/>
    <x v="2"/>
    <x v="1549"/>
    <x v="1"/>
    <x v="9"/>
    <x v="1528"/>
    <n v="29.311999999999994"/>
    <n v="8"/>
    <n v="0.8"/>
    <n v="-74.74560000000001"/>
  </r>
  <r>
    <n v="3547"/>
    <x v="1759"/>
    <x v="3"/>
    <x v="505"/>
    <d v="2014-11-02T00:00:00"/>
    <s v="First Class"/>
    <s v="RD-19810"/>
    <s v="Ross DeVincentis"/>
    <x v="2"/>
    <x v="0"/>
    <s v="Richmond"/>
    <x v="0"/>
    <n v="40475"/>
    <x v="0"/>
    <x v="464"/>
    <x v="1"/>
    <x v="4"/>
    <x v="460"/>
    <n v="105.98"/>
    <n v="7"/>
    <n v="0"/>
    <n v="4.2391999999999932"/>
  </r>
  <r>
    <n v="3548"/>
    <x v="1759"/>
    <x v="3"/>
    <x v="505"/>
    <d v="2014-11-02T00:00:00"/>
    <s v="First Class"/>
    <s v="RD-19810"/>
    <s v="Ross DeVincentis"/>
    <x v="2"/>
    <x v="0"/>
    <s v="Richmond"/>
    <x v="0"/>
    <n v="40475"/>
    <x v="0"/>
    <x v="354"/>
    <x v="1"/>
    <x v="14"/>
    <x v="350"/>
    <n v="35.06"/>
    <n v="2"/>
    <n v="0"/>
    <n v="10.517999999999997"/>
  </r>
  <r>
    <n v="3549"/>
    <x v="1759"/>
    <x v="3"/>
    <x v="505"/>
    <d v="2014-11-02T00:00:00"/>
    <s v="First Class"/>
    <s v="RD-19810"/>
    <s v="Ross DeVincentis"/>
    <x v="2"/>
    <x v="0"/>
    <s v="Richmond"/>
    <x v="0"/>
    <n v="40475"/>
    <x v="0"/>
    <x v="1272"/>
    <x v="0"/>
    <x v="1"/>
    <x v="1248"/>
    <n v="33.94"/>
    <n v="1"/>
    <n v="0"/>
    <n v="9.1637999999999984"/>
  </r>
  <r>
    <n v="3550"/>
    <x v="1759"/>
    <x v="3"/>
    <x v="505"/>
    <d v="2014-11-02T00:00:00"/>
    <s v="First Class"/>
    <s v="RD-19810"/>
    <s v="Ross DeVincentis"/>
    <x v="2"/>
    <x v="0"/>
    <s v="Richmond"/>
    <x v="0"/>
    <n v="40475"/>
    <x v="0"/>
    <x v="1550"/>
    <x v="1"/>
    <x v="2"/>
    <x v="1529"/>
    <n v="30"/>
    <n v="8"/>
    <n v="0"/>
    <n v="14.399999999999999"/>
  </r>
  <r>
    <n v="3551"/>
    <x v="1760"/>
    <x v="0"/>
    <x v="892"/>
    <d v="2013-04-03T00:00:00"/>
    <s v="Second Class"/>
    <s v="ME-17320"/>
    <s v="Maria Etezadi"/>
    <x v="2"/>
    <x v="0"/>
    <s v="Chicago"/>
    <x v="10"/>
    <n v="60653"/>
    <x v="2"/>
    <x v="1237"/>
    <x v="1"/>
    <x v="10"/>
    <x v="1211"/>
    <n v="45.527999999999999"/>
    <n v="3"/>
    <n v="0.2"/>
    <n v="15.934799999999997"/>
  </r>
  <r>
    <n v="3552"/>
    <x v="1760"/>
    <x v="0"/>
    <x v="892"/>
    <d v="2013-04-03T00:00:00"/>
    <s v="Second Class"/>
    <s v="ME-17320"/>
    <s v="Maria Etezadi"/>
    <x v="2"/>
    <x v="0"/>
    <s v="Chicago"/>
    <x v="10"/>
    <n v="60653"/>
    <x v="2"/>
    <x v="228"/>
    <x v="0"/>
    <x v="1"/>
    <x v="226"/>
    <n v="844.11599999999987"/>
    <n v="6"/>
    <n v="0.3"/>
    <n v="-36.176400000000001"/>
  </r>
  <r>
    <n v="3553"/>
    <x v="1760"/>
    <x v="0"/>
    <x v="892"/>
    <d v="2013-04-03T00:00:00"/>
    <s v="Second Class"/>
    <s v="ME-17320"/>
    <s v="Maria Etezadi"/>
    <x v="2"/>
    <x v="0"/>
    <s v="Chicago"/>
    <x v="10"/>
    <n v="60653"/>
    <x v="2"/>
    <x v="143"/>
    <x v="2"/>
    <x v="7"/>
    <x v="143"/>
    <n v="812.73599999999999"/>
    <n v="8"/>
    <n v="0.2"/>
    <n v="60.955199999999962"/>
  </r>
  <r>
    <n v="3554"/>
    <x v="1761"/>
    <x v="3"/>
    <x v="51"/>
    <d v="2014-11-27T00:00:00"/>
    <s v="Second Class"/>
    <s v="FH-14275"/>
    <s v="Frank Hawley"/>
    <x v="1"/>
    <x v="0"/>
    <s v="Philadelphia"/>
    <x v="9"/>
    <n v="19120"/>
    <x v="3"/>
    <x v="444"/>
    <x v="1"/>
    <x v="8"/>
    <x v="439"/>
    <n v="7.4760000000000018"/>
    <n v="1"/>
    <n v="0.7"/>
    <n v="-5.9807999999999986"/>
  </r>
  <r>
    <n v="3555"/>
    <x v="1762"/>
    <x v="2"/>
    <x v="893"/>
    <d v="2011-03-26T00:00:00"/>
    <s v="Second Class"/>
    <s v="PO-18865"/>
    <s v="Patrick O'Donnell"/>
    <x v="0"/>
    <x v="0"/>
    <s v="Los Angeles"/>
    <x v="1"/>
    <n v="90036"/>
    <x v="1"/>
    <x v="546"/>
    <x v="1"/>
    <x v="4"/>
    <x v="541"/>
    <n v="330.4"/>
    <n v="2"/>
    <n v="0"/>
    <n v="85.903999999999996"/>
  </r>
  <r>
    <n v="3556"/>
    <x v="1762"/>
    <x v="2"/>
    <x v="893"/>
    <d v="2011-03-26T00:00:00"/>
    <s v="Second Class"/>
    <s v="PO-18865"/>
    <s v="Patrick O'Donnell"/>
    <x v="0"/>
    <x v="0"/>
    <s v="Los Angeles"/>
    <x v="1"/>
    <n v="90036"/>
    <x v="1"/>
    <x v="1551"/>
    <x v="2"/>
    <x v="7"/>
    <x v="1530"/>
    <n v="604.75199999999995"/>
    <n v="6"/>
    <n v="0.2"/>
    <n v="37.797000000000025"/>
  </r>
  <r>
    <n v="3557"/>
    <x v="1763"/>
    <x v="3"/>
    <x v="96"/>
    <d v="2014-12-06T00:00:00"/>
    <s v="Standard Class"/>
    <s v="CC-12550"/>
    <s v="Clay Cheatham"/>
    <x v="0"/>
    <x v="0"/>
    <s v="Los Angeles"/>
    <x v="1"/>
    <n v="90008"/>
    <x v="1"/>
    <x v="832"/>
    <x v="1"/>
    <x v="10"/>
    <x v="819"/>
    <n v="45.36"/>
    <n v="7"/>
    <n v="0"/>
    <n v="21.772800000000004"/>
  </r>
  <r>
    <n v="3558"/>
    <x v="1763"/>
    <x v="3"/>
    <x v="96"/>
    <d v="2014-12-06T00:00:00"/>
    <s v="Standard Class"/>
    <s v="CC-12550"/>
    <s v="Clay Cheatham"/>
    <x v="0"/>
    <x v="0"/>
    <s v="Los Angeles"/>
    <x v="1"/>
    <n v="90008"/>
    <x v="1"/>
    <x v="858"/>
    <x v="1"/>
    <x v="8"/>
    <x v="844"/>
    <n v="10.128"/>
    <n v="2"/>
    <n v="0.2"/>
    <n v="3.6714000000000002"/>
  </r>
  <r>
    <n v="3559"/>
    <x v="1764"/>
    <x v="3"/>
    <x v="659"/>
    <d v="2014-11-13T00:00:00"/>
    <s v="Standard Class"/>
    <s v="TS-21505"/>
    <s v="Tony Sayre"/>
    <x v="0"/>
    <x v="0"/>
    <s v="San Francisco"/>
    <x v="1"/>
    <n v="94122"/>
    <x v="1"/>
    <x v="1282"/>
    <x v="1"/>
    <x v="8"/>
    <x v="1258"/>
    <n v="21.792000000000002"/>
    <n v="4"/>
    <n v="0.2"/>
    <n v="7.6271999999999984"/>
  </r>
  <r>
    <n v="3560"/>
    <x v="1764"/>
    <x v="3"/>
    <x v="659"/>
    <d v="2014-11-13T00:00:00"/>
    <s v="Standard Class"/>
    <s v="TS-21505"/>
    <s v="Tony Sayre"/>
    <x v="0"/>
    <x v="0"/>
    <s v="San Francisco"/>
    <x v="1"/>
    <n v="94122"/>
    <x v="1"/>
    <x v="989"/>
    <x v="2"/>
    <x v="11"/>
    <x v="973"/>
    <n v="439.8"/>
    <n v="4"/>
    <n v="0"/>
    <n v="145.13400000000001"/>
  </r>
  <r>
    <n v="3561"/>
    <x v="1765"/>
    <x v="3"/>
    <x v="507"/>
    <d v="2014-09-10T00:00:00"/>
    <s v="Second Class"/>
    <s v="MD-17350"/>
    <s v="Maribeth Dona"/>
    <x v="0"/>
    <x v="0"/>
    <s v="Akron"/>
    <x v="24"/>
    <n v="44312"/>
    <x v="3"/>
    <x v="679"/>
    <x v="1"/>
    <x v="6"/>
    <x v="673"/>
    <n v="8.2560000000000002"/>
    <n v="4"/>
    <n v="0.2"/>
    <n v="0.61920000000000019"/>
  </r>
  <r>
    <n v="3562"/>
    <x v="1765"/>
    <x v="3"/>
    <x v="507"/>
    <d v="2014-09-10T00:00:00"/>
    <s v="Second Class"/>
    <s v="MD-17350"/>
    <s v="Maribeth Dona"/>
    <x v="0"/>
    <x v="0"/>
    <s v="Akron"/>
    <x v="24"/>
    <n v="44312"/>
    <x v="3"/>
    <x v="822"/>
    <x v="1"/>
    <x v="8"/>
    <x v="810"/>
    <n v="25.560000000000002"/>
    <n v="5"/>
    <n v="0.7"/>
    <n v="-20.448"/>
  </r>
  <r>
    <n v="3563"/>
    <x v="1765"/>
    <x v="3"/>
    <x v="507"/>
    <d v="2014-09-10T00:00:00"/>
    <s v="Second Class"/>
    <s v="MD-17350"/>
    <s v="Maribeth Dona"/>
    <x v="0"/>
    <x v="0"/>
    <s v="Akron"/>
    <x v="24"/>
    <n v="44312"/>
    <x v="3"/>
    <x v="24"/>
    <x v="1"/>
    <x v="8"/>
    <x v="24"/>
    <n v="4.3680000000000012"/>
    <n v="2"/>
    <n v="0.7"/>
    <n v="-3.0575999999999999"/>
  </r>
  <r>
    <n v="3564"/>
    <x v="1765"/>
    <x v="3"/>
    <x v="507"/>
    <d v="2014-09-10T00:00:00"/>
    <s v="Second Class"/>
    <s v="MD-17350"/>
    <s v="Maribeth Dona"/>
    <x v="0"/>
    <x v="0"/>
    <s v="Akron"/>
    <x v="24"/>
    <n v="44312"/>
    <x v="3"/>
    <x v="1552"/>
    <x v="1"/>
    <x v="10"/>
    <x v="1531"/>
    <n v="11.520000000000001"/>
    <n v="4"/>
    <n v="0.2"/>
    <n v="3.7439999999999993"/>
  </r>
  <r>
    <n v="3565"/>
    <x v="1766"/>
    <x v="0"/>
    <x v="894"/>
    <d v="2013-07-07T00:00:00"/>
    <s v="First Class"/>
    <s v="GT-14755"/>
    <s v="Guy Thornton"/>
    <x v="0"/>
    <x v="0"/>
    <s v="Los Angeles"/>
    <x v="1"/>
    <n v="90049"/>
    <x v="1"/>
    <x v="1553"/>
    <x v="1"/>
    <x v="10"/>
    <x v="1532"/>
    <n v="12.96"/>
    <n v="2"/>
    <n v="0"/>
    <n v="6.2208000000000006"/>
  </r>
  <r>
    <n v="3566"/>
    <x v="1766"/>
    <x v="0"/>
    <x v="894"/>
    <d v="2013-07-07T00:00:00"/>
    <s v="First Class"/>
    <s v="GT-14755"/>
    <s v="Guy Thornton"/>
    <x v="0"/>
    <x v="0"/>
    <s v="Los Angeles"/>
    <x v="1"/>
    <n v="90049"/>
    <x v="1"/>
    <x v="1079"/>
    <x v="1"/>
    <x v="13"/>
    <x v="1060"/>
    <n v="3.96"/>
    <n v="2"/>
    <n v="0"/>
    <n v="7.9200000000000159E-2"/>
  </r>
  <r>
    <n v="3567"/>
    <x v="1767"/>
    <x v="3"/>
    <x v="210"/>
    <d v="2014-09-15T00:00:00"/>
    <s v="Standard Class"/>
    <s v="RD-19660"/>
    <s v="Robert Dilbeck"/>
    <x v="2"/>
    <x v="0"/>
    <s v="Independence"/>
    <x v="25"/>
    <n v="64055"/>
    <x v="2"/>
    <x v="115"/>
    <x v="1"/>
    <x v="8"/>
    <x v="115"/>
    <n v="1577.94"/>
    <n v="3"/>
    <n v="0"/>
    <n v="757.41120000000001"/>
  </r>
  <r>
    <n v="3568"/>
    <x v="1768"/>
    <x v="0"/>
    <x v="369"/>
    <d v="2013-09-15T00:00:00"/>
    <s v="Second Class"/>
    <s v="DB-12910"/>
    <s v="Daniel Byrd"/>
    <x v="2"/>
    <x v="0"/>
    <s v="Dallas"/>
    <x v="5"/>
    <n v="75220"/>
    <x v="2"/>
    <x v="1441"/>
    <x v="0"/>
    <x v="5"/>
    <x v="1420"/>
    <n v="15.008000000000003"/>
    <n v="4"/>
    <n v="0.6"/>
    <n v="-12.006399999999999"/>
  </r>
  <r>
    <n v="3569"/>
    <x v="1769"/>
    <x v="3"/>
    <x v="445"/>
    <d v="2014-07-04T00:00:00"/>
    <s v="Same Day"/>
    <s v="JK-15640"/>
    <s v="Jim Kriz"/>
    <x v="2"/>
    <x v="0"/>
    <s v="Seattle"/>
    <x v="4"/>
    <n v="98105"/>
    <x v="1"/>
    <x v="246"/>
    <x v="2"/>
    <x v="11"/>
    <x v="244"/>
    <n v="59.98"/>
    <n v="2"/>
    <n v="0"/>
    <n v="26.391200000000005"/>
  </r>
  <r>
    <n v="3570"/>
    <x v="1769"/>
    <x v="3"/>
    <x v="445"/>
    <d v="2014-07-04T00:00:00"/>
    <s v="Same Day"/>
    <s v="JK-15640"/>
    <s v="Jim Kriz"/>
    <x v="2"/>
    <x v="0"/>
    <s v="Seattle"/>
    <x v="4"/>
    <n v="98105"/>
    <x v="1"/>
    <x v="206"/>
    <x v="2"/>
    <x v="15"/>
    <x v="1533"/>
    <n v="2395.2000000000003"/>
    <n v="6"/>
    <n v="0.2"/>
    <n v="209.58000000000004"/>
  </r>
  <r>
    <n v="3571"/>
    <x v="1769"/>
    <x v="3"/>
    <x v="445"/>
    <d v="2014-07-04T00:00:00"/>
    <s v="Same Day"/>
    <s v="JK-15640"/>
    <s v="Jim Kriz"/>
    <x v="2"/>
    <x v="0"/>
    <s v="Seattle"/>
    <x v="4"/>
    <n v="98105"/>
    <x v="1"/>
    <x v="695"/>
    <x v="2"/>
    <x v="11"/>
    <x v="1053"/>
    <n v="1687.8"/>
    <n v="4"/>
    <n v="0"/>
    <n v="742.63200000000006"/>
  </r>
  <r>
    <n v="3572"/>
    <x v="1769"/>
    <x v="3"/>
    <x v="445"/>
    <d v="2014-07-04T00:00:00"/>
    <s v="Same Day"/>
    <s v="JK-15640"/>
    <s v="Jim Kriz"/>
    <x v="2"/>
    <x v="0"/>
    <s v="Seattle"/>
    <x v="4"/>
    <n v="98105"/>
    <x v="1"/>
    <x v="312"/>
    <x v="2"/>
    <x v="7"/>
    <x v="309"/>
    <n v="7.9920000000000009"/>
    <n v="1"/>
    <n v="0.2"/>
    <n v="2.6972999999999994"/>
  </r>
  <r>
    <n v="3573"/>
    <x v="1770"/>
    <x v="3"/>
    <x v="222"/>
    <d v="2014-07-05T00:00:00"/>
    <s v="Standard Class"/>
    <s v="FC-14335"/>
    <s v="Fred Chung"/>
    <x v="1"/>
    <x v="0"/>
    <s v="Mesquite"/>
    <x v="5"/>
    <n v="75150"/>
    <x v="2"/>
    <x v="644"/>
    <x v="1"/>
    <x v="10"/>
    <x v="638"/>
    <n v="5.1840000000000011"/>
    <n v="1"/>
    <n v="0.2"/>
    <n v="1.8144"/>
  </r>
  <r>
    <n v="3574"/>
    <x v="1771"/>
    <x v="3"/>
    <x v="783"/>
    <d v="2014-08-13T00:00:00"/>
    <s v="Standard Class"/>
    <s v="JW-15955"/>
    <s v="Joni Wasserman"/>
    <x v="0"/>
    <x v="0"/>
    <s v="Long Beach"/>
    <x v="15"/>
    <n v="11561"/>
    <x v="3"/>
    <x v="241"/>
    <x v="1"/>
    <x v="6"/>
    <x v="239"/>
    <n v="11.68"/>
    <n v="2"/>
    <n v="0"/>
    <n v="5.4895999999999994"/>
  </r>
  <r>
    <n v="3575"/>
    <x v="1771"/>
    <x v="3"/>
    <x v="783"/>
    <d v="2014-08-13T00:00:00"/>
    <s v="Standard Class"/>
    <s v="JW-15955"/>
    <s v="Joni Wasserman"/>
    <x v="0"/>
    <x v="0"/>
    <s v="Long Beach"/>
    <x v="15"/>
    <n v="11561"/>
    <x v="3"/>
    <x v="1554"/>
    <x v="1"/>
    <x v="6"/>
    <x v="33"/>
    <n v="104.80000000000001"/>
    <n v="10"/>
    <n v="0"/>
    <n v="26.200000000000003"/>
  </r>
  <r>
    <n v="3576"/>
    <x v="1772"/>
    <x v="1"/>
    <x v="531"/>
    <d v="2012-03-24T00:00:00"/>
    <s v="Standard Class"/>
    <s v="DC-12850"/>
    <s v="Dan Campbell"/>
    <x v="0"/>
    <x v="0"/>
    <s v="North Miami"/>
    <x v="2"/>
    <n v="33161"/>
    <x v="0"/>
    <x v="670"/>
    <x v="1"/>
    <x v="10"/>
    <x v="664"/>
    <n v="14.496000000000002"/>
    <n v="3"/>
    <n v="0.2"/>
    <n v="4.8924000000000003"/>
  </r>
  <r>
    <n v="3577"/>
    <x v="1773"/>
    <x v="0"/>
    <x v="843"/>
    <d v="2013-06-12T00:00:00"/>
    <s v="Standard Class"/>
    <s v="FM-14290"/>
    <s v="Frank Merwin"/>
    <x v="2"/>
    <x v="0"/>
    <s v="Bakersfield"/>
    <x v="1"/>
    <n v="93309"/>
    <x v="1"/>
    <x v="570"/>
    <x v="1"/>
    <x v="8"/>
    <x v="565"/>
    <n v="4.7840000000000007"/>
    <n v="1"/>
    <n v="0.2"/>
    <n v="1.5547999999999997"/>
  </r>
  <r>
    <n v="3578"/>
    <x v="1773"/>
    <x v="0"/>
    <x v="843"/>
    <d v="2013-06-12T00:00:00"/>
    <s v="Standard Class"/>
    <s v="FM-14290"/>
    <s v="Frank Merwin"/>
    <x v="2"/>
    <x v="0"/>
    <s v="Bakersfield"/>
    <x v="1"/>
    <n v="93309"/>
    <x v="1"/>
    <x v="204"/>
    <x v="1"/>
    <x v="10"/>
    <x v="203"/>
    <n v="4.7300000000000004"/>
    <n v="1"/>
    <n v="0"/>
    <n v="2.3177000000000003"/>
  </r>
  <r>
    <n v="3579"/>
    <x v="1774"/>
    <x v="0"/>
    <x v="197"/>
    <d v="2013-07-30T00:00:00"/>
    <s v="Standard Class"/>
    <s v="MT-17815"/>
    <s v="Meg Tillman"/>
    <x v="0"/>
    <x v="0"/>
    <s v="Jackson"/>
    <x v="35"/>
    <n v="39212"/>
    <x v="0"/>
    <x v="1555"/>
    <x v="1"/>
    <x v="4"/>
    <x v="1534"/>
    <n v="7.89"/>
    <n v="1"/>
    <n v="0"/>
    <n v="0.31559999999999899"/>
  </r>
  <r>
    <n v="3580"/>
    <x v="1774"/>
    <x v="0"/>
    <x v="197"/>
    <d v="2013-07-30T00:00:00"/>
    <s v="Standard Class"/>
    <s v="MT-17815"/>
    <s v="Meg Tillman"/>
    <x v="0"/>
    <x v="0"/>
    <s v="Jackson"/>
    <x v="35"/>
    <n v="39212"/>
    <x v="0"/>
    <x v="1402"/>
    <x v="1"/>
    <x v="10"/>
    <x v="1380"/>
    <n v="65.5"/>
    <n v="5"/>
    <n v="0"/>
    <n v="32.094999999999999"/>
  </r>
  <r>
    <n v="3581"/>
    <x v="1774"/>
    <x v="0"/>
    <x v="197"/>
    <d v="2013-07-30T00:00:00"/>
    <s v="Standard Class"/>
    <s v="MT-17815"/>
    <s v="Meg Tillman"/>
    <x v="0"/>
    <x v="0"/>
    <s v="Jackson"/>
    <x v="35"/>
    <n v="39212"/>
    <x v="0"/>
    <x v="335"/>
    <x v="0"/>
    <x v="3"/>
    <x v="331"/>
    <n v="2430.08"/>
    <n v="8"/>
    <n v="0"/>
    <n v="388.81280000000015"/>
  </r>
  <r>
    <n v="3582"/>
    <x v="1775"/>
    <x v="3"/>
    <x v="172"/>
    <d v="2014-10-08T00:00:00"/>
    <s v="Standard Class"/>
    <s v="DK-13090"/>
    <s v="Dave Kipp"/>
    <x v="0"/>
    <x v="0"/>
    <s v="Fremont"/>
    <x v="8"/>
    <n v="68025"/>
    <x v="2"/>
    <x v="921"/>
    <x v="1"/>
    <x v="10"/>
    <x v="904"/>
    <n v="104.85"/>
    <n v="1"/>
    <n v="0"/>
    <n v="50.327999999999996"/>
  </r>
  <r>
    <n v="3583"/>
    <x v="1776"/>
    <x v="1"/>
    <x v="895"/>
    <d v="2012-12-16T00:00:00"/>
    <s v="Standard Class"/>
    <s v="KD-16495"/>
    <s v="Keith Dawkins"/>
    <x v="1"/>
    <x v="0"/>
    <s v="Jackson"/>
    <x v="12"/>
    <n v="49201"/>
    <x v="2"/>
    <x v="130"/>
    <x v="1"/>
    <x v="6"/>
    <x v="1535"/>
    <n v="3.9"/>
    <n v="2"/>
    <n v="0"/>
    <n v="1.5209999999999999"/>
  </r>
  <r>
    <n v="3584"/>
    <x v="1776"/>
    <x v="1"/>
    <x v="895"/>
    <d v="2012-12-16T00:00:00"/>
    <s v="Standard Class"/>
    <s v="KD-16495"/>
    <s v="Keith Dawkins"/>
    <x v="1"/>
    <x v="0"/>
    <s v="Jackson"/>
    <x v="12"/>
    <n v="49201"/>
    <x v="2"/>
    <x v="1382"/>
    <x v="0"/>
    <x v="3"/>
    <x v="1358"/>
    <n v="801.96"/>
    <n v="2"/>
    <n v="0"/>
    <n v="200.49"/>
  </r>
  <r>
    <n v="3585"/>
    <x v="1776"/>
    <x v="1"/>
    <x v="895"/>
    <d v="2012-12-16T00:00:00"/>
    <s v="Standard Class"/>
    <s v="KD-16495"/>
    <s v="Keith Dawkins"/>
    <x v="1"/>
    <x v="0"/>
    <s v="Jackson"/>
    <x v="12"/>
    <n v="49201"/>
    <x v="2"/>
    <x v="992"/>
    <x v="0"/>
    <x v="1"/>
    <x v="975"/>
    <n v="191.96"/>
    <n v="2"/>
    <n v="0"/>
    <n v="32.633199999999988"/>
  </r>
  <r>
    <n v="3586"/>
    <x v="1776"/>
    <x v="1"/>
    <x v="895"/>
    <d v="2012-12-16T00:00:00"/>
    <s v="Standard Class"/>
    <s v="KD-16495"/>
    <s v="Keith Dawkins"/>
    <x v="1"/>
    <x v="0"/>
    <s v="Jackson"/>
    <x v="12"/>
    <n v="49201"/>
    <x v="2"/>
    <x v="709"/>
    <x v="1"/>
    <x v="2"/>
    <x v="701"/>
    <n v="2.61"/>
    <n v="1"/>
    <n v="0"/>
    <n v="1.2005999999999999"/>
  </r>
  <r>
    <n v="3587"/>
    <x v="1777"/>
    <x v="3"/>
    <x v="213"/>
    <d v="2014-09-09T00:00:00"/>
    <s v="Standard Class"/>
    <s v="AG-10300"/>
    <s v="Aleksandra Gannaway"/>
    <x v="1"/>
    <x v="0"/>
    <s v="San Francisco"/>
    <x v="1"/>
    <n v="94122"/>
    <x v="1"/>
    <x v="79"/>
    <x v="1"/>
    <x v="6"/>
    <x v="79"/>
    <n v="5.96"/>
    <n v="2"/>
    <n v="0"/>
    <n v="1.6688000000000001"/>
  </r>
  <r>
    <n v="3588"/>
    <x v="1778"/>
    <x v="3"/>
    <x v="241"/>
    <d v="2014-09-29T00:00:00"/>
    <s v="Standard Class"/>
    <s v="MH-18115"/>
    <s v="Mick Hernandez"/>
    <x v="2"/>
    <x v="0"/>
    <s v="Lancaster"/>
    <x v="24"/>
    <n v="43130"/>
    <x v="3"/>
    <x v="1148"/>
    <x v="2"/>
    <x v="7"/>
    <x v="1127"/>
    <n v="1169.694"/>
    <n v="3"/>
    <n v="0.4"/>
    <n v="-253.43369999999993"/>
  </r>
  <r>
    <n v="3589"/>
    <x v="1779"/>
    <x v="3"/>
    <x v="484"/>
    <d v="2014-12-22T00:00:00"/>
    <s v="First Class"/>
    <s v="AC-10450"/>
    <s v="Amy Cox"/>
    <x v="0"/>
    <x v="0"/>
    <s v="Lafayette"/>
    <x v="28"/>
    <n v="70506"/>
    <x v="0"/>
    <x v="465"/>
    <x v="1"/>
    <x v="14"/>
    <x v="461"/>
    <n v="1665.62"/>
    <n v="2"/>
    <n v="0"/>
    <n v="33.312400000000025"/>
  </r>
  <r>
    <n v="3590"/>
    <x v="1780"/>
    <x v="3"/>
    <x v="221"/>
    <d v="2014-12-01T00:00:00"/>
    <s v="Standard Class"/>
    <s v="FM-14290"/>
    <s v="Frank Merwin"/>
    <x v="2"/>
    <x v="0"/>
    <s v="Richmond"/>
    <x v="0"/>
    <n v="40475"/>
    <x v="0"/>
    <x v="614"/>
    <x v="1"/>
    <x v="8"/>
    <x v="609"/>
    <n v="2.88"/>
    <n v="1"/>
    <n v="0"/>
    <n v="1.4112"/>
  </r>
  <r>
    <n v="3591"/>
    <x v="1780"/>
    <x v="3"/>
    <x v="221"/>
    <d v="2014-12-01T00:00:00"/>
    <s v="Standard Class"/>
    <s v="FM-14290"/>
    <s v="Frank Merwin"/>
    <x v="2"/>
    <x v="0"/>
    <s v="Richmond"/>
    <x v="0"/>
    <n v="40475"/>
    <x v="0"/>
    <x v="772"/>
    <x v="1"/>
    <x v="4"/>
    <x v="764"/>
    <n v="1443.96"/>
    <n v="12"/>
    <n v="0"/>
    <n v="375.42959999999994"/>
  </r>
  <r>
    <n v="3592"/>
    <x v="1781"/>
    <x v="2"/>
    <x v="736"/>
    <d v="2011-12-15T00:00:00"/>
    <s v="Second Class"/>
    <s v="RA-19285"/>
    <s v="Ralph Arnett"/>
    <x v="0"/>
    <x v="0"/>
    <s v="Houston"/>
    <x v="5"/>
    <n v="77070"/>
    <x v="2"/>
    <x v="503"/>
    <x v="1"/>
    <x v="14"/>
    <x v="498"/>
    <n v="2.92"/>
    <n v="1"/>
    <n v="0.2"/>
    <n v="0.36499999999999977"/>
  </r>
  <r>
    <n v="3593"/>
    <x v="1782"/>
    <x v="0"/>
    <x v="5"/>
    <d v="2013-12-08T00:00:00"/>
    <s v="Second Class"/>
    <s v="JG-15160"/>
    <s v="James Galang"/>
    <x v="0"/>
    <x v="0"/>
    <s v="New York City"/>
    <x v="15"/>
    <n v="10024"/>
    <x v="3"/>
    <x v="1449"/>
    <x v="1"/>
    <x v="4"/>
    <x v="1427"/>
    <n v="465.18"/>
    <n v="3"/>
    <n v="0"/>
    <n v="120.94680000000001"/>
  </r>
  <r>
    <n v="3594"/>
    <x v="1783"/>
    <x v="0"/>
    <x v="108"/>
    <d v="2013-09-18T00:00:00"/>
    <s v="Standard Class"/>
    <s v="NZ-18565"/>
    <s v="Nick Zandusky"/>
    <x v="2"/>
    <x v="0"/>
    <s v="Toledo"/>
    <x v="24"/>
    <n v="43615"/>
    <x v="3"/>
    <x v="444"/>
    <x v="1"/>
    <x v="8"/>
    <x v="439"/>
    <n v="22.428000000000004"/>
    <n v="3"/>
    <n v="0.7"/>
    <n v="-17.942399999999992"/>
  </r>
  <r>
    <n v="3595"/>
    <x v="1783"/>
    <x v="0"/>
    <x v="108"/>
    <d v="2013-09-18T00:00:00"/>
    <s v="Standard Class"/>
    <s v="NZ-18565"/>
    <s v="Nick Zandusky"/>
    <x v="2"/>
    <x v="0"/>
    <s v="Toledo"/>
    <x v="24"/>
    <n v="43615"/>
    <x v="3"/>
    <x v="1190"/>
    <x v="1"/>
    <x v="4"/>
    <x v="33"/>
    <n v="37.52000000000001"/>
    <n v="5"/>
    <n v="0.2"/>
    <n v="3.7519999999999989"/>
  </r>
  <r>
    <n v="3596"/>
    <x v="1784"/>
    <x v="3"/>
    <x v="34"/>
    <d v="2014-12-16T00:00:00"/>
    <s v="Standard Class"/>
    <s v="KM-16225"/>
    <s v="Kalyca Meade"/>
    <x v="1"/>
    <x v="0"/>
    <s v="Philadelphia"/>
    <x v="9"/>
    <n v="19143"/>
    <x v="3"/>
    <x v="346"/>
    <x v="1"/>
    <x v="6"/>
    <x v="342"/>
    <n v="2.6240000000000001"/>
    <n v="1"/>
    <n v="0.2"/>
    <n v="0.42639999999999978"/>
  </r>
  <r>
    <n v="3597"/>
    <x v="1785"/>
    <x v="2"/>
    <x v="340"/>
    <d v="2011-09-14T00:00:00"/>
    <s v="Second Class"/>
    <s v="LC-17140"/>
    <s v="Logan Currie"/>
    <x v="0"/>
    <x v="0"/>
    <s v="Philadelphia"/>
    <x v="9"/>
    <n v="19140"/>
    <x v="3"/>
    <x v="739"/>
    <x v="1"/>
    <x v="10"/>
    <x v="731"/>
    <n v="15.552000000000003"/>
    <n v="3"/>
    <n v="0.2"/>
    <n v="5.4432"/>
  </r>
  <r>
    <n v="3598"/>
    <x v="1785"/>
    <x v="2"/>
    <x v="340"/>
    <d v="2011-09-14T00:00:00"/>
    <s v="Second Class"/>
    <s v="LC-17140"/>
    <s v="Logan Currie"/>
    <x v="0"/>
    <x v="0"/>
    <s v="Philadelphia"/>
    <x v="9"/>
    <n v="19140"/>
    <x v="3"/>
    <x v="1556"/>
    <x v="2"/>
    <x v="11"/>
    <x v="1536"/>
    <n v="64.704000000000008"/>
    <n v="6"/>
    <n v="0.2"/>
    <n v="-4.852800000000002"/>
  </r>
  <r>
    <n v="3599"/>
    <x v="1785"/>
    <x v="2"/>
    <x v="340"/>
    <d v="2011-09-14T00:00:00"/>
    <s v="Second Class"/>
    <s v="LC-17140"/>
    <s v="Logan Currie"/>
    <x v="0"/>
    <x v="0"/>
    <s v="Philadelphia"/>
    <x v="9"/>
    <n v="19140"/>
    <x v="3"/>
    <x v="1027"/>
    <x v="0"/>
    <x v="5"/>
    <x v="1009"/>
    <n v="17.472000000000001"/>
    <n v="3"/>
    <n v="0.2"/>
    <n v="5.023200000000001"/>
  </r>
  <r>
    <n v="3600"/>
    <x v="1785"/>
    <x v="2"/>
    <x v="340"/>
    <d v="2011-09-14T00:00:00"/>
    <s v="Second Class"/>
    <s v="LC-17140"/>
    <s v="Logan Currie"/>
    <x v="0"/>
    <x v="0"/>
    <s v="Philadelphia"/>
    <x v="9"/>
    <n v="19140"/>
    <x v="3"/>
    <x v="944"/>
    <x v="2"/>
    <x v="7"/>
    <x v="928"/>
    <n v="135.51599999999999"/>
    <n v="1"/>
    <n v="0.4"/>
    <n v="-31.620400000000004"/>
  </r>
  <r>
    <n v="3601"/>
    <x v="1786"/>
    <x v="3"/>
    <x v="335"/>
    <d v="2014-07-01T00:00:00"/>
    <s v="Standard Class"/>
    <s v="NP-18700"/>
    <s v="Nora Preis"/>
    <x v="0"/>
    <x v="0"/>
    <s v="Denver"/>
    <x v="22"/>
    <n v="80219"/>
    <x v="1"/>
    <x v="876"/>
    <x v="2"/>
    <x v="11"/>
    <x v="861"/>
    <n v="431.92800000000005"/>
    <n v="9"/>
    <n v="0.2"/>
    <n v="64.789199999999951"/>
  </r>
  <r>
    <n v="3602"/>
    <x v="1787"/>
    <x v="2"/>
    <x v="664"/>
    <d v="2011-11-24T00:00:00"/>
    <s v="Standard Class"/>
    <s v="RB-19330"/>
    <s v="Randy Bradley"/>
    <x v="0"/>
    <x v="0"/>
    <s v="Philadelphia"/>
    <x v="9"/>
    <n v="19143"/>
    <x v="3"/>
    <x v="565"/>
    <x v="1"/>
    <x v="10"/>
    <x v="560"/>
    <n v="12.448"/>
    <n v="2"/>
    <n v="0.2"/>
    <n v="3.8899999999999988"/>
  </r>
  <r>
    <n v="3603"/>
    <x v="1787"/>
    <x v="2"/>
    <x v="664"/>
    <d v="2011-11-24T00:00:00"/>
    <s v="Standard Class"/>
    <s v="RB-19330"/>
    <s v="Randy Bradley"/>
    <x v="0"/>
    <x v="0"/>
    <s v="Philadelphia"/>
    <x v="9"/>
    <n v="19143"/>
    <x v="3"/>
    <x v="499"/>
    <x v="0"/>
    <x v="1"/>
    <x v="494"/>
    <n v="657.93"/>
    <n v="5"/>
    <n v="0.3"/>
    <n v="-93.989999999999952"/>
  </r>
  <r>
    <n v="3604"/>
    <x v="1788"/>
    <x v="3"/>
    <x v="170"/>
    <d v="2014-08-28T00:00:00"/>
    <s v="Standard Class"/>
    <s v="TH-21550"/>
    <s v="Tracy Hopkins"/>
    <x v="2"/>
    <x v="0"/>
    <s v="Columbia"/>
    <x v="39"/>
    <n v="21044"/>
    <x v="3"/>
    <x v="447"/>
    <x v="1"/>
    <x v="10"/>
    <x v="1219"/>
    <n v="277.39999999999998"/>
    <n v="5"/>
    <n v="0"/>
    <n v="133.15199999999999"/>
  </r>
  <r>
    <n v="3605"/>
    <x v="1788"/>
    <x v="3"/>
    <x v="170"/>
    <d v="2014-08-28T00:00:00"/>
    <s v="Standard Class"/>
    <s v="TH-21550"/>
    <s v="Tracy Hopkins"/>
    <x v="2"/>
    <x v="0"/>
    <s v="Columbia"/>
    <x v="39"/>
    <n v="21044"/>
    <x v="3"/>
    <x v="980"/>
    <x v="0"/>
    <x v="5"/>
    <x v="964"/>
    <n v="25.16"/>
    <n v="2"/>
    <n v="0"/>
    <n v="8.5543999999999976"/>
  </r>
  <r>
    <n v="3606"/>
    <x v="1788"/>
    <x v="3"/>
    <x v="170"/>
    <d v="2014-08-28T00:00:00"/>
    <s v="Standard Class"/>
    <s v="TH-21550"/>
    <s v="Tracy Hopkins"/>
    <x v="2"/>
    <x v="0"/>
    <s v="Columbia"/>
    <x v="39"/>
    <n v="21044"/>
    <x v="3"/>
    <x v="935"/>
    <x v="0"/>
    <x v="5"/>
    <x v="919"/>
    <n v="91.92"/>
    <n v="4"/>
    <n v="0"/>
    <n v="31.252800000000001"/>
  </r>
  <r>
    <n v="3607"/>
    <x v="1789"/>
    <x v="0"/>
    <x v="299"/>
    <d v="2013-03-17T00:00:00"/>
    <s v="Second Class"/>
    <s v="CK-12595"/>
    <s v="Clytie Kelty"/>
    <x v="0"/>
    <x v="0"/>
    <s v="New York City"/>
    <x v="15"/>
    <n v="10024"/>
    <x v="3"/>
    <x v="706"/>
    <x v="1"/>
    <x v="12"/>
    <x v="33"/>
    <n v="29.339999999999996"/>
    <n v="3"/>
    <n v="0"/>
    <n v="13.496399999999998"/>
  </r>
  <r>
    <n v="3608"/>
    <x v="1790"/>
    <x v="2"/>
    <x v="865"/>
    <d v="2011-09-28T00:00:00"/>
    <s v="Second Class"/>
    <s v="ST-20530"/>
    <s v="Shui Tom"/>
    <x v="0"/>
    <x v="0"/>
    <s v="New York City"/>
    <x v="15"/>
    <n v="10035"/>
    <x v="3"/>
    <x v="920"/>
    <x v="1"/>
    <x v="8"/>
    <x v="903"/>
    <n v="139.44"/>
    <n v="3"/>
    <n v="0.2"/>
    <n v="47.060999999999993"/>
  </r>
  <r>
    <n v="3609"/>
    <x v="1791"/>
    <x v="2"/>
    <x v="582"/>
    <d v="2011-05-03T00:00:00"/>
    <s v="Standard Class"/>
    <s v="GB-14530"/>
    <s v="George Bell"/>
    <x v="1"/>
    <x v="0"/>
    <s v="Newark"/>
    <x v="24"/>
    <n v="43055"/>
    <x v="3"/>
    <x v="745"/>
    <x v="1"/>
    <x v="2"/>
    <x v="736"/>
    <n v="6.911999999999999"/>
    <n v="3"/>
    <n v="0.2"/>
    <n v="2.5056000000000003"/>
  </r>
  <r>
    <n v="3610"/>
    <x v="1791"/>
    <x v="2"/>
    <x v="582"/>
    <d v="2011-05-03T00:00:00"/>
    <s v="Standard Class"/>
    <s v="GB-14530"/>
    <s v="George Bell"/>
    <x v="1"/>
    <x v="0"/>
    <s v="Newark"/>
    <x v="24"/>
    <n v="43055"/>
    <x v="3"/>
    <x v="1011"/>
    <x v="1"/>
    <x v="4"/>
    <x v="994"/>
    <n v="27.096"/>
    <n v="3"/>
    <n v="0.2"/>
    <n v="2.0321999999999987"/>
  </r>
  <r>
    <n v="3611"/>
    <x v="1791"/>
    <x v="2"/>
    <x v="582"/>
    <d v="2011-05-03T00:00:00"/>
    <s v="Standard Class"/>
    <s v="GB-14530"/>
    <s v="George Bell"/>
    <x v="1"/>
    <x v="0"/>
    <s v="Newark"/>
    <x v="24"/>
    <n v="43055"/>
    <x v="3"/>
    <x v="1439"/>
    <x v="1"/>
    <x v="4"/>
    <x v="1418"/>
    <n v="177.56800000000001"/>
    <n v="2"/>
    <n v="0.2"/>
    <n v="-37.733199999999989"/>
  </r>
  <r>
    <n v="3612"/>
    <x v="1792"/>
    <x v="0"/>
    <x v="896"/>
    <d v="2013-12-02T00:00:00"/>
    <s v="Second Class"/>
    <s v="NC-18535"/>
    <s v="Nick Crebassa"/>
    <x v="1"/>
    <x v="0"/>
    <s v="Dallas"/>
    <x v="5"/>
    <n v="75217"/>
    <x v="2"/>
    <x v="1312"/>
    <x v="2"/>
    <x v="11"/>
    <x v="1289"/>
    <n v="58.415999999999997"/>
    <n v="2"/>
    <n v="0.2"/>
    <n v="16.794600000000003"/>
  </r>
  <r>
    <n v="3613"/>
    <x v="1793"/>
    <x v="1"/>
    <x v="155"/>
    <d v="2012-12-08T00:00:00"/>
    <s v="Standard Class"/>
    <s v="AB-10255"/>
    <s v="Alejandro Ballentine"/>
    <x v="2"/>
    <x v="0"/>
    <s v="Philadelphia"/>
    <x v="9"/>
    <n v="19134"/>
    <x v="3"/>
    <x v="1536"/>
    <x v="1"/>
    <x v="10"/>
    <x v="1515"/>
    <n v="16.448"/>
    <n v="2"/>
    <n v="0.2"/>
    <n v="5.5511999999999979"/>
  </r>
  <r>
    <n v="3614"/>
    <x v="1793"/>
    <x v="1"/>
    <x v="155"/>
    <d v="2012-12-08T00:00:00"/>
    <s v="Standard Class"/>
    <s v="AB-10255"/>
    <s v="Alejandro Ballentine"/>
    <x v="2"/>
    <x v="0"/>
    <s v="Philadelphia"/>
    <x v="9"/>
    <n v="19134"/>
    <x v="3"/>
    <x v="43"/>
    <x v="2"/>
    <x v="11"/>
    <x v="43"/>
    <n v="36.783999999999999"/>
    <n v="2"/>
    <n v="0.2"/>
    <n v="10.5754"/>
  </r>
  <r>
    <n v="3615"/>
    <x v="1794"/>
    <x v="3"/>
    <x v="123"/>
    <d v="2014-11-22T00:00:00"/>
    <s v="First Class"/>
    <s v="SC-20770"/>
    <s v="Stewart Carmichael"/>
    <x v="1"/>
    <x v="0"/>
    <s v="San Antonio"/>
    <x v="5"/>
    <n v="78207"/>
    <x v="2"/>
    <x v="975"/>
    <x v="0"/>
    <x v="3"/>
    <x v="960"/>
    <n v="718.11599999999987"/>
    <n v="6"/>
    <n v="0.3"/>
    <n v="-71.811599999999999"/>
  </r>
  <r>
    <n v="3616"/>
    <x v="1794"/>
    <x v="3"/>
    <x v="123"/>
    <d v="2014-11-22T00:00:00"/>
    <s v="First Class"/>
    <s v="SC-20770"/>
    <s v="Stewart Carmichael"/>
    <x v="1"/>
    <x v="0"/>
    <s v="San Antonio"/>
    <x v="5"/>
    <n v="78207"/>
    <x v="2"/>
    <x v="1068"/>
    <x v="1"/>
    <x v="6"/>
    <x v="1048"/>
    <n v="31.776"/>
    <n v="4"/>
    <n v="0.2"/>
    <n v="8.7384000000000022"/>
  </r>
  <r>
    <n v="3617"/>
    <x v="1795"/>
    <x v="0"/>
    <x v="64"/>
    <d v="2013-09-10T00:00:00"/>
    <s v="Standard Class"/>
    <s v="JC-15340"/>
    <s v="Jasper Cacioppo"/>
    <x v="0"/>
    <x v="0"/>
    <s v="Philadelphia"/>
    <x v="9"/>
    <n v="19120"/>
    <x v="3"/>
    <x v="48"/>
    <x v="1"/>
    <x v="8"/>
    <x v="48"/>
    <n v="9.5550000000000015"/>
    <n v="5"/>
    <n v="0.7"/>
    <n v="-7.3254999999999981"/>
  </r>
  <r>
    <n v="3618"/>
    <x v="1796"/>
    <x v="3"/>
    <x v="507"/>
    <d v="2014-09-09T00:00:00"/>
    <s v="Standard Class"/>
    <s v="RA-19285"/>
    <s v="Ralph Arnett"/>
    <x v="0"/>
    <x v="0"/>
    <s v="Los Angeles"/>
    <x v="1"/>
    <n v="90004"/>
    <x v="1"/>
    <x v="569"/>
    <x v="1"/>
    <x v="8"/>
    <x v="564"/>
    <n v="487.98400000000004"/>
    <n v="2"/>
    <n v="0.2"/>
    <n v="152.49499999999998"/>
  </r>
  <r>
    <n v="3619"/>
    <x v="1796"/>
    <x v="3"/>
    <x v="507"/>
    <d v="2014-09-09T00:00:00"/>
    <s v="Standard Class"/>
    <s v="RA-19285"/>
    <s v="Ralph Arnett"/>
    <x v="0"/>
    <x v="0"/>
    <s v="Los Angeles"/>
    <x v="1"/>
    <n v="90004"/>
    <x v="1"/>
    <x v="1091"/>
    <x v="2"/>
    <x v="7"/>
    <x v="1072"/>
    <n v="5.5600000000000005"/>
    <n v="1"/>
    <n v="0.2"/>
    <n v="1.7374999999999998"/>
  </r>
  <r>
    <n v="3620"/>
    <x v="1796"/>
    <x v="3"/>
    <x v="507"/>
    <d v="2014-09-09T00:00:00"/>
    <s v="Standard Class"/>
    <s v="RA-19285"/>
    <s v="Ralph Arnett"/>
    <x v="0"/>
    <x v="0"/>
    <s v="Los Angeles"/>
    <x v="1"/>
    <n v="90004"/>
    <x v="1"/>
    <x v="123"/>
    <x v="1"/>
    <x v="4"/>
    <x v="123"/>
    <n v="217.85"/>
    <n v="5"/>
    <n v="0"/>
    <n v="65.35499999999999"/>
  </r>
  <r>
    <n v="3621"/>
    <x v="1797"/>
    <x v="0"/>
    <x v="897"/>
    <d v="2013-09-30T00:00:00"/>
    <s v="Standard Class"/>
    <s v="SH-19975"/>
    <s v="Sally Hughsby"/>
    <x v="1"/>
    <x v="0"/>
    <s v="Smyrna"/>
    <x v="18"/>
    <n v="37167"/>
    <x v="0"/>
    <x v="1385"/>
    <x v="1"/>
    <x v="6"/>
    <x v="1362"/>
    <n v="40.775999999999996"/>
    <n v="3"/>
    <n v="0.2"/>
    <n v="4.5872999999999937"/>
  </r>
  <r>
    <n v="3622"/>
    <x v="1797"/>
    <x v="0"/>
    <x v="897"/>
    <d v="2013-09-30T00:00:00"/>
    <s v="Standard Class"/>
    <s v="SH-19975"/>
    <s v="Sally Hughsby"/>
    <x v="1"/>
    <x v="0"/>
    <s v="Smyrna"/>
    <x v="18"/>
    <n v="37167"/>
    <x v="0"/>
    <x v="1557"/>
    <x v="2"/>
    <x v="7"/>
    <x v="1537"/>
    <n v="63.936000000000007"/>
    <n v="8"/>
    <n v="0.2"/>
    <n v="5.5944000000000003"/>
  </r>
  <r>
    <n v="3623"/>
    <x v="1798"/>
    <x v="2"/>
    <x v="80"/>
    <d v="2011-09-19T00:00:00"/>
    <s v="Standard Class"/>
    <s v="JC-15775"/>
    <s v="John Castell"/>
    <x v="0"/>
    <x v="0"/>
    <s v="Macon"/>
    <x v="32"/>
    <n v="31204"/>
    <x v="0"/>
    <x v="1146"/>
    <x v="0"/>
    <x v="5"/>
    <x v="1125"/>
    <n v="142.4"/>
    <n v="5"/>
    <n v="0"/>
    <n v="52.688000000000002"/>
  </r>
  <r>
    <n v="3624"/>
    <x v="1798"/>
    <x v="2"/>
    <x v="80"/>
    <d v="2011-09-19T00:00:00"/>
    <s v="Standard Class"/>
    <s v="JC-15775"/>
    <s v="John Castell"/>
    <x v="0"/>
    <x v="0"/>
    <s v="Macon"/>
    <x v="32"/>
    <n v="31204"/>
    <x v="0"/>
    <x v="175"/>
    <x v="1"/>
    <x v="8"/>
    <x v="174"/>
    <n v="7.16"/>
    <n v="2"/>
    <n v="0"/>
    <n v="3.4367999999999999"/>
  </r>
  <r>
    <n v="3625"/>
    <x v="1799"/>
    <x v="3"/>
    <x v="240"/>
    <d v="2014-05-22T00:00:00"/>
    <s v="Second Class"/>
    <s v="BC-11125"/>
    <s v="Becky Castell"/>
    <x v="2"/>
    <x v="0"/>
    <s v="San Francisco"/>
    <x v="1"/>
    <n v="94109"/>
    <x v="1"/>
    <x v="474"/>
    <x v="0"/>
    <x v="1"/>
    <x v="470"/>
    <n v="681.40800000000013"/>
    <n v="12"/>
    <n v="0.2"/>
    <n v="42.588000000000022"/>
  </r>
  <r>
    <n v="3626"/>
    <x v="1799"/>
    <x v="3"/>
    <x v="240"/>
    <d v="2014-05-22T00:00:00"/>
    <s v="Second Class"/>
    <s v="BC-11125"/>
    <s v="Becky Castell"/>
    <x v="2"/>
    <x v="0"/>
    <s v="San Francisco"/>
    <x v="1"/>
    <n v="94109"/>
    <x v="1"/>
    <x v="1039"/>
    <x v="1"/>
    <x v="6"/>
    <x v="1020"/>
    <n v="3.52"/>
    <n v="2"/>
    <n v="0"/>
    <n v="1.0207999999999999"/>
  </r>
  <r>
    <n v="3627"/>
    <x v="1799"/>
    <x v="3"/>
    <x v="240"/>
    <d v="2014-05-22T00:00:00"/>
    <s v="Second Class"/>
    <s v="BC-11125"/>
    <s v="Becky Castell"/>
    <x v="2"/>
    <x v="0"/>
    <s v="San Francisco"/>
    <x v="1"/>
    <n v="94109"/>
    <x v="1"/>
    <x v="311"/>
    <x v="1"/>
    <x v="6"/>
    <x v="308"/>
    <n v="5.58"/>
    <n v="1"/>
    <n v="0"/>
    <n v="1.3949999999999996"/>
  </r>
  <r>
    <n v="3628"/>
    <x v="1799"/>
    <x v="3"/>
    <x v="240"/>
    <d v="2014-05-22T00:00:00"/>
    <s v="Second Class"/>
    <s v="BC-11125"/>
    <s v="Becky Castell"/>
    <x v="2"/>
    <x v="0"/>
    <s v="San Francisco"/>
    <x v="1"/>
    <n v="94109"/>
    <x v="1"/>
    <x v="477"/>
    <x v="2"/>
    <x v="11"/>
    <x v="473"/>
    <n v="36.32"/>
    <n v="1"/>
    <n v="0"/>
    <n v="10.895999999999997"/>
  </r>
  <r>
    <n v="3629"/>
    <x v="1800"/>
    <x v="2"/>
    <x v="128"/>
    <d v="2011-08-13T00:00:00"/>
    <s v="Standard Class"/>
    <s v="JH-15985"/>
    <s v="Joseph Holt"/>
    <x v="0"/>
    <x v="0"/>
    <s v="Seattle"/>
    <x v="4"/>
    <n v="98103"/>
    <x v="1"/>
    <x v="1498"/>
    <x v="1"/>
    <x v="8"/>
    <x v="1477"/>
    <n v="2060.7440000000001"/>
    <n v="7"/>
    <n v="0.2"/>
    <n v="643.98249999999996"/>
  </r>
  <r>
    <n v="3630"/>
    <x v="1801"/>
    <x v="3"/>
    <x v="200"/>
    <d v="2014-12-01T00:00:00"/>
    <s v="Standard Class"/>
    <s v="CC-12610"/>
    <s v="Corey Catlett"/>
    <x v="1"/>
    <x v="0"/>
    <s v="Columbus"/>
    <x v="24"/>
    <n v="43229"/>
    <x v="3"/>
    <x v="1112"/>
    <x v="1"/>
    <x v="9"/>
    <x v="1092"/>
    <n v="52.272000000000006"/>
    <n v="3"/>
    <n v="0.2"/>
    <n v="9.8009999999999984"/>
  </r>
  <r>
    <n v="3631"/>
    <x v="1801"/>
    <x v="3"/>
    <x v="200"/>
    <d v="2014-12-01T00:00:00"/>
    <s v="Standard Class"/>
    <s v="CC-12610"/>
    <s v="Corey Catlett"/>
    <x v="1"/>
    <x v="0"/>
    <s v="Columbus"/>
    <x v="24"/>
    <n v="43229"/>
    <x v="3"/>
    <x v="513"/>
    <x v="1"/>
    <x v="9"/>
    <x v="508"/>
    <n v="213.13600000000002"/>
    <n v="7"/>
    <n v="0.2"/>
    <n v="23.977799999999988"/>
  </r>
  <r>
    <n v="3632"/>
    <x v="1802"/>
    <x v="3"/>
    <x v="898"/>
    <d v="2014-05-09T00:00:00"/>
    <s v="Second Class"/>
    <s v="DB-12970"/>
    <s v="Darren Budd"/>
    <x v="1"/>
    <x v="0"/>
    <s v="Los Angeles"/>
    <x v="1"/>
    <n v="90004"/>
    <x v="1"/>
    <x v="1156"/>
    <x v="1"/>
    <x v="4"/>
    <x v="1135"/>
    <n v="69.52"/>
    <n v="2"/>
    <n v="0"/>
    <n v="19.465600000000002"/>
  </r>
  <r>
    <n v="3633"/>
    <x v="1802"/>
    <x v="3"/>
    <x v="898"/>
    <d v="2014-05-09T00:00:00"/>
    <s v="Second Class"/>
    <s v="DB-12970"/>
    <s v="Darren Budd"/>
    <x v="1"/>
    <x v="0"/>
    <s v="Los Angeles"/>
    <x v="1"/>
    <n v="90004"/>
    <x v="1"/>
    <x v="621"/>
    <x v="1"/>
    <x v="4"/>
    <x v="615"/>
    <n v="763.44"/>
    <n v="8"/>
    <n v="0"/>
    <n v="45.80639999999994"/>
  </r>
  <r>
    <n v="3634"/>
    <x v="1803"/>
    <x v="0"/>
    <x v="338"/>
    <d v="2013-11-15T00:00:00"/>
    <s v="Standard Class"/>
    <s v="PP-18955"/>
    <s v="Paul Prost"/>
    <x v="2"/>
    <x v="0"/>
    <s v="Springfield"/>
    <x v="24"/>
    <n v="45503"/>
    <x v="3"/>
    <x v="745"/>
    <x v="1"/>
    <x v="2"/>
    <x v="736"/>
    <n v="9.2159999999999993"/>
    <n v="4"/>
    <n v="0.2"/>
    <n v="3.3408000000000002"/>
  </r>
  <r>
    <n v="3635"/>
    <x v="1803"/>
    <x v="0"/>
    <x v="338"/>
    <d v="2013-11-15T00:00:00"/>
    <s v="Standard Class"/>
    <s v="PP-18955"/>
    <s v="Paul Prost"/>
    <x v="2"/>
    <x v="0"/>
    <s v="Springfield"/>
    <x v="24"/>
    <n v="45503"/>
    <x v="3"/>
    <x v="433"/>
    <x v="2"/>
    <x v="7"/>
    <x v="428"/>
    <n v="41.957999999999998"/>
    <n v="7"/>
    <n v="0.4"/>
    <n v="-9.7901999999999987"/>
  </r>
  <r>
    <n v="3636"/>
    <x v="1803"/>
    <x v="0"/>
    <x v="338"/>
    <d v="2013-11-15T00:00:00"/>
    <s v="Standard Class"/>
    <s v="PP-18955"/>
    <s v="Paul Prost"/>
    <x v="2"/>
    <x v="0"/>
    <s v="Springfield"/>
    <x v="24"/>
    <n v="45503"/>
    <x v="3"/>
    <x v="1558"/>
    <x v="1"/>
    <x v="10"/>
    <x v="1538"/>
    <n v="89.567999999999998"/>
    <n v="2"/>
    <n v="0.2"/>
    <n v="32.468400000000003"/>
  </r>
  <r>
    <n v="3637"/>
    <x v="1803"/>
    <x v="0"/>
    <x v="338"/>
    <d v="2013-11-15T00:00:00"/>
    <s v="Standard Class"/>
    <s v="PP-18955"/>
    <s v="Paul Prost"/>
    <x v="2"/>
    <x v="0"/>
    <s v="Springfield"/>
    <x v="24"/>
    <n v="45503"/>
    <x v="3"/>
    <x v="1286"/>
    <x v="1"/>
    <x v="10"/>
    <x v="1263"/>
    <n v="22.248000000000001"/>
    <n v="3"/>
    <n v="0.2"/>
    <n v="7.5086999999999984"/>
  </r>
  <r>
    <n v="3638"/>
    <x v="1803"/>
    <x v="0"/>
    <x v="338"/>
    <d v="2013-11-15T00:00:00"/>
    <s v="Standard Class"/>
    <s v="PP-18955"/>
    <s v="Paul Prost"/>
    <x v="2"/>
    <x v="0"/>
    <s v="Springfield"/>
    <x v="24"/>
    <n v="45503"/>
    <x v="3"/>
    <x v="549"/>
    <x v="1"/>
    <x v="9"/>
    <x v="544"/>
    <n v="334.88000000000005"/>
    <n v="4"/>
    <n v="0.2"/>
    <n v="29.301999999999978"/>
  </r>
  <r>
    <n v="3639"/>
    <x v="1803"/>
    <x v="0"/>
    <x v="338"/>
    <d v="2013-11-15T00:00:00"/>
    <s v="Standard Class"/>
    <s v="PP-18955"/>
    <s v="Paul Prost"/>
    <x v="2"/>
    <x v="0"/>
    <s v="Springfield"/>
    <x v="24"/>
    <n v="45503"/>
    <x v="3"/>
    <x v="1092"/>
    <x v="0"/>
    <x v="5"/>
    <x v="1073"/>
    <n v="148.28800000000001"/>
    <n v="7"/>
    <n v="0.2"/>
    <n v="29.657599999999988"/>
  </r>
  <r>
    <n v="3640"/>
    <x v="1803"/>
    <x v="0"/>
    <x v="338"/>
    <d v="2013-11-15T00:00:00"/>
    <s v="Standard Class"/>
    <s v="PP-18955"/>
    <s v="Paul Prost"/>
    <x v="2"/>
    <x v="0"/>
    <s v="Springfield"/>
    <x v="24"/>
    <n v="45503"/>
    <x v="3"/>
    <x v="874"/>
    <x v="1"/>
    <x v="10"/>
    <x v="859"/>
    <n v="4.6240000000000006"/>
    <n v="1"/>
    <n v="0.2"/>
    <n v="1.6762000000000001"/>
  </r>
  <r>
    <n v="3641"/>
    <x v="1803"/>
    <x v="0"/>
    <x v="338"/>
    <d v="2013-11-15T00:00:00"/>
    <s v="Standard Class"/>
    <s v="PP-18955"/>
    <s v="Paul Prost"/>
    <x v="2"/>
    <x v="0"/>
    <s v="Springfield"/>
    <x v="24"/>
    <n v="45503"/>
    <x v="3"/>
    <x v="1365"/>
    <x v="2"/>
    <x v="11"/>
    <x v="1539"/>
    <n v="178.92000000000002"/>
    <n v="7"/>
    <n v="0.2"/>
    <n v="-29.074500000000008"/>
  </r>
  <r>
    <n v="3642"/>
    <x v="1803"/>
    <x v="0"/>
    <x v="338"/>
    <d v="2013-11-15T00:00:00"/>
    <s v="Standard Class"/>
    <s v="PP-18955"/>
    <s v="Paul Prost"/>
    <x v="2"/>
    <x v="0"/>
    <s v="Springfield"/>
    <x v="24"/>
    <n v="45503"/>
    <x v="3"/>
    <x v="1197"/>
    <x v="1"/>
    <x v="8"/>
    <x v="1173"/>
    <n v="69.888000000000005"/>
    <n v="7"/>
    <n v="0.7"/>
    <n v="-46.591999999999999"/>
  </r>
  <r>
    <n v="3643"/>
    <x v="1804"/>
    <x v="2"/>
    <x v="414"/>
    <d v="2011-12-23T00:00:00"/>
    <s v="Second Class"/>
    <s v="MC-17845"/>
    <s v="Michael Chen"/>
    <x v="0"/>
    <x v="0"/>
    <s v="Los Angeles"/>
    <x v="1"/>
    <n v="90008"/>
    <x v="1"/>
    <x v="569"/>
    <x v="1"/>
    <x v="8"/>
    <x v="564"/>
    <n v="487.98400000000004"/>
    <n v="2"/>
    <n v="0.2"/>
    <n v="152.49499999999998"/>
  </r>
  <r>
    <n v="3644"/>
    <x v="1804"/>
    <x v="2"/>
    <x v="414"/>
    <d v="2011-12-23T00:00:00"/>
    <s v="Second Class"/>
    <s v="MC-17845"/>
    <s v="Michael Chen"/>
    <x v="0"/>
    <x v="0"/>
    <s v="Los Angeles"/>
    <x v="1"/>
    <n v="90008"/>
    <x v="1"/>
    <x v="1559"/>
    <x v="1"/>
    <x v="6"/>
    <x v="1540"/>
    <n v="47.3"/>
    <n v="2"/>
    <n v="0"/>
    <n v="12.298000000000002"/>
  </r>
  <r>
    <n v="3645"/>
    <x v="1804"/>
    <x v="2"/>
    <x v="414"/>
    <d v="2011-12-23T00:00:00"/>
    <s v="Second Class"/>
    <s v="MC-17845"/>
    <s v="Michael Chen"/>
    <x v="0"/>
    <x v="0"/>
    <s v="Los Angeles"/>
    <x v="1"/>
    <n v="90008"/>
    <x v="1"/>
    <x v="1560"/>
    <x v="1"/>
    <x v="6"/>
    <x v="1541"/>
    <n v="4.13"/>
    <n v="1"/>
    <n v="0"/>
    <n v="1.1564000000000001"/>
  </r>
  <r>
    <n v="3646"/>
    <x v="1804"/>
    <x v="2"/>
    <x v="414"/>
    <d v="2011-12-23T00:00:00"/>
    <s v="Second Class"/>
    <s v="MC-17845"/>
    <s v="Michael Chen"/>
    <x v="0"/>
    <x v="0"/>
    <s v="Los Angeles"/>
    <x v="1"/>
    <n v="90008"/>
    <x v="1"/>
    <x v="1561"/>
    <x v="1"/>
    <x v="8"/>
    <x v="1542"/>
    <n v="155.12"/>
    <n v="5"/>
    <n v="0.2"/>
    <n v="50.413999999999987"/>
  </r>
  <r>
    <n v="3647"/>
    <x v="1805"/>
    <x v="2"/>
    <x v="739"/>
    <d v="2011-07-27T00:00:00"/>
    <s v="Second Class"/>
    <s v="VF-21715"/>
    <s v="Vicky Freymann"/>
    <x v="2"/>
    <x v="0"/>
    <s v="Los Angeles"/>
    <x v="1"/>
    <n v="90045"/>
    <x v="1"/>
    <x v="727"/>
    <x v="1"/>
    <x v="10"/>
    <x v="1543"/>
    <n v="6.48"/>
    <n v="1"/>
    <n v="0"/>
    <n v="3.1752000000000002"/>
  </r>
  <r>
    <n v="3648"/>
    <x v="1805"/>
    <x v="2"/>
    <x v="739"/>
    <d v="2011-07-27T00:00:00"/>
    <s v="Second Class"/>
    <s v="VF-21715"/>
    <s v="Vicky Freymann"/>
    <x v="2"/>
    <x v="0"/>
    <s v="Los Angeles"/>
    <x v="1"/>
    <n v="90045"/>
    <x v="1"/>
    <x v="1562"/>
    <x v="1"/>
    <x v="14"/>
    <x v="1544"/>
    <n v="15.52"/>
    <n v="4"/>
    <n v="0"/>
    <n v="4.5007999999999981"/>
  </r>
  <r>
    <n v="3649"/>
    <x v="1806"/>
    <x v="1"/>
    <x v="6"/>
    <d v="2012-11-27T00:00:00"/>
    <s v="Standard Class"/>
    <s v="MC-17275"/>
    <s v="Marc Crier"/>
    <x v="0"/>
    <x v="0"/>
    <s v="Memphis"/>
    <x v="18"/>
    <n v="38109"/>
    <x v="0"/>
    <x v="696"/>
    <x v="1"/>
    <x v="8"/>
    <x v="689"/>
    <n v="2.9460000000000006"/>
    <n v="2"/>
    <n v="0.7"/>
    <n v="-2.0621999999999998"/>
  </r>
  <r>
    <n v="3650"/>
    <x v="1806"/>
    <x v="1"/>
    <x v="6"/>
    <d v="2012-11-27T00:00:00"/>
    <s v="Standard Class"/>
    <s v="MC-17275"/>
    <s v="Marc Crier"/>
    <x v="0"/>
    <x v="0"/>
    <s v="Memphis"/>
    <x v="18"/>
    <n v="38109"/>
    <x v="0"/>
    <x v="271"/>
    <x v="1"/>
    <x v="13"/>
    <x v="268"/>
    <n v="55.104000000000006"/>
    <n v="6"/>
    <n v="0.2"/>
    <n v="18.597599999999993"/>
  </r>
  <r>
    <n v="3651"/>
    <x v="1807"/>
    <x v="3"/>
    <x v="34"/>
    <d v="2014-12-12T00:00:00"/>
    <s v="Second Class"/>
    <s v="DB-13210"/>
    <s v="Dean Braden"/>
    <x v="0"/>
    <x v="0"/>
    <s v="Detroit"/>
    <x v="12"/>
    <n v="48234"/>
    <x v="2"/>
    <x v="1563"/>
    <x v="2"/>
    <x v="11"/>
    <x v="1545"/>
    <n v="104.88"/>
    <n v="6"/>
    <n v="0"/>
    <n v="41.952000000000005"/>
  </r>
  <r>
    <n v="3652"/>
    <x v="1807"/>
    <x v="3"/>
    <x v="34"/>
    <d v="2014-12-12T00:00:00"/>
    <s v="Second Class"/>
    <s v="DB-13210"/>
    <s v="Dean Braden"/>
    <x v="0"/>
    <x v="0"/>
    <s v="Detroit"/>
    <x v="12"/>
    <n v="48234"/>
    <x v="2"/>
    <x v="924"/>
    <x v="1"/>
    <x v="6"/>
    <x v="907"/>
    <n v="34.700000000000003"/>
    <n v="5"/>
    <n v="0"/>
    <n v="12.492000000000001"/>
  </r>
  <r>
    <n v="3653"/>
    <x v="1807"/>
    <x v="3"/>
    <x v="34"/>
    <d v="2014-12-12T00:00:00"/>
    <s v="Second Class"/>
    <s v="DB-13210"/>
    <s v="Dean Braden"/>
    <x v="0"/>
    <x v="0"/>
    <s v="Detroit"/>
    <x v="12"/>
    <n v="48234"/>
    <x v="2"/>
    <x v="674"/>
    <x v="1"/>
    <x v="8"/>
    <x v="668"/>
    <n v="33.72"/>
    <n v="4"/>
    <n v="0"/>
    <n v="15.511199999999999"/>
  </r>
  <r>
    <n v="3654"/>
    <x v="1807"/>
    <x v="3"/>
    <x v="34"/>
    <d v="2014-12-12T00:00:00"/>
    <s v="Second Class"/>
    <s v="DB-13210"/>
    <s v="Dean Braden"/>
    <x v="0"/>
    <x v="0"/>
    <s v="Detroit"/>
    <x v="12"/>
    <n v="48234"/>
    <x v="2"/>
    <x v="811"/>
    <x v="1"/>
    <x v="10"/>
    <x v="33"/>
    <n v="14.940000000000001"/>
    <n v="3"/>
    <n v="0"/>
    <n v="7.0218000000000007"/>
  </r>
  <r>
    <n v="3655"/>
    <x v="1808"/>
    <x v="3"/>
    <x v="515"/>
    <d v="2014-09-06T00:00:00"/>
    <s v="Standard Class"/>
    <s v="AJ-10945"/>
    <s v="Ashley Jarboe"/>
    <x v="0"/>
    <x v="0"/>
    <s v="Lawrence"/>
    <x v="14"/>
    <n v="46226"/>
    <x v="2"/>
    <x v="554"/>
    <x v="1"/>
    <x v="9"/>
    <x v="548"/>
    <n v="638.73"/>
    <n v="9"/>
    <n v="0"/>
    <n v="166.06979999999999"/>
  </r>
  <r>
    <n v="3656"/>
    <x v="1809"/>
    <x v="3"/>
    <x v="558"/>
    <d v="2014-05-01T00:00:00"/>
    <s v="Standard Class"/>
    <s v="CP-12340"/>
    <s v="Christine Phan"/>
    <x v="1"/>
    <x v="0"/>
    <s v="Jacksonville"/>
    <x v="2"/>
    <n v="32216"/>
    <x v="0"/>
    <x v="1043"/>
    <x v="1"/>
    <x v="4"/>
    <x v="1023"/>
    <n v="113.56800000000001"/>
    <n v="2"/>
    <n v="0.2"/>
    <n v="-21.294000000000018"/>
  </r>
  <r>
    <n v="3657"/>
    <x v="1810"/>
    <x v="3"/>
    <x v="565"/>
    <d v="2014-09-15T00:00:00"/>
    <s v="Standard Class"/>
    <s v="DB-13555"/>
    <s v="Dorothy Badders"/>
    <x v="1"/>
    <x v="0"/>
    <s v="Dublin"/>
    <x v="24"/>
    <n v="43017"/>
    <x v="3"/>
    <x v="1564"/>
    <x v="2"/>
    <x v="11"/>
    <x v="1546"/>
    <n v="9.0960000000000001"/>
    <n v="1"/>
    <n v="0.2"/>
    <n v="1.7054999999999998"/>
  </r>
  <r>
    <n v="3658"/>
    <x v="1811"/>
    <x v="1"/>
    <x v="899"/>
    <d v="2012-03-17T00:00:00"/>
    <s v="Standard Class"/>
    <s v="EB-13750"/>
    <s v="Edward Becker"/>
    <x v="1"/>
    <x v="0"/>
    <s v="Plantation"/>
    <x v="2"/>
    <n v="33317"/>
    <x v="0"/>
    <x v="135"/>
    <x v="1"/>
    <x v="12"/>
    <x v="135"/>
    <n v="8.6880000000000006"/>
    <n v="3"/>
    <n v="0.2"/>
    <n v="2.9322000000000004"/>
  </r>
  <r>
    <n v="3659"/>
    <x v="1811"/>
    <x v="1"/>
    <x v="899"/>
    <d v="2012-03-17T00:00:00"/>
    <s v="Standard Class"/>
    <s v="EB-13750"/>
    <s v="Edward Becker"/>
    <x v="1"/>
    <x v="0"/>
    <s v="Plantation"/>
    <x v="2"/>
    <n v="33317"/>
    <x v="0"/>
    <x v="76"/>
    <x v="0"/>
    <x v="5"/>
    <x v="76"/>
    <n v="30.880000000000003"/>
    <n v="4"/>
    <n v="0.2"/>
    <n v="3.8599999999999977"/>
  </r>
  <r>
    <n v="3660"/>
    <x v="1811"/>
    <x v="1"/>
    <x v="899"/>
    <d v="2012-03-17T00:00:00"/>
    <s v="Standard Class"/>
    <s v="EB-13750"/>
    <s v="Edward Becker"/>
    <x v="1"/>
    <x v="0"/>
    <s v="Plantation"/>
    <x v="2"/>
    <n v="33317"/>
    <x v="0"/>
    <x v="1565"/>
    <x v="0"/>
    <x v="5"/>
    <x v="1547"/>
    <n v="6.4080000000000004"/>
    <n v="3"/>
    <n v="0.2"/>
    <n v="1.4418"/>
  </r>
  <r>
    <n v="3661"/>
    <x v="1812"/>
    <x v="0"/>
    <x v="427"/>
    <d v="2013-07-24T00:00:00"/>
    <s v="Standard Class"/>
    <s v="JP-15460"/>
    <s v="Jennifer Patt"/>
    <x v="1"/>
    <x v="0"/>
    <s v="Glendale"/>
    <x v="16"/>
    <n v="85301"/>
    <x v="1"/>
    <x v="1566"/>
    <x v="1"/>
    <x v="14"/>
    <x v="1548"/>
    <n v="33.799999999999997"/>
    <n v="5"/>
    <n v="0.2"/>
    <n v="4.2249999999999979"/>
  </r>
  <r>
    <n v="3662"/>
    <x v="1813"/>
    <x v="0"/>
    <x v="900"/>
    <d v="2013-06-16T00:00:00"/>
    <s v="Second Class"/>
    <s v="SC-20050"/>
    <s v="Sample Company A"/>
    <x v="2"/>
    <x v="0"/>
    <s v="Jackson"/>
    <x v="12"/>
    <n v="49201"/>
    <x v="2"/>
    <x v="1551"/>
    <x v="2"/>
    <x v="7"/>
    <x v="1530"/>
    <n v="377.96999999999997"/>
    <n v="3"/>
    <n v="0"/>
    <n v="94.492500000000007"/>
  </r>
  <r>
    <n v="3663"/>
    <x v="1814"/>
    <x v="3"/>
    <x v="445"/>
    <d v="2014-07-10T00:00:00"/>
    <s v="Standard Class"/>
    <s v="FM-14290"/>
    <s v="Frank Merwin"/>
    <x v="2"/>
    <x v="0"/>
    <s v="Quincy"/>
    <x v="31"/>
    <n v="2169"/>
    <x v="3"/>
    <x v="1113"/>
    <x v="2"/>
    <x v="11"/>
    <x v="1093"/>
    <n v="258.89999999999998"/>
    <n v="10"/>
    <n v="0"/>
    <n v="93.203999999999994"/>
  </r>
  <r>
    <n v="3664"/>
    <x v="1814"/>
    <x v="3"/>
    <x v="445"/>
    <d v="2014-07-10T00:00:00"/>
    <s v="Standard Class"/>
    <s v="FM-14290"/>
    <s v="Frank Merwin"/>
    <x v="2"/>
    <x v="0"/>
    <s v="Quincy"/>
    <x v="31"/>
    <n v="2169"/>
    <x v="3"/>
    <x v="314"/>
    <x v="1"/>
    <x v="10"/>
    <x v="311"/>
    <n v="24.56"/>
    <n v="2"/>
    <n v="0"/>
    <n v="11.543199999999999"/>
  </r>
  <r>
    <n v="3665"/>
    <x v="1815"/>
    <x v="2"/>
    <x v="589"/>
    <d v="2011-12-13T00:00:00"/>
    <s v="Standard Class"/>
    <s v="TB-21250"/>
    <s v="Tim Brockman"/>
    <x v="0"/>
    <x v="0"/>
    <s v="Salem"/>
    <x v="21"/>
    <n v="97301"/>
    <x v="1"/>
    <x v="639"/>
    <x v="1"/>
    <x v="2"/>
    <x v="633"/>
    <n v="27.888000000000002"/>
    <n v="7"/>
    <n v="0.2"/>
    <n v="9.0635999999999974"/>
  </r>
  <r>
    <n v="3666"/>
    <x v="1815"/>
    <x v="2"/>
    <x v="589"/>
    <d v="2011-12-13T00:00:00"/>
    <s v="Standard Class"/>
    <s v="TB-21250"/>
    <s v="Tim Brockman"/>
    <x v="0"/>
    <x v="0"/>
    <s v="Salem"/>
    <x v="21"/>
    <n v="97301"/>
    <x v="1"/>
    <x v="636"/>
    <x v="1"/>
    <x v="8"/>
    <x v="630"/>
    <n v="6.4560000000000004"/>
    <n v="4"/>
    <n v="0.7"/>
    <n v="-4.5191999999999979"/>
  </r>
  <r>
    <n v="3667"/>
    <x v="1815"/>
    <x v="2"/>
    <x v="589"/>
    <d v="2011-12-13T00:00:00"/>
    <s v="Standard Class"/>
    <s v="TB-21250"/>
    <s v="Tim Brockman"/>
    <x v="0"/>
    <x v="0"/>
    <s v="Salem"/>
    <x v="21"/>
    <n v="97301"/>
    <x v="1"/>
    <x v="1513"/>
    <x v="2"/>
    <x v="7"/>
    <x v="1491"/>
    <n v="52.679999999999993"/>
    <n v="3"/>
    <n v="0.2"/>
    <n v="19.754999999999999"/>
  </r>
  <r>
    <n v="3668"/>
    <x v="1815"/>
    <x v="2"/>
    <x v="589"/>
    <d v="2011-12-13T00:00:00"/>
    <s v="Standard Class"/>
    <s v="TB-21250"/>
    <s v="Tim Brockman"/>
    <x v="0"/>
    <x v="0"/>
    <s v="Salem"/>
    <x v="21"/>
    <n v="97301"/>
    <x v="1"/>
    <x v="1567"/>
    <x v="1"/>
    <x v="14"/>
    <x v="1549"/>
    <n v="13.88"/>
    <n v="5"/>
    <n v="0.2"/>
    <n v="-2.6025000000000014"/>
  </r>
  <r>
    <n v="3669"/>
    <x v="1815"/>
    <x v="2"/>
    <x v="589"/>
    <d v="2011-12-13T00:00:00"/>
    <s v="Standard Class"/>
    <s v="TB-21250"/>
    <s v="Tim Brockman"/>
    <x v="0"/>
    <x v="0"/>
    <s v="Salem"/>
    <x v="21"/>
    <n v="97301"/>
    <x v="1"/>
    <x v="1421"/>
    <x v="2"/>
    <x v="11"/>
    <x v="1400"/>
    <n v="103.92000000000002"/>
    <n v="10"/>
    <n v="0.2"/>
    <n v="-18.186000000000014"/>
  </r>
  <r>
    <n v="3670"/>
    <x v="1815"/>
    <x v="2"/>
    <x v="589"/>
    <d v="2011-12-13T00:00:00"/>
    <s v="Standard Class"/>
    <s v="TB-21250"/>
    <s v="Tim Brockman"/>
    <x v="0"/>
    <x v="0"/>
    <s v="Salem"/>
    <x v="21"/>
    <n v="97301"/>
    <x v="1"/>
    <x v="1568"/>
    <x v="1"/>
    <x v="2"/>
    <x v="1550"/>
    <n v="11.52"/>
    <n v="5"/>
    <n v="0.2"/>
    <n v="3.7439999999999989"/>
  </r>
  <r>
    <n v="3671"/>
    <x v="1815"/>
    <x v="2"/>
    <x v="589"/>
    <d v="2011-12-13T00:00:00"/>
    <s v="Standard Class"/>
    <s v="TB-21250"/>
    <s v="Tim Brockman"/>
    <x v="0"/>
    <x v="0"/>
    <s v="Salem"/>
    <x v="21"/>
    <n v="97301"/>
    <x v="1"/>
    <x v="55"/>
    <x v="1"/>
    <x v="10"/>
    <x v="55"/>
    <n v="10.368000000000002"/>
    <n v="2"/>
    <n v="0.2"/>
    <n v="3.6288"/>
  </r>
  <r>
    <n v="3672"/>
    <x v="1815"/>
    <x v="2"/>
    <x v="589"/>
    <d v="2011-12-13T00:00:00"/>
    <s v="Standard Class"/>
    <s v="TB-21250"/>
    <s v="Tim Brockman"/>
    <x v="0"/>
    <x v="0"/>
    <s v="Salem"/>
    <x v="21"/>
    <n v="97301"/>
    <x v="1"/>
    <x v="1569"/>
    <x v="1"/>
    <x v="4"/>
    <x v="1551"/>
    <n v="39.072000000000003"/>
    <n v="3"/>
    <n v="0.2"/>
    <n v="2.9304000000000023"/>
  </r>
  <r>
    <n v="3673"/>
    <x v="1816"/>
    <x v="0"/>
    <x v="143"/>
    <d v="2013-04-15T00:00:00"/>
    <s v="Standard Class"/>
    <s v="EH-14125"/>
    <s v="Eugene Hildebrand"/>
    <x v="2"/>
    <x v="0"/>
    <s v="Troy"/>
    <x v="24"/>
    <n v="45373"/>
    <x v="3"/>
    <x v="1475"/>
    <x v="1"/>
    <x v="12"/>
    <x v="1453"/>
    <n v="8.8719999999999999"/>
    <n v="1"/>
    <n v="0.2"/>
    <n v="3.2161"/>
  </r>
  <r>
    <n v="3674"/>
    <x v="1816"/>
    <x v="0"/>
    <x v="143"/>
    <d v="2013-04-15T00:00:00"/>
    <s v="Standard Class"/>
    <s v="EH-14125"/>
    <s v="Eugene Hildebrand"/>
    <x v="2"/>
    <x v="0"/>
    <s v="Troy"/>
    <x v="24"/>
    <n v="45373"/>
    <x v="3"/>
    <x v="1080"/>
    <x v="1"/>
    <x v="8"/>
    <x v="1061"/>
    <n v="121.10400000000003"/>
    <n v="6"/>
    <n v="0.7"/>
    <n v="-100.91999999999999"/>
  </r>
  <r>
    <n v="3675"/>
    <x v="1817"/>
    <x v="3"/>
    <x v="44"/>
    <d v="2014-11-12T00:00:00"/>
    <s v="Standard Class"/>
    <s v="ML-17410"/>
    <s v="Maris LaWare"/>
    <x v="0"/>
    <x v="0"/>
    <s v="Philadelphia"/>
    <x v="9"/>
    <n v="19143"/>
    <x v="3"/>
    <x v="1209"/>
    <x v="0"/>
    <x v="1"/>
    <x v="1185"/>
    <n v="127.372"/>
    <n v="2"/>
    <n v="0.3"/>
    <n v="-30.933200000000006"/>
  </r>
  <r>
    <n v="3676"/>
    <x v="1817"/>
    <x v="3"/>
    <x v="44"/>
    <d v="2014-11-12T00:00:00"/>
    <s v="Standard Class"/>
    <s v="ML-17410"/>
    <s v="Maris LaWare"/>
    <x v="0"/>
    <x v="0"/>
    <s v="Philadelphia"/>
    <x v="9"/>
    <n v="19143"/>
    <x v="3"/>
    <x v="368"/>
    <x v="1"/>
    <x v="10"/>
    <x v="364"/>
    <n v="47.952000000000005"/>
    <n v="3"/>
    <n v="0.2"/>
    <n v="16.183799999999998"/>
  </r>
  <r>
    <n v="3677"/>
    <x v="1818"/>
    <x v="1"/>
    <x v="901"/>
    <d v="2012-12-09T00:00:00"/>
    <s v="Standard Class"/>
    <s v="MH-17620"/>
    <s v="Matt Hagelstein"/>
    <x v="1"/>
    <x v="0"/>
    <s v="San Diego"/>
    <x v="1"/>
    <n v="92105"/>
    <x v="1"/>
    <x v="642"/>
    <x v="0"/>
    <x v="5"/>
    <x v="636"/>
    <n v="44.46"/>
    <n v="2"/>
    <n v="0"/>
    <n v="14.671799999999998"/>
  </r>
  <r>
    <n v="3678"/>
    <x v="1819"/>
    <x v="1"/>
    <x v="584"/>
    <d v="2012-07-14T00:00:00"/>
    <s v="Standard Class"/>
    <s v="BT-11680"/>
    <s v="Brian Thompson"/>
    <x v="0"/>
    <x v="0"/>
    <s v="Clinton"/>
    <x v="39"/>
    <n v="20735"/>
    <x v="3"/>
    <x v="1432"/>
    <x v="1"/>
    <x v="13"/>
    <x v="1411"/>
    <n v="15.8"/>
    <n v="4"/>
    <n v="0"/>
    <n v="5.0559999999999992"/>
  </r>
  <r>
    <n v="3679"/>
    <x v="1819"/>
    <x v="1"/>
    <x v="584"/>
    <d v="2012-07-14T00:00:00"/>
    <s v="Standard Class"/>
    <s v="BT-11680"/>
    <s v="Brian Thompson"/>
    <x v="0"/>
    <x v="0"/>
    <s v="Clinton"/>
    <x v="39"/>
    <n v="20735"/>
    <x v="3"/>
    <x v="1520"/>
    <x v="2"/>
    <x v="15"/>
    <x v="1498"/>
    <n v="464.97"/>
    <n v="3"/>
    <n v="0"/>
    <n v="209.23649999999998"/>
  </r>
  <r>
    <n v="3680"/>
    <x v="1819"/>
    <x v="1"/>
    <x v="584"/>
    <d v="2012-07-14T00:00:00"/>
    <s v="Standard Class"/>
    <s v="BT-11680"/>
    <s v="Brian Thompson"/>
    <x v="0"/>
    <x v="0"/>
    <s v="Clinton"/>
    <x v="39"/>
    <n v="20735"/>
    <x v="3"/>
    <x v="269"/>
    <x v="0"/>
    <x v="5"/>
    <x v="266"/>
    <n v="181.96"/>
    <n v="2"/>
    <n v="0"/>
    <n v="20.015600000000006"/>
  </r>
  <r>
    <n v="3681"/>
    <x v="1819"/>
    <x v="1"/>
    <x v="584"/>
    <d v="2012-07-14T00:00:00"/>
    <s v="Standard Class"/>
    <s v="BT-11680"/>
    <s v="Brian Thompson"/>
    <x v="0"/>
    <x v="0"/>
    <s v="Clinton"/>
    <x v="39"/>
    <n v="20735"/>
    <x v="3"/>
    <x v="1570"/>
    <x v="1"/>
    <x v="2"/>
    <x v="1552"/>
    <n v="12.39"/>
    <n v="3"/>
    <n v="0"/>
    <n v="5.6993999999999998"/>
  </r>
  <r>
    <n v="3682"/>
    <x v="1819"/>
    <x v="1"/>
    <x v="584"/>
    <d v="2012-07-14T00:00:00"/>
    <s v="Standard Class"/>
    <s v="BT-11680"/>
    <s v="Brian Thompson"/>
    <x v="0"/>
    <x v="0"/>
    <s v="Clinton"/>
    <x v="39"/>
    <n v="20735"/>
    <x v="3"/>
    <x v="912"/>
    <x v="1"/>
    <x v="8"/>
    <x v="895"/>
    <n v="84.09"/>
    <n v="3"/>
    <n v="0"/>
    <n v="42.045000000000002"/>
  </r>
  <r>
    <n v="3683"/>
    <x v="1819"/>
    <x v="1"/>
    <x v="584"/>
    <d v="2012-07-14T00:00:00"/>
    <s v="Standard Class"/>
    <s v="BT-11680"/>
    <s v="Brian Thompson"/>
    <x v="0"/>
    <x v="0"/>
    <s v="Clinton"/>
    <x v="39"/>
    <n v="20735"/>
    <x v="3"/>
    <x v="1571"/>
    <x v="1"/>
    <x v="6"/>
    <x v="1553"/>
    <n v="79.36"/>
    <n v="4"/>
    <n v="0"/>
    <n v="32.537600000000005"/>
  </r>
  <r>
    <n v="3684"/>
    <x v="1819"/>
    <x v="1"/>
    <x v="584"/>
    <d v="2012-07-14T00:00:00"/>
    <s v="Standard Class"/>
    <s v="BT-11680"/>
    <s v="Brian Thompson"/>
    <x v="0"/>
    <x v="0"/>
    <s v="Clinton"/>
    <x v="39"/>
    <n v="20735"/>
    <x v="3"/>
    <x v="822"/>
    <x v="1"/>
    <x v="8"/>
    <x v="810"/>
    <n v="153.35999999999999"/>
    <n v="9"/>
    <n v="0"/>
    <n v="70.545599999999979"/>
  </r>
  <r>
    <n v="3685"/>
    <x v="1819"/>
    <x v="1"/>
    <x v="584"/>
    <d v="2012-07-14T00:00:00"/>
    <s v="Standard Class"/>
    <s v="BT-11680"/>
    <s v="Brian Thompson"/>
    <x v="0"/>
    <x v="0"/>
    <s v="Clinton"/>
    <x v="39"/>
    <n v="20735"/>
    <x v="3"/>
    <x v="24"/>
    <x v="1"/>
    <x v="8"/>
    <x v="24"/>
    <n v="43.68"/>
    <n v="6"/>
    <n v="0"/>
    <n v="21.403200000000002"/>
  </r>
  <r>
    <n v="3686"/>
    <x v="1819"/>
    <x v="1"/>
    <x v="584"/>
    <d v="2012-07-14T00:00:00"/>
    <s v="Standard Class"/>
    <s v="BT-11680"/>
    <s v="Brian Thompson"/>
    <x v="0"/>
    <x v="0"/>
    <s v="Clinton"/>
    <x v="39"/>
    <n v="20735"/>
    <x v="3"/>
    <x v="768"/>
    <x v="1"/>
    <x v="4"/>
    <x v="760"/>
    <n v="98.21"/>
    <n v="7"/>
    <n v="0"/>
    <n v="28.480899999999984"/>
  </r>
  <r>
    <n v="3687"/>
    <x v="1820"/>
    <x v="0"/>
    <x v="180"/>
    <d v="2013-12-20T00:00:00"/>
    <s v="Standard Class"/>
    <s v="JC-15340"/>
    <s v="Jasper Cacioppo"/>
    <x v="0"/>
    <x v="0"/>
    <s v="Riverside"/>
    <x v="1"/>
    <n v="92503"/>
    <x v="1"/>
    <x v="346"/>
    <x v="1"/>
    <x v="6"/>
    <x v="342"/>
    <n v="9.84"/>
    <n v="3"/>
    <n v="0"/>
    <n v="3.2471999999999994"/>
  </r>
  <r>
    <n v="3688"/>
    <x v="1821"/>
    <x v="0"/>
    <x v="244"/>
    <d v="2013-05-25T00:00:00"/>
    <s v="Standard Class"/>
    <s v="DB-13210"/>
    <s v="Dean Braden"/>
    <x v="0"/>
    <x v="0"/>
    <s v="Port Saint Lucie"/>
    <x v="2"/>
    <n v="34952"/>
    <x v="0"/>
    <x v="307"/>
    <x v="1"/>
    <x v="8"/>
    <x v="304"/>
    <n v="2.6940000000000004"/>
    <n v="2"/>
    <n v="0.7"/>
    <n v="-2.2450000000000001"/>
  </r>
  <r>
    <n v="3689"/>
    <x v="1822"/>
    <x v="3"/>
    <x v="455"/>
    <d v="2014-06-06T00:00:00"/>
    <s v="Second Class"/>
    <s v="DO-13435"/>
    <s v="Denny Ordway"/>
    <x v="0"/>
    <x v="0"/>
    <s v="Mesa"/>
    <x v="16"/>
    <n v="85204"/>
    <x v="1"/>
    <x v="218"/>
    <x v="1"/>
    <x v="10"/>
    <x v="217"/>
    <n v="25.344000000000001"/>
    <n v="6"/>
    <n v="0.2"/>
    <n v="7.92"/>
  </r>
  <r>
    <n v="3690"/>
    <x v="1822"/>
    <x v="3"/>
    <x v="455"/>
    <d v="2014-06-06T00:00:00"/>
    <s v="Second Class"/>
    <s v="DO-13435"/>
    <s v="Denny Ordway"/>
    <x v="0"/>
    <x v="0"/>
    <s v="Mesa"/>
    <x v="16"/>
    <n v="85204"/>
    <x v="1"/>
    <x v="598"/>
    <x v="1"/>
    <x v="12"/>
    <x v="593"/>
    <n v="43.92"/>
    <n v="5"/>
    <n v="0.2"/>
    <n v="15.921000000000003"/>
  </r>
  <r>
    <n v="3691"/>
    <x v="1823"/>
    <x v="1"/>
    <x v="628"/>
    <d v="2012-11-02T00:00:00"/>
    <s v="Second Class"/>
    <s v="FA-14230"/>
    <s v="Frank Atkinson"/>
    <x v="1"/>
    <x v="0"/>
    <s v="Denver"/>
    <x v="22"/>
    <n v="80219"/>
    <x v="1"/>
    <x v="1313"/>
    <x v="2"/>
    <x v="15"/>
    <x v="1290"/>
    <n v="59.994000000000007"/>
    <n v="2"/>
    <n v="0.7"/>
    <n v="-45.995400000000004"/>
  </r>
  <r>
    <n v="3692"/>
    <x v="1823"/>
    <x v="1"/>
    <x v="628"/>
    <d v="2012-11-02T00:00:00"/>
    <s v="Second Class"/>
    <s v="FA-14230"/>
    <s v="Frank Atkinson"/>
    <x v="1"/>
    <x v="0"/>
    <s v="Denver"/>
    <x v="22"/>
    <n v="80219"/>
    <x v="1"/>
    <x v="1572"/>
    <x v="2"/>
    <x v="16"/>
    <x v="1554"/>
    <n v="439.99200000000002"/>
    <n v="1"/>
    <n v="0.2"/>
    <n v="164.99700000000001"/>
  </r>
  <r>
    <n v="3693"/>
    <x v="1823"/>
    <x v="1"/>
    <x v="628"/>
    <d v="2012-11-02T00:00:00"/>
    <s v="Second Class"/>
    <s v="FA-14230"/>
    <s v="Frank Atkinson"/>
    <x v="1"/>
    <x v="0"/>
    <s v="Denver"/>
    <x v="22"/>
    <n v="80219"/>
    <x v="1"/>
    <x v="722"/>
    <x v="2"/>
    <x v="7"/>
    <x v="714"/>
    <n v="87.96"/>
    <n v="5"/>
    <n v="0.2"/>
    <n v="30.785999999999998"/>
  </r>
  <r>
    <n v="3694"/>
    <x v="1823"/>
    <x v="1"/>
    <x v="628"/>
    <d v="2012-11-02T00:00:00"/>
    <s v="Second Class"/>
    <s v="FA-14230"/>
    <s v="Frank Atkinson"/>
    <x v="1"/>
    <x v="0"/>
    <s v="Denver"/>
    <x v="22"/>
    <n v="80219"/>
    <x v="1"/>
    <x v="1573"/>
    <x v="0"/>
    <x v="5"/>
    <x v="1555"/>
    <n v="15.488"/>
    <n v="4"/>
    <n v="0.2"/>
    <n v="3.6783999999999999"/>
  </r>
  <r>
    <n v="3695"/>
    <x v="1824"/>
    <x v="0"/>
    <x v="680"/>
    <d v="2013-10-21T00:00:00"/>
    <s v="Standard Class"/>
    <s v="QJ-19255"/>
    <s v="Quincy Jones"/>
    <x v="1"/>
    <x v="0"/>
    <s v="Springfield"/>
    <x v="17"/>
    <n v="22153"/>
    <x v="0"/>
    <x v="1197"/>
    <x v="1"/>
    <x v="8"/>
    <x v="1173"/>
    <n v="232.96"/>
    <n v="7"/>
    <n v="0"/>
    <n v="116.48"/>
  </r>
  <r>
    <n v="3696"/>
    <x v="1824"/>
    <x v="0"/>
    <x v="680"/>
    <d v="2013-10-21T00:00:00"/>
    <s v="Standard Class"/>
    <s v="QJ-19255"/>
    <s v="Quincy Jones"/>
    <x v="1"/>
    <x v="0"/>
    <s v="Springfield"/>
    <x v="17"/>
    <n v="22153"/>
    <x v="0"/>
    <x v="1475"/>
    <x v="1"/>
    <x v="12"/>
    <x v="1453"/>
    <n v="66.539999999999992"/>
    <n v="6"/>
    <n v="0"/>
    <n v="32.604599999999998"/>
  </r>
  <r>
    <n v="3697"/>
    <x v="1824"/>
    <x v="0"/>
    <x v="680"/>
    <d v="2013-10-21T00:00:00"/>
    <s v="Standard Class"/>
    <s v="QJ-19255"/>
    <s v="Quincy Jones"/>
    <x v="1"/>
    <x v="0"/>
    <s v="Springfield"/>
    <x v="17"/>
    <n v="22153"/>
    <x v="0"/>
    <x v="336"/>
    <x v="1"/>
    <x v="9"/>
    <x v="332"/>
    <n v="43.26"/>
    <n v="3"/>
    <n v="0"/>
    <n v="14.275799999999998"/>
  </r>
  <r>
    <n v="3698"/>
    <x v="1825"/>
    <x v="1"/>
    <x v="902"/>
    <d v="2012-11-21T00:00:00"/>
    <s v="Second Class"/>
    <s v="TC-21475"/>
    <s v="Tony Chapman"/>
    <x v="2"/>
    <x v="0"/>
    <s v="Seattle"/>
    <x v="4"/>
    <n v="98115"/>
    <x v="1"/>
    <x v="1460"/>
    <x v="0"/>
    <x v="5"/>
    <x v="1437"/>
    <n v="141.96"/>
    <n v="2"/>
    <n v="0"/>
    <n v="22.7136"/>
  </r>
  <r>
    <n v="3699"/>
    <x v="1826"/>
    <x v="2"/>
    <x v="103"/>
    <d v="2011-09-17T00:00:00"/>
    <s v="Standard Class"/>
    <s v="ON-18715"/>
    <s v="Odella Nelson"/>
    <x v="1"/>
    <x v="0"/>
    <s v="Tempe"/>
    <x v="16"/>
    <n v="85281"/>
    <x v="1"/>
    <x v="1574"/>
    <x v="1"/>
    <x v="4"/>
    <x v="1556"/>
    <n v="79.400000000000006"/>
    <n v="5"/>
    <n v="0.2"/>
    <n v="5.9550000000000054"/>
  </r>
  <r>
    <n v="3700"/>
    <x v="1827"/>
    <x v="3"/>
    <x v="38"/>
    <d v="2014-11-19T00:00:00"/>
    <s v="Second Class"/>
    <s v="AD-10180"/>
    <s v="Alan Dominguez"/>
    <x v="2"/>
    <x v="0"/>
    <s v="Yonkers"/>
    <x v="15"/>
    <n v="10701"/>
    <x v="3"/>
    <x v="374"/>
    <x v="2"/>
    <x v="11"/>
    <x v="370"/>
    <n v="163.96"/>
    <n v="4"/>
    <n v="0"/>
    <n v="70.502800000000008"/>
  </r>
  <r>
    <n v="3701"/>
    <x v="1828"/>
    <x v="3"/>
    <x v="165"/>
    <d v="2014-12-30T00:00:00"/>
    <s v="Standard Class"/>
    <s v="AC-10615"/>
    <s v="Ann Chong"/>
    <x v="1"/>
    <x v="0"/>
    <s v="Rochester"/>
    <x v="15"/>
    <n v="14609"/>
    <x v="3"/>
    <x v="767"/>
    <x v="0"/>
    <x v="5"/>
    <x v="759"/>
    <n v="37.93"/>
    <n v="1"/>
    <n v="0"/>
    <n v="6.8273999999999972"/>
  </r>
  <r>
    <n v="3702"/>
    <x v="1829"/>
    <x v="0"/>
    <x v="850"/>
    <d v="2013-01-13T00:00:00"/>
    <s v="Second Class"/>
    <s v="MF-17665"/>
    <s v="Maureen Fritzler"/>
    <x v="1"/>
    <x v="0"/>
    <s v="Toledo"/>
    <x v="24"/>
    <n v="43615"/>
    <x v="3"/>
    <x v="1462"/>
    <x v="0"/>
    <x v="5"/>
    <x v="1439"/>
    <n v="15.168000000000001"/>
    <n v="2"/>
    <n v="0.2"/>
    <n v="3.7920000000000011"/>
  </r>
  <r>
    <n v="3703"/>
    <x v="1830"/>
    <x v="1"/>
    <x v="385"/>
    <d v="2012-06-19T00:00:00"/>
    <s v="Standard Class"/>
    <s v="DH-13075"/>
    <s v="Dave Hallsten"/>
    <x v="1"/>
    <x v="0"/>
    <s v="Decatur"/>
    <x v="19"/>
    <n v="35601"/>
    <x v="0"/>
    <x v="1560"/>
    <x v="1"/>
    <x v="6"/>
    <x v="1541"/>
    <n v="24.78"/>
    <n v="6"/>
    <n v="0"/>
    <n v="6.9384000000000006"/>
  </r>
  <r>
    <n v="3704"/>
    <x v="1830"/>
    <x v="1"/>
    <x v="385"/>
    <d v="2012-06-19T00:00:00"/>
    <s v="Standard Class"/>
    <s v="DH-13075"/>
    <s v="Dave Hallsten"/>
    <x v="1"/>
    <x v="0"/>
    <s v="Decatur"/>
    <x v="19"/>
    <n v="35601"/>
    <x v="0"/>
    <x v="1206"/>
    <x v="1"/>
    <x v="8"/>
    <x v="1182"/>
    <n v="19.14"/>
    <n v="3"/>
    <n v="0"/>
    <n v="8.8043999999999993"/>
  </r>
  <r>
    <n v="3705"/>
    <x v="1830"/>
    <x v="1"/>
    <x v="385"/>
    <d v="2012-06-19T00:00:00"/>
    <s v="Standard Class"/>
    <s v="DH-13075"/>
    <s v="Dave Hallsten"/>
    <x v="1"/>
    <x v="0"/>
    <s v="Decatur"/>
    <x v="19"/>
    <n v="35601"/>
    <x v="0"/>
    <x v="851"/>
    <x v="2"/>
    <x v="16"/>
    <x v="836"/>
    <n v="899.97"/>
    <n v="3"/>
    <n v="0"/>
    <n v="314.98950000000002"/>
  </r>
  <r>
    <n v="3706"/>
    <x v="1830"/>
    <x v="1"/>
    <x v="385"/>
    <d v="2012-06-19T00:00:00"/>
    <s v="Standard Class"/>
    <s v="DH-13075"/>
    <s v="Dave Hallsten"/>
    <x v="1"/>
    <x v="0"/>
    <s v="Decatur"/>
    <x v="19"/>
    <n v="35601"/>
    <x v="0"/>
    <x v="1541"/>
    <x v="1"/>
    <x v="10"/>
    <x v="1520"/>
    <n v="32.400000000000006"/>
    <n v="5"/>
    <n v="0"/>
    <n v="15.552000000000001"/>
  </r>
  <r>
    <n v="3707"/>
    <x v="1831"/>
    <x v="3"/>
    <x v="257"/>
    <d v="2014-03-23T00:00:00"/>
    <s v="Standard Class"/>
    <s v="EN-13780"/>
    <s v="Edward Nazzal"/>
    <x v="0"/>
    <x v="0"/>
    <s v="Dallas"/>
    <x v="5"/>
    <n v="75220"/>
    <x v="2"/>
    <x v="1068"/>
    <x v="1"/>
    <x v="6"/>
    <x v="1048"/>
    <n v="23.832000000000001"/>
    <n v="3"/>
    <n v="0.2"/>
    <n v="6.5538000000000007"/>
  </r>
  <r>
    <n v="3708"/>
    <x v="1832"/>
    <x v="2"/>
    <x v="533"/>
    <d v="2011-11-27T00:00:00"/>
    <s v="Standard Class"/>
    <s v="SS-20140"/>
    <s v="Saphhira Shifley"/>
    <x v="1"/>
    <x v="0"/>
    <s v="Mesquite"/>
    <x v="5"/>
    <n v="75150"/>
    <x v="2"/>
    <x v="740"/>
    <x v="0"/>
    <x v="5"/>
    <x v="33"/>
    <n v="6.3680000000000003"/>
    <n v="2"/>
    <n v="0.6"/>
    <n v="-2.5471999999999984"/>
  </r>
  <r>
    <n v="3709"/>
    <x v="1832"/>
    <x v="2"/>
    <x v="533"/>
    <d v="2011-11-27T00:00:00"/>
    <s v="Standard Class"/>
    <s v="SS-20140"/>
    <s v="Saphhira Shifley"/>
    <x v="1"/>
    <x v="0"/>
    <s v="Mesquite"/>
    <x v="5"/>
    <n v="75150"/>
    <x v="2"/>
    <x v="1051"/>
    <x v="1"/>
    <x v="9"/>
    <x v="1031"/>
    <n v="34.175999999999995"/>
    <n v="3"/>
    <n v="0.8"/>
    <n v="-87.148800000000023"/>
  </r>
  <r>
    <n v="3710"/>
    <x v="1832"/>
    <x v="2"/>
    <x v="533"/>
    <d v="2011-11-27T00:00:00"/>
    <s v="Standard Class"/>
    <s v="SS-20140"/>
    <s v="Saphhira Shifley"/>
    <x v="1"/>
    <x v="0"/>
    <s v="Mesquite"/>
    <x v="5"/>
    <n v="75150"/>
    <x v="2"/>
    <x v="1425"/>
    <x v="2"/>
    <x v="11"/>
    <x v="1404"/>
    <n v="5.5440000000000005"/>
    <n v="7"/>
    <n v="0.2"/>
    <n v="1.6632000000000007"/>
  </r>
  <r>
    <n v="3711"/>
    <x v="1833"/>
    <x v="3"/>
    <x v="453"/>
    <d v="2014-10-18T00:00:00"/>
    <s v="First Class"/>
    <s v="RS-19765"/>
    <s v="Roland Schwarz"/>
    <x v="1"/>
    <x v="0"/>
    <s v="Los Angeles"/>
    <x v="1"/>
    <n v="90045"/>
    <x v="1"/>
    <x v="214"/>
    <x v="0"/>
    <x v="3"/>
    <x v="213"/>
    <n v="510.24"/>
    <n v="3"/>
    <n v="0.2"/>
    <n v="6.3779999999999575"/>
  </r>
  <r>
    <n v="3712"/>
    <x v="1833"/>
    <x v="3"/>
    <x v="453"/>
    <d v="2014-10-18T00:00:00"/>
    <s v="First Class"/>
    <s v="RS-19765"/>
    <s v="Roland Schwarz"/>
    <x v="1"/>
    <x v="0"/>
    <s v="Los Angeles"/>
    <x v="1"/>
    <n v="90045"/>
    <x v="1"/>
    <x v="1127"/>
    <x v="1"/>
    <x v="10"/>
    <x v="1106"/>
    <n v="204.95000000000002"/>
    <n v="5"/>
    <n v="0"/>
    <n v="100.4255"/>
  </r>
  <r>
    <n v="3713"/>
    <x v="1834"/>
    <x v="3"/>
    <x v="81"/>
    <d v="2014-04-25T00:00:00"/>
    <s v="First Class"/>
    <s v="JW-15955"/>
    <s v="Joni Wasserman"/>
    <x v="0"/>
    <x v="0"/>
    <s v="Seattle"/>
    <x v="4"/>
    <n v="98103"/>
    <x v="1"/>
    <x v="1575"/>
    <x v="2"/>
    <x v="11"/>
    <x v="1557"/>
    <n v="11.54"/>
    <n v="1"/>
    <n v="0"/>
    <n v="3.4619999999999997"/>
  </r>
  <r>
    <n v="3714"/>
    <x v="1834"/>
    <x v="3"/>
    <x v="81"/>
    <d v="2014-04-25T00:00:00"/>
    <s v="First Class"/>
    <s v="JW-15955"/>
    <s v="Joni Wasserman"/>
    <x v="0"/>
    <x v="0"/>
    <s v="Seattle"/>
    <x v="4"/>
    <n v="98103"/>
    <x v="1"/>
    <x v="797"/>
    <x v="0"/>
    <x v="5"/>
    <x v="787"/>
    <n v="162.60000000000002"/>
    <n v="3"/>
    <n v="0"/>
    <n v="34.145999999999994"/>
  </r>
  <r>
    <n v="3715"/>
    <x v="1835"/>
    <x v="2"/>
    <x v="589"/>
    <d v="2011-12-10T00:00:00"/>
    <s v="Second Class"/>
    <s v="JK-15625"/>
    <s v="Jim Karlsson"/>
    <x v="0"/>
    <x v="0"/>
    <s v="Olympia"/>
    <x v="4"/>
    <n v="98502"/>
    <x v="1"/>
    <x v="600"/>
    <x v="1"/>
    <x v="10"/>
    <x v="595"/>
    <n v="45.68"/>
    <n v="2"/>
    <n v="0"/>
    <n v="21.012799999999999"/>
  </r>
  <r>
    <n v="3716"/>
    <x v="1835"/>
    <x v="2"/>
    <x v="589"/>
    <d v="2011-12-10T00:00:00"/>
    <s v="Second Class"/>
    <s v="JK-15625"/>
    <s v="Jim Karlsson"/>
    <x v="0"/>
    <x v="0"/>
    <s v="Olympia"/>
    <x v="4"/>
    <n v="98502"/>
    <x v="1"/>
    <x v="291"/>
    <x v="0"/>
    <x v="1"/>
    <x v="288"/>
    <n v="603.91999999999996"/>
    <n v="5"/>
    <n v="0.2"/>
    <n v="45.294000000000011"/>
  </r>
  <r>
    <n v="3717"/>
    <x v="1836"/>
    <x v="3"/>
    <x v="148"/>
    <d v="2014-06-03T00:00:00"/>
    <s v="Standard Class"/>
    <s v="JO-15550"/>
    <s v="Jesus Ocampo"/>
    <x v="2"/>
    <x v="0"/>
    <s v="Omaha"/>
    <x v="8"/>
    <n v="68104"/>
    <x v="2"/>
    <x v="1217"/>
    <x v="1"/>
    <x v="13"/>
    <x v="1192"/>
    <n v="23.55"/>
    <n v="5"/>
    <n v="0"/>
    <n v="1.1775000000000002"/>
  </r>
  <r>
    <n v="3718"/>
    <x v="1837"/>
    <x v="0"/>
    <x v="251"/>
    <d v="2013-09-24T00:00:00"/>
    <s v="Standard Class"/>
    <s v="TP-21130"/>
    <s v="Theone Pippenger"/>
    <x v="0"/>
    <x v="0"/>
    <s v="Columbus"/>
    <x v="32"/>
    <n v="31907"/>
    <x v="0"/>
    <x v="1576"/>
    <x v="1"/>
    <x v="14"/>
    <x v="1558"/>
    <n v="5.04"/>
    <n v="2"/>
    <n v="0"/>
    <n v="0.15120000000000022"/>
  </r>
  <r>
    <n v="3719"/>
    <x v="1837"/>
    <x v="0"/>
    <x v="251"/>
    <d v="2013-09-24T00:00:00"/>
    <s v="Standard Class"/>
    <s v="TP-21130"/>
    <s v="Theone Pippenger"/>
    <x v="0"/>
    <x v="0"/>
    <s v="Columbus"/>
    <x v="32"/>
    <n v="31907"/>
    <x v="0"/>
    <x v="1135"/>
    <x v="2"/>
    <x v="11"/>
    <x v="1114"/>
    <n v="249.95000000000002"/>
    <n v="5"/>
    <n v="0"/>
    <n v="107.47850000000001"/>
  </r>
  <r>
    <n v="3720"/>
    <x v="1838"/>
    <x v="0"/>
    <x v="42"/>
    <d v="2013-09-24T00:00:00"/>
    <s v="Standard Class"/>
    <s v="BS-11590"/>
    <s v="Brendan Sweed"/>
    <x v="1"/>
    <x v="0"/>
    <s v="Columbus"/>
    <x v="14"/>
    <n v="47201"/>
    <x v="2"/>
    <x v="158"/>
    <x v="1"/>
    <x v="6"/>
    <x v="157"/>
    <n v="33.4"/>
    <n v="5"/>
    <n v="0"/>
    <n v="12.357999999999997"/>
  </r>
  <r>
    <n v="3721"/>
    <x v="1839"/>
    <x v="0"/>
    <x v="887"/>
    <d v="2013-12-25T00:00:00"/>
    <s v="Standard Class"/>
    <s v="AB-10255"/>
    <s v="Alejandro Ballentine"/>
    <x v="2"/>
    <x v="0"/>
    <s v="Jackson"/>
    <x v="35"/>
    <n v="39212"/>
    <x v="0"/>
    <x v="283"/>
    <x v="0"/>
    <x v="5"/>
    <x v="280"/>
    <n v="18.920000000000002"/>
    <n v="4"/>
    <n v="0"/>
    <n v="7.3788000000000018"/>
  </r>
  <r>
    <n v="3722"/>
    <x v="1839"/>
    <x v="0"/>
    <x v="887"/>
    <d v="2013-12-25T00:00:00"/>
    <s v="Standard Class"/>
    <s v="AB-10255"/>
    <s v="Alejandro Ballentine"/>
    <x v="2"/>
    <x v="0"/>
    <s v="Jackson"/>
    <x v="35"/>
    <n v="39212"/>
    <x v="0"/>
    <x v="8"/>
    <x v="1"/>
    <x v="8"/>
    <x v="8"/>
    <n v="15.42"/>
    <n v="2"/>
    <n v="0"/>
    <n v="6.9390000000000001"/>
  </r>
  <r>
    <n v="3723"/>
    <x v="1840"/>
    <x v="3"/>
    <x v="903"/>
    <d v="2014-11-27T00:00:00"/>
    <s v="Standard Class"/>
    <s v="FO-14305"/>
    <s v="Frank Olsen"/>
    <x v="0"/>
    <x v="0"/>
    <s v="Houston"/>
    <x v="5"/>
    <n v="77070"/>
    <x v="2"/>
    <x v="311"/>
    <x v="1"/>
    <x v="6"/>
    <x v="308"/>
    <n v="35.712000000000003"/>
    <n v="8"/>
    <n v="0.2"/>
    <n v="2.2319999999999958"/>
  </r>
  <r>
    <n v="3724"/>
    <x v="1841"/>
    <x v="2"/>
    <x v="125"/>
    <d v="2012-01-04T00:00:00"/>
    <s v="Standard Class"/>
    <s v="MF-17665"/>
    <s v="Maureen Fritzler"/>
    <x v="1"/>
    <x v="0"/>
    <s v="Phoenix"/>
    <x v="16"/>
    <n v="85023"/>
    <x v="1"/>
    <x v="1498"/>
    <x v="1"/>
    <x v="8"/>
    <x v="1477"/>
    <n v="551.98500000000013"/>
    <n v="5"/>
    <n v="0.7"/>
    <n v="-459.98750000000018"/>
  </r>
  <r>
    <n v="3725"/>
    <x v="1842"/>
    <x v="3"/>
    <x v="355"/>
    <d v="2014-04-06T00:00:00"/>
    <s v="First Class"/>
    <s v="SA-20830"/>
    <s v="Sue Ann Reed"/>
    <x v="0"/>
    <x v="0"/>
    <s v="Chicago"/>
    <x v="10"/>
    <n v="60653"/>
    <x v="2"/>
    <x v="425"/>
    <x v="1"/>
    <x v="6"/>
    <x v="420"/>
    <n v="7.0559999999999992"/>
    <n v="3"/>
    <n v="0.2"/>
    <n v="2.2050000000000001"/>
  </r>
  <r>
    <n v="3726"/>
    <x v="1843"/>
    <x v="0"/>
    <x v="482"/>
    <d v="2014-01-03T00:00:00"/>
    <s v="Standard Class"/>
    <s v="SH-19975"/>
    <s v="Sally Hughsby"/>
    <x v="1"/>
    <x v="0"/>
    <s v="Denver"/>
    <x v="22"/>
    <n v="80219"/>
    <x v="1"/>
    <x v="1267"/>
    <x v="1"/>
    <x v="9"/>
    <x v="1242"/>
    <n v="18.72"/>
    <n v="2"/>
    <n v="0.2"/>
    <n v="3.51"/>
  </r>
  <r>
    <n v="3727"/>
    <x v="1844"/>
    <x v="0"/>
    <x v="410"/>
    <d v="2013-06-12T00:00:00"/>
    <s v="Standard Class"/>
    <s v="JL-15235"/>
    <s v="Janet Lee"/>
    <x v="0"/>
    <x v="0"/>
    <s v="Newark"/>
    <x v="13"/>
    <n v="19711"/>
    <x v="3"/>
    <x v="734"/>
    <x v="1"/>
    <x v="4"/>
    <x v="726"/>
    <n v="360.38"/>
    <n v="2"/>
    <n v="0"/>
    <n v="93.698800000000006"/>
  </r>
  <r>
    <n v="3728"/>
    <x v="1844"/>
    <x v="0"/>
    <x v="410"/>
    <d v="2013-06-12T00:00:00"/>
    <s v="Standard Class"/>
    <s v="JL-15235"/>
    <s v="Janet Lee"/>
    <x v="0"/>
    <x v="0"/>
    <s v="Newark"/>
    <x v="13"/>
    <n v="19711"/>
    <x v="3"/>
    <x v="311"/>
    <x v="1"/>
    <x v="6"/>
    <x v="308"/>
    <n v="11.16"/>
    <n v="2"/>
    <n v="0"/>
    <n v="2.7899999999999991"/>
  </r>
  <r>
    <n v="3729"/>
    <x v="1844"/>
    <x v="0"/>
    <x v="410"/>
    <d v="2013-06-12T00:00:00"/>
    <s v="Standard Class"/>
    <s v="JL-15235"/>
    <s v="Janet Lee"/>
    <x v="0"/>
    <x v="0"/>
    <s v="Newark"/>
    <x v="13"/>
    <n v="19711"/>
    <x v="3"/>
    <x v="1508"/>
    <x v="1"/>
    <x v="2"/>
    <x v="1486"/>
    <n v="14.940000000000001"/>
    <n v="3"/>
    <n v="0"/>
    <n v="6.8723999999999998"/>
  </r>
  <r>
    <n v="3730"/>
    <x v="1845"/>
    <x v="1"/>
    <x v="227"/>
    <d v="2012-09-23T00:00:00"/>
    <s v="Standard Class"/>
    <s v="KH-16630"/>
    <s v="Ken Heidel"/>
    <x v="1"/>
    <x v="0"/>
    <s v="Clinton"/>
    <x v="39"/>
    <n v="20735"/>
    <x v="3"/>
    <x v="1018"/>
    <x v="1"/>
    <x v="4"/>
    <x v="1000"/>
    <n v="41.96"/>
    <n v="2"/>
    <n v="0"/>
    <n v="7.9724000000000004"/>
  </r>
  <r>
    <n v="3731"/>
    <x v="1845"/>
    <x v="1"/>
    <x v="227"/>
    <d v="2012-09-23T00:00:00"/>
    <s v="Standard Class"/>
    <s v="KH-16630"/>
    <s v="Ken Heidel"/>
    <x v="1"/>
    <x v="0"/>
    <s v="Clinton"/>
    <x v="39"/>
    <n v="20735"/>
    <x v="3"/>
    <x v="72"/>
    <x v="1"/>
    <x v="4"/>
    <x v="72"/>
    <n v="636.86"/>
    <n v="7"/>
    <n v="0"/>
    <n v="0"/>
  </r>
  <r>
    <n v="3732"/>
    <x v="1845"/>
    <x v="1"/>
    <x v="227"/>
    <d v="2012-09-23T00:00:00"/>
    <s v="Standard Class"/>
    <s v="KH-16630"/>
    <s v="Ken Heidel"/>
    <x v="1"/>
    <x v="0"/>
    <s v="Clinton"/>
    <x v="39"/>
    <n v="20735"/>
    <x v="3"/>
    <x v="1577"/>
    <x v="2"/>
    <x v="7"/>
    <x v="1559"/>
    <n v="499.99"/>
    <n v="1"/>
    <n v="0"/>
    <n v="129.99740000000003"/>
  </r>
  <r>
    <n v="3733"/>
    <x v="1845"/>
    <x v="1"/>
    <x v="227"/>
    <d v="2012-09-23T00:00:00"/>
    <s v="Standard Class"/>
    <s v="KH-16630"/>
    <s v="Ken Heidel"/>
    <x v="1"/>
    <x v="0"/>
    <s v="Clinton"/>
    <x v="39"/>
    <n v="20735"/>
    <x v="3"/>
    <x v="1149"/>
    <x v="2"/>
    <x v="7"/>
    <x v="1128"/>
    <n v="1259.93"/>
    <n v="7"/>
    <n v="0"/>
    <n v="327.58180000000004"/>
  </r>
  <r>
    <n v="3734"/>
    <x v="1845"/>
    <x v="1"/>
    <x v="227"/>
    <d v="2012-09-23T00:00:00"/>
    <s v="Standard Class"/>
    <s v="KH-16630"/>
    <s v="Ken Heidel"/>
    <x v="1"/>
    <x v="0"/>
    <s v="Clinton"/>
    <x v="39"/>
    <n v="20735"/>
    <x v="3"/>
    <x v="1526"/>
    <x v="1"/>
    <x v="8"/>
    <x v="1504"/>
    <n v="65.08"/>
    <n v="4"/>
    <n v="0"/>
    <n v="31.889199999999995"/>
  </r>
  <r>
    <n v="3735"/>
    <x v="1846"/>
    <x v="3"/>
    <x v="904"/>
    <d v="2014-03-12T00:00:00"/>
    <s v="Second Class"/>
    <s v="RM-19750"/>
    <s v="Roland Murray"/>
    <x v="0"/>
    <x v="0"/>
    <s v="New York City"/>
    <x v="15"/>
    <n v="10011"/>
    <x v="3"/>
    <x v="145"/>
    <x v="1"/>
    <x v="10"/>
    <x v="145"/>
    <n v="26.38"/>
    <n v="1"/>
    <n v="0"/>
    <n v="12.134799999999998"/>
  </r>
  <r>
    <n v="3736"/>
    <x v="1846"/>
    <x v="3"/>
    <x v="904"/>
    <d v="2014-03-12T00:00:00"/>
    <s v="Second Class"/>
    <s v="RM-19750"/>
    <s v="Roland Murray"/>
    <x v="0"/>
    <x v="0"/>
    <s v="New York City"/>
    <x v="15"/>
    <n v="10011"/>
    <x v="3"/>
    <x v="928"/>
    <x v="0"/>
    <x v="5"/>
    <x v="912"/>
    <n v="71.97"/>
    <n v="3"/>
    <n v="0"/>
    <n v="16.553099999999993"/>
  </r>
  <r>
    <n v="3737"/>
    <x v="1847"/>
    <x v="0"/>
    <x v="716"/>
    <d v="2013-03-18T00:00:00"/>
    <s v="Same Day"/>
    <s v="VM-21835"/>
    <s v="Vivian Mathis"/>
    <x v="0"/>
    <x v="0"/>
    <s v="Newark"/>
    <x v="13"/>
    <n v="19711"/>
    <x v="3"/>
    <x v="1417"/>
    <x v="2"/>
    <x v="7"/>
    <x v="1396"/>
    <n v="129.97999999999999"/>
    <n v="2"/>
    <n v="0"/>
    <n v="62.3904"/>
  </r>
  <r>
    <n v="3738"/>
    <x v="1847"/>
    <x v="0"/>
    <x v="716"/>
    <d v="2013-03-18T00:00:00"/>
    <s v="Same Day"/>
    <s v="VM-21835"/>
    <s v="Vivian Mathis"/>
    <x v="0"/>
    <x v="0"/>
    <s v="Newark"/>
    <x v="13"/>
    <n v="19711"/>
    <x v="3"/>
    <x v="1526"/>
    <x v="1"/>
    <x v="8"/>
    <x v="1504"/>
    <n v="32.54"/>
    <n v="2"/>
    <n v="0"/>
    <n v="15.944599999999998"/>
  </r>
  <r>
    <n v="3739"/>
    <x v="1848"/>
    <x v="0"/>
    <x v="10"/>
    <d v="2013-12-14T00:00:00"/>
    <s v="Standard Class"/>
    <s v="LH-17155"/>
    <s v="Logan Haushalter"/>
    <x v="0"/>
    <x v="0"/>
    <s v="Jackson"/>
    <x v="12"/>
    <n v="49201"/>
    <x v="2"/>
    <x v="47"/>
    <x v="2"/>
    <x v="7"/>
    <x v="47"/>
    <n v="10.9"/>
    <n v="1"/>
    <n v="0"/>
    <n v="3.0520000000000005"/>
  </r>
  <r>
    <n v="3740"/>
    <x v="1848"/>
    <x v="0"/>
    <x v="10"/>
    <d v="2013-12-14T00:00:00"/>
    <s v="Standard Class"/>
    <s v="LH-17155"/>
    <s v="Logan Haushalter"/>
    <x v="0"/>
    <x v="0"/>
    <s v="Jackson"/>
    <x v="12"/>
    <n v="49201"/>
    <x v="2"/>
    <x v="1016"/>
    <x v="2"/>
    <x v="11"/>
    <x v="998"/>
    <n v="59.98"/>
    <n v="2"/>
    <n v="0"/>
    <n v="25.191600000000001"/>
  </r>
  <r>
    <n v="3741"/>
    <x v="1848"/>
    <x v="0"/>
    <x v="10"/>
    <d v="2013-12-14T00:00:00"/>
    <s v="Standard Class"/>
    <s v="LH-17155"/>
    <s v="Logan Haushalter"/>
    <x v="0"/>
    <x v="0"/>
    <s v="Jackson"/>
    <x v="12"/>
    <n v="49201"/>
    <x v="2"/>
    <x v="14"/>
    <x v="1"/>
    <x v="9"/>
    <x v="14"/>
    <n v="61.929000000000002"/>
    <n v="1"/>
    <n v="0.1"/>
    <n v="23.395400000000002"/>
  </r>
  <r>
    <n v="3742"/>
    <x v="1849"/>
    <x v="0"/>
    <x v="804"/>
    <d v="2013-01-21T00:00:00"/>
    <s v="Standard Class"/>
    <s v="WB-21850"/>
    <s v="William Brown"/>
    <x v="0"/>
    <x v="0"/>
    <s v="New York City"/>
    <x v="15"/>
    <n v="10011"/>
    <x v="3"/>
    <x v="318"/>
    <x v="1"/>
    <x v="12"/>
    <x v="315"/>
    <n v="16.52"/>
    <n v="4"/>
    <n v="0"/>
    <n v="7.5991999999999997"/>
  </r>
  <r>
    <n v="3743"/>
    <x v="1849"/>
    <x v="0"/>
    <x v="804"/>
    <d v="2013-01-21T00:00:00"/>
    <s v="Standard Class"/>
    <s v="WB-21850"/>
    <s v="William Brown"/>
    <x v="0"/>
    <x v="0"/>
    <s v="New York City"/>
    <x v="15"/>
    <n v="10011"/>
    <x v="3"/>
    <x v="1283"/>
    <x v="1"/>
    <x v="10"/>
    <x v="1259"/>
    <n v="60.12"/>
    <n v="9"/>
    <n v="0"/>
    <n v="28.857599999999998"/>
  </r>
  <r>
    <n v="3744"/>
    <x v="1849"/>
    <x v="0"/>
    <x v="804"/>
    <d v="2013-01-21T00:00:00"/>
    <s v="Standard Class"/>
    <s v="WB-21850"/>
    <s v="William Brown"/>
    <x v="0"/>
    <x v="0"/>
    <s v="New York City"/>
    <x v="15"/>
    <n v="10011"/>
    <x v="3"/>
    <x v="340"/>
    <x v="1"/>
    <x v="8"/>
    <x v="336"/>
    <n v="49.536000000000001"/>
    <n v="3"/>
    <n v="0.2"/>
    <n v="17.337599999999998"/>
  </r>
  <r>
    <n v="3745"/>
    <x v="1850"/>
    <x v="2"/>
    <x v="745"/>
    <d v="2011-10-24T00:00:00"/>
    <s v="Same Day"/>
    <s v="AP-10915"/>
    <s v="Arthur Prichep"/>
    <x v="0"/>
    <x v="0"/>
    <s v="Rock Hill"/>
    <x v="20"/>
    <n v="29730"/>
    <x v="0"/>
    <x v="1432"/>
    <x v="1"/>
    <x v="13"/>
    <x v="1411"/>
    <n v="11.850000000000001"/>
    <n v="3"/>
    <n v="0"/>
    <n v="3.7919999999999994"/>
  </r>
  <r>
    <n v="3746"/>
    <x v="1851"/>
    <x v="0"/>
    <x v="713"/>
    <d v="2013-09-29T00:00:00"/>
    <s v="Second Class"/>
    <s v="RA-19915"/>
    <s v="Russell Applegate"/>
    <x v="0"/>
    <x v="0"/>
    <s v="Columbus"/>
    <x v="32"/>
    <n v="31907"/>
    <x v="0"/>
    <x v="392"/>
    <x v="1"/>
    <x v="4"/>
    <x v="388"/>
    <n v="118.25"/>
    <n v="5"/>
    <n v="0"/>
    <n v="34.292499999999997"/>
  </r>
  <r>
    <n v="3747"/>
    <x v="1851"/>
    <x v="0"/>
    <x v="713"/>
    <d v="2013-09-29T00:00:00"/>
    <s v="Second Class"/>
    <s v="RA-19915"/>
    <s v="Russell Applegate"/>
    <x v="0"/>
    <x v="0"/>
    <s v="Columbus"/>
    <x v="32"/>
    <n v="31907"/>
    <x v="0"/>
    <x v="1265"/>
    <x v="0"/>
    <x v="1"/>
    <x v="1240"/>
    <n v="368.96999999999997"/>
    <n v="3"/>
    <n v="0"/>
    <n v="81.173400000000001"/>
  </r>
  <r>
    <n v="3748"/>
    <x v="1852"/>
    <x v="3"/>
    <x v="151"/>
    <d v="2014-08-30T00:00:00"/>
    <s v="Second Class"/>
    <s v="DR-12880"/>
    <s v="Dan Reichenbach"/>
    <x v="1"/>
    <x v="0"/>
    <s v="Inglewood"/>
    <x v="1"/>
    <n v="90301"/>
    <x v="1"/>
    <x v="1071"/>
    <x v="0"/>
    <x v="5"/>
    <x v="1051"/>
    <n v="198.46"/>
    <n v="2"/>
    <n v="0"/>
    <n v="99.23"/>
  </r>
  <r>
    <n v="3749"/>
    <x v="1852"/>
    <x v="3"/>
    <x v="151"/>
    <d v="2014-08-30T00:00:00"/>
    <s v="Second Class"/>
    <s v="DR-12880"/>
    <s v="Dan Reichenbach"/>
    <x v="1"/>
    <x v="0"/>
    <s v="Inglewood"/>
    <x v="1"/>
    <n v="90301"/>
    <x v="1"/>
    <x v="1429"/>
    <x v="1"/>
    <x v="9"/>
    <x v="1408"/>
    <n v="321.92"/>
    <n v="4"/>
    <n v="0"/>
    <n v="96.575999999999993"/>
  </r>
  <r>
    <n v="3750"/>
    <x v="1852"/>
    <x v="3"/>
    <x v="151"/>
    <d v="2014-08-30T00:00:00"/>
    <s v="Second Class"/>
    <s v="DR-12880"/>
    <s v="Dan Reichenbach"/>
    <x v="1"/>
    <x v="0"/>
    <s v="Inglewood"/>
    <x v="1"/>
    <n v="90301"/>
    <x v="1"/>
    <x v="1572"/>
    <x v="2"/>
    <x v="16"/>
    <x v="1554"/>
    <n v="879.98400000000004"/>
    <n v="2"/>
    <n v="0.2"/>
    <n v="329.99400000000003"/>
  </r>
  <r>
    <n v="3751"/>
    <x v="1852"/>
    <x v="3"/>
    <x v="151"/>
    <d v="2014-08-30T00:00:00"/>
    <s v="Second Class"/>
    <s v="DR-12880"/>
    <s v="Dan Reichenbach"/>
    <x v="1"/>
    <x v="0"/>
    <s v="Inglewood"/>
    <x v="1"/>
    <n v="90301"/>
    <x v="1"/>
    <x v="675"/>
    <x v="1"/>
    <x v="14"/>
    <x v="669"/>
    <n v="28.4"/>
    <n v="5"/>
    <n v="0"/>
    <n v="8.2359999999999989"/>
  </r>
  <r>
    <n v="3752"/>
    <x v="1852"/>
    <x v="3"/>
    <x v="151"/>
    <d v="2014-08-30T00:00:00"/>
    <s v="Second Class"/>
    <s v="DR-12880"/>
    <s v="Dan Reichenbach"/>
    <x v="1"/>
    <x v="0"/>
    <s v="Inglewood"/>
    <x v="1"/>
    <n v="90301"/>
    <x v="1"/>
    <x v="370"/>
    <x v="0"/>
    <x v="1"/>
    <x v="366"/>
    <n v="230.28000000000003"/>
    <n v="3"/>
    <n v="0.2"/>
    <n v="23.027999999999992"/>
  </r>
  <r>
    <n v="3753"/>
    <x v="1852"/>
    <x v="3"/>
    <x v="151"/>
    <d v="2014-08-30T00:00:00"/>
    <s v="Second Class"/>
    <s v="DR-12880"/>
    <s v="Dan Reichenbach"/>
    <x v="1"/>
    <x v="0"/>
    <s v="Inglewood"/>
    <x v="1"/>
    <n v="90301"/>
    <x v="1"/>
    <x v="968"/>
    <x v="1"/>
    <x v="10"/>
    <x v="952"/>
    <n v="116.28"/>
    <n v="3"/>
    <n v="0"/>
    <n v="56.977199999999996"/>
  </r>
  <r>
    <n v="3754"/>
    <x v="1852"/>
    <x v="3"/>
    <x v="151"/>
    <d v="2014-08-30T00:00:00"/>
    <s v="Second Class"/>
    <s v="DR-12880"/>
    <s v="Dan Reichenbach"/>
    <x v="1"/>
    <x v="0"/>
    <s v="Inglewood"/>
    <x v="1"/>
    <n v="90301"/>
    <x v="1"/>
    <x v="115"/>
    <x v="1"/>
    <x v="8"/>
    <x v="115"/>
    <n v="841.5680000000001"/>
    <n v="2"/>
    <n v="0.2"/>
    <n v="294.54879999999991"/>
  </r>
  <r>
    <n v="3755"/>
    <x v="1852"/>
    <x v="3"/>
    <x v="151"/>
    <d v="2014-08-30T00:00:00"/>
    <s v="Second Class"/>
    <s v="DR-12880"/>
    <s v="Dan Reichenbach"/>
    <x v="1"/>
    <x v="0"/>
    <s v="Inglewood"/>
    <x v="1"/>
    <n v="90301"/>
    <x v="1"/>
    <x v="1043"/>
    <x v="1"/>
    <x v="4"/>
    <x v="1023"/>
    <n v="354.90000000000003"/>
    <n v="5"/>
    <n v="0"/>
    <n v="17.744999999999962"/>
  </r>
  <r>
    <n v="3756"/>
    <x v="1853"/>
    <x v="0"/>
    <x v="840"/>
    <d v="2013-03-07T00:00:00"/>
    <s v="First Class"/>
    <s v="JG-15310"/>
    <s v="Jason Gross"/>
    <x v="1"/>
    <x v="0"/>
    <s v="Odessa"/>
    <x v="5"/>
    <n v="79762"/>
    <x v="2"/>
    <x v="827"/>
    <x v="1"/>
    <x v="10"/>
    <x v="815"/>
    <n v="42.783999999999999"/>
    <n v="7"/>
    <n v="0.2"/>
    <n v="15.509199999999998"/>
  </r>
  <r>
    <n v="3757"/>
    <x v="1853"/>
    <x v="0"/>
    <x v="840"/>
    <d v="2013-03-07T00:00:00"/>
    <s v="First Class"/>
    <s v="JG-15310"/>
    <s v="Jason Gross"/>
    <x v="1"/>
    <x v="0"/>
    <s v="Odessa"/>
    <x v="5"/>
    <n v="79762"/>
    <x v="2"/>
    <x v="1578"/>
    <x v="0"/>
    <x v="1"/>
    <x v="1560"/>
    <n v="563.42999999999984"/>
    <n v="5"/>
    <n v="0.3"/>
    <n v="-56.343000000000018"/>
  </r>
  <r>
    <n v="3758"/>
    <x v="1854"/>
    <x v="0"/>
    <x v="905"/>
    <d v="2013-03-05T00:00:00"/>
    <s v="Standard Class"/>
    <s v="LC-16870"/>
    <s v="Lena Cacioppo"/>
    <x v="0"/>
    <x v="0"/>
    <s v="Newark"/>
    <x v="24"/>
    <n v="43055"/>
    <x v="3"/>
    <x v="1500"/>
    <x v="1"/>
    <x v="6"/>
    <x v="1479"/>
    <n v="111.104"/>
    <n v="7"/>
    <n v="0.2"/>
    <n v="8.3328000000000024"/>
  </r>
  <r>
    <n v="3759"/>
    <x v="1855"/>
    <x v="1"/>
    <x v="227"/>
    <d v="2012-09-23T00:00:00"/>
    <s v="Standard Class"/>
    <s v="GB-14530"/>
    <s v="George Bell"/>
    <x v="1"/>
    <x v="0"/>
    <s v="Los Angeles"/>
    <x v="1"/>
    <n v="90049"/>
    <x v="1"/>
    <x v="241"/>
    <x v="1"/>
    <x v="6"/>
    <x v="239"/>
    <n v="11.68"/>
    <n v="2"/>
    <n v="0"/>
    <n v="5.4895999999999994"/>
  </r>
  <r>
    <n v="3760"/>
    <x v="1855"/>
    <x v="1"/>
    <x v="227"/>
    <d v="2012-09-23T00:00:00"/>
    <s v="Standard Class"/>
    <s v="GB-14530"/>
    <s v="George Bell"/>
    <x v="1"/>
    <x v="0"/>
    <s v="Los Angeles"/>
    <x v="1"/>
    <n v="90049"/>
    <x v="1"/>
    <x v="1566"/>
    <x v="1"/>
    <x v="14"/>
    <x v="1548"/>
    <n v="16.899999999999999"/>
    <n v="2"/>
    <n v="0"/>
    <n v="5.0699999999999985"/>
  </r>
  <r>
    <n v="3761"/>
    <x v="1855"/>
    <x v="1"/>
    <x v="227"/>
    <d v="2012-09-23T00:00:00"/>
    <s v="Standard Class"/>
    <s v="GB-14530"/>
    <s v="George Bell"/>
    <x v="1"/>
    <x v="0"/>
    <s v="Los Angeles"/>
    <x v="1"/>
    <n v="90049"/>
    <x v="1"/>
    <x v="1122"/>
    <x v="0"/>
    <x v="5"/>
    <x v="1101"/>
    <n v="24.4"/>
    <n v="2"/>
    <n v="0"/>
    <n v="10.248000000000001"/>
  </r>
  <r>
    <n v="3762"/>
    <x v="1856"/>
    <x v="3"/>
    <x v="605"/>
    <d v="2014-05-18T00:00:00"/>
    <s v="Standard Class"/>
    <s v="CK-12205"/>
    <s v="Chloris Kastensmidt"/>
    <x v="0"/>
    <x v="0"/>
    <s v="Everett"/>
    <x v="31"/>
    <n v="2149"/>
    <x v="3"/>
    <x v="161"/>
    <x v="1"/>
    <x v="10"/>
    <x v="1286"/>
    <n v="87.6"/>
    <n v="5"/>
    <n v="0"/>
    <n v="42.047999999999995"/>
  </r>
  <r>
    <n v="3763"/>
    <x v="1857"/>
    <x v="0"/>
    <x v="572"/>
    <d v="2013-08-19T00:00:00"/>
    <s v="Second Class"/>
    <s v="TS-21160"/>
    <s v="Theresa Swint"/>
    <x v="1"/>
    <x v="0"/>
    <s v="West Allis"/>
    <x v="6"/>
    <n v="53214"/>
    <x v="2"/>
    <x v="430"/>
    <x v="0"/>
    <x v="0"/>
    <x v="425"/>
    <n v="241.96"/>
    <n v="2"/>
    <n v="0"/>
    <n v="24.195999999999998"/>
  </r>
  <r>
    <n v="3764"/>
    <x v="1857"/>
    <x v="0"/>
    <x v="572"/>
    <d v="2013-08-19T00:00:00"/>
    <s v="Second Class"/>
    <s v="TS-21160"/>
    <s v="Theresa Swint"/>
    <x v="1"/>
    <x v="0"/>
    <s v="West Allis"/>
    <x v="6"/>
    <n v="53214"/>
    <x v="2"/>
    <x v="798"/>
    <x v="1"/>
    <x v="8"/>
    <x v="788"/>
    <n v="8.52"/>
    <n v="3"/>
    <n v="0"/>
    <n v="4.1747999999999994"/>
  </r>
  <r>
    <n v="3765"/>
    <x v="1858"/>
    <x v="3"/>
    <x v="906"/>
    <d v="2014-03-03T00:00:00"/>
    <s v="Standard Class"/>
    <s v="MH-18025"/>
    <s v="Michelle Huthwaite"/>
    <x v="0"/>
    <x v="0"/>
    <s v="Chicago"/>
    <x v="10"/>
    <n v="60623"/>
    <x v="2"/>
    <x v="98"/>
    <x v="1"/>
    <x v="8"/>
    <x v="98"/>
    <n v="1.7879999999999996"/>
    <n v="3"/>
    <n v="0.8"/>
    <n v="-3.0396000000000001"/>
  </r>
  <r>
    <n v="3766"/>
    <x v="1859"/>
    <x v="0"/>
    <x v="844"/>
    <d v="2013-03-26T00:00:00"/>
    <s v="Standard Class"/>
    <s v="DM-12955"/>
    <s v="Dario Medina"/>
    <x v="1"/>
    <x v="0"/>
    <s v="Houston"/>
    <x v="5"/>
    <n v="77036"/>
    <x v="2"/>
    <x v="1169"/>
    <x v="0"/>
    <x v="3"/>
    <x v="1147"/>
    <n v="99.372"/>
    <n v="2"/>
    <n v="0.3"/>
    <n v="-1.4196000000000097"/>
  </r>
  <r>
    <n v="3767"/>
    <x v="1859"/>
    <x v="0"/>
    <x v="844"/>
    <d v="2013-03-26T00:00:00"/>
    <s v="Standard Class"/>
    <s v="DM-12955"/>
    <s v="Dario Medina"/>
    <x v="1"/>
    <x v="0"/>
    <s v="Houston"/>
    <x v="5"/>
    <n v="77036"/>
    <x v="2"/>
    <x v="59"/>
    <x v="1"/>
    <x v="6"/>
    <x v="59"/>
    <n v="1.3440000000000001"/>
    <n v="1"/>
    <n v="0.2"/>
    <n v="0.504"/>
  </r>
  <r>
    <n v="3768"/>
    <x v="1860"/>
    <x v="1"/>
    <x v="575"/>
    <d v="2012-12-10T00:00:00"/>
    <s v="Second Class"/>
    <s v="JJ-15760"/>
    <s v="Joel Jenkins"/>
    <x v="2"/>
    <x v="0"/>
    <s v="Houston"/>
    <x v="5"/>
    <n v="77036"/>
    <x v="2"/>
    <x v="173"/>
    <x v="2"/>
    <x v="7"/>
    <x v="172"/>
    <n v="119.96000000000001"/>
    <n v="5"/>
    <n v="0.2"/>
    <n v="11.996000000000002"/>
  </r>
  <r>
    <n v="3769"/>
    <x v="1861"/>
    <x v="2"/>
    <x v="757"/>
    <d v="2011-12-20T00:00:00"/>
    <s v="Second Class"/>
    <s v="KB-16585"/>
    <s v="Ken Black"/>
    <x v="1"/>
    <x v="0"/>
    <s v="Hialeah"/>
    <x v="2"/>
    <n v="33012"/>
    <x v="0"/>
    <x v="1153"/>
    <x v="0"/>
    <x v="1"/>
    <x v="1132"/>
    <n v="1013.8320000000001"/>
    <n v="9"/>
    <n v="0.2"/>
    <n v="101.38319999999999"/>
  </r>
  <r>
    <n v="3770"/>
    <x v="1861"/>
    <x v="2"/>
    <x v="757"/>
    <d v="2011-12-20T00:00:00"/>
    <s v="Second Class"/>
    <s v="KB-16585"/>
    <s v="Ken Black"/>
    <x v="1"/>
    <x v="0"/>
    <s v="Hialeah"/>
    <x v="2"/>
    <n v="33012"/>
    <x v="0"/>
    <x v="310"/>
    <x v="1"/>
    <x v="13"/>
    <x v="307"/>
    <n v="1.984"/>
    <n v="2"/>
    <n v="0.2"/>
    <n v="0.66959999999999997"/>
  </r>
  <r>
    <n v="3771"/>
    <x v="1862"/>
    <x v="0"/>
    <x v="907"/>
    <d v="2013-12-22T00:00:00"/>
    <s v="Standard Class"/>
    <s v="CM-12160"/>
    <s v="Charles McCrossin"/>
    <x v="0"/>
    <x v="0"/>
    <s v="San Francisco"/>
    <x v="1"/>
    <n v="94122"/>
    <x v="1"/>
    <x v="489"/>
    <x v="0"/>
    <x v="3"/>
    <x v="484"/>
    <n v="2003.52"/>
    <n v="6"/>
    <n v="0.2"/>
    <n v="-325.57200000000023"/>
  </r>
  <r>
    <n v="3772"/>
    <x v="1863"/>
    <x v="0"/>
    <x v="536"/>
    <d v="2013-05-18T00:00:00"/>
    <s v="Standard Class"/>
    <s v="FM-14215"/>
    <s v="Filia McAdams"/>
    <x v="1"/>
    <x v="0"/>
    <s v="Philadelphia"/>
    <x v="9"/>
    <n v="19140"/>
    <x v="3"/>
    <x v="232"/>
    <x v="1"/>
    <x v="4"/>
    <x v="230"/>
    <n v="82.367999999999995"/>
    <n v="2"/>
    <n v="0.2"/>
    <n v="-19.562399999999997"/>
  </r>
  <r>
    <n v="3773"/>
    <x v="1864"/>
    <x v="2"/>
    <x v="908"/>
    <d v="2011-08-11T00:00:00"/>
    <s v="Second Class"/>
    <s v="RF-19735"/>
    <s v="Roland Fjeld"/>
    <x v="0"/>
    <x v="0"/>
    <s v="Columbia"/>
    <x v="20"/>
    <n v="29203"/>
    <x v="0"/>
    <x v="917"/>
    <x v="2"/>
    <x v="11"/>
    <x v="900"/>
    <n v="62.91"/>
    <n v="3"/>
    <n v="0"/>
    <n v="22.647599999999997"/>
  </r>
  <r>
    <n v="3774"/>
    <x v="1865"/>
    <x v="2"/>
    <x v="909"/>
    <d v="2011-04-13T00:00:00"/>
    <s v="Second Class"/>
    <s v="JK-15370"/>
    <s v="Jay Kimmel"/>
    <x v="0"/>
    <x v="0"/>
    <s v="Miami"/>
    <x v="2"/>
    <n v="33180"/>
    <x v="0"/>
    <x v="1579"/>
    <x v="1"/>
    <x v="13"/>
    <x v="1561"/>
    <n v="6.911999999999999"/>
    <n v="3"/>
    <n v="0.2"/>
    <n v="2.3327999999999998"/>
  </r>
  <r>
    <n v="3775"/>
    <x v="1865"/>
    <x v="2"/>
    <x v="909"/>
    <d v="2011-04-13T00:00:00"/>
    <s v="Second Class"/>
    <s v="JK-15370"/>
    <s v="Jay Kimmel"/>
    <x v="0"/>
    <x v="0"/>
    <s v="Miami"/>
    <x v="2"/>
    <n v="33180"/>
    <x v="0"/>
    <x v="265"/>
    <x v="2"/>
    <x v="11"/>
    <x v="262"/>
    <n v="383.97600000000006"/>
    <n v="3"/>
    <n v="0.2"/>
    <n v="81.59490000000001"/>
  </r>
  <r>
    <n v="3776"/>
    <x v="1865"/>
    <x v="2"/>
    <x v="909"/>
    <d v="2011-04-13T00:00:00"/>
    <s v="Second Class"/>
    <s v="JK-15370"/>
    <s v="Jay Kimmel"/>
    <x v="0"/>
    <x v="0"/>
    <s v="Miami"/>
    <x v="2"/>
    <n v="33180"/>
    <x v="0"/>
    <x v="815"/>
    <x v="1"/>
    <x v="10"/>
    <x v="803"/>
    <n v="10.368000000000002"/>
    <n v="2"/>
    <n v="0.2"/>
    <n v="3.6288"/>
  </r>
  <r>
    <n v="3777"/>
    <x v="1865"/>
    <x v="2"/>
    <x v="909"/>
    <d v="2011-04-13T00:00:00"/>
    <s v="Second Class"/>
    <s v="JK-15370"/>
    <s v="Jay Kimmel"/>
    <x v="0"/>
    <x v="0"/>
    <s v="Miami"/>
    <x v="2"/>
    <n v="33180"/>
    <x v="0"/>
    <x v="1580"/>
    <x v="2"/>
    <x v="11"/>
    <x v="1562"/>
    <n v="335.94400000000002"/>
    <n v="7"/>
    <n v="0.2"/>
    <n v="41.992999999999995"/>
  </r>
  <r>
    <n v="3778"/>
    <x v="1866"/>
    <x v="1"/>
    <x v="910"/>
    <d v="2012-05-08T00:00:00"/>
    <s v="Standard Class"/>
    <s v="JB-16045"/>
    <s v="Julia Barnett"/>
    <x v="2"/>
    <x v="0"/>
    <s v="Chula Vista"/>
    <x v="1"/>
    <n v="91911"/>
    <x v="1"/>
    <x v="1319"/>
    <x v="0"/>
    <x v="5"/>
    <x v="1296"/>
    <n v="665.88"/>
    <n v="6"/>
    <n v="0"/>
    <n v="106.54079999999999"/>
  </r>
  <r>
    <n v="3779"/>
    <x v="1867"/>
    <x v="3"/>
    <x v="329"/>
    <d v="2014-12-03T00:00:00"/>
    <s v="Second Class"/>
    <s v="PN-18775"/>
    <s v="Parhena Norris"/>
    <x v="2"/>
    <x v="0"/>
    <s v="Miami"/>
    <x v="2"/>
    <n v="33180"/>
    <x v="0"/>
    <x v="993"/>
    <x v="2"/>
    <x v="7"/>
    <x v="976"/>
    <n v="71.975999999999999"/>
    <n v="3"/>
    <n v="0.2"/>
    <n v="8.9969999999999892"/>
  </r>
  <r>
    <n v="3780"/>
    <x v="1868"/>
    <x v="3"/>
    <x v="911"/>
    <d v="2014-02-21T00:00:00"/>
    <s v="Standard Class"/>
    <s v="LF-17185"/>
    <s v="Luke Foster"/>
    <x v="0"/>
    <x v="0"/>
    <s v="New York City"/>
    <x v="15"/>
    <n v="10035"/>
    <x v="3"/>
    <x v="423"/>
    <x v="1"/>
    <x v="10"/>
    <x v="418"/>
    <n v="37.94"/>
    <n v="2"/>
    <n v="0"/>
    <n v="18.211199999999998"/>
  </r>
  <r>
    <n v="3781"/>
    <x v="1869"/>
    <x v="2"/>
    <x v="912"/>
    <d v="2011-11-20T00:00:00"/>
    <s v="Standard Class"/>
    <s v="RH-19510"/>
    <s v="Rick Huthwaite"/>
    <x v="2"/>
    <x v="0"/>
    <s v="Manhattan"/>
    <x v="41"/>
    <n v="66502"/>
    <x v="2"/>
    <x v="1075"/>
    <x v="2"/>
    <x v="7"/>
    <x v="1056"/>
    <n v="273.95999999999998"/>
    <n v="2"/>
    <n v="0"/>
    <n v="10.958399999999983"/>
  </r>
  <r>
    <n v="3782"/>
    <x v="1870"/>
    <x v="1"/>
    <x v="584"/>
    <d v="2012-07-14T00:00:00"/>
    <s v="Second Class"/>
    <s v="MC-17575"/>
    <s v="Matt Collins"/>
    <x v="0"/>
    <x v="0"/>
    <s v="Philadelphia"/>
    <x v="9"/>
    <n v="19120"/>
    <x v="3"/>
    <x v="1334"/>
    <x v="2"/>
    <x v="7"/>
    <x v="1310"/>
    <n v="269.98199999999997"/>
    <n v="3"/>
    <n v="0.4"/>
    <n v="40.497299999999996"/>
  </r>
  <r>
    <n v="3783"/>
    <x v="1871"/>
    <x v="3"/>
    <x v="38"/>
    <d v="2014-11-17T00:00:00"/>
    <s v="Second Class"/>
    <s v="MN-17935"/>
    <s v="Michael Nguyen"/>
    <x v="0"/>
    <x v="0"/>
    <s v="Memphis"/>
    <x v="18"/>
    <n v="38109"/>
    <x v="0"/>
    <x v="1101"/>
    <x v="1"/>
    <x v="10"/>
    <x v="1081"/>
    <n v="8.9039999999999999"/>
    <n v="3"/>
    <n v="0.2"/>
    <n v="3.3389999999999995"/>
  </r>
  <r>
    <n v="3784"/>
    <x v="1871"/>
    <x v="3"/>
    <x v="38"/>
    <d v="2014-11-17T00:00:00"/>
    <s v="Second Class"/>
    <s v="MN-17935"/>
    <s v="Michael Nguyen"/>
    <x v="0"/>
    <x v="0"/>
    <s v="Memphis"/>
    <x v="18"/>
    <n v="38109"/>
    <x v="0"/>
    <x v="906"/>
    <x v="1"/>
    <x v="4"/>
    <x v="889"/>
    <n v="720.06400000000008"/>
    <n v="4"/>
    <n v="0.2"/>
    <n v="-63.005600000000015"/>
  </r>
  <r>
    <n v="3785"/>
    <x v="1872"/>
    <x v="3"/>
    <x v="689"/>
    <d v="2014-08-05T00:00:00"/>
    <s v="Standard Class"/>
    <s v="EH-14125"/>
    <s v="Eugene Hildebrand"/>
    <x v="2"/>
    <x v="0"/>
    <s v="Fort Lauderdale"/>
    <x v="2"/>
    <n v="33311"/>
    <x v="0"/>
    <x v="1113"/>
    <x v="2"/>
    <x v="11"/>
    <x v="1093"/>
    <n v="41.424000000000007"/>
    <n v="2"/>
    <n v="0.2"/>
    <n v="8.2847999999999971"/>
  </r>
  <r>
    <n v="3786"/>
    <x v="1873"/>
    <x v="3"/>
    <x v="377"/>
    <d v="2014-12-31T00:00:00"/>
    <s v="Standard Class"/>
    <s v="TC-21535"/>
    <s v="Tracy Collins"/>
    <x v="2"/>
    <x v="0"/>
    <s v="Columbus"/>
    <x v="24"/>
    <n v="43229"/>
    <x v="3"/>
    <x v="1581"/>
    <x v="1"/>
    <x v="8"/>
    <x v="1563"/>
    <n v="3.1320000000000001"/>
    <n v="2"/>
    <n v="0.7"/>
    <n v="-2.6099999999999994"/>
  </r>
  <r>
    <n v="3787"/>
    <x v="1874"/>
    <x v="0"/>
    <x v="731"/>
    <d v="2013-11-05T00:00:00"/>
    <s v="Standard Class"/>
    <s v="JD-15895"/>
    <s v="Jonathan Doherty"/>
    <x v="1"/>
    <x v="0"/>
    <s v="Los Angeles"/>
    <x v="1"/>
    <n v="90045"/>
    <x v="1"/>
    <x v="1449"/>
    <x v="1"/>
    <x v="4"/>
    <x v="1427"/>
    <n v="1085.42"/>
    <n v="7"/>
    <n v="0"/>
    <n v="282.20920000000001"/>
  </r>
  <r>
    <n v="3788"/>
    <x v="1875"/>
    <x v="0"/>
    <x v="913"/>
    <d v="2013-09-10T00:00:00"/>
    <s v="Standard Class"/>
    <s v="IL-15100"/>
    <s v="Ivan Liston"/>
    <x v="0"/>
    <x v="0"/>
    <s v="Houston"/>
    <x v="5"/>
    <n v="77041"/>
    <x v="2"/>
    <x v="282"/>
    <x v="1"/>
    <x v="6"/>
    <x v="279"/>
    <n v="3.9119999999999999"/>
    <n v="1"/>
    <n v="0.2"/>
    <n v="1.0269000000000001"/>
  </r>
  <r>
    <n v="3789"/>
    <x v="1875"/>
    <x v="0"/>
    <x v="913"/>
    <d v="2013-09-10T00:00:00"/>
    <s v="Standard Class"/>
    <s v="IL-15100"/>
    <s v="Ivan Liston"/>
    <x v="0"/>
    <x v="0"/>
    <s v="Houston"/>
    <x v="5"/>
    <n v="77041"/>
    <x v="2"/>
    <x v="1062"/>
    <x v="1"/>
    <x v="6"/>
    <x v="1042"/>
    <n v="62.376000000000005"/>
    <n v="3"/>
    <n v="0.2"/>
    <n v="7.0172999999999952"/>
  </r>
  <r>
    <n v="3790"/>
    <x v="1876"/>
    <x v="0"/>
    <x v="764"/>
    <d v="2013-04-22T00:00:00"/>
    <s v="Standard Class"/>
    <s v="SW-20350"/>
    <s v="Sean Wendt"/>
    <x v="2"/>
    <x v="0"/>
    <s v="Omaha"/>
    <x v="8"/>
    <n v="68104"/>
    <x v="2"/>
    <x v="195"/>
    <x v="1"/>
    <x v="13"/>
    <x v="194"/>
    <n v="29.049999999999997"/>
    <n v="5"/>
    <n v="0"/>
    <n v="9.0054999999999996"/>
  </r>
  <r>
    <n v="3791"/>
    <x v="1877"/>
    <x v="2"/>
    <x v="260"/>
    <d v="2011-07-11T00:00:00"/>
    <s v="Standard Class"/>
    <s v="DP-13390"/>
    <s v="Dennis Pardue"/>
    <x v="2"/>
    <x v="0"/>
    <s v="Los Angeles"/>
    <x v="1"/>
    <n v="90004"/>
    <x v="1"/>
    <x v="443"/>
    <x v="1"/>
    <x v="8"/>
    <x v="438"/>
    <n v="180.96000000000004"/>
    <n v="6"/>
    <n v="0.2"/>
    <n v="67.86"/>
  </r>
  <r>
    <n v="3792"/>
    <x v="1878"/>
    <x v="1"/>
    <x v="914"/>
    <d v="2012-02-28T00:00:00"/>
    <s v="First Class"/>
    <s v="BT-11395"/>
    <s v="Bill Tyler"/>
    <x v="1"/>
    <x v="0"/>
    <s v="Altoona"/>
    <x v="9"/>
    <n v="16602"/>
    <x v="3"/>
    <x v="185"/>
    <x v="1"/>
    <x v="8"/>
    <x v="184"/>
    <n v="4.4190000000000005"/>
    <n v="3"/>
    <n v="0.7"/>
    <n v="-3.3879000000000001"/>
  </r>
  <r>
    <n v="3793"/>
    <x v="1878"/>
    <x v="1"/>
    <x v="914"/>
    <d v="2012-02-28T00:00:00"/>
    <s v="First Class"/>
    <s v="BT-11395"/>
    <s v="Bill Tyler"/>
    <x v="1"/>
    <x v="0"/>
    <s v="Altoona"/>
    <x v="9"/>
    <n v="16602"/>
    <x v="3"/>
    <x v="1216"/>
    <x v="1"/>
    <x v="6"/>
    <x v="1191"/>
    <n v="16.032"/>
    <n v="6"/>
    <n v="0.2"/>
    <n v="2.2043999999999979"/>
  </r>
  <r>
    <n v="3794"/>
    <x v="1879"/>
    <x v="1"/>
    <x v="154"/>
    <d v="2012-12-01T00:00:00"/>
    <s v="Standard Class"/>
    <s v="JE-15475"/>
    <s v="Jeremy Ellison"/>
    <x v="0"/>
    <x v="0"/>
    <s v="New York City"/>
    <x v="15"/>
    <n v="10024"/>
    <x v="3"/>
    <x v="1068"/>
    <x v="1"/>
    <x v="6"/>
    <x v="1048"/>
    <n v="29.79"/>
    <n v="3"/>
    <n v="0"/>
    <n v="12.511800000000001"/>
  </r>
  <r>
    <n v="3795"/>
    <x v="1880"/>
    <x v="2"/>
    <x v="915"/>
    <d v="2011-02-03T00:00:00"/>
    <s v="Standard Class"/>
    <s v="EJ-13720"/>
    <s v="Ed Jacobs"/>
    <x v="0"/>
    <x v="0"/>
    <s v="San Diego"/>
    <x v="1"/>
    <n v="92037"/>
    <x v="1"/>
    <x v="1277"/>
    <x v="1"/>
    <x v="4"/>
    <x v="1253"/>
    <n v="57.23"/>
    <n v="1"/>
    <n v="0"/>
    <n v="14.307499999999997"/>
  </r>
  <r>
    <n v="3796"/>
    <x v="1880"/>
    <x v="2"/>
    <x v="915"/>
    <d v="2011-02-03T00:00:00"/>
    <s v="Standard Class"/>
    <s v="EJ-13720"/>
    <s v="Ed Jacobs"/>
    <x v="0"/>
    <x v="0"/>
    <s v="San Diego"/>
    <x v="1"/>
    <n v="92037"/>
    <x v="1"/>
    <x v="1582"/>
    <x v="0"/>
    <x v="3"/>
    <x v="1564"/>
    <n v="333"/>
    <n v="3"/>
    <n v="0.2"/>
    <n v="-16.649999999999991"/>
  </r>
  <r>
    <n v="3797"/>
    <x v="1880"/>
    <x v="2"/>
    <x v="915"/>
    <d v="2011-02-03T00:00:00"/>
    <s v="Standard Class"/>
    <s v="EJ-13720"/>
    <s v="Ed Jacobs"/>
    <x v="0"/>
    <x v="0"/>
    <s v="San Diego"/>
    <x v="1"/>
    <n v="92037"/>
    <x v="1"/>
    <x v="1583"/>
    <x v="1"/>
    <x v="6"/>
    <x v="1565"/>
    <n v="36.44"/>
    <n v="4"/>
    <n v="0"/>
    <n v="12.025199999999998"/>
  </r>
  <r>
    <n v="3798"/>
    <x v="1881"/>
    <x v="3"/>
    <x v="397"/>
    <d v="2014-09-27T00:00:00"/>
    <s v="First Class"/>
    <s v="BE-11410"/>
    <s v="Bobby Elias"/>
    <x v="0"/>
    <x v="0"/>
    <s v="Miami"/>
    <x v="2"/>
    <n v="33178"/>
    <x v="0"/>
    <x v="656"/>
    <x v="1"/>
    <x v="10"/>
    <x v="650"/>
    <n v="251.64"/>
    <n v="3"/>
    <n v="0.2"/>
    <n v="88.073999999999984"/>
  </r>
  <r>
    <n v="3799"/>
    <x v="1882"/>
    <x v="3"/>
    <x v="259"/>
    <d v="2014-11-06T00:00:00"/>
    <s v="First Class"/>
    <s v="KL-16555"/>
    <s v="Kelly Lampkin"/>
    <x v="1"/>
    <x v="0"/>
    <s v="Greensboro"/>
    <x v="3"/>
    <n v="27405"/>
    <x v="0"/>
    <x v="309"/>
    <x v="0"/>
    <x v="3"/>
    <x v="306"/>
    <n v="523.76400000000001"/>
    <n v="3"/>
    <n v="0.4"/>
    <n v="-192.04680000000008"/>
  </r>
  <r>
    <n v="3800"/>
    <x v="1882"/>
    <x v="3"/>
    <x v="259"/>
    <d v="2014-11-06T00:00:00"/>
    <s v="First Class"/>
    <s v="KL-16555"/>
    <s v="Kelly Lampkin"/>
    <x v="1"/>
    <x v="0"/>
    <s v="Greensboro"/>
    <x v="3"/>
    <n v="27405"/>
    <x v="0"/>
    <x v="1194"/>
    <x v="2"/>
    <x v="7"/>
    <x v="1170"/>
    <n v="1359.96"/>
    <n v="5"/>
    <n v="0.2"/>
    <n v="118.99650000000003"/>
  </r>
  <r>
    <n v="3801"/>
    <x v="1883"/>
    <x v="0"/>
    <x v="500"/>
    <d v="2013-10-21T00:00:00"/>
    <s v="Standard Class"/>
    <s v="NC-18415"/>
    <s v="Nathan Cano"/>
    <x v="0"/>
    <x v="0"/>
    <s v="Jacksonville"/>
    <x v="3"/>
    <n v="28540"/>
    <x v="0"/>
    <x v="1584"/>
    <x v="0"/>
    <x v="1"/>
    <x v="1566"/>
    <n v="102.59200000000001"/>
    <n v="1"/>
    <n v="0.2"/>
    <n v="10.2592"/>
  </r>
  <r>
    <n v="3802"/>
    <x v="1883"/>
    <x v="0"/>
    <x v="500"/>
    <d v="2013-10-21T00:00:00"/>
    <s v="Standard Class"/>
    <s v="NC-18415"/>
    <s v="Nathan Cano"/>
    <x v="0"/>
    <x v="0"/>
    <s v="Jacksonville"/>
    <x v="3"/>
    <n v="28540"/>
    <x v="0"/>
    <x v="721"/>
    <x v="2"/>
    <x v="11"/>
    <x v="713"/>
    <n v="22.704000000000001"/>
    <n v="1"/>
    <n v="0.2"/>
    <n v="5.9597999999999995"/>
  </r>
  <r>
    <n v="3803"/>
    <x v="1883"/>
    <x v="0"/>
    <x v="500"/>
    <d v="2013-10-21T00:00:00"/>
    <s v="Standard Class"/>
    <s v="NC-18415"/>
    <s v="Nathan Cano"/>
    <x v="0"/>
    <x v="0"/>
    <s v="Jacksonville"/>
    <x v="3"/>
    <n v="28540"/>
    <x v="0"/>
    <x v="1413"/>
    <x v="1"/>
    <x v="10"/>
    <x v="1391"/>
    <n v="93.024000000000001"/>
    <n v="3"/>
    <n v="0.2"/>
    <n v="33.721199999999996"/>
  </r>
  <r>
    <n v="3804"/>
    <x v="1883"/>
    <x v="0"/>
    <x v="500"/>
    <d v="2013-10-21T00:00:00"/>
    <s v="Standard Class"/>
    <s v="NC-18415"/>
    <s v="Nathan Cano"/>
    <x v="0"/>
    <x v="0"/>
    <s v="Jacksonville"/>
    <x v="3"/>
    <n v="28540"/>
    <x v="0"/>
    <x v="1444"/>
    <x v="1"/>
    <x v="14"/>
    <x v="33"/>
    <n v="12.768000000000001"/>
    <n v="2"/>
    <n v="0.2"/>
    <n v="1.436399999999999"/>
  </r>
  <r>
    <n v="3805"/>
    <x v="1883"/>
    <x v="0"/>
    <x v="500"/>
    <d v="2013-10-21T00:00:00"/>
    <s v="Standard Class"/>
    <s v="NC-18415"/>
    <s v="Nathan Cano"/>
    <x v="0"/>
    <x v="0"/>
    <s v="Jacksonville"/>
    <x v="3"/>
    <n v="28540"/>
    <x v="0"/>
    <x v="466"/>
    <x v="1"/>
    <x v="12"/>
    <x v="462"/>
    <n v="35.008000000000003"/>
    <n v="4"/>
    <n v="0.2"/>
    <n v="13.127999999999998"/>
  </r>
  <r>
    <n v="3806"/>
    <x v="1883"/>
    <x v="0"/>
    <x v="500"/>
    <d v="2013-10-21T00:00:00"/>
    <s v="Standard Class"/>
    <s v="NC-18415"/>
    <s v="Nathan Cano"/>
    <x v="0"/>
    <x v="0"/>
    <s v="Jacksonville"/>
    <x v="3"/>
    <n v="28540"/>
    <x v="0"/>
    <x v="126"/>
    <x v="1"/>
    <x v="10"/>
    <x v="127"/>
    <n v="39.152000000000001"/>
    <n v="1"/>
    <n v="0.2"/>
    <n v="14.681999999999999"/>
  </r>
  <r>
    <n v="3807"/>
    <x v="1884"/>
    <x v="1"/>
    <x v="768"/>
    <d v="2012-11-19T00:00:00"/>
    <s v="Standard Class"/>
    <s v="AH-10690"/>
    <s v="Anna Häberlin"/>
    <x v="1"/>
    <x v="0"/>
    <s v="Plantation"/>
    <x v="2"/>
    <n v="33317"/>
    <x v="0"/>
    <x v="454"/>
    <x v="1"/>
    <x v="6"/>
    <x v="450"/>
    <n v="11.76"/>
    <n v="5"/>
    <n v="0.2"/>
    <n v="1.3229999999999991"/>
  </r>
  <r>
    <n v="3808"/>
    <x v="1884"/>
    <x v="1"/>
    <x v="768"/>
    <d v="2012-11-19T00:00:00"/>
    <s v="Standard Class"/>
    <s v="AH-10690"/>
    <s v="Anna Häberlin"/>
    <x v="1"/>
    <x v="0"/>
    <s v="Plantation"/>
    <x v="2"/>
    <n v="33317"/>
    <x v="0"/>
    <x v="44"/>
    <x v="1"/>
    <x v="8"/>
    <x v="44"/>
    <n v="5.2380000000000013"/>
    <n v="2"/>
    <n v="0.7"/>
    <n v="-4.0158000000000005"/>
  </r>
  <r>
    <n v="3809"/>
    <x v="1884"/>
    <x v="1"/>
    <x v="768"/>
    <d v="2012-11-19T00:00:00"/>
    <s v="Standard Class"/>
    <s v="AH-10690"/>
    <s v="Anna Häberlin"/>
    <x v="1"/>
    <x v="0"/>
    <s v="Plantation"/>
    <x v="2"/>
    <n v="33317"/>
    <x v="0"/>
    <x v="1472"/>
    <x v="1"/>
    <x v="8"/>
    <x v="1450"/>
    <n v="4.6619999999999999"/>
    <n v="3"/>
    <n v="0.7"/>
    <n v="-3.7295999999999996"/>
  </r>
  <r>
    <n v="3810"/>
    <x v="1884"/>
    <x v="1"/>
    <x v="768"/>
    <d v="2012-11-19T00:00:00"/>
    <s v="Standard Class"/>
    <s v="AH-10690"/>
    <s v="Anna Häberlin"/>
    <x v="1"/>
    <x v="0"/>
    <s v="Plantation"/>
    <x v="2"/>
    <n v="33317"/>
    <x v="0"/>
    <x v="1585"/>
    <x v="0"/>
    <x v="1"/>
    <x v="1567"/>
    <n v="523.91999999999996"/>
    <n v="5"/>
    <n v="0.2"/>
    <n v="-72.039000000000044"/>
  </r>
  <r>
    <n v="3811"/>
    <x v="1884"/>
    <x v="1"/>
    <x v="768"/>
    <d v="2012-11-19T00:00:00"/>
    <s v="Standard Class"/>
    <s v="AH-10690"/>
    <s v="Anna Häberlin"/>
    <x v="1"/>
    <x v="0"/>
    <s v="Plantation"/>
    <x v="2"/>
    <n v="33317"/>
    <x v="0"/>
    <x v="1066"/>
    <x v="2"/>
    <x v="7"/>
    <x v="1046"/>
    <n v="100.792"/>
    <n v="1"/>
    <n v="0.2"/>
    <n v="10.079200000000007"/>
  </r>
  <r>
    <n v="3812"/>
    <x v="1884"/>
    <x v="1"/>
    <x v="768"/>
    <d v="2012-11-19T00:00:00"/>
    <s v="Standard Class"/>
    <s v="AH-10690"/>
    <s v="Anna Häberlin"/>
    <x v="1"/>
    <x v="0"/>
    <s v="Plantation"/>
    <x v="2"/>
    <n v="33317"/>
    <x v="0"/>
    <x v="212"/>
    <x v="0"/>
    <x v="1"/>
    <x v="211"/>
    <n v="146.13600000000002"/>
    <n v="3"/>
    <n v="0.2"/>
    <n v="16.440299999999986"/>
  </r>
  <r>
    <n v="3813"/>
    <x v="1885"/>
    <x v="3"/>
    <x v="916"/>
    <d v="2014-03-06T00:00:00"/>
    <s v="Same Day"/>
    <s v="PK-19075"/>
    <s v="Pete Kriz"/>
    <x v="0"/>
    <x v="0"/>
    <s v="Milwaukee"/>
    <x v="6"/>
    <n v="53209"/>
    <x v="2"/>
    <x v="1586"/>
    <x v="1"/>
    <x v="2"/>
    <x v="1568"/>
    <n v="25.06"/>
    <n v="2"/>
    <n v="0"/>
    <n v="11.778199999999998"/>
  </r>
  <r>
    <n v="3814"/>
    <x v="1886"/>
    <x v="1"/>
    <x v="599"/>
    <d v="2012-11-09T00:00:00"/>
    <s v="Standard Class"/>
    <s v="NG-18430"/>
    <s v="Nathan Gelder"/>
    <x v="0"/>
    <x v="0"/>
    <s v="Quincy"/>
    <x v="10"/>
    <n v="62301"/>
    <x v="2"/>
    <x v="617"/>
    <x v="1"/>
    <x v="2"/>
    <x v="612"/>
    <n v="19.824000000000002"/>
    <n v="6"/>
    <n v="0.2"/>
    <n v="6.4427999999999992"/>
  </r>
  <r>
    <n v="3815"/>
    <x v="1887"/>
    <x v="0"/>
    <x v="630"/>
    <d v="2013-07-09T00:00:00"/>
    <s v="Same Day"/>
    <s v="ZD-21925"/>
    <s v="Zuschuss Donatelli"/>
    <x v="0"/>
    <x v="0"/>
    <s v="Jacksonville"/>
    <x v="2"/>
    <n v="32216"/>
    <x v="0"/>
    <x v="1164"/>
    <x v="2"/>
    <x v="7"/>
    <x v="1142"/>
    <n v="823.96000000000015"/>
    <n v="5"/>
    <n v="0.2"/>
    <n v="51.497499999999974"/>
  </r>
  <r>
    <n v="3816"/>
    <x v="1887"/>
    <x v="0"/>
    <x v="630"/>
    <d v="2013-07-09T00:00:00"/>
    <s v="Same Day"/>
    <s v="ZD-21925"/>
    <s v="Zuschuss Donatelli"/>
    <x v="0"/>
    <x v="0"/>
    <s v="Jacksonville"/>
    <x v="2"/>
    <n v="32216"/>
    <x v="0"/>
    <x v="112"/>
    <x v="1"/>
    <x v="10"/>
    <x v="112"/>
    <n v="15.984000000000002"/>
    <n v="2"/>
    <n v="0.2"/>
    <n v="4.9949999999999992"/>
  </r>
  <r>
    <n v="3817"/>
    <x v="1888"/>
    <x v="1"/>
    <x v="426"/>
    <d v="2012-09-19T00:00:00"/>
    <s v="Standard Class"/>
    <s v="NW-18400"/>
    <s v="Natalie Webber"/>
    <x v="0"/>
    <x v="0"/>
    <s v="Mobile"/>
    <x v="19"/>
    <n v="36608"/>
    <x v="0"/>
    <x v="1382"/>
    <x v="0"/>
    <x v="3"/>
    <x v="1358"/>
    <n v="801.96"/>
    <n v="2"/>
    <n v="0"/>
    <n v="200.49"/>
  </r>
  <r>
    <n v="3818"/>
    <x v="1888"/>
    <x v="1"/>
    <x v="426"/>
    <d v="2012-09-19T00:00:00"/>
    <s v="Standard Class"/>
    <s v="NW-18400"/>
    <s v="Natalie Webber"/>
    <x v="0"/>
    <x v="0"/>
    <s v="Mobile"/>
    <x v="19"/>
    <n v="36608"/>
    <x v="0"/>
    <x v="1431"/>
    <x v="2"/>
    <x v="7"/>
    <x v="1410"/>
    <n v="59.97"/>
    <n v="3"/>
    <n v="0"/>
    <n v="0"/>
  </r>
  <r>
    <n v="3819"/>
    <x v="1888"/>
    <x v="1"/>
    <x v="426"/>
    <d v="2012-09-19T00:00:00"/>
    <s v="Standard Class"/>
    <s v="NW-18400"/>
    <s v="Natalie Webber"/>
    <x v="0"/>
    <x v="0"/>
    <s v="Mobile"/>
    <x v="19"/>
    <n v="36608"/>
    <x v="0"/>
    <x v="531"/>
    <x v="0"/>
    <x v="1"/>
    <x v="526"/>
    <n v="1056.8599999999999"/>
    <n v="7"/>
    <n v="0"/>
    <n v="306.48939999999988"/>
  </r>
  <r>
    <n v="3820"/>
    <x v="1889"/>
    <x v="3"/>
    <x v="449"/>
    <d v="2014-10-15T00:00:00"/>
    <s v="Standard Class"/>
    <s v="HG-14845"/>
    <s v="Harry Greene"/>
    <x v="0"/>
    <x v="0"/>
    <s v="New York City"/>
    <x v="15"/>
    <n v="10024"/>
    <x v="3"/>
    <x v="880"/>
    <x v="1"/>
    <x v="8"/>
    <x v="865"/>
    <n v="12.816000000000001"/>
    <n v="3"/>
    <n v="0.2"/>
    <n v="4.3253999999999984"/>
  </r>
  <r>
    <n v="3821"/>
    <x v="1889"/>
    <x v="3"/>
    <x v="449"/>
    <d v="2014-10-15T00:00:00"/>
    <s v="Standard Class"/>
    <s v="HG-14845"/>
    <s v="Harry Greene"/>
    <x v="0"/>
    <x v="0"/>
    <s v="New York City"/>
    <x v="15"/>
    <n v="10024"/>
    <x v="3"/>
    <x v="1219"/>
    <x v="0"/>
    <x v="0"/>
    <x v="1194"/>
    <n v="314.35199999999998"/>
    <n v="3"/>
    <n v="0.2"/>
    <n v="-15.71759999999999"/>
  </r>
  <r>
    <n v="3822"/>
    <x v="1889"/>
    <x v="3"/>
    <x v="449"/>
    <d v="2014-10-15T00:00:00"/>
    <s v="Standard Class"/>
    <s v="HG-14845"/>
    <s v="Harry Greene"/>
    <x v="0"/>
    <x v="0"/>
    <s v="New York City"/>
    <x v="15"/>
    <n v="10024"/>
    <x v="3"/>
    <x v="1587"/>
    <x v="1"/>
    <x v="10"/>
    <x v="1569"/>
    <n v="18.98"/>
    <n v="2"/>
    <n v="0"/>
    <n v="8.9206000000000003"/>
  </r>
  <r>
    <n v="3823"/>
    <x v="1889"/>
    <x v="3"/>
    <x v="449"/>
    <d v="2014-10-15T00:00:00"/>
    <s v="Standard Class"/>
    <s v="HG-14845"/>
    <s v="Harry Greene"/>
    <x v="0"/>
    <x v="0"/>
    <s v="New York City"/>
    <x v="15"/>
    <n v="10024"/>
    <x v="3"/>
    <x v="1469"/>
    <x v="1"/>
    <x v="8"/>
    <x v="1447"/>
    <n v="18.240000000000002"/>
    <n v="6"/>
    <n v="0.2"/>
    <n v="6.1560000000000006"/>
  </r>
  <r>
    <n v="3824"/>
    <x v="1890"/>
    <x v="1"/>
    <x v="471"/>
    <d v="2012-09-18T00:00:00"/>
    <s v="Standard Class"/>
    <s v="CC-12685"/>
    <s v="Craig Carroll"/>
    <x v="0"/>
    <x v="0"/>
    <s v="New York City"/>
    <x v="15"/>
    <n v="10011"/>
    <x v="3"/>
    <x v="546"/>
    <x v="1"/>
    <x v="4"/>
    <x v="541"/>
    <n v="991.19999999999993"/>
    <n v="6"/>
    <n v="0"/>
    <n v="257.71199999999999"/>
  </r>
  <r>
    <n v="3825"/>
    <x v="1890"/>
    <x v="1"/>
    <x v="471"/>
    <d v="2012-09-18T00:00:00"/>
    <s v="Standard Class"/>
    <s v="CC-12685"/>
    <s v="Craig Carroll"/>
    <x v="0"/>
    <x v="0"/>
    <s v="New York City"/>
    <x v="15"/>
    <n v="10011"/>
    <x v="3"/>
    <x v="1572"/>
    <x v="2"/>
    <x v="16"/>
    <x v="1554"/>
    <n v="879.98400000000004"/>
    <n v="2"/>
    <n v="0.2"/>
    <n v="329.99400000000003"/>
  </r>
  <r>
    <n v="3826"/>
    <x v="1890"/>
    <x v="1"/>
    <x v="471"/>
    <d v="2012-09-18T00:00:00"/>
    <s v="Standard Class"/>
    <s v="CC-12685"/>
    <s v="Craig Carroll"/>
    <x v="0"/>
    <x v="0"/>
    <s v="New York City"/>
    <x v="15"/>
    <n v="10011"/>
    <x v="3"/>
    <x v="751"/>
    <x v="1"/>
    <x v="8"/>
    <x v="742"/>
    <n v="12.96"/>
    <n v="9"/>
    <n v="0.2"/>
    <n v="4.5359999999999996"/>
  </r>
  <r>
    <n v="3827"/>
    <x v="1891"/>
    <x v="2"/>
    <x v="273"/>
    <d v="2011-10-12T00:00:00"/>
    <s v="Standard Class"/>
    <s v="JG-15805"/>
    <s v="John Grady"/>
    <x v="1"/>
    <x v="0"/>
    <s v="Dallas"/>
    <x v="5"/>
    <n v="75217"/>
    <x v="2"/>
    <x v="230"/>
    <x v="1"/>
    <x v="4"/>
    <x v="228"/>
    <n v="107.44"/>
    <n v="10"/>
    <n v="0.2"/>
    <n v="10.744000000000007"/>
  </r>
  <r>
    <n v="3828"/>
    <x v="1892"/>
    <x v="3"/>
    <x v="917"/>
    <d v="2014-05-12T00:00:00"/>
    <s v="Standard Class"/>
    <s v="RW-19540"/>
    <s v="Rick Wilson"/>
    <x v="1"/>
    <x v="0"/>
    <s v="Detroit"/>
    <x v="12"/>
    <n v="48234"/>
    <x v="2"/>
    <x v="284"/>
    <x v="0"/>
    <x v="1"/>
    <x v="281"/>
    <n v="1458.65"/>
    <n v="5"/>
    <n v="0"/>
    <n v="423.00849999999997"/>
  </r>
  <r>
    <n v="3829"/>
    <x v="1892"/>
    <x v="3"/>
    <x v="917"/>
    <d v="2014-05-12T00:00:00"/>
    <s v="Standard Class"/>
    <s v="RW-19540"/>
    <s v="Rick Wilson"/>
    <x v="1"/>
    <x v="0"/>
    <s v="Detroit"/>
    <x v="12"/>
    <n v="48234"/>
    <x v="2"/>
    <x v="1391"/>
    <x v="0"/>
    <x v="1"/>
    <x v="1368"/>
    <n v="26.64"/>
    <n v="1"/>
    <n v="0"/>
    <n v="7.4591999999999992"/>
  </r>
  <r>
    <n v="3830"/>
    <x v="1892"/>
    <x v="3"/>
    <x v="917"/>
    <d v="2014-05-12T00:00:00"/>
    <s v="Standard Class"/>
    <s v="RW-19540"/>
    <s v="Rick Wilson"/>
    <x v="1"/>
    <x v="0"/>
    <s v="Detroit"/>
    <x v="12"/>
    <n v="48234"/>
    <x v="2"/>
    <x v="467"/>
    <x v="0"/>
    <x v="1"/>
    <x v="463"/>
    <n v="476.8"/>
    <n v="2"/>
    <n v="0"/>
    <n v="119.19999999999999"/>
  </r>
  <r>
    <n v="3831"/>
    <x v="1892"/>
    <x v="3"/>
    <x v="917"/>
    <d v="2014-05-12T00:00:00"/>
    <s v="Standard Class"/>
    <s v="RW-19540"/>
    <s v="Rick Wilson"/>
    <x v="1"/>
    <x v="0"/>
    <s v="Detroit"/>
    <x v="12"/>
    <n v="48234"/>
    <x v="2"/>
    <x v="535"/>
    <x v="1"/>
    <x v="9"/>
    <x v="530"/>
    <n v="87.444000000000003"/>
    <n v="2"/>
    <n v="0.1"/>
    <n v="18.460399999999986"/>
  </r>
  <r>
    <n v="3832"/>
    <x v="1893"/>
    <x v="1"/>
    <x v="717"/>
    <d v="2012-11-19T00:00:00"/>
    <s v="Standard Class"/>
    <s v="LS-17230"/>
    <s v="Lycoris Saunders"/>
    <x v="0"/>
    <x v="0"/>
    <s v="Dover"/>
    <x v="13"/>
    <n v="19901"/>
    <x v="3"/>
    <x v="216"/>
    <x v="0"/>
    <x v="5"/>
    <x v="1570"/>
    <n v="76.14"/>
    <n v="3"/>
    <n v="0"/>
    <n v="26.648999999999997"/>
  </r>
  <r>
    <n v="3833"/>
    <x v="1893"/>
    <x v="1"/>
    <x v="717"/>
    <d v="2012-11-19T00:00:00"/>
    <s v="Standard Class"/>
    <s v="LS-17230"/>
    <s v="Lycoris Saunders"/>
    <x v="0"/>
    <x v="0"/>
    <s v="Dover"/>
    <x v="13"/>
    <n v="19901"/>
    <x v="3"/>
    <x v="1230"/>
    <x v="1"/>
    <x v="8"/>
    <x v="1204"/>
    <n v="19.96"/>
    <n v="2"/>
    <n v="0"/>
    <n v="9.3811999999999998"/>
  </r>
  <r>
    <n v="3834"/>
    <x v="1894"/>
    <x v="2"/>
    <x v="156"/>
    <d v="2011-11-24T00:00:00"/>
    <s v="Same Day"/>
    <s v="MY-18295"/>
    <s v="Muhammed Yedwab"/>
    <x v="1"/>
    <x v="0"/>
    <s v="Columbus"/>
    <x v="24"/>
    <n v="43229"/>
    <x v="3"/>
    <x v="754"/>
    <x v="2"/>
    <x v="7"/>
    <x v="745"/>
    <n v="1049.97"/>
    <n v="5"/>
    <n v="0.4"/>
    <n v="-209.99399999999991"/>
  </r>
  <r>
    <n v="3835"/>
    <x v="1894"/>
    <x v="2"/>
    <x v="156"/>
    <d v="2011-11-24T00:00:00"/>
    <s v="Same Day"/>
    <s v="MY-18295"/>
    <s v="Muhammed Yedwab"/>
    <x v="1"/>
    <x v="0"/>
    <s v="Columbus"/>
    <x v="24"/>
    <n v="43229"/>
    <x v="3"/>
    <x v="1003"/>
    <x v="0"/>
    <x v="1"/>
    <x v="986"/>
    <n v="611.05799999999999"/>
    <n v="3"/>
    <n v="0.3"/>
    <n v="-34.917600000000022"/>
  </r>
  <r>
    <n v="3836"/>
    <x v="1895"/>
    <x v="2"/>
    <x v="918"/>
    <d v="2011-04-15T00:00:00"/>
    <s v="Standard Class"/>
    <s v="JM-15655"/>
    <s v="Jim Mitchum"/>
    <x v="1"/>
    <x v="0"/>
    <s v="Glendale"/>
    <x v="16"/>
    <n v="85301"/>
    <x v="1"/>
    <x v="1084"/>
    <x v="1"/>
    <x v="13"/>
    <x v="1065"/>
    <n v="2.3679999999999999"/>
    <n v="2"/>
    <n v="0.2"/>
    <n v="0.82879999999999987"/>
  </r>
  <r>
    <n v="3837"/>
    <x v="1895"/>
    <x v="2"/>
    <x v="918"/>
    <d v="2011-04-15T00:00:00"/>
    <s v="Standard Class"/>
    <s v="JM-15655"/>
    <s v="Jim Mitchum"/>
    <x v="1"/>
    <x v="0"/>
    <s v="Glendale"/>
    <x v="16"/>
    <n v="85301"/>
    <x v="1"/>
    <x v="1588"/>
    <x v="1"/>
    <x v="10"/>
    <x v="1571"/>
    <n v="19.008000000000003"/>
    <n v="3"/>
    <n v="0.2"/>
    <n v="6.8903999999999979"/>
  </r>
  <r>
    <n v="3838"/>
    <x v="1896"/>
    <x v="2"/>
    <x v="711"/>
    <d v="2011-08-02T00:00:00"/>
    <s v="Standard Class"/>
    <s v="KM-16720"/>
    <s v="Kunst Miller"/>
    <x v="0"/>
    <x v="0"/>
    <s v="North Las Vegas"/>
    <x v="33"/>
    <n v="89031"/>
    <x v="1"/>
    <x v="432"/>
    <x v="2"/>
    <x v="7"/>
    <x v="427"/>
    <n v="911.98400000000004"/>
    <n v="2"/>
    <n v="0.2"/>
    <n v="113.99799999999991"/>
  </r>
  <r>
    <n v="3839"/>
    <x v="1896"/>
    <x v="2"/>
    <x v="711"/>
    <d v="2011-08-02T00:00:00"/>
    <s v="Standard Class"/>
    <s v="KM-16720"/>
    <s v="Kunst Miller"/>
    <x v="0"/>
    <x v="0"/>
    <s v="North Las Vegas"/>
    <x v="33"/>
    <n v="89031"/>
    <x v="1"/>
    <x v="299"/>
    <x v="0"/>
    <x v="1"/>
    <x v="296"/>
    <n v="674.35200000000009"/>
    <n v="3"/>
    <n v="0.2"/>
    <n v="-109.58220000000011"/>
  </r>
  <r>
    <n v="3840"/>
    <x v="1896"/>
    <x v="2"/>
    <x v="711"/>
    <d v="2011-08-02T00:00:00"/>
    <s v="Standard Class"/>
    <s v="KM-16720"/>
    <s v="Kunst Miller"/>
    <x v="0"/>
    <x v="0"/>
    <s v="North Las Vegas"/>
    <x v="33"/>
    <n v="89031"/>
    <x v="1"/>
    <x v="943"/>
    <x v="0"/>
    <x v="5"/>
    <x v="927"/>
    <n v="134.01"/>
    <n v="9"/>
    <n v="0"/>
    <n v="36.182700000000004"/>
  </r>
  <r>
    <n v="3841"/>
    <x v="1896"/>
    <x v="2"/>
    <x v="711"/>
    <d v="2011-08-02T00:00:00"/>
    <s v="Standard Class"/>
    <s v="KM-16720"/>
    <s v="Kunst Miller"/>
    <x v="0"/>
    <x v="0"/>
    <s v="North Las Vegas"/>
    <x v="33"/>
    <n v="89031"/>
    <x v="1"/>
    <x v="1589"/>
    <x v="2"/>
    <x v="11"/>
    <x v="1572"/>
    <n v="170.97"/>
    <n v="3"/>
    <n v="0"/>
    <n v="70.097700000000003"/>
  </r>
  <r>
    <n v="3842"/>
    <x v="1897"/>
    <x v="2"/>
    <x v="785"/>
    <d v="2011-06-12T00:00:00"/>
    <s v="Standard Class"/>
    <s v="KE-16420"/>
    <s v="Katrina Edelman"/>
    <x v="1"/>
    <x v="0"/>
    <s v="Bristol"/>
    <x v="18"/>
    <n v="37620"/>
    <x v="0"/>
    <x v="474"/>
    <x v="0"/>
    <x v="1"/>
    <x v="470"/>
    <n v="170.35200000000003"/>
    <n v="3"/>
    <n v="0.2"/>
    <n v="10.647000000000006"/>
  </r>
  <r>
    <n v="3843"/>
    <x v="1898"/>
    <x v="2"/>
    <x v="919"/>
    <d v="2011-10-31T00:00:00"/>
    <s v="First Class"/>
    <s v="TS-21370"/>
    <s v="Todd Sumrall"/>
    <x v="1"/>
    <x v="0"/>
    <s v="Los Angeles"/>
    <x v="1"/>
    <n v="90049"/>
    <x v="1"/>
    <x v="307"/>
    <x v="1"/>
    <x v="8"/>
    <x v="304"/>
    <n v="7.1840000000000011"/>
    <n v="2"/>
    <n v="0.2"/>
    <n v="2.2449999999999992"/>
  </r>
  <r>
    <n v="3844"/>
    <x v="1898"/>
    <x v="2"/>
    <x v="919"/>
    <d v="2011-10-31T00:00:00"/>
    <s v="First Class"/>
    <s v="TS-21370"/>
    <s v="Todd Sumrall"/>
    <x v="1"/>
    <x v="0"/>
    <s v="Los Angeles"/>
    <x v="1"/>
    <n v="90049"/>
    <x v="1"/>
    <x v="1590"/>
    <x v="1"/>
    <x v="14"/>
    <x v="1573"/>
    <n v="6.28"/>
    <n v="2"/>
    <n v="0"/>
    <n v="6.2800000000000189E-2"/>
  </r>
  <r>
    <n v="3845"/>
    <x v="1898"/>
    <x v="2"/>
    <x v="919"/>
    <d v="2011-10-31T00:00:00"/>
    <s v="First Class"/>
    <s v="TS-21370"/>
    <s v="Todd Sumrall"/>
    <x v="1"/>
    <x v="0"/>
    <s v="Los Angeles"/>
    <x v="1"/>
    <n v="90049"/>
    <x v="1"/>
    <x v="262"/>
    <x v="1"/>
    <x v="14"/>
    <x v="259"/>
    <n v="480.74"/>
    <n v="2"/>
    <n v="0"/>
    <n v="14.422200000000032"/>
  </r>
  <r>
    <n v="3846"/>
    <x v="1898"/>
    <x v="2"/>
    <x v="919"/>
    <d v="2011-10-31T00:00:00"/>
    <s v="First Class"/>
    <s v="TS-21370"/>
    <s v="Todd Sumrall"/>
    <x v="1"/>
    <x v="0"/>
    <s v="Los Angeles"/>
    <x v="1"/>
    <n v="90049"/>
    <x v="1"/>
    <x v="430"/>
    <x v="0"/>
    <x v="0"/>
    <x v="425"/>
    <n v="616.99800000000005"/>
    <n v="6"/>
    <n v="0.15"/>
    <n v="-36.293999999999997"/>
  </r>
  <r>
    <n v="3847"/>
    <x v="1898"/>
    <x v="2"/>
    <x v="919"/>
    <d v="2011-10-31T00:00:00"/>
    <s v="First Class"/>
    <s v="TS-21370"/>
    <s v="Todd Sumrall"/>
    <x v="1"/>
    <x v="0"/>
    <s v="Los Angeles"/>
    <x v="1"/>
    <n v="90049"/>
    <x v="1"/>
    <x v="86"/>
    <x v="1"/>
    <x v="4"/>
    <x v="86"/>
    <n v="141.4"/>
    <n v="5"/>
    <n v="0"/>
    <n v="38.177999999999997"/>
  </r>
  <r>
    <n v="3848"/>
    <x v="1899"/>
    <x v="3"/>
    <x v="920"/>
    <d v="2014-11-28T00:00:00"/>
    <s v="Second Class"/>
    <s v="SZ-20035"/>
    <s v="Sam Zeldin"/>
    <x v="2"/>
    <x v="0"/>
    <s v="Canton"/>
    <x v="12"/>
    <n v="48187"/>
    <x v="2"/>
    <x v="749"/>
    <x v="1"/>
    <x v="4"/>
    <x v="740"/>
    <n v="501.81000000000006"/>
    <n v="3"/>
    <n v="0"/>
    <n v="0"/>
  </r>
  <r>
    <n v="3849"/>
    <x v="1900"/>
    <x v="3"/>
    <x v="585"/>
    <d v="2014-09-24T00:00:00"/>
    <s v="First Class"/>
    <s v="JE-15745"/>
    <s v="Joel Eaton"/>
    <x v="0"/>
    <x v="0"/>
    <s v="Fayetteville"/>
    <x v="36"/>
    <n v="72701"/>
    <x v="0"/>
    <x v="1591"/>
    <x v="1"/>
    <x v="8"/>
    <x v="1574"/>
    <n v="691.96"/>
    <n v="4"/>
    <n v="0"/>
    <n v="318.30160000000001"/>
  </r>
  <r>
    <n v="3850"/>
    <x v="1900"/>
    <x v="3"/>
    <x v="585"/>
    <d v="2014-09-24T00:00:00"/>
    <s v="First Class"/>
    <s v="JE-15745"/>
    <s v="Joel Eaton"/>
    <x v="0"/>
    <x v="0"/>
    <s v="Fayetteville"/>
    <x v="36"/>
    <n v="72701"/>
    <x v="0"/>
    <x v="60"/>
    <x v="2"/>
    <x v="11"/>
    <x v="60"/>
    <n v="34.950000000000003"/>
    <n v="5"/>
    <n v="0"/>
    <n v="15.378000000000004"/>
  </r>
  <r>
    <n v="3851"/>
    <x v="1901"/>
    <x v="1"/>
    <x v="784"/>
    <d v="2012-12-09T00:00:00"/>
    <s v="Standard Class"/>
    <s v="MS-17980"/>
    <s v="Michael Stewart"/>
    <x v="1"/>
    <x v="0"/>
    <s v="Springfield"/>
    <x v="25"/>
    <n v="65807"/>
    <x v="2"/>
    <x v="314"/>
    <x v="1"/>
    <x v="10"/>
    <x v="311"/>
    <n v="85.96"/>
    <n v="7"/>
    <n v="0"/>
    <n v="40.401199999999996"/>
  </r>
  <r>
    <n v="3852"/>
    <x v="1902"/>
    <x v="1"/>
    <x v="481"/>
    <d v="2012-09-21T00:00:00"/>
    <s v="Same Day"/>
    <s v="DH-13675"/>
    <s v="Duane Huffman"/>
    <x v="2"/>
    <x v="0"/>
    <s v="Quincy"/>
    <x v="31"/>
    <n v="2169"/>
    <x v="3"/>
    <x v="101"/>
    <x v="0"/>
    <x v="5"/>
    <x v="101"/>
    <n v="85.3"/>
    <n v="2"/>
    <n v="0"/>
    <n v="14.500999999999991"/>
  </r>
  <r>
    <n v="3853"/>
    <x v="1903"/>
    <x v="3"/>
    <x v="200"/>
    <d v="2014-11-30T00:00:00"/>
    <s v="First Class"/>
    <s v="GT-14755"/>
    <s v="Guy Thornton"/>
    <x v="0"/>
    <x v="0"/>
    <s v="Rockford"/>
    <x v="10"/>
    <n v="61107"/>
    <x v="2"/>
    <x v="301"/>
    <x v="1"/>
    <x v="8"/>
    <x v="298"/>
    <n v="33.567999999999991"/>
    <n v="8"/>
    <n v="0.8"/>
    <n v="-53.708800000000025"/>
  </r>
  <r>
    <n v="3854"/>
    <x v="1904"/>
    <x v="3"/>
    <x v="921"/>
    <d v="2014-06-11T00:00:00"/>
    <s v="Standard Class"/>
    <s v="GH-14410"/>
    <s v="Gary Hansen"/>
    <x v="2"/>
    <x v="0"/>
    <s v="San Francisco"/>
    <x v="1"/>
    <n v="94122"/>
    <x v="1"/>
    <x v="1592"/>
    <x v="0"/>
    <x v="5"/>
    <x v="1575"/>
    <n v="4.95"/>
    <n v="1"/>
    <n v="0"/>
    <n v="2.1780000000000004"/>
  </r>
  <r>
    <n v="3855"/>
    <x v="1904"/>
    <x v="3"/>
    <x v="921"/>
    <d v="2014-06-11T00:00:00"/>
    <s v="Standard Class"/>
    <s v="GH-14410"/>
    <s v="Gary Hansen"/>
    <x v="2"/>
    <x v="0"/>
    <s v="San Francisco"/>
    <x v="1"/>
    <n v="94122"/>
    <x v="1"/>
    <x v="1505"/>
    <x v="1"/>
    <x v="4"/>
    <x v="1483"/>
    <n v="26.400000000000002"/>
    <n v="5"/>
    <n v="0"/>
    <n v="0"/>
  </r>
  <r>
    <n v="3856"/>
    <x v="1905"/>
    <x v="3"/>
    <x v="436"/>
    <d v="2014-10-29T00:00:00"/>
    <s v="Second Class"/>
    <s v="DM-13015"/>
    <s v="Darrin Martin"/>
    <x v="0"/>
    <x v="0"/>
    <s v="San Antonio"/>
    <x v="5"/>
    <n v="78207"/>
    <x v="2"/>
    <x v="990"/>
    <x v="1"/>
    <x v="8"/>
    <x v="302"/>
    <n v="3.5639999999999992"/>
    <n v="3"/>
    <n v="0.8"/>
    <n v="-6.2370000000000019"/>
  </r>
  <r>
    <n v="3857"/>
    <x v="1905"/>
    <x v="3"/>
    <x v="436"/>
    <d v="2014-10-29T00:00:00"/>
    <s v="Second Class"/>
    <s v="DM-13015"/>
    <s v="Darrin Martin"/>
    <x v="0"/>
    <x v="0"/>
    <s v="San Antonio"/>
    <x v="5"/>
    <n v="78207"/>
    <x v="2"/>
    <x v="1164"/>
    <x v="2"/>
    <x v="7"/>
    <x v="1142"/>
    <n v="823.96000000000015"/>
    <n v="5"/>
    <n v="0.2"/>
    <n v="51.497499999999974"/>
  </r>
  <r>
    <n v="3858"/>
    <x v="1905"/>
    <x v="3"/>
    <x v="436"/>
    <d v="2014-10-29T00:00:00"/>
    <s v="Second Class"/>
    <s v="DM-13015"/>
    <s v="Darrin Martin"/>
    <x v="0"/>
    <x v="0"/>
    <s v="San Antonio"/>
    <x v="5"/>
    <n v="78207"/>
    <x v="2"/>
    <x v="1005"/>
    <x v="1"/>
    <x v="6"/>
    <x v="988"/>
    <n v="10.272000000000002"/>
    <n v="3"/>
    <n v="0.2"/>
    <n v="0.89880000000000004"/>
  </r>
  <r>
    <n v="3859"/>
    <x v="1906"/>
    <x v="2"/>
    <x v="414"/>
    <d v="2011-12-20T00:00:00"/>
    <s v="Same Day"/>
    <s v="TC-21295"/>
    <s v="Toby Carlisle"/>
    <x v="0"/>
    <x v="0"/>
    <s v="Thornton"/>
    <x v="22"/>
    <n v="80229"/>
    <x v="1"/>
    <x v="1593"/>
    <x v="2"/>
    <x v="11"/>
    <x v="1576"/>
    <n v="447.94399999999996"/>
    <n v="7"/>
    <n v="0.2"/>
    <n v="89.588799999999992"/>
  </r>
  <r>
    <n v="3860"/>
    <x v="1907"/>
    <x v="3"/>
    <x v="922"/>
    <d v="2014-02-23T00:00:00"/>
    <s v="Standard Class"/>
    <s v="JK-16120"/>
    <s v="Julie Kriz"/>
    <x v="2"/>
    <x v="0"/>
    <s v="Chicago"/>
    <x v="10"/>
    <n v="60653"/>
    <x v="2"/>
    <x v="855"/>
    <x v="0"/>
    <x v="3"/>
    <x v="840"/>
    <n v="480.96"/>
    <n v="3"/>
    <n v="0.5"/>
    <n v="-269.33760000000001"/>
  </r>
  <r>
    <n v="3861"/>
    <x v="1907"/>
    <x v="3"/>
    <x v="922"/>
    <d v="2014-02-23T00:00:00"/>
    <s v="Standard Class"/>
    <s v="JK-16120"/>
    <s v="Julie Kriz"/>
    <x v="2"/>
    <x v="0"/>
    <s v="Chicago"/>
    <x v="10"/>
    <n v="60653"/>
    <x v="2"/>
    <x v="1594"/>
    <x v="2"/>
    <x v="7"/>
    <x v="1577"/>
    <n v="124.79200000000002"/>
    <n v="1"/>
    <n v="0.2"/>
    <n v="10.919299999999996"/>
  </r>
  <r>
    <n v="3862"/>
    <x v="1908"/>
    <x v="2"/>
    <x v="523"/>
    <d v="2011-05-10T00:00:00"/>
    <s v="Standard Class"/>
    <s v="NC-18415"/>
    <s v="Nathan Cano"/>
    <x v="0"/>
    <x v="0"/>
    <s v="Yonkers"/>
    <x v="15"/>
    <n v="10701"/>
    <x v="3"/>
    <x v="1595"/>
    <x v="1"/>
    <x v="8"/>
    <x v="1578"/>
    <n v="40.176000000000002"/>
    <n v="3"/>
    <n v="0.2"/>
    <n v="14.563799999999997"/>
  </r>
  <r>
    <n v="3863"/>
    <x v="1908"/>
    <x v="2"/>
    <x v="523"/>
    <d v="2011-05-10T00:00:00"/>
    <s v="Standard Class"/>
    <s v="NC-18415"/>
    <s v="Nathan Cano"/>
    <x v="0"/>
    <x v="0"/>
    <s v="Yonkers"/>
    <x v="15"/>
    <n v="10701"/>
    <x v="3"/>
    <x v="109"/>
    <x v="1"/>
    <x v="8"/>
    <x v="109"/>
    <n v="10.896000000000001"/>
    <n v="3"/>
    <n v="0.2"/>
    <n v="3.9497999999999998"/>
  </r>
  <r>
    <n v="3864"/>
    <x v="1909"/>
    <x v="3"/>
    <x v="161"/>
    <d v="2014-10-20T00:00:00"/>
    <s v="Second Class"/>
    <s v="AJ-10960"/>
    <s v="Astrea Jones"/>
    <x v="0"/>
    <x v="0"/>
    <s v="San Diego"/>
    <x v="1"/>
    <n v="92037"/>
    <x v="1"/>
    <x v="1596"/>
    <x v="1"/>
    <x v="6"/>
    <x v="1579"/>
    <n v="10.64"/>
    <n v="4"/>
    <n v="0"/>
    <n v="2.7664"/>
  </r>
  <r>
    <n v="3865"/>
    <x v="1910"/>
    <x v="1"/>
    <x v="109"/>
    <d v="2012-12-03T00:00:00"/>
    <s v="Standard Class"/>
    <s v="LC-16885"/>
    <s v="Lena Creighton"/>
    <x v="0"/>
    <x v="0"/>
    <s v="Champaign"/>
    <x v="10"/>
    <n v="61821"/>
    <x v="2"/>
    <x v="1597"/>
    <x v="0"/>
    <x v="5"/>
    <x v="1580"/>
    <n v="151.96"/>
    <n v="5"/>
    <n v="0.6"/>
    <n v="-182.35200000000003"/>
  </r>
  <r>
    <n v="3866"/>
    <x v="1911"/>
    <x v="2"/>
    <x v="923"/>
    <d v="2011-07-29T00:00:00"/>
    <s v="Second Class"/>
    <s v="GW-14605"/>
    <s v="Giulietta Weimer"/>
    <x v="0"/>
    <x v="0"/>
    <s v="San Francisco"/>
    <x v="1"/>
    <n v="94122"/>
    <x v="1"/>
    <x v="1200"/>
    <x v="2"/>
    <x v="11"/>
    <x v="1176"/>
    <n v="238"/>
    <n v="2"/>
    <n v="0"/>
    <n v="38.080000000000013"/>
  </r>
  <r>
    <n v="3867"/>
    <x v="1912"/>
    <x v="3"/>
    <x v="756"/>
    <d v="2014-04-26T00:00:00"/>
    <s v="Second Class"/>
    <s v="SC-20305"/>
    <s v="Sean Christensen"/>
    <x v="0"/>
    <x v="0"/>
    <s v="Lawrence"/>
    <x v="14"/>
    <n v="46226"/>
    <x v="2"/>
    <x v="1113"/>
    <x v="2"/>
    <x v="11"/>
    <x v="1093"/>
    <n v="155.34"/>
    <n v="6"/>
    <n v="0"/>
    <n v="55.922399999999996"/>
  </r>
  <r>
    <n v="3868"/>
    <x v="1913"/>
    <x v="1"/>
    <x v="924"/>
    <d v="2012-10-27T00:00:00"/>
    <s v="Second Class"/>
    <s v="JF-15355"/>
    <s v="Jay Fein"/>
    <x v="0"/>
    <x v="0"/>
    <s v="San Diego"/>
    <x v="1"/>
    <n v="92105"/>
    <x v="1"/>
    <x v="678"/>
    <x v="2"/>
    <x v="11"/>
    <x v="672"/>
    <n v="148.32"/>
    <n v="9"/>
    <n v="0"/>
    <n v="63.777600000000007"/>
  </r>
  <r>
    <n v="3869"/>
    <x v="1913"/>
    <x v="1"/>
    <x v="924"/>
    <d v="2012-10-27T00:00:00"/>
    <s v="Second Class"/>
    <s v="JF-15355"/>
    <s v="Jay Fein"/>
    <x v="0"/>
    <x v="0"/>
    <s v="San Diego"/>
    <x v="1"/>
    <n v="92105"/>
    <x v="1"/>
    <x v="1496"/>
    <x v="0"/>
    <x v="1"/>
    <x v="1475"/>
    <n v="240.78400000000002"/>
    <n v="1"/>
    <n v="0.2"/>
    <n v="27.088199999999965"/>
  </r>
  <r>
    <n v="3870"/>
    <x v="1913"/>
    <x v="1"/>
    <x v="924"/>
    <d v="2012-10-27T00:00:00"/>
    <s v="Second Class"/>
    <s v="JF-15355"/>
    <s v="Jay Fein"/>
    <x v="0"/>
    <x v="0"/>
    <s v="San Diego"/>
    <x v="1"/>
    <n v="92105"/>
    <x v="1"/>
    <x v="877"/>
    <x v="0"/>
    <x v="1"/>
    <x v="862"/>
    <n v="191.96800000000002"/>
    <n v="7"/>
    <n v="0.2"/>
    <n v="16.797200000000004"/>
  </r>
  <r>
    <n v="3871"/>
    <x v="1913"/>
    <x v="1"/>
    <x v="924"/>
    <d v="2012-10-27T00:00:00"/>
    <s v="Second Class"/>
    <s v="JF-15355"/>
    <s v="Jay Fein"/>
    <x v="0"/>
    <x v="0"/>
    <s v="San Diego"/>
    <x v="1"/>
    <n v="92105"/>
    <x v="1"/>
    <x v="609"/>
    <x v="1"/>
    <x v="10"/>
    <x v="604"/>
    <n v="11.56"/>
    <n v="2"/>
    <n v="0"/>
    <n v="5.6644000000000005"/>
  </r>
  <r>
    <n v="3872"/>
    <x v="1913"/>
    <x v="1"/>
    <x v="924"/>
    <d v="2012-10-27T00:00:00"/>
    <s v="Second Class"/>
    <s v="JF-15355"/>
    <s v="Jay Fein"/>
    <x v="0"/>
    <x v="0"/>
    <s v="San Diego"/>
    <x v="1"/>
    <n v="92105"/>
    <x v="1"/>
    <x v="111"/>
    <x v="1"/>
    <x v="12"/>
    <x v="111"/>
    <n v="11.8"/>
    <n v="4"/>
    <n v="0"/>
    <n v="5.6639999999999997"/>
  </r>
  <r>
    <n v="3873"/>
    <x v="1913"/>
    <x v="1"/>
    <x v="924"/>
    <d v="2012-10-27T00:00:00"/>
    <s v="Second Class"/>
    <s v="JF-15355"/>
    <s v="Jay Fein"/>
    <x v="0"/>
    <x v="0"/>
    <s v="San Diego"/>
    <x v="1"/>
    <n v="92105"/>
    <x v="1"/>
    <x v="1131"/>
    <x v="0"/>
    <x v="1"/>
    <x v="1110"/>
    <n v="842.35200000000009"/>
    <n v="3"/>
    <n v="0.2"/>
    <n v="42.117600000000039"/>
  </r>
  <r>
    <n v="3874"/>
    <x v="1914"/>
    <x v="0"/>
    <x v="64"/>
    <d v="2013-09-08T00:00:00"/>
    <s v="Second Class"/>
    <s v="DM-13015"/>
    <s v="Darrin Martin"/>
    <x v="0"/>
    <x v="0"/>
    <s v="Johnson City"/>
    <x v="18"/>
    <n v="37604"/>
    <x v="0"/>
    <x v="706"/>
    <x v="1"/>
    <x v="12"/>
    <x v="33"/>
    <n v="23.472000000000001"/>
    <n v="3"/>
    <n v="0.2"/>
    <n v="7.6283999999999974"/>
  </r>
  <r>
    <n v="3875"/>
    <x v="1914"/>
    <x v="0"/>
    <x v="64"/>
    <d v="2013-09-08T00:00:00"/>
    <s v="Second Class"/>
    <s v="DM-13015"/>
    <s v="Darrin Martin"/>
    <x v="0"/>
    <x v="0"/>
    <s v="Johnson City"/>
    <x v="18"/>
    <n v="37604"/>
    <x v="0"/>
    <x v="800"/>
    <x v="1"/>
    <x v="8"/>
    <x v="790"/>
    <n v="86.058000000000007"/>
    <n v="7"/>
    <n v="0.7"/>
    <n v="-63.109199999999987"/>
  </r>
  <r>
    <n v="3876"/>
    <x v="1914"/>
    <x v="0"/>
    <x v="64"/>
    <d v="2013-09-08T00:00:00"/>
    <s v="Second Class"/>
    <s v="DM-13015"/>
    <s v="Darrin Martin"/>
    <x v="0"/>
    <x v="0"/>
    <s v="Johnson City"/>
    <x v="18"/>
    <n v="37604"/>
    <x v="0"/>
    <x v="704"/>
    <x v="2"/>
    <x v="7"/>
    <x v="697"/>
    <n v="108.78399999999999"/>
    <n v="2"/>
    <n v="0.2"/>
    <n v="6.7990000000000066"/>
  </r>
  <r>
    <n v="3877"/>
    <x v="1914"/>
    <x v="0"/>
    <x v="64"/>
    <d v="2013-09-08T00:00:00"/>
    <s v="Second Class"/>
    <s v="DM-13015"/>
    <s v="Darrin Martin"/>
    <x v="0"/>
    <x v="0"/>
    <s v="Johnson City"/>
    <x v="18"/>
    <n v="37604"/>
    <x v="0"/>
    <x v="1450"/>
    <x v="1"/>
    <x v="10"/>
    <x v="1428"/>
    <n v="10.272000000000002"/>
    <n v="3"/>
    <n v="0.2"/>
    <n v="3.2099999999999982"/>
  </r>
  <r>
    <n v="3878"/>
    <x v="1915"/>
    <x v="0"/>
    <x v="99"/>
    <d v="2013-11-03T00:00:00"/>
    <s v="Standard Class"/>
    <s v="EP-13915"/>
    <s v="Emily Phan"/>
    <x v="0"/>
    <x v="0"/>
    <s v="Tampa"/>
    <x v="2"/>
    <n v="33614"/>
    <x v="0"/>
    <x v="986"/>
    <x v="1"/>
    <x v="8"/>
    <x v="970"/>
    <n v="38.190000000000012"/>
    <n v="5"/>
    <n v="0.7"/>
    <n v="-26.732999999999997"/>
  </r>
  <r>
    <n v="3879"/>
    <x v="1916"/>
    <x v="2"/>
    <x v="267"/>
    <d v="2011-04-07T00:00:00"/>
    <s v="First Class"/>
    <s v="JG-15805"/>
    <s v="John Grady"/>
    <x v="1"/>
    <x v="0"/>
    <s v="Decatur"/>
    <x v="10"/>
    <n v="62521"/>
    <x v="2"/>
    <x v="170"/>
    <x v="1"/>
    <x v="4"/>
    <x v="169"/>
    <n v="49.632000000000005"/>
    <n v="4"/>
    <n v="0.2"/>
    <n v="3.7224000000000004"/>
  </r>
  <r>
    <n v="3880"/>
    <x v="1916"/>
    <x v="2"/>
    <x v="267"/>
    <d v="2011-04-07T00:00:00"/>
    <s v="First Class"/>
    <s v="JG-15805"/>
    <s v="John Grady"/>
    <x v="1"/>
    <x v="0"/>
    <s v="Decatur"/>
    <x v="10"/>
    <n v="62521"/>
    <x v="2"/>
    <x v="1569"/>
    <x v="1"/>
    <x v="4"/>
    <x v="1551"/>
    <n v="52.096000000000004"/>
    <n v="4"/>
    <n v="0.2"/>
    <n v="3.9072000000000031"/>
  </r>
  <r>
    <n v="3881"/>
    <x v="1917"/>
    <x v="1"/>
    <x v="925"/>
    <d v="2012-06-20T00:00:00"/>
    <s v="Standard Class"/>
    <s v="PF-19120"/>
    <s v="Peter Fuller"/>
    <x v="0"/>
    <x v="0"/>
    <s v="Gilbert"/>
    <x v="16"/>
    <n v="85234"/>
    <x v="1"/>
    <x v="1357"/>
    <x v="1"/>
    <x v="10"/>
    <x v="1334"/>
    <n v="9.5680000000000014"/>
    <n v="2"/>
    <n v="0.2"/>
    <n v="2.9899999999999993"/>
  </r>
  <r>
    <n v="3882"/>
    <x v="1917"/>
    <x v="1"/>
    <x v="925"/>
    <d v="2012-06-20T00:00:00"/>
    <s v="Standard Class"/>
    <s v="PF-19120"/>
    <s v="Peter Fuller"/>
    <x v="0"/>
    <x v="0"/>
    <s v="Gilbert"/>
    <x v="16"/>
    <n v="85234"/>
    <x v="1"/>
    <x v="232"/>
    <x v="1"/>
    <x v="4"/>
    <x v="230"/>
    <n v="82.367999999999995"/>
    <n v="2"/>
    <n v="0.2"/>
    <n v="-19.562399999999997"/>
  </r>
  <r>
    <n v="3883"/>
    <x v="1917"/>
    <x v="1"/>
    <x v="925"/>
    <d v="2012-06-20T00:00:00"/>
    <s v="Standard Class"/>
    <s v="PF-19120"/>
    <s v="Peter Fuller"/>
    <x v="0"/>
    <x v="0"/>
    <s v="Gilbert"/>
    <x v="16"/>
    <n v="85234"/>
    <x v="1"/>
    <x v="1597"/>
    <x v="0"/>
    <x v="5"/>
    <x v="1580"/>
    <n v="364.70400000000006"/>
    <n v="6"/>
    <n v="0.2"/>
    <n v="-36.470400000000041"/>
  </r>
  <r>
    <n v="3884"/>
    <x v="1917"/>
    <x v="1"/>
    <x v="925"/>
    <d v="2012-06-20T00:00:00"/>
    <s v="Standard Class"/>
    <s v="PF-19120"/>
    <s v="Peter Fuller"/>
    <x v="0"/>
    <x v="0"/>
    <s v="Gilbert"/>
    <x v="16"/>
    <n v="85234"/>
    <x v="1"/>
    <x v="1598"/>
    <x v="0"/>
    <x v="5"/>
    <x v="1581"/>
    <n v="40.256"/>
    <n v="4"/>
    <n v="0.2"/>
    <n v="11.070400000000003"/>
  </r>
  <r>
    <n v="3885"/>
    <x v="1918"/>
    <x v="2"/>
    <x v="260"/>
    <d v="2011-07-12T00:00:00"/>
    <s v="Standard Class"/>
    <s v="DW-13195"/>
    <s v="David Wiener"/>
    <x v="1"/>
    <x v="0"/>
    <s v="Knoxville"/>
    <x v="18"/>
    <n v="37918"/>
    <x v="0"/>
    <x v="6"/>
    <x v="1"/>
    <x v="6"/>
    <x v="6"/>
    <n v="4.3680000000000003"/>
    <n v="3"/>
    <n v="0.2"/>
    <n v="0.3822000000000001"/>
  </r>
  <r>
    <n v="3886"/>
    <x v="1919"/>
    <x v="3"/>
    <x v="926"/>
    <d v="2014-02-03T00:00:00"/>
    <s v="Standard Class"/>
    <s v="CK-12595"/>
    <s v="Clytie Kelty"/>
    <x v="0"/>
    <x v="0"/>
    <s v="Chicago"/>
    <x v="10"/>
    <n v="60653"/>
    <x v="2"/>
    <x v="280"/>
    <x v="1"/>
    <x v="8"/>
    <x v="277"/>
    <n v="12.127999999999997"/>
    <n v="4"/>
    <n v="0.8"/>
    <n v="-20.617600000000003"/>
  </r>
  <r>
    <n v="3887"/>
    <x v="1920"/>
    <x v="0"/>
    <x v="840"/>
    <d v="2013-03-09T00:00:00"/>
    <s v="Second Class"/>
    <s v="CC-12670"/>
    <s v="Craig Carreira"/>
    <x v="0"/>
    <x v="0"/>
    <s v="Bloomington"/>
    <x v="14"/>
    <n v="47401"/>
    <x v="2"/>
    <x v="1517"/>
    <x v="2"/>
    <x v="7"/>
    <x v="1495"/>
    <n v="134.85000000000002"/>
    <n v="3"/>
    <n v="0"/>
    <n v="37.757999999999996"/>
  </r>
  <r>
    <n v="3888"/>
    <x v="1921"/>
    <x v="2"/>
    <x v="270"/>
    <d v="2011-06-06T00:00:00"/>
    <s v="Standard Class"/>
    <s v="SV-20785"/>
    <s v="Stewart Visinsky"/>
    <x v="0"/>
    <x v="0"/>
    <s v="Roswell"/>
    <x v="32"/>
    <n v="30076"/>
    <x v="0"/>
    <x v="1253"/>
    <x v="1"/>
    <x v="6"/>
    <x v="1228"/>
    <n v="8.56"/>
    <n v="2"/>
    <n v="0"/>
    <n v="2.6536"/>
  </r>
  <r>
    <n v="3889"/>
    <x v="1921"/>
    <x v="2"/>
    <x v="270"/>
    <d v="2011-06-06T00:00:00"/>
    <s v="Standard Class"/>
    <s v="SV-20785"/>
    <s v="Stewart Visinsky"/>
    <x v="0"/>
    <x v="0"/>
    <s v="Roswell"/>
    <x v="32"/>
    <n v="30076"/>
    <x v="0"/>
    <x v="516"/>
    <x v="2"/>
    <x v="7"/>
    <x v="511"/>
    <n v="239.96999999999997"/>
    <n v="3"/>
    <n v="0"/>
    <n v="67.191599999999994"/>
  </r>
  <r>
    <n v="3890"/>
    <x v="1921"/>
    <x v="2"/>
    <x v="270"/>
    <d v="2011-06-06T00:00:00"/>
    <s v="Standard Class"/>
    <s v="SV-20785"/>
    <s v="Stewart Visinsky"/>
    <x v="0"/>
    <x v="0"/>
    <s v="Roswell"/>
    <x v="32"/>
    <n v="30076"/>
    <x v="0"/>
    <x v="518"/>
    <x v="1"/>
    <x v="4"/>
    <x v="513"/>
    <n v="356.94"/>
    <n v="2"/>
    <n v="0"/>
    <n v="107.08199999999997"/>
  </r>
  <r>
    <n v="3891"/>
    <x v="1922"/>
    <x v="0"/>
    <x v="390"/>
    <d v="2013-12-01T00:00:00"/>
    <s v="Standard Class"/>
    <s v="SP-20860"/>
    <s v="Sung Pak"/>
    <x v="1"/>
    <x v="0"/>
    <s v="Los Angeles"/>
    <x v="1"/>
    <n v="90036"/>
    <x v="1"/>
    <x v="764"/>
    <x v="2"/>
    <x v="11"/>
    <x v="756"/>
    <n v="659.9"/>
    <n v="2"/>
    <n v="0"/>
    <n v="217.76699999999994"/>
  </r>
  <r>
    <n v="3892"/>
    <x v="1922"/>
    <x v="0"/>
    <x v="390"/>
    <d v="2013-12-01T00:00:00"/>
    <s v="Standard Class"/>
    <s v="SP-20860"/>
    <s v="Sung Pak"/>
    <x v="1"/>
    <x v="0"/>
    <s v="Los Angeles"/>
    <x v="1"/>
    <n v="90036"/>
    <x v="1"/>
    <x v="654"/>
    <x v="0"/>
    <x v="1"/>
    <x v="648"/>
    <n v="1684.7520000000002"/>
    <n v="6"/>
    <n v="0.2"/>
    <n v="210.59399999999977"/>
  </r>
  <r>
    <n v="3893"/>
    <x v="1922"/>
    <x v="0"/>
    <x v="390"/>
    <d v="2013-12-01T00:00:00"/>
    <s v="Standard Class"/>
    <s v="SP-20860"/>
    <s v="Sung Pak"/>
    <x v="1"/>
    <x v="0"/>
    <s v="Los Angeles"/>
    <x v="1"/>
    <n v="90036"/>
    <x v="1"/>
    <x v="1509"/>
    <x v="2"/>
    <x v="11"/>
    <x v="1487"/>
    <n v="559.91999999999996"/>
    <n v="8"/>
    <n v="0"/>
    <n v="190.37279999999998"/>
  </r>
  <r>
    <n v="3894"/>
    <x v="1923"/>
    <x v="0"/>
    <x v="338"/>
    <d v="2013-11-15T00:00:00"/>
    <s v="Standard Class"/>
    <s v="MS-17770"/>
    <s v="Maxwell Schwartz"/>
    <x v="0"/>
    <x v="0"/>
    <s v="Houston"/>
    <x v="5"/>
    <n v="77036"/>
    <x v="2"/>
    <x v="648"/>
    <x v="2"/>
    <x v="11"/>
    <x v="642"/>
    <n v="279.94400000000002"/>
    <n v="7"/>
    <n v="0.2"/>
    <n v="48.990200000000002"/>
  </r>
  <r>
    <n v="3895"/>
    <x v="1924"/>
    <x v="2"/>
    <x v="754"/>
    <d v="2011-11-28T00:00:00"/>
    <s v="Standard Class"/>
    <s v="TC-21475"/>
    <s v="Tony Chapman"/>
    <x v="2"/>
    <x v="0"/>
    <s v="Bolingbrook"/>
    <x v="10"/>
    <n v="60440"/>
    <x v="2"/>
    <x v="1230"/>
    <x v="1"/>
    <x v="8"/>
    <x v="1204"/>
    <n v="9.9799999999999969"/>
    <n v="5"/>
    <n v="0.8"/>
    <n v="-16.467000000000002"/>
  </r>
  <r>
    <n v="3896"/>
    <x v="1925"/>
    <x v="3"/>
    <x v="927"/>
    <d v="2014-05-06T00:00:00"/>
    <s v="Standard Class"/>
    <s v="SJ-20125"/>
    <s v="Sanjit Jacobs"/>
    <x v="2"/>
    <x v="0"/>
    <s v="Texarkana"/>
    <x v="36"/>
    <n v="71854"/>
    <x v="0"/>
    <x v="1599"/>
    <x v="2"/>
    <x v="11"/>
    <x v="1582"/>
    <n v="48.9"/>
    <n v="5"/>
    <n v="0"/>
    <n v="18.093"/>
  </r>
  <r>
    <n v="3897"/>
    <x v="1926"/>
    <x v="3"/>
    <x v="226"/>
    <d v="2014-12-13T00:00:00"/>
    <s v="Standard Class"/>
    <s v="DS-13180"/>
    <s v="David Smith"/>
    <x v="1"/>
    <x v="0"/>
    <s v="San Antonio"/>
    <x v="5"/>
    <n v="78207"/>
    <x v="2"/>
    <x v="1084"/>
    <x v="1"/>
    <x v="13"/>
    <x v="1065"/>
    <n v="3.5519999999999996"/>
    <n v="3"/>
    <n v="0.2"/>
    <n v="1.2431999999999999"/>
  </r>
  <r>
    <n v="3898"/>
    <x v="1926"/>
    <x v="3"/>
    <x v="226"/>
    <d v="2014-12-13T00:00:00"/>
    <s v="Standard Class"/>
    <s v="DS-13180"/>
    <s v="David Smith"/>
    <x v="1"/>
    <x v="0"/>
    <s v="San Antonio"/>
    <x v="5"/>
    <n v="78207"/>
    <x v="2"/>
    <x v="88"/>
    <x v="1"/>
    <x v="10"/>
    <x v="88"/>
    <n v="15.552000000000003"/>
    <n v="3"/>
    <n v="0.2"/>
    <n v="5.4432"/>
  </r>
  <r>
    <n v="3899"/>
    <x v="1927"/>
    <x v="3"/>
    <x v="329"/>
    <d v="2014-12-05T00:00:00"/>
    <s v="Standard Class"/>
    <s v="SC-20800"/>
    <s v="Stuart Calhoun"/>
    <x v="0"/>
    <x v="0"/>
    <s v="Edinburg"/>
    <x v="5"/>
    <n v="78539"/>
    <x v="2"/>
    <x v="1084"/>
    <x v="1"/>
    <x v="13"/>
    <x v="1065"/>
    <n v="2.3679999999999999"/>
    <n v="2"/>
    <n v="0.2"/>
    <n v="0.82879999999999987"/>
  </r>
  <r>
    <n v="3900"/>
    <x v="1928"/>
    <x v="3"/>
    <x v="226"/>
    <d v="2014-12-10T00:00:00"/>
    <s v="First Class"/>
    <s v="SH-20395"/>
    <s v="Shahid Hopkins"/>
    <x v="0"/>
    <x v="0"/>
    <s v="Toledo"/>
    <x v="24"/>
    <n v="43615"/>
    <x v="3"/>
    <x v="428"/>
    <x v="2"/>
    <x v="11"/>
    <x v="423"/>
    <n v="127.98399999999999"/>
    <n v="2"/>
    <n v="0.2"/>
    <n v="25.596799999999998"/>
  </r>
  <r>
    <n v="3901"/>
    <x v="1929"/>
    <x v="1"/>
    <x v="928"/>
    <d v="2012-01-08T00:00:00"/>
    <s v="Standard Class"/>
    <s v="SF-20965"/>
    <s v="Sylvia Foulston"/>
    <x v="1"/>
    <x v="0"/>
    <s v="Baytown"/>
    <x v="5"/>
    <n v="77520"/>
    <x v="2"/>
    <x v="289"/>
    <x v="1"/>
    <x v="10"/>
    <x v="286"/>
    <n v="10.368000000000002"/>
    <n v="2"/>
    <n v="0.2"/>
    <n v="3.6288"/>
  </r>
  <r>
    <n v="3902"/>
    <x v="1930"/>
    <x v="1"/>
    <x v="717"/>
    <d v="2012-11-20T00:00:00"/>
    <s v="Standard Class"/>
    <s v="MG-17680"/>
    <s v="Maureen Gastineau"/>
    <x v="2"/>
    <x v="0"/>
    <s v="Philadelphia"/>
    <x v="9"/>
    <n v="19143"/>
    <x v="3"/>
    <x v="1600"/>
    <x v="2"/>
    <x v="11"/>
    <x v="1583"/>
    <n v="47.984000000000002"/>
    <n v="2"/>
    <n v="0.2"/>
    <n v="-1.199600000000002"/>
  </r>
  <r>
    <n v="3903"/>
    <x v="1931"/>
    <x v="1"/>
    <x v="653"/>
    <d v="2012-10-07T00:00:00"/>
    <s v="Second Class"/>
    <s v="CS-12400"/>
    <s v="Christopher Schild"/>
    <x v="2"/>
    <x v="0"/>
    <s v="Los Angeles"/>
    <x v="1"/>
    <n v="90045"/>
    <x v="1"/>
    <x v="1220"/>
    <x v="1"/>
    <x v="4"/>
    <x v="1195"/>
    <n v="270.33999999999997"/>
    <n v="14"/>
    <n v="0"/>
    <n v="75.6952"/>
  </r>
  <r>
    <n v="3904"/>
    <x v="1932"/>
    <x v="1"/>
    <x v="57"/>
    <d v="2012-04-10T00:00:00"/>
    <s v="Standard Class"/>
    <s v="VT-21700"/>
    <s v="Valerie Takahito"/>
    <x v="2"/>
    <x v="0"/>
    <s v="Philadelphia"/>
    <x v="9"/>
    <n v="19143"/>
    <x v="3"/>
    <x v="1297"/>
    <x v="1"/>
    <x v="9"/>
    <x v="1273"/>
    <n v="98.111999999999995"/>
    <n v="7"/>
    <n v="0.2"/>
    <n v="18.396000000000001"/>
  </r>
  <r>
    <n v="3905"/>
    <x v="1932"/>
    <x v="1"/>
    <x v="57"/>
    <d v="2012-04-10T00:00:00"/>
    <s v="Standard Class"/>
    <s v="VT-21700"/>
    <s v="Valerie Takahito"/>
    <x v="2"/>
    <x v="0"/>
    <s v="Philadelphia"/>
    <x v="9"/>
    <n v="19143"/>
    <x v="3"/>
    <x v="718"/>
    <x v="1"/>
    <x v="4"/>
    <x v="710"/>
    <n v="563.80799999999999"/>
    <n v="4"/>
    <n v="0.2"/>
    <n v="21.142799999999966"/>
  </r>
  <r>
    <n v="3906"/>
    <x v="1932"/>
    <x v="1"/>
    <x v="57"/>
    <d v="2012-04-10T00:00:00"/>
    <s v="Standard Class"/>
    <s v="VT-21700"/>
    <s v="Valerie Takahito"/>
    <x v="2"/>
    <x v="0"/>
    <s v="Philadelphia"/>
    <x v="9"/>
    <n v="19143"/>
    <x v="3"/>
    <x v="844"/>
    <x v="1"/>
    <x v="8"/>
    <x v="830"/>
    <n v="10.428000000000001"/>
    <n v="4"/>
    <n v="0.7"/>
    <n v="-6.9519999999999982"/>
  </r>
  <r>
    <n v="3907"/>
    <x v="1932"/>
    <x v="1"/>
    <x v="57"/>
    <d v="2012-04-10T00:00:00"/>
    <s v="Standard Class"/>
    <s v="VT-21700"/>
    <s v="Valerie Takahito"/>
    <x v="2"/>
    <x v="0"/>
    <s v="Philadelphia"/>
    <x v="9"/>
    <n v="19143"/>
    <x v="3"/>
    <x v="1304"/>
    <x v="0"/>
    <x v="5"/>
    <x v="1280"/>
    <n v="547.13599999999997"/>
    <n v="4"/>
    <n v="0.2"/>
    <n v="-68.392000000000053"/>
  </r>
  <r>
    <n v="3908"/>
    <x v="1932"/>
    <x v="1"/>
    <x v="57"/>
    <d v="2012-04-10T00:00:00"/>
    <s v="Standard Class"/>
    <s v="VT-21700"/>
    <s v="Valerie Takahito"/>
    <x v="2"/>
    <x v="0"/>
    <s v="Philadelphia"/>
    <x v="9"/>
    <n v="19143"/>
    <x v="3"/>
    <x v="500"/>
    <x v="2"/>
    <x v="7"/>
    <x v="495"/>
    <n v="14.850000000000001"/>
    <n v="5"/>
    <n v="0.4"/>
    <n v="-3.2175000000000002"/>
  </r>
  <r>
    <n v="3909"/>
    <x v="1932"/>
    <x v="1"/>
    <x v="57"/>
    <d v="2012-04-10T00:00:00"/>
    <s v="Standard Class"/>
    <s v="VT-21700"/>
    <s v="Valerie Takahito"/>
    <x v="2"/>
    <x v="0"/>
    <s v="Philadelphia"/>
    <x v="9"/>
    <n v="19143"/>
    <x v="3"/>
    <x v="104"/>
    <x v="2"/>
    <x v="7"/>
    <x v="104"/>
    <n v="41.988"/>
    <n v="2"/>
    <n v="0.4"/>
    <n v="-9.7972000000000037"/>
  </r>
  <r>
    <n v="3910"/>
    <x v="1932"/>
    <x v="1"/>
    <x v="57"/>
    <d v="2012-04-10T00:00:00"/>
    <s v="Standard Class"/>
    <s v="VT-21700"/>
    <s v="Valerie Takahito"/>
    <x v="2"/>
    <x v="0"/>
    <s v="Philadelphia"/>
    <x v="9"/>
    <n v="19143"/>
    <x v="3"/>
    <x v="1183"/>
    <x v="0"/>
    <x v="5"/>
    <x v="1160"/>
    <n v="7.5840000000000005"/>
    <n v="1"/>
    <n v="0.2"/>
    <n v="2.37"/>
  </r>
  <r>
    <n v="3911"/>
    <x v="1932"/>
    <x v="1"/>
    <x v="57"/>
    <d v="2012-04-10T00:00:00"/>
    <s v="Standard Class"/>
    <s v="VT-21700"/>
    <s v="Valerie Takahito"/>
    <x v="2"/>
    <x v="0"/>
    <s v="Philadelphia"/>
    <x v="9"/>
    <n v="19143"/>
    <x v="3"/>
    <x v="1601"/>
    <x v="0"/>
    <x v="0"/>
    <x v="1584"/>
    <n v="352.45"/>
    <n v="5"/>
    <n v="0.5"/>
    <n v="-211.47"/>
  </r>
  <r>
    <n v="3912"/>
    <x v="1933"/>
    <x v="3"/>
    <x v="929"/>
    <d v="2014-06-07T00:00:00"/>
    <s v="First Class"/>
    <s v="AB-10105"/>
    <s v="Adrian Barton"/>
    <x v="0"/>
    <x v="0"/>
    <s v="Pearland"/>
    <x v="5"/>
    <n v="77581"/>
    <x v="2"/>
    <x v="1602"/>
    <x v="2"/>
    <x v="7"/>
    <x v="1585"/>
    <n v="470.37600000000009"/>
    <n v="3"/>
    <n v="0.2"/>
    <n v="52.917299999999955"/>
  </r>
  <r>
    <n v="3913"/>
    <x v="1934"/>
    <x v="3"/>
    <x v="65"/>
    <d v="2014-09-26T00:00:00"/>
    <s v="Standard Class"/>
    <s v="MM-18280"/>
    <s v="Muhammed MacIntyre"/>
    <x v="1"/>
    <x v="0"/>
    <s v="New York City"/>
    <x v="15"/>
    <n v="10035"/>
    <x v="3"/>
    <x v="988"/>
    <x v="1"/>
    <x v="10"/>
    <x v="972"/>
    <n v="19.440000000000001"/>
    <n v="3"/>
    <n v="0"/>
    <n v="9.3312000000000008"/>
  </r>
  <r>
    <n v="3914"/>
    <x v="1934"/>
    <x v="3"/>
    <x v="65"/>
    <d v="2014-09-26T00:00:00"/>
    <s v="Standard Class"/>
    <s v="MM-18280"/>
    <s v="Muhammed MacIntyre"/>
    <x v="1"/>
    <x v="0"/>
    <s v="New York City"/>
    <x v="15"/>
    <n v="10035"/>
    <x v="3"/>
    <x v="875"/>
    <x v="0"/>
    <x v="5"/>
    <x v="860"/>
    <n v="9.82"/>
    <n v="2"/>
    <n v="0"/>
    <n v="3.2405999999999997"/>
  </r>
  <r>
    <n v="3915"/>
    <x v="1935"/>
    <x v="3"/>
    <x v="930"/>
    <d v="2014-07-24T00:00:00"/>
    <s v="Standard Class"/>
    <s v="ML-17410"/>
    <s v="Maris LaWare"/>
    <x v="0"/>
    <x v="0"/>
    <s v="Phoenix"/>
    <x v="16"/>
    <n v="85023"/>
    <x v="1"/>
    <x v="855"/>
    <x v="0"/>
    <x v="3"/>
    <x v="840"/>
    <n v="801.59999999999991"/>
    <n v="5"/>
    <n v="0.5"/>
    <n v="-448.89599999999996"/>
  </r>
  <r>
    <n v="3916"/>
    <x v="1935"/>
    <x v="3"/>
    <x v="930"/>
    <d v="2014-07-24T00:00:00"/>
    <s v="Standard Class"/>
    <s v="ML-17410"/>
    <s v="Maris LaWare"/>
    <x v="0"/>
    <x v="0"/>
    <s v="Phoenix"/>
    <x v="16"/>
    <n v="85023"/>
    <x v="1"/>
    <x v="38"/>
    <x v="0"/>
    <x v="1"/>
    <x v="38"/>
    <n v="161.56800000000001"/>
    <n v="2"/>
    <n v="0.2"/>
    <n v="10.098000000000006"/>
  </r>
  <r>
    <n v="3917"/>
    <x v="1935"/>
    <x v="3"/>
    <x v="930"/>
    <d v="2014-07-24T00:00:00"/>
    <s v="Standard Class"/>
    <s v="ML-17410"/>
    <s v="Maris LaWare"/>
    <x v="0"/>
    <x v="0"/>
    <s v="Phoenix"/>
    <x v="16"/>
    <n v="85023"/>
    <x v="1"/>
    <x v="1603"/>
    <x v="1"/>
    <x v="10"/>
    <x v="1586"/>
    <n v="16.096"/>
    <n v="2"/>
    <n v="0.2"/>
    <n v="5.2312000000000003"/>
  </r>
  <r>
    <n v="3918"/>
    <x v="1935"/>
    <x v="3"/>
    <x v="930"/>
    <d v="2014-07-24T00:00:00"/>
    <s v="Standard Class"/>
    <s v="ML-17410"/>
    <s v="Maris LaWare"/>
    <x v="0"/>
    <x v="0"/>
    <s v="Phoenix"/>
    <x v="16"/>
    <n v="85023"/>
    <x v="1"/>
    <x v="849"/>
    <x v="1"/>
    <x v="8"/>
    <x v="834"/>
    <n v="7.6560000000000006"/>
    <n v="4"/>
    <n v="0.7"/>
    <n v="-6.1247999999999987"/>
  </r>
  <r>
    <n v="3919"/>
    <x v="1935"/>
    <x v="3"/>
    <x v="930"/>
    <d v="2014-07-24T00:00:00"/>
    <s v="Standard Class"/>
    <s v="ML-17410"/>
    <s v="Maris LaWare"/>
    <x v="0"/>
    <x v="0"/>
    <s v="Phoenix"/>
    <x v="16"/>
    <n v="85023"/>
    <x v="1"/>
    <x v="70"/>
    <x v="0"/>
    <x v="1"/>
    <x v="70"/>
    <n v="311.97600000000006"/>
    <n v="3"/>
    <n v="0.2"/>
    <n v="-42.89670000000001"/>
  </r>
  <r>
    <n v="3920"/>
    <x v="1936"/>
    <x v="1"/>
    <x v="494"/>
    <d v="2012-12-07T00:00:00"/>
    <s v="Standard Class"/>
    <s v="KD-16495"/>
    <s v="Keith Dawkins"/>
    <x v="1"/>
    <x v="0"/>
    <s v="Chesapeake"/>
    <x v="17"/>
    <n v="23320"/>
    <x v="0"/>
    <x v="421"/>
    <x v="1"/>
    <x v="4"/>
    <x v="416"/>
    <n v="61.68"/>
    <n v="4"/>
    <n v="0"/>
    <n v="16.653600000000004"/>
  </r>
  <r>
    <n v="3921"/>
    <x v="1936"/>
    <x v="1"/>
    <x v="494"/>
    <d v="2012-12-07T00:00:00"/>
    <s v="Standard Class"/>
    <s v="KD-16495"/>
    <s v="Keith Dawkins"/>
    <x v="1"/>
    <x v="0"/>
    <s v="Chesapeake"/>
    <x v="17"/>
    <n v="23320"/>
    <x v="0"/>
    <x v="1399"/>
    <x v="1"/>
    <x v="8"/>
    <x v="1377"/>
    <n v="63.96"/>
    <n v="4"/>
    <n v="0"/>
    <n v="30.700800000000001"/>
  </r>
  <r>
    <n v="3922"/>
    <x v="1937"/>
    <x v="0"/>
    <x v="931"/>
    <d v="2013-07-03T00:00:00"/>
    <s v="Second Class"/>
    <s v="RF-19735"/>
    <s v="Roland Fjeld"/>
    <x v="0"/>
    <x v="0"/>
    <s v="Chicago"/>
    <x v="10"/>
    <n v="60610"/>
    <x v="2"/>
    <x v="1501"/>
    <x v="2"/>
    <x v="7"/>
    <x v="1480"/>
    <n v="359.97600000000006"/>
    <n v="3"/>
    <n v="0.2"/>
    <n v="35.997600000000006"/>
  </r>
  <r>
    <n v="3923"/>
    <x v="1938"/>
    <x v="3"/>
    <x v="735"/>
    <d v="2014-09-02T00:00:00"/>
    <s v="Standard Class"/>
    <s v="SC-20305"/>
    <s v="Sean Christensen"/>
    <x v="0"/>
    <x v="0"/>
    <s v="Chicago"/>
    <x v="10"/>
    <n v="60623"/>
    <x v="2"/>
    <x v="218"/>
    <x v="1"/>
    <x v="10"/>
    <x v="217"/>
    <n v="25.344000000000001"/>
    <n v="6"/>
    <n v="0.2"/>
    <n v="7.92"/>
  </r>
  <r>
    <n v="3924"/>
    <x v="1938"/>
    <x v="3"/>
    <x v="735"/>
    <d v="2014-09-02T00:00:00"/>
    <s v="Standard Class"/>
    <s v="SC-20305"/>
    <s v="Sean Christensen"/>
    <x v="0"/>
    <x v="0"/>
    <s v="Chicago"/>
    <x v="10"/>
    <n v="60623"/>
    <x v="2"/>
    <x v="1604"/>
    <x v="1"/>
    <x v="10"/>
    <x v="1587"/>
    <n v="26.720000000000002"/>
    <n v="5"/>
    <n v="0.2"/>
    <n v="9.3520000000000003"/>
  </r>
  <r>
    <n v="3925"/>
    <x v="1939"/>
    <x v="2"/>
    <x v="328"/>
    <d v="2011-09-21T00:00:00"/>
    <s v="Standard Class"/>
    <s v="BN-11515"/>
    <s v="Bradley Nguyen"/>
    <x v="0"/>
    <x v="0"/>
    <s v="Seattle"/>
    <x v="4"/>
    <n v="98103"/>
    <x v="1"/>
    <x v="464"/>
    <x v="1"/>
    <x v="4"/>
    <x v="460"/>
    <n v="30.28"/>
    <n v="2"/>
    <n v="0"/>
    <n v="1.2111999999999981"/>
  </r>
  <r>
    <n v="3926"/>
    <x v="1939"/>
    <x v="2"/>
    <x v="328"/>
    <d v="2011-09-21T00:00:00"/>
    <s v="Standard Class"/>
    <s v="BN-11515"/>
    <s v="Bradley Nguyen"/>
    <x v="0"/>
    <x v="0"/>
    <s v="Seattle"/>
    <x v="4"/>
    <n v="98103"/>
    <x v="1"/>
    <x v="1220"/>
    <x v="1"/>
    <x v="4"/>
    <x v="1195"/>
    <n v="57.929999999999993"/>
    <n v="3"/>
    <n v="0"/>
    <n v="16.220400000000001"/>
  </r>
  <r>
    <n v="3927"/>
    <x v="1939"/>
    <x v="2"/>
    <x v="328"/>
    <d v="2011-09-21T00:00:00"/>
    <s v="Standard Class"/>
    <s v="BN-11515"/>
    <s v="Bradley Nguyen"/>
    <x v="0"/>
    <x v="0"/>
    <s v="Seattle"/>
    <x v="4"/>
    <n v="98103"/>
    <x v="1"/>
    <x v="1381"/>
    <x v="0"/>
    <x v="5"/>
    <x v="1357"/>
    <n v="35.340000000000003"/>
    <n v="2"/>
    <n v="0"/>
    <n v="13.429200000000002"/>
  </r>
  <r>
    <n v="3928"/>
    <x v="1939"/>
    <x v="2"/>
    <x v="328"/>
    <d v="2011-09-21T00:00:00"/>
    <s v="Standard Class"/>
    <s v="BN-11515"/>
    <s v="Bradley Nguyen"/>
    <x v="0"/>
    <x v="0"/>
    <s v="Seattle"/>
    <x v="4"/>
    <n v="98103"/>
    <x v="1"/>
    <x v="141"/>
    <x v="1"/>
    <x v="8"/>
    <x v="141"/>
    <n v="137.24"/>
    <n v="5"/>
    <n v="0.2"/>
    <n v="46.3185"/>
  </r>
  <r>
    <n v="3929"/>
    <x v="1940"/>
    <x v="0"/>
    <x v="560"/>
    <d v="2013-03-18T00:00:00"/>
    <s v="First Class"/>
    <s v="JS-15880"/>
    <s v="John Stevenson"/>
    <x v="0"/>
    <x v="0"/>
    <s v="Harlingen"/>
    <x v="5"/>
    <n v="78550"/>
    <x v="2"/>
    <x v="631"/>
    <x v="0"/>
    <x v="0"/>
    <x v="625"/>
    <n v="241.33199999999999"/>
    <n v="5"/>
    <n v="0.32"/>
    <n v="-14.195999999999998"/>
  </r>
  <r>
    <n v="3930"/>
    <x v="1940"/>
    <x v="0"/>
    <x v="560"/>
    <d v="2013-03-18T00:00:00"/>
    <s v="First Class"/>
    <s v="JS-15880"/>
    <s v="John Stevenson"/>
    <x v="0"/>
    <x v="0"/>
    <s v="Harlingen"/>
    <x v="5"/>
    <n v="78550"/>
    <x v="2"/>
    <x v="548"/>
    <x v="1"/>
    <x v="10"/>
    <x v="543"/>
    <n v="5.1840000000000011"/>
    <n v="1"/>
    <n v="0.2"/>
    <n v="1.8792"/>
  </r>
  <r>
    <n v="3931"/>
    <x v="1940"/>
    <x v="0"/>
    <x v="560"/>
    <d v="2013-03-18T00:00:00"/>
    <s v="First Class"/>
    <s v="JS-15880"/>
    <s v="John Stevenson"/>
    <x v="0"/>
    <x v="0"/>
    <s v="Harlingen"/>
    <x v="5"/>
    <n v="78550"/>
    <x v="2"/>
    <x v="1062"/>
    <x v="1"/>
    <x v="6"/>
    <x v="1042"/>
    <n v="145.54400000000001"/>
    <n v="7"/>
    <n v="0.2"/>
    <n v="16.373699999999992"/>
  </r>
  <r>
    <n v="3932"/>
    <x v="1941"/>
    <x v="0"/>
    <x v="370"/>
    <d v="2013-09-03T00:00:00"/>
    <s v="Standard Class"/>
    <s v="VG-21805"/>
    <s v="Vivek Grady"/>
    <x v="1"/>
    <x v="0"/>
    <s v="Philadelphia"/>
    <x v="9"/>
    <n v="19140"/>
    <x v="3"/>
    <x v="1605"/>
    <x v="1"/>
    <x v="6"/>
    <x v="1588"/>
    <n v="5.4719999999999995"/>
    <n v="3"/>
    <n v="0.2"/>
    <n v="1.6416000000000004"/>
  </r>
  <r>
    <n v="3933"/>
    <x v="1941"/>
    <x v="0"/>
    <x v="370"/>
    <d v="2013-09-03T00:00:00"/>
    <s v="Standard Class"/>
    <s v="VG-21805"/>
    <s v="Vivek Grady"/>
    <x v="1"/>
    <x v="0"/>
    <s v="Philadelphia"/>
    <x v="9"/>
    <n v="19140"/>
    <x v="3"/>
    <x v="1016"/>
    <x v="2"/>
    <x v="11"/>
    <x v="998"/>
    <n v="47.984000000000002"/>
    <n v="2"/>
    <n v="0.2"/>
    <n v="13.195600000000001"/>
  </r>
  <r>
    <n v="3934"/>
    <x v="1942"/>
    <x v="3"/>
    <x v="264"/>
    <d v="2014-09-09T00:00:00"/>
    <s v="Standard Class"/>
    <s v="AW-10840"/>
    <s v="Anthony Witt"/>
    <x v="0"/>
    <x v="0"/>
    <s v="Bakersfield"/>
    <x v="1"/>
    <n v="93309"/>
    <x v="1"/>
    <x v="868"/>
    <x v="1"/>
    <x v="6"/>
    <x v="853"/>
    <n v="9.3999999999999986"/>
    <n v="5"/>
    <n v="0"/>
    <n v="2.7259999999999995"/>
  </r>
  <r>
    <n v="3935"/>
    <x v="1942"/>
    <x v="3"/>
    <x v="264"/>
    <d v="2014-09-09T00:00:00"/>
    <s v="Standard Class"/>
    <s v="AW-10840"/>
    <s v="Anthony Witt"/>
    <x v="0"/>
    <x v="0"/>
    <s v="Bakersfield"/>
    <x v="1"/>
    <n v="93309"/>
    <x v="1"/>
    <x v="198"/>
    <x v="1"/>
    <x v="2"/>
    <x v="197"/>
    <n v="74"/>
    <n v="5"/>
    <n v="0"/>
    <n v="37"/>
  </r>
  <r>
    <n v="3936"/>
    <x v="1942"/>
    <x v="3"/>
    <x v="264"/>
    <d v="2014-09-09T00:00:00"/>
    <s v="Standard Class"/>
    <s v="AW-10840"/>
    <s v="Anthony Witt"/>
    <x v="0"/>
    <x v="0"/>
    <s v="Bakersfield"/>
    <x v="1"/>
    <n v="93309"/>
    <x v="1"/>
    <x v="1551"/>
    <x v="2"/>
    <x v="7"/>
    <x v="1530"/>
    <n v="201.584"/>
    <n v="2"/>
    <n v="0.2"/>
    <n v="12.599000000000004"/>
  </r>
  <r>
    <n v="3937"/>
    <x v="1943"/>
    <x v="1"/>
    <x v="382"/>
    <d v="2012-06-20T00:00:00"/>
    <s v="Standard Class"/>
    <s v="LS-17230"/>
    <s v="Lycoris Saunders"/>
    <x v="0"/>
    <x v="0"/>
    <s v="Grand Prairie"/>
    <x v="5"/>
    <n v="75051"/>
    <x v="2"/>
    <x v="1606"/>
    <x v="1"/>
    <x v="12"/>
    <x v="33"/>
    <n v="28.752000000000002"/>
    <n v="3"/>
    <n v="0.2"/>
    <n v="9.3443999999999985"/>
  </r>
  <r>
    <n v="3938"/>
    <x v="1943"/>
    <x v="1"/>
    <x v="382"/>
    <d v="2012-06-20T00:00:00"/>
    <s v="Standard Class"/>
    <s v="LS-17230"/>
    <s v="Lycoris Saunders"/>
    <x v="0"/>
    <x v="0"/>
    <s v="Grand Prairie"/>
    <x v="5"/>
    <n v="75051"/>
    <x v="2"/>
    <x v="752"/>
    <x v="1"/>
    <x v="10"/>
    <x v="743"/>
    <n v="27.216000000000001"/>
    <n v="3"/>
    <n v="0.2"/>
    <n v="9.8657999999999983"/>
  </r>
  <r>
    <n v="3939"/>
    <x v="1943"/>
    <x v="1"/>
    <x v="382"/>
    <d v="2012-06-20T00:00:00"/>
    <s v="Standard Class"/>
    <s v="LS-17230"/>
    <s v="Lycoris Saunders"/>
    <x v="0"/>
    <x v="0"/>
    <s v="Grand Prairie"/>
    <x v="5"/>
    <n v="75051"/>
    <x v="2"/>
    <x v="901"/>
    <x v="0"/>
    <x v="1"/>
    <x v="884"/>
    <n v="197.37199999999999"/>
    <n v="2"/>
    <n v="0.3"/>
    <n v="-25.376400000000018"/>
  </r>
  <r>
    <n v="3940"/>
    <x v="1944"/>
    <x v="0"/>
    <x v="107"/>
    <d v="2013-12-11T00:00:00"/>
    <s v="Same Day"/>
    <s v="MH-17455"/>
    <s v="Mark Hamilton"/>
    <x v="0"/>
    <x v="0"/>
    <s v="Greenwood"/>
    <x v="14"/>
    <n v="46142"/>
    <x v="2"/>
    <x v="463"/>
    <x v="0"/>
    <x v="1"/>
    <x v="459"/>
    <n v="1424.9"/>
    <n v="5"/>
    <n v="0"/>
    <n v="356.22500000000002"/>
  </r>
  <r>
    <n v="3941"/>
    <x v="1945"/>
    <x v="3"/>
    <x v="796"/>
    <d v="2014-05-24T00:00:00"/>
    <s v="Standard Class"/>
    <s v="TS-21340"/>
    <s v="Toby Swindell"/>
    <x v="0"/>
    <x v="0"/>
    <s v="New York City"/>
    <x v="15"/>
    <n v="10024"/>
    <x v="3"/>
    <x v="1027"/>
    <x v="0"/>
    <x v="5"/>
    <x v="1009"/>
    <n v="14.56"/>
    <n v="2"/>
    <n v="0"/>
    <n v="6.2608000000000015"/>
  </r>
  <r>
    <n v="3942"/>
    <x v="1945"/>
    <x v="3"/>
    <x v="796"/>
    <d v="2014-05-24T00:00:00"/>
    <s v="Standard Class"/>
    <s v="TS-21340"/>
    <s v="Toby Swindell"/>
    <x v="0"/>
    <x v="0"/>
    <s v="New York City"/>
    <x v="15"/>
    <n v="10024"/>
    <x v="3"/>
    <x v="536"/>
    <x v="1"/>
    <x v="8"/>
    <x v="531"/>
    <n v="3.048"/>
    <n v="1"/>
    <n v="0.2"/>
    <n v="1.0286999999999997"/>
  </r>
  <r>
    <n v="3943"/>
    <x v="1946"/>
    <x v="3"/>
    <x v="837"/>
    <d v="2014-05-30T00:00:00"/>
    <s v="Second Class"/>
    <s v="EH-13945"/>
    <s v="Eric Hoffmann"/>
    <x v="0"/>
    <x v="0"/>
    <s v="Memphis"/>
    <x v="18"/>
    <n v="38109"/>
    <x v="0"/>
    <x v="778"/>
    <x v="1"/>
    <x v="10"/>
    <x v="769"/>
    <n v="25.920000000000005"/>
    <n v="5"/>
    <n v="0.2"/>
    <n v="9.0719999999999992"/>
  </r>
  <r>
    <n v="3944"/>
    <x v="1947"/>
    <x v="0"/>
    <x v="661"/>
    <d v="2013-07-01T00:00:00"/>
    <s v="Standard Class"/>
    <s v="MG-17695"/>
    <s v="Maureen Gnade"/>
    <x v="0"/>
    <x v="0"/>
    <s v="Buffalo"/>
    <x v="15"/>
    <n v="14215"/>
    <x v="3"/>
    <x v="1420"/>
    <x v="1"/>
    <x v="14"/>
    <x v="1399"/>
    <n v="835.17000000000007"/>
    <n v="7"/>
    <n v="0"/>
    <n v="16.703400000000016"/>
  </r>
  <r>
    <n v="3945"/>
    <x v="1948"/>
    <x v="0"/>
    <x v="458"/>
    <d v="2013-05-22T00:00:00"/>
    <s v="Second Class"/>
    <s v="DO-13435"/>
    <s v="Denny Ordway"/>
    <x v="0"/>
    <x v="0"/>
    <s v="Los Angeles"/>
    <x v="1"/>
    <n v="90036"/>
    <x v="1"/>
    <x v="609"/>
    <x v="1"/>
    <x v="10"/>
    <x v="604"/>
    <n v="17.34"/>
    <n v="3"/>
    <n v="0"/>
    <n v="8.4966000000000008"/>
  </r>
  <r>
    <n v="3946"/>
    <x v="1949"/>
    <x v="3"/>
    <x v="551"/>
    <d v="2014-11-24T00:00:00"/>
    <s v="Standard Class"/>
    <s v="AF-10870"/>
    <s v="Art Ferguson"/>
    <x v="0"/>
    <x v="0"/>
    <s v="Homestead"/>
    <x v="2"/>
    <n v="33030"/>
    <x v="0"/>
    <x v="1486"/>
    <x v="1"/>
    <x v="10"/>
    <x v="1464"/>
    <n v="44.384"/>
    <n v="1"/>
    <n v="0.2"/>
    <n v="15.534399999999998"/>
  </r>
  <r>
    <n v="3947"/>
    <x v="1949"/>
    <x v="3"/>
    <x v="551"/>
    <d v="2014-11-24T00:00:00"/>
    <s v="Standard Class"/>
    <s v="AF-10870"/>
    <s v="Art Ferguson"/>
    <x v="0"/>
    <x v="0"/>
    <s v="Homestead"/>
    <x v="2"/>
    <n v="33030"/>
    <x v="0"/>
    <x v="327"/>
    <x v="1"/>
    <x v="14"/>
    <x v="33"/>
    <n v="2.9440000000000004"/>
    <n v="1"/>
    <n v="0.2"/>
    <n v="-0.66240000000000021"/>
  </r>
  <r>
    <n v="3948"/>
    <x v="1950"/>
    <x v="0"/>
    <x v="741"/>
    <d v="2013-11-23T00:00:00"/>
    <s v="Standard Class"/>
    <s v="SN-20710"/>
    <s v="Steve Nguyen"/>
    <x v="2"/>
    <x v="0"/>
    <s v="Pasadena"/>
    <x v="5"/>
    <n v="77506"/>
    <x v="2"/>
    <x v="181"/>
    <x v="1"/>
    <x v="6"/>
    <x v="180"/>
    <n v="6.3680000000000003"/>
    <n v="2"/>
    <n v="0.2"/>
    <n v="1.0347999999999993"/>
  </r>
  <r>
    <n v="3949"/>
    <x v="1950"/>
    <x v="0"/>
    <x v="741"/>
    <d v="2013-11-23T00:00:00"/>
    <s v="Standard Class"/>
    <s v="SN-20710"/>
    <s v="Steve Nguyen"/>
    <x v="2"/>
    <x v="0"/>
    <s v="Pasadena"/>
    <x v="5"/>
    <n v="77506"/>
    <x v="2"/>
    <x v="580"/>
    <x v="1"/>
    <x v="2"/>
    <x v="575"/>
    <n v="48.848000000000006"/>
    <n v="2"/>
    <n v="0.2"/>
    <n v="15.8756"/>
  </r>
  <r>
    <n v="3950"/>
    <x v="1950"/>
    <x v="0"/>
    <x v="741"/>
    <d v="2013-11-23T00:00:00"/>
    <s v="Standard Class"/>
    <s v="SN-20710"/>
    <s v="Steve Nguyen"/>
    <x v="2"/>
    <x v="0"/>
    <s v="Pasadena"/>
    <x v="5"/>
    <n v="77506"/>
    <x v="2"/>
    <x v="314"/>
    <x v="1"/>
    <x v="10"/>
    <x v="311"/>
    <n v="19.648"/>
    <n v="2"/>
    <n v="0.2"/>
    <n v="6.6311999999999989"/>
  </r>
  <r>
    <n v="3951"/>
    <x v="1950"/>
    <x v="0"/>
    <x v="741"/>
    <d v="2013-11-23T00:00:00"/>
    <s v="Standard Class"/>
    <s v="SN-20710"/>
    <s v="Steve Nguyen"/>
    <x v="2"/>
    <x v="0"/>
    <s v="Pasadena"/>
    <x v="5"/>
    <n v="77506"/>
    <x v="2"/>
    <x v="163"/>
    <x v="0"/>
    <x v="1"/>
    <x v="162"/>
    <n v="255.108"/>
    <n v="6"/>
    <n v="0.3"/>
    <n v="-18.221999999999994"/>
  </r>
  <r>
    <n v="3952"/>
    <x v="1951"/>
    <x v="2"/>
    <x v="683"/>
    <d v="2011-11-30T00:00:00"/>
    <s v="Second Class"/>
    <s v="MO-17500"/>
    <s v="Mary O'Rourke"/>
    <x v="0"/>
    <x v="0"/>
    <s v="Freeport"/>
    <x v="15"/>
    <n v="11520"/>
    <x v="3"/>
    <x v="828"/>
    <x v="1"/>
    <x v="8"/>
    <x v="816"/>
    <n v="17.248000000000001"/>
    <n v="2"/>
    <n v="0.2"/>
    <n v="6.0367999999999986"/>
  </r>
  <r>
    <n v="3953"/>
    <x v="1952"/>
    <x v="0"/>
    <x v="398"/>
    <d v="2013-03-09T00:00:00"/>
    <s v="Standard Class"/>
    <s v="ON-18715"/>
    <s v="Odella Nelson"/>
    <x v="1"/>
    <x v="0"/>
    <s v="Denver"/>
    <x v="22"/>
    <n v="80219"/>
    <x v="1"/>
    <x v="1607"/>
    <x v="2"/>
    <x v="7"/>
    <x v="1589"/>
    <n v="159.98400000000001"/>
    <n v="2"/>
    <n v="0.2"/>
    <n v="13.998599999999989"/>
  </r>
  <r>
    <n v="3954"/>
    <x v="1953"/>
    <x v="3"/>
    <x v="787"/>
    <d v="2014-01-20T00:00:00"/>
    <s v="Standard Class"/>
    <s v="SC-20095"/>
    <s v="Sanjit Chand"/>
    <x v="0"/>
    <x v="0"/>
    <s v="Quincy"/>
    <x v="31"/>
    <n v="2169"/>
    <x v="3"/>
    <x v="69"/>
    <x v="1"/>
    <x v="10"/>
    <x v="69"/>
    <n v="12.7"/>
    <n v="2"/>
    <n v="0"/>
    <n v="5.8419999999999996"/>
  </r>
  <r>
    <n v="3955"/>
    <x v="1954"/>
    <x v="2"/>
    <x v="527"/>
    <d v="2011-04-09T00:00:00"/>
    <s v="Standard Class"/>
    <s v="MS-17710"/>
    <s v="Maurice Satty"/>
    <x v="0"/>
    <x v="0"/>
    <s v="Detroit"/>
    <x v="12"/>
    <n v="48205"/>
    <x v="2"/>
    <x v="493"/>
    <x v="0"/>
    <x v="5"/>
    <x v="488"/>
    <n v="5.47"/>
    <n v="1"/>
    <n v="0"/>
    <n v="2.3521000000000001"/>
  </r>
  <r>
    <n v="3956"/>
    <x v="1954"/>
    <x v="2"/>
    <x v="527"/>
    <d v="2011-04-09T00:00:00"/>
    <s v="Standard Class"/>
    <s v="MS-17710"/>
    <s v="Maurice Satty"/>
    <x v="0"/>
    <x v="0"/>
    <s v="Detroit"/>
    <x v="12"/>
    <n v="48205"/>
    <x v="2"/>
    <x v="1041"/>
    <x v="1"/>
    <x v="6"/>
    <x v="1021"/>
    <n v="79.36"/>
    <n v="4"/>
    <n v="0"/>
    <n v="23.807999999999993"/>
  </r>
  <r>
    <n v="3957"/>
    <x v="1955"/>
    <x v="0"/>
    <x v="190"/>
    <d v="2013-07-04T00:00:00"/>
    <s v="Standard Class"/>
    <s v="DN-13690"/>
    <s v="Duane Noonan"/>
    <x v="0"/>
    <x v="0"/>
    <s v="San Francisco"/>
    <x v="1"/>
    <n v="94109"/>
    <x v="1"/>
    <x v="1256"/>
    <x v="0"/>
    <x v="5"/>
    <x v="1231"/>
    <n v="22.14"/>
    <n v="3"/>
    <n v="0"/>
    <n v="6.4205999999999976"/>
  </r>
  <r>
    <n v="3958"/>
    <x v="1956"/>
    <x v="0"/>
    <x v="211"/>
    <d v="2013-06-03T00:00:00"/>
    <s v="Standard Class"/>
    <s v="RB-19360"/>
    <s v="Raymond Buch"/>
    <x v="0"/>
    <x v="0"/>
    <s v="Nashville"/>
    <x v="18"/>
    <n v="37211"/>
    <x v="0"/>
    <x v="1095"/>
    <x v="1"/>
    <x v="8"/>
    <x v="1076"/>
    <n v="11.277000000000001"/>
    <n v="3"/>
    <n v="0.7"/>
    <n v="-8.6456999999999979"/>
  </r>
  <r>
    <n v="3959"/>
    <x v="1956"/>
    <x v="0"/>
    <x v="211"/>
    <d v="2013-06-03T00:00:00"/>
    <s v="Standard Class"/>
    <s v="RB-19360"/>
    <s v="Raymond Buch"/>
    <x v="0"/>
    <x v="0"/>
    <s v="Nashville"/>
    <x v="18"/>
    <n v="37211"/>
    <x v="0"/>
    <x v="324"/>
    <x v="1"/>
    <x v="6"/>
    <x v="321"/>
    <n v="4.4479999999999995"/>
    <n v="2"/>
    <n v="0.2"/>
    <n v="0.3335999999999999"/>
  </r>
  <r>
    <n v="3960"/>
    <x v="1956"/>
    <x v="0"/>
    <x v="211"/>
    <d v="2013-06-03T00:00:00"/>
    <s v="Standard Class"/>
    <s v="RB-19360"/>
    <s v="Raymond Buch"/>
    <x v="0"/>
    <x v="0"/>
    <s v="Nashville"/>
    <x v="18"/>
    <n v="37211"/>
    <x v="0"/>
    <x v="1608"/>
    <x v="0"/>
    <x v="5"/>
    <x v="1590"/>
    <n v="44.76"/>
    <n v="3"/>
    <n v="0.2"/>
    <n v="14.546999999999995"/>
  </r>
  <r>
    <n v="3961"/>
    <x v="1957"/>
    <x v="1"/>
    <x v="324"/>
    <d v="2012-10-24T00:00:00"/>
    <s v="Standard Class"/>
    <s v="NH-18610"/>
    <s v="Nicole Hansen"/>
    <x v="1"/>
    <x v="0"/>
    <s v="Detroit"/>
    <x v="12"/>
    <n v="48227"/>
    <x v="2"/>
    <x v="1206"/>
    <x v="1"/>
    <x v="8"/>
    <x v="1182"/>
    <n v="38.28"/>
    <n v="6"/>
    <n v="0"/>
    <n v="17.608799999999999"/>
  </r>
  <r>
    <n v="3962"/>
    <x v="1957"/>
    <x v="1"/>
    <x v="324"/>
    <d v="2012-10-24T00:00:00"/>
    <s v="Standard Class"/>
    <s v="NH-18610"/>
    <s v="Nicole Hansen"/>
    <x v="1"/>
    <x v="0"/>
    <s v="Detroit"/>
    <x v="12"/>
    <n v="48227"/>
    <x v="2"/>
    <x v="993"/>
    <x v="2"/>
    <x v="7"/>
    <x v="976"/>
    <n v="149.94999999999999"/>
    <n v="5"/>
    <n v="0"/>
    <n v="44.984999999999985"/>
  </r>
  <r>
    <n v="3963"/>
    <x v="1958"/>
    <x v="3"/>
    <x v="600"/>
    <d v="2014-02-21T00:00:00"/>
    <s v="First Class"/>
    <s v="ED-13885"/>
    <s v="Emily Ducich"/>
    <x v="2"/>
    <x v="0"/>
    <s v="Los Angeles"/>
    <x v="1"/>
    <n v="90045"/>
    <x v="1"/>
    <x v="1005"/>
    <x v="1"/>
    <x v="6"/>
    <x v="988"/>
    <n v="12.84"/>
    <n v="3"/>
    <n v="0"/>
    <n v="3.4668000000000005"/>
  </r>
  <r>
    <n v="3964"/>
    <x v="1958"/>
    <x v="3"/>
    <x v="600"/>
    <d v="2014-02-21T00:00:00"/>
    <s v="First Class"/>
    <s v="ED-13885"/>
    <s v="Emily Ducich"/>
    <x v="2"/>
    <x v="0"/>
    <s v="Los Angeles"/>
    <x v="1"/>
    <n v="90045"/>
    <x v="1"/>
    <x v="943"/>
    <x v="0"/>
    <x v="5"/>
    <x v="927"/>
    <n v="44.67"/>
    <n v="3"/>
    <n v="0"/>
    <n v="12.060900000000002"/>
  </r>
  <r>
    <n v="3965"/>
    <x v="1959"/>
    <x v="0"/>
    <x v="897"/>
    <d v="2013-09-29T00:00:00"/>
    <s v="Standard Class"/>
    <s v="PW-19240"/>
    <s v="Pierre Wener"/>
    <x v="0"/>
    <x v="0"/>
    <s v="Philadelphia"/>
    <x v="9"/>
    <n v="19140"/>
    <x v="3"/>
    <x v="1609"/>
    <x v="1"/>
    <x v="6"/>
    <x v="1591"/>
    <n v="7.8719999999999999"/>
    <n v="3"/>
    <n v="0.2"/>
    <n v="0.88559999999999883"/>
  </r>
  <r>
    <n v="3966"/>
    <x v="1960"/>
    <x v="2"/>
    <x v="607"/>
    <d v="2011-11-17T00:00:00"/>
    <s v="Second Class"/>
    <s v="DM-13345"/>
    <s v="Denise Monton"/>
    <x v="1"/>
    <x v="0"/>
    <s v="Asheville"/>
    <x v="3"/>
    <n v="28806"/>
    <x v="0"/>
    <x v="279"/>
    <x v="1"/>
    <x v="6"/>
    <x v="276"/>
    <n v="7.8719999999999999"/>
    <n v="3"/>
    <n v="0.2"/>
    <n v="0.88559999999999883"/>
  </r>
  <r>
    <n v="3967"/>
    <x v="1961"/>
    <x v="0"/>
    <x v="178"/>
    <d v="2013-04-07T00:00:00"/>
    <s v="Standard Class"/>
    <s v="DW-13540"/>
    <s v="Don Weiss"/>
    <x v="0"/>
    <x v="0"/>
    <s v="New York City"/>
    <x v="15"/>
    <n v="10024"/>
    <x v="3"/>
    <x v="666"/>
    <x v="1"/>
    <x v="6"/>
    <x v="660"/>
    <n v="88.04"/>
    <n v="4"/>
    <n v="0"/>
    <n v="22.8904"/>
  </r>
  <r>
    <n v="3968"/>
    <x v="1962"/>
    <x v="0"/>
    <x v="244"/>
    <d v="2013-05-24T00:00:00"/>
    <s v="First Class"/>
    <s v="EH-14125"/>
    <s v="Eugene Hildebrand"/>
    <x v="2"/>
    <x v="0"/>
    <s v="Colorado Springs"/>
    <x v="22"/>
    <n v="80906"/>
    <x v="1"/>
    <x v="612"/>
    <x v="1"/>
    <x v="8"/>
    <x v="607"/>
    <n v="40.635000000000012"/>
    <n v="7"/>
    <n v="0.7"/>
    <n v="-32.507999999999996"/>
  </r>
  <r>
    <n v="3969"/>
    <x v="1963"/>
    <x v="1"/>
    <x v="932"/>
    <d v="2012-06-05T00:00:00"/>
    <s v="Standard Class"/>
    <s v="KE-16420"/>
    <s v="Katrina Edelman"/>
    <x v="1"/>
    <x v="0"/>
    <s v="San Antonio"/>
    <x v="5"/>
    <n v="78207"/>
    <x v="2"/>
    <x v="175"/>
    <x v="1"/>
    <x v="8"/>
    <x v="174"/>
    <n v="5.7279999999999989"/>
    <n v="8"/>
    <n v="0.8"/>
    <n v="-9.1648000000000032"/>
  </r>
  <r>
    <n v="3970"/>
    <x v="1963"/>
    <x v="1"/>
    <x v="932"/>
    <d v="2012-06-05T00:00:00"/>
    <s v="Standard Class"/>
    <s v="KE-16420"/>
    <s v="Katrina Edelman"/>
    <x v="1"/>
    <x v="0"/>
    <s v="San Antonio"/>
    <x v="5"/>
    <n v="78207"/>
    <x v="2"/>
    <x v="1610"/>
    <x v="1"/>
    <x v="10"/>
    <x v="1592"/>
    <n v="42.24"/>
    <n v="10"/>
    <n v="0.2"/>
    <n v="13.199999999999998"/>
  </r>
  <r>
    <n v="3971"/>
    <x v="1964"/>
    <x v="2"/>
    <x v="754"/>
    <d v="2011-11-26T00:00:00"/>
    <s v="Standard Class"/>
    <s v="SP-20920"/>
    <s v="Susan Pistek"/>
    <x v="0"/>
    <x v="0"/>
    <s v="Los Angeles"/>
    <x v="1"/>
    <n v="90036"/>
    <x v="1"/>
    <x v="1357"/>
    <x v="1"/>
    <x v="10"/>
    <x v="1334"/>
    <n v="53.820000000000007"/>
    <n v="9"/>
    <n v="0"/>
    <n v="24.218999999999998"/>
  </r>
  <r>
    <n v="3972"/>
    <x v="1965"/>
    <x v="1"/>
    <x v="933"/>
    <d v="2012-02-24T00:00:00"/>
    <s v="Second Class"/>
    <s v="PS-19045"/>
    <s v="Penelope Sewall"/>
    <x v="2"/>
    <x v="0"/>
    <s v="Sterling Heights"/>
    <x v="12"/>
    <n v="48310"/>
    <x v="2"/>
    <x v="1500"/>
    <x v="1"/>
    <x v="6"/>
    <x v="1479"/>
    <n v="79.36"/>
    <n v="4"/>
    <n v="0"/>
    <n v="20.633600000000001"/>
  </r>
  <r>
    <n v="3973"/>
    <x v="1966"/>
    <x v="0"/>
    <x v="892"/>
    <d v="2013-04-03T00:00:00"/>
    <s v="Standard Class"/>
    <s v="JM-15250"/>
    <s v="Janet Martin"/>
    <x v="0"/>
    <x v="0"/>
    <s v="New York City"/>
    <x v="15"/>
    <n v="10009"/>
    <x v="3"/>
    <x v="949"/>
    <x v="1"/>
    <x v="10"/>
    <x v="933"/>
    <n v="13.48"/>
    <n v="2"/>
    <n v="0"/>
    <n v="6.74"/>
  </r>
  <r>
    <n v="3974"/>
    <x v="1966"/>
    <x v="0"/>
    <x v="892"/>
    <d v="2013-04-03T00:00:00"/>
    <s v="Standard Class"/>
    <s v="JM-15250"/>
    <s v="Janet Martin"/>
    <x v="0"/>
    <x v="0"/>
    <s v="New York City"/>
    <x v="15"/>
    <n v="10009"/>
    <x v="3"/>
    <x v="985"/>
    <x v="1"/>
    <x v="8"/>
    <x v="969"/>
    <n v="29.800000000000004"/>
    <n v="5"/>
    <n v="0.2"/>
    <n v="9.3124999999999982"/>
  </r>
  <r>
    <n v="3975"/>
    <x v="1966"/>
    <x v="0"/>
    <x v="892"/>
    <d v="2013-04-03T00:00:00"/>
    <s v="Standard Class"/>
    <s v="JM-15250"/>
    <s v="Janet Martin"/>
    <x v="0"/>
    <x v="0"/>
    <s v="New York City"/>
    <x v="15"/>
    <n v="10009"/>
    <x v="3"/>
    <x v="28"/>
    <x v="0"/>
    <x v="5"/>
    <x v="28"/>
    <n v="414"/>
    <n v="8"/>
    <n v="0"/>
    <n v="124.19999999999999"/>
  </r>
  <r>
    <n v="3976"/>
    <x v="1966"/>
    <x v="0"/>
    <x v="892"/>
    <d v="2013-04-03T00:00:00"/>
    <s v="Standard Class"/>
    <s v="JM-15250"/>
    <s v="Janet Martin"/>
    <x v="0"/>
    <x v="0"/>
    <s v="New York City"/>
    <x v="15"/>
    <n v="10009"/>
    <x v="3"/>
    <x v="777"/>
    <x v="1"/>
    <x v="8"/>
    <x v="768"/>
    <n v="41.328000000000003"/>
    <n v="7"/>
    <n v="0.2"/>
    <n v="14.981400000000001"/>
  </r>
  <r>
    <n v="3977"/>
    <x v="1967"/>
    <x v="0"/>
    <x v="332"/>
    <d v="2013-10-25T00:00:00"/>
    <s v="First Class"/>
    <s v="EB-13930"/>
    <s v="Eric Barreto"/>
    <x v="0"/>
    <x v="0"/>
    <s v="Richmond"/>
    <x v="17"/>
    <n v="23223"/>
    <x v="0"/>
    <x v="1611"/>
    <x v="0"/>
    <x v="5"/>
    <x v="1593"/>
    <n v="39.92"/>
    <n v="4"/>
    <n v="0"/>
    <n v="11.177600000000002"/>
  </r>
  <r>
    <n v="3978"/>
    <x v="1968"/>
    <x v="3"/>
    <x v="280"/>
    <d v="2014-10-08T00:00:00"/>
    <s v="Standard Class"/>
    <s v="FG-14260"/>
    <s v="Frank Gastineau"/>
    <x v="2"/>
    <x v="0"/>
    <s v="Seattle"/>
    <x v="4"/>
    <n v="98105"/>
    <x v="1"/>
    <x v="127"/>
    <x v="1"/>
    <x v="13"/>
    <x v="33"/>
    <n v="8.94"/>
    <n v="3"/>
    <n v="0"/>
    <n v="4.1123999999999992"/>
  </r>
  <r>
    <n v="3979"/>
    <x v="1968"/>
    <x v="3"/>
    <x v="280"/>
    <d v="2014-10-08T00:00:00"/>
    <s v="Standard Class"/>
    <s v="FG-14260"/>
    <s v="Frank Gastineau"/>
    <x v="2"/>
    <x v="0"/>
    <s v="Seattle"/>
    <x v="4"/>
    <n v="98105"/>
    <x v="1"/>
    <x v="509"/>
    <x v="2"/>
    <x v="7"/>
    <x v="504"/>
    <n v="84.784000000000006"/>
    <n v="2"/>
    <n v="0.2"/>
    <n v="-20.136200000000006"/>
  </r>
  <r>
    <n v="3980"/>
    <x v="1969"/>
    <x v="2"/>
    <x v="851"/>
    <d v="2011-12-27T00:00:00"/>
    <s v="Standard Class"/>
    <s v="TH-21235"/>
    <s v="Tiffany House"/>
    <x v="1"/>
    <x v="0"/>
    <s v="New York City"/>
    <x v="15"/>
    <n v="10024"/>
    <x v="3"/>
    <x v="972"/>
    <x v="0"/>
    <x v="3"/>
    <x v="957"/>
    <n v="53.315999999999995"/>
    <n v="2"/>
    <n v="0.4"/>
    <n v="-19.549200000000006"/>
  </r>
  <r>
    <n v="3981"/>
    <x v="1969"/>
    <x v="2"/>
    <x v="851"/>
    <d v="2011-12-27T00:00:00"/>
    <s v="Standard Class"/>
    <s v="TH-21235"/>
    <s v="Tiffany House"/>
    <x v="1"/>
    <x v="0"/>
    <s v="New York City"/>
    <x v="15"/>
    <n v="10024"/>
    <x v="3"/>
    <x v="551"/>
    <x v="1"/>
    <x v="9"/>
    <x v="545"/>
    <n v="56.519999999999996"/>
    <n v="3"/>
    <n v="0"/>
    <n v="15.8256"/>
  </r>
  <r>
    <n v="3982"/>
    <x v="1970"/>
    <x v="3"/>
    <x v="934"/>
    <d v="2014-12-21T00:00:00"/>
    <s v="Standard Class"/>
    <s v="PL-18925"/>
    <s v="Paul Lucas"/>
    <x v="2"/>
    <x v="0"/>
    <s v="Seattle"/>
    <x v="4"/>
    <n v="98115"/>
    <x v="1"/>
    <x v="560"/>
    <x v="0"/>
    <x v="5"/>
    <x v="554"/>
    <n v="22.77"/>
    <n v="3"/>
    <n v="0"/>
    <n v="9.7911000000000001"/>
  </r>
  <r>
    <n v="3983"/>
    <x v="1971"/>
    <x v="0"/>
    <x v="274"/>
    <d v="2013-07-10T00:00:00"/>
    <s v="Second Class"/>
    <s v="CC-12370"/>
    <s v="Christopher Conant"/>
    <x v="0"/>
    <x v="0"/>
    <s v="Los Angeles"/>
    <x v="1"/>
    <n v="90045"/>
    <x v="1"/>
    <x v="51"/>
    <x v="0"/>
    <x v="1"/>
    <x v="51"/>
    <n v="287.96800000000002"/>
    <n v="4"/>
    <n v="0.2"/>
    <n v="-3.5996000000000521"/>
  </r>
  <r>
    <n v="3984"/>
    <x v="1971"/>
    <x v="0"/>
    <x v="274"/>
    <d v="2013-07-10T00:00:00"/>
    <s v="Second Class"/>
    <s v="CC-12370"/>
    <s v="Christopher Conant"/>
    <x v="0"/>
    <x v="0"/>
    <s v="Los Angeles"/>
    <x v="1"/>
    <n v="90045"/>
    <x v="1"/>
    <x v="1293"/>
    <x v="2"/>
    <x v="16"/>
    <x v="1270"/>
    <n v="2799.9600000000005"/>
    <n v="5"/>
    <n v="0.2"/>
    <n v="944.98649999999986"/>
  </r>
  <r>
    <n v="3985"/>
    <x v="1971"/>
    <x v="0"/>
    <x v="274"/>
    <d v="2013-07-10T00:00:00"/>
    <s v="Second Class"/>
    <s v="CC-12370"/>
    <s v="Christopher Conant"/>
    <x v="0"/>
    <x v="0"/>
    <s v="Los Angeles"/>
    <x v="1"/>
    <n v="90045"/>
    <x v="1"/>
    <x v="1438"/>
    <x v="1"/>
    <x v="10"/>
    <x v="1417"/>
    <n v="48.94"/>
    <n v="1"/>
    <n v="0"/>
    <n v="24.47"/>
  </r>
  <r>
    <n v="3986"/>
    <x v="1972"/>
    <x v="0"/>
    <x v="764"/>
    <d v="2013-04-22T00:00:00"/>
    <s v="Standard Class"/>
    <s v="JM-15535"/>
    <s v="Jessica Myrick"/>
    <x v="0"/>
    <x v="0"/>
    <s v="Lakewood"/>
    <x v="1"/>
    <n v="90712"/>
    <x v="1"/>
    <x v="713"/>
    <x v="0"/>
    <x v="0"/>
    <x v="705"/>
    <n v="257.49900000000002"/>
    <n v="3"/>
    <n v="0.15"/>
    <n v="24.235199999999978"/>
  </r>
  <r>
    <n v="3987"/>
    <x v="1973"/>
    <x v="3"/>
    <x v="798"/>
    <d v="2014-04-15T00:00:00"/>
    <s v="Standard Class"/>
    <s v="KF-16285"/>
    <s v="Karen Ferguson"/>
    <x v="2"/>
    <x v="0"/>
    <s v="Plainfield"/>
    <x v="30"/>
    <n v="7060"/>
    <x v="3"/>
    <x v="486"/>
    <x v="1"/>
    <x v="4"/>
    <x v="481"/>
    <n v="2591.56"/>
    <n v="4"/>
    <n v="0"/>
    <n v="621.97440000000006"/>
  </r>
  <r>
    <n v="3988"/>
    <x v="1973"/>
    <x v="3"/>
    <x v="798"/>
    <d v="2014-04-15T00:00:00"/>
    <s v="Standard Class"/>
    <s v="KF-16285"/>
    <s v="Karen Ferguson"/>
    <x v="2"/>
    <x v="0"/>
    <s v="Plainfield"/>
    <x v="30"/>
    <n v="7060"/>
    <x v="3"/>
    <x v="1612"/>
    <x v="1"/>
    <x v="9"/>
    <x v="1594"/>
    <n v="41.95"/>
    <n v="5"/>
    <n v="0"/>
    <n v="10.487500000000001"/>
  </r>
  <r>
    <n v="3989"/>
    <x v="1974"/>
    <x v="0"/>
    <x v="764"/>
    <d v="2013-04-23T00:00:00"/>
    <s v="Standard Class"/>
    <s v="CS-12175"/>
    <s v="Charles Sheldon"/>
    <x v="1"/>
    <x v="0"/>
    <s v="Columbia"/>
    <x v="18"/>
    <n v="38401"/>
    <x v="0"/>
    <x v="1613"/>
    <x v="0"/>
    <x v="5"/>
    <x v="1595"/>
    <n v="79.12"/>
    <n v="5"/>
    <n v="0.2"/>
    <n v="13.845999999999997"/>
  </r>
  <r>
    <n v="3990"/>
    <x v="1975"/>
    <x v="2"/>
    <x v="641"/>
    <d v="2011-11-27T00:00:00"/>
    <s v="Second Class"/>
    <s v="AR-10540"/>
    <s v="Andy Reiter"/>
    <x v="0"/>
    <x v="0"/>
    <s v="Woonsocket"/>
    <x v="34"/>
    <n v="2895"/>
    <x v="3"/>
    <x v="750"/>
    <x v="0"/>
    <x v="5"/>
    <x v="741"/>
    <n v="52.96"/>
    <n v="2"/>
    <n v="0"/>
    <n v="20.1248"/>
  </r>
  <r>
    <n v="3991"/>
    <x v="1976"/>
    <x v="2"/>
    <x v="935"/>
    <d v="2011-11-08T00:00:00"/>
    <s v="Standard Class"/>
    <s v="MS-17770"/>
    <s v="Maxwell Schwartz"/>
    <x v="0"/>
    <x v="0"/>
    <s v="Lancaster"/>
    <x v="9"/>
    <n v="17602"/>
    <x v="3"/>
    <x v="1420"/>
    <x v="1"/>
    <x v="14"/>
    <x v="1399"/>
    <n v="286.34400000000005"/>
    <n v="3"/>
    <n v="0.2"/>
    <n v="-64.427400000000006"/>
  </r>
  <r>
    <n v="3992"/>
    <x v="1977"/>
    <x v="1"/>
    <x v="489"/>
    <d v="2012-05-05T00:00:00"/>
    <s v="Standard Class"/>
    <s v="DB-13120"/>
    <s v="David Bremer"/>
    <x v="1"/>
    <x v="0"/>
    <s v="Tampa"/>
    <x v="2"/>
    <n v="33614"/>
    <x v="0"/>
    <x v="750"/>
    <x v="0"/>
    <x v="5"/>
    <x v="741"/>
    <n v="63.552000000000007"/>
    <n v="3"/>
    <n v="0.2"/>
    <n v="14.299199999999999"/>
  </r>
  <r>
    <n v="3993"/>
    <x v="1977"/>
    <x v="1"/>
    <x v="489"/>
    <d v="2012-05-05T00:00:00"/>
    <s v="Standard Class"/>
    <s v="DB-13120"/>
    <s v="David Bremer"/>
    <x v="1"/>
    <x v="0"/>
    <s v="Tampa"/>
    <x v="2"/>
    <n v="33614"/>
    <x v="0"/>
    <x v="610"/>
    <x v="1"/>
    <x v="14"/>
    <x v="605"/>
    <n v="41.375999999999998"/>
    <n v="3"/>
    <n v="0.2"/>
    <n v="4.6547999999999927"/>
  </r>
  <r>
    <n v="3994"/>
    <x v="1977"/>
    <x v="1"/>
    <x v="489"/>
    <d v="2012-05-05T00:00:00"/>
    <s v="Standard Class"/>
    <s v="DB-13120"/>
    <s v="David Bremer"/>
    <x v="1"/>
    <x v="0"/>
    <s v="Tampa"/>
    <x v="2"/>
    <n v="33614"/>
    <x v="0"/>
    <x v="915"/>
    <x v="1"/>
    <x v="6"/>
    <x v="898"/>
    <n v="172.70400000000001"/>
    <n v="6"/>
    <n v="0.2"/>
    <n v="10.793999999999983"/>
  </r>
  <r>
    <n v="3995"/>
    <x v="1978"/>
    <x v="1"/>
    <x v="936"/>
    <d v="2012-03-12T00:00:00"/>
    <s v="Standard Class"/>
    <s v="DK-12895"/>
    <s v="Dana Kaydos"/>
    <x v="0"/>
    <x v="0"/>
    <s v="Kenosha"/>
    <x v="6"/>
    <n v="53142"/>
    <x v="2"/>
    <x v="1528"/>
    <x v="0"/>
    <x v="0"/>
    <x v="1506"/>
    <n v="512.93999999999994"/>
    <n v="3"/>
    <n v="0"/>
    <n v="97.45859999999999"/>
  </r>
  <r>
    <n v="3996"/>
    <x v="1978"/>
    <x v="1"/>
    <x v="936"/>
    <d v="2012-03-12T00:00:00"/>
    <s v="Standard Class"/>
    <s v="DK-12895"/>
    <s v="Dana Kaydos"/>
    <x v="0"/>
    <x v="0"/>
    <s v="Kenosha"/>
    <x v="6"/>
    <n v="53142"/>
    <x v="2"/>
    <x v="1265"/>
    <x v="0"/>
    <x v="1"/>
    <x v="1240"/>
    <n v="860.93"/>
    <n v="7"/>
    <n v="0"/>
    <n v="189.40460000000002"/>
  </r>
  <r>
    <n v="3997"/>
    <x v="1978"/>
    <x v="1"/>
    <x v="936"/>
    <d v="2012-03-12T00:00:00"/>
    <s v="Standard Class"/>
    <s v="DK-12895"/>
    <s v="Dana Kaydos"/>
    <x v="0"/>
    <x v="0"/>
    <s v="Kenosha"/>
    <x v="6"/>
    <n v="53142"/>
    <x v="2"/>
    <x v="348"/>
    <x v="2"/>
    <x v="7"/>
    <x v="344"/>
    <n v="769.95"/>
    <n v="5"/>
    <n v="0"/>
    <n v="223.28549999999993"/>
  </r>
  <r>
    <n v="3998"/>
    <x v="1978"/>
    <x v="1"/>
    <x v="936"/>
    <d v="2012-03-12T00:00:00"/>
    <s v="Standard Class"/>
    <s v="DK-12895"/>
    <s v="Dana Kaydos"/>
    <x v="0"/>
    <x v="0"/>
    <s v="Kenosha"/>
    <x v="6"/>
    <n v="53142"/>
    <x v="2"/>
    <x v="1614"/>
    <x v="1"/>
    <x v="6"/>
    <x v="1596"/>
    <n v="14.98"/>
    <n v="1"/>
    <n v="0"/>
    <n v="4.4939999999999998"/>
  </r>
  <r>
    <n v="3999"/>
    <x v="1978"/>
    <x v="1"/>
    <x v="936"/>
    <d v="2012-03-12T00:00:00"/>
    <s v="Standard Class"/>
    <s v="DK-12895"/>
    <s v="Dana Kaydos"/>
    <x v="0"/>
    <x v="0"/>
    <s v="Kenosha"/>
    <x v="6"/>
    <n v="53142"/>
    <x v="2"/>
    <x v="1292"/>
    <x v="0"/>
    <x v="5"/>
    <x v="1269"/>
    <n v="373.08"/>
    <n v="6"/>
    <n v="0"/>
    <n v="82.077600000000004"/>
  </r>
  <r>
    <n v="4000"/>
    <x v="1979"/>
    <x v="1"/>
    <x v="789"/>
    <d v="2012-07-20T00:00:00"/>
    <s v="Second Class"/>
    <s v="MP-17965"/>
    <s v="Michael Paige"/>
    <x v="1"/>
    <x v="0"/>
    <s v="Port Saint Lucie"/>
    <x v="2"/>
    <n v="34952"/>
    <x v="0"/>
    <x v="266"/>
    <x v="0"/>
    <x v="0"/>
    <x v="263"/>
    <n v="231.92000000000002"/>
    <n v="5"/>
    <n v="0.2"/>
    <n v="5.7980000000000018"/>
  </r>
  <r>
    <n v="4001"/>
    <x v="1980"/>
    <x v="2"/>
    <x v="856"/>
    <d v="2011-10-16T00:00:00"/>
    <s v="Standard Class"/>
    <s v="Dp-13240"/>
    <s v="Dean percer"/>
    <x v="2"/>
    <x v="0"/>
    <s v="Seattle"/>
    <x v="4"/>
    <n v="98115"/>
    <x v="1"/>
    <x v="1137"/>
    <x v="0"/>
    <x v="5"/>
    <x v="1116"/>
    <n v="63.47"/>
    <n v="11"/>
    <n v="0"/>
    <n v="19.040999999999997"/>
  </r>
  <r>
    <n v="4002"/>
    <x v="1980"/>
    <x v="2"/>
    <x v="856"/>
    <d v="2011-10-16T00:00:00"/>
    <s v="Standard Class"/>
    <s v="Dp-13240"/>
    <s v="Dean percer"/>
    <x v="2"/>
    <x v="0"/>
    <s v="Seattle"/>
    <x v="4"/>
    <n v="98115"/>
    <x v="1"/>
    <x v="1615"/>
    <x v="2"/>
    <x v="11"/>
    <x v="1597"/>
    <n v="345"/>
    <n v="5"/>
    <n v="0"/>
    <n v="58.649999999999984"/>
  </r>
  <r>
    <n v="4003"/>
    <x v="1981"/>
    <x v="0"/>
    <x v="840"/>
    <d v="2013-03-09T00:00:00"/>
    <s v="Standard Class"/>
    <s v="CC-12220"/>
    <s v="Chris Cortes"/>
    <x v="0"/>
    <x v="0"/>
    <s v="San Antonio"/>
    <x v="5"/>
    <n v="78207"/>
    <x v="2"/>
    <x v="335"/>
    <x v="0"/>
    <x v="3"/>
    <x v="331"/>
    <n v="637.89599999999996"/>
    <n v="3"/>
    <n v="0.3"/>
    <n v="-127.57919999999996"/>
  </r>
  <r>
    <n v="4004"/>
    <x v="1981"/>
    <x v="0"/>
    <x v="840"/>
    <d v="2013-03-09T00:00:00"/>
    <s v="Standard Class"/>
    <s v="CC-12220"/>
    <s v="Chris Cortes"/>
    <x v="0"/>
    <x v="0"/>
    <s v="San Antonio"/>
    <x v="5"/>
    <n v="78207"/>
    <x v="2"/>
    <x v="1616"/>
    <x v="2"/>
    <x v="15"/>
    <x v="1598"/>
    <n v="287.90999999999997"/>
    <n v="3"/>
    <n v="0.4"/>
    <n v="33.589499999999987"/>
  </r>
  <r>
    <n v="4005"/>
    <x v="1981"/>
    <x v="0"/>
    <x v="840"/>
    <d v="2013-03-09T00:00:00"/>
    <s v="Standard Class"/>
    <s v="CC-12220"/>
    <s v="Chris Cortes"/>
    <x v="0"/>
    <x v="0"/>
    <s v="San Antonio"/>
    <x v="5"/>
    <n v="78207"/>
    <x v="2"/>
    <x v="373"/>
    <x v="1"/>
    <x v="12"/>
    <x v="369"/>
    <n v="36.6"/>
    <n v="3"/>
    <n v="0.2"/>
    <n v="11.894999999999994"/>
  </r>
  <r>
    <n v="4006"/>
    <x v="1982"/>
    <x v="1"/>
    <x v="895"/>
    <d v="2012-12-16T00:00:00"/>
    <s v="Standard Class"/>
    <s v="KM-16660"/>
    <s v="Khloe Miller"/>
    <x v="0"/>
    <x v="0"/>
    <s v="Roswell"/>
    <x v="32"/>
    <n v="30076"/>
    <x v="0"/>
    <x v="1325"/>
    <x v="1"/>
    <x v="6"/>
    <x v="33"/>
    <n v="1.78"/>
    <n v="1"/>
    <n v="0"/>
    <n v="0.49839999999999995"/>
  </r>
  <r>
    <n v="4007"/>
    <x v="1982"/>
    <x v="1"/>
    <x v="895"/>
    <d v="2012-12-16T00:00:00"/>
    <s v="Standard Class"/>
    <s v="KM-16660"/>
    <s v="Khloe Miller"/>
    <x v="0"/>
    <x v="0"/>
    <s v="Roswell"/>
    <x v="32"/>
    <n v="30076"/>
    <x v="0"/>
    <x v="1440"/>
    <x v="1"/>
    <x v="10"/>
    <x v="1419"/>
    <n v="25.92"/>
    <n v="4"/>
    <n v="0"/>
    <n v="12.441600000000001"/>
  </r>
  <r>
    <n v="4008"/>
    <x v="1982"/>
    <x v="1"/>
    <x v="895"/>
    <d v="2012-12-16T00:00:00"/>
    <s v="Standard Class"/>
    <s v="KM-16660"/>
    <s v="Khloe Miller"/>
    <x v="0"/>
    <x v="0"/>
    <s v="Roswell"/>
    <x v="32"/>
    <n v="30076"/>
    <x v="0"/>
    <x v="1617"/>
    <x v="2"/>
    <x v="11"/>
    <x v="1599"/>
    <n v="101.94"/>
    <n v="6"/>
    <n v="0"/>
    <n v="21.407399999999999"/>
  </r>
  <r>
    <n v="4009"/>
    <x v="1983"/>
    <x v="1"/>
    <x v="217"/>
    <d v="2012-12-22T00:00:00"/>
    <s v="Standard Class"/>
    <s v="MK-17905"/>
    <s v="Michael Kennedy"/>
    <x v="1"/>
    <x v="0"/>
    <s v="Louisville"/>
    <x v="22"/>
    <n v="80027"/>
    <x v="1"/>
    <x v="1005"/>
    <x v="1"/>
    <x v="6"/>
    <x v="988"/>
    <n v="6.8480000000000008"/>
    <n v="2"/>
    <n v="0.2"/>
    <n v="0.59920000000000018"/>
  </r>
  <r>
    <n v="4010"/>
    <x v="1984"/>
    <x v="3"/>
    <x v="314"/>
    <d v="2014-01-06T00:00:00"/>
    <s v="Standard Class"/>
    <s v="SC-20725"/>
    <s v="Steven Cartwright"/>
    <x v="0"/>
    <x v="0"/>
    <s v="Los Angeles"/>
    <x v="1"/>
    <n v="90036"/>
    <x v="1"/>
    <x v="1618"/>
    <x v="0"/>
    <x v="5"/>
    <x v="1600"/>
    <n v="474.43"/>
    <n v="11"/>
    <n v="0"/>
    <n v="199.26060000000004"/>
  </r>
  <r>
    <n v="4011"/>
    <x v="1985"/>
    <x v="3"/>
    <x v="610"/>
    <d v="2014-11-25T00:00:00"/>
    <s v="First Class"/>
    <s v="CC-12475"/>
    <s v="Cindy Chapman"/>
    <x v="0"/>
    <x v="0"/>
    <s v="Philadelphia"/>
    <x v="9"/>
    <n v="19143"/>
    <x v="3"/>
    <x v="523"/>
    <x v="1"/>
    <x v="10"/>
    <x v="518"/>
    <n v="8.4480000000000004"/>
    <n v="2"/>
    <n v="0.2"/>
    <n v="2.6399999999999997"/>
  </r>
  <r>
    <n v="4012"/>
    <x v="1985"/>
    <x v="3"/>
    <x v="610"/>
    <d v="2014-11-25T00:00:00"/>
    <s v="First Class"/>
    <s v="CC-12475"/>
    <s v="Cindy Chapman"/>
    <x v="0"/>
    <x v="0"/>
    <s v="Philadelphia"/>
    <x v="9"/>
    <n v="19143"/>
    <x v="3"/>
    <x v="576"/>
    <x v="1"/>
    <x v="4"/>
    <x v="571"/>
    <n v="39.295999999999999"/>
    <n v="4"/>
    <n v="0.2"/>
    <n v="3.9295999999999989"/>
  </r>
  <r>
    <n v="4013"/>
    <x v="1986"/>
    <x v="1"/>
    <x v="937"/>
    <d v="2012-12-27T00:00:00"/>
    <s v="Standard Class"/>
    <s v="BT-11305"/>
    <s v="Beth Thompson"/>
    <x v="2"/>
    <x v="0"/>
    <s v="Superior"/>
    <x v="6"/>
    <n v="54880"/>
    <x v="2"/>
    <x v="786"/>
    <x v="1"/>
    <x v="6"/>
    <x v="777"/>
    <n v="17.12"/>
    <n v="4"/>
    <n v="0"/>
    <n v="4.9647999999999985"/>
  </r>
  <r>
    <n v="4014"/>
    <x v="1987"/>
    <x v="1"/>
    <x v="841"/>
    <d v="2012-08-28T00:00:00"/>
    <s v="Standard Class"/>
    <s v="FH-14350"/>
    <s v="Fred Harton"/>
    <x v="0"/>
    <x v="0"/>
    <s v="Atlanta"/>
    <x v="32"/>
    <n v="30318"/>
    <x v="0"/>
    <x v="1107"/>
    <x v="1"/>
    <x v="9"/>
    <x v="1087"/>
    <n v="542.93999999999994"/>
    <n v="3"/>
    <n v="0"/>
    <n v="152.02319999999997"/>
  </r>
  <r>
    <n v="4015"/>
    <x v="1987"/>
    <x v="1"/>
    <x v="841"/>
    <d v="2012-08-28T00:00:00"/>
    <s v="Standard Class"/>
    <s v="FH-14350"/>
    <s v="Fred Harton"/>
    <x v="0"/>
    <x v="0"/>
    <s v="Atlanta"/>
    <x v="32"/>
    <n v="30318"/>
    <x v="0"/>
    <x v="1186"/>
    <x v="1"/>
    <x v="2"/>
    <x v="1163"/>
    <n v="8.64"/>
    <n v="3"/>
    <n v="0"/>
    <n v="4.2336"/>
  </r>
  <r>
    <n v="4016"/>
    <x v="1987"/>
    <x v="1"/>
    <x v="841"/>
    <d v="2012-08-28T00:00:00"/>
    <s v="Standard Class"/>
    <s v="FH-14350"/>
    <s v="Fred Harton"/>
    <x v="0"/>
    <x v="0"/>
    <s v="Atlanta"/>
    <x v="32"/>
    <n v="30318"/>
    <x v="0"/>
    <x v="1413"/>
    <x v="1"/>
    <x v="10"/>
    <x v="1391"/>
    <n v="193.79999999999998"/>
    <n v="5"/>
    <n v="0"/>
    <n v="94.962000000000003"/>
  </r>
  <r>
    <n v="4017"/>
    <x v="1987"/>
    <x v="1"/>
    <x v="841"/>
    <d v="2012-08-28T00:00:00"/>
    <s v="Standard Class"/>
    <s v="FH-14350"/>
    <s v="Fred Harton"/>
    <x v="0"/>
    <x v="0"/>
    <s v="Atlanta"/>
    <x v="32"/>
    <n v="30318"/>
    <x v="0"/>
    <x v="1117"/>
    <x v="1"/>
    <x v="10"/>
    <x v="1096"/>
    <n v="21.400000000000002"/>
    <n v="5"/>
    <n v="0"/>
    <n v="9.629999999999999"/>
  </r>
  <r>
    <n v="4018"/>
    <x v="1987"/>
    <x v="1"/>
    <x v="841"/>
    <d v="2012-08-28T00:00:00"/>
    <s v="Standard Class"/>
    <s v="FH-14350"/>
    <s v="Fred Harton"/>
    <x v="0"/>
    <x v="0"/>
    <s v="Atlanta"/>
    <x v="32"/>
    <n v="30318"/>
    <x v="0"/>
    <x v="1619"/>
    <x v="1"/>
    <x v="10"/>
    <x v="1601"/>
    <n v="97.88"/>
    <n v="2"/>
    <n v="0"/>
    <n v="48.94"/>
  </r>
  <r>
    <n v="4019"/>
    <x v="1987"/>
    <x v="1"/>
    <x v="841"/>
    <d v="2012-08-28T00:00:00"/>
    <s v="Standard Class"/>
    <s v="FH-14350"/>
    <s v="Fred Harton"/>
    <x v="0"/>
    <x v="0"/>
    <s v="Atlanta"/>
    <x v="32"/>
    <n v="30318"/>
    <x v="0"/>
    <x v="1130"/>
    <x v="2"/>
    <x v="11"/>
    <x v="1109"/>
    <n v="251.91"/>
    <n v="9"/>
    <n v="0"/>
    <n v="47.862899999999982"/>
  </r>
  <r>
    <n v="4020"/>
    <x v="1987"/>
    <x v="1"/>
    <x v="841"/>
    <d v="2012-08-28T00:00:00"/>
    <s v="Standard Class"/>
    <s v="FH-14350"/>
    <s v="Fred Harton"/>
    <x v="0"/>
    <x v="0"/>
    <s v="Atlanta"/>
    <x v="32"/>
    <n v="30318"/>
    <x v="0"/>
    <x v="22"/>
    <x v="1"/>
    <x v="9"/>
    <x v="22"/>
    <n v="25.86"/>
    <n v="3"/>
    <n v="0"/>
    <n v="6.7236000000000002"/>
  </r>
  <r>
    <n v="4021"/>
    <x v="1988"/>
    <x v="2"/>
    <x v="169"/>
    <d v="2011-06-27T00:00:00"/>
    <s v="Standard Class"/>
    <s v="AA-10645"/>
    <s v="Anna Andreadi"/>
    <x v="0"/>
    <x v="0"/>
    <s v="Chester"/>
    <x v="9"/>
    <n v="19013"/>
    <x v="3"/>
    <x v="167"/>
    <x v="0"/>
    <x v="1"/>
    <x v="166"/>
    <n v="170.05799999999999"/>
    <n v="3"/>
    <n v="0.3"/>
    <n v="-4.858799999999988"/>
  </r>
  <r>
    <n v="4022"/>
    <x v="1988"/>
    <x v="2"/>
    <x v="169"/>
    <d v="2011-06-27T00:00:00"/>
    <s v="Standard Class"/>
    <s v="AA-10645"/>
    <s v="Anna Andreadi"/>
    <x v="0"/>
    <x v="0"/>
    <s v="Chester"/>
    <x v="9"/>
    <n v="19013"/>
    <x v="3"/>
    <x v="40"/>
    <x v="2"/>
    <x v="7"/>
    <x v="40"/>
    <n v="82.782000000000011"/>
    <n v="3"/>
    <n v="0.4"/>
    <n v="-15.176700000000004"/>
  </r>
  <r>
    <n v="4023"/>
    <x v="1988"/>
    <x v="2"/>
    <x v="169"/>
    <d v="2011-06-27T00:00:00"/>
    <s v="Standard Class"/>
    <s v="AA-10645"/>
    <s v="Anna Andreadi"/>
    <x v="0"/>
    <x v="0"/>
    <s v="Chester"/>
    <x v="9"/>
    <n v="19013"/>
    <x v="3"/>
    <x v="1"/>
    <x v="0"/>
    <x v="1"/>
    <x v="1"/>
    <n v="853.92999999999984"/>
    <n v="5"/>
    <n v="0.3"/>
    <n v="0"/>
  </r>
  <r>
    <n v="4024"/>
    <x v="1989"/>
    <x v="3"/>
    <x v="855"/>
    <d v="2014-10-29T00:00:00"/>
    <s v="First Class"/>
    <s v="JO-15145"/>
    <s v="Jack O'Briant"/>
    <x v="1"/>
    <x v="0"/>
    <s v="San Francisco"/>
    <x v="1"/>
    <n v="94110"/>
    <x v="1"/>
    <x v="1219"/>
    <x v="0"/>
    <x v="0"/>
    <x v="1194"/>
    <n v="556.66499999999996"/>
    <n v="5"/>
    <n v="0.15"/>
    <n v="6.5490000000000208"/>
  </r>
  <r>
    <n v="4025"/>
    <x v="1989"/>
    <x v="3"/>
    <x v="855"/>
    <d v="2014-10-29T00:00:00"/>
    <s v="First Class"/>
    <s v="JO-15145"/>
    <s v="Jack O'Briant"/>
    <x v="1"/>
    <x v="0"/>
    <s v="San Francisco"/>
    <x v="1"/>
    <n v="94110"/>
    <x v="1"/>
    <x v="1620"/>
    <x v="2"/>
    <x v="7"/>
    <x v="1602"/>
    <n v="95.84"/>
    <n v="4"/>
    <n v="0.2"/>
    <n v="34.741999999999997"/>
  </r>
  <r>
    <n v="4026"/>
    <x v="1990"/>
    <x v="3"/>
    <x v="938"/>
    <d v="2014-08-14T00:00:00"/>
    <s v="First Class"/>
    <s v="SF-20965"/>
    <s v="Sylvia Foulston"/>
    <x v="1"/>
    <x v="0"/>
    <s v="Bedford"/>
    <x v="5"/>
    <n v="76021"/>
    <x v="2"/>
    <x v="1286"/>
    <x v="1"/>
    <x v="10"/>
    <x v="1263"/>
    <n v="29.664000000000001"/>
    <n v="4"/>
    <n v="0.2"/>
    <n v="10.011599999999998"/>
  </r>
  <r>
    <n v="4027"/>
    <x v="1990"/>
    <x v="3"/>
    <x v="938"/>
    <d v="2014-08-14T00:00:00"/>
    <s v="First Class"/>
    <s v="SF-20965"/>
    <s v="Sylvia Foulston"/>
    <x v="1"/>
    <x v="0"/>
    <s v="Bedford"/>
    <x v="5"/>
    <n v="76021"/>
    <x v="2"/>
    <x v="1199"/>
    <x v="1"/>
    <x v="6"/>
    <x v="1175"/>
    <n v="9.1840000000000011"/>
    <n v="7"/>
    <n v="0.2"/>
    <n v="2.8699999999999992"/>
  </r>
  <r>
    <n v="4028"/>
    <x v="1990"/>
    <x v="3"/>
    <x v="938"/>
    <d v="2014-08-14T00:00:00"/>
    <s v="First Class"/>
    <s v="SF-20965"/>
    <s v="Sylvia Foulston"/>
    <x v="1"/>
    <x v="0"/>
    <s v="Bedford"/>
    <x v="5"/>
    <n v="76021"/>
    <x v="2"/>
    <x v="664"/>
    <x v="2"/>
    <x v="7"/>
    <x v="658"/>
    <n v="153.584"/>
    <n v="2"/>
    <n v="0.2"/>
    <n v="13.438599999999994"/>
  </r>
  <r>
    <n v="4029"/>
    <x v="1990"/>
    <x v="3"/>
    <x v="938"/>
    <d v="2014-08-14T00:00:00"/>
    <s v="First Class"/>
    <s v="SF-20965"/>
    <s v="Sylvia Foulston"/>
    <x v="1"/>
    <x v="0"/>
    <s v="Bedford"/>
    <x v="5"/>
    <n v="76021"/>
    <x v="2"/>
    <x v="1232"/>
    <x v="1"/>
    <x v="8"/>
    <x v="1206"/>
    <n v="12.863999999999995"/>
    <n v="8"/>
    <n v="0.8"/>
    <n v="-22.512"/>
  </r>
  <r>
    <n v="4030"/>
    <x v="1991"/>
    <x v="3"/>
    <x v="165"/>
    <d v="2014-12-29T00:00:00"/>
    <s v="Standard Class"/>
    <s v="CS-12355"/>
    <s v="Christine Sundaresam"/>
    <x v="0"/>
    <x v="0"/>
    <s v="Lafayette"/>
    <x v="28"/>
    <n v="70506"/>
    <x v="0"/>
    <x v="958"/>
    <x v="2"/>
    <x v="15"/>
    <x v="942"/>
    <n v="479.97"/>
    <n v="3"/>
    <n v="0"/>
    <n v="239.98500000000001"/>
  </r>
  <r>
    <n v="4031"/>
    <x v="1991"/>
    <x v="3"/>
    <x v="165"/>
    <d v="2014-12-29T00:00:00"/>
    <s v="Standard Class"/>
    <s v="CS-12355"/>
    <s v="Christine Sundaresam"/>
    <x v="0"/>
    <x v="0"/>
    <s v="Lafayette"/>
    <x v="28"/>
    <n v="70506"/>
    <x v="0"/>
    <x v="1340"/>
    <x v="0"/>
    <x v="1"/>
    <x v="1316"/>
    <n v="232.88"/>
    <n v="4"/>
    <n v="0"/>
    <n v="60.5488"/>
  </r>
  <r>
    <n v="4032"/>
    <x v="1992"/>
    <x v="0"/>
    <x v="182"/>
    <d v="2013-10-01T00:00:00"/>
    <s v="Standard Class"/>
    <s v="SN-20710"/>
    <s v="Steve Nguyen"/>
    <x v="2"/>
    <x v="0"/>
    <s v="Covington"/>
    <x v="4"/>
    <n v="98042"/>
    <x v="1"/>
    <x v="643"/>
    <x v="1"/>
    <x v="9"/>
    <x v="637"/>
    <n v="236.88"/>
    <n v="6"/>
    <n v="0"/>
    <n v="66.326400000000007"/>
  </r>
  <r>
    <n v="4033"/>
    <x v="1992"/>
    <x v="0"/>
    <x v="182"/>
    <d v="2013-10-01T00:00:00"/>
    <s v="Standard Class"/>
    <s v="SN-20710"/>
    <s v="Steve Nguyen"/>
    <x v="2"/>
    <x v="0"/>
    <s v="Covington"/>
    <x v="4"/>
    <n v="98042"/>
    <x v="1"/>
    <x v="99"/>
    <x v="1"/>
    <x v="10"/>
    <x v="99"/>
    <n v="29.900000000000002"/>
    <n v="5"/>
    <n v="0"/>
    <n v="14.651"/>
  </r>
  <r>
    <n v="4034"/>
    <x v="1992"/>
    <x v="0"/>
    <x v="182"/>
    <d v="2013-10-01T00:00:00"/>
    <s v="Standard Class"/>
    <s v="SN-20710"/>
    <s v="Steve Nguyen"/>
    <x v="2"/>
    <x v="0"/>
    <s v="Covington"/>
    <x v="4"/>
    <n v="98042"/>
    <x v="1"/>
    <x v="1072"/>
    <x v="2"/>
    <x v="11"/>
    <x v="1052"/>
    <n v="100"/>
    <n v="4"/>
    <n v="0"/>
    <n v="21"/>
  </r>
  <r>
    <n v="4035"/>
    <x v="1993"/>
    <x v="0"/>
    <x v="939"/>
    <d v="2013-12-13T00:00:00"/>
    <s v="Same Day"/>
    <s v="JM-15655"/>
    <s v="Jim Mitchum"/>
    <x v="1"/>
    <x v="0"/>
    <s v="Lorain"/>
    <x v="24"/>
    <n v="44052"/>
    <x v="3"/>
    <x v="350"/>
    <x v="1"/>
    <x v="8"/>
    <x v="346"/>
    <n v="18.693000000000001"/>
    <n v="3"/>
    <n v="0.7"/>
    <n v="-14.331299999999992"/>
  </r>
  <r>
    <n v="4036"/>
    <x v="1993"/>
    <x v="0"/>
    <x v="939"/>
    <d v="2013-12-13T00:00:00"/>
    <s v="Same Day"/>
    <s v="JM-15655"/>
    <s v="Jim Mitchum"/>
    <x v="1"/>
    <x v="0"/>
    <s v="Lorain"/>
    <x v="24"/>
    <n v="44052"/>
    <x v="3"/>
    <x v="428"/>
    <x v="2"/>
    <x v="11"/>
    <x v="423"/>
    <n v="383.952"/>
    <n v="6"/>
    <n v="0.2"/>
    <n v="76.790399999999977"/>
  </r>
  <r>
    <n v="4037"/>
    <x v="1994"/>
    <x v="1"/>
    <x v="75"/>
    <d v="2013-01-01T00:00:00"/>
    <s v="Standard Class"/>
    <s v="FH-14350"/>
    <s v="Fred Harton"/>
    <x v="0"/>
    <x v="0"/>
    <s v="Chicago"/>
    <x v="10"/>
    <n v="60623"/>
    <x v="2"/>
    <x v="1018"/>
    <x v="1"/>
    <x v="4"/>
    <x v="1510"/>
    <n v="24.816000000000003"/>
    <n v="2"/>
    <n v="0.2"/>
    <n v="1.5509999999999984"/>
  </r>
  <r>
    <n v="4038"/>
    <x v="1995"/>
    <x v="2"/>
    <x v="282"/>
    <d v="2012-01-02T00:00:00"/>
    <s v="Standard Class"/>
    <s v="AJ-10795"/>
    <s v="Anthony Johnson"/>
    <x v="1"/>
    <x v="0"/>
    <s v="San Francisco"/>
    <x v="1"/>
    <n v="94110"/>
    <x v="1"/>
    <x v="1467"/>
    <x v="0"/>
    <x v="5"/>
    <x v="1445"/>
    <n v="24.900000000000002"/>
    <n v="5"/>
    <n v="0"/>
    <n v="8.2169999999999987"/>
  </r>
  <r>
    <n v="4039"/>
    <x v="1995"/>
    <x v="2"/>
    <x v="282"/>
    <d v="2012-01-02T00:00:00"/>
    <s v="Standard Class"/>
    <s v="AJ-10795"/>
    <s v="Anthony Johnson"/>
    <x v="1"/>
    <x v="0"/>
    <s v="San Francisco"/>
    <x v="1"/>
    <n v="94110"/>
    <x v="1"/>
    <x v="1157"/>
    <x v="1"/>
    <x v="10"/>
    <x v="1136"/>
    <n v="21.12"/>
    <n v="4"/>
    <n v="0"/>
    <n v="9.5039999999999996"/>
  </r>
  <r>
    <n v="4040"/>
    <x v="1995"/>
    <x v="2"/>
    <x v="282"/>
    <d v="2012-01-02T00:00:00"/>
    <s v="Standard Class"/>
    <s v="AJ-10795"/>
    <s v="Anthony Johnson"/>
    <x v="1"/>
    <x v="0"/>
    <s v="San Francisco"/>
    <x v="1"/>
    <n v="94110"/>
    <x v="1"/>
    <x v="958"/>
    <x v="2"/>
    <x v="15"/>
    <x v="942"/>
    <n v="767.95200000000011"/>
    <n v="6"/>
    <n v="0.2"/>
    <n v="287.98199999999997"/>
  </r>
  <r>
    <n v="4041"/>
    <x v="1995"/>
    <x v="2"/>
    <x v="282"/>
    <d v="2012-01-02T00:00:00"/>
    <s v="Standard Class"/>
    <s v="AJ-10795"/>
    <s v="Anthony Johnson"/>
    <x v="1"/>
    <x v="0"/>
    <s v="San Francisco"/>
    <x v="1"/>
    <n v="94110"/>
    <x v="1"/>
    <x v="570"/>
    <x v="1"/>
    <x v="8"/>
    <x v="565"/>
    <n v="14.352000000000002"/>
    <n v="3"/>
    <n v="0.2"/>
    <n v="4.6643999999999988"/>
  </r>
  <r>
    <n v="4042"/>
    <x v="1995"/>
    <x v="2"/>
    <x v="282"/>
    <d v="2012-01-02T00:00:00"/>
    <s v="Standard Class"/>
    <s v="AJ-10795"/>
    <s v="Anthony Johnson"/>
    <x v="1"/>
    <x v="0"/>
    <s v="San Francisco"/>
    <x v="1"/>
    <n v="94110"/>
    <x v="1"/>
    <x v="516"/>
    <x v="2"/>
    <x v="7"/>
    <x v="511"/>
    <n v="191.976"/>
    <n v="3"/>
    <n v="0.2"/>
    <n v="19.197599999999994"/>
  </r>
  <r>
    <n v="4043"/>
    <x v="1995"/>
    <x v="2"/>
    <x v="282"/>
    <d v="2012-01-02T00:00:00"/>
    <s v="Standard Class"/>
    <s v="AJ-10795"/>
    <s v="Anthony Johnson"/>
    <x v="1"/>
    <x v="0"/>
    <s v="San Francisco"/>
    <x v="1"/>
    <n v="94110"/>
    <x v="1"/>
    <x v="933"/>
    <x v="1"/>
    <x v="2"/>
    <x v="917"/>
    <n v="274.77"/>
    <n v="9"/>
    <n v="0"/>
    <n v="126.39420000000001"/>
  </r>
  <r>
    <n v="4044"/>
    <x v="1995"/>
    <x v="2"/>
    <x v="282"/>
    <d v="2012-01-02T00:00:00"/>
    <s v="Standard Class"/>
    <s v="AJ-10795"/>
    <s v="Anthony Johnson"/>
    <x v="1"/>
    <x v="0"/>
    <s v="San Francisco"/>
    <x v="1"/>
    <n v="94110"/>
    <x v="1"/>
    <x v="1530"/>
    <x v="0"/>
    <x v="5"/>
    <x v="1508"/>
    <n v="70.56"/>
    <n v="6"/>
    <n v="0"/>
    <n v="23.990399999999994"/>
  </r>
  <r>
    <n v="4045"/>
    <x v="1996"/>
    <x v="1"/>
    <x v="608"/>
    <d v="2012-06-30T00:00:00"/>
    <s v="Standard Class"/>
    <s v="JF-15565"/>
    <s v="Jill Fjeld"/>
    <x v="0"/>
    <x v="0"/>
    <s v="San Francisco"/>
    <x v="1"/>
    <n v="94110"/>
    <x v="1"/>
    <x v="514"/>
    <x v="0"/>
    <x v="5"/>
    <x v="509"/>
    <n v="204.85"/>
    <n v="5"/>
    <n v="0"/>
    <n v="57.358000000000011"/>
  </r>
  <r>
    <n v="4046"/>
    <x v="1997"/>
    <x v="1"/>
    <x v="788"/>
    <d v="2012-04-07T00:00:00"/>
    <s v="Standard Class"/>
    <s v="CS-11845"/>
    <s v="Cari Sayre"/>
    <x v="1"/>
    <x v="0"/>
    <s v="Houston"/>
    <x v="5"/>
    <n v="77070"/>
    <x v="2"/>
    <x v="785"/>
    <x v="1"/>
    <x v="8"/>
    <x v="776"/>
    <n v="9.155999999999997"/>
    <n v="3"/>
    <n v="0.8"/>
    <n v="-13.734000000000002"/>
  </r>
  <r>
    <n v="4047"/>
    <x v="1998"/>
    <x v="3"/>
    <x v="208"/>
    <d v="2014-10-26T00:00:00"/>
    <s v="Standard Class"/>
    <s v="SP-20920"/>
    <s v="Susan Pistek"/>
    <x v="0"/>
    <x v="0"/>
    <s v="Chicago"/>
    <x v="10"/>
    <n v="60653"/>
    <x v="2"/>
    <x v="810"/>
    <x v="1"/>
    <x v="9"/>
    <x v="800"/>
    <n v="23.991999999999994"/>
    <n v="2"/>
    <n v="0.8"/>
    <n v="-62.379199999999997"/>
  </r>
  <r>
    <n v="4048"/>
    <x v="1999"/>
    <x v="1"/>
    <x v="747"/>
    <d v="2012-07-19T00:00:00"/>
    <s v="First Class"/>
    <s v="KE-16420"/>
    <s v="Katrina Edelman"/>
    <x v="1"/>
    <x v="0"/>
    <s v="New York City"/>
    <x v="15"/>
    <n v="10035"/>
    <x v="3"/>
    <x v="982"/>
    <x v="1"/>
    <x v="10"/>
    <x v="966"/>
    <n v="80.88"/>
    <n v="3"/>
    <n v="0"/>
    <n v="39.6312"/>
  </r>
  <r>
    <n v="4049"/>
    <x v="1999"/>
    <x v="1"/>
    <x v="747"/>
    <d v="2012-07-19T00:00:00"/>
    <s v="First Class"/>
    <s v="KE-16420"/>
    <s v="Katrina Edelman"/>
    <x v="1"/>
    <x v="0"/>
    <s v="New York City"/>
    <x v="15"/>
    <n v="10035"/>
    <x v="3"/>
    <x v="876"/>
    <x v="2"/>
    <x v="11"/>
    <x v="861"/>
    <n v="599.9"/>
    <n v="10"/>
    <n v="0"/>
    <n v="191.96799999999996"/>
  </r>
  <r>
    <n v="4050"/>
    <x v="2000"/>
    <x v="3"/>
    <x v="92"/>
    <d v="2014-06-27T00:00:00"/>
    <s v="Second Class"/>
    <s v="GA-14515"/>
    <s v="George Ashbrook"/>
    <x v="0"/>
    <x v="0"/>
    <s v="New York City"/>
    <x v="15"/>
    <n v="10011"/>
    <x v="3"/>
    <x v="737"/>
    <x v="0"/>
    <x v="5"/>
    <x v="729"/>
    <n v="276.69"/>
    <n v="3"/>
    <n v="0"/>
    <n v="49.804199999999994"/>
  </r>
  <r>
    <n v="4051"/>
    <x v="2000"/>
    <x v="3"/>
    <x v="92"/>
    <d v="2014-06-27T00:00:00"/>
    <s v="Second Class"/>
    <s v="GA-14515"/>
    <s v="George Ashbrook"/>
    <x v="0"/>
    <x v="0"/>
    <s v="New York City"/>
    <x v="15"/>
    <n v="10011"/>
    <x v="3"/>
    <x v="268"/>
    <x v="0"/>
    <x v="1"/>
    <x v="265"/>
    <n v="172.76400000000001"/>
    <n v="2"/>
    <n v="0.1"/>
    <n v="32.633200000000016"/>
  </r>
  <r>
    <n v="4052"/>
    <x v="2001"/>
    <x v="2"/>
    <x v="411"/>
    <d v="2011-10-03T00:00:00"/>
    <s v="Standard Class"/>
    <s v="SM-20950"/>
    <s v="Suzanne McNair"/>
    <x v="1"/>
    <x v="0"/>
    <s v="Philadelphia"/>
    <x v="9"/>
    <n v="19134"/>
    <x v="3"/>
    <x v="1273"/>
    <x v="1"/>
    <x v="6"/>
    <x v="1249"/>
    <n v="4.2240000000000002"/>
    <n v="3"/>
    <n v="0.2"/>
    <n v="1.4783999999999997"/>
  </r>
  <r>
    <n v="4053"/>
    <x v="2001"/>
    <x v="2"/>
    <x v="411"/>
    <d v="2011-10-03T00:00:00"/>
    <s v="Standard Class"/>
    <s v="SM-20950"/>
    <s v="Suzanne McNair"/>
    <x v="1"/>
    <x v="0"/>
    <s v="Philadelphia"/>
    <x v="9"/>
    <n v="19134"/>
    <x v="3"/>
    <x v="1168"/>
    <x v="0"/>
    <x v="3"/>
    <x v="1146"/>
    <n v="409.27199999999999"/>
    <n v="2"/>
    <n v="0.4"/>
    <n v="-81.854399999999998"/>
  </r>
  <r>
    <n v="4054"/>
    <x v="2001"/>
    <x v="2"/>
    <x v="411"/>
    <d v="2011-10-03T00:00:00"/>
    <s v="Standard Class"/>
    <s v="SM-20950"/>
    <s v="Suzanne McNair"/>
    <x v="1"/>
    <x v="0"/>
    <s v="Philadelphia"/>
    <x v="9"/>
    <n v="19134"/>
    <x v="3"/>
    <x v="1621"/>
    <x v="1"/>
    <x v="2"/>
    <x v="1603"/>
    <n v="55.44"/>
    <n v="11"/>
    <n v="0.2"/>
    <n v="18.017999999999997"/>
  </r>
  <r>
    <n v="4055"/>
    <x v="2001"/>
    <x v="2"/>
    <x v="411"/>
    <d v="2011-10-03T00:00:00"/>
    <s v="Standard Class"/>
    <s v="SM-20950"/>
    <s v="Suzanne McNair"/>
    <x v="1"/>
    <x v="0"/>
    <s v="Philadelphia"/>
    <x v="9"/>
    <n v="19134"/>
    <x v="3"/>
    <x v="1221"/>
    <x v="1"/>
    <x v="10"/>
    <x v="1196"/>
    <n v="20.928000000000001"/>
    <n v="4"/>
    <n v="0.2"/>
    <n v="6.8015999999999996"/>
  </r>
  <r>
    <n v="4056"/>
    <x v="2001"/>
    <x v="2"/>
    <x v="411"/>
    <d v="2011-10-03T00:00:00"/>
    <s v="Standard Class"/>
    <s v="SM-20950"/>
    <s v="Suzanne McNair"/>
    <x v="1"/>
    <x v="0"/>
    <s v="Philadelphia"/>
    <x v="9"/>
    <n v="19134"/>
    <x v="3"/>
    <x v="458"/>
    <x v="1"/>
    <x v="4"/>
    <x v="454"/>
    <n v="1801.6320000000001"/>
    <n v="6"/>
    <n v="0.2"/>
    <n v="-337.80600000000004"/>
  </r>
  <r>
    <n v="4057"/>
    <x v="2001"/>
    <x v="2"/>
    <x v="411"/>
    <d v="2011-10-03T00:00:00"/>
    <s v="Standard Class"/>
    <s v="SM-20950"/>
    <s v="Suzanne McNair"/>
    <x v="1"/>
    <x v="0"/>
    <s v="Philadelphia"/>
    <x v="9"/>
    <n v="19134"/>
    <x v="3"/>
    <x v="823"/>
    <x v="0"/>
    <x v="3"/>
    <x v="811"/>
    <n v="67.175999999999988"/>
    <n v="1"/>
    <n v="0.4"/>
    <n v="-20.152800000000006"/>
  </r>
  <r>
    <n v="4058"/>
    <x v="2002"/>
    <x v="2"/>
    <x v="156"/>
    <d v="2011-11-28T00:00:00"/>
    <s v="Standard Class"/>
    <s v="DK-12985"/>
    <s v="Darren Koutras"/>
    <x v="0"/>
    <x v="0"/>
    <s v="Chicago"/>
    <x v="10"/>
    <n v="60610"/>
    <x v="2"/>
    <x v="765"/>
    <x v="1"/>
    <x v="4"/>
    <x v="757"/>
    <n v="646.20000000000005"/>
    <n v="5"/>
    <n v="0.2"/>
    <n v="-8.0774999999999864"/>
  </r>
  <r>
    <n v="4059"/>
    <x v="2003"/>
    <x v="1"/>
    <x v="312"/>
    <d v="2012-11-24T00:00:00"/>
    <s v="Standard Class"/>
    <s v="LC-16885"/>
    <s v="Lena Creighton"/>
    <x v="0"/>
    <x v="0"/>
    <s v="Oakland"/>
    <x v="1"/>
    <n v="94601"/>
    <x v="1"/>
    <x v="714"/>
    <x v="2"/>
    <x v="7"/>
    <x v="706"/>
    <n v="72.744000000000014"/>
    <n v="7"/>
    <n v="0.2"/>
    <n v="-15.458100000000007"/>
  </r>
  <r>
    <n v="4060"/>
    <x v="2003"/>
    <x v="1"/>
    <x v="312"/>
    <d v="2012-11-24T00:00:00"/>
    <s v="Standard Class"/>
    <s v="LC-16885"/>
    <s v="Lena Creighton"/>
    <x v="0"/>
    <x v="0"/>
    <s v="Oakland"/>
    <x v="1"/>
    <n v="94601"/>
    <x v="1"/>
    <x v="467"/>
    <x v="0"/>
    <x v="1"/>
    <x v="463"/>
    <n v="572.16000000000008"/>
    <n v="3"/>
    <n v="0.2"/>
    <n v="35.759999999999962"/>
  </r>
  <r>
    <n v="4061"/>
    <x v="2004"/>
    <x v="0"/>
    <x v="474"/>
    <d v="2013-11-08T00:00:00"/>
    <s v="Standard Class"/>
    <s v="XP-21865"/>
    <s v="Xylona Preis"/>
    <x v="0"/>
    <x v="0"/>
    <s v="Chicago"/>
    <x v="10"/>
    <n v="60610"/>
    <x v="2"/>
    <x v="721"/>
    <x v="2"/>
    <x v="11"/>
    <x v="713"/>
    <n v="68.111999999999995"/>
    <n v="3"/>
    <n v="0.2"/>
    <n v="17.879399999999997"/>
  </r>
  <r>
    <n v="4062"/>
    <x v="2005"/>
    <x v="1"/>
    <x v="14"/>
    <d v="2012-09-20T00:00:00"/>
    <s v="First Class"/>
    <s v="CS-11845"/>
    <s v="Cari Sayre"/>
    <x v="1"/>
    <x v="0"/>
    <s v="Seattle"/>
    <x v="4"/>
    <n v="98105"/>
    <x v="1"/>
    <x v="1124"/>
    <x v="1"/>
    <x v="8"/>
    <x v="1103"/>
    <n v="25.031999999999996"/>
    <n v="3"/>
    <n v="0.2"/>
    <n v="7.822499999999998"/>
  </r>
  <r>
    <n v="4063"/>
    <x v="2006"/>
    <x v="0"/>
    <x v="612"/>
    <d v="2013-03-15T00:00:00"/>
    <s v="Standard Class"/>
    <s v="BD-11770"/>
    <s v="Bryan Davis"/>
    <x v="0"/>
    <x v="0"/>
    <s v="Philadelphia"/>
    <x v="9"/>
    <n v="19143"/>
    <x v="3"/>
    <x v="1233"/>
    <x v="2"/>
    <x v="11"/>
    <x v="1207"/>
    <n v="39.992000000000004"/>
    <n v="1"/>
    <n v="0.2"/>
    <n v="7.4984999999999964"/>
  </r>
  <r>
    <n v="4064"/>
    <x v="2007"/>
    <x v="2"/>
    <x v="670"/>
    <d v="2011-06-26T00:00:00"/>
    <s v="First Class"/>
    <s v="DL-13330"/>
    <s v="Denise Leinenbach"/>
    <x v="0"/>
    <x v="0"/>
    <s v="Concord"/>
    <x v="3"/>
    <n v="28027"/>
    <x v="0"/>
    <x v="1622"/>
    <x v="1"/>
    <x v="6"/>
    <x v="1041"/>
    <n v="20.015999999999998"/>
    <n v="9"/>
    <n v="0.2"/>
    <n v="1.7514000000000003"/>
  </r>
  <r>
    <n v="4065"/>
    <x v="2007"/>
    <x v="2"/>
    <x v="670"/>
    <d v="2011-06-26T00:00:00"/>
    <s v="First Class"/>
    <s v="DL-13330"/>
    <s v="Denise Leinenbach"/>
    <x v="0"/>
    <x v="0"/>
    <s v="Concord"/>
    <x v="3"/>
    <n v="28027"/>
    <x v="0"/>
    <x v="1562"/>
    <x v="1"/>
    <x v="14"/>
    <x v="1544"/>
    <n v="3.1040000000000001"/>
    <n v="1"/>
    <n v="0.2"/>
    <n v="0.34919999999999951"/>
  </r>
  <r>
    <n v="4066"/>
    <x v="2008"/>
    <x v="2"/>
    <x v="301"/>
    <d v="2011-11-05T00:00:00"/>
    <s v="Standard Class"/>
    <s v="KH-16630"/>
    <s v="Ken Heidel"/>
    <x v="1"/>
    <x v="0"/>
    <s v="Charlotte"/>
    <x v="3"/>
    <n v="28205"/>
    <x v="0"/>
    <x v="1014"/>
    <x v="1"/>
    <x v="13"/>
    <x v="33"/>
    <n v="7.52"/>
    <n v="5"/>
    <n v="0.2"/>
    <n v="1.4099999999999997"/>
  </r>
  <r>
    <n v="4067"/>
    <x v="2008"/>
    <x v="2"/>
    <x v="301"/>
    <d v="2011-11-05T00:00:00"/>
    <s v="Standard Class"/>
    <s v="KH-16630"/>
    <s v="Ken Heidel"/>
    <x v="1"/>
    <x v="0"/>
    <s v="Charlotte"/>
    <x v="3"/>
    <n v="28205"/>
    <x v="0"/>
    <x v="1005"/>
    <x v="1"/>
    <x v="6"/>
    <x v="988"/>
    <n v="10.272000000000002"/>
    <n v="3"/>
    <n v="0.2"/>
    <n v="0.89880000000000004"/>
  </r>
  <r>
    <n v="4068"/>
    <x v="2008"/>
    <x v="2"/>
    <x v="301"/>
    <d v="2011-11-05T00:00:00"/>
    <s v="Standard Class"/>
    <s v="KH-16630"/>
    <s v="Ken Heidel"/>
    <x v="1"/>
    <x v="0"/>
    <s v="Charlotte"/>
    <x v="3"/>
    <n v="28205"/>
    <x v="0"/>
    <x v="1140"/>
    <x v="1"/>
    <x v="2"/>
    <x v="1119"/>
    <n v="47.808000000000007"/>
    <n v="12"/>
    <n v="0.2"/>
    <n v="15.537599999999998"/>
  </r>
  <r>
    <n v="4069"/>
    <x v="2008"/>
    <x v="2"/>
    <x v="301"/>
    <d v="2011-11-05T00:00:00"/>
    <s v="Standard Class"/>
    <s v="KH-16630"/>
    <s v="Ken Heidel"/>
    <x v="1"/>
    <x v="0"/>
    <s v="Charlotte"/>
    <x v="3"/>
    <n v="28205"/>
    <x v="0"/>
    <x v="1623"/>
    <x v="2"/>
    <x v="7"/>
    <x v="1604"/>
    <n v="978.83999999999992"/>
    <n v="9"/>
    <n v="0.2"/>
    <n v="110.1194999999999"/>
  </r>
  <r>
    <n v="4070"/>
    <x v="2009"/>
    <x v="0"/>
    <x v="770"/>
    <d v="2013-09-01T00:00:00"/>
    <s v="First Class"/>
    <s v="TP-21415"/>
    <s v="Tom Prescott"/>
    <x v="0"/>
    <x v="0"/>
    <s v="Dallas"/>
    <x v="5"/>
    <n v="75081"/>
    <x v="2"/>
    <x v="347"/>
    <x v="1"/>
    <x v="8"/>
    <x v="343"/>
    <n v="13.139999999999997"/>
    <n v="9"/>
    <n v="0.8"/>
    <n v="-21.681000000000004"/>
  </r>
  <r>
    <n v="4071"/>
    <x v="2009"/>
    <x v="0"/>
    <x v="770"/>
    <d v="2013-09-01T00:00:00"/>
    <s v="First Class"/>
    <s v="TP-21415"/>
    <s v="Tom Prescott"/>
    <x v="0"/>
    <x v="0"/>
    <s v="Dallas"/>
    <x v="5"/>
    <n v="75081"/>
    <x v="2"/>
    <x v="1095"/>
    <x v="1"/>
    <x v="8"/>
    <x v="1076"/>
    <n v="10.023999999999997"/>
    <n v="4"/>
    <n v="0.8"/>
    <n v="-16.539600000000007"/>
  </r>
  <r>
    <n v="4072"/>
    <x v="2009"/>
    <x v="0"/>
    <x v="770"/>
    <d v="2013-09-01T00:00:00"/>
    <s v="First Class"/>
    <s v="TP-21415"/>
    <s v="Tom Prescott"/>
    <x v="0"/>
    <x v="0"/>
    <s v="Dallas"/>
    <x v="5"/>
    <n v="75081"/>
    <x v="2"/>
    <x v="1121"/>
    <x v="0"/>
    <x v="0"/>
    <x v="1100"/>
    <n v="156.37279999999998"/>
    <n v="2"/>
    <n v="0.32"/>
    <n v="-52.890800000000027"/>
  </r>
  <r>
    <n v="4073"/>
    <x v="2010"/>
    <x v="1"/>
    <x v="401"/>
    <d v="2012-12-08T00:00:00"/>
    <s v="Second Class"/>
    <s v="NP-18685"/>
    <s v="Nora Pelletier"/>
    <x v="2"/>
    <x v="0"/>
    <s v="Indianapolis"/>
    <x v="14"/>
    <n v="46203"/>
    <x v="2"/>
    <x v="615"/>
    <x v="2"/>
    <x v="16"/>
    <x v="610"/>
    <n v="999.98"/>
    <n v="2"/>
    <n v="0"/>
    <n v="449.99099999999999"/>
  </r>
  <r>
    <n v="4074"/>
    <x v="2011"/>
    <x v="1"/>
    <x v="496"/>
    <d v="2012-09-27T00:00:00"/>
    <s v="First Class"/>
    <s v="SC-20680"/>
    <s v="Steve Carroll"/>
    <x v="2"/>
    <x v="0"/>
    <s v="Broken Arrow"/>
    <x v="26"/>
    <n v="74012"/>
    <x v="2"/>
    <x v="1546"/>
    <x v="2"/>
    <x v="7"/>
    <x v="1525"/>
    <n v="821.94"/>
    <n v="6"/>
    <n v="0"/>
    <n v="213.70440000000002"/>
  </r>
  <r>
    <n v="4075"/>
    <x v="2012"/>
    <x v="3"/>
    <x v="940"/>
    <d v="2014-11-21T00:00:00"/>
    <s v="Standard Class"/>
    <s v="DK-12895"/>
    <s v="Dana Kaydos"/>
    <x v="0"/>
    <x v="0"/>
    <s v="Miramar"/>
    <x v="2"/>
    <n v="33023"/>
    <x v="0"/>
    <x v="568"/>
    <x v="0"/>
    <x v="5"/>
    <x v="563"/>
    <n v="220.06399999999999"/>
    <n v="4"/>
    <n v="0.2"/>
    <n v="55.016000000000012"/>
  </r>
  <r>
    <n v="4076"/>
    <x v="2012"/>
    <x v="3"/>
    <x v="940"/>
    <d v="2014-11-21T00:00:00"/>
    <s v="Standard Class"/>
    <s v="DK-12895"/>
    <s v="Dana Kaydos"/>
    <x v="0"/>
    <x v="0"/>
    <s v="Miramar"/>
    <x v="2"/>
    <n v="33023"/>
    <x v="0"/>
    <x v="1060"/>
    <x v="0"/>
    <x v="5"/>
    <x v="1040"/>
    <n v="339.13600000000002"/>
    <n v="4"/>
    <n v="0.2"/>
    <n v="0"/>
  </r>
  <r>
    <n v="4077"/>
    <x v="2013"/>
    <x v="1"/>
    <x v="546"/>
    <d v="2012-12-21T00:00:00"/>
    <s v="Second Class"/>
    <s v="SM-20950"/>
    <s v="Suzanne McNair"/>
    <x v="1"/>
    <x v="0"/>
    <s v="Omaha"/>
    <x v="8"/>
    <n v="68104"/>
    <x v="2"/>
    <x v="653"/>
    <x v="1"/>
    <x v="8"/>
    <x v="647"/>
    <n v="7.04"/>
    <n v="2"/>
    <n v="0"/>
    <n v="3.3087999999999997"/>
  </r>
  <r>
    <n v="4078"/>
    <x v="2013"/>
    <x v="1"/>
    <x v="546"/>
    <d v="2012-12-21T00:00:00"/>
    <s v="Second Class"/>
    <s v="SM-20950"/>
    <s v="Suzanne McNair"/>
    <x v="1"/>
    <x v="0"/>
    <s v="Omaha"/>
    <x v="8"/>
    <n v="68104"/>
    <x v="2"/>
    <x v="242"/>
    <x v="1"/>
    <x v="13"/>
    <x v="240"/>
    <n v="5.04"/>
    <n v="4"/>
    <n v="0"/>
    <n v="0.2016"/>
  </r>
  <r>
    <n v="4079"/>
    <x v="2013"/>
    <x v="1"/>
    <x v="546"/>
    <d v="2012-12-21T00:00:00"/>
    <s v="Second Class"/>
    <s v="SM-20950"/>
    <s v="Suzanne McNair"/>
    <x v="1"/>
    <x v="0"/>
    <s v="Omaha"/>
    <x v="8"/>
    <n v="68104"/>
    <x v="2"/>
    <x v="968"/>
    <x v="1"/>
    <x v="10"/>
    <x v="952"/>
    <n v="116.28"/>
    <n v="3"/>
    <n v="0"/>
    <n v="56.977199999999996"/>
  </r>
  <r>
    <n v="4080"/>
    <x v="2014"/>
    <x v="1"/>
    <x v="379"/>
    <d v="2012-12-24T00:00:00"/>
    <s v="First Class"/>
    <s v="LS-17245"/>
    <s v="Lynn Smith"/>
    <x v="0"/>
    <x v="0"/>
    <s v="Jacksonville"/>
    <x v="3"/>
    <n v="28540"/>
    <x v="0"/>
    <x v="125"/>
    <x v="2"/>
    <x v="7"/>
    <x v="126"/>
    <n v="47.975999999999999"/>
    <n v="3"/>
    <n v="0.2"/>
    <n v="4.7976000000000028"/>
  </r>
  <r>
    <n v="4081"/>
    <x v="2015"/>
    <x v="0"/>
    <x v="477"/>
    <d v="2013-09-30T00:00:00"/>
    <s v="Standard Class"/>
    <s v="KE-16420"/>
    <s v="Katrina Edelman"/>
    <x v="1"/>
    <x v="0"/>
    <s v="Tigard"/>
    <x v="21"/>
    <n v="97224"/>
    <x v="1"/>
    <x v="1305"/>
    <x v="1"/>
    <x v="10"/>
    <x v="1281"/>
    <n v="60.048000000000002"/>
    <n v="9"/>
    <n v="0.2"/>
    <n v="22.518000000000001"/>
  </r>
  <r>
    <n v="4082"/>
    <x v="2015"/>
    <x v="0"/>
    <x v="477"/>
    <d v="2013-09-30T00:00:00"/>
    <s v="Standard Class"/>
    <s v="KE-16420"/>
    <s v="Katrina Edelman"/>
    <x v="1"/>
    <x v="0"/>
    <s v="Tigard"/>
    <x v="21"/>
    <n v="97224"/>
    <x v="1"/>
    <x v="1595"/>
    <x v="1"/>
    <x v="8"/>
    <x v="1578"/>
    <n v="5.0220000000000002"/>
    <n v="1"/>
    <n v="0.7"/>
    <n v="-3.5153999999999996"/>
  </r>
  <r>
    <n v="4083"/>
    <x v="2016"/>
    <x v="3"/>
    <x v="92"/>
    <d v="2014-07-01T00:00:00"/>
    <s v="Standard Class"/>
    <s v="MC-17635"/>
    <s v="Matthew Clasen"/>
    <x v="1"/>
    <x v="0"/>
    <s v="Decatur"/>
    <x v="10"/>
    <n v="62521"/>
    <x v="2"/>
    <x v="569"/>
    <x v="1"/>
    <x v="8"/>
    <x v="564"/>
    <n v="182.99399999999997"/>
    <n v="3"/>
    <n v="0.8"/>
    <n v="-320.23950000000013"/>
  </r>
  <r>
    <n v="4084"/>
    <x v="2016"/>
    <x v="3"/>
    <x v="92"/>
    <d v="2014-07-01T00:00:00"/>
    <s v="Standard Class"/>
    <s v="MC-17635"/>
    <s v="Matthew Clasen"/>
    <x v="1"/>
    <x v="0"/>
    <s v="Decatur"/>
    <x v="10"/>
    <n v="62521"/>
    <x v="2"/>
    <x v="1450"/>
    <x v="1"/>
    <x v="10"/>
    <x v="1428"/>
    <n v="10.272000000000002"/>
    <n v="3"/>
    <n v="0.2"/>
    <n v="3.2099999999999982"/>
  </r>
  <r>
    <n v="4085"/>
    <x v="2017"/>
    <x v="3"/>
    <x v="210"/>
    <d v="2014-09-10T00:00:00"/>
    <s v="First Class"/>
    <s v="Dp-13240"/>
    <s v="Dean percer"/>
    <x v="2"/>
    <x v="0"/>
    <s v="Phoenix"/>
    <x v="16"/>
    <n v="85023"/>
    <x v="1"/>
    <x v="44"/>
    <x v="1"/>
    <x v="8"/>
    <x v="44"/>
    <n v="7.857000000000002"/>
    <n v="3"/>
    <n v="0.7"/>
    <n v="-6.0236999999999998"/>
  </r>
  <r>
    <n v="4086"/>
    <x v="2018"/>
    <x v="0"/>
    <x v="578"/>
    <d v="2013-08-07T00:00:00"/>
    <s v="Second Class"/>
    <s v="LC-16930"/>
    <s v="Linda Cazamias"/>
    <x v="1"/>
    <x v="0"/>
    <s v="Sacramento"/>
    <x v="1"/>
    <n v="95823"/>
    <x v="1"/>
    <x v="7"/>
    <x v="2"/>
    <x v="7"/>
    <x v="7"/>
    <n v="302.38400000000001"/>
    <n v="2"/>
    <n v="0.2"/>
    <n v="30.238400000000013"/>
  </r>
  <r>
    <n v="4087"/>
    <x v="2018"/>
    <x v="0"/>
    <x v="578"/>
    <d v="2013-08-07T00:00:00"/>
    <s v="Second Class"/>
    <s v="LC-16930"/>
    <s v="Linda Cazamias"/>
    <x v="1"/>
    <x v="0"/>
    <s v="Sacramento"/>
    <x v="1"/>
    <n v="95823"/>
    <x v="1"/>
    <x v="44"/>
    <x v="1"/>
    <x v="8"/>
    <x v="44"/>
    <n v="20.952000000000002"/>
    <n v="3"/>
    <n v="0.2"/>
    <n v="7.0712999999999981"/>
  </r>
  <r>
    <n v="4088"/>
    <x v="2018"/>
    <x v="0"/>
    <x v="578"/>
    <d v="2013-08-07T00:00:00"/>
    <s v="Second Class"/>
    <s v="LC-16930"/>
    <s v="Linda Cazamias"/>
    <x v="1"/>
    <x v="0"/>
    <s v="Sacramento"/>
    <x v="1"/>
    <n v="95823"/>
    <x v="1"/>
    <x v="185"/>
    <x v="1"/>
    <x v="8"/>
    <x v="184"/>
    <n v="11.784000000000001"/>
    <n v="3"/>
    <n v="0.2"/>
    <n v="3.9770999999999996"/>
  </r>
  <r>
    <n v="4089"/>
    <x v="2019"/>
    <x v="2"/>
    <x v="710"/>
    <d v="2011-08-26T00:00:00"/>
    <s v="Standard Class"/>
    <s v="LH-16900"/>
    <s v="Lena Hernandez"/>
    <x v="0"/>
    <x v="0"/>
    <s v="Jonesboro"/>
    <x v="36"/>
    <n v="72401"/>
    <x v="0"/>
    <x v="1624"/>
    <x v="0"/>
    <x v="0"/>
    <x v="1605"/>
    <n v="638.82000000000005"/>
    <n v="9"/>
    <n v="0"/>
    <n v="172.48140000000001"/>
  </r>
  <r>
    <n v="4090"/>
    <x v="2020"/>
    <x v="0"/>
    <x v="178"/>
    <d v="2013-04-06T00:00:00"/>
    <s v="Standard Class"/>
    <s v="TB-21175"/>
    <s v="Thomas Boland"/>
    <x v="1"/>
    <x v="0"/>
    <s v="New York City"/>
    <x v="15"/>
    <n v="10035"/>
    <x v="3"/>
    <x v="488"/>
    <x v="1"/>
    <x v="2"/>
    <x v="483"/>
    <n v="20.7"/>
    <n v="2"/>
    <n v="0"/>
    <n v="9.9359999999999999"/>
  </r>
  <r>
    <n v="4091"/>
    <x v="2020"/>
    <x v="0"/>
    <x v="178"/>
    <d v="2013-04-06T00:00:00"/>
    <s v="Standard Class"/>
    <s v="TB-21175"/>
    <s v="Thomas Boland"/>
    <x v="1"/>
    <x v="0"/>
    <s v="New York City"/>
    <x v="15"/>
    <n v="10035"/>
    <x v="3"/>
    <x v="503"/>
    <x v="1"/>
    <x v="14"/>
    <x v="498"/>
    <n v="10.95"/>
    <n v="3"/>
    <n v="0"/>
    <n v="3.2849999999999993"/>
  </r>
  <r>
    <n v="4092"/>
    <x v="2020"/>
    <x v="0"/>
    <x v="178"/>
    <d v="2013-04-06T00:00:00"/>
    <s v="Standard Class"/>
    <s v="TB-21175"/>
    <s v="Thomas Boland"/>
    <x v="1"/>
    <x v="0"/>
    <s v="New York City"/>
    <x v="15"/>
    <n v="10035"/>
    <x v="3"/>
    <x v="570"/>
    <x v="1"/>
    <x v="8"/>
    <x v="565"/>
    <n v="14.352000000000002"/>
    <n v="3"/>
    <n v="0.2"/>
    <n v="4.6643999999999988"/>
  </r>
  <r>
    <n v="4093"/>
    <x v="2021"/>
    <x v="3"/>
    <x v="941"/>
    <d v="2014-05-19T00:00:00"/>
    <s v="First Class"/>
    <s v="JM-15865"/>
    <s v="John Murray"/>
    <x v="0"/>
    <x v="0"/>
    <s v="Akron"/>
    <x v="24"/>
    <n v="44312"/>
    <x v="3"/>
    <x v="942"/>
    <x v="1"/>
    <x v="4"/>
    <x v="926"/>
    <n v="221.024"/>
    <n v="2"/>
    <n v="0.2"/>
    <n v="-55.256"/>
  </r>
  <r>
    <n v="4094"/>
    <x v="2022"/>
    <x v="1"/>
    <x v="252"/>
    <d v="2012-08-28T00:00:00"/>
    <s v="Standard Class"/>
    <s v="KW-16435"/>
    <s v="Katrina Willman"/>
    <x v="0"/>
    <x v="0"/>
    <s v="Florence"/>
    <x v="0"/>
    <n v="41042"/>
    <x v="0"/>
    <x v="200"/>
    <x v="2"/>
    <x v="15"/>
    <x v="199"/>
    <n v="3080"/>
    <n v="7"/>
    <n v="0"/>
    <n v="1416.7999999999997"/>
  </r>
  <r>
    <n v="4095"/>
    <x v="2022"/>
    <x v="1"/>
    <x v="252"/>
    <d v="2012-08-28T00:00:00"/>
    <s v="Standard Class"/>
    <s v="KW-16435"/>
    <s v="Katrina Willman"/>
    <x v="0"/>
    <x v="0"/>
    <s v="Florence"/>
    <x v="0"/>
    <n v="41042"/>
    <x v="0"/>
    <x v="1235"/>
    <x v="2"/>
    <x v="11"/>
    <x v="1209"/>
    <n v="79.959999999999994"/>
    <n v="4"/>
    <n v="0"/>
    <n v="18.390799999999999"/>
  </r>
  <r>
    <n v="4096"/>
    <x v="2022"/>
    <x v="1"/>
    <x v="252"/>
    <d v="2012-08-28T00:00:00"/>
    <s v="Standard Class"/>
    <s v="KW-16435"/>
    <s v="Katrina Willman"/>
    <x v="0"/>
    <x v="0"/>
    <s v="Florence"/>
    <x v="0"/>
    <n v="41042"/>
    <x v="0"/>
    <x v="1602"/>
    <x v="2"/>
    <x v="7"/>
    <x v="1585"/>
    <n v="587.97"/>
    <n v="3"/>
    <n v="0"/>
    <n v="170.51129999999998"/>
  </r>
  <r>
    <n v="4097"/>
    <x v="2023"/>
    <x v="2"/>
    <x v="865"/>
    <d v="2011-09-28T00:00:00"/>
    <s v="Standard Class"/>
    <s v="SC-20095"/>
    <s v="Sanjit Chand"/>
    <x v="0"/>
    <x v="0"/>
    <s v="Minneapolis"/>
    <x v="11"/>
    <n v="55407"/>
    <x v="2"/>
    <x v="974"/>
    <x v="1"/>
    <x v="10"/>
    <x v="959"/>
    <n v="32.400000000000006"/>
    <n v="5"/>
    <n v="0"/>
    <n v="15.552000000000001"/>
  </r>
  <r>
    <n v="4098"/>
    <x v="2023"/>
    <x v="2"/>
    <x v="865"/>
    <d v="2011-09-28T00:00:00"/>
    <s v="Standard Class"/>
    <s v="SC-20095"/>
    <s v="Sanjit Chand"/>
    <x v="0"/>
    <x v="0"/>
    <s v="Minneapolis"/>
    <x v="11"/>
    <n v="55407"/>
    <x v="2"/>
    <x v="459"/>
    <x v="1"/>
    <x v="4"/>
    <x v="455"/>
    <n v="404.90000000000003"/>
    <n v="5"/>
    <n v="0"/>
    <n v="16.195999999999984"/>
  </r>
  <r>
    <n v="4099"/>
    <x v="2023"/>
    <x v="2"/>
    <x v="865"/>
    <d v="2011-09-28T00:00:00"/>
    <s v="Standard Class"/>
    <s v="SC-20095"/>
    <s v="Sanjit Chand"/>
    <x v="0"/>
    <x v="0"/>
    <s v="Minneapolis"/>
    <x v="11"/>
    <n v="55407"/>
    <x v="2"/>
    <x v="1625"/>
    <x v="1"/>
    <x v="8"/>
    <x v="1606"/>
    <n v="9449.9500000000007"/>
    <n v="5"/>
    <n v="0"/>
    <n v="4630.4755000000005"/>
  </r>
  <r>
    <n v="4100"/>
    <x v="2023"/>
    <x v="2"/>
    <x v="865"/>
    <d v="2011-09-28T00:00:00"/>
    <s v="Standard Class"/>
    <s v="SC-20095"/>
    <s v="Sanjit Chand"/>
    <x v="0"/>
    <x v="0"/>
    <s v="Minneapolis"/>
    <x v="11"/>
    <n v="55407"/>
    <x v="2"/>
    <x v="625"/>
    <x v="1"/>
    <x v="8"/>
    <x v="619"/>
    <n v="12.94"/>
    <n v="2"/>
    <n v="0"/>
    <n v="6.47"/>
  </r>
  <r>
    <n v="4101"/>
    <x v="2024"/>
    <x v="3"/>
    <x v="249"/>
    <d v="2014-06-24T00:00:00"/>
    <s v="Standard Class"/>
    <s v="ZC-21910"/>
    <s v="Zuschuss Carroll"/>
    <x v="0"/>
    <x v="0"/>
    <s v="Houston"/>
    <x v="5"/>
    <n v="77095"/>
    <x v="2"/>
    <x v="1626"/>
    <x v="1"/>
    <x v="9"/>
    <x v="1607"/>
    <n v="2.2639999999999993"/>
    <n v="1"/>
    <n v="0.8"/>
    <n v="-5.2072000000000012"/>
  </r>
  <r>
    <n v="4102"/>
    <x v="2024"/>
    <x v="3"/>
    <x v="249"/>
    <d v="2014-06-24T00:00:00"/>
    <s v="Standard Class"/>
    <s v="ZC-21910"/>
    <s v="Zuschuss Carroll"/>
    <x v="0"/>
    <x v="0"/>
    <s v="Houston"/>
    <x v="5"/>
    <n v="77095"/>
    <x v="2"/>
    <x v="1108"/>
    <x v="1"/>
    <x v="9"/>
    <x v="1088"/>
    <n v="0.44399999999999995"/>
    <n v="1"/>
    <n v="0.8"/>
    <n v="-1.1100000000000003"/>
  </r>
  <r>
    <n v="4103"/>
    <x v="2024"/>
    <x v="3"/>
    <x v="249"/>
    <d v="2014-06-24T00:00:00"/>
    <s v="Standard Class"/>
    <s v="ZC-21910"/>
    <s v="Zuschuss Carroll"/>
    <x v="0"/>
    <x v="0"/>
    <s v="Houston"/>
    <x v="5"/>
    <n v="77095"/>
    <x v="2"/>
    <x v="1264"/>
    <x v="1"/>
    <x v="10"/>
    <x v="1239"/>
    <n v="146.17600000000002"/>
    <n v="8"/>
    <n v="0.2"/>
    <n v="47.50719999999999"/>
  </r>
  <r>
    <n v="4104"/>
    <x v="2025"/>
    <x v="3"/>
    <x v="202"/>
    <d v="2014-12-22T00:00:00"/>
    <s v="Same Day"/>
    <s v="RB-19465"/>
    <s v="Rick Bensley"/>
    <x v="2"/>
    <x v="0"/>
    <s v="Fremont"/>
    <x v="8"/>
    <n v="68025"/>
    <x v="2"/>
    <x v="740"/>
    <x v="0"/>
    <x v="5"/>
    <x v="33"/>
    <n v="15.92"/>
    <n v="2"/>
    <n v="0"/>
    <n v="7.0048000000000012"/>
  </r>
  <r>
    <n v="4105"/>
    <x v="2026"/>
    <x v="3"/>
    <x v="783"/>
    <d v="2014-08-14T00:00:00"/>
    <s v="Standard Class"/>
    <s v="JK-15370"/>
    <s v="Jay Kimmel"/>
    <x v="0"/>
    <x v="0"/>
    <s v="San Diego"/>
    <x v="1"/>
    <n v="92105"/>
    <x v="1"/>
    <x v="884"/>
    <x v="2"/>
    <x v="7"/>
    <x v="869"/>
    <n v="159.96000000000004"/>
    <n v="5"/>
    <n v="0.2"/>
    <n v="17.995499999999979"/>
  </r>
  <r>
    <n v="4106"/>
    <x v="2026"/>
    <x v="3"/>
    <x v="783"/>
    <d v="2014-08-14T00:00:00"/>
    <s v="Standard Class"/>
    <s v="JK-15370"/>
    <s v="Jay Kimmel"/>
    <x v="0"/>
    <x v="0"/>
    <s v="San Diego"/>
    <x v="1"/>
    <n v="92105"/>
    <x v="1"/>
    <x v="480"/>
    <x v="1"/>
    <x v="8"/>
    <x v="476"/>
    <n v="13.76"/>
    <n v="2"/>
    <n v="0.2"/>
    <n v="4.6440000000000001"/>
  </r>
  <r>
    <n v="4107"/>
    <x v="2027"/>
    <x v="0"/>
    <x v="250"/>
    <d v="2013-08-27T00:00:00"/>
    <s v="Standard Class"/>
    <s v="DD-13570"/>
    <s v="Dorothy Dickinson"/>
    <x v="0"/>
    <x v="0"/>
    <s v="Houston"/>
    <x v="5"/>
    <n v="77041"/>
    <x v="2"/>
    <x v="828"/>
    <x v="1"/>
    <x v="8"/>
    <x v="816"/>
    <n v="4.3119999999999985"/>
    <n v="2"/>
    <n v="0.8"/>
    <n v="-6.8992000000000022"/>
  </r>
  <r>
    <n v="4108"/>
    <x v="2028"/>
    <x v="1"/>
    <x v="67"/>
    <d v="2012-09-07T00:00:00"/>
    <s v="Same Day"/>
    <s v="MC-17275"/>
    <s v="Marc Crier"/>
    <x v="0"/>
    <x v="0"/>
    <s v="New York City"/>
    <x v="15"/>
    <n v="10011"/>
    <x v="3"/>
    <x v="700"/>
    <x v="1"/>
    <x v="4"/>
    <x v="693"/>
    <n v="13.96"/>
    <n v="2"/>
    <n v="0"/>
    <n v="0.27919999999999945"/>
  </r>
  <r>
    <n v="4109"/>
    <x v="2028"/>
    <x v="1"/>
    <x v="67"/>
    <d v="2012-09-07T00:00:00"/>
    <s v="Same Day"/>
    <s v="MC-17275"/>
    <s v="Marc Crier"/>
    <x v="0"/>
    <x v="0"/>
    <s v="New York City"/>
    <x v="15"/>
    <n v="10011"/>
    <x v="3"/>
    <x v="1479"/>
    <x v="0"/>
    <x v="3"/>
    <x v="1457"/>
    <n v="27.414000000000001"/>
    <n v="3"/>
    <n v="0.4"/>
    <n v="-14.163900000000005"/>
  </r>
  <r>
    <n v="4110"/>
    <x v="2029"/>
    <x v="1"/>
    <x v="707"/>
    <d v="2013-01-01T00:00:00"/>
    <s v="Standard Class"/>
    <s v="DL-13495"/>
    <s v="Dionis Lloyd"/>
    <x v="1"/>
    <x v="0"/>
    <s v="Detroit"/>
    <x v="12"/>
    <n v="48227"/>
    <x v="2"/>
    <x v="687"/>
    <x v="2"/>
    <x v="7"/>
    <x v="680"/>
    <n v="73.98"/>
    <n v="2"/>
    <n v="0"/>
    <n v="19.974600000000002"/>
  </r>
  <r>
    <n v="4111"/>
    <x v="2029"/>
    <x v="1"/>
    <x v="707"/>
    <d v="2013-01-01T00:00:00"/>
    <s v="Standard Class"/>
    <s v="DL-13495"/>
    <s v="Dionis Lloyd"/>
    <x v="1"/>
    <x v="0"/>
    <s v="Detroit"/>
    <x v="12"/>
    <n v="48227"/>
    <x v="2"/>
    <x v="1627"/>
    <x v="0"/>
    <x v="0"/>
    <x v="1608"/>
    <n v="160.97999999999999"/>
    <n v="1"/>
    <n v="0"/>
    <n v="20.927400000000006"/>
  </r>
  <r>
    <n v="4112"/>
    <x v="2029"/>
    <x v="1"/>
    <x v="707"/>
    <d v="2013-01-01T00:00:00"/>
    <s v="Standard Class"/>
    <s v="DL-13495"/>
    <s v="Dionis Lloyd"/>
    <x v="1"/>
    <x v="0"/>
    <s v="Detroit"/>
    <x v="12"/>
    <n v="48227"/>
    <x v="2"/>
    <x v="1215"/>
    <x v="1"/>
    <x v="10"/>
    <x v="1190"/>
    <n v="17.34"/>
    <n v="3"/>
    <n v="0"/>
    <n v="8.4966000000000008"/>
  </r>
  <r>
    <n v="4113"/>
    <x v="2029"/>
    <x v="1"/>
    <x v="707"/>
    <d v="2013-01-01T00:00:00"/>
    <s v="Standard Class"/>
    <s v="DL-13495"/>
    <s v="Dionis Lloyd"/>
    <x v="1"/>
    <x v="0"/>
    <s v="Detroit"/>
    <x v="12"/>
    <n v="48227"/>
    <x v="2"/>
    <x v="836"/>
    <x v="1"/>
    <x v="6"/>
    <x v="823"/>
    <n v="3.28"/>
    <n v="1"/>
    <n v="0"/>
    <n v="0.9511999999999996"/>
  </r>
  <r>
    <n v="4114"/>
    <x v="2030"/>
    <x v="1"/>
    <x v="942"/>
    <d v="2012-05-07T00:00:00"/>
    <s v="Standard Class"/>
    <s v="NC-18625"/>
    <s v="Noah Childs"/>
    <x v="1"/>
    <x v="0"/>
    <s v="Houston"/>
    <x v="5"/>
    <n v="77095"/>
    <x v="2"/>
    <x v="1139"/>
    <x v="1"/>
    <x v="2"/>
    <x v="1118"/>
    <n v="8.8559999999999999"/>
    <n v="3"/>
    <n v="0.2"/>
    <n v="2.9888999999999997"/>
  </r>
  <r>
    <n v="4115"/>
    <x v="2030"/>
    <x v="1"/>
    <x v="942"/>
    <d v="2012-05-07T00:00:00"/>
    <s v="Standard Class"/>
    <s v="NC-18625"/>
    <s v="Noah Childs"/>
    <x v="1"/>
    <x v="0"/>
    <s v="Houston"/>
    <x v="5"/>
    <n v="77095"/>
    <x v="2"/>
    <x v="984"/>
    <x v="2"/>
    <x v="7"/>
    <x v="968"/>
    <n v="158.376"/>
    <n v="3"/>
    <n v="0.2"/>
    <n v="13.857900000000008"/>
  </r>
  <r>
    <n v="4116"/>
    <x v="2031"/>
    <x v="0"/>
    <x v="390"/>
    <d v="2013-11-28T00:00:00"/>
    <s v="First Class"/>
    <s v="AC-10450"/>
    <s v="Amy Cox"/>
    <x v="0"/>
    <x v="0"/>
    <s v="Seattle"/>
    <x v="4"/>
    <n v="98105"/>
    <x v="1"/>
    <x v="569"/>
    <x v="1"/>
    <x v="8"/>
    <x v="564"/>
    <n v="1219.96"/>
    <n v="5"/>
    <n v="0.2"/>
    <n v="381.23749999999995"/>
  </r>
  <r>
    <n v="4117"/>
    <x v="2032"/>
    <x v="1"/>
    <x v="27"/>
    <d v="2012-11-29T00:00:00"/>
    <s v="Standard Class"/>
    <s v="TS-21340"/>
    <s v="Toby Swindell"/>
    <x v="0"/>
    <x v="0"/>
    <s v="Los Angeles"/>
    <x v="1"/>
    <n v="90036"/>
    <x v="1"/>
    <x v="922"/>
    <x v="1"/>
    <x v="8"/>
    <x v="905"/>
    <n v="3.1680000000000001"/>
    <n v="2"/>
    <n v="0.2"/>
    <n v="0.99"/>
  </r>
  <r>
    <n v="4118"/>
    <x v="2032"/>
    <x v="1"/>
    <x v="27"/>
    <d v="2012-11-29T00:00:00"/>
    <s v="Standard Class"/>
    <s v="TS-21340"/>
    <s v="Toby Swindell"/>
    <x v="0"/>
    <x v="0"/>
    <s v="Los Angeles"/>
    <x v="1"/>
    <n v="90036"/>
    <x v="1"/>
    <x v="510"/>
    <x v="1"/>
    <x v="10"/>
    <x v="505"/>
    <n v="19.440000000000001"/>
    <n v="3"/>
    <n v="0"/>
    <n v="9.3312000000000008"/>
  </r>
  <r>
    <n v="4119"/>
    <x v="2032"/>
    <x v="1"/>
    <x v="27"/>
    <d v="2012-11-29T00:00:00"/>
    <s v="Standard Class"/>
    <s v="TS-21340"/>
    <s v="Toby Swindell"/>
    <x v="0"/>
    <x v="0"/>
    <s v="Los Angeles"/>
    <x v="1"/>
    <n v="90036"/>
    <x v="1"/>
    <x v="391"/>
    <x v="1"/>
    <x v="4"/>
    <x v="387"/>
    <n v="454.86"/>
    <n v="7"/>
    <n v="0"/>
    <n v="54.583200000000019"/>
  </r>
  <r>
    <n v="4120"/>
    <x v="2032"/>
    <x v="1"/>
    <x v="27"/>
    <d v="2012-11-29T00:00:00"/>
    <s v="Standard Class"/>
    <s v="TS-21340"/>
    <s v="Toby Swindell"/>
    <x v="0"/>
    <x v="0"/>
    <s v="Los Angeles"/>
    <x v="1"/>
    <n v="90036"/>
    <x v="1"/>
    <x v="276"/>
    <x v="1"/>
    <x v="8"/>
    <x v="273"/>
    <n v="91.391999999999996"/>
    <n v="8"/>
    <n v="0.2"/>
    <n v="29.702399999999997"/>
  </r>
  <r>
    <n v="4121"/>
    <x v="2033"/>
    <x v="3"/>
    <x v="507"/>
    <d v="2014-09-11T00:00:00"/>
    <s v="Standard Class"/>
    <s v="MM-17920"/>
    <s v="Michael Moore"/>
    <x v="0"/>
    <x v="0"/>
    <s v="Philadelphia"/>
    <x v="9"/>
    <n v="19120"/>
    <x v="3"/>
    <x v="1628"/>
    <x v="2"/>
    <x v="11"/>
    <x v="1609"/>
    <n v="19.040000000000003"/>
    <n v="4"/>
    <n v="0.2"/>
    <n v="-1.4279999999999999"/>
  </r>
  <r>
    <n v="4122"/>
    <x v="2034"/>
    <x v="3"/>
    <x v="943"/>
    <d v="2014-05-13T00:00:00"/>
    <s v="Same Day"/>
    <s v="LP-17080"/>
    <s v="Liz Pelletier"/>
    <x v="0"/>
    <x v="0"/>
    <s v="Seattle"/>
    <x v="4"/>
    <n v="98103"/>
    <x v="1"/>
    <x v="910"/>
    <x v="1"/>
    <x v="10"/>
    <x v="893"/>
    <n v="37.44"/>
    <n v="6"/>
    <n v="0"/>
    <n v="16.847999999999999"/>
  </r>
  <r>
    <n v="4123"/>
    <x v="2034"/>
    <x v="3"/>
    <x v="943"/>
    <d v="2014-05-13T00:00:00"/>
    <s v="Same Day"/>
    <s v="LP-17080"/>
    <s v="Liz Pelletier"/>
    <x v="0"/>
    <x v="0"/>
    <s v="Seattle"/>
    <x v="4"/>
    <n v="98103"/>
    <x v="1"/>
    <x v="1351"/>
    <x v="1"/>
    <x v="2"/>
    <x v="1328"/>
    <n v="37.589999999999996"/>
    <n v="3"/>
    <n v="0"/>
    <n v="17.667299999999997"/>
  </r>
  <r>
    <n v="4124"/>
    <x v="2034"/>
    <x v="3"/>
    <x v="943"/>
    <d v="2014-05-13T00:00:00"/>
    <s v="Same Day"/>
    <s v="LP-17080"/>
    <s v="Liz Pelletier"/>
    <x v="0"/>
    <x v="0"/>
    <s v="Seattle"/>
    <x v="4"/>
    <n v="98103"/>
    <x v="1"/>
    <x v="1526"/>
    <x v="1"/>
    <x v="8"/>
    <x v="1504"/>
    <n v="26.032"/>
    <n v="2"/>
    <n v="0.2"/>
    <n v="9.4365999999999985"/>
  </r>
  <r>
    <n v="4125"/>
    <x v="2035"/>
    <x v="2"/>
    <x v="218"/>
    <d v="2011-05-18T00:00:00"/>
    <s v="Standard Class"/>
    <s v="BG-11695"/>
    <s v="Brooke Gillingham"/>
    <x v="1"/>
    <x v="0"/>
    <s v="Watertown"/>
    <x v="15"/>
    <n v="13601"/>
    <x v="3"/>
    <x v="360"/>
    <x v="1"/>
    <x v="9"/>
    <x v="33"/>
    <n v="35.910000000000004"/>
    <n v="3"/>
    <n v="0"/>
    <n v="9.6956999999999987"/>
  </r>
  <r>
    <n v="4126"/>
    <x v="2036"/>
    <x v="3"/>
    <x v="944"/>
    <d v="2014-08-01T00:00:00"/>
    <s v="Second Class"/>
    <s v="MG-18145"/>
    <s v="Mike Gockenbach"/>
    <x v="0"/>
    <x v="0"/>
    <s v="Jacksonville"/>
    <x v="2"/>
    <n v="32216"/>
    <x v="0"/>
    <x v="767"/>
    <x v="0"/>
    <x v="5"/>
    <x v="759"/>
    <n v="91.032000000000011"/>
    <n v="3"/>
    <n v="0.2"/>
    <n v="-2.2758000000000109"/>
  </r>
  <r>
    <n v="4127"/>
    <x v="2037"/>
    <x v="3"/>
    <x v="636"/>
    <d v="2014-05-10T00:00:00"/>
    <s v="First Class"/>
    <s v="GZ-14470"/>
    <s v="Gary Zandusky"/>
    <x v="0"/>
    <x v="0"/>
    <s v="Arlington"/>
    <x v="17"/>
    <n v="22204"/>
    <x v="0"/>
    <x v="1583"/>
    <x v="1"/>
    <x v="6"/>
    <x v="1565"/>
    <n v="54.66"/>
    <n v="6"/>
    <n v="0"/>
    <n v="18.037799999999997"/>
  </r>
  <r>
    <n v="4128"/>
    <x v="2038"/>
    <x v="2"/>
    <x v="111"/>
    <d v="2011-09-24T00:00:00"/>
    <s v="Standard Class"/>
    <s v="JL-15835"/>
    <s v="John Lee"/>
    <x v="0"/>
    <x v="0"/>
    <s v="Charlotte"/>
    <x v="3"/>
    <n v="28205"/>
    <x v="0"/>
    <x v="768"/>
    <x v="1"/>
    <x v="4"/>
    <x v="760"/>
    <n v="67.343999999999994"/>
    <n v="6"/>
    <n v="0.2"/>
    <n v="7.5761999999999894"/>
  </r>
  <r>
    <n v="4129"/>
    <x v="2038"/>
    <x v="2"/>
    <x v="111"/>
    <d v="2011-09-24T00:00:00"/>
    <s v="Standard Class"/>
    <s v="JL-15835"/>
    <s v="John Lee"/>
    <x v="0"/>
    <x v="0"/>
    <s v="Charlotte"/>
    <x v="3"/>
    <n v="28205"/>
    <x v="0"/>
    <x v="1629"/>
    <x v="2"/>
    <x v="15"/>
    <x v="1610"/>
    <n v="2624.9850000000001"/>
    <n v="3"/>
    <n v="0.5"/>
    <n v="-944.99460000000045"/>
  </r>
  <r>
    <n v="4130"/>
    <x v="2039"/>
    <x v="1"/>
    <x v="368"/>
    <d v="2012-04-04T00:00:00"/>
    <s v="Standard Class"/>
    <s v="DO-13435"/>
    <s v="Denny Ordway"/>
    <x v="0"/>
    <x v="0"/>
    <s v="Seattle"/>
    <x v="4"/>
    <n v="98103"/>
    <x v="1"/>
    <x v="1549"/>
    <x v="1"/>
    <x v="9"/>
    <x v="1528"/>
    <n v="73.28"/>
    <n v="4"/>
    <n v="0"/>
    <n v="21.251199999999997"/>
  </r>
  <r>
    <n v="4131"/>
    <x v="2040"/>
    <x v="2"/>
    <x v="728"/>
    <d v="2011-11-25T00:00:00"/>
    <s v="Standard Class"/>
    <s v="AB-10600"/>
    <s v="Ann Blume"/>
    <x v="1"/>
    <x v="0"/>
    <s v="Chicago"/>
    <x v="10"/>
    <n v="60623"/>
    <x v="2"/>
    <x v="497"/>
    <x v="1"/>
    <x v="8"/>
    <x v="492"/>
    <n v="14.479999999999997"/>
    <n v="5"/>
    <n v="0.8"/>
    <n v="-23.89200000000001"/>
  </r>
  <r>
    <n v="4132"/>
    <x v="2041"/>
    <x v="1"/>
    <x v="740"/>
    <d v="2012-07-09T00:00:00"/>
    <s v="Standard Class"/>
    <s v="KB-16315"/>
    <s v="Karl Braun"/>
    <x v="0"/>
    <x v="0"/>
    <s v="Hollywood"/>
    <x v="2"/>
    <n v="33021"/>
    <x v="0"/>
    <x v="811"/>
    <x v="1"/>
    <x v="10"/>
    <x v="33"/>
    <n v="11.952000000000002"/>
    <n v="3"/>
    <n v="0.2"/>
    <n v="4.0338000000000003"/>
  </r>
  <r>
    <n v="4133"/>
    <x v="2041"/>
    <x v="1"/>
    <x v="740"/>
    <d v="2012-07-09T00:00:00"/>
    <s v="Standard Class"/>
    <s v="KB-16315"/>
    <s v="Karl Braun"/>
    <x v="0"/>
    <x v="0"/>
    <s v="Hollywood"/>
    <x v="2"/>
    <n v="33021"/>
    <x v="0"/>
    <x v="219"/>
    <x v="1"/>
    <x v="10"/>
    <x v="218"/>
    <n v="15.552000000000003"/>
    <n v="3"/>
    <n v="0.2"/>
    <n v="5.6375999999999999"/>
  </r>
  <r>
    <n v="4134"/>
    <x v="2042"/>
    <x v="2"/>
    <x v="78"/>
    <d v="2011-09-13T00:00:00"/>
    <s v="Standard Class"/>
    <s v="TT-21070"/>
    <s v="Ted Trevino"/>
    <x v="0"/>
    <x v="0"/>
    <s v="Chesapeake"/>
    <x v="17"/>
    <n v="23320"/>
    <x v="0"/>
    <x v="659"/>
    <x v="1"/>
    <x v="13"/>
    <x v="653"/>
    <n v="45"/>
    <n v="9"/>
    <n v="0"/>
    <n v="21.599999999999998"/>
  </r>
  <r>
    <n v="4135"/>
    <x v="2042"/>
    <x v="2"/>
    <x v="78"/>
    <d v="2011-09-13T00:00:00"/>
    <s v="Standard Class"/>
    <s v="TT-21070"/>
    <s v="Ted Trevino"/>
    <x v="0"/>
    <x v="0"/>
    <s v="Chesapeake"/>
    <x v="17"/>
    <n v="23320"/>
    <x v="0"/>
    <x v="380"/>
    <x v="2"/>
    <x v="15"/>
    <x v="376"/>
    <n v="209.96999999999997"/>
    <n v="3"/>
    <n v="0"/>
    <n v="90.287100000000009"/>
  </r>
  <r>
    <n v="4136"/>
    <x v="2043"/>
    <x v="3"/>
    <x v="280"/>
    <d v="2014-10-09T00:00:00"/>
    <s v="Standard Class"/>
    <s v="PV-18985"/>
    <s v="Paul Van Hugh"/>
    <x v="2"/>
    <x v="0"/>
    <s v="Los Angeles"/>
    <x v="1"/>
    <n v="90036"/>
    <x v="1"/>
    <x v="912"/>
    <x v="1"/>
    <x v="8"/>
    <x v="895"/>
    <n v="112.12000000000002"/>
    <n v="5"/>
    <n v="0.2"/>
    <n v="42.045000000000002"/>
  </r>
  <r>
    <n v="4137"/>
    <x v="2043"/>
    <x v="3"/>
    <x v="280"/>
    <d v="2014-10-09T00:00:00"/>
    <s v="Standard Class"/>
    <s v="PV-18985"/>
    <s v="Paul Van Hugh"/>
    <x v="2"/>
    <x v="0"/>
    <s v="Los Angeles"/>
    <x v="1"/>
    <n v="90036"/>
    <x v="1"/>
    <x v="906"/>
    <x v="1"/>
    <x v="4"/>
    <x v="889"/>
    <n v="1575.14"/>
    <n v="7"/>
    <n v="0"/>
    <n v="204.76820000000001"/>
  </r>
  <r>
    <n v="4138"/>
    <x v="2044"/>
    <x v="3"/>
    <x v="123"/>
    <d v="2014-11-24T00:00:00"/>
    <s v="Standard Class"/>
    <s v="DD-13570"/>
    <s v="Dorothy Dickinson"/>
    <x v="0"/>
    <x v="0"/>
    <s v="Alexandria"/>
    <x v="17"/>
    <n v="22304"/>
    <x v="0"/>
    <x v="294"/>
    <x v="1"/>
    <x v="13"/>
    <x v="291"/>
    <n v="25.060000000000002"/>
    <n v="7"/>
    <n v="0"/>
    <n v="12.530000000000001"/>
  </r>
  <r>
    <n v="4139"/>
    <x v="2045"/>
    <x v="0"/>
    <x v="945"/>
    <d v="2014-01-02T00:00:00"/>
    <s v="First Class"/>
    <s v="KD-16495"/>
    <s v="Keith Dawkins"/>
    <x v="1"/>
    <x v="0"/>
    <s v="Deer Park"/>
    <x v="5"/>
    <n v="77536"/>
    <x v="2"/>
    <x v="68"/>
    <x v="1"/>
    <x v="8"/>
    <x v="68"/>
    <n v="6.9239999999999977"/>
    <n v="6"/>
    <n v="0.8"/>
    <n v="-10.385999999999999"/>
  </r>
  <r>
    <n v="4140"/>
    <x v="2046"/>
    <x v="3"/>
    <x v="96"/>
    <d v="2014-12-05T00:00:00"/>
    <s v="First Class"/>
    <s v="RA-19285"/>
    <s v="Ralph Arnett"/>
    <x v="0"/>
    <x v="0"/>
    <s v="Philadelphia"/>
    <x v="9"/>
    <n v="19120"/>
    <x v="3"/>
    <x v="230"/>
    <x v="1"/>
    <x v="4"/>
    <x v="445"/>
    <n v="37.392000000000003"/>
    <n v="3"/>
    <n v="0.2"/>
    <n v="2.336999999999998"/>
  </r>
  <r>
    <n v="4141"/>
    <x v="2046"/>
    <x v="3"/>
    <x v="96"/>
    <d v="2014-12-05T00:00:00"/>
    <s v="First Class"/>
    <s v="RA-19285"/>
    <s v="Ralph Arnett"/>
    <x v="0"/>
    <x v="0"/>
    <s v="Philadelphia"/>
    <x v="9"/>
    <n v="19120"/>
    <x v="3"/>
    <x v="1613"/>
    <x v="0"/>
    <x v="5"/>
    <x v="1595"/>
    <n v="79.12"/>
    <n v="5"/>
    <n v="0.2"/>
    <n v="13.845999999999997"/>
  </r>
  <r>
    <n v="4142"/>
    <x v="2047"/>
    <x v="0"/>
    <x v="900"/>
    <d v="2013-06-18T00:00:00"/>
    <s v="Standard Class"/>
    <s v="SS-20590"/>
    <s v="Sonia Sunley"/>
    <x v="0"/>
    <x v="0"/>
    <s v="Wichita"/>
    <x v="41"/>
    <n v="67212"/>
    <x v="2"/>
    <x v="165"/>
    <x v="1"/>
    <x v="2"/>
    <x v="164"/>
    <n v="18.899999999999999"/>
    <n v="3"/>
    <n v="0"/>
    <n v="8.6939999999999991"/>
  </r>
  <r>
    <n v="4143"/>
    <x v="2048"/>
    <x v="2"/>
    <x v="946"/>
    <d v="2011-05-23T00:00:00"/>
    <s v="Standard Class"/>
    <s v="JH-15820"/>
    <s v="John Huston"/>
    <x v="0"/>
    <x v="0"/>
    <s v="Midland"/>
    <x v="12"/>
    <n v="48640"/>
    <x v="2"/>
    <x v="1206"/>
    <x v="1"/>
    <x v="8"/>
    <x v="1182"/>
    <n v="57.42"/>
    <n v="9"/>
    <n v="0"/>
    <n v="26.413199999999996"/>
  </r>
  <r>
    <n v="4144"/>
    <x v="2049"/>
    <x v="3"/>
    <x v="289"/>
    <d v="2014-02-07T00:00:00"/>
    <s v="Standard Class"/>
    <s v="EH-14125"/>
    <s v="Eugene Hildebrand"/>
    <x v="2"/>
    <x v="0"/>
    <s v="San Francisco"/>
    <x v="1"/>
    <n v="94110"/>
    <x v="1"/>
    <x v="853"/>
    <x v="1"/>
    <x v="6"/>
    <x v="838"/>
    <n v="12.74"/>
    <n v="7"/>
    <n v="0"/>
    <n v="5.7329999999999997"/>
  </r>
  <r>
    <n v="4145"/>
    <x v="2049"/>
    <x v="3"/>
    <x v="289"/>
    <d v="2014-02-07T00:00:00"/>
    <s v="Standard Class"/>
    <s v="EH-14125"/>
    <s v="Eugene Hildebrand"/>
    <x v="2"/>
    <x v="0"/>
    <s v="San Francisco"/>
    <x v="1"/>
    <n v="94110"/>
    <x v="1"/>
    <x v="1630"/>
    <x v="1"/>
    <x v="6"/>
    <x v="1611"/>
    <n v="8.82"/>
    <n v="3"/>
    <n v="0"/>
    <n v="2.3814000000000002"/>
  </r>
  <r>
    <n v="4146"/>
    <x v="2049"/>
    <x v="3"/>
    <x v="289"/>
    <d v="2014-02-07T00:00:00"/>
    <s v="Standard Class"/>
    <s v="EH-14125"/>
    <s v="Eugene Hildebrand"/>
    <x v="2"/>
    <x v="0"/>
    <s v="San Francisco"/>
    <x v="1"/>
    <n v="94110"/>
    <x v="1"/>
    <x v="83"/>
    <x v="0"/>
    <x v="1"/>
    <x v="83"/>
    <n v="120.78399999999999"/>
    <n v="1"/>
    <n v="0.2"/>
    <n v="-13.588200000000001"/>
  </r>
  <r>
    <n v="4147"/>
    <x v="2050"/>
    <x v="1"/>
    <x v="109"/>
    <d v="2012-12-04T00:00:00"/>
    <s v="Standard Class"/>
    <s v="TP-21415"/>
    <s v="Tom Prescott"/>
    <x v="0"/>
    <x v="0"/>
    <s v="Freeport"/>
    <x v="15"/>
    <n v="11520"/>
    <x v="3"/>
    <x v="216"/>
    <x v="0"/>
    <x v="5"/>
    <x v="215"/>
    <n v="322.59000000000003"/>
    <n v="3"/>
    <n v="0"/>
    <n v="64.518000000000001"/>
  </r>
  <r>
    <n v="4148"/>
    <x v="2051"/>
    <x v="3"/>
    <x v="436"/>
    <d v="2014-10-29T00:00:00"/>
    <s v="Standard Class"/>
    <s v="RB-19330"/>
    <s v="Randy Bradley"/>
    <x v="0"/>
    <x v="0"/>
    <s v="Austin"/>
    <x v="5"/>
    <n v="78745"/>
    <x v="2"/>
    <x v="1526"/>
    <x v="1"/>
    <x v="8"/>
    <x v="1504"/>
    <n v="9.7619999999999969"/>
    <n v="3"/>
    <n v="0.8"/>
    <n v="-15.131100000000004"/>
  </r>
  <r>
    <n v="4149"/>
    <x v="2051"/>
    <x v="3"/>
    <x v="436"/>
    <d v="2014-10-29T00:00:00"/>
    <s v="Standard Class"/>
    <s v="RB-19330"/>
    <s v="Randy Bradley"/>
    <x v="0"/>
    <x v="0"/>
    <s v="Austin"/>
    <x v="5"/>
    <n v="78745"/>
    <x v="2"/>
    <x v="456"/>
    <x v="1"/>
    <x v="4"/>
    <x v="452"/>
    <n v="13.719999999999999"/>
    <n v="1"/>
    <n v="0.2"/>
    <n v="1.2004999999999999"/>
  </r>
  <r>
    <n v="4150"/>
    <x v="2051"/>
    <x v="3"/>
    <x v="436"/>
    <d v="2014-10-29T00:00:00"/>
    <s v="Standard Class"/>
    <s v="RB-19330"/>
    <s v="Randy Bradley"/>
    <x v="0"/>
    <x v="0"/>
    <s v="Austin"/>
    <x v="5"/>
    <n v="78745"/>
    <x v="2"/>
    <x v="1615"/>
    <x v="2"/>
    <x v="11"/>
    <x v="1597"/>
    <n v="55.2"/>
    <n v="1"/>
    <n v="0.2"/>
    <n v="-2.0700000000000038"/>
  </r>
  <r>
    <n v="4151"/>
    <x v="2051"/>
    <x v="3"/>
    <x v="436"/>
    <d v="2014-10-29T00:00:00"/>
    <s v="Standard Class"/>
    <s v="RB-19330"/>
    <s v="Randy Bradley"/>
    <x v="0"/>
    <x v="0"/>
    <s v="Austin"/>
    <x v="5"/>
    <n v="78745"/>
    <x v="2"/>
    <x v="871"/>
    <x v="1"/>
    <x v="4"/>
    <x v="856"/>
    <n v="259.13600000000002"/>
    <n v="4"/>
    <n v="0.2"/>
    <n v="-58.305599999999984"/>
  </r>
  <r>
    <n v="4152"/>
    <x v="2052"/>
    <x v="3"/>
    <x v="210"/>
    <d v="2014-09-12T00:00:00"/>
    <s v="Standard Class"/>
    <s v="CB-12025"/>
    <s v="Cassandra Brandow"/>
    <x v="0"/>
    <x v="0"/>
    <s v="Philadelphia"/>
    <x v="9"/>
    <n v="19134"/>
    <x v="3"/>
    <x v="148"/>
    <x v="1"/>
    <x v="2"/>
    <x v="148"/>
    <n v="29.24"/>
    <n v="5"/>
    <n v="0.2"/>
    <n v="9.8685000000000009"/>
  </r>
  <r>
    <n v="4153"/>
    <x v="2052"/>
    <x v="3"/>
    <x v="210"/>
    <d v="2014-09-12T00:00:00"/>
    <s v="Standard Class"/>
    <s v="CB-12025"/>
    <s v="Cassandra Brandow"/>
    <x v="0"/>
    <x v="0"/>
    <s v="Philadelphia"/>
    <x v="9"/>
    <n v="19134"/>
    <x v="3"/>
    <x v="934"/>
    <x v="1"/>
    <x v="10"/>
    <x v="918"/>
    <n v="15.552000000000003"/>
    <n v="3"/>
    <n v="0.2"/>
    <n v="5.4432"/>
  </r>
  <r>
    <n v="4154"/>
    <x v="2052"/>
    <x v="3"/>
    <x v="210"/>
    <d v="2014-09-12T00:00:00"/>
    <s v="Standard Class"/>
    <s v="CB-12025"/>
    <s v="Cassandra Brandow"/>
    <x v="0"/>
    <x v="0"/>
    <s v="Philadelphia"/>
    <x v="9"/>
    <n v="19134"/>
    <x v="3"/>
    <x v="29"/>
    <x v="1"/>
    <x v="12"/>
    <x v="29"/>
    <n v="4.8960000000000008"/>
    <n v="3"/>
    <n v="0.2"/>
    <n v="1.6523999999999992"/>
  </r>
  <r>
    <n v="4155"/>
    <x v="2053"/>
    <x v="0"/>
    <x v="723"/>
    <d v="2014-01-04T00:00:00"/>
    <s v="Standard Class"/>
    <s v="MP-17965"/>
    <s v="Michael Paige"/>
    <x v="1"/>
    <x v="0"/>
    <s v="Bristol"/>
    <x v="18"/>
    <n v="37620"/>
    <x v="0"/>
    <x v="132"/>
    <x v="1"/>
    <x v="8"/>
    <x v="132"/>
    <n v="38.088000000000001"/>
    <n v="4"/>
    <n v="0.7"/>
    <n v="-27.93119999999999"/>
  </r>
  <r>
    <n v="4156"/>
    <x v="2053"/>
    <x v="0"/>
    <x v="723"/>
    <d v="2014-01-04T00:00:00"/>
    <s v="Standard Class"/>
    <s v="MP-17965"/>
    <s v="Michael Paige"/>
    <x v="1"/>
    <x v="0"/>
    <s v="Bristol"/>
    <x v="18"/>
    <n v="37620"/>
    <x v="0"/>
    <x v="744"/>
    <x v="1"/>
    <x v="8"/>
    <x v="735"/>
    <n v="2.8080000000000007"/>
    <n v="3"/>
    <n v="0.7"/>
    <n v="-1.9656000000000002"/>
  </r>
  <r>
    <n v="4157"/>
    <x v="2054"/>
    <x v="1"/>
    <x v="901"/>
    <d v="2012-12-09T00:00:00"/>
    <s v="Second Class"/>
    <s v="SW-20245"/>
    <s v="Scot Wooten"/>
    <x v="0"/>
    <x v="0"/>
    <s v="Philadelphia"/>
    <x v="9"/>
    <n v="19140"/>
    <x v="3"/>
    <x v="1048"/>
    <x v="2"/>
    <x v="11"/>
    <x v="1028"/>
    <n v="47.984000000000002"/>
    <n v="2"/>
    <n v="0.2"/>
    <n v="0.59979999999999656"/>
  </r>
  <r>
    <n v="4158"/>
    <x v="2054"/>
    <x v="1"/>
    <x v="901"/>
    <d v="2012-12-09T00:00:00"/>
    <s v="Second Class"/>
    <s v="SW-20245"/>
    <s v="Scot Wooten"/>
    <x v="0"/>
    <x v="0"/>
    <s v="Philadelphia"/>
    <x v="9"/>
    <n v="19140"/>
    <x v="3"/>
    <x v="497"/>
    <x v="1"/>
    <x v="8"/>
    <x v="492"/>
    <n v="26.064000000000007"/>
    <n v="6"/>
    <n v="0.7"/>
    <n v="-19.982399999999991"/>
  </r>
  <r>
    <n v="4159"/>
    <x v="2055"/>
    <x v="2"/>
    <x v="301"/>
    <d v="2011-11-08T00:00:00"/>
    <s v="Standard Class"/>
    <s v="SM-20950"/>
    <s v="Suzanne McNair"/>
    <x v="1"/>
    <x v="0"/>
    <s v="Chicago"/>
    <x v="10"/>
    <n v="60610"/>
    <x v="2"/>
    <x v="1221"/>
    <x v="1"/>
    <x v="10"/>
    <x v="1196"/>
    <n v="15.696000000000002"/>
    <n v="3"/>
    <n v="0.2"/>
    <n v="5.1011999999999995"/>
  </r>
  <r>
    <n v="4160"/>
    <x v="2056"/>
    <x v="0"/>
    <x v="947"/>
    <d v="2013-04-24T00:00:00"/>
    <s v="Standard Class"/>
    <s v="AP-10915"/>
    <s v="Arthur Prichep"/>
    <x v="0"/>
    <x v="0"/>
    <s v="Columbus"/>
    <x v="32"/>
    <n v="31907"/>
    <x v="0"/>
    <x v="18"/>
    <x v="1"/>
    <x v="6"/>
    <x v="18"/>
    <n v="12.84"/>
    <n v="3"/>
    <n v="0"/>
    <n v="3.7235999999999989"/>
  </r>
  <r>
    <n v="4161"/>
    <x v="2057"/>
    <x v="3"/>
    <x v="304"/>
    <d v="2014-05-19T00:00:00"/>
    <s v="Standard Class"/>
    <s v="AH-10465"/>
    <s v="Amy Hunt"/>
    <x v="0"/>
    <x v="0"/>
    <s v="New York City"/>
    <x v="15"/>
    <n v="10035"/>
    <x v="3"/>
    <x v="1400"/>
    <x v="2"/>
    <x v="7"/>
    <x v="1378"/>
    <n v="539.97"/>
    <n v="3"/>
    <n v="0"/>
    <n v="134.99250000000001"/>
  </r>
  <r>
    <n v="4162"/>
    <x v="2057"/>
    <x v="3"/>
    <x v="304"/>
    <d v="2014-05-19T00:00:00"/>
    <s v="Standard Class"/>
    <s v="AH-10465"/>
    <s v="Amy Hunt"/>
    <x v="0"/>
    <x v="0"/>
    <s v="New York City"/>
    <x v="15"/>
    <n v="10035"/>
    <x v="3"/>
    <x v="1011"/>
    <x v="1"/>
    <x v="4"/>
    <x v="994"/>
    <n v="22.58"/>
    <n v="2"/>
    <n v="0"/>
    <n v="5.8707999999999991"/>
  </r>
  <r>
    <n v="4163"/>
    <x v="2058"/>
    <x v="1"/>
    <x v="948"/>
    <d v="2012-03-18T00:00:00"/>
    <s v="Standard Class"/>
    <s v="EP-13915"/>
    <s v="Emily Phan"/>
    <x v="0"/>
    <x v="0"/>
    <s v="Dover"/>
    <x v="38"/>
    <n v="3820"/>
    <x v="3"/>
    <x v="617"/>
    <x v="1"/>
    <x v="2"/>
    <x v="612"/>
    <n v="16.52"/>
    <n v="4"/>
    <n v="0"/>
    <n v="7.5991999999999997"/>
  </r>
  <r>
    <n v="4164"/>
    <x v="2058"/>
    <x v="1"/>
    <x v="948"/>
    <d v="2012-03-18T00:00:00"/>
    <s v="Standard Class"/>
    <s v="EP-13915"/>
    <s v="Emily Phan"/>
    <x v="0"/>
    <x v="0"/>
    <s v="Dover"/>
    <x v="38"/>
    <n v="3820"/>
    <x v="3"/>
    <x v="1188"/>
    <x v="1"/>
    <x v="8"/>
    <x v="1165"/>
    <n v="671.93999999999994"/>
    <n v="3"/>
    <n v="0"/>
    <n v="315.81179999999995"/>
  </r>
  <r>
    <n v="4165"/>
    <x v="2059"/>
    <x v="3"/>
    <x v="424"/>
    <d v="2014-01-17T00:00:00"/>
    <s v="First Class"/>
    <s v="TP-21565"/>
    <s v="Tracy Poddar"/>
    <x v="1"/>
    <x v="0"/>
    <s v="Aurora"/>
    <x v="22"/>
    <n v="80013"/>
    <x v="1"/>
    <x v="25"/>
    <x v="2"/>
    <x v="11"/>
    <x v="25"/>
    <n v="169.06400000000002"/>
    <n v="7"/>
    <n v="0.2"/>
    <n v="-14.793099999999995"/>
  </r>
  <r>
    <n v="4166"/>
    <x v="2059"/>
    <x v="3"/>
    <x v="424"/>
    <d v="2014-01-17T00:00:00"/>
    <s v="First Class"/>
    <s v="TP-21565"/>
    <s v="Tracy Poddar"/>
    <x v="1"/>
    <x v="0"/>
    <s v="Aurora"/>
    <x v="22"/>
    <n v="80013"/>
    <x v="1"/>
    <x v="1247"/>
    <x v="1"/>
    <x v="4"/>
    <x v="1222"/>
    <n v="168.624"/>
    <n v="9"/>
    <n v="0.2"/>
    <n v="14.754599999999996"/>
  </r>
  <r>
    <n v="4167"/>
    <x v="2060"/>
    <x v="1"/>
    <x v="936"/>
    <d v="2012-03-13T00:00:00"/>
    <s v="Standard Class"/>
    <s v="AR-10825"/>
    <s v="Anthony Rawles"/>
    <x v="1"/>
    <x v="0"/>
    <s v="Long Beach"/>
    <x v="15"/>
    <n v="11561"/>
    <x v="3"/>
    <x v="1465"/>
    <x v="1"/>
    <x v="10"/>
    <x v="1442"/>
    <n v="19.440000000000001"/>
    <n v="3"/>
    <n v="0"/>
    <n v="9.3312000000000008"/>
  </r>
  <r>
    <n v="4168"/>
    <x v="2061"/>
    <x v="2"/>
    <x v="856"/>
    <d v="2011-10-13T00:00:00"/>
    <s v="First Class"/>
    <s v="HA-14920"/>
    <s v="Helen Andreada"/>
    <x v="0"/>
    <x v="0"/>
    <s v="Pasadena"/>
    <x v="1"/>
    <n v="91104"/>
    <x v="1"/>
    <x v="861"/>
    <x v="1"/>
    <x v="4"/>
    <x v="847"/>
    <n v="31.92"/>
    <n v="4"/>
    <n v="0"/>
    <n v="8.299199999999999"/>
  </r>
  <r>
    <n v="4169"/>
    <x v="2061"/>
    <x v="2"/>
    <x v="856"/>
    <d v="2011-10-13T00:00:00"/>
    <s v="First Class"/>
    <s v="HA-14920"/>
    <s v="Helen Andreada"/>
    <x v="0"/>
    <x v="0"/>
    <s v="Pasadena"/>
    <x v="1"/>
    <n v="91104"/>
    <x v="1"/>
    <x v="1631"/>
    <x v="0"/>
    <x v="1"/>
    <x v="1612"/>
    <n v="433.56800000000004"/>
    <n v="2"/>
    <n v="0.2"/>
    <n v="-65.035200000000046"/>
  </r>
  <r>
    <n v="4170"/>
    <x v="2062"/>
    <x v="1"/>
    <x v="657"/>
    <d v="2012-04-14T00:00:00"/>
    <s v="First Class"/>
    <s v="HJ-14875"/>
    <s v="Heather Jas"/>
    <x v="2"/>
    <x v="0"/>
    <s v="Mesa"/>
    <x v="16"/>
    <n v="85204"/>
    <x v="1"/>
    <x v="739"/>
    <x v="1"/>
    <x v="10"/>
    <x v="731"/>
    <n v="31.104000000000006"/>
    <n v="6"/>
    <n v="0.2"/>
    <n v="10.8864"/>
  </r>
  <r>
    <n v="4171"/>
    <x v="2062"/>
    <x v="1"/>
    <x v="657"/>
    <d v="2012-04-14T00:00:00"/>
    <s v="First Class"/>
    <s v="HJ-14875"/>
    <s v="Heather Jas"/>
    <x v="2"/>
    <x v="0"/>
    <s v="Mesa"/>
    <x v="16"/>
    <n v="85204"/>
    <x v="1"/>
    <x v="926"/>
    <x v="1"/>
    <x v="10"/>
    <x v="909"/>
    <n v="54.816000000000003"/>
    <n v="3"/>
    <n v="0.2"/>
    <n v="17.815199999999997"/>
  </r>
  <r>
    <n v="4172"/>
    <x v="2063"/>
    <x v="3"/>
    <x v="673"/>
    <d v="2014-11-21T00:00:00"/>
    <s v="Standard Class"/>
    <s v="JK-15370"/>
    <s v="Jay Kimmel"/>
    <x v="0"/>
    <x v="0"/>
    <s v="Fresno"/>
    <x v="1"/>
    <n v="93727"/>
    <x v="1"/>
    <x v="700"/>
    <x v="1"/>
    <x v="4"/>
    <x v="693"/>
    <n v="48.86"/>
    <n v="7"/>
    <n v="0"/>
    <n v="0.97719999999999807"/>
  </r>
  <r>
    <n v="4173"/>
    <x v="2064"/>
    <x v="0"/>
    <x v="949"/>
    <d v="2013-07-02T00:00:00"/>
    <s v="Same Day"/>
    <s v="JF-15355"/>
    <s v="Jay Fein"/>
    <x v="0"/>
    <x v="0"/>
    <s v="Columbia"/>
    <x v="20"/>
    <n v="29203"/>
    <x v="0"/>
    <x v="20"/>
    <x v="1"/>
    <x v="8"/>
    <x v="20"/>
    <n v="14.2"/>
    <n v="2"/>
    <n v="0"/>
    <n v="6.5319999999999991"/>
  </r>
  <r>
    <n v="4174"/>
    <x v="2064"/>
    <x v="0"/>
    <x v="949"/>
    <d v="2013-07-02T00:00:00"/>
    <s v="Same Day"/>
    <s v="JF-15355"/>
    <s v="Jay Fein"/>
    <x v="0"/>
    <x v="0"/>
    <s v="Columbia"/>
    <x v="20"/>
    <n v="29203"/>
    <x v="0"/>
    <x v="739"/>
    <x v="1"/>
    <x v="10"/>
    <x v="731"/>
    <n v="12.96"/>
    <n v="2"/>
    <n v="0"/>
    <n v="6.2208000000000006"/>
  </r>
  <r>
    <n v="4175"/>
    <x v="2064"/>
    <x v="0"/>
    <x v="949"/>
    <d v="2013-07-02T00:00:00"/>
    <s v="Same Day"/>
    <s v="JF-15355"/>
    <s v="Jay Fein"/>
    <x v="0"/>
    <x v="0"/>
    <s v="Columbia"/>
    <x v="20"/>
    <n v="29203"/>
    <x v="0"/>
    <x v="705"/>
    <x v="1"/>
    <x v="8"/>
    <x v="698"/>
    <n v="58.34"/>
    <n v="2"/>
    <n v="0"/>
    <n v="28.0032"/>
  </r>
  <r>
    <n v="4176"/>
    <x v="2065"/>
    <x v="1"/>
    <x v="239"/>
    <d v="2012-11-30T00:00:00"/>
    <s v="First Class"/>
    <s v="EK-13795"/>
    <s v="Eileen Kiefer"/>
    <x v="2"/>
    <x v="0"/>
    <s v="Santa Ana"/>
    <x v="1"/>
    <n v="92704"/>
    <x v="1"/>
    <x v="1473"/>
    <x v="1"/>
    <x v="6"/>
    <x v="1451"/>
    <n v="56.3"/>
    <n v="2"/>
    <n v="0"/>
    <n v="15.764000000000003"/>
  </r>
  <r>
    <n v="4177"/>
    <x v="2066"/>
    <x v="2"/>
    <x v="884"/>
    <d v="2011-04-12T00:00:00"/>
    <s v="Standard Class"/>
    <s v="RS-19765"/>
    <s v="Roland Schwarz"/>
    <x v="1"/>
    <x v="0"/>
    <s v="Columbia"/>
    <x v="20"/>
    <n v="29203"/>
    <x v="0"/>
    <x v="172"/>
    <x v="2"/>
    <x v="7"/>
    <x v="171"/>
    <n v="629.94999999999993"/>
    <n v="5"/>
    <n v="0"/>
    <n v="163.78700000000003"/>
  </r>
  <r>
    <n v="4178"/>
    <x v="2066"/>
    <x v="2"/>
    <x v="884"/>
    <d v="2011-04-12T00:00:00"/>
    <s v="Standard Class"/>
    <s v="RS-19765"/>
    <s v="Roland Schwarz"/>
    <x v="1"/>
    <x v="0"/>
    <s v="Columbia"/>
    <x v="20"/>
    <n v="29203"/>
    <x v="0"/>
    <x v="839"/>
    <x v="1"/>
    <x v="10"/>
    <x v="825"/>
    <n v="122.97"/>
    <n v="3"/>
    <n v="0"/>
    <n v="60.255300000000005"/>
  </r>
  <r>
    <n v="4179"/>
    <x v="2067"/>
    <x v="0"/>
    <x v="950"/>
    <d v="2013-06-19T00:00:00"/>
    <s v="Second Class"/>
    <s v="BD-11320"/>
    <s v="Bill Donatelli"/>
    <x v="0"/>
    <x v="0"/>
    <s v="Los Angeles"/>
    <x v="1"/>
    <n v="90045"/>
    <x v="1"/>
    <x v="1286"/>
    <x v="1"/>
    <x v="10"/>
    <x v="1263"/>
    <n v="46.349999999999994"/>
    <n v="5"/>
    <n v="0"/>
    <n v="21.784499999999998"/>
  </r>
  <r>
    <n v="4180"/>
    <x v="2068"/>
    <x v="3"/>
    <x v="904"/>
    <d v="2014-03-11T00:00:00"/>
    <s v="Standard Class"/>
    <s v="BF-11170"/>
    <s v="Ben Ferrer"/>
    <x v="2"/>
    <x v="0"/>
    <s v="San Francisco"/>
    <x v="1"/>
    <n v="94109"/>
    <x v="1"/>
    <x v="73"/>
    <x v="1"/>
    <x v="8"/>
    <x v="73"/>
    <n v="14.976000000000001"/>
    <n v="9"/>
    <n v="0.2"/>
    <n v="5.4288000000000007"/>
  </r>
  <r>
    <n v="4181"/>
    <x v="2069"/>
    <x v="3"/>
    <x v="566"/>
    <d v="2014-10-12T00:00:00"/>
    <s v="Standard Class"/>
    <s v="JK-15730"/>
    <s v="Joe Kamberova"/>
    <x v="0"/>
    <x v="0"/>
    <s v="Houston"/>
    <x v="5"/>
    <n v="77036"/>
    <x v="2"/>
    <x v="15"/>
    <x v="1"/>
    <x v="8"/>
    <x v="15"/>
    <n v="4.2399999999999993"/>
    <n v="5"/>
    <n v="0.8"/>
    <n v="-6.3599999999999994"/>
  </r>
  <r>
    <n v="4182"/>
    <x v="2070"/>
    <x v="3"/>
    <x v="833"/>
    <d v="2014-10-13T00:00:00"/>
    <s v="Standard Class"/>
    <s v="CR-12820"/>
    <s v="Cyra Reiten"/>
    <x v="2"/>
    <x v="0"/>
    <s v="New York City"/>
    <x v="15"/>
    <n v="10035"/>
    <x v="3"/>
    <x v="1593"/>
    <x v="2"/>
    <x v="11"/>
    <x v="1576"/>
    <n v="319.95999999999998"/>
    <n v="4"/>
    <n v="0"/>
    <n v="115.18559999999999"/>
  </r>
  <r>
    <n v="4183"/>
    <x v="2070"/>
    <x v="3"/>
    <x v="833"/>
    <d v="2014-10-13T00:00:00"/>
    <s v="Standard Class"/>
    <s v="CR-12820"/>
    <s v="Cyra Reiten"/>
    <x v="2"/>
    <x v="0"/>
    <s v="New York City"/>
    <x v="15"/>
    <n v="10035"/>
    <x v="3"/>
    <x v="126"/>
    <x v="1"/>
    <x v="10"/>
    <x v="557"/>
    <n v="17.04"/>
    <n v="3"/>
    <n v="0"/>
    <n v="7.6679999999999993"/>
  </r>
  <r>
    <n v="4184"/>
    <x v="2070"/>
    <x v="3"/>
    <x v="833"/>
    <d v="2014-10-13T00:00:00"/>
    <s v="Standard Class"/>
    <s v="CR-12820"/>
    <s v="Cyra Reiten"/>
    <x v="2"/>
    <x v="0"/>
    <s v="New York City"/>
    <x v="15"/>
    <n v="10035"/>
    <x v="3"/>
    <x v="156"/>
    <x v="1"/>
    <x v="4"/>
    <x v="155"/>
    <n v="344.90999999999997"/>
    <n v="3"/>
    <n v="0"/>
    <n v="10.347300000000004"/>
  </r>
  <r>
    <n v="4185"/>
    <x v="2071"/>
    <x v="0"/>
    <x v="5"/>
    <d v="2013-12-08T00:00:00"/>
    <s v="First Class"/>
    <s v="AG-10300"/>
    <s v="Aleksandra Gannaway"/>
    <x v="1"/>
    <x v="0"/>
    <s v="Franklin"/>
    <x v="31"/>
    <n v="2038"/>
    <x v="3"/>
    <x v="1632"/>
    <x v="0"/>
    <x v="0"/>
    <x v="1613"/>
    <n v="81.94"/>
    <n v="1"/>
    <n v="0"/>
    <n v="20.484999999999999"/>
  </r>
  <r>
    <n v="4186"/>
    <x v="2072"/>
    <x v="0"/>
    <x v="147"/>
    <d v="2013-10-23T00:00:00"/>
    <s v="First Class"/>
    <s v="CM-12160"/>
    <s v="Charles McCrossin"/>
    <x v="0"/>
    <x v="0"/>
    <s v="Baltimore"/>
    <x v="39"/>
    <n v="21215"/>
    <x v="3"/>
    <x v="960"/>
    <x v="2"/>
    <x v="11"/>
    <x v="944"/>
    <n v="98.16"/>
    <n v="6"/>
    <n v="0"/>
    <n v="9.8159999999999954"/>
  </r>
  <r>
    <n v="4187"/>
    <x v="2073"/>
    <x v="3"/>
    <x v="796"/>
    <d v="2014-05-24T00:00:00"/>
    <s v="Standard Class"/>
    <s v="SG-20890"/>
    <s v="Susan Gilcrest"/>
    <x v="1"/>
    <x v="0"/>
    <s v="Mcallen"/>
    <x v="5"/>
    <n v="78501"/>
    <x v="2"/>
    <x v="696"/>
    <x v="1"/>
    <x v="8"/>
    <x v="689"/>
    <n v="6.8739999999999988"/>
    <n v="7"/>
    <n v="0.8"/>
    <n v="-10.654700000000002"/>
  </r>
  <r>
    <n v="4188"/>
    <x v="2073"/>
    <x v="3"/>
    <x v="796"/>
    <d v="2014-05-24T00:00:00"/>
    <s v="Standard Class"/>
    <s v="SG-20890"/>
    <s v="Susan Gilcrest"/>
    <x v="1"/>
    <x v="0"/>
    <s v="Mcallen"/>
    <x v="5"/>
    <n v="78501"/>
    <x v="2"/>
    <x v="1230"/>
    <x v="1"/>
    <x v="8"/>
    <x v="1204"/>
    <n v="1.9959999999999996"/>
    <n v="1"/>
    <n v="0.8"/>
    <n v="-3.293400000000001"/>
  </r>
  <r>
    <n v="4189"/>
    <x v="2073"/>
    <x v="3"/>
    <x v="796"/>
    <d v="2014-05-24T00:00:00"/>
    <s v="Standard Class"/>
    <s v="SG-20890"/>
    <s v="Susan Gilcrest"/>
    <x v="1"/>
    <x v="0"/>
    <s v="Mcallen"/>
    <x v="5"/>
    <n v="78501"/>
    <x v="2"/>
    <x v="1427"/>
    <x v="1"/>
    <x v="4"/>
    <x v="1406"/>
    <n v="8.9280000000000008"/>
    <n v="2"/>
    <n v="0.2"/>
    <n v="0.66959999999999997"/>
  </r>
  <r>
    <n v="4190"/>
    <x v="2074"/>
    <x v="0"/>
    <x v="182"/>
    <d v="2013-10-02T00:00:00"/>
    <s v="Second Class"/>
    <s v="CS-12175"/>
    <s v="Charles Sheldon"/>
    <x v="1"/>
    <x v="0"/>
    <s v="Iowa City"/>
    <x v="23"/>
    <n v="52240"/>
    <x v="2"/>
    <x v="1633"/>
    <x v="1"/>
    <x v="10"/>
    <x v="1614"/>
    <n v="9.99"/>
    <n v="1"/>
    <n v="0"/>
    <n v="4.4954999999999998"/>
  </r>
  <r>
    <n v="4191"/>
    <x v="2075"/>
    <x v="3"/>
    <x v="701"/>
    <d v="2014-11-23T00:00:00"/>
    <s v="Standard Class"/>
    <s v="HL-15040"/>
    <s v="Hunter Lopez"/>
    <x v="0"/>
    <x v="0"/>
    <s v="Newark"/>
    <x v="13"/>
    <n v="19711"/>
    <x v="3"/>
    <x v="1388"/>
    <x v="2"/>
    <x v="16"/>
    <x v="1365"/>
    <n v="10499.97"/>
    <n v="3"/>
    <n v="0"/>
    <n v="5039.9856"/>
  </r>
  <r>
    <n v="4192"/>
    <x v="2076"/>
    <x v="1"/>
    <x v="951"/>
    <d v="2012-07-08T00:00:00"/>
    <s v="Same Day"/>
    <s v="DM-13015"/>
    <s v="Darrin Martin"/>
    <x v="0"/>
    <x v="0"/>
    <s v="Houston"/>
    <x v="5"/>
    <n v="77070"/>
    <x v="2"/>
    <x v="1634"/>
    <x v="1"/>
    <x v="10"/>
    <x v="1615"/>
    <n v="21.12"/>
    <n v="5"/>
    <n v="0.2"/>
    <n v="6.5999999999999988"/>
  </r>
  <r>
    <n v="4193"/>
    <x v="2077"/>
    <x v="1"/>
    <x v="547"/>
    <d v="2012-11-20T00:00:00"/>
    <s v="Standard Class"/>
    <s v="HK-14890"/>
    <s v="Heather Kirkland"/>
    <x v="1"/>
    <x v="0"/>
    <s v="Boise"/>
    <x v="45"/>
    <n v="83704"/>
    <x v="1"/>
    <x v="3"/>
    <x v="0"/>
    <x v="3"/>
    <x v="3"/>
    <n v="696.42"/>
    <n v="2"/>
    <n v="0"/>
    <n v="160.17660000000001"/>
  </r>
  <r>
    <n v="4194"/>
    <x v="2077"/>
    <x v="1"/>
    <x v="547"/>
    <d v="2012-11-20T00:00:00"/>
    <s v="Standard Class"/>
    <s v="HK-14890"/>
    <s v="Heather Kirkland"/>
    <x v="1"/>
    <x v="0"/>
    <s v="Boise"/>
    <x v="45"/>
    <n v="83704"/>
    <x v="1"/>
    <x v="143"/>
    <x v="2"/>
    <x v="7"/>
    <x v="143"/>
    <n v="304.77600000000001"/>
    <n v="3"/>
    <n v="0.2"/>
    <n v="22.858199999999982"/>
  </r>
  <r>
    <n v="4195"/>
    <x v="2078"/>
    <x v="1"/>
    <x v="652"/>
    <d v="2012-06-22T00:00:00"/>
    <s v="Standard Class"/>
    <s v="BG-11740"/>
    <s v="Bruce Geld"/>
    <x v="0"/>
    <x v="0"/>
    <s v="San Diego"/>
    <x v="1"/>
    <n v="92105"/>
    <x v="1"/>
    <x v="1062"/>
    <x v="1"/>
    <x v="6"/>
    <x v="1042"/>
    <n v="51.98"/>
    <n v="2"/>
    <n v="0"/>
    <n v="15.074199999999998"/>
  </r>
  <r>
    <n v="4196"/>
    <x v="2079"/>
    <x v="0"/>
    <x v="143"/>
    <d v="2013-04-15T00:00:00"/>
    <s v="Standard Class"/>
    <s v="CK-12595"/>
    <s v="Clytie Kelty"/>
    <x v="0"/>
    <x v="0"/>
    <s v="Los Angeles"/>
    <x v="1"/>
    <n v="90032"/>
    <x v="1"/>
    <x v="627"/>
    <x v="0"/>
    <x v="5"/>
    <x v="621"/>
    <n v="24.700000000000003"/>
    <n v="5"/>
    <n v="0"/>
    <n v="10.374000000000001"/>
  </r>
  <r>
    <n v="4197"/>
    <x v="2080"/>
    <x v="1"/>
    <x v="24"/>
    <d v="2012-04-23T00:00:00"/>
    <s v="Second Class"/>
    <s v="RF-19735"/>
    <s v="Roland Fjeld"/>
    <x v="0"/>
    <x v="0"/>
    <s v="New York City"/>
    <x v="15"/>
    <n v="10024"/>
    <x v="3"/>
    <x v="676"/>
    <x v="1"/>
    <x v="2"/>
    <x v="670"/>
    <n v="21.93"/>
    <n v="3"/>
    <n v="0"/>
    <n v="10.307099999999998"/>
  </r>
  <r>
    <n v="4198"/>
    <x v="2081"/>
    <x v="0"/>
    <x v="275"/>
    <d v="2013-12-09T00:00:00"/>
    <s v="Standard Class"/>
    <s v="CJ-12010"/>
    <s v="Caroline Jumper"/>
    <x v="0"/>
    <x v="0"/>
    <s v="Philadelphia"/>
    <x v="9"/>
    <n v="19134"/>
    <x v="3"/>
    <x v="532"/>
    <x v="1"/>
    <x v="9"/>
    <x v="527"/>
    <n v="394.81600000000003"/>
    <n v="4"/>
    <n v="0.2"/>
    <n v="93.768799999999999"/>
  </r>
  <r>
    <n v="4199"/>
    <x v="2081"/>
    <x v="0"/>
    <x v="275"/>
    <d v="2013-12-09T00:00:00"/>
    <s v="Standard Class"/>
    <s v="CJ-12010"/>
    <s v="Caroline Jumper"/>
    <x v="0"/>
    <x v="0"/>
    <s v="Philadelphia"/>
    <x v="9"/>
    <n v="19134"/>
    <x v="3"/>
    <x v="280"/>
    <x v="1"/>
    <x v="8"/>
    <x v="277"/>
    <n v="18.192000000000004"/>
    <n v="4"/>
    <n v="0.7"/>
    <n v="-14.553600000000003"/>
  </r>
  <r>
    <n v="4200"/>
    <x v="2082"/>
    <x v="1"/>
    <x v="895"/>
    <d v="2012-12-10T00:00:00"/>
    <s v="Same Day"/>
    <s v="MA-17560"/>
    <s v="Matt Abelman"/>
    <x v="2"/>
    <x v="0"/>
    <s v="New York City"/>
    <x v="15"/>
    <n v="10024"/>
    <x v="3"/>
    <x v="676"/>
    <x v="1"/>
    <x v="2"/>
    <x v="670"/>
    <n v="7.31"/>
    <n v="1"/>
    <n v="0"/>
    <n v="3.4356999999999998"/>
  </r>
  <r>
    <n v="4201"/>
    <x v="2082"/>
    <x v="1"/>
    <x v="895"/>
    <d v="2012-12-10T00:00:00"/>
    <s v="Same Day"/>
    <s v="MA-17560"/>
    <s v="Matt Abelman"/>
    <x v="2"/>
    <x v="0"/>
    <s v="New York City"/>
    <x v="15"/>
    <n v="10024"/>
    <x v="3"/>
    <x v="615"/>
    <x v="2"/>
    <x v="16"/>
    <x v="610"/>
    <n v="799.98400000000004"/>
    <n v="2"/>
    <n v="0.2"/>
    <n v="249.99499999999998"/>
  </r>
  <r>
    <n v="4202"/>
    <x v="2082"/>
    <x v="1"/>
    <x v="895"/>
    <d v="2012-12-10T00:00:00"/>
    <s v="Same Day"/>
    <s v="MA-17560"/>
    <s v="Matt Abelman"/>
    <x v="2"/>
    <x v="0"/>
    <s v="New York City"/>
    <x v="15"/>
    <n v="10024"/>
    <x v="3"/>
    <x v="320"/>
    <x v="1"/>
    <x v="10"/>
    <x v="317"/>
    <n v="41.28"/>
    <n v="6"/>
    <n v="0"/>
    <n v="18.988799999999998"/>
  </r>
  <r>
    <n v="4203"/>
    <x v="2082"/>
    <x v="1"/>
    <x v="895"/>
    <d v="2012-12-10T00:00:00"/>
    <s v="Same Day"/>
    <s v="MA-17560"/>
    <s v="Matt Abelman"/>
    <x v="2"/>
    <x v="0"/>
    <s v="New York City"/>
    <x v="15"/>
    <n v="10024"/>
    <x v="3"/>
    <x v="145"/>
    <x v="1"/>
    <x v="10"/>
    <x v="145"/>
    <n v="184.66"/>
    <n v="7"/>
    <n v="0"/>
    <n v="84.943599999999989"/>
  </r>
  <r>
    <n v="4204"/>
    <x v="2083"/>
    <x v="2"/>
    <x v="656"/>
    <d v="2011-11-02T00:00:00"/>
    <s v="Second Class"/>
    <s v="AM-10705"/>
    <s v="Anne McFarland"/>
    <x v="0"/>
    <x v="0"/>
    <s v="Cranston"/>
    <x v="34"/>
    <n v="2920"/>
    <x v="3"/>
    <x v="32"/>
    <x v="1"/>
    <x v="6"/>
    <x v="32"/>
    <n v="49.25"/>
    <n v="5"/>
    <n v="0"/>
    <n v="18.715000000000003"/>
  </r>
  <r>
    <n v="4205"/>
    <x v="2083"/>
    <x v="2"/>
    <x v="656"/>
    <d v="2011-11-02T00:00:00"/>
    <s v="Second Class"/>
    <s v="AM-10705"/>
    <s v="Anne McFarland"/>
    <x v="0"/>
    <x v="0"/>
    <s v="Cranston"/>
    <x v="34"/>
    <n v="2920"/>
    <x v="3"/>
    <x v="727"/>
    <x v="1"/>
    <x v="10"/>
    <x v="719"/>
    <n v="10.16"/>
    <n v="2"/>
    <n v="0"/>
    <n v="4.7751999999999999"/>
  </r>
  <r>
    <n v="4206"/>
    <x v="2083"/>
    <x v="2"/>
    <x v="656"/>
    <d v="2011-11-02T00:00:00"/>
    <s v="Second Class"/>
    <s v="AM-10705"/>
    <s v="Anne McFarland"/>
    <x v="0"/>
    <x v="0"/>
    <s v="Cranston"/>
    <x v="34"/>
    <n v="2920"/>
    <x v="3"/>
    <x v="1256"/>
    <x v="0"/>
    <x v="5"/>
    <x v="1231"/>
    <n v="14.76"/>
    <n v="2"/>
    <n v="0"/>
    <n v="4.2803999999999984"/>
  </r>
  <r>
    <n v="4207"/>
    <x v="2083"/>
    <x v="2"/>
    <x v="656"/>
    <d v="2011-11-02T00:00:00"/>
    <s v="Second Class"/>
    <s v="AM-10705"/>
    <s v="Anne McFarland"/>
    <x v="0"/>
    <x v="0"/>
    <s v="Cranston"/>
    <x v="34"/>
    <n v="2920"/>
    <x v="3"/>
    <x v="822"/>
    <x v="1"/>
    <x v="8"/>
    <x v="810"/>
    <n v="34.08"/>
    <n v="2"/>
    <n v="0"/>
    <n v="15.676799999999997"/>
  </r>
  <r>
    <n v="4208"/>
    <x v="2083"/>
    <x v="2"/>
    <x v="656"/>
    <d v="2011-11-02T00:00:00"/>
    <s v="Second Class"/>
    <s v="AM-10705"/>
    <s v="Anne McFarland"/>
    <x v="0"/>
    <x v="0"/>
    <s v="Cranston"/>
    <x v="34"/>
    <n v="2920"/>
    <x v="3"/>
    <x v="325"/>
    <x v="0"/>
    <x v="5"/>
    <x v="322"/>
    <n v="17.669999999999998"/>
    <n v="3"/>
    <n v="0"/>
    <n v="7.7748000000000008"/>
  </r>
  <r>
    <n v="4209"/>
    <x v="2083"/>
    <x v="2"/>
    <x v="656"/>
    <d v="2011-11-02T00:00:00"/>
    <s v="Second Class"/>
    <s v="AM-10705"/>
    <s v="Anne McFarland"/>
    <x v="0"/>
    <x v="0"/>
    <s v="Cranston"/>
    <x v="34"/>
    <n v="2920"/>
    <x v="3"/>
    <x v="1476"/>
    <x v="0"/>
    <x v="1"/>
    <x v="1454"/>
    <n v="1604.9"/>
    <n v="5"/>
    <n v="0"/>
    <n v="481.46999999999991"/>
  </r>
  <r>
    <n v="4210"/>
    <x v="2083"/>
    <x v="2"/>
    <x v="656"/>
    <d v="2011-11-02T00:00:00"/>
    <s v="Second Class"/>
    <s v="AM-10705"/>
    <s v="Anne McFarland"/>
    <x v="0"/>
    <x v="0"/>
    <s v="Cranston"/>
    <x v="34"/>
    <n v="2920"/>
    <x v="3"/>
    <x v="1258"/>
    <x v="0"/>
    <x v="3"/>
    <x v="1233"/>
    <n v="385.68599999999998"/>
    <n v="1"/>
    <n v="0.3"/>
    <n v="-60.607800000000026"/>
  </r>
  <r>
    <n v="4211"/>
    <x v="2084"/>
    <x v="3"/>
    <x v="34"/>
    <d v="2014-12-15T00:00:00"/>
    <s v="Standard Class"/>
    <s v="AH-10585"/>
    <s v="Angele Hood"/>
    <x v="0"/>
    <x v="0"/>
    <s v="Chicago"/>
    <x v="10"/>
    <n v="60623"/>
    <x v="2"/>
    <x v="112"/>
    <x v="1"/>
    <x v="10"/>
    <x v="112"/>
    <n v="15.984000000000002"/>
    <n v="2"/>
    <n v="0.2"/>
    <n v="4.9949999999999992"/>
  </r>
  <r>
    <n v="4212"/>
    <x v="2085"/>
    <x v="2"/>
    <x v="952"/>
    <d v="2011-05-09T00:00:00"/>
    <s v="Second Class"/>
    <s v="PF-19120"/>
    <s v="Peter Fuller"/>
    <x v="0"/>
    <x v="0"/>
    <s v="Richmond"/>
    <x v="0"/>
    <n v="40475"/>
    <x v="0"/>
    <x v="1407"/>
    <x v="1"/>
    <x v="10"/>
    <x v="1385"/>
    <n v="9.42"/>
    <n v="3"/>
    <n v="0"/>
    <n v="4.238999999999999"/>
  </r>
  <r>
    <n v="4213"/>
    <x v="2085"/>
    <x v="2"/>
    <x v="952"/>
    <d v="2011-05-09T00:00:00"/>
    <s v="Second Class"/>
    <s v="PF-19120"/>
    <s v="Peter Fuller"/>
    <x v="0"/>
    <x v="0"/>
    <s v="Richmond"/>
    <x v="0"/>
    <n v="40475"/>
    <x v="0"/>
    <x v="279"/>
    <x v="1"/>
    <x v="6"/>
    <x v="276"/>
    <n v="6.56"/>
    <n v="2"/>
    <n v="0"/>
    <n v="1.9023999999999992"/>
  </r>
  <r>
    <n v="4214"/>
    <x v="2085"/>
    <x v="2"/>
    <x v="952"/>
    <d v="2011-05-09T00:00:00"/>
    <s v="Second Class"/>
    <s v="PF-19120"/>
    <s v="Peter Fuller"/>
    <x v="0"/>
    <x v="0"/>
    <s v="Richmond"/>
    <x v="0"/>
    <n v="40475"/>
    <x v="0"/>
    <x v="1635"/>
    <x v="1"/>
    <x v="10"/>
    <x v="1616"/>
    <n v="24.56"/>
    <n v="2"/>
    <n v="0"/>
    <n v="11.543199999999999"/>
  </r>
  <r>
    <n v="4215"/>
    <x v="2086"/>
    <x v="0"/>
    <x v="758"/>
    <d v="2013-03-09T00:00:00"/>
    <s v="Standard Class"/>
    <s v="RD-19480"/>
    <s v="Rick Duston"/>
    <x v="0"/>
    <x v="0"/>
    <s v="Mishawaka"/>
    <x v="14"/>
    <n v="46544"/>
    <x v="2"/>
    <x v="1636"/>
    <x v="1"/>
    <x v="8"/>
    <x v="1617"/>
    <n v="128.39999999999998"/>
    <n v="3"/>
    <n v="0"/>
    <n v="64.199999999999989"/>
  </r>
  <r>
    <n v="4216"/>
    <x v="2087"/>
    <x v="2"/>
    <x v="953"/>
    <d v="2011-12-04T00:00:00"/>
    <s v="Standard Class"/>
    <s v="JL-15505"/>
    <s v="Jeremy Lonsdale"/>
    <x v="0"/>
    <x v="0"/>
    <s v="Mount Vernon"/>
    <x v="15"/>
    <n v="10550"/>
    <x v="3"/>
    <x v="1637"/>
    <x v="1"/>
    <x v="12"/>
    <x v="1618"/>
    <n v="62.28"/>
    <n v="4"/>
    <n v="0"/>
    <n v="29.271599999999999"/>
  </r>
  <r>
    <n v="4217"/>
    <x v="2088"/>
    <x v="1"/>
    <x v="954"/>
    <d v="2012-02-22T00:00:00"/>
    <s v="Standard Class"/>
    <s v="AB-10600"/>
    <s v="Ann Blume"/>
    <x v="1"/>
    <x v="0"/>
    <s v="Los Angeles"/>
    <x v="1"/>
    <n v="90004"/>
    <x v="1"/>
    <x v="641"/>
    <x v="1"/>
    <x v="2"/>
    <x v="635"/>
    <n v="9.24"/>
    <n v="3"/>
    <n v="0"/>
    <n v="4.4352"/>
  </r>
  <r>
    <n v="4218"/>
    <x v="2089"/>
    <x v="3"/>
    <x v="719"/>
    <d v="2014-04-04T00:00:00"/>
    <s v="First Class"/>
    <s v="NC-18535"/>
    <s v="Nick Crebassa"/>
    <x v="1"/>
    <x v="0"/>
    <s v="San Francisco"/>
    <x v="1"/>
    <n v="94110"/>
    <x v="1"/>
    <x v="1638"/>
    <x v="0"/>
    <x v="0"/>
    <x v="1619"/>
    <n v="482.66399999999999"/>
    <n v="8"/>
    <n v="0.15"/>
    <n v="85.175999999999974"/>
  </r>
  <r>
    <n v="4219"/>
    <x v="2089"/>
    <x v="3"/>
    <x v="719"/>
    <d v="2014-04-04T00:00:00"/>
    <s v="First Class"/>
    <s v="NC-18535"/>
    <s v="Nick Crebassa"/>
    <x v="1"/>
    <x v="0"/>
    <s v="San Francisco"/>
    <x v="1"/>
    <n v="94110"/>
    <x v="1"/>
    <x v="1497"/>
    <x v="2"/>
    <x v="15"/>
    <x v="1476"/>
    <n v="4799.9839999999995"/>
    <n v="2"/>
    <n v="0.2"/>
    <n v="359.99879999999962"/>
  </r>
  <r>
    <n v="4220"/>
    <x v="2090"/>
    <x v="3"/>
    <x v="532"/>
    <d v="2014-06-14T00:00:00"/>
    <s v="Second Class"/>
    <s v="TB-21400"/>
    <s v="Tom Boeckenhauer"/>
    <x v="0"/>
    <x v="0"/>
    <s v="Seattle"/>
    <x v="4"/>
    <n v="98103"/>
    <x v="1"/>
    <x v="274"/>
    <x v="1"/>
    <x v="10"/>
    <x v="271"/>
    <n v="37.94"/>
    <n v="2"/>
    <n v="0"/>
    <n v="18.211199999999998"/>
  </r>
  <r>
    <n v="4221"/>
    <x v="2090"/>
    <x v="3"/>
    <x v="532"/>
    <d v="2014-06-14T00:00:00"/>
    <s v="Second Class"/>
    <s v="TB-21400"/>
    <s v="Tom Boeckenhauer"/>
    <x v="0"/>
    <x v="0"/>
    <s v="Seattle"/>
    <x v="4"/>
    <n v="98103"/>
    <x v="1"/>
    <x v="733"/>
    <x v="1"/>
    <x v="8"/>
    <x v="725"/>
    <n v="18.288"/>
    <n v="6"/>
    <n v="0.2"/>
    <n v="6.6293999999999995"/>
  </r>
  <r>
    <n v="4222"/>
    <x v="2090"/>
    <x v="3"/>
    <x v="532"/>
    <d v="2014-06-14T00:00:00"/>
    <s v="Second Class"/>
    <s v="TB-21400"/>
    <s v="Tom Boeckenhauer"/>
    <x v="0"/>
    <x v="0"/>
    <s v="Seattle"/>
    <x v="4"/>
    <n v="98103"/>
    <x v="1"/>
    <x v="1639"/>
    <x v="2"/>
    <x v="15"/>
    <x v="1620"/>
    <n v="385.80000000000007"/>
    <n v="5"/>
    <n v="0.2"/>
    <n v="130.20749999999998"/>
  </r>
  <r>
    <n v="4223"/>
    <x v="2090"/>
    <x v="3"/>
    <x v="532"/>
    <d v="2014-06-14T00:00:00"/>
    <s v="Second Class"/>
    <s v="TB-21400"/>
    <s v="Tom Boeckenhauer"/>
    <x v="0"/>
    <x v="0"/>
    <s v="Seattle"/>
    <x v="4"/>
    <n v="98103"/>
    <x v="1"/>
    <x v="232"/>
    <x v="1"/>
    <x v="4"/>
    <x v="230"/>
    <n v="102.96"/>
    <n v="2"/>
    <n v="0"/>
    <n v="1.0296000000000021"/>
  </r>
  <r>
    <n v="4224"/>
    <x v="2090"/>
    <x v="3"/>
    <x v="532"/>
    <d v="2014-06-14T00:00:00"/>
    <s v="Second Class"/>
    <s v="TB-21400"/>
    <s v="Tom Boeckenhauer"/>
    <x v="0"/>
    <x v="0"/>
    <s v="Seattle"/>
    <x v="4"/>
    <n v="98103"/>
    <x v="1"/>
    <x v="672"/>
    <x v="0"/>
    <x v="0"/>
    <x v="666"/>
    <n v="174.42000000000002"/>
    <n v="3"/>
    <n v="0"/>
    <n v="41.860800000000005"/>
  </r>
  <r>
    <n v="4225"/>
    <x v="2091"/>
    <x v="0"/>
    <x v="955"/>
    <d v="2013-10-04T00:00:00"/>
    <s v="First Class"/>
    <s v="SJ-20215"/>
    <s v="Sarah Jordon"/>
    <x v="0"/>
    <x v="0"/>
    <s v="Quincy"/>
    <x v="10"/>
    <n v="62301"/>
    <x v="2"/>
    <x v="185"/>
    <x v="1"/>
    <x v="8"/>
    <x v="184"/>
    <n v="1.9639999999999995"/>
    <n v="2"/>
    <n v="0.8"/>
    <n v="-3.2406000000000006"/>
  </r>
  <r>
    <n v="4226"/>
    <x v="2092"/>
    <x v="2"/>
    <x v="736"/>
    <d v="2011-12-17T00:00:00"/>
    <s v="Standard Class"/>
    <s v="EB-13840"/>
    <s v="Ellis Ballard"/>
    <x v="1"/>
    <x v="0"/>
    <s v="Chicago"/>
    <x v="10"/>
    <n v="60623"/>
    <x v="2"/>
    <x v="1640"/>
    <x v="0"/>
    <x v="5"/>
    <x v="1621"/>
    <n v="94.427999999999997"/>
    <n v="3"/>
    <n v="0.6"/>
    <n v="-42.492599999999982"/>
  </r>
  <r>
    <n v="4227"/>
    <x v="2093"/>
    <x v="3"/>
    <x v="343"/>
    <d v="2014-11-17T00:00:00"/>
    <s v="Standard Class"/>
    <s v="WB-21850"/>
    <s v="William Brown"/>
    <x v="0"/>
    <x v="0"/>
    <s v="Urbandale"/>
    <x v="23"/>
    <n v="50322"/>
    <x v="2"/>
    <x v="271"/>
    <x v="1"/>
    <x v="13"/>
    <x v="268"/>
    <n v="45.92"/>
    <n v="4"/>
    <n v="0"/>
    <n v="21.5824"/>
  </r>
  <r>
    <n v="4228"/>
    <x v="2094"/>
    <x v="1"/>
    <x v="956"/>
    <d v="2012-01-10T00:00:00"/>
    <s v="Standard Class"/>
    <s v="SR-20740"/>
    <s v="Steven Roelle"/>
    <x v="2"/>
    <x v="0"/>
    <s v="Seattle"/>
    <x v="4"/>
    <n v="98103"/>
    <x v="1"/>
    <x v="389"/>
    <x v="0"/>
    <x v="1"/>
    <x v="385"/>
    <n v="61.584000000000003"/>
    <n v="1"/>
    <n v="0.2"/>
    <n v="-6.9282000000000039"/>
  </r>
  <r>
    <n v="4229"/>
    <x v="2095"/>
    <x v="0"/>
    <x v="830"/>
    <d v="2013-03-27T00:00:00"/>
    <s v="First Class"/>
    <s v="VG-21805"/>
    <s v="Vivek Grady"/>
    <x v="1"/>
    <x v="0"/>
    <s v="Richmond"/>
    <x v="14"/>
    <n v="47374"/>
    <x v="2"/>
    <x v="1134"/>
    <x v="1"/>
    <x v="10"/>
    <x v="1113"/>
    <n v="22.48"/>
    <n v="1"/>
    <n v="0"/>
    <n v="10.3408"/>
  </r>
  <r>
    <n v="4230"/>
    <x v="2096"/>
    <x v="3"/>
    <x v="957"/>
    <d v="2014-07-11T00:00:00"/>
    <s v="Standard Class"/>
    <s v="LS-16945"/>
    <s v="Linda Southworth"/>
    <x v="1"/>
    <x v="0"/>
    <s v="Dallas"/>
    <x v="5"/>
    <n v="75220"/>
    <x v="2"/>
    <x v="737"/>
    <x v="0"/>
    <x v="5"/>
    <x v="729"/>
    <n v="332.02800000000002"/>
    <n v="9"/>
    <n v="0.6"/>
    <n v="-348.62940000000003"/>
  </r>
  <r>
    <n v="4231"/>
    <x v="2096"/>
    <x v="3"/>
    <x v="957"/>
    <d v="2014-07-11T00:00:00"/>
    <s v="Standard Class"/>
    <s v="LS-16945"/>
    <s v="Linda Southworth"/>
    <x v="1"/>
    <x v="0"/>
    <s v="Dallas"/>
    <x v="5"/>
    <n v="75220"/>
    <x v="2"/>
    <x v="858"/>
    <x v="1"/>
    <x v="8"/>
    <x v="844"/>
    <n v="11.393999999999998"/>
    <n v="9"/>
    <n v="0.8"/>
    <n v="-17.660699999999999"/>
  </r>
  <r>
    <n v="4232"/>
    <x v="2096"/>
    <x v="3"/>
    <x v="957"/>
    <d v="2014-07-11T00:00:00"/>
    <s v="Standard Class"/>
    <s v="LS-16945"/>
    <s v="Linda Southworth"/>
    <x v="1"/>
    <x v="0"/>
    <s v="Dallas"/>
    <x v="5"/>
    <n v="75220"/>
    <x v="2"/>
    <x v="1641"/>
    <x v="1"/>
    <x v="10"/>
    <x v="1622"/>
    <n v="15.552000000000003"/>
    <n v="3"/>
    <n v="0.2"/>
    <n v="5.6375999999999999"/>
  </r>
  <r>
    <n v="4233"/>
    <x v="2096"/>
    <x v="3"/>
    <x v="957"/>
    <d v="2014-07-11T00:00:00"/>
    <s v="Standard Class"/>
    <s v="LS-16945"/>
    <s v="Linda Southworth"/>
    <x v="1"/>
    <x v="0"/>
    <s v="Dallas"/>
    <x v="5"/>
    <n v="75220"/>
    <x v="2"/>
    <x v="727"/>
    <x v="1"/>
    <x v="10"/>
    <x v="1543"/>
    <n v="31.104000000000006"/>
    <n v="6"/>
    <n v="0.2"/>
    <n v="11.2752"/>
  </r>
  <r>
    <n v="4234"/>
    <x v="2096"/>
    <x v="3"/>
    <x v="957"/>
    <d v="2014-07-11T00:00:00"/>
    <s v="Standard Class"/>
    <s v="LS-16945"/>
    <s v="Linda Southworth"/>
    <x v="1"/>
    <x v="0"/>
    <s v="Dallas"/>
    <x v="5"/>
    <n v="75220"/>
    <x v="2"/>
    <x v="351"/>
    <x v="1"/>
    <x v="8"/>
    <x v="347"/>
    <n v="6.3159999999999981"/>
    <n v="1"/>
    <n v="0.8"/>
    <n v="-10.421400000000002"/>
  </r>
  <r>
    <n v="4235"/>
    <x v="2097"/>
    <x v="2"/>
    <x v="158"/>
    <d v="2011-09-24T00:00:00"/>
    <s v="First Class"/>
    <s v="MA-17560"/>
    <s v="Matt Abelman"/>
    <x v="2"/>
    <x v="0"/>
    <s v="Philadelphia"/>
    <x v="9"/>
    <n v="19143"/>
    <x v="3"/>
    <x v="204"/>
    <x v="1"/>
    <x v="10"/>
    <x v="203"/>
    <n v="11.352000000000002"/>
    <n v="3"/>
    <n v="0.2"/>
    <n v="4.1151"/>
  </r>
  <r>
    <n v="4236"/>
    <x v="2097"/>
    <x v="2"/>
    <x v="158"/>
    <d v="2011-09-24T00:00:00"/>
    <s v="First Class"/>
    <s v="MA-17560"/>
    <s v="Matt Abelman"/>
    <x v="2"/>
    <x v="0"/>
    <s v="Philadelphia"/>
    <x v="9"/>
    <n v="19143"/>
    <x v="3"/>
    <x v="865"/>
    <x v="1"/>
    <x v="2"/>
    <x v="33"/>
    <n v="20.808000000000003"/>
    <n v="9"/>
    <n v="0.2"/>
    <n v="7.0226999999999995"/>
  </r>
  <r>
    <n v="4237"/>
    <x v="2098"/>
    <x v="0"/>
    <x v="310"/>
    <d v="2013-07-28T00:00:00"/>
    <s v="Standard Class"/>
    <s v="NF-18475"/>
    <s v="Neil Französisch"/>
    <x v="2"/>
    <x v="0"/>
    <s v="Rockford"/>
    <x v="10"/>
    <n v="61107"/>
    <x v="2"/>
    <x v="1395"/>
    <x v="1"/>
    <x v="8"/>
    <x v="1373"/>
    <n v="11.415999999999997"/>
    <n v="4"/>
    <n v="0.8"/>
    <n v="-18.836400000000005"/>
  </r>
  <r>
    <n v="4238"/>
    <x v="2099"/>
    <x v="3"/>
    <x v="635"/>
    <d v="2014-09-04T00:00:00"/>
    <s v="Second Class"/>
    <s v="MD-17860"/>
    <s v="Michael Dominguez"/>
    <x v="1"/>
    <x v="0"/>
    <s v="Philadelphia"/>
    <x v="9"/>
    <n v="19134"/>
    <x v="3"/>
    <x v="1642"/>
    <x v="1"/>
    <x v="6"/>
    <x v="1623"/>
    <n v="9.4080000000000013"/>
    <n v="7"/>
    <n v="0.2"/>
    <n v="0.70560000000000045"/>
  </r>
  <r>
    <n v="4239"/>
    <x v="2100"/>
    <x v="3"/>
    <x v="606"/>
    <d v="2014-03-29T00:00:00"/>
    <s v="First Class"/>
    <s v="MZ-17335"/>
    <s v="Maria Zettner"/>
    <x v="2"/>
    <x v="0"/>
    <s v="Seattle"/>
    <x v="4"/>
    <n v="98105"/>
    <x v="1"/>
    <x v="1643"/>
    <x v="1"/>
    <x v="6"/>
    <x v="1624"/>
    <n v="19.829999999999998"/>
    <n v="1"/>
    <n v="0"/>
    <n v="5.9489999999999981"/>
  </r>
  <r>
    <n v="4240"/>
    <x v="2101"/>
    <x v="3"/>
    <x v="614"/>
    <d v="2015-01-05T00:00:00"/>
    <s v="Standard Class"/>
    <s v="KB-16600"/>
    <s v="Ken Brennan"/>
    <x v="1"/>
    <x v="0"/>
    <s v="Grand Rapids"/>
    <x v="12"/>
    <n v="49505"/>
    <x v="2"/>
    <x v="921"/>
    <x v="1"/>
    <x v="10"/>
    <x v="904"/>
    <n v="209.7"/>
    <n v="2"/>
    <n v="0"/>
    <n v="100.65599999999999"/>
  </r>
  <r>
    <n v="4241"/>
    <x v="2102"/>
    <x v="2"/>
    <x v="59"/>
    <d v="2011-09-26T00:00:00"/>
    <s v="Standard Class"/>
    <s v="MA-17995"/>
    <s v="Michelle Arnett"/>
    <x v="2"/>
    <x v="0"/>
    <s v="Los Angeles"/>
    <x v="1"/>
    <n v="90004"/>
    <x v="1"/>
    <x v="1644"/>
    <x v="1"/>
    <x v="9"/>
    <x v="33"/>
    <n v="43.92"/>
    <n v="4"/>
    <n v="0"/>
    <n v="11.858400000000003"/>
  </r>
  <r>
    <n v="4242"/>
    <x v="2102"/>
    <x v="2"/>
    <x v="59"/>
    <d v="2011-09-26T00:00:00"/>
    <s v="Standard Class"/>
    <s v="MA-17995"/>
    <s v="Michelle Arnett"/>
    <x v="2"/>
    <x v="0"/>
    <s v="Los Angeles"/>
    <x v="1"/>
    <n v="90004"/>
    <x v="1"/>
    <x v="674"/>
    <x v="1"/>
    <x v="8"/>
    <x v="668"/>
    <n v="20.231999999999999"/>
    <n v="3"/>
    <n v="0.2"/>
    <n v="6.5753999999999984"/>
  </r>
  <r>
    <n v="4243"/>
    <x v="2103"/>
    <x v="0"/>
    <x v="958"/>
    <d v="2013-04-06T00:00:00"/>
    <s v="First Class"/>
    <s v="ME-17320"/>
    <s v="Maria Etezadi"/>
    <x v="2"/>
    <x v="0"/>
    <s v="Springfield"/>
    <x v="17"/>
    <n v="22153"/>
    <x v="0"/>
    <x v="140"/>
    <x v="2"/>
    <x v="7"/>
    <x v="140"/>
    <n v="149.97"/>
    <n v="3"/>
    <n v="0"/>
    <n v="5.9987999999999815"/>
  </r>
  <r>
    <n v="4244"/>
    <x v="2103"/>
    <x v="0"/>
    <x v="958"/>
    <d v="2013-04-06T00:00:00"/>
    <s v="First Class"/>
    <s v="ME-17320"/>
    <s v="Maria Etezadi"/>
    <x v="2"/>
    <x v="0"/>
    <s v="Springfield"/>
    <x v="17"/>
    <n v="22153"/>
    <x v="0"/>
    <x v="1286"/>
    <x v="1"/>
    <x v="10"/>
    <x v="1263"/>
    <n v="27.81"/>
    <n v="3"/>
    <n v="0"/>
    <n v="13.070699999999999"/>
  </r>
  <r>
    <n v="4245"/>
    <x v="2104"/>
    <x v="2"/>
    <x v="959"/>
    <d v="2011-03-30T00:00:00"/>
    <s v="Standard Class"/>
    <s v="JD-15895"/>
    <s v="Jonathan Doherty"/>
    <x v="1"/>
    <x v="0"/>
    <s v="Los Angeles"/>
    <x v="1"/>
    <n v="90036"/>
    <x v="1"/>
    <x v="176"/>
    <x v="2"/>
    <x v="11"/>
    <x v="175"/>
    <n v="66.300000000000011"/>
    <n v="3"/>
    <n v="0"/>
    <n v="8.6190000000000033"/>
  </r>
  <r>
    <n v="4246"/>
    <x v="2105"/>
    <x v="3"/>
    <x v="354"/>
    <d v="2014-12-05T00:00:00"/>
    <s v="Standard Class"/>
    <s v="LS-16975"/>
    <s v="Lindsay Shagiari"/>
    <x v="2"/>
    <x v="0"/>
    <s v="Baltimore"/>
    <x v="39"/>
    <n v="21215"/>
    <x v="3"/>
    <x v="1199"/>
    <x v="1"/>
    <x v="6"/>
    <x v="1175"/>
    <n v="1.64"/>
    <n v="1"/>
    <n v="0"/>
    <n v="0.73799999999999988"/>
  </r>
  <r>
    <n v="4247"/>
    <x v="2105"/>
    <x v="3"/>
    <x v="354"/>
    <d v="2014-12-05T00:00:00"/>
    <s v="Standard Class"/>
    <s v="LS-16975"/>
    <s v="Lindsay Shagiari"/>
    <x v="2"/>
    <x v="0"/>
    <s v="Baltimore"/>
    <x v="39"/>
    <n v="21215"/>
    <x v="3"/>
    <x v="220"/>
    <x v="0"/>
    <x v="5"/>
    <x v="219"/>
    <n v="1049.2"/>
    <n v="5"/>
    <n v="0"/>
    <n v="272.79200000000003"/>
  </r>
  <r>
    <n v="4248"/>
    <x v="2105"/>
    <x v="3"/>
    <x v="354"/>
    <d v="2014-12-05T00:00:00"/>
    <s v="Standard Class"/>
    <s v="LS-16975"/>
    <s v="Lindsay Shagiari"/>
    <x v="2"/>
    <x v="0"/>
    <s v="Baltimore"/>
    <x v="39"/>
    <n v="21215"/>
    <x v="3"/>
    <x v="1006"/>
    <x v="0"/>
    <x v="5"/>
    <x v="989"/>
    <n v="20.9"/>
    <n v="5"/>
    <n v="0"/>
    <n v="7.5239999999999991"/>
  </r>
  <r>
    <n v="4249"/>
    <x v="2106"/>
    <x v="0"/>
    <x v="49"/>
    <d v="2013-12-06T00:00:00"/>
    <s v="Second Class"/>
    <s v="SJ-20500"/>
    <s v="Shirley Jackson"/>
    <x v="0"/>
    <x v="0"/>
    <s v="Fairfield"/>
    <x v="29"/>
    <n v="6824"/>
    <x v="3"/>
    <x v="908"/>
    <x v="1"/>
    <x v="8"/>
    <x v="891"/>
    <n v="88.08"/>
    <n v="6"/>
    <n v="0"/>
    <n v="40.516799999999996"/>
  </r>
  <r>
    <n v="4250"/>
    <x v="2106"/>
    <x v="0"/>
    <x v="49"/>
    <d v="2013-12-06T00:00:00"/>
    <s v="Second Class"/>
    <s v="SJ-20500"/>
    <s v="Shirley Jackson"/>
    <x v="0"/>
    <x v="0"/>
    <s v="Fairfield"/>
    <x v="29"/>
    <n v="6824"/>
    <x v="3"/>
    <x v="499"/>
    <x v="0"/>
    <x v="1"/>
    <x v="494"/>
    <n v="751.92"/>
    <n v="4"/>
    <n v="0"/>
    <n v="150.38400000000001"/>
  </r>
  <r>
    <n v="4251"/>
    <x v="2107"/>
    <x v="2"/>
    <x v="111"/>
    <d v="2011-09-19T00:00:00"/>
    <s v="Same Day"/>
    <s v="BS-11365"/>
    <s v="Bill Shonely"/>
    <x v="1"/>
    <x v="0"/>
    <s v="New York City"/>
    <x v="15"/>
    <n v="10011"/>
    <x v="3"/>
    <x v="1153"/>
    <x v="0"/>
    <x v="1"/>
    <x v="1132"/>
    <n v="887.10299999999995"/>
    <n v="7"/>
    <n v="0.1"/>
    <n v="177.42059999999998"/>
  </r>
  <r>
    <n v="4252"/>
    <x v="2108"/>
    <x v="1"/>
    <x v="924"/>
    <d v="2012-10-23T00:00:00"/>
    <s v="Same Day"/>
    <s v="RA-19285"/>
    <s v="Ralph Arnett"/>
    <x v="0"/>
    <x v="0"/>
    <s v="Lakeland"/>
    <x v="2"/>
    <n v="33801"/>
    <x v="0"/>
    <x v="1136"/>
    <x v="2"/>
    <x v="7"/>
    <x v="1115"/>
    <n v="55.944000000000003"/>
    <n v="7"/>
    <n v="0.2"/>
    <n v="-13.286700000000002"/>
  </r>
  <r>
    <n v="4253"/>
    <x v="2108"/>
    <x v="1"/>
    <x v="924"/>
    <d v="2012-10-23T00:00:00"/>
    <s v="Same Day"/>
    <s v="RA-19285"/>
    <s v="Ralph Arnett"/>
    <x v="0"/>
    <x v="0"/>
    <s v="Lakeland"/>
    <x v="2"/>
    <n v="33801"/>
    <x v="0"/>
    <x v="158"/>
    <x v="1"/>
    <x v="6"/>
    <x v="157"/>
    <n v="10.688000000000001"/>
    <n v="2"/>
    <n v="0.2"/>
    <n v="2.271199999999999"/>
  </r>
  <r>
    <n v="4254"/>
    <x v="2108"/>
    <x v="1"/>
    <x v="924"/>
    <d v="2012-10-23T00:00:00"/>
    <s v="Same Day"/>
    <s v="RA-19285"/>
    <s v="Ralph Arnett"/>
    <x v="0"/>
    <x v="0"/>
    <s v="Lakeland"/>
    <x v="2"/>
    <n v="33801"/>
    <x v="0"/>
    <x v="1179"/>
    <x v="2"/>
    <x v="7"/>
    <x v="1156"/>
    <n v="11.824"/>
    <n v="2"/>
    <n v="0.2"/>
    <n v="1.0346000000000006"/>
  </r>
  <r>
    <n v="4255"/>
    <x v="2109"/>
    <x v="3"/>
    <x v="119"/>
    <d v="2014-10-17T00:00:00"/>
    <s v="First Class"/>
    <s v="TS-21610"/>
    <s v="Troy Staebel"/>
    <x v="0"/>
    <x v="0"/>
    <s v="Freeport"/>
    <x v="10"/>
    <n v="61032"/>
    <x v="2"/>
    <x v="813"/>
    <x v="1"/>
    <x v="10"/>
    <x v="33"/>
    <n v="63.311999999999998"/>
    <n v="3"/>
    <n v="0.2"/>
    <n v="20.576399999999996"/>
  </r>
  <r>
    <n v="4256"/>
    <x v="2109"/>
    <x v="3"/>
    <x v="119"/>
    <d v="2014-10-17T00:00:00"/>
    <s v="First Class"/>
    <s v="TS-21610"/>
    <s v="Troy Staebel"/>
    <x v="0"/>
    <x v="0"/>
    <s v="Freeport"/>
    <x v="10"/>
    <n v="61032"/>
    <x v="2"/>
    <x v="261"/>
    <x v="1"/>
    <x v="8"/>
    <x v="258"/>
    <n v="96.783999999999978"/>
    <n v="4"/>
    <n v="0.8"/>
    <n v="-145.17600000000002"/>
  </r>
  <r>
    <n v="4257"/>
    <x v="2109"/>
    <x v="3"/>
    <x v="119"/>
    <d v="2014-10-17T00:00:00"/>
    <s v="First Class"/>
    <s v="TS-21610"/>
    <s v="Troy Staebel"/>
    <x v="0"/>
    <x v="0"/>
    <s v="Freeport"/>
    <x v="10"/>
    <n v="61032"/>
    <x v="2"/>
    <x v="698"/>
    <x v="0"/>
    <x v="5"/>
    <x v="691"/>
    <n v="10.476000000000001"/>
    <n v="3"/>
    <n v="0.6"/>
    <n v="-6.8094000000000037"/>
  </r>
  <r>
    <n v="4258"/>
    <x v="2110"/>
    <x v="1"/>
    <x v="406"/>
    <d v="2012-09-09T00:00:00"/>
    <s v="Standard Class"/>
    <s v="KB-16585"/>
    <s v="Ken Black"/>
    <x v="1"/>
    <x v="0"/>
    <s v="Medford"/>
    <x v="21"/>
    <n v="97504"/>
    <x v="1"/>
    <x v="1526"/>
    <x v="1"/>
    <x v="8"/>
    <x v="1504"/>
    <n v="9.7620000000000005"/>
    <n v="2"/>
    <n v="0.7"/>
    <n v="-6.833400000000001"/>
  </r>
  <r>
    <n v="4259"/>
    <x v="2111"/>
    <x v="0"/>
    <x v="560"/>
    <d v="2013-03-17T00:00:00"/>
    <s v="First Class"/>
    <s v="MM-18280"/>
    <s v="Muhammed MacIntyre"/>
    <x v="1"/>
    <x v="0"/>
    <s v="Seattle"/>
    <x v="4"/>
    <n v="98103"/>
    <x v="1"/>
    <x v="812"/>
    <x v="0"/>
    <x v="1"/>
    <x v="801"/>
    <n v="196.78399999999999"/>
    <n v="2"/>
    <n v="0.2"/>
    <n v="-22.138200000000012"/>
  </r>
  <r>
    <n v="4260"/>
    <x v="2112"/>
    <x v="3"/>
    <x v="960"/>
    <d v="2014-11-03T00:00:00"/>
    <s v="Second Class"/>
    <s v="LO-17170"/>
    <s v="Lori Olson"/>
    <x v="1"/>
    <x v="0"/>
    <s v="New York City"/>
    <x v="15"/>
    <n v="10035"/>
    <x v="3"/>
    <x v="244"/>
    <x v="1"/>
    <x v="12"/>
    <x v="242"/>
    <n v="47.98"/>
    <n v="2"/>
    <n v="0"/>
    <n v="23.99"/>
  </r>
  <r>
    <n v="4261"/>
    <x v="2113"/>
    <x v="3"/>
    <x v="453"/>
    <d v="2014-10-20T00:00:00"/>
    <s v="Second Class"/>
    <s v="RS-19420"/>
    <s v="Ricardo Sperren"/>
    <x v="1"/>
    <x v="0"/>
    <s v="Fairfield"/>
    <x v="29"/>
    <n v="6824"/>
    <x v="3"/>
    <x v="709"/>
    <x v="1"/>
    <x v="2"/>
    <x v="701"/>
    <n v="13.049999999999999"/>
    <n v="5"/>
    <n v="0"/>
    <n v="6.0029999999999992"/>
  </r>
  <r>
    <n v="4262"/>
    <x v="2114"/>
    <x v="3"/>
    <x v="783"/>
    <d v="2014-08-12T00:00:00"/>
    <s v="Standard Class"/>
    <s v="CC-12475"/>
    <s v="Cindy Chapman"/>
    <x v="0"/>
    <x v="0"/>
    <s v="Moorhead"/>
    <x v="11"/>
    <n v="56560"/>
    <x v="2"/>
    <x v="1097"/>
    <x v="2"/>
    <x v="11"/>
    <x v="1078"/>
    <n v="63.96"/>
    <n v="4"/>
    <n v="0"/>
    <n v="19.827599999999997"/>
  </r>
  <r>
    <n v="4263"/>
    <x v="2115"/>
    <x v="3"/>
    <x v="296"/>
    <d v="2014-09-26T00:00:00"/>
    <s v="Standard Class"/>
    <s v="KT-16480"/>
    <s v="Kean Thornton"/>
    <x v="0"/>
    <x v="0"/>
    <s v="Columbus"/>
    <x v="32"/>
    <n v="31907"/>
    <x v="0"/>
    <x v="1429"/>
    <x v="1"/>
    <x v="9"/>
    <x v="1408"/>
    <n v="80.48"/>
    <n v="1"/>
    <n v="0"/>
    <n v="24.143999999999998"/>
  </r>
  <r>
    <n v="4264"/>
    <x v="2116"/>
    <x v="3"/>
    <x v="132"/>
    <d v="2014-11-09T00:00:00"/>
    <s v="Standard Class"/>
    <s v="DM-13015"/>
    <s v="Darrin Martin"/>
    <x v="0"/>
    <x v="0"/>
    <s v="Philadelphia"/>
    <x v="9"/>
    <n v="19143"/>
    <x v="3"/>
    <x v="1645"/>
    <x v="1"/>
    <x v="8"/>
    <x v="1625"/>
    <n v="11.673000000000002"/>
    <n v="3"/>
    <n v="0.7"/>
    <n v="-7.782"/>
  </r>
  <r>
    <n v="4265"/>
    <x v="2117"/>
    <x v="0"/>
    <x v="732"/>
    <d v="2013-11-10T00:00:00"/>
    <s v="Standard Class"/>
    <s v="EP-13915"/>
    <s v="Emily Phan"/>
    <x v="0"/>
    <x v="0"/>
    <s v="Houston"/>
    <x v="5"/>
    <n v="77036"/>
    <x v="2"/>
    <x v="584"/>
    <x v="0"/>
    <x v="3"/>
    <x v="579"/>
    <n v="863.12799999999993"/>
    <n v="8"/>
    <n v="0.3"/>
    <n v="-160.29520000000008"/>
  </r>
  <r>
    <n v="4266"/>
    <x v="2117"/>
    <x v="0"/>
    <x v="732"/>
    <d v="2013-11-10T00:00:00"/>
    <s v="Standard Class"/>
    <s v="EP-13915"/>
    <s v="Emily Phan"/>
    <x v="0"/>
    <x v="0"/>
    <s v="Houston"/>
    <x v="5"/>
    <n v="77036"/>
    <x v="2"/>
    <x v="990"/>
    <x v="1"/>
    <x v="8"/>
    <x v="302"/>
    <n v="3.5639999999999992"/>
    <n v="3"/>
    <n v="0.8"/>
    <n v="-6.2370000000000019"/>
  </r>
  <r>
    <n v="4267"/>
    <x v="2117"/>
    <x v="0"/>
    <x v="732"/>
    <d v="2013-11-10T00:00:00"/>
    <s v="Standard Class"/>
    <s v="EP-13915"/>
    <s v="Emily Phan"/>
    <x v="0"/>
    <x v="0"/>
    <s v="Houston"/>
    <x v="5"/>
    <n v="77036"/>
    <x v="2"/>
    <x v="1333"/>
    <x v="0"/>
    <x v="0"/>
    <x v="1309"/>
    <n v="956.6647999999999"/>
    <n v="7"/>
    <n v="0.32"/>
    <n v="-225.09759999999991"/>
  </r>
  <r>
    <n v="4268"/>
    <x v="2117"/>
    <x v="0"/>
    <x v="732"/>
    <d v="2013-11-10T00:00:00"/>
    <s v="Standard Class"/>
    <s v="EP-13915"/>
    <s v="Emily Phan"/>
    <x v="0"/>
    <x v="0"/>
    <s v="Houston"/>
    <x v="5"/>
    <n v="77036"/>
    <x v="2"/>
    <x v="542"/>
    <x v="1"/>
    <x v="8"/>
    <x v="537"/>
    <n v="12.587999999999997"/>
    <n v="3"/>
    <n v="0.8"/>
    <n v="-20.140800000000006"/>
  </r>
  <r>
    <n v="4269"/>
    <x v="2117"/>
    <x v="0"/>
    <x v="732"/>
    <d v="2013-11-10T00:00:00"/>
    <s v="Standard Class"/>
    <s v="EP-13915"/>
    <s v="Emily Phan"/>
    <x v="0"/>
    <x v="0"/>
    <s v="Houston"/>
    <x v="5"/>
    <n v="77036"/>
    <x v="2"/>
    <x v="1482"/>
    <x v="2"/>
    <x v="11"/>
    <x v="1460"/>
    <n v="171.96"/>
    <n v="5"/>
    <n v="0.2"/>
    <n v="45.139500000000005"/>
  </r>
  <r>
    <n v="4270"/>
    <x v="2118"/>
    <x v="3"/>
    <x v="643"/>
    <d v="2014-06-30T00:00:00"/>
    <s v="Second Class"/>
    <s v="AM-10705"/>
    <s v="Anne McFarland"/>
    <x v="0"/>
    <x v="0"/>
    <s v="Seattle"/>
    <x v="4"/>
    <n v="98115"/>
    <x v="1"/>
    <x v="562"/>
    <x v="0"/>
    <x v="3"/>
    <x v="556"/>
    <n v="871.4"/>
    <n v="4"/>
    <n v="0"/>
    <n v="148.13799999999992"/>
  </r>
  <r>
    <n v="4271"/>
    <x v="2119"/>
    <x v="1"/>
    <x v="650"/>
    <d v="2012-11-30T00:00:00"/>
    <s v="Standard Class"/>
    <s v="SH-20635"/>
    <s v="Stefanie Holloman"/>
    <x v="1"/>
    <x v="0"/>
    <s v="Jackson"/>
    <x v="18"/>
    <n v="38301"/>
    <x v="0"/>
    <x v="1640"/>
    <x v="0"/>
    <x v="5"/>
    <x v="1621"/>
    <n v="692.47199999999998"/>
    <n v="11"/>
    <n v="0.2"/>
    <n v="190.42980000000006"/>
  </r>
  <r>
    <n v="4272"/>
    <x v="2120"/>
    <x v="0"/>
    <x v="390"/>
    <d v="2013-11-28T00:00:00"/>
    <s v="Second Class"/>
    <s v="LA-16780"/>
    <s v="Laura Armstrong"/>
    <x v="1"/>
    <x v="0"/>
    <s v="Baltimore"/>
    <x v="39"/>
    <n v="21215"/>
    <x v="3"/>
    <x v="689"/>
    <x v="0"/>
    <x v="5"/>
    <x v="682"/>
    <n v="207.76"/>
    <n v="4"/>
    <n v="0"/>
    <n v="85.181600000000003"/>
  </r>
  <r>
    <n v="4273"/>
    <x v="2121"/>
    <x v="3"/>
    <x v="246"/>
    <d v="2014-07-22T00:00:00"/>
    <s v="Same Day"/>
    <s v="SF-20200"/>
    <s v="Sarah Foster"/>
    <x v="0"/>
    <x v="0"/>
    <s v="Murray"/>
    <x v="7"/>
    <n v="84107"/>
    <x v="1"/>
    <x v="1557"/>
    <x v="2"/>
    <x v="7"/>
    <x v="1537"/>
    <n v="71.928000000000011"/>
    <n v="9"/>
    <n v="0.2"/>
    <n v="6.2936999999999976"/>
  </r>
  <r>
    <n v="4274"/>
    <x v="2121"/>
    <x v="3"/>
    <x v="246"/>
    <d v="2014-07-22T00:00:00"/>
    <s v="Same Day"/>
    <s v="SF-20200"/>
    <s v="Sarah Foster"/>
    <x v="0"/>
    <x v="0"/>
    <s v="Murray"/>
    <x v="7"/>
    <n v="84107"/>
    <x v="1"/>
    <x v="1062"/>
    <x v="1"/>
    <x v="6"/>
    <x v="1042"/>
    <n v="25.99"/>
    <n v="1"/>
    <n v="0"/>
    <n v="7.5370999999999988"/>
  </r>
  <r>
    <n v="4275"/>
    <x v="2122"/>
    <x v="1"/>
    <x v="924"/>
    <d v="2012-10-28T00:00:00"/>
    <s v="Standard Class"/>
    <s v="AG-10495"/>
    <s v="Andrew Gjertsen"/>
    <x v="1"/>
    <x v="0"/>
    <s v="Seattle"/>
    <x v="4"/>
    <n v="98105"/>
    <x v="1"/>
    <x v="307"/>
    <x v="1"/>
    <x v="8"/>
    <x v="304"/>
    <n v="3.5920000000000005"/>
    <n v="1"/>
    <n v="0.2"/>
    <n v="1.1224999999999996"/>
  </r>
  <r>
    <n v="4276"/>
    <x v="2123"/>
    <x v="1"/>
    <x v="584"/>
    <d v="2012-07-13T00:00:00"/>
    <s v="Standard Class"/>
    <s v="KN-16450"/>
    <s v="Kean Nguyen"/>
    <x v="1"/>
    <x v="0"/>
    <s v="Dallas"/>
    <x v="5"/>
    <n v="75220"/>
    <x v="2"/>
    <x v="166"/>
    <x v="1"/>
    <x v="9"/>
    <x v="165"/>
    <n v="48.631999999999991"/>
    <n v="2"/>
    <n v="0.8"/>
    <n v="-121.58000000000004"/>
  </r>
  <r>
    <n v="4277"/>
    <x v="2124"/>
    <x v="3"/>
    <x v="238"/>
    <d v="2014-08-23T00:00:00"/>
    <s v="Standard Class"/>
    <s v="NF-18595"/>
    <s v="Nicole Fjeld"/>
    <x v="2"/>
    <x v="0"/>
    <s v="Seattle"/>
    <x v="4"/>
    <n v="98105"/>
    <x v="1"/>
    <x v="765"/>
    <x v="1"/>
    <x v="4"/>
    <x v="757"/>
    <n v="323.10000000000002"/>
    <n v="2"/>
    <n v="0"/>
    <n v="61.38900000000001"/>
  </r>
  <r>
    <n v="4278"/>
    <x v="2125"/>
    <x v="0"/>
    <x v="947"/>
    <d v="2013-04-21T00:00:00"/>
    <s v="Standard Class"/>
    <s v="BS-11365"/>
    <s v="Bill Shonely"/>
    <x v="1"/>
    <x v="0"/>
    <s v="Lakewood"/>
    <x v="30"/>
    <n v="8701"/>
    <x v="3"/>
    <x v="1646"/>
    <x v="2"/>
    <x v="15"/>
    <x v="1626"/>
    <n v="9099.93"/>
    <n v="7"/>
    <n v="0"/>
    <n v="2365.9817999999996"/>
  </r>
  <r>
    <n v="4279"/>
    <x v="2125"/>
    <x v="0"/>
    <x v="947"/>
    <d v="2013-04-21T00:00:00"/>
    <s v="Standard Class"/>
    <s v="BS-11365"/>
    <s v="Bill Shonely"/>
    <x v="1"/>
    <x v="0"/>
    <s v="Lakewood"/>
    <x v="30"/>
    <n v="8701"/>
    <x v="3"/>
    <x v="1467"/>
    <x v="0"/>
    <x v="5"/>
    <x v="1445"/>
    <n v="9.9600000000000009"/>
    <n v="2"/>
    <n v="0"/>
    <n v="3.2867999999999995"/>
  </r>
  <r>
    <n v="4280"/>
    <x v="2125"/>
    <x v="0"/>
    <x v="947"/>
    <d v="2013-04-21T00:00:00"/>
    <s v="Standard Class"/>
    <s v="BS-11365"/>
    <s v="Bill Shonely"/>
    <x v="1"/>
    <x v="0"/>
    <s v="Lakewood"/>
    <x v="30"/>
    <n v="8701"/>
    <x v="3"/>
    <x v="881"/>
    <x v="1"/>
    <x v="8"/>
    <x v="866"/>
    <n v="25.299999999999997"/>
    <n v="5"/>
    <n v="0"/>
    <n v="11.890999999999998"/>
  </r>
  <r>
    <n v="4281"/>
    <x v="2126"/>
    <x v="2"/>
    <x v="687"/>
    <d v="2011-11-18T00:00:00"/>
    <s v="Standard Class"/>
    <s v="RM-19675"/>
    <s v="Robert Marley"/>
    <x v="2"/>
    <x v="0"/>
    <s v="New York City"/>
    <x v="15"/>
    <n v="10011"/>
    <x v="3"/>
    <x v="252"/>
    <x v="1"/>
    <x v="10"/>
    <x v="250"/>
    <n v="11.36"/>
    <n v="2"/>
    <n v="0"/>
    <n v="5.2255999999999991"/>
  </r>
  <r>
    <n v="4282"/>
    <x v="2126"/>
    <x v="2"/>
    <x v="687"/>
    <d v="2011-11-18T00:00:00"/>
    <s v="Standard Class"/>
    <s v="RM-19675"/>
    <s v="Robert Marley"/>
    <x v="2"/>
    <x v="0"/>
    <s v="New York City"/>
    <x v="15"/>
    <n v="10011"/>
    <x v="3"/>
    <x v="1464"/>
    <x v="0"/>
    <x v="1"/>
    <x v="1441"/>
    <n v="69.263999999999996"/>
    <n v="2"/>
    <n v="0.1"/>
    <n v="14.62239999999999"/>
  </r>
  <r>
    <n v="4283"/>
    <x v="2127"/>
    <x v="2"/>
    <x v="414"/>
    <d v="2011-12-23T00:00:00"/>
    <s v="First Class"/>
    <s v="AB-10105"/>
    <s v="Adrian Barton"/>
    <x v="0"/>
    <x v="0"/>
    <s v="Indianapolis"/>
    <x v="14"/>
    <n v="46203"/>
    <x v="2"/>
    <x v="1647"/>
    <x v="1"/>
    <x v="2"/>
    <x v="1627"/>
    <n v="3.69"/>
    <n v="1"/>
    <n v="0"/>
    <n v="1.7343"/>
  </r>
  <r>
    <n v="4284"/>
    <x v="2127"/>
    <x v="2"/>
    <x v="414"/>
    <d v="2011-12-23T00:00:00"/>
    <s v="First Class"/>
    <s v="AB-10105"/>
    <s v="Adrian Barton"/>
    <x v="0"/>
    <x v="0"/>
    <s v="Indianapolis"/>
    <x v="14"/>
    <n v="46203"/>
    <x v="2"/>
    <x v="1498"/>
    <x v="1"/>
    <x v="8"/>
    <x v="1477"/>
    <n v="1103.97"/>
    <n v="3"/>
    <n v="0"/>
    <n v="496.78649999999993"/>
  </r>
  <r>
    <n v="4285"/>
    <x v="2128"/>
    <x v="1"/>
    <x v="82"/>
    <d v="2012-11-26T00:00:00"/>
    <s v="Second Class"/>
    <s v="CA-11965"/>
    <s v="Carol Adams"/>
    <x v="1"/>
    <x v="0"/>
    <s v="Port Arthur"/>
    <x v="5"/>
    <n v="77642"/>
    <x v="2"/>
    <x v="1103"/>
    <x v="0"/>
    <x v="0"/>
    <x v="1083"/>
    <n v="246.13279999999997"/>
    <n v="2"/>
    <n v="0.32"/>
    <n v="-76.011599999999973"/>
  </r>
  <r>
    <n v="4286"/>
    <x v="2128"/>
    <x v="1"/>
    <x v="82"/>
    <d v="2012-11-26T00:00:00"/>
    <s v="Second Class"/>
    <s v="CA-11965"/>
    <s v="Carol Adams"/>
    <x v="1"/>
    <x v="0"/>
    <s v="Port Arthur"/>
    <x v="5"/>
    <n v="77642"/>
    <x v="2"/>
    <x v="2"/>
    <x v="1"/>
    <x v="2"/>
    <x v="2"/>
    <n v="11.696"/>
    <n v="2"/>
    <n v="0.2"/>
    <n v="3.9473999999999996"/>
  </r>
  <r>
    <n v="4287"/>
    <x v="2128"/>
    <x v="1"/>
    <x v="82"/>
    <d v="2012-11-26T00:00:00"/>
    <s v="Second Class"/>
    <s v="CA-11965"/>
    <s v="Carol Adams"/>
    <x v="1"/>
    <x v="0"/>
    <s v="Port Arthur"/>
    <x v="5"/>
    <n v="77642"/>
    <x v="2"/>
    <x v="1572"/>
    <x v="2"/>
    <x v="16"/>
    <x v="1554"/>
    <n v="439.99200000000002"/>
    <n v="1"/>
    <n v="0.2"/>
    <n v="164.99700000000001"/>
  </r>
  <r>
    <n v="4288"/>
    <x v="2129"/>
    <x v="3"/>
    <x v="116"/>
    <d v="2015-01-04T00:00:00"/>
    <s v="Standard Class"/>
    <s v="EH-14005"/>
    <s v="Erica Hernandez"/>
    <x v="2"/>
    <x v="0"/>
    <s v="Nashville"/>
    <x v="18"/>
    <n v="37211"/>
    <x v="0"/>
    <x v="459"/>
    <x v="1"/>
    <x v="4"/>
    <x v="455"/>
    <n v="64.784000000000006"/>
    <n v="1"/>
    <n v="0.2"/>
    <n v="-12.956800000000005"/>
  </r>
  <r>
    <n v="4289"/>
    <x v="2130"/>
    <x v="1"/>
    <x v="961"/>
    <d v="2012-05-21T00:00:00"/>
    <s v="Standard Class"/>
    <s v="ON-18715"/>
    <s v="Odella Nelson"/>
    <x v="1"/>
    <x v="0"/>
    <s v="Houston"/>
    <x v="5"/>
    <n v="77095"/>
    <x v="2"/>
    <x v="1197"/>
    <x v="1"/>
    <x v="8"/>
    <x v="1173"/>
    <n v="33.279999999999994"/>
    <n v="5"/>
    <n v="0.8"/>
    <n v="-49.92"/>
  </r>
  <r>
    <n v="4290"/>
    <x v="2130"/>
    <x v="1"/>
    <x v="961"/>
    <d v="2012-05-21T00:00:00"/>
    <s v="Standard Class"/>
    <s v="ON-18715"/>
    <s v="Odella Nelson"/>
    <x v="1"/>
    <x v="0"/>
    <s v="Houston"/>
    <x v="5"/>
    <n v="77095"/>
    <x v="2"/>
    <x v="707"/>
    <x v="1"/>
    <x v="10"/>
    <x v="699"/>
    <n v="14.088000000000001"/>
    <n v="3"/>
    <n v="0.2"/>
    <n v="4.9307999999999996"/>
  </r>
  <r>
    <n v="4291"/>
    <x v="2131"/>
    <x v="3"/>
    <x v="34"/>
    <d v="2014-12-14T00:00:00"/>
    <s v="Second Class"/>
    <s v="AT-10435"/>
    <s v="Alyssa Tate"/>
    <x v="2"/>
    <x v="0"/>
    <s v="Los Angeles"/>
    <x v="1"/>
    <n v="90004"/>
    <x v="1"/>
    <x v="311"/>
    <x v="1"/>
    <x v="6"/>
    <x v="308"/>
    <n v="11.16"/>
    <n v="2"/>
    <n v="0"/>
    <n v="2.7899999999999991"/>
  </r>
  <r>
    <n v="4292"/>
    <x v="2131"/>
    <x v="3"/>
    <x v="34"/>
    <d v="2014-12-14T00:00:00"/>
    <s v="Second Class"/>
    <s v="AT-10435"/>
    <s v="Alyssa Tate"/>
    <x v="2"/>
    <x v="0"/>
    <s v="Los Angeles"/>
    <x v="1"/>
    <n v="90004"/>
    <x v="1"/>
    <x v="209"/>
    <x v="0"/>
    <x v="3"/>
    <x v="208"/>
    <n v="896.32799999999997"/>
    <n v="9"/>
    <n v="0.2"/>
    <n v="22.408199999999994"/>
  </r>
  <r>
    <n v="4293"/>
    <x v="2131"/>
    <x v="3"/>
    <x v="34"/>
    <d v="2014-12-14T00:00:00"/>
    <s v="Second Class"/>
    <s v="AT-10435"/>
    <s v="Alyssa Tate"/>
    <x v="2"/>
    <x v="0"/>
    <s v="Los Angeles"/>
    <x v="1"/>
    <n v="90004"/>
    <x v="1"/>
    <x v="1141"/>
    <x v="1"/>
    <x v="9"/>
    <x v="1120"/>
    <n v="189"/>
    <n v="1"/>
    <n v="0"/>
    <n v="68.039999999999992"/>
  </r>
  <r>
    <n v="4294"/>
    <x v="2132"/>
    <x v="3"/>
    <x v="434"/>
    <d v="2014-03-17T00:00:00"/>
    <s v="Standard Class"/>
    <s v="EB-13870"/>
    <s v="Emily Burns"/>
    <x v="0"/>
    <x v="0"/>
    <s v="Philadelphia"/>
    <x v="9"/>
    <n v="19140"/>
    <x v="3"/>
    <x v="173"/>
    <x v="2"/>
    <x v="7"/>
    <x v="172"/>
    <n v="53.981999999999999"/>
    <n v="3"/>
    <n v="0.4"/>
    <n v="-10.796399999999995"/>
  </r>
  <r>
    <n v="4295"/>
    <x v="2133"/>
    <x v="3"/>
    <x v="760"/>
    <d v="2014-10-28T00:00:00"/>
    <s v="Standard Class"/>
    <s v="DW-13195"/>
    <s v="David Wiener"/>
    <x v="1"/>
    <x v="0"/>
    <s v="Redmond"/>
    <x v="21"/>
    <n v="97756"/>
    <x v="1"/>
    <x v="223"/>
    <x v="0"/>
    <x v="3"/>
    <x v="221"/>
    <n v="177.22499999999999"/>
    <n v="5"/>
    <n v="0.5"/>
    <n v="-120.51299999999998"/>
  </r>
  <r>
    <n v="4296"/>
    <x v="2134"/>
    <x v="3"/>
    <x v="445"/>
    <d v="2014-07-11T00:00:00"/>
    <s v="Standard Class"/>
    <s v="MB-17305"/>
    <s v="Maria Bertelson"/>
    <x v="0"/>
    <x v="0"/>
    <s v="Citrus Heights"/>
    <x v="1"/>
    <n v="95610"/>
    <x v="1"/>
    <x v="1618"/>
    <x v="0"/>
    <x v="5"/>
    <x v="1600"/>
    <n v="129.39000000000001"/>
    <n v="3"/>
    <n v="0"/>
    <n v="54.343800000000009"/>
  </r>
  <r>
    <n v="4297"/>
    <x v="2135"/>
    <x v="3"/>
    <x v="507"/>
    <d v="2014-09-11T00:00:00"/>
    <s v="Standard Class"/>
    <s v="TH-21235"/>
    <s v="Tiffany House"/>
    <x v="1"/>
    <x v="0"/>
    <s v="Los Angeles"/>
    <x v="1"/>
    <n v="90032"/>
    <x v="1"/>
    <x v="1033"/>
    <x v="1"/>
    <x v="4"/>
    <x v="1015"/>
    <n v="54.32"/>
    <n v="4"/>
    <n v="0"/>
    <n v="0.54319999999999879"/>
  </r>
  <r>
    <n v="4298"/>
    <x v="2136"/>
    <x v="3"/>
    <x v="962"/>
    <d v="2014-08-27T00:00:00"/>
    <s v="Second Class"/>
    <s v="PO-18850"/>
    <s v="Patrick O'Brill"/>
    <x v="0"/>
    <x v="0"/>
    <s v="Tallahassee"/>
    <x v="2"/>
    <n v="32303"/>
    <x v="0"/>
    <x v="1461"/>
    <x v="2"/>
    <x v="7"/>
    <x v="1438"/>
    <n v="4367.8960000000006"/>
    <n v="13"/>
    <n v="0.2"/>
    <n v="327.59220000000005"/>
  </r>
  <r>
    <n v="4299"/>
    <x v="2136"/>
    <x v="3"/>
    <x v="962"/>
    <d v="2014-08-27T00:00:00"/>
    <s v="Second Class"/>
    <s v="PO-18850"/>
    <s v="Patrick O'Brill"/>
    <x v="0"/>
    <x v="0"/>
    <s v="Tallahassee"/>
    <x v="2"/>
    <n v="32303"/>
    <x v="0"/>
    <x v="1174"/>
    <x v="1"/>
    <x v="10"/>
    <x v="1151"/>
    <n v="49.568000000000005"/>
    <n v="2"/>
    <n v="0.2"/>
    <n v="15.489999999999997"/>
  </r>
  <r>
    <n v="4300"/>
    <x v="2136"/>
    <x v="3"/>
    <x v="962"/>
    <d v="2014-08-27T00:00:00"/>
    <s v="Second Class"/>
    <s v="PO-18850"/>
    <s v="Patrick O'Brill"/>
    <x v="0"/>
    <x v="0"/>
    <s v="Tallahassee"/>
    <x v="2"/>
    <n v="32303"/>
    <x v="0"/>
    <x v="731"/>
    <x v="1"/>
    <x v="9"/>
    <x v="723"/>
    <n v="161.376"/>
    <n v="6"/>
    <n v="0.2"/>
    <n v="12.103199999999994"/>
  </r>
  <r>
    <n v="4301"/>
    <x v="2136"/>
    <x v="3"/>
    <x v="962"/>
    <d v="2014-08-27T00:00:00"/>
    <s v="Second Class"/>
    <s v="PO-18850"/>
    <s v="Patrick O'Brill"/>
    <x v="0"/>
    <x v="0"/>
    <s v="Tallahassee"/>
    <x v="2"/>
    <n v="32303"/>
    <x v="0"/>
    <x v="852"/>
    <x v="0"/>
    <x v="5"/>
    <x v="837"/>
    <n v="2.7840000000000003"/>
    <n v="2"/>
    <n v="0.2"/>
    <n v="0.41759999999999986"/>
  </r>
  <r>
    <n v="4302"/>
    <x v="2136"/>
    <x v="3"/>
    <x v="962"/>
    <d v="2014-08-27T00:00:00"/>
    <s v="Second Class"/>
    <s v="PO-18850"/>
    <s v="Patrick O'Brill"/>
    <x v="0"/>
    <x v="0"/>
    <s v="Tallahassee"/>
    <x v="2"/>
    <n v="32303"/>
    <x v="0"/>
    <x v="834"/>
    <x v="1"/>
    <x v="10"/>
    <x v="821"/>
    <n v="8.7200000000000006"/>
    <n v="5"/>
    <n v="0.2"/>
    <n v="2.9429999999999992"/>
  </r>
  <r>
    <n v="4303"/>
    <x v="2137"/>
    <x v="2"/>
    <x v="963"/>
    <d v="2011-08-25T00:00:00"/>
    <s v="Second Class"/>
    <s v="DE-13255"/>
    <s v="Deanra Eno"/>
    <x v="2"/>
    <x v="0"/>
    <s v="Lakewood"/>
    <x v="24"/>
    <n v="44107"/>
    <x v="3"/>
    <x v="282"/>
    <x v="1"/>
    <x v="6"/>
    <x v="279"/>
    <n v="3.9119999999999999"/>
    <n v="1"/>
    <n v="0.2"/>
    <n v="1.0269000000000001"/>
  </r>
  <r>
    <n v="4304"/>
    <x v="2138"/>
    <x v="0"/>
    <x v="964"/>
    <d v="2013-10-05T00:00:00"/>
    <s v="Same Day"/>
    <s v="MO-17500"/>
    <s v="Mary O'Rourke"/>
    <x v="0"/>
    <x v="0"/>
    <s v="The Colony"/>
    <x v="5"/>
    <n v="75056"/>
    <x v="2"/>
    <x v="761"/>
    <x v="1"/>
    <x v="12"/>
    <x v="753"/>
    <n v="59.751999999999995"/>
    <n v="7"/>
    <n v="0.2"/>
    <n v="19.4194"/>
  </r>
  <r>
    <n v="4305"/>
    <x v="2139"/>
    <x v="2"/>
    <x v="965"/>
    <d v="2011-10-30T00:00:00"/>
    <s v="Second Class"/>
    <s v="AH-10585"/>
    <s v="Angele Hood"/>
    <x v="0"/>
    <x v="0"/>
    <s v="Seattle"/>
    <x v="4"/>
    <n v="98105"/>
    <x v="1"/>
    <x v="468"/>
    <x v="0"/>
    <x v="5"/>
    <x v="464"/>
    <n v="63.92"/>
    <n v="4"/>
    <n v="0"/>
    <n v="3.195999999999998"/>
  </r>
  <r>
    <n v="4306"/>
    <x v="2139"/>
    <x v="2"/>
    <x v="965"/>
    <d v="2011-10-30T00:00:00"/>
    <s v="Second Class"/>
    <s v="AH-10585"/>
    <s v="Angele Hood"/>
    <x v="0"/>
    <x v="0"/>
    <s v="Seattle"/>
    <x v="4"/>
    <n v="98105"/>
    <x v="1"/>
    <x v="1485"/>
    <x v="2"/>
    <x v="7"/>
    <x v="1463"/>
    <n v="383.96000000000004"/>
    <n v="5"/>
    <n v="0.2"/>
    <n v="38.396000000000015"/>
  </r>
  <r>
    <n v="4307"/>
    <x v="2140"/>
    <x v="0"/>
    <x v="931"/>
    <d v="2013-06-29T00:00:00"/>
    <s v="Same Day"/>
    <s v="CS-12250"/>
    <s v="Chris Selesnick"/>
    <x v="1"/>
    <x v="0"/>
    <s v="Los Angeles"/>
    <x v="1"/>
    <n v="90032"/>
    <x v="1"/>
    <x v="507"/>
    <x v="1"/>
    <x v="8"/>
    <x v="502"/>
    <n v="7.7520000000000007"/>
    <n v="3"/>
    <n v="0.2"/>
    <n v="2.8100999999999998"/>
  </r>
  <r>
    <n v="4308"/>
    <x v="2140"/>
    <x v="0"/>
    <x v="931"/>
    <d v="2013-06-29T00:00:00"/>
    <s v="Same Day"/>
    <s v="CS-12250"/>
    <s v="Chris Selesnick"/>
    <x v="1"/>
    <x v="0"/>
    <s v="Los Angeles"/>
    <x v="1"/>
    <n v="90032"/>
    <x v="1"/>
    <x v="301"/>
    <x v="1"/>
    <x v="8"/>
    <x v="298"/>
    <n v="33.568000000000005"/>
    <n v="2"/>
    <n v="0.2"/>
    <n v="11.748799999999997"/>
  </r>
  <r>
    <n v="4309"/>
    <x v="2141"/>
    <x v="2"/>
    <x v="130"/>
    <d v="2011-11-11T00:00:00"/>
    <s v="Standard Class"/>
    <s v="WB-21850"/>
    <s v="William Brown"/>
    <x v="0"/>
    <x v="0"/>
    <s v="Los Angeles"/>
    <x v="1"/>
    <n v="90045"/>
    <x v="1"/>
    <x v="1270"/>
    <x v="2"/>
    <x v="7"/>
    <x v="1246"/>
    <n v="666.34400000000005"/>
    <n v="7"/>
    <n v="0.2"/>
    <n v="66.634399999999971"/>
  </r>
  <r>
    <n v="4310"/>
    <x v="2141"/>
    <x v="2"/>
    <x v="130"/>
    <d v="2011-11-11T00:00:00"/>
    <s v="Standard Class"/>
    <s v="WB-21850"/>
    <s v="William Brown"/>
    <x v="0"/>
    <x v="0"/>
    <s v="Los Angeles"/>
    <x v="1"/>
    <n v="90045"/>
    <x v="1"/>
    <x v="363"/>
    <x v="0"/>
    <x v="3"/>
    <x v="358"/>
    <n v="573.72799999999995"/>
    <n v="4"/>
    <n v="0.2"/>
    <n v="-64.544399999999968"/>
  </r>
  <r>
    <n v="4311"/>
    <x v="2141"/>
    <x v="2"/>
    <x v="130"/>
    <d v="2011-11-11T00:00:00"/>
    <s v="Standard Class"/>
    <s v="WB-21850"/>
    <s v="William Brown"/>
    <x v="0"/>
    <x v="0"/>
    <s v="Los Angeles"/>
    <x v="1"/>
    <n v="90045"/>
    <x v="1"/>
    <x v="624"/>
    <x v="1"/>
    <x v="8"/>
    <x v="618"/>
    <n v="21.936000000000003"/>
    <n v="3"/>
    <n v="0.2"/>
    <n v="8.2259999999999991"/>
  </r>
  <r>
    <n v="4312"/>
    <x v="2141"/>
    <x v="2"/>
    <x v="130"/>
    <d v="2011-11-11T00:00:00"/>
    <s v="Standard Class"/>
    <s v="WB-21850"/>
    <s v="William Brown"/>
    <x v="0"/>
    <x v="0"/>
    <s v="Los Angeles"/>
    <x v="1"/>
    <n v="90045"/>
    <x v="1"/>
    <x v="1396"/>
    <x v="1"/>
    <x v="10"/>
    <x v="1374"/>
    <n v="19.440000000000001"/>
    <n v="3"/>
    <n v="0"/>
    <n v="9.3312000000000008"/>
  </r>
  <r>
    <n v="4313"/>
    <x v="2141"/>
    <x v="2"/>
    <x v="130"/>
    <d v="2011-11-11T00:00:00"/>
    <s v="Standard Class"/>
    <s v="WB-21850"/>
    <s v="William Brown"/>
    <x v="0"/>
    <x v="0"/>
    <s v="Los Angeles"/>
    <x v="1"/>
    <n v="90045"/>
    <x v="1"/>
    <x v="1648"/>
    <x v="2"/>
    <x v="15"/>
    <x v="1628"/>
    <n v="447.96800000000007"/>
    <n v="4"/>
    <n v="0.2"/>
    <n v="139.98999999999995"/>
  </r>
  <r>
    <n v="4314"/>
    <x v="2142"/>
    <x v="2"/>
    <x v="78"/>
    <d v="2011-09-12T00:00:00"/>
    <s v="Standard Class"/>
    <s v="SP-20620"/>
    <s v="Stefania Perrino"/>
    <x v="1"/>
    <x v="0"/>
    <s v="Long Beach"/>
    <x v="15"/>
    <n v="11561"/>
    <x v="3"/>
    <x v="1612"/>
    <x v="1"/>
    <x v="9"/>
    <x v="1594"/>
    <n v="16.78"/>
    <n v="2"/>
    <n v="0"/>
    <n v="4.1950000000000003"/>
  </r>
  <r>
    <n v="4315"/>
    <x v="2143"/>
    <x v="1"/>
    <x v="608"/>
    <d v="2012-07-01T00:00:00"/>
    <s v="Standard Class"/>
    <s v="AB-10165"/>
    <s v="Alan Barnes"/>
    <x v="0"/>
    <x v="0"/>
    <s v="Los Angeles"/>
    <x v="1"/>
    <n v="90045"/>
    <x v="1"/>
    <x v="1554"/>
    <x v="1"/>
    <x v="6"/>
    <x v="33"/>
    <n v="20.96"/>
    <n v="2"/>
    <n v="0"/>
    <n v="5.24"/>
  </r>
  <r>
    <n v="4316"/>
    <x v="2143"/>
    <x v="1"/>
    <x v="608"/>
    <d v="2012-07-01T00:00:00"/>
    <s v="Standard Class"/>
    <s v="AB-10165"/>
    <s v="Alan Barnes"/>
    <x v="0"/>
    <x v="0"/>
    <s v="Los Angeles"/>
    <x v="1"/>
    <n v="90045"/>
    <x v="1"/>
    <x v="805"/>
    <x v="1"/>
    <x v="8"/>
    <x v="795"/>
    <n v="88.751999999999995"/>
    <n v="3"/>
    <n v="0.2"/>
    <n v="27.734999999999996"/>
  </r>
  <r>
    <n v="4317"/>
    <x v="2143"/>
    <x v="1"/>
    <x v="608"/>
    <d v="2012-07-01T00:00:00"/>
    <s v="Standard Class"/>
    <s v="AB-10165"/>
    <s v="Alan Barnes"/>
    <x v="0"/>
    <x v="0"/>
    <s v="Los Angeles"/>
    <x v="1"/>
    <n v="90045"/>
    <x v="1"/>
    <x v="537"/>
    <x v="1"/>
    <x v="4"/>
    <x v="532"/>
    <n v="304.23"/>
    <n v="3"/>
    <n v="0"/>
    <n v="9.126899999999992"/>
  </r>
  <r>
    <n v="4318"/>
    <x v="2144"/>
    <x v="1"/>
    <x v="353"/>
    <d v="2012-08-02T00:00:00"/>
    <s v="Standard Class"/>
    <s v="HA-14920"/>
    <s v="Helen Andreada"/>
    <x v="0"/>
    <x v="0"/>
    <s v="San Francisco"/>
    <x v="1"/>
    <n v="94110"/>
    <x v="1"/>
    <x v="556"/>
    <x v="1"/>
    <x v="12"/>
    <x v="550"/>
    <n v="167.86"/>
    <n v="2"/>
    <n v="0"/>
    <n v="78.894199999999998"/>
  </r>
  <r>
    <n v="4319"/>
    <x v="2145"/>
    <x v="3"/>
    <x v="226"/>
    <d v="2014-12-12T00:00:00"/>
    <s v="Standard Class"/>
    <s v="DC-13285"/>
    <s v="Debra Catini"/>
    <x v="0"/>
    <x v="0"/>
    <s v="Richmond"/>
    <x v="17"/>
    <n v="23223"/>
    <x v="0"/>
    <x v="1649"/>
    <x v="0"/>
    <x v="5"/>
    <x v="1629"/>
    <n v="82.38"/>
    <n v="6"/>
    <n v="0"/>
    <n v="25.537799999999997"/>
  </r>
  <r>
    <n v="4320"/>
    <x v="2146"/>
    <x v="2"/>
    <x v="282"/>
    <d v="2012-01-03T00:00:00"/>
    <s v="Second Class"/>
    <s v="ST-20530"/>
    <s v="Shui Tom"/>
    <x v="0"/>
    <x v="0"/>
    <s v="Albuquerque"/>
    <x v="27"/>
    <n v="87105"/>
    <x v="1"/>
    <x v="1136"/>
    <x v="2"/>
    <x v="7"/>
    <x v="1115"/>
    <n v="23.976000000000003"/>
    <n v="3"/>
    <n v="0.2"/>
    <n v="-5.694300000000001"/>
  </r>
  <r>
    <n v="4321"/>
    <x v="2146"/>
    <x v="2"/>
    <x v="282"/>
    <d v="2012-01-03T00:00:00"/>
    <s v="Second Class"/>
    <s v="ST-20530"/>
    <s v="Shui Tom"/>
    <x v="0"/>
    <x v="0"/>
    <s v="Albuquerque"/>
    <x v="27"/>
    <n v="87105"/>
    <x v="1"/>
    <x v="1291"/>
    <x v="1"/>
    <x v="4"/>
    <x v="1268"/>
    <n v="33.29"/>
    <n v="1"/>
    <n v="0"/>
    <n v="7.9895999999999994"/>
  </r>
  <r>
    <n v="4322"/>
    <x v="2147"/>
    <x v="1"/>
    <x v="966"/>
    <d v="2012-02-19T00:00:00"/>
    <s v="Standard Class"/>
    <s v="KB-16315"/>
    <s v="Karl Braun"/>
    <x v="0"/>
    <x v="0"/>
    <s v="Akron"/>
    <x v="24"/>
    <n v="44312"/>
    <x v="3"/>
    <x v="444"/>
    <x v="1"/>
    <x v="8"/>
    <x v="439"/>
    <n v="14.952000000000004"/>
    <n v="2"/>
    <n v="0.7"/>
    <n v="-11.961599999999997"/>
  </r>
  <r>
    <n v="4323"/>
    <x v="2147"/>
    <x v="1"/>
    <x v="966"/>
    <d v="2012-02-19T00:00:00"/>
    <s v="Standard Class"/>
    <s v="KB-16315"/>
    <s v="Karl Braun"/>
    <x v="0"/>
    <x v="0"/>
    <s v="Akron"/>
    <x v="24"/>
    <n v="44312"/>
    <x v="3"/>
    <x v="1400"/>
    <x v="2"/>
    <x v="7"/>
    <x v="1378"/>
    <n v="323.98199999999997"/>
    <n v="3"/>
    <n v="0.4"/>
    <n v="-80.995500000000021"/>
  </r>
  <r>
    <n v="4324"/>
    <x v="2147"/>
    <x v="1"/>
    <x v="966"/>
    <d v="2012-02-19T00:00:00"/>
    <s v="Standard Class"/>
    <s v="KB-16315"/>
    <s v="Karl Braun"/>
    <x v="0"/>
    <x v="0"/>
    <s v="Akron"/>
    <x v="24"/>
    <n v="44312"/>
    <x v="3"/>
    <x v="315"/>
    <x v="1"/>
    <x v="8"/>
    <x v="312"/>
    <n v="2.2860000000000005"/>
    <n v="2"/>
    <n v="0.7"/>
    <n v="-1.6763999999999997"/>
  </r>
  <r>
    <n v="4325"/>
    <x v="2147"/>
    <x v="1"/>
    <x v="966"/>
    <d v="2012-02-19T00:00:00"/>
    <s v="Standard Class"/>
    <s v="KB-16315"/>
    <s v="Karl Braun"/>
    <x v="0"/>
    <x v="0"/>
    <s v="Akron"/>
    <x v="24"/>
    <n v="44312"/>
    <x v="3"/>
    <x v="879"/>
    <x v="1"/>
    <x v="6"/>
    <x v="864"/>
    <n v="14.352000000000002"/>
    <n v="3"/>
    <n v="0.2"/>
    <n v="0.8969999999999998"/>
  </r>
  <r>
    <n v="4326"/>
    <x v="2147"/>
    <x v="1"/>
    <x v="966"/>
    <d v="2012-02-19T00:00:00"/>
    <s v="Standard Class"/>
    <s v="KB-16315"/>
    <s v="Karl Braun"/>
    <x v="0"/>
    <x v="0"/>
    <s v="Akron"/>
    <x v="24"/>
    <n v="44312"/>
    <x v="3"/>
    <x v="1048"/>
    <x v="2"/>
    <x v="11"/>
    <x v="1028"/>
    <n v="71.975999999999999"/>
    <n v="3"/>
    <n v="0.2"/>
    <n v="0.89969999999999573"/>
  </r>
  <r>
    <n v="4327"/>
    <x v="2148"/>
    <x v="0"/>
    <x v="967"/>
    <d v="2013-01-27T00:00:00"/>
    <s v="First Class"/>
    <s v="TB-21355"/>
    <s v="Todd Boyes"/>
    <x v="1"/>
    <x v="0"/>
    <s v="Plainfield"/>
    <x v="30"/>
    <n v="7060"/>
    <x v="3"/>
    <x v="1320"/>
    <x v="1"/>
    <x v="6"/>
    <x v="1297"/>
    <n v="9.2099999999999991"/>
    <n v="3"/>
    <n v="0"/>
    <n v="2.3025000000000002"/>
  </r>
  <r>
    <n v="4328"/>
    <x v="2148"/>
    <x v="0"/>
    <x v="967"/>
    <d v="2013-01-27T00:00:00"/>
    <s v="First Class"/>
    <s v="TB-21355"/>
    <s v="Todd Boyes"/>
    <x v="1"/>
    <x v="0"/>
    <s v="Plainfield"/>
    <x v="30"/>
    <n v="7060"/>
    <x v="3"/>
    <x v="1552"/>
    <x v="1"/>
    <x v="10"/>
    <x v="1531"/>
    <n v="18"/>
    <n v="5"/>
    <n v="0"/>
    <n v="8.2799999999999994"/>
  </r>
  <r>
    <n v="4329"/>
    <x v="2149"/>
    <x v="3"/>
    <x v="719"/>
    <d v="2014-04-08T00:00:00"/>
    <s v="Standard Class"/>
    <s v="JC-15775"/>
    <s v="John Castell"/>
    <x v="0"/>
    <x v="0"/>
    <s v="New York City"/>
    <x v="15"/>
    <n v="10011"/>
    <x v="3"/>
    <x v="1446"/>
    <x v="1"/>
    <x v="10"/>
    <x v="1424"/>
    <n v="42.929999999999993"/>
    <n v="9"/>
    <n v="0"/>
    <n v="19.318499999999997"/>
  </r>
  <r>
    <n v="4330"/>
    <x v="2150"/>
    <x v="3"/>
    <x v="621"/>
    <d v="2014-10-10T00:00:00"/>
    <s v="Standard Class"/>
    <s v="PO-18850"/>
    <s v="Patrick O'Brill"/>
    <x v="0"/>
    <x v="0"/>
    <s v="Hialeah"/>
    <x v="2"/>
    <n v="33012"/>
    <x v="0"/>
    <x v="1650"/>
    <x v="1"/>
    <x v="10"/>
    <x v="1630"/>
    <n v="15.552000000000003"/>
    <n v="3"/>
    <n v="0.2"/>
    <n v="5.4432"/>
  </r>
  <r>
    <n v="4331"/>
    <x v="2150"/>
    <x v="3"/>
    <x v="621"/>
    <d v="2014-10-10T00:00:00"/>
    <s v="Standard Class"/>
    <s v="PO-18850"/>
    <s v="Patrick O'Brill"/>
    <x v="0"/>
    <x v="0"/>
    <s v="Hialeah"/>
    <x v="2"/>
    <n v="33012"/>
    <x v="0"/>
    <x v="566"/>
    <x v="1"/>
    <x v="9"/>
    <x v="561"/>
    <n v="17.920000000000002"/>
    <n v="5"/>
    <n v="0.2"/>
    <n v="1.1200000000000001"/>
  </r>
  <r>
    <n v="4332"/>
    <x v="2151"/>
    <x v="3"/>
    <x v="853"/>
    <d v="2014-09-07T00:00:00"/>
    <s v="Standard Class"/>
    <s v="SS-20875"/>
    <s v="Sung Shariari"/>
    <x v="0"/>
    <x v="0"/>
    <s v="Redmond"/>
    <x v="4"/>
    <n v="98052"/>
    <x v="1"/>
    <x v="84"/>
    <x v="2"/>
    <x v="11"/>
    <x v="84"/>
    <n v="19.989999999999998"/>
    <n v="1"/>
    <n v="0"/>
    <n v="6.796599999999998"/>
  </r>
  <r>
    <n v="4333"/>
    <x v="2151"/>
    <x v="3"/>
    <x v="853"/>
    <d v="2014-09-07T00:00:00"/>
    <s v="Standard Class"/>
    <s v="SS-20875"/>
    <s v="Sung Shariari"/>
    <x v="0"/>
    <x v="0"/>
    <s v="Redmond"/>
    <x v="4"/>
    <n v="98052"/>
    <x v="1"/>
    <x v="1547"/>
    <x v="1"/>
    <x v="8"/>
    <x v="1526"/>
    <n v="22.92"/>
    <n v="5"/>
    <n v="0.2"/>
    <n v="8.0219999999999985"/>
  </r>
  <r>
    <n v="4334"/>
    <x v="2152"/>
    <x v="1"/>
    <x v="379"/>
    <d v="2012-12-27T00:00:00"/>
    <s v="Standard Class"/>
    <s v="RD-19720"/>
    <s v="Roger Demir"/>
    <x v="0"/>
    <x v="0"/>
    <s v="Daytona Beach"/>
    <x v="2"/>
    <n v="32114"/>
    <x v="0"/>
    <x v="1651"/>
    <x v="2"/>
    <x v="11"/>
    <x v="1631"/>
    <n v="50.88"/>
    <n v="6"/>
    <n v="0.2"/>
    <n v="14.628000000000005"/>
  </r>
  <r>
    <n v="4335"/>
    <x v="2152"/>
    <x v="1"/>
    <x v="379"/>
    <d v="2012-12-27T00:00:00"/>
    <s v="Standard Class"/>
    <s v="RD-19720"/>
    <s v="Roger Demir"/>
    <x v="0"/>
    <x v="0"/>
    <s v="Daytona Beach"/>
    <x v="2"/>
    <n v="32114"/>
    <x v="0"/>
    <x v="830"/>
    <x v="1"/>
    <x v="12"/>
    <x v="817"/>
    <n v="27.312000000000001"/>
    <n v="2"/>
    <n v="0.2"/>
    <n v="9.2178000000000004"/>
  </r>
  <r>
    <n v="4336"/>
    <x v="2153"/>
    <x v="1"/>
    <x v="139"/>
    <d v="2012-12-24T00:00:00"/>
    <s v="Standard Class"/>
    <s v="GZ-14470"/>
    <s v="Gary Zandusky"/>
    <x v="0"/>
    <x v="0"/>
    <s v="Bullhead City"/>
    <x v="16"/>
    <n v="86442"/>
    <x v="1"/>
    <x v="1652"/>
    <x v="1"/>
    <x v="12"/>
    <x v="1632"/>
    <n v="7.9200000000000008"/>
    <n v="1"/>
    <n v="0.2"/>
    <n v="2.7719999999999994"/>
  </r>
  <r>
    <n v="4337"/>
    <x v="2153"/>
    <x v="1"/>
    <x v="139"/>
    <d v="2012-12-24T00:00:00"/>
    <s v="Standard Class"/>
    <s v="GZ-14470"/>
    <s v="Gary Zandusky"/>
    <x v="0"/>
    <x v="0"/>
    <s v="Bullhead City"/>
    <x v="16"/>
    <n v="86442"/>
    <x v="1"/>
    <x v="1104"/>
    <x v="0"/>
    <x v="5"/>
    <x v="1084"/>
    <n v="14.368000000000002"/>
    <n v="2"/>
    <n v="0.2"/>
    <n v="3.9512"/>
  </r>
  <r>
    <n v="4338"/>
    <x v="2154"/>
    <x v="1"/>
    <x v="154"/>
    <d v="2012-12-01T00:00:00"/>
    <s v="Standard Class"/>
    <s v="SN-20710"/>
    <s v="Steve Nguyen"/>
    <x v="2"/>
    <x v="0"/>
    <s v="Los Angeles"/>
    <x v="1"/>
    <n v="90049"/>
    <x v="1"/>
    <x v="357"/>
    <x v="2"/>
    <x v="11"/>
    <x v="353"/>
    <n v="107.97"/>
    <n v="3"/>
    <n v="0"/>
    <n v="22.6737"/>
  </r>
  <r>
    <n v="4339"/>
    <x v="2154"/>
    <x v="1"/>
    <x v="154"/>
    <d v="2012-12-01T00:00:00"/>
    <s v="Standard Class"/>
    <s v="SN-20710"/>
    <s v="Steve Nguyen"/>
    <x v="2"/>
    <x v="0"/>
    <s v="Los Angeles"/>
    <x v="1"/>
    <n v="90049"/>
    <x v="1"/>
    <x v="67"/>
    <x v="1"/>
    <x v="10"/>
    <x v="67"/>
    <n v="113.82"/>
    <n v="3"/>
    <n v="0"/>
    <n v="53.495399999999989"/>
  </r>
  <r>
    <n v="4340"/>
    <x v="2155"/>
    <x v="3"/>
    <x v="151"/>
    <d v="2014-09-02T00:00:00"/>
    <s v="Standard Class"/>
    <s v="DK-12895"/>
    <s v="Dana Kaydos"/>
    <x v="0"/>
    <x v="0"/>
    <s v="Franklin"/>
    <x v="18"/>
    <n v="37064"/>
    <x v="0"/>
    <x v="974"/>
    <x v="1"/>
    <x v="10"/>
    <x v="959"/>
    <n v="5.1840000000000011"/>
    <n v="1"/>
    <n v="0.2"/>
    <n v="1.8144"/>
  </r>
  <r>
    <n v="4341"/>
    <x v="2156"/>
    <x v="2"/>
    <x v="579"/>
    <d v="2011-03-22T00:00:00"/>
    <s v="Same Day"/>
    <s v="VM-21835"/>
    <s v="Vivian Mathis"/>
    <x v="0"/>
    <x v="0"/>
    <s v="Portage"/>
    <x v="14"/>
    <n v="46368"/>
    <x v="2"/>
    <x v="359"/>
    <x v="1"/>
    <x v="6"/>
    <x v="355"/>
    <n v="16.28"/>
    <n v="2"/>
    <n v="0"/>
    <n v="6.5120000000000005"/>
  </r>
  <r>
    <n v="4342"/>
    <x v="2157"/>
    <x v="3"/>
    <x v="94"/>
    <d v="2014-12-22T00:00:00"/>
    <s v="Standard Class"/>
    <s v="GB-14575"/>
    <s v="Giulietta Baptist"/>
    <x v="0"/>
    <x v="0"/>
    <s v="Arlington"/>
    <x v="17"/>
    <n v="22204"/>
    <x v="0"/>
    <x v="245"/>
    <x v="1"/>
    <x v="4"/>
    <x v="243"/>
    <n v="544.38"/>
    <n v="3"/>
    <n v="0"/>
    <n v="157.87019999999993"/>
  </r>
  <r>
    <n v="4343"/>
    <x v="2158"/>
    <x v="3"/>
    <x v="498"/>
    <d v="2014-03-23T00:00:00"/>
    <s v="First Class"/>
    <s v="ND-18370"/>
    <s v="Natalie DeCherney"/>
    <x v="0"/>
    <x v="0"/>
    <s v="San Francisco"/>
    <x v="1"/>
    <n v="94110"/>
    <x v="1"/>
    <x v="925"/>
    <x v="1"/>
    <x v="8"/>
    <x v="908"/>
    <n v="19.824000000000002"/>
    <n v="6"/>
    <n v="0.2"/>
    <n v="6.690599999999999"/>
  </r>
  <r>
    <n v="4344"/>
    <x v="2158"/>
    <x v="3"/>
    <x v="498"/>
    <d v="2014-03-23T00:00:00"/>
    <s v="First Class"/>
    <s v="ND-18370"/>
    <s v="Natalie DeCherney"/>
    <x v="0"/>
    <x v="0"/>
    <s v="San Francisco"/>
    <x v="1"/>
    <n v="94110"/>
    <x v="1"/>
    <x v="1075"/>
    <x v="2"/>
    <x v="7"/>
    <x v="1056"/>
    <n v="657.50400000000002"/>
    <n v="6"/>
    <n v="0.2"/>
    <n v="-131.50080000000005"/>
  </r>
  <r>
    <n v="4345"/>
    <x v="2158"/>
    <x v="3"/>
    <x v="498"/>
    <d v="2014-03-23T00:00:00"/>
    <s v="First Class"/>
    <s v="ND-18370"/>
    <s v="Natalie DeCherney"/>
    <x v="0"/>
    <x v="0"/>
    <s v="San Francisco"/>
    <x v="1"/>
    <n v="94110"/>
    <x v="1"/>
    <x v="100"/>
    <x v="2"/>
    <x v="11"/>
    <x v="100"/>
    <n v="99.54"/>
    <n v="2"/>
    <n v="0"/>
    <n v="10.949399999999997"/>
  </r>
  <r>
    <n v="4346"/>
    <x v="2158"/>
    <x v="3"/>
    <x v="498"/>
    <d v="2014-03-23T00:00:00"/>
    <s v="First Class"/>
    <s v="ND-18370"/>
    <s v="Natalie DeCherney"/>
    <x v="0"/>
    <x v="0"/>
    <s v="San Francisco"/>
    <x v="1"/>
    <n v="94110"/>
    <x v="1"/>
    <x v="1135"/>
    <x v="2"/>
    <x v="11"/>
    <x v="1114"/>
    <n v="199.96"/>
    <n v="4"/>
    <n v="0"/>
    <n v="85.982800000000012"/>
  </r>
  <r>
    <n v="4347"/>
    <x v="2159"/>
    <x v="0"/>
    <x v="31"/>
    <d v="2013-09-26T00:00:00"/>
    <s v="Standard Class"/>
    <s v="MM-17260"/>
    <s v="Magdelene Morse"/>
    <x v="0"/>
    <x v="0"/>
    <s v="New Rochelle"/>
    <x v="15"/>
    <n v="10801"/>
    <x v="3"/>
    <x v="654"/>
    <x v="0"/>
    <x v="1"/>
    <x v="648"/>
    <n v="631.78200000000004"/>
    <n v="2"/>
    <n v="0.1"/>
    <n v="140.39599999999993"/>
  </r>
  <r>
    <n v="4348"/>
    <x v="2159"/>
    <x v="0"/>
    <x v="31"/>
    <d v="2013-09-26T00:00:00"/>
    <s v="Standard Class"/>
    <s v="MM-17260"/>
    <s v="Magdelene Morse"/>
    <x v="0"/>
    <x v="0"/>
    <s v="New Rochelle"/>
    <x v="15"/>
    <n v="10801"/>
    <x v="3"/>
    <x v="1653"/>
    <x v="0"/>
    <x v="5"/>
    <x v="1633"/>
    <n v="60.72"/>
    <n v="3"/>
    <n v="0"/>
    <n v="26.1096"/>
  </r>
  <r>
    <n v="4349"/>
    <x v="2160"/>
    <x v="3"/>
    <x v="221"/>
    <d v="2014-11-30T00:00:00"/>
    <s v="Second Class"/>
    <s v="MV-17485"/>
    <s v="Mark Van Huff"/>
    <x v="0"/>
    <x v="0"/>
    <s v="Mesa"/>
    <x v="16"/>
    <n v="85204"/>
    <x v="1"/>
    <x v="655"/>
    <x v="1"/>
    <x v="8"/>
    <x v="649"/>
    <n v="20.724000000000004"/>
    <n v="2"/>
    <n v="0.7"/>
    <n v="-15.197599999999994"/>
  </r>
  <r>
    <n v="4350"/>
    <x v="2160"/>
    <x v="3"/>
    <x v="221"/>
    <d v="2014-11-30T00:00:00"/>
    <s v="Second Class"/>
    <s v="MV-17485"/>
    <s v="Mark Van Huff"/>
    <x v="0"/>
    <x v="0"/>
    <s v="Mesa"/>
    <x v="16"/>
    <n v="85204"/>
    <x v="1"/>
    <x v="391"/>
    <x v="1"/>
    <x v="4"/>
    <x v="387"/>
    <n v="415.87200000000007"/>
    <n v="8"/>
    <n v="0.2"/>
    <n v="-41.587199999999996"/>
  </r>
  <r>
    <n v="4351"/>
    <x v="2161"/>
    <x v="3"/>
    <x v="645"/>
    <d v="2014-04-16T00:00:00"/>
    <s v="Standard Class"/>
    <s v="JL-15130"/>
    <s v="Jack Lebron"/>
    <x v="0"/>
    <x v="0"/>
    <s v="Lancaster"/>
    <x v="24"/>
    <n v="43130"/>
    <x v="3"/>
    <x v="470"/>
    <x v="1"/>
    <x v="4"/>
    <x v="466"/>
    <n v="16.768000000000001"/>
    <n v="2"/>
    <n v="0.2"/>
    <n v="1.4672000000000001"/>
  </r>
  <r>
    <n v="4352"/>
    <x v="2161"/>
    <x v="3"/>
    <x v="645"/>
    <d v="2014-04-16T00:00:00"/>
    <s v="Standard Class"/>
    <s v="JL-15130"/>
    <s v="Jack Lebron"/>
    <x v="0"/>
    <x v="0"/>
    <s v="Lancaster"/>
    <x v="24"/>
    <n v="43130"/>
    <x v="3"/>
    <x v="658"/>
    <x v="2"/>
    <x v="11"/>
    <x v="652"/>
    <n v="27.12"/>
    <n v="2"/>
    <n v="0.2"/>
    <n v="-4.7460000000000013"/>
  </r>
  <r>
    <n v="4353"/>
    <x v="2162"/>
    <x v="3"/>
    <x v="389"/>
    <d v="2014-12-13T00:00:00"/>
    <s v="Second Class"/>
    <s v="AG-10330"/>
    <s v="Alex Grayson"/>
    <x v="0"/>
    <x v="0"/>
    <s v="Stockton"/>
    <x v="1"/>
    <n v="95207"/>
    <x v="1"/>
    <x v="1620"/>
    <x v="2"/>
    <x v="7"/>
    <x v="1602"/>
    <n v="95.84"/>
    <n v="4"/>
    <n v="0.2"/>
    <n v="34.741999999999997"/>
  </r>
  <r>
    <n v="4354"/>
    <x v="2162"/>
    <x v="3"/>
    <x v="389"/>
    <d v="2014-12-13T00:00:00"/>
    <s v="Second Class"/>
    <s v="AG-10330"/>
    <s v="Alex Grayson"/>
    <x v="0"/>
    <x v="0"/>
    <s v="Stockton"/>
    <x v="1"/>
    <n v="95207"/>
    <x v="1"/>
    <x v="510"/>
    <x v="1"/>
    <x v="10"/>
    <x v="505"/>
    <n v="12.96"/>
    <n v="2"/>
    <n v="0"/>
    <n v="6.2208000000000006"/>
  </r>
  <r>
    <n v="4355"/>
    <x v="2163"/>
    <x v="3"/>
    <x v="221"/>
    <d v="2014-11-27T00:00:00"/>
    <s v="Second Class"/>
    <s v="MD-17860"/>
    <s v="Michael Dominguez"/>
    <x v="1"/>
    <x v="0"/>
    <s v="Asheville"/>
    <x v="3"/>
    <n v="28806"/>
    <x v="0"/>
    <x v="741"/>
    <x v="1"/>
    <x v="8"/>
    <x v="732"/>
    <n v="19.008000000000003"/>
    <n v="8"/>
    <n v="0.7"/>
    <n v="-12.671999999999997"/>
  </r>
  <r>
    <n v="4356"/>
    <x v="2164"/>
    <x v="1"/>
    <x v="784"/>
    <d v="2012-12-07T00:00:00"/>
    <s v="Second Class"/>
    <s v="RO-19780"/>
    <s v="Rose O'Brian"/>
    <x v="0"/>
    <x v="0"/>
    <s v="Clarksville"/>
    <x v="18"/>
    <n v="37042"/>
    <x v="0"/>
    <x v="692"/>
    <x v="1"/>
    <x v="8"/>
    <x v="685"/>
    <n v="1598.0580000000002"/>
    <n v="7"/>
    <n v="0.7"/>
    <n v="-1065.3719999999998"/>
  </r>
  <r>
    <n v="4357"/>
    <x v="2164"/>
    <x v="1"/>
    <x v="784"/>
    <d v="2012-12-07T00:00:00"/>
    <s v="Second Class"/>
    <s v="RO-19780"/>
    <s v="Rose O'Brian"/>
    <x v="0"/>
    <x v="0"/>
    <s v="Clarksville"/>
    <x v="18"/>
    <n v="37042"/>
    <x v="0"/>
    <x v="684"/>
    <x v="1"/>
    <x v="6"/>
    <x v="677"/>
    <n v="36.96"/>
    <n v="4"/>
    <n v="0.2"/>
    <n v="12.011999999999999"/>
  </r>
  <r>
    <n v="4358"/>
    <x v="2165"/>
    <x v="3"/>
    <x v="157"/>
    <d v="2014-12-12T00:00:00"/>
    <s v="Same Day"/>
    <s v="RR-19315"/>
    <s v="Ralph Ritter"/>
    <x v="0"/>
    <x v="0"/>
    <s v="Aurora"/>
    <x v="10"/>
    <n v="60505"/>
    <x v="2"/>
    <x v="289"/>
    <x v="1"/>
    <x v="10"/>
    <x v="286"/>
    <n v="10.368000000000002"/>
    <n v="2"/>
    <n v="0.2"/>
    <n v="3.6288"/>
  </r>
  <r>
    <n v="4359"/>
    <x v="2165"/>
    <x v="3"/>
    <x v="157"/>
    <d v="2014-12-12T00:00:00"/>
    <s v="Same Day"/>
    <s v="RR-19315"/>
    <s v="Ralph Ritter"/>
    <x v="0"/>
    <x v="0"/>
    <s v="Aurora"/>
    <x v="10"/>
    <n v="60505"/>
    <x v="2"/>
    <x v="622"/>
    <x v="0"/>
    <x v="5"/>
    <x v="616"/>
    <n v="77.720000000000013"/>
    <n v="1"/>
    <n v="0.6"/>
    <n v="-66.061999999999998"/>
  </r>
  <r>
    <n v="4360"/>
    <x v="2165"/>
    <x v="3"/>
    <x v="157"/>
    <d v="2014-12-12T00:00:00"/>
    <s v="Same Day"/>
    <s v="RR-19315"/>
    <s v="Ralph Ritter"/>
    <x v="0"/>
    <x v="0"/>
    <s v="Aurora"/>
    <x v="10"/>
    <n v="60505"/>
    <x v="2"/>
    <x v="873"/>
    <x v="0"/>
    <x v="1"/>
    <x v="858"/>
    <n v="520.46399999999994"/>
    <n v="2"/>
    <n v="0.3"/>
    <n v="-14.870399999999961"/>
  </r>
  <r>
    <n v="4361"/>
    <x v="2166"/>
    <x v="0"/>
    <x v="206"/>
    <d v="2013-05-24T00:00:00"/>
    <s v="First Class"/>
    <s v="CP-12340"/>
    <s v="Christine Phan"/>
    <x v="1"/>
    <x v="0"/>
    <s v="Warwick"/>
    <x v="34"/>
    <n v="2886"/>
    <x v="3"/>
    <x v="1654"/>
    <x v="1"/>
    <x v="10"/>
    <x v="33"/>
    <n v="111.96"/>
    <n v="2"/>
    <n v="0"/>
    <n v="54.860399999999998"/>
  </r>
  <r>
    <n v="4362"/>
    <x v="2167"/>
    <x v="3"/>
    <x v="922"/>
    <d v="2014-02-22T00:00:00"/>
    <s v="Second Class"/>
    <s v="LL-16840"/>
    <s v="Lauren Leatherbury"/>
    <x v="0"/>
    <x v="0"/>
    <s v="Lafayette"/>
    <x v="28"/>
    <n v="70506"/>
    <x v="0"/>
    <x v="119"/>
    <x v="2"/>
    <x v="7"/>
    <x v="119"/>
    <n v="29.160000000000004"/>
    <n v="3"/>
    <n v="0"/>
    <n v="8.4563999999999986"/>
  </r>
  <r>
    <n v="4363"/>
    <x v="2168"/>
    <x v="3"/>
    <x v="968"/>
    <d v="2014-05-23T00:00:00"/>
    <s v="Second Class"/>
    <s v="NC-18340"/>
    <s v="Nat Carroll"/>
    <x v="0"/>
    <x v="0"/>
    <s v="Fargo"/>
    <x v="46"/>
    <n v="58103"/>
    <x v="2"/>
    <x v="399"/>
    <x v="1"/>
    <x v="6"/>
    <x v="395"/>
    <n v="131.94"/>
    <n v="3"/>
    <n v="0"/>
    <n v="35.623800000000003"/>
  </r>
  <r>
    <n v="4364"/>
    <x v="2168"/>
    <x v="3"/>
    <x v="968"/>
    <d v="2014-05-23T00:00:00"/>
    <s v="Second Class"/>
    <s v="NC-18340"/>
    <s v="Nat Carroll"/>
    <x v="0"/>
    <x v="0"/>
    <s v="Fargo"/>
    <x v="46"/>
    <n v="58103"/>
    <x v="2"/>
    <x v="313"/>
    <x v="1"/>
    <x v="6"/>
    <x v="310"/>
    <n v="25.92"/>
    <n v="4"/>
    <n v="0"/>
    <n v="8.2943999999999996"/>
  </r>
  <r>
    <n v="4365"/>
    <x v="2168"/>
    <x v="3"/>
    <x v="968"/>
    <d v="2014-05-23T00:00:00"/>
    <s v="Second Class"/>
    <s v="NC-18340"/>
    <s v="Nat Carroll"/>
    <x v="0"/>
    <x v="0"/>
    <s v="Fargo"/>
    <x v="46"/>
    <n v="58103"/>
    <x v="2"/>
    <x v="718"/>
    <x v="1"/>
    <x v="4"/>
    <x v="710"/>
    <n v="704.76"/>
    <n v="4"/>
    <n v="0"/>
    <n v="162.09479999999996"/>
  </r>
  <r>
    <n v="4366"/>
    <x v="2168"/>
    <x v="3"/>
    <x v="968"/>
    <d v="2014-05-23T00:00:00"/>
    <s v="Second Class"/>
    <s v="NC-18340"/>
    <s v="Nat Carroll"/>
    <x v="0"/>
    <x v="0"/>
    <s v="Fargo"/>
    <x v="46"/>
    <n v="58103"/>
    <x v="2"/>
    <x v="1099"/>
    <x v="1"/>
    <x v="13"/>
    <x v="33"/>
    <n v="7.41"/>
    <n v="3"/>
    <n v="0"/>
    <n v="3.4827000000000004"/>
  </r>
  <r>
    <n v="4367"/>
    <x v="2168"/>
    <x v="3"/>
    <x v="968"/>
    <d v="2014-05-23T00:00:00"/>
    <s v="Second Class"/>
    <s v="NC-18340"/>
    <s v="Nat Carroll"/>
    <x v="0"/>
    <x v="0"/>
    <s v="Fargo"/>
    <x v="46"/>
    <n v="58103"/>
    <x v="2"/>
    <x v="1539"/>
    <x v="1"/>
    <x v="6"/>
    <x v="1518"/>
    <n v="21.5"/>
    <n v="10"/>
    <n v="0"/>
    <n v="7.094999999999998"/>
  </r>
  <r>
    <n v="4368"/>
    <x v="2169"/>
    <x v="3"/>
    <x v="220"/>
    <d v="2014-09-14T00:00:00"/>
    <s v="Second Class"/>
    <s v="HA-14920"/>
    <s v="Helen Andreada"/>
    <x v="0"/>
    <x v="0"/>
    <s v="Chicago"/>
    <x v="10"/>
    <n v="60623"/>
    <x v="2"/>
    <x v="1321"/>
    <x v="1"/>
    <x v="13"/>
    <x v="1298"/>
    <n v="10.528"/>
    <n v="4"/>
    <n v="0.2"/>
    <n v="3.2899999999999996"/>
  </r>
  <r>
    <n v="4369"/>
    <x v="2169"/>
    <x v="3"/>
    <x v="220"/>
    <d v="2014-09-14T00:00:00"/>
    <s v="Second Class"/>
    <s v="HA-14920"/>
    <s v="Helen Andreada"/>
    <x v="0"/>
    <x v="0"/>
    <s v="Chicago"/>
    <x v="10"/>
    <n v="60623"/>
    <x v="2"/>
    <x v="630"/>
    <x v="1"/>
    <x v="10"/>
    <x v="624"/>
    <n v="20.544000000000004"/>
    <n v="6"/>
    <n v="0.2"/>
    <n v="6.4199999999999964"/>
  </r>
  <r>
    <n v="4370"/>
    <x v="2170"/>
    <x v="0"/>
    <x v="732"/>
    <d v="2013-11-11T00:00:00"/>
    <s v="Standard Class"/>
    <s v="MA-17995"/>
    <s v="Michelle Arnett"/>
    <x v="2"/>
    <x v="0"/>
    <s v="Lawrence"/>
    <x v="14"/>
    <n v="46226"/>
    <x v="2"/>
    <x v="542"/>
    <x v="1"/>
    <x v="8"/>
    <x v="537"/>
    <n v="104.9"/>
    <n v="5"/>
    <n v="0"/>
    <n v="50.351999999999997"/>
  </r>
  <r>
    <n v="4371"/>
    <x v="2170"/>
    <x v="0"/>
    <x v="732"/>
    <d v="2013-11-11T00:00:00"/>
    <s v="Standard Class"/>
    <s v="MA-17995"/>
    <s v="Michelle Arnett"/>
    <x v="2"/>
    <x v="0"/>
    <s v="Lawrence"/>
    <x v="14"/>
    <n v="46226"/>
    <x v="2"/>
    <x v="1571"/>
    <x v="1"/>
    <x v="6"/>
    <x v="1553"/>
    <n v="39.68"/>
    <n v="2"/>
    <n v="0"/>
    <n v="16.268800000000002"/>
  </r>
  <r>
    <n v="4372"/>
    <x v="2170"/>
    <x v="0"/>
    <x v="732"/>
    <d v="2013-11-11T00:00:00"/>
    <s v="Standard Class"/>
    <s v="MA-17995"/>
    <s v="Michelle Arnett"/>
    <x v="2"/>
    <x v="0"/>
    <s v="Lawrence"/>
    <x v="14"/>
    <n v="46226"/>
    <x v="2"/>
    <x v="1655"/>
    <x v="1"/>
    <x v="2"/>
    <x v="1634"/>
    <n v="51.75"/>
    <n v="5"/>
    <n v="0"/>
    <n v="24.84"/>
  </r>
  <r>
    <n v="4373"/>
    <x v="2171"/>
    <x v="3"/>
    <x v="283"/>
    <d v="2014-07-26T00:00:00"/>
    <s v="Second Class"/>
    <s v="LH-16900"/>
    <s v="Lena Hernandez"/>
    <x v="0"/>
    <x v="0"/>
    <s v="Elkhart"/>
    <x v="14"/>
    <n v="46514"/>
    <x v="2"/>
    <x v="241"/>
    <x v="1"/>
    <x v="6"/>
    <x v="239"/>
    <n v="11.68"/>
    <n v="2"/>
    <n v="0"/>
    <n v="5.4895999999999994"/>
  </r>
  <r>
    <n v="4374"/>
    <x v="2171"/>
    <x v="3"/>
    <x v="283"/>
    <d v="2014-07-26T00:00:00"/>
    <s v="Second Class"/>
    <s v="LH-16900"/>
    <s v="Lena Hernandez"/>
    <x v="0"/>
    <x v="0"/>
    <s v="Elkhart"/>
    <x v="14"/>
    <n v="46514"/>
    <x v="2"/>
    <x v="1365"/>
    <x v="2"/>
    <x v="11"/>
    <x v="1539"/>
    <n v="159.75"/>
    <n v="5"/>
    <n v="0"/>
    <n v="11.182499999999997"/>
  </r>
  <r>
    <n v="4375"/>
    <x v="2172"/>
    <x v="0"/>
    <x v="741"/>
    <d v="2013-11-25T00:00:00"/>
    <s v="Standard Class"/>
    <s v="SB-20290"/>
    <s v="Sean Braxton"/>
    <x v="1"/>
    <x v="0"/>
    <s v="Kent"/>
    <x v="24"/>
    <n v="44240"/>
    <x v="3"/>
    <x v="1656"/>
    <x v="1"/>
    <x v="9"/>
    <x v="1635"/>
    <n v="103.96799999999999"/>
    <n v="6"/>
    <n v="0.2"/>
    <n v="16.894799999999996"/>
  </r>
  <r>
    <n v="4376"/>
    <x v="2173"/>
    <x v="2"/>
    <x v="573"/>
    <d v="2011-04-30T00:00:00"/>
    <s v="Standard Class"/>
    <s v="BT-11305"/>
    <s v="Beth Thompson"/>
    <x v="2"/>
    <x v="0"/>
    <s v="San Gabriel"/>
    <x v="1"/>
    <n v="91776"/>
    <x v="1"/>
    <x v="71"/>
    <x v="0"/>
    <x v="5"/>
    <x v="71"/>
    <n v="303.25"/>
    <n v="5"/>
    <n v="0"/>
    <n v="63.682499999999997"/>
  </r>
  <r>
    <n v="4377"/>
    <x v="2173"/>
    <x v="2"/>
    <x v="573"/>
    <d v="2011-04-30T00:00:00"/>
    <s v="Standard Class"/>
    <s v="BT-11305"/>
    <s v="Beth Thompson"/>
    <x v="2"/>
    <x v="0"/>
    <s v="San Gabriel"/>
    <x v="1"/>
    <n v="91776"/>
    <x v="1"/>
    <x v="1284"/>
    <x v="1"/>
    <x v="9"/>
    <x v="1260"/>
    <n v="270.71999999999997"/>
    <n v="3"/>
    <n v="0"/>
    <n v="78.508799999999965"/>
  </r>
  <r>
    <n v="4378"/>
    <x v="2173"/>
    <x v="2"/>
    <x v="573"/>
    <d v="2011-04-30T00:00:00"/>
    <s v="Standard Class"/>
    <s v="BT-11305"/>
    <s v="Beth Thompson"/>
    <x v="2"/>
    <x v="0"/>
    <s v="San Gabriel"/>
    <x v="1"/>
    <n v="91776"/>
    <x v="1"/>
    <x v="873"/>
    <x v="0"/>
    <x v="1"/>
    <x v="858"/>
    <n v="1487.04"/>
    <n v="5"/>
    <n v="0.2"/>
    <n v="148.70400000000006"/>
  </r>
  <r>
    <n v="4379"/>
    <x v="2174"/>
    <x v="1"/>
    <x v="672"/>
    <d v="2012-12-02T00:00:00"/>
    <s v="Second Class"/>
    <s v="PS-18970"/>
    <s v="Paul Stevenson"/>
    <x v="2"/>
    <x v="0"/>
    <s v="Henderson"/>
    <x v="0"/>
    <n v="42420"/>
    <x v="0"/>
    <x v="755"/>
    <x v="1"/>
    <x v="12"/>
    <x v="746"/>
    <n v="17.48"/>
    <n v="2"/>
    <n v="0"/>
    <n v="8.2156000000000002"/>
  </r>
  <r>
    <n v="4380"/>
    <x v="2174"/>
    <x v="1"/>
    <x v="672"/>
    <d v="2012-12-02T00:00:00"/>
    <s v="Second Class"/>
    <s v="PS-18970"/>
    <s v="Paul Stevenson"/>
    <x v="2"/>
    <x v="0"/>
    <s v="Henderson"/>
    <x v="0"/>
    <n v="42420"/>
    <x v="0"/>
    <x v="842"/>
    <x v="1"/>
    <x v="12"/>
    <x v="828"/>
    <n v="71.88"/>
    <n v="2"/>
    <n v="0"/>
    <n v="32.345999999999997"/>
  </r>
  <r>
    <n v="4381"/>
    <x v="2175"/>
    <x v="1"/>
    <x v="969"/>
    <d v="2012-10-30T00:00:00"/>
    <s v="Standard Class"/>
    <s v="TB-21625"/>
    <s v="Trudy Brown"/>
    <x v="0"/>
    <x v="0"/>
    <s v="San Francisco"/>
    <x v="1"/>
    <n v="94110"/>
    <x v="1"/>
    <x v="626"/>
    <x v="1"/>
    <x v="6"/>
    <x v="620"/>
    <n v="60.449999999999996"/>
    <n v="3"/>
    <n v="0"/>
    <n v="16.3215"/>
  </r>
  <r>
    <n v="4382"/>
    <x v="2175"/>
    <x v="1"/>
    <x v="969"/>
    <d v="2012-10-30T00:00:00"/>
    <s v="Standard Class"/>
    <s v="TB-21625"/>
    <s v="Trudy Brown"/>
    <x v="0"/>
    <x v="0"/>
    <s v="San Francisco"/>
    <x v="1"/>
    <n v="94110"/>
    <x v="1"/>
    <x v="438"/>
    <x v="0"/>
    <x v="3"/>
    <x v="433"/>
    <n v="253.17599999999999"/>
    <n v="3"/>
    <n v="0.2"/>
    <n v="-31.64700000000002"/>
  </r>
  <r>
    <n v="4383"/>
    <x v="2176"/>
    <x v="1"/>
    <x v="603"/>
    <d v="2012-07-27T00:00:00"/>
    <s v="Standard Class"/>
    <s v="RA-19915"/>
    <s v="Russell Applegate"/>
    <x v="0"/>
    <x v="0"/>
    <s v="Highland Park"/>
    <x v="10"/>
    <n v="60035"/>
    <x v="2"/>
    <x v="614"/>
    <x v="1"/>
    <x v="8"/>
    <x v="609"/>
    <n v="2.879999999999999"/>
    <n v="5"/>
    <n v="0.8"/>
    <n v="-4.4639999999999995"/>
  </r>
  <r>
    <n v="4384"/>
    <x v="2176"/>
    <x v="1"/>
    <x v="603"/>
    <d v="2012-07-27T00:00:00"/>
    <s v="Standard Class"/>
    <s v="RA-19915"/>
    <s v="Russell Applegate"/>
    <x v="0"/>
    <x v="0"/>
    <s v="Highland Park"/>
    <x v="10"/>
    <n v="60035"/>
    <x v="2"/>
    <x v="1657"/>
    <x v="0"/>
    <x v="0"/>
    <x v="1636"/>
    <n v="384.94399999999996"/>
    <n v="4"/>
    <n v="0.3"/>
    <n v="-126.48159999999999"/>
  </r>
  <r>
    <n v="4385"/>
    <x v="2176"/>
    <x v="1"/>
    <x v="603"/>
    <d v="2012-07-27T00:00:00"/>
    <s v="Standard Class"/>
    <s v="RA-19915"/>
    <s v="Russell Applegate"/>
    <x v="0"/>
    <x v="0"/>
    <s v="Highland Park"/>
    <x v="10"/>
    <n v="60035"/>
    <x v="2"/>
    <x v="664"/>
    <x v="2"/>
    <x v="7"/>
    <x v="658"/>
    <n v="153.584"/>
    <n v="2"/>
    <n v="0.2"/>
    <n v="13.438599999999994"/>
  </r>
  <r>
    <n v="4386"/>
    <x v="2176"/>
    <x v="1"/>
    <x v="603"/>
    <d v="2012-07-27T00:00:00"/>
    <s v="Standard Class"/>
    <s v="RA-19915"/>
    <s v="Russell Applegate"/>
    <x v="0"/>
    <x v="0"/>
    <s v="Highland Park"/>
    <x v="10"/>
    <n v="60035"/>
    <x v="2"/>
    <x v="37"/>
    <x v="0"/>
    <x v="0"/>
    <x v="37"/>
    <n v="913.43000000000006"/>
    <n v="5"/>
    <n v="0.3"/>
    <n v="-52.195999999999913"/>
  </r>
  <r>
    <n v="4387"/>
    <x v="2177"/>
    <x v="0"/>
    <x v="189"/>
    <d v="2013-11-03T00:00:00"/>
    <s v="Standard Class"/>
    <s v="BP-11095"/>
    <s v="Bart Pistole"/>
    <x v="1"/>
    <x v="0"/>
    <s v="San Francisco"/>
    <x v="1"/>
    <n v="94122"/>
    <x v="1"/>
    <x v="1644"/>
    <x v="1"/>
    <x v="9"/>
    <x v="33"/>
    <n v="43.92"/>
    <n v="4"/>
    <n v="0"/>
    <n v="11.858400000000003"/>
  </r>
  <r>
    <n v="4388"/>
    <x v="2177"/>
    <x v="0"/>
    <x v="189"/>
    <d v="2013-11-03T00:00:00"/>
    <s v="Standard Class"/>
    <s v="BP-11095"/>
    <s v="Bart Pistole"/>
    <x v="1"/>
    <x v="0"/>
    <s v="San Francisco"/>
    <x v="1"/>
    <n v="94122"/>
    <x v="1"/>
    <x v="1124"/>
    <x v="1"/>
    <x v="8"/>
    <x v="1103"/>
    <n v="25.031999999999996"/>
    <n v="3"/>
    <n v="0.2"/>
    <n v="7.822499999999998"/>
  </r>
  <r>
    <n v="4389"/>
    <x v="2178"/>
    <x v="3"/>
    <x v="225"/>
    <d v="2014-11-23T00:00:00"/>
    <s v="First Class"/>
    <s v="CD-11920"/>
    <s v="Carlos Daly"/>
    <x v="0"/>
    <x v="0"/>
    <s v="New York City"/>
    <x v="15"/>
    <n v="10035"/>
    <x v="3"/>
    <x v="652"/>
    <x v="1"/>
    <x v="10"/>
    <x v="646"/>
    <n v="46.76"/>
    <n v="7"/>
    <n v="0"/>
    <n v="22.444800000000001"/>
  </r>
  <r>
    <n v="4390"/>
    <x v="2178"/>
    <x v="3"/>
    <x v="225"/>
    <d v="2014-11-23T00:00:00"/>
    <s v="First Class"/>
    <s v="CD-11920"/>
    <s v="Carlos Daly"/>
    <x v="0"/>
    <x v="0"/>
    <s v="New York City"/>
    <x v="15"/>
    <n v="10035"/>
    <x v="3"/>
    <x v="1121"/>
    <x v="0"/>
    <x v="0"/>
    <x v="1100"/>
    <n v="183.96800000000002"/>
    <n v="2"/>
    <n v="0.2"/>
    <n v="-25.295600000000022"/>
  </r>
  <r>
    <n v="4391"/>
    <x v="2178"/>
    <x v="3"/>
    <x v="225"/>
    <d v="2014-11-23T00:00:00"/>
    <s v="First Class"/>
    <s v="CD-11920"/>
    <s v="Carlos Daly"/>
    <x v="0"/>
    <x v="0"/>
    <s v="New York City"/>
    <x v="15"/>
    <n v="10035"/>
    <x v="3"/>
    <x v="1461"/>
    <x v="2"/>
    <x v="7"/>
    <x v="1438"/>
    <n v="1259.97"/>
    <n v="3"/>
    <n v="0"/>
    <n v="327.59220000000005"/>
  </r>
  <r>
    <n v="4392"/>
    <x v="2178"/>
    <x v="3"/>
    <x v="225"/>
    <d v="2014-11-23T00:00:00"/>
    <s v="First Class"/>
    <s v="CD-11920"/>
    <s v="Carlos Daly"/>
    <x v="0"/>
    <x v="0"/>
    <s v="New York City"/>
    <x v="15"/>
    <n v="10035"/>
    <x v="3"/>
    <x v="1243"/>
    <x v="1"/>
    <x v="6"/>
    <x v="1217"/>
    <n v="68.97"/>
    <n v="3"/>
    <n v="0"/>
    <n v="19.311600000000002"/>
  </r>
  <r>
    <n v="4393"/>
    <x v="2179"/>
    <x v="0"/>
    <x v="162"/>
    <d v="2013-09-13T00:00:00"/>
    <s v="Standard Class"/>
    <s v="KB-16585"/>
    <s v="Ken Black"/>
    <x v="1"/>
    <x v="0"/>
    <s v="Dallas"/>
    <x v="5"/>
    <n v="75081"/>
    <x v="2"/>
    <x v="399"/>
    <x v="1"/>
    <x v="6"/>
    <x v="395"/>
    <n v="70.367999999999995"/>
    <n v="2"/>
    <n v="0.2"/>
    <n v="6.1572000000000031"/>
  </r>
  <r>
    <n v="4394"/>
    <x v="2179"/>
    <x v="0"/>
    <x v="162"/>
    <d v="2013-09-13T00:00:00"/>
    <s v="Standard Class"/>
    <s v="KB-16585"/>
    <s v="Ken Black"/>
    <x v="1"/>
    <x v="0"/>
    <s v="Dallas"/>
    <x v="5"/>
    <n v="75081"/>
    <x v="2"/>
    <x v="1250"/>
    <x v="2"/>
    <x v="7"/>
    <x v="1225"/>
    <n v="59.960000000000008"/>
    <n v="5"/>
    <n v="0.2"/>
    <n v="21.735500000000002"/>
  </r>
  <r>
    <n v="4395"/>
    <x v="2180"/>
    <x v="2"/>
    <x v="836"/>
    <d v="2011-07-20T00:00:00"/>
    <s v="Same Day"/>
    <s v="SW-20245"/>
    <s v="Scot Wooten"/>
    <x v="0"/>
    <x v="0"/>
    <s v="Springfield"/>
    <x v="24"/>
    <n v="45503"/>
    <x v="3"/>
    <x v="571"/>
    <x v="1"/>
    <x v="4"/>
    <x v="566"/>
    <n v="25.983999999999998"/>
    <n v="1"/>
    <n v="0.2"/>
    <n v="-5.1968000000000005"/>
  </r>
  <r>
    <n v="4396"/>
    <x v="2180"/>
    <x v="2"/>
    <x v="836"/>
    <d v="2011-07-20T00:00:00"/>
    <s v="Same Day"/>
    <s v="SW-20245"/>
    <s v="Scot Wooten"/>
    <x v="0"/>
    <x v="0"/>
    <s v="Springfield"/>
    <x v="24"/>
    <n v="45503"/>
    <x v="3"/>
    <x v="999"/>
    <x v="1"/>
    <x v="8"/>
    <x v="982"/>
    <n v="27.360000000000003"/>
    <n v="3"/>
    <n v="0.7"/>
    <n v="-21.887999999999991"/>
  </r>
  <r>
    <n v="4397"/>
    <x v="2181"/>
    <x v="0"/>
    <x v="625"/>
    <d v="2013-11-20T00:00:00"/>
    <s v="Standard Class"/>
    <s v="AH-10690"/>
    <s v="Anna Häberlin"/>
    <x v="1"/>
    <x v="0"/>
    <s v="San Diego"/>
    <x v="1"/>
    <n v="92024"/>
    <x v="1"/>
    <x v="944"/>
    <x v="2"/>
    <x v="7"/>
    <x v="928"/>
    <n v="361.37600000000003"/>
    <n v="2"/>
    <n v="0.2"/>
    <n v="27.103200000000001"/>
  </r>
  <r>
    <n v="4398"/>
    <x v="2182"/>
    <x v="2"/>
    <x v="970"/>
    <d v="2011-07-11T00:00:00"/>
    <s v="Standard Class"/>
    <s v="JL-15835"/>
    <s v="John Lee"/>
    <x v="0"/>
    <x v="0"/>
    <s v="Philadelphia"/>
    <x v="9"/>
    <n v="19120"/>
    <x v="3"/>
    <x v="812"/>
    <x v="0"/>
    <x v="1"/>
    <x v="801"/>
    <n v="172.18599999999998"/>
    <n v="2"/>
    <n v="0.3"/>
    <n v="-46.736200000000011"/>
  </r>
  <r>
    <n v="4399"/>
    <x v="2182"/>
    <x v="2"/>
    <x v="970"/>
    <d v="2011-07-11T00:00:00"/>
    <s v="Standard Class"/>
    <s v="JL-15835"/>
    <s v="John Lee"/>
    <x v="0"/>
    <x v="0"/>
    <s v="Philadelphia"/>
    <x v="9"/>
    <n v="19120"/>
    <x v="3"/>
    <x v="484"/>
    <x v="0"/>
    <x v="5"/>
    <x v="479"/>
    <n v="69.00800000000001"/>
    <n v="2"/>
    <n v="0.2"/>
    <n v="12.0764"/>
  </r>
  <r>
    <n v="4400"/>
    <x v="2183"/>
    <x v="0"/>
    <x v="716"/>
    <d v="2013-03-18T00:00:00"/>
    <s v="Same Day"/>
    <s v="GZ-14470"/>
    <s v="Gary Zandusky"/>
    <x v="0"/>
    <x v="0"/>
    <s v="Columbia"/>
    <x v="39"/>
    <n v="21044"/>
    <x v="3"/>
    <x v="889"/>
    <x v="1"/>
    <x v="12"/>
    <x v="873"/>
    <n v="199.89999999999998"/>
    <n v="5"/>
    <n v="0"/>
    <n v="89.954999999999984"/>
  </r>
  <r>
    <n v="4401"/>
    <x v="2183"/>
    <x v="0"/>
    <x v="716"/>
    <d v="2013-03-18T00:00:00"/>
    <s v="Same Day"/>
    <s v="GZ-14470"/>
    <s v="Gary Zandusky"/>
    <x v="0"/>
    <x v="0"/>
    <s v="Columbia"/>
    <x v="39"/>
    <n v="21044"/>
    <x v="3"/>
    <x v="227"/>
    <x v="1"/>
    <x v="9"/>
    <x v="225"/>
    <n v="901.94999999999993"/>
    <n v="3"/>
    <n v="0"/>
    <n v="297.64349999999996"/>
  </r>
  <r>
    <n v="4402"/>
    <x v="2183"/>
    <x v="0"/>
    <x v="716"/>
    <d v="2013-03-18T00:00:00"/>
    <s v="Same Day"/>
    <s v="GZ-14470"/>
    <s v="Gary Zandusky"/>
    <x v="0"/>
    <x v="0"/>
    <s v="Columbia"/>
    <x v="39"/>
    <n v="21044"/>
    <x v="3"/>
    <x v="622"/>
    <x v="0"/>
    <x v="5"/>
    <x v="616"/>
    <n v="971.5"/>
    <n v="5"/>
    <n v="0"/>
    <n v="252.59"/>
  </r>
  <r>
    <n v="4403"/>
    <x v="2184"/>
    <x v="0"/>
    <x v="482"/>
    <d v="2013-12-28T00:00:00"/>
    <s v="First Class"/>
    <s v="RC-19825"/>
    <s v="Roy Collins"/>
    <x v="0"/>
    <x v="0"/>
    <s v="Colorado Springs"/>
    <x v="22"/>
    <n v="80906"/>
    <x v="1"/>
    <x v="1658"/>
    <x v="1"/>
    <x v="6"/>
    <x v="1637"/>
    <n v="11.328000000000001"/>
    <n v="2"/>
    <n v="0.2"/>
    <n v="2.5488000000000004"/>
  </r>
  <r>
    <n v="4404"/>
    <x v="2185"/>
    <x v="2"/>
    <x v="814"/>
    <d v="2011-09-04T00:00:00"/>
    <s v="First Class"/>
    <s v="CL-12565"/>
    <s v="Clay Ludtke"/>
    <x v="0"/>
    <x v="0"/>
    <s v="New York City"/>
    <x v="15"/>
    <n v="10009"/>
    <x v="3"/>
    <x v="1658"/>
    <x v="1"/>
    <x v="6"/>
    <x v="1637"/>
    <n v="21.240000000000002"/>
    <n v="3"/>
    <n v="0"/>
    <n v="8.071200000000001"/>
  </r>
  <r>
    <n v="4405"/>
    <x v="2186"/>
    <x v="1"/>
    <x v="761"/>
    <d v="2012-07-10T00:00:00"/>
    <s v="Standard Class"/>
    <s v="MW-18220"/>
    <s v="Mitch Webber"/>
    <x v="0"/>
    <x v="0"/>
    <s v="Philadelphia"/>
    <x v="9"/>
    <n v="19140"/>
    <x v="3"/>
    <x v="174"/>
    <x v="2"/>
    <x v="11"/>
    <x v="173"/>
    <n v="34.800000000000004"/>
    <n v="3"/>
    <n v="0.2"/>
    <n v="2.1749999999999989"/>
  </r>
  <r>
    <n v="4406"/>
    <x v="2186"/>
    <x v="1"/>
    <x v="761"/>
    <d v="2012-07-10T00:00:00"/>
    <s v="Standard Class"/>
    <s v="MW-18220"/>
    <s v="Mitch Webber"/>
    <x v="0"/>
    <x v="0"/>
    <s v="Philadelphia"/>
    <x v="9"/>
    <n v="19140"/>
    <x v="3"/>
    <x v="720"/>
    <x v="1"/>
    <x v="4"/>
    <x v="712"/>
    <n v="38.975999999999999"/>
    <n v="3"/>
    <n v="0.2"/>
    <n v="-2.4359999999999999"/>
  </r>
  <r>
    <n v="4407"/>
    <x v="2187"/>
    <x v="0"/>
    <x v="73"/>
    <d v="2013-11-26T00:00:00"/>
    <s v="Standard Class"/>
    <s v="BF-10975"/>
    <s v="Barbara Fisher"/>
    <x v="1"/>
    <x v="0"/>
    <s v="Columbus"/>
    <x v="14"/>
    <n v="47201"/>
    <x v="2"/>
    <x v="702"/>
    <x v="1"/>
    <x v="10"/>
    <x v="695"/>
    <n v="9.08"/>
    <n v="2"/>
    <n v="0"/>
    <n v="4.0859999999999994"/>
  </r>
  <r>
    <n v="4408"/>
    <x v="2187"/>
    <x v="0"/>
    <x v="73"/>
    <d v="2013-11-26T00:00:00"/>
    <s v="Standard Class"/>
    <s v="BF-10975"/>
    <s v="Barbara Fisher"/>
    <x v="1"/>
    <x v="0"/>
    <s v="Columbus"/>
    <x v="14"/>
    <n v="47201"/>
    <x v="2"/>
    <x v="976"/>
    <x v="1"/>
    <x v="10"/>
    <x v="961"/>
    <n v="314.54999999999995"/>
    <n v="3"/>
    <n v="0"/>
    <n v="150.98399999999998"/>
  </r>
  <r>
    <n v="4409"/>
    <x v="2187"/>
    <x v="0"/>
    <x v="73"/>
    <d v="2013-11-26T00:00:00"/>
    <s v="Standard Class"/>
    <s v="BF-10975"/>
    <s v="Barbara Fisher"/>
    <x v="1"/>
    <x v="0"/>
    <s v="Columbus"/>
    <x v="14"/>
    <n v="47201"/>
    <x v="2"/>
    <x v="185"/>
    <x v="1"/>
    <x v="8"/>
    <x v="184"/>
    <n v="4.91"/>
    <n v="1"/>
    <n v="0"/>
    <n v="2.3077000000000001"/>
  </r>
  <r>
    <n v="4410"/>
    <x v="2188"/>
    <x v="2"/>
    <x v="457"/>
    <d v="2011-05-11T00:00:00"/>
    <s v="Standard Class"/>
    <s v="SN-20710"/>
    <s v="Steve Nguyen"/>
    <x v="2"/>
    <x v="0"/>
    <s v="Los Angeles"/>
    <x v="1"/>
    <n v="90004"/>
    <x v="1"/>
    <x v="865"/>
    <x v="1"/>
    <x v="2"/>
    <x v="33"/>
    <n v="5.78"/>
    <n v="2"/>
    <n v="0"/>
    <n v="2.7166000000000001"/>
  </r>
  <r>
    <n v="4411"/>
    <x v="2188"/>
    <x v="2"/>
    <x v="457"/>
    <d v="2011-05-11T00:00:00"/>
    <s v="Standard Class"/>
    <s v="SN-20710"/>
    <s v="Steve Nguyen"/>
    <x v="2"/>
    <x v="0"/>
    <s v="Los Angeles"/>
    <x v="1"/>
    <n v="90004"/>
    <x v="1"/>
    <x v="646"/>
    <x v="1"/>
    <x v="6"/>
    <x v="640"/>
    <n v="107.94"/>
    <n v="6"/>
    <n v="0"/>
    <n v="30.223200000000002"/>
  </r>
  <r>
    <n v="4412"/>
    <x v="2189"/>
    <x v="2"/>
    <x v="261"/>
    <d v="2011-06-24T00:00:00"/>
    <s v="First Class"/>
    <s v="TB-21280"/>
    <s v="Toby Braunhardt"/>
    <x v="0"/>
    <x v="0"/>
    <s v="New York City"/>
    <x v="15"/>
    <n v="10024"/>
    <x v="3"/>
    <x v="1254"/>
    <x v="1"/>
    <x v="10"/>
    <x v="1229"/>
    <n v="19.649999999999999"/>
    <n v="3"/>
    <n v="0"/>
    <n v="9.0389999999999997"/>
  </r>
  <r>
    <n v="4413"/>
    <x v="2189"/>
    <x v="2"/>
    <x v="261"/>
    <d v="2011-06-24T00:00:00"/>
    <s v="First Class"/>
    <s v="TB-21280"/>
    <s v="Toby Braunhardt"/>
    <x v="0"/>
    <x v="0"/>
    <s v="New York City"/>
    <x v="15"/>
    <n v="10024"/>
    <x v="3"/>
    <x v="517"/>
    <x v="2"/>
    <x v="7"/>
    <x v="512"/>
    <n v="617.97"/>
    <n v="3"/>
    <n v="0"/>
    <n v="160.6722"/>
  </r>
  <r>
    <n v="4414"/>
    <x v="2189"/>
    <x v="2"/>
    <x v="261"/>
    <d v="2011-06-24T00:00:00"/>
    <s v="First Class"/>
    <s v="TB-21280"/>
    <s v="Toby Braunhardt"/>
    <x v="0"/>
    <x v="0"/>
    <s v="New York City"/>
    <x v="15"/>
    <n v="10024"/>
    <x v="3"/>
    <x v="941"/>
    <x v="1"/>
    <x v="9"/>
    <x v="925"/>
    <n v="59.699999999999996"/>
    <n v="3"/>
    <n v="0"/>
    <n v="26.864999999999995"/>
  </r>
  <r>
    <n v="4415"/>
    <x v="2190"/>
    <x v="3"/>
    <x v="971"/>
    <d v="2014-08-24T00:00:00"/>
    <s v="Standard Class"/>
    <s v="JB-15400"/>
    <s v="Jennifer Braxton"/>
    <x v="1"/>
    <x v="0"/>
    <s v="Lawrence"/>
    <x v="31"/>
    <n v="1841"/>
    <x v="3"/>
    <x v="760"/>
    <x v="1"/>
    <x v="8"/>
    <x v="751"/>
    <n v="387.99"/>
    <n v="1"/>
    <n v="0"/>
    <n v="182.3553"/>
  </r>
  <r>
    <n v="4416"/>
    <x v="2191"/>
    <x v="2"/>
    <x v="503"/>
    <d v="2011-12-06T00:00:00"/>
    <s v="Standard Class"/>
    <s v="AH-10210"/>
    <s v="Alan Hwang"/>
    <x v="0"/>
    <x v="0"/>
    <s v="San Francisco"/>
    <x v="1"/>
    <n v="94122"/>
    <x v="1"/>
    <x v="907"/>
    <x v="2"/>
    <x v="7"/>
    <x v="890"/>
    <n v="575.91999999999996"/>
    <n v="2"/>
    <n v="0.2"/>
    <n v="71.989999999999981"/>
  </r>
  <r>
    <n v="4417"/>
    <x v="2191"/>
    <x v="2"/>
    <x v="503"/>
    <d v="2011-12-06T00:00:00"/>
    <s v="Standard Class"/>
    <s v="AH-10210"/>
    <s v="Alan Hwang"/>
    <x v="0"/>
    <x v="0"/>
    <s v="San Francisco"/>
    <x v="1"/>
    <n v="94122"/>
    <x v="1"/>
    <x v="829"/>
    <x v="1"/>
    <x v="13"/>
    <x v="33"/>
    <n v="30.4"/>
    <n v="5"/>
    <n v="0"/>
    <n v="15.2"/>
  </r>
  <r>
    <n v="4418"/>
    <x v="2192"/>
    <x v="3"/>
    <x v="359"/>
    <d v="2014-04-13T00:00:00"/>
    <s v="Second Class"/>
    <s v="KL-16645"/>
    <s v="Ken Lonsdale"/>
    <x v="0"/>
    <x v="0"/>
    <s v="Detroit"/>
    <x v="12"/>
    <n v="48205"/>
    <x v="2"/>
    <x v="979"/>
    <x v="1"/>
    <x v="8"/>
    <x v="963"/>
    <n v="478.24"/>
    <n v="8"/>
    <n v="0"/>
    <n v="219.99039999999997"/>
  </r>
  <r>
    <n v="4419"/>
    <x v="2193"/>
    <x v="2"/>
    <x v="414"/>
    <d v="2011-12-27T00:00:00"/>
    <s v="Standard Class"/>
    <s v="MH-17455"/>
    <s v="Mark Hamilton"/>
    <x v="0"/>
    <x v="0"/>
    <s v="Hamilton"/>
    <x v="24"/>
    <n v="45011"/>
    <x v="3"/>
    <x v="124"/>
    <x v="0"/>
    <x v="5"/>
    <x v="125"/>
    <n v="190.84800000000001"/>
    <n v="3"/>
    <n v="0.2"/>
    <n v="-21.470400000000026"/>
  </r>
  <r>
    <n v="4420"/>
    <x v="2194"/>
    <x v="2"/>
    <x v="506"/>
    <d v="2011-12-24T00:00:00"/>
    <s v="Standard Class"/>
    <s v="EC-14050"/>
    <s v="Erin Creighton"/>
    <x v="0"/>
    <x v="0"/>
    <s v="Columbus"/>
    <x v="24"/>
    <n v="43229"/>
    <x v="3"/>
    <x v="1203"/>
    <x v="1"/>
    <x v="8"/>
    <x v="1179"/>
    <n v="5.4840000000000009"/>
    <n v="4"/>
    <n v="0.7"/>
    <n v="-4.0215999999999994"/>
  </r>
  <r>
    <n v="4421"/>
    <x v="2195"/>
    <x v="1"/>
    <x v="972"/>
    <d v="2012-11-21T00:00:00"/>
    <s v="Second Class"/>
    <s v="GH-14665"/>
    <s v="Greg Hansen"/>
    <x v="0"/>
    <x v="0"/>
    <s v="Chicago"/>
    <x v="10"/>
    <n v="60610"/>
    <x v="2"/>
    <x v="682"/>
    <x v="1"/>
    <x v="14"/>
    <x v="676"/>
    <n v="40.92"/>
    <n v="5"/>
    <n v="0.2"/>
    <n v="3.0690000000000026"/>
  </r>
  <r>
    <n v="4422"/>
    <x v="2196"/>
    <x v="2"/>
    <x v="530"/>
    <d v="2011-03-09T00:00:00"/>
    <s v="Standard Class"/>
    <s v="SC-20095"/>
    <s v="Sanjit Chand"/>
    <x v="0"/>
    <x v="0"/>
    <s v="Margate"/>
    <x v="2"/>
    <n v="33063"/>
    <x v="0"/>
    <x v="313"/>
    <x v="1"/>
    <x v="6"/>
    <x v="310"/>
    <n v="15.552000000000003"/>
    <n v="3"/>
    <n v="0.2"/>
    <n v="2.3327999999999989"/>
  </r>
  <r>
    <n v="4423"/>
    <x v="2197"/>
    <x v="3"/>
    <x v="796"/>
    <d v="2014-05-20T00:00:00"/>
    <s v="First Class"/>
    <s v="TB-21355"/>
    <s v="Todd Boyes"/>
    <x v="1"/>
    <x v="0"/>
    <s v="Sandy Springs"/>
    <x v="32"/>
    <n v="30328"/>
    <x v="0"/>
    <x v="22"/>
    <x v="1"/>
    <x v="9"/>
    <x v="22"/>
    <n v="17.239999999999998"/>
    <n v="2"/>
    <n v="0"/>
    <n v="4.4824000000000002"/>
  </r>
  <r>
    <n v="4424"/>
    <x v="2197"/>
    <x v="3"/>
    <x v="796"/>
    <d v="2014-05-20T00:00:00"/>
    <s v="First Class"/>
    <s v="TB-21355"/>
    <s v="Todd Boyes"/>
    <x v="1"/>
    <x v="0"/>
    <s v="Sandy Springs"/>
    <x v="32"/>
    <n v="30328"/>
    <x v="0"/>
    <x v="1659"/>
    <x v="0"/>
    <x v="0"/>
    <x v="1638"/>
    <n v="302.94"/>
    <n v="3"/>
    <n v="0"/>
    <n v="75.735000000000014"/>
  </r>
  <r>
    <n v="4425"/>
    <x v="2197"/>
    <x v="3"/>
    <x v="796"/>
    <d v="2014-05-20T00:00:00"/>
    <s v="First Class"/>
    <s v="TB-21355"/>
    <s v="Todd Boyes"/>
    <x v="1"/>
    <x v="0"/>
    <s v="Sandy Springs"/>
    <x v="32"/>
    <n v="30328"/>
    <x v="0"/>
    <x v="1091"/>
    <x v="2"/>
    <x v="7"/>
    <x v="1072"/>
    <n v="34.75"/>
    <n v="5"/>
    <n v="0"/>
    <n v="15.637499999999999"/>
  </r>
  <r>
    <n v="4426"/>
    <x v="2197"/>
    <x v="3"/>
    <x v="796"/>
    <d v="2014-05-20T00:00:00"/>
    <s v="First Class"/>
    <s v="TB-21355"/>
    <s v="Todd Boyes"/>
    <x v="1"/>
    <x v="0"/>
    <s v="Sandy Springs"/>
    <x v="32"/>
    <n v="30328"/>
    <x v="0"/>
    <x v="412"/>
    <x v="1"/>
    <x v="8"/>
    <x v="407"/>
    <n v="113.94"/>
    <n v="6"/>
    <n v="0"/>
    <n v="54.691199999999995"/>
  </r>
  <r>
    <n v="4427"/>
    <x v="2197"/>
    <x v="3"/>
    <x v="796"/>
    <d v="2014-05-20T00:00:00"/>
    <s v="First Class"/>
    <s v="TB-21355"/>
    <s v="Todd Boyes"/>
    <x v="1"/>
    <x v="0"/>
    <s v="Sandy Springs"/>
    <x v="32"/>
    <n v="30328"/>
    <x v="0"/>
    <x v="1480"/>
    <x v="2"/>
    <x v="7"/>
    <x v="1458"/>
    <n v="55.98"/>
    <n v="2"/>
    <n v="0"/>
    <n v="15.674399999999999"/>
  </r>
  <r>
    <n v="4428"/>
    <x v="2198"/>
    <x v="3"/>
    <x v="585"/>
    <d v="2014-09-29T00:00:00"/>
    <s v="Standard Class"/>
    <s v="DW-13195"/>
    <s v="David Wiener"/>
    <x v="1"/>
    <x v="0"/>
    <s v="Albuquerque"/>
    <x v="27"/>
    <n v="87105"/>
    <x v="1"/>
    <x v="187"/>
    <x v="1"/>
    <x v="10"/>
    <x v="186"/>
    <n v="27.18"/>
    <n v="3"/>
    <n v="0"/>
    <n v="12.231"/>
  </r>
  <r>
    <n v="4429"/>
    <x v="2199"/>
    <x v="3"/>
    <x v="708"/>
    <d v="2014-03-28T00:00:00"/>
    <s v="Standard Class"/>
    <s v="CL-12565"/>
    <s v="Clay Ludtke"/>
    <x v="0"/>
    <x v="0"/>
    <s v="Tulsa"/>
    <x v="26"/>
    <n v="74133"/>
    <x v="2"/>
    <x v="1496"/>
    <x v="0"/>
    <x v="1"/>
    <x v="1475"/>
    <n v="1805.88"/>
    <n v="6"/>
    <n v="0"/>
    <n v="523.70519999999988"/>
  </r>
  <r>
    <n v="4430"/>
    <x v="2200"/>
    <x v="3"/>
    <x v="32"/>
    <d v="2014-09-15T00:00:00"/>
    <s v="Same Day"/>
    <s v="LT-17110"/>
    <s v="Liz Thompson"/>
    <x v="0"/>
    <x v="0"/>
    <s v="Orange"/>
    <x v="30"/>
    <n v="7050"/>
    <x v="3"/>
    <x v="1559"/>
    <x v="1"/>
    <x v="6"/>
    <x v="1540"/>
    <n v="70.949999999999989"/>
    <n v="3"/>
    <n v="0"/>
    <n v="18.447000000000003"/>
  </r>
  <r>
    <n v="4431"/>
    <x v="2201"/>
    <x v="0"/>
    <x v="54"/>
    <d v="2013-11-09T00:00:00"/>
    <s v="Second Class"/>
    <s v="AP-10915"/>
    <s v="Arthur Prichep"/>
    <x v="0"/>
    <x v="0"/>
    <s v="Henderson"/>
    <x v="0"/>
    <n v="42420"/>
    <x v="0"/>
    <x v="659"/>
    <x v="1"/>
    <x v="13"/>
    <x v="653"/>
    <n v="20"/>
    <n v="4"/>
    <n v="0"/>
    <n v="9.6"/>
  </r>
  <r>
    <n v="4432"/>
    <x v="2201"/>
    <x v="0"/>
    <x v="54"/>
    <d v="2013-11-09T00:00:00"/>
    <s v="Second Class"/>
    <s v="AP-10915"/>
    <s v="Arthur Prichep"/>
    <x v="0"/>
    <x v="0"/>
    <s v="Henderson"/>
    <x v="0"/>
    <n v="42420"/>
    <x v="0"/>
    <x v="1596"/>
    <x v="1"/>
    <x v="6"/>
    <x v="1579"/>
    <n v="7.98"/>
    <n v="3"/>
    <n v="0"/>
    <n v="2.0747999999999998"/>
  </r>
  <r>
    <n v="4433"/>
    <x v="2201"/>
    <x v="0"/>
    <x v="54"/>
    <d v="2013-11-09T00:00:00"/>
    <s v="Second Class"/>
    <s v="AP-10915"/>
    <s v="Arthur Prichep"/>
    <x v="0"/>
    <x v="0"/>
    <s v="Henderson"/>
    <x v="0"/>
    <n v="42420"/>
    <x v="0"/>
    <x v="763"/>
    <x v="0"/>
    <x v="5"/>
    <x v="755"/>
    <n v="24.1"/>
    <n v="5"/>
    <n v="0"/>
    <n v="9.1580000000000013"/>
  </r>
  <r>
    <n v="4434"/>
    <x v="2201"/>
    <x v="0"/>
    <x v="54"/>
    <d v="2013-11-09T00:00:00"/>
    <s v="Second Class"/>
    <s v="AP-10915"/>
    <s v="Arthur Prichep"/>
    <x v="0"/>
    <x v="0"/>
    <s v="Henderson"/>
    <x v="0"/>
    <n v="42420"/>
    <x v="0"/>
    <x v="1452"/>
    <x v="1"/>
    <x v="6"/>
    <x v="1429"/>
    <n v="8.75"/>
    <n v="1"/>
    <n v="0"/>
    <n v="2.6249999999999991"/>
  </r>
  <r>
    <n v="4435"/>
    <x v="2201"/>
    <x v="0"/>
    <x v="54"/>
    <d v="2013-11-09T00:00:00"/>
    <s v="Second Class"/>
    <s v="AP-10915"/>
    <s v="Arthur Prichep"/>
    <x v="0"/>
    <x v="0"/>
    <s v="Henderson"/>
    <x v="0"/>
    <n v="42420"/>
    <x v="0"/>
    <x v="1660"/>
    <x v="0"/>
    <x v="3"/>
    <x v="1639"/>
    <n v="842.94"/>
    <n v="3"/>
    <n v="0"/>
    <n v="160.15860000000001"/>
  </r>
  <r>
    <n v="4436"/>
    <x v="2202"/>
    <x v="0"/>
    <x v="973"/>
    <d v="2013-05-09T00:00:00"/>
    <s v="Standard Class"/>
    <s v="CB-12415"/>
    <s v="Christy Brittain"/>
    <x v="0"/>
    <x v="0"/>
    <s v="Chicago"/>
    <x v="10"/>
    <n v="60653"/>
    <x v="2"/>
    <x v="634"/>
    <x v="1"/>
    <x v="8"/>
    <x v="628"/>
    <n v="2.1819999999999995"/>
    <n v="1"/>
    <n v="0.8"/>
    <n v="-3.6002999999999998"/>
  </r>
  <r>
    <n v="4437"/>
    <x v="2202"/>
    <x v="0"/>
    <x v="973"/>
    <d v="2013-05-09T00:00:00"/>
    <s v="Standard Class"/>
    <s v="CB-12415"/>
    <s v="Christy Brittain"/>
    <x v="0"/>
    <x v="0"/>
    <s v="Chicago"/>
    <x v="10"/>
    <n v="60653"/>
    <x v="2"/>
    <x v="1661"/>
    <x v="1"/>
    <x v="6"/>
    <x v="1640"/>
    <n v="27.384"/>
    <n v="7"/>
    <n v="0.2"/>
    <n v="2.7384000000000022"/>
  </r>
  <r>
    <n v="4438"/>
    <x v="2202"/>
    <x v="0"/>
    <x v="973"/>
    <d v="2013-05-09T00:00:00"/>
    <s v="Standard Class"/>
    <s v="CB-12415"/>
    <s v="Christy Brittain"/>
    <x v="0"/>
    <x v="0"/>
    <s v="Chicago"/>
    <x v="10"/>
    <n v="60653"/>
    <x v="2"/>
    <x v="1324"/>
    <x v="1"/>
    <x v="9"/>
    <x v="1302"/>
    <n v="26.405999999999992"/>
    <n v="3"/>
    <n v="0.8"/>
    <n v="-71.296199999999999"/>
  </r>
  <r>
    <n v="4439"/>
    <x v="2203"/>
    <x v="0"/>
    <x v="797"/>
    <d v="2014-01-03T00:00:00"/>
    <s v="Standard Class"/>
    <s v="MT-17815"/>
    <s v="Meg Tillman"/>
    <x v="0"/>
    <x v="0"/>
    <s v="Port Arthur"/>
    <x v="5"/>
    <n v="77642"/>
    <x v="2"/>
    <x v="1193"/>
    <x v="1"/>
    <x v="10"/>
    <x v="1169"/>
    <n v="10.368000000000002"/>
    <n v="2"/>
    <n v="0.2"/>
    <n v="3.6288"/>
  </r>
  <r>
    <n v="4440"/>
    <x v="2203"/>
    <x v="0"/>
    <x v="797"/>
    <d v="2014-01-03T00:00:00"/>
    <s v="Standard Class"/>
    <s v="MT-17815"/>
    <s v="Meg Tillman"/>
    <x v="0"/>
    <x v="0"/>
    <s v="Port Arthur"/>
    <x v="5"/>
    <n v="77642"/>
    <x v="2"/>
    <x v="956"/>
    <x v="1"/>
    <x v="10"/>
    <x v="940"/>
    <n v="23.680000000000003"/>
    <n v="4"/>
    <n v="0.2"/>
    <n v="7.3999999999999995"/>
  </r>
  <r>
    <n v="4441"/>
    <x v="2204"/>
    <x v="0"/>
    <x v="405"/>
    <d v="2013-07-27T00:00:00"/>
    <s v="Standard Class"/>
    <s v="DK-13375"/>
    <s v="Dennis Kane"/>
    <x v="0"/>
    <x v="0"/>
    <s v="Westland"/>
    <x v="12"/>
    <n v="48185"/>
    <x v="2"/>
    <x v="989"/>
    <x v="2"/>
    <x v="11"/>
    <x v="973"/>
    <n v="109.95"/>
    <n v="1"/>
    <n v="0"/>
    <n v="36.283500000000004"/>
  </r>
  <r>
    <n v="4442"/>
    <x v="2204"/>
    <x v="0"/>
    <x v="405"/>
    <d v="2013-07-27T00:00:00"/>
    <s v="Standard Class"/>
    <s v="DK-13375"/>
    <s v="Dennis Kane"/>
    <x v="0"/>
    <x v="0"/>
    <s v="Westland"/>
    <x v="12"/>
    <n v="48185"/>
    <x v="2"/>
    <x v="1662"/>
    <x v="1"/>
    <x v="4"/>
    <x v="1641"/>
    <n v="965.84999999999991"/>
    <n v="5"/>
    <n v="0"/>
    <n v="135.21900000000002"/>
  </r>
  <r>
    <n v="4443"/>
    <x v="2204"/>
    <x v="0"/>
    <x v="405"/>
    <d v="2013-07-27T00:00:00"/>
    <s v="Standard Class"/>
    <s v="DK-13375"/>
    <s v="Dennis Kane"/>
    <x v="0"/>
    <x v="0"/>
    <s v="Westland"/>
    <x v="12"/>
    <n v="48185"/>
    <x v="2"/>
    <x v="1663"/>
    <x v="1"/>
    <x v="6"/>
    <x v="1642"/>
    <n v="29.2"/>
    <n v="5"/>
    <n v="0"/>
    <n v="10.511999999999999"/>
  </r>
  <r>
    <n v="4444"/>
    <x v="2204"/>
    <x v="0"/>
    <x v="405"/>
    <d v="2013-07-27T00:00:00"/>
    <s v="Standard Class"/>
    <s v="DK-13375"/>
    <s v="Dennis Kane"/>
    <x v="0"/>
    <x v="0"/>
    <s v="Westland"/>
    <x v="12"/>
    <n v="48185"/>
    <x v="2"/>
    <x v="1009"/>
    <x v="1"/>
    <x v="10"/>
    <x v="992"/>
    <n v="32.400000000000006"/>
    <n v="5"/>
    <n v="0"/>
    <n v="15.552000000000001"/>
  </r>
  <r>
    <n v="4445"/>
    <x v="2205"/>
    <x v="2"/>
    <x v="912"/>
    <d v="2011-11-21T00:00:00"/>
    <s v="Standard Class"/>
    <s v="SR-20740"/>
    <s v="Steven Roelle"/>
    <x v="2"/>
    <x v="0"/>
    <s v="Bloomington"/>
    <x v="14"/>
    <n v="47401"/>
    <x v="2"/>
    <x v="1358"/>
    <x v="1"/>
    <x v="12"/>
    <x v="1335"/>
    <n v="78.349999999999994"/>
    <n v="5"/>
    <n v="0"/>
    <n v="36.824499999999993"/>
  </r>
  <r>
    <n v="4446"/>
    <x v="2205"/>
    <x v="2"/>
    <x v="912"/>
    <d v="2011-11-21T00:00:00"/>
    <s v="Standard Class"/>
    <s v="SR-20740"/>
    <s v="Steven Roelle"/>
    <x v="2"/>
    <x v="0"/>
    <s v="Bloomington"/>
    <x v="14"/>
    <n v="47401"/>
    <x v="2"/>
    <x v="1436"/>
    <x v="1"/>
    <x v="10"/>
    <x v="1415"/>
    <n v="31.68"/>
    <n v="6"/>
    <n v="0"/>
    <n v="14.256"/>
  </r>
  <r>
    <n v="4447"/>
    <x v="2205"/>
    <x v="2"/>
    <x v="912"/>
    <d v="2011-11-21T00:00:00"/>
    <s v="Standard Class"/>
    <s v="SR-20740"/>
    <s v="Steven Roelle"/>
    <x v="2"/>
    <x v="0"/>
    <s v="Bloomington"/>
    <x v="14"/>
    <n v="47401"/>
    <x v="2"/>
    <x v="24"/>
    <x v="1"/>
    <x v="8"/>
    <x v="24"/>
    <n v="29.12"/>
    <n v="4"/>
    <n v="0"/>
    <n v="14.268800000000001"/>
  </r>
  <r>
    <n v="4448"/>
    <x v="2205"/>
    <x v="2"/>
    <x v="912"/>
    <d v="2011-11-21T00:00:00"/>
    <s v="Standard Class"/>
    <s v="SR-20740"/>
    <s v="Steven Roelle"/>
    <x v="2"/>
    <x v="0"/>
    <s v="Bloomington"/>
    <x v="14"/>
    <n v="47401"/>
    <x v="2"/>
    <x v="298"/>
    <x v="1"/>
    <x v="4"/>
    <x v="295"/>
    <n v="169.45"/>
    <n v="5"/>
    <n v="0"/>
    <n v="42.362499999999997"/>
  </r>
  <r>
    <n v="4449"/>
    <x v="2206"/>
    <x v="1"/>
    <x v="974"/>
    <d v="2012-06-23T00:00:00"/>
    <s v="Standard Class"/>
    <s v="LH-17155"/>
    <s v="Logan Haushalter"/>
    <x v="0"/>
    <x v="0"/>
    <s v="Los Angeles"/>
    <x v="1"/>
    <n v="90032"/>
    <x v="1"/>
    <x v="545"/>
    <x v="0"/>
    <x v="5"/>
    <x v="540"/>
    <n v="12.56"/>
    <n v="2"/>
    <n v="0"/>
    <n v="4.0191999999999997"/>
  </r>
  <r>
    <n v="4450"/>
    <x v="2206"/>
    <x v="1"/>
    <x v="974"/>
    <d v="2012-06-23T00:00:00"/>
    <s v="Standard Class"/>
    <s v="LH-17155"/>
    <s v="Logan Haushalter"/>
    <x v="0"/>
    <x v="0"/>
    <s v="Los Angeles"/>
    <x v="1"/>
    <n v="90032"/>
    <x v="1"/>
    <x v="1114"/>
    <x v="1"/>
    <x v="10"/>
    <x v="1094"/>
    <n v="6.48"/>
    <n v="1"/>
    <n v="0"/>
    <n v="3.1104000000000003"/>
  </r>
  <r>
    <n v="4451"/>
    <x v="2206"/>
    <x v="1"/>
    <x v="974"/>
    <d v="2012-06-23T00:00:00"/>
    <s v="Standard Class"/>
    <s v="LH-17155"/>
    <s v="Logan Haushalter"/>
    <x v="0"/>
    <x v="0"/>
    <s v="Los Angeles"/>
    <x v="1"/>
    <n v="90032"/>
    <x v="1"/>
    <x v="633"/>
    <x v="1"/>
    <x v="12"/>
    <x v="627"/>
    <n v="186.69"/>
    <n v="3"/>
    <n v="0"/>
    <n v="87.744299999999981"/>
  </r>
  <r>
    <n v="4452"/>
    <x v="2207"/>
    <x v="0"/>
    <x v="975"/>
    <d v="2013-07-07T00:00:00"/>
    <s v="First Class"/>
    <s v="AA-10645"/>
    <s v="Anna Andreadi"/>
    <x v="0"/>
    <x v="0"/>
    <s v="San Francisco"/>
    <x v="1"/>
    <n v="94109"/>
    <x v="1"/>
    <x v="534"/>
    <x v="0"/>
    <x v="5"/>
    <x v="529"/>
    <n v="25.4"/>
    <n v="5"/>
    <n v="0"/>
    <n v="8.6359999999999992"/>
  </r>
  <r>
    <n v="4453"/>
    <x v="2207"/>
    <x v="0"/>
    <x v="975"/>
    <d v="2013-07-07T00:00:00"/>
    <s v="First Class"/>
    <s v="AA-10645"/>
    <s v="Anna Andreadi"/>
    <x v="0"/>
    <x v="0"/>
    <s v="San Francisco"/>
    <x v="1"/>
    <n v="94109"/>
    <x v="1"/>
    <x v="1664"/>
    <x v="1"/>
    <x v="12"/>
    <x v="1643"/>
    <n v="43.96"/>
    <n v="2"/>
    <n v="0"/>
    <n v="20.661200000000001"/>
  </r>
  <r>
    <n v="4454"/>
    <x v="2207"/>
    <x v="0"/>
    <x v="975"/>
    <d v="2013-07-07T00:00:00"/>
    <s v="First Class"/>
    <s v="AA-10645"/>
    <s v="Anna Andreadi"/>
    <x v="0"/>
    <x v="0"/>
    <s v="San Francisco"/>
    <x v="1"/>
    <n v="94109"/>
    <x v="1"/>
    <x v="789"/>
    <x v="0"/>
    <x v="0"/>
    <x v="779"/>
    <n v="1279.165"/>
    <n v="5"/>
    <n v="0.15"/>
    <n v="225.73499999999993"/>
  </r>
  <r>
    <n v="4455"/>
    <x v="2207"/>
    <x v="0"/>
    <x v="975"/>
    <d v="2013-07-07T00:00:00"/>
    <s v="First Class"/>
    <s v="AA-10645"/>
    <s v="Anna Andreadi"/>
    <x v="0"/>
    <x v="0"/>
    <s v="San Francisco"/>
    <x v="1"/>
    <n v="94109"/>
    <x v="1"/>
    <x v="700"/>
    <x v="1"/>
    <x v="4"/>
    <x v="693"/>
    <n v="27.92"/>
    <n v="4"/>
    <n v="0"/>
    <n v="0.5583999999999989"/>
  </r>
  <r>
    <n v="4456"/>
    <x v="2208"/>
    <x v="1"/>
    <x v="37"/>
    <d v="2012-09-08T00:00:00"/>
    <s v="Standard Class"/>
    <s v="AS-10630"/>
    <s v="Ann Steele"/>
    <x v="2"/>
    <x v="0"/>
    <s v="San Francisco"/>
    <x v="1"/>
    <n v="94110"/>
    <x v="1"/>
    <x v="394"/>
    <x v="0"/>
    <x v="1"/>
    <x v="390"/>
    <n v="129.56800000000001"/>
    <n v="2"/>
    <n v="0.2"/>
    <n v="-12.956799999999994"/>
  </r>
  <r>
    <n v="4457"/>
    <x v="2208"/>
    <x v="1"/>
    <x v="37"/>
    <d v="2012-09-08T00:00:00"/>
    <s v="Standard Class"/>
    <s v="AS-10630"/>
    <s v="Ann Steele"/>
    <x v="2"/>
    <x v="0"/>
    <s v="San Francisco"/>
    <x v="1"/>
    <n v="94110"/>
    <x v="1"/>
    <x v="122"/>
    <x v="1"/>
    <x v="8"/>
    <x v="122"/>
    <n v="6.3680000000000003"/>
    <n v="2"/>
    <n v="0.2"/>
    <n v="2.1492"/>
  </r>
  <r>
    <n v="4458"/>
    <x v="2209"/>
    <x v="3"/>
    <x v="783"/>
    <d v="2014-08-13T00:00:00"/>
    <s v="Standard Class"/>
    <s v="MC-17575"/>
    <s v="Matt Collins"/>
    <x v="0"/>
    <x v="0"/>
    <s v="San Jose"/>
    <x v="1"/>
    <n v="95123"/>
    <x v="1"/>
    <x v="1184"/>
    <x v="1"/>
    <x v="10"/>
    <x v="1161"/>
    <n v="244.54999999999998"/>
    <n v="5"/>
    <n v="0"/>
    <n v="114.93849999999998"/>
  </r>
  <r>
    <n v="4459"/>
    <x v="2210"/>
    <x v="3"/>
    <x v="677"/>
    <d v="2014-03-21T00:00:00"/>
    <s v="Standard Class"/>
    <s v="SE-20110"/>
    <s v="Sanjit Engle"/>
    <x v="0"/>
    <x v="0"/>
    <s v="Denver"/>
    <x v="22"/>
    <n v="80219"/>
    <x v="1"/>
    <x v="465"/>
    <x v="1"/>
    <x v="14"/>
    <x v="461"/>
    <n v="1332.4960000000001"/>
    <n v="2"/>
    <n v="0.2"/>
    <n v="-299.8116"/>
  </r>
  <r>
    <n v="4460"/>
    <x v="2211"/>
    <x v="3"/>
    <x v="394"/>
    <d v="2014-10-02T00:00:00"/>
    <s v="First Class"/>
    <s v="DS-13030"/>
    <s v="Darrin Sayre"/>
    <x v="2"/>
    <x v="0"/>
    <s v="Aurora"/>
    <x v="22"/>
    <n v="80013"/>
    <x v="1"/>
    <x v="514"/>
    <x v="0"/>
    <x v="5"/>
    <x v="509"/>
    <n v="32.776000000000003"/>
    <n v="1"/>
    <n v="0.2"/>
    <n v="3.2776000000000014"/>
  </r>
  <r>
    <n v="4461"/>
    <x v="2211"/>
    <x v="3"/>
    <x v="394"/>
    <d v="2014-10-02T00:00:00"/>
    <s v="First Class"/>
    <s v="DS-13030"/>
    <s v="Darrin Sayre"/>
    <x v="2"/>
    <x v="0"/>
    <s v="Aurora"/>
    <x v="22"/>
    <n v="80013"/>
    <x v="1"/>
    <x v="196"/>
    <x v="1"/>
    <x v="4"/>
    <x v="195"/>
    <n v="147.184"/>
    <n v="2"/>
    <n v="0.2"/>
    <n v="-29.436800000000012"/>
  </r>
  <r>
    <n v="4462"/>
    <x v="2211"/>
    <x v="3"/>
    <x v="394"/>
    <d v="2014-10-02T00:00:00"/>
    <s v="First Class"/>
    <s v="DS-13030"/>
    <s v="Darrin Sayre"/>
    <x v="2"/>
    <x v="0"/>
    <s v="Aurora"/>
    <x v="22"/>
    <n v="80013"/>
    <x v="1"/>
    <x v="151"/>
    <x v="2"/>
    <x v="11"/>
    <x v="151"/>
    <n v="54.384000000000007"/>
    <n v="2"/>
    <n v="0.2"/>
    <n v="1.359599999999995"/>
  </r>
  <r>
    <n v="4463"/>
    <x v="2211"/>
    <x v="3"/>
    <x v="394"/>
    <d v="2014-10-02T00:00:00"/>
    <s v="First Class"/>
    <s v="DS-13030"/>
    <s v="Darrin Sayre"/>
    <x v="2"/>
    <x v="0"/>
    <s v="Aurora"/>
    <x v="22"/>
    <n v="80013"/>
    <x v="1"/>
    <x v="1242"/>
    <x v="1"/>
    <x v="8"/>
    <x v="1216"/>
    <n v="76.77600000000001"/>
    <n v="4"/>
    <n v="0.7"/>
    <n v="-58.861599999999981"/>
  </r>
  <r>
    <n v="4464"/>
    <x v="2211"/>
    <x v="3"/>
    <x v="394"/>
    <d v="2014-10-02T00:00:00"/>
    <s v="First Class"/>
    <s v="DS-13030"/>
    <s v="Darrin Sayre"/>
    <x v="2"/>
    <x v="0"/>
    <s v="Aurora"/>
    <x v="22"/>
    <n v="80013"/>
    <x v="1"/>
    <x v="1665"/>
    <x v="1"/>
    <x v="10"/>
    <x v="1644"/>
    <n v="14.352000000000002"/>
    <n v="3"/>
    <n v="0.2"/>
    <n v="5.2026000000000003"/>
  </r>
  <r>
    <n v="4465"/>
    <x v="2211"/>
    <x v="3"/>
    <x v="394"/>
    <d v="2014-10-02T00:00:00"/>
    <s v="First Class"/>
    <s v="DS-13030"/>
    <s v="Darrin Sayre"/>
    <x v="2"/>
    <x v="0"/>
    <s v="Aurora"/>
    <x v="22"/>
    <n v="80013"/>
    <x v="1"/>
    <x v="164"/>
    <x v="1"/>
    <x v="9"/>
    <x v="163"/>
    <n v="209.79200000000003"/>
    <n v="2"/>
    <n v="0.2"/>
    <n v="26.22399999999999"/>
  </r>
  <r>
    <n v="4466"/>
    <x v="2212"/>
    <x v="1"/>
    <x v="976"/>
    <d v="2012-08-11T00:00:00"/>
    <s v="Standard Class"/>
    <s v="NS-18640"/>
    <s v="Noel Staavos"/>
    <x v="1"/>
    <x v="0"/>
    <s v="Boise"/>
    <x v="45"/>
    <n v="83704"/>
    <x v="1"/>
    <x v="925"/>
    <x v="1"/>
    <x v="8"/>
    <x v="908"/>
    <n v="3.3040000000000003"/>
    <n v="1"/>
    <n v="0.2"/>
    <n v="1.1151"/>
  </r>
  <r>
    <n v="4467"/>
    <x v="2213"/>
    <x v="3"/>
    <x v="221"/>
    <d v="2014-12-02T00:00:00"/>
    <s v="Standard Class"/>
    <s v="KA-16525"/>
    <s v="Kelly Andreada"/>
    <x v="0"/>
    <x v="0"/>
    <s v="New York City"/>
    <x v="15"/>
    <n v="10035"/>
    <x v="3"/>
    <x v="853"/>
    <x v="1"/>
    <x v="6"/>
    <x v="838"/>
    <n v="16.38"/>
    <n v="9"/>
    <n v="0"/>
    <n v="7.3709999999999996"/>
  </r>
  <r>
    <n v="4468"/>
    <x v="2213"/>
    <x v="3"/>
    <x v="221"/>
    <d v="2014-12-02T00:00:00"/>
    <s v="Standard Class"/>
    <s v="KA-16525"/>
    <s v="Kelly Andreada"/>
    <x v="0"/>
    <x v="0"/>
    <s v="New York City"/>
    <x v="15"/>
    <n v="10035"/>
    <x v="3"/>
    <x v="970"/>
    <x v="1"/>
    <x v="12"/>
    <x v="955"/>
    <n v="167.96"/>
    <n v="2"/>
    <n v="0"/>
    <n v="78.941199999999995"/>
  </r>
  <r>
    <n v="4469"/>
    <x v="2213"/>
    <x v="3"/>
    <x v="221"/>
    <d v="2014-12-02T00:00:00"/>
    <s v="Standard Class"/>
    <s v="KA-16525"/>
    <s v="Kelly Andreada"/>
    <x v="0"/>
    <x v="0"/>
    <s v="New York City"/>
    <x v="15"/>
    <n v="10035"/>
    <x v="3"/>
    <x v="1333"/>
    <x v="0"/>
    <x v="0"/>
    <x v="1309"/>
    <n v="321.56799999999998"/>
    <n v="2"/>
    <n v="0.2"/>
    <n v="-16.078399999999988"/>
  </r>
  <r>
    <n v="4470"/>
    <x v="2213"/>
    <x v="3"/>
    <x v="221"/>
    <d v="2014-12-02T00:00:00"/>
    <s v="Standard Class"/>
    <s v="KA-16525"/>
    <s v="Kelly Andreada"/>
    <x v="0"/>
    <x v="0"/>
    <s v="New York City"/>
    <x v="15"/>
    <n v="10035"/>
    <x v="3"/>
    <x v="1193"/>
    <x v="1"/>
    <x v="10"/>
    <x v="1169"/>
    <n v="12.96"/>
    <n v="2"/>
    <n v="0"/>
    <n v="6.2208000000000006"/>
  </r>
  <r>
    <n v="4471"/>
    <x v="2214"/>
    <x v="3"/>
    <x v="540"/>
    <d v="2014-05-13T00:00:00"/>
    <s v="Standard Class"/>
    <s v="DJ-13510"/>
    <s v="Don Jones"/>
    <x v="1"/>
    <x v="0"/>
    <s v="Philadelphia"/>
    <x v="9"/>
    <n v="19140"/>
    <x v="3"/>
    <x v="1534"/>
    <x v="0"/>
    <x v="1"/>
    <x v="1513"/>
    <n v="128.05799999999999"/>
    <n v="3"/>
    <n v="0.3"/>
    <n v="-23.782199999999996"/>
  </r>
  <r>
    <n v="4472"/>
    <x v="2215"/>
    <x v="3"/>
    <x v="365"/>
    <d v="2014-09-30T00:00:00"/>
    <s v="Same Day"/>
    <s v="MG-17680"/>
    <s v="Maureen Gastineau"/>
    <x v="2"/>
    <x v="0"/>
    <s v="Mentor"/>
    <x v="24"/>
    <n v="44060"/>
    <x v="3"/>
    <x v="1209"/>
    <x v="0"/>
    <x v="1"/>
    <x v="1185"/>
    <n v="63.686"/>
    <n v="1"/>
    <n v="0.3"/>
    <n v="-15.466600000000003"/>
  </r>
  <r>
    <n v="4473"/>
    <x v="2215"/>
    <x v="3"/>
    <x v="365"/>
    <d v="2014-09-30T00:00:00"/>
    <s v="Same Day"/>
    <s v="MG-17680"/>
    <s v="Maureen Gastineau"/>
    <x v="2"/>
    <x v="0"/>
    <s v="Mentor"/>
    <x v="24"/>
    <n v="44060"/>
    <x v="3"/>
    <x v="409"/>
    <x v="2"/>
    <x v="11"/>
    <x v="404"/>
    <n v="239.976"/>
    <n v="3"/>
    <n v="0.2"/>
    <n v="65.993400000000008"/>
  </r>
  <r>
    <n v="4474"/>
    <x v="2215"/>
    <x v="3"/>
    <x v="365"/>
    <d v="2014-09-30T00:00:00"/>
    <s v="Same Day"/>
    <s v="MG-17680"/>
    <s v="Maureen Gastineau"/>
    <x v="2"/>
    <x v="0"/>
    <s v="Mentor"/>
    <x v="24"/>
    <n v="44060"/>
    <x v="3"/>
    <x v="1666"/>
    <x v="0"/>
    <x v="3"/>
    <x v="1645"/>
    <n v="344.22"/>
    <n v="2"/>
    <n v="0.4"/>
    <n v="-189.32100000000003"/>
  </r>
  <r>
    <n v="4475"/>
    <x v="2215"/>
    <x v="3"/>
    <x v="365"/>
    <d v="2014-09-30T00:00:00"/>
    <s v="Same Day"/>
    <s v="MG-17680"/>
    <s v="Maureen Gastineau"/>
    <x v="2"/>
    <x v="0"/>
    <s v="Mentor"/>
    <x v="24"/>
    <n v="44060"/>
    <x v="3"/>
    <x v="1290"/>
    <x v="1"/>
    <x v="10"/>
    <x v="1267"/>
    <n v="15.552000000000003"/>
    <n v="3"/>
    <n v="0.2"/>
    <n v="5.4432"/>
  </r>
  <r>
    <n v="4476"/>
    <x v="2215"/>
    <x v="3"/>
    <x v="365"/>
    <d v="2014-09-30T00:00:00"/>
    <s v="Same Day"/>
    <s v="MG-17680"/>
    <s v="Maureen Gastineau"/>
    <x v="2"/>
    <x v="0"/>
    <s v="Mentor"/>
    <x v="24"/>
    <n v="44060"/>
    <x v="3"/>
    <x v="1494"/>
    <x v="0"/>
    <x v="5"/>
    <x v="1473"/>
    <n v="21.248000000000001"/>
    <n v="4"/>
    <n v="0.2"/>
    <n v="7.436799999999999"/>
  </r>
  <r>
    <n v="4477"/>
    <x v="2215"/>
    <x v="3"/>
    <x v="365"/>
    <d v="2014-09-30T00:00:00"/>
    <s v="Same Day"/>
    <s v="MG-17680"/>
    <s v="Maureen Gastineau"/>
    <x v="2"/>
    <x v="0"/>
    <s v="Mentor"/>
    <x v="24"/>
    <n v="44060"/>
    <x v="3"/>
    <x v="1610"/>
    <x v="1"/>
    <x v="10"/>
    <x v="1592"/>
    <n v="8.4480000000000004"/>
    <n v="2"/>
    <n v="0.2"/>
    <n v="2.6399999999999997"/>
  </r>
  <r>
    <n v="4478"/>
    <x v="2216"/>
    <x v="3"/>
    <x v="760"/>
    <d v="2014-10-23T00:00:00"/>
    <s v="Same Day"/>
    <s v="BD-11620"/>
    <s v="Brian DeCherney"/>
    <x v="0"/>
    <x v="0"/>
    <s v="Lawton"/>
    <x v="26"/>
    <n v="73505"/>
    <x v="2"/>
    <x v="1667"/>
    <x v="1"/>
    <x v="4"/>
    <x v="1646"/>
    <n v="333.09000000000003"/>
    <n v="3"/>
    <n v="0"/>
    <n v="23.316299999999984"/>
  </r>
  <r>
    <n v="4479"/>
    <x v="2216"/>
    <x v="3"/>
    <x v="760"/>
    <d v="2014-10-23T00:00:00"/>
    <s v="Same Day"/>
    <s v="BD-11620"/>
    <s v="Brian DeCherney"/>
    <x v="0"/>
    <x v="0"/>
    <s v="Lawton"/>
    <x v="26"/>
    <n v="73505"/>
    <x v="2"/>
    <x v="209"/>
    <x v="0"/>
    <x v="3"/>
    <x v="208"/>
    <n v="248.98"/>
    <n v="2"/>
    <n v="0"/>
    <n v="54.775599999999997"/>
  </r>
  <r>
    <n v="4480"/>
    <x v="2217"/>
    <x v="2"/>
    <x v="977"/>
    <d v="2011-03-28T00:00:00"/>
    <s v="Standard Class"/>
    <s v="CD-11920"/>
    <s v="Carlos Daly"/>
    <x v="0"/>
    <x v="0"/>
    <s v="New York City"/>
    <x v="15"/>
    <n v="10024"/>
    <x v="3"/>
    <x v="1668"/>
    <x v="1"/>
    <x v="10"/>
    <x v="1647"/>
    <n v="24.900000000000002"/>
    <n v="5"/>
    <n v="0"/>
    <n v="11.703000000000001"/>
  </r>
  <r>
    <n v="4481"/>
    <x v="2218"/>
    <x v="0"/>
    <x v="54"/>
    <d v="2013-11-09T00:00:00"/>
    <s v="Standard Class"/>
    <s v="XP-21865"/>
    <s v="Xylona Preis"/>
    <x v="0"/>
    <x v="0"/>
    <s v="Los Angeles"/>
    <x v="1"/>
    <n v="90049"/>
    <x v="1"/>
    <x v="845"/>
    <x v="1"/>
    <x v="13"/>
    <x v="831"/>
    <n v="15.260000000000002"/>
    <n v="7"/>
    <n v="0"/>
    <n v="5.0358000000000001"/>
  </r>
  <r>
    <n v="4482"/>
    <x v="2218"/>
    <x v="0"/>
    <x v="54"/>
    <d v="2013-11-09T00:00:00"/>
    <s v="Standard Class"/>
    <s v="XP-21865"/>
    <s v="Xylona Preis"/>
    <x v="0"/>
    <x v="0"/>
    <s v="Los Angeles"/>
    <x v="1"/>
    <n v="90049"/>
    <x v="1"/>
    <x v="1656"/>
    <x v="1"/>
    <x v="9"/>
    <x v="1635"/>
    <n v="43.32"/>
    <n v="2"/>
    <n v="0"/>
    <n v="14.295599999999997"/>
  </r>
  <r>
    <n v="4483"/>
    <x v="2218"/>
    <x v="0"/>
    <x v="54"/>
    <d v="2013-11-09T00:00:00"/>
    <s v="Standard Class"/>
    <s v="XP-21865"/>
    <s v="Xylona Preis"/>
    <x v="0"/>
    <x v="0"/>
    <s v="Los Angeles"/>
    <x v="1"/>
    <n v="90049"/>
    <x v="1"/>
    <x v="109"/>
    <x v="1"/>
    <x v="8"/>
    <x v="109"/>
    <n v="43.584000000000003"/>
    <n v="12"/>
    <n v="0.2"/>
    <n v="15.799199999999999"/>
  </r>
  <r>
    <n v="4484"/>
    <x v="2218"/>
    <x v="0"/>
    <x v="54"/>
    <d v="2013-11-09T00:00:00"/>
    <s v="Standard Class"/>
    <s v="XP-21865"/>
    <s v="Xylona Preis"/>
    <x v="0"/>
    <x v="0"/>
    <s v="Los Angeles"/>
    <x v="1"/>
    <n v="90049"/>
    <x v="1"/>
    <x v="1669"/>
    <x v="1"/>
    <x v="10"/>
    <x v="1648"/>
    <n v="116.28"/>
    <n v="3"/>
    <n v="0"/>
    <n v="56.977199999999996"/>
  </r>
  <r>
    <n v="4485"/>
    <x v="2218"/>
    <x v="0"/>
    <x v="54"/>
    <d v="2013-11-09T00:00:00"/>
    <s v="Standard Class"/>
    <s v="XP-21865"/>
    <s v="Xylona Preis"/>
    <x v="0"/>
    <x v="0"/>
    <s v="Los Angeles"/>
    <x v="1"/>
    <n v="90049"/>
    <x v="1"/>
    <x v="699"/>
    <x v="1"/>
    <x v="8"/>
    <x v="692"/>
    <n v="9.2959999999999994"/>
    <n v="2"/>
    <n v="0.2"/>
    <n v="3.0211999999999994"/>
  </r>
  <r>
    <n v="4486"/>
    <x v="2218"/>
    <x v="0"/>
    <x v="54"/>
    <d v="2013-11-09T00:00:00"/>
    <s v="Standard Class"/>
    <s v="XP-21865"/>
    <s v="Xylona Preis"/>
    <x v="0"/>
    <x v="0"/>
    <s v="Los Angeles"/>
    <x v="1"/>
    <n v="90049"/>
    <x v="1"/>
    <x v="1231"/>
    <x v="1"/>
    <x v="10"/>
    <x v="1261"/>
    <n v="19.440000000000001"/>
    <n v="3"/>
    <n v="0"/>
    <n v="9.3312000000000008"/>
  </r>
  <r>
    <n v="4487"/>
    <x v="2218"/>
    <x v="0"/>
    <x v="54"/>
    <d v="2013-11-09T00:00:00"/>
    <s v="Standard Class"/>
    <s v="XP-21865"/>
    <s v="Xylona Preis"/>
    <x v="0"/>
    <x v="0"/>
    <s v="Los Angeles"/>
    <x v="1"/>
    <n v="90049"/>
    <x v="1"/>
    <x v="1078"/>
    <x v="1"/>
    <x v="10"/>
    <x v="1059"/>
    <n v="314.54999999999995"/>
    <n v="3"/>
    <n v="0"/>
    <n v="150.98399999999998"/>
  </r>
  <r>
    <n v="4488"/>
    <x v="2219"/>
    <x v="1"/>
    <x v="577"/>
    <d v="2012-09-11T00:00:00"/>
    <s v="Standard Class"/>
    <s v="CA-12055"/>
    <s v="Cathy Armstrong"/>
    <x v="2"/>
    <x v="0"/>
    <s v="Houston"/>
    <x v="5"/>
    <n v="77036"/>
    <x v="2"/>
    <x v="1526"/>
    <x v="1"/>
    <x v="8"/>
    <x v="1504"/>
    <n v="16.269999999999996"/>
    <n v="5"/>
    <n v="0.8"/>
    <n v="-25.218500000000006"/>
  </r>
  <r>
    <n v="4489"/>
    <x v="2219"/>
    <x v="1"/>
    <x v="577"/>
    <d v="2012-09-11T00:00:00"/>
    <s v="Standard Class"/>
    <s v="CA-12055"/>
    <s v="Cathy Armstrong"/>
    <x v="2"/>
    <x v="0"/>
    <s v="Houston"/>
    <x v="5"/>
    <n v="77036"/>
    <x v="2"/>
    <x v="1511"/>
    <x v="1"/>
    <x v="14"/>
    <x v="1489"/>
    <n v="69.12"/>
    <n v="9"/>
    <n v="0.2"/>
    <n v="-14.687999999999999"/>
  </r>
  <r>
    <n v="4490"/>
    <x v="2219"/>
    <x v="1"/>
    <x v="577"/>
    <d v="2012-09-11T00:00:00"/>
    <s v="Standard Class"/>
    <s v="CA-12055"/>
    <s v="Cathy Armstrong"/>
    <x v="2"/>
    <x v="0"/>
    <s v="Houston"/>
    <x v="5"/>
    <n v="77036"/>
    <x v="2"/>
    <x v="985"/>
    <x v="1"/>
    <x v="8"/>
    <x v="969"/>
    <n v="4.4699999999999989"/>
    <n v="3"/>
    <n v="0.8"/>
    <n v="-7.8225000000000016"/>
  </r>
  <r>
    <n v="4491"/>
    <x v="2220"/>
    <x v="3"/>
    <x v="718"/>
    <d v="2014-08-22T00:00:00"/>
    <s v="Standard Class"/>
    <s v="JM-15250"/>
    <s v="Janet Martin"/>
    <x v="0"/>
    <x v="0"/>
    <s v="Los Angeles"/>
    <x v="1"/>
    <n v="90032"/>
    <x v="1"/>
    <x v="616"/>
    <x v="0"/>
    <x v="3"/>
    <x v="611"/>
    <n v="418.29599999999994"/>
    <n v="3"/>
    <n v="0.2"/>
    <n v="5.2287000000000035"/>
  </r>
  <r>
    <n v="4492"/>
    <x v="2221"/>
    <x v="2"/>
    <x v="588"/>
    <d v="2011-12-03T00:00:00"/>
    <s v="Second Class"/>
    <s v="JK-15730"/>
    <s v="Joe Kamberova"/>
    <x v="0"/>
    <x v="0"/>
    <s v="Columbus"/>
    <x v="24"/>
    <n v="43229"/>
    <x v="3"/>
    <x v="1572"/>
    <x v="2"/>
    <x v="16"/>
    <x v="1554"/>
    <n v="659.98799999999994"/>
    <n v="2"/>
    <n v="0.4"/>
    <n v="109.99799999999999"/>
  </r>
  <r>
    <n v="4493"/>
    <x v="2221"/>
    <x v="2"/>
    <x v="588"/>
    <d v="2011-12-03T00:00:00"/>
    <s v="Second Class"/>
    <s v="JK-15730"/>
    <s v="Joe Kamberova"/>
    <x v="0"/>
    <x v="0"/>
    <s v="Columbus"/>
    <x v="24"/>
    <n v="43229"/>
    <x v="3"/>
    <x v="534"/>
    <x v="0"/>
    <x v="5"/>
    <x v="529"/>
    <n v="8.1280000000000001"/>
    <n v="2"/>
    <n v="0.2"/>
    <n v="1.4223999999999997"/>
  </r>
  <r>
    <n v="4494"/>
    <x v="2221"/>
    <x v="2"/>
    <x v="588"/>
    <d v="2011-12-03T00:00:00"/>
    <s v="Second Class"/>
    <s v="JK-15730"/>
    <s v="Joe Kamberova"/>
    <x v="0"/>
    <x v="0"/>
    <s v="Columbus"/>
    <x v="24"/>
    <n v="43229"/>
    <x v="3"/>
    <x v="1193"/>
    <x v="1"/>
    <x v="10"/>
    <x v="1169"/>
    <n v="36.288000000000011"/>
    <n v="7"/>
    <n v="0.2"/>
    <n v="12.700800000000001"/>
  </r>
  <r>
    <n v="4495"/>
    <x v="2221"/>
    <x v="2"/>
    <x v="588"/>
    <d v="2011-12-03T00:00:00"/>
    <s v="Second Class"/>
    <s v="JK-15730"/>
    <s v="Joe Kamberova"/>
    <x v="0"/>
    <x v="0"/>
    <s v="Columbus"/>
    <x v="24"/>
    <n v="43229"/>
    <x v="3"/>
    <x v="377"/>
    <x v="0"/>
    <x v="1"/>
    <x v="373"/>
    <n v="909.7199999999998"/>
    <n v="6"/>
    <n v="0.3"/>
    <n v="-51.983999999999924"/>
  </r>
  <r>
    <n v="4496"/>
    <x v="2222"/>
    <x v="3"/>
    <x v="978"/>
    <d v="2014-06-24T00:00:00"/>
    <s v="Standard Class"/>
    <s v="CC-12670"/>
    <s v="Craig Carreira"/>
    <x v="0"/>
    <x v="0"/>
    <s v="Los Angeles"/>
    <x v="1"/>
    <n v="90032"/>
    <x v="1"/>
    <x v="574"/>
    <x v="0"/>
    <x v="0"/>
    <x v="569"/>
    <n v="917.92349999999988"/>
    <n v="9"/>
    <n v="0.15"/>
    <n v="75.593699999999899"/>
  </r>
  <r>
    <n v="4497"/>
    <x v="2222"/>
    <x v="3"/>
    <x v="978"/>
    <d v="2014-06-24T00:00:00"/>
    <s v="Standard Class"/>
    <s v="CC-12670"/>
    <s v="Craig Carreira"/>
    <x v="0"/>
    <x v="0"/>
    <s v="Los Angeles"/>
    <x v="1"/>
    <n v="90032"/>
    <x v="1"/>
    <x v="329"/>
    <x v="1"/>
    <x v="10"/>
    <x v="325"/>
    <n v="38.880000000000003"/>
    <n v="6"/>
    <n v="0"/>
    <n v="19.051200000000001"/>
  </r>
  <r>
    <n v="4498"/>
    <x v="2223"/>
    <x v="3"/>
    <x v="574"/>
    <d v="2014-12-10T00:00:00"/>
    <s v="Standard Class"/>
    <s v="GW-14605"/>
    <s v="Giulietta Weimer"/>
    <x v="0"/>
    <x v="0"/>
    <s v="Philadelphia"/>
    <x v="9"/>
    <n v="19140"/>
    <x v="3"/>
    <x v="115"/>
    <x v="1"/>
    <x v="8"/>
    <x v="115"/>
    <n v="631.17600000000016"/>
    <n v="4"/>
    <n v="0.7"/>
    <n v="-462.86239999999998"/>
  </r>
  <r>
    <n v="4499"/>
    <x v="2224"/>
    <x v="2"/>
    <x v="871"/>
    <d v="2011-11-26T00:00:00"/>
    <s v="Standard Class"/>
    <s v="GR-14560"/>
    <s v="Georgia Rosenberg"/>
    <x v="1"/>
    <x v="0"/>
    <s v="San Francisco"/>
    <x v="1"/>
    <n v="94110"/>
    <x v="1"/>
    <x v="1165"/>
    <x v="1"/>
    <x v="10"/>
    <x v="1143"/>
    <n v="12.96"/>
    <n v="2"/>
    <n v="0"/>
    <n v="6.2208000000000006"/>
  </r>
  <r>
    <n v="4500"/>
    <x v="2225"/>
    <x v="0"/>
    <x v="342"/>
    <d v="2013-04-17T00:00:00"/>
    <s v="Standard Class"/>
    <s v="FM-14215"/>
    <s v="Filia McAdams"/>
    <x v="1"/>
    <x v="0"/>
    <s v="Bakersfield"/>
    <x v="1"/>
    <n v="93309"/>
    <x v="1"/>
    <x v="1290"/>
    <x v="1"/>
    <x v="10"/>
    <x v="1267"/>
    <n v="12.96"/>
    <n v="2"/>
    <n v="0"/>
    <n v="6.2208000000000006"/>
  </r>
  <r>
    <n v="4501"/>
    <x v="2225"/>
    <x v="0"/>
    <x v="342"/>
    <d v="2013-04-17T00:00:00"/>
    <s v="Standard Class"/>
    <s v="FM-14215"/>
    <s v="Filia McAdams"/>
    <x v="1"/>
    <x v="0"/>
    <s v="Bakersfield"/>
    <x v="1"/>
    <n v="93309"/>
    <x v="1"/>
    <x v="1458"/>
    <x v="1"/>
    <x v="8"/>
    <x v="1435"/>
    <n v="23.2"/>
    <n v="5"/>
    <n v="0.2"/>
    <n v="8.1199999999999974"/>
  </r>
  <r>
    <n v="4502"/>
    <x v="2226"/>
    <x v="2"/>
    <x v="479"/>
    <d v="2011-07-04T00:00:00"/>
    <s v="Standard Class"/>
    <s v="MS-17980"/>
    <s v="Michael Stewart"/>
    <x v="1"/>
    <x v="0"/>
    <s v="Houston"/>
    <x v="5"/>
    <n v="77095"/>
    <x v="2"/>
    <x v="510"/>
    <x v="1"/>
    <x v="10"/>
    <x v="505"/>
    <n v="25.920000000000005"/>
    <n v="5"/>
    <n v="0.2"/>
    <n v="9.0719999999999992"/>
  </r>
  <r>
    <n v="4503"/>
    <x v="2226"/>
    <x v="2"/>
    <x v="479"/>
    <d v="2011-07-04T00:00:00"/>
    <s v="Standard Class"/>
    <s v="MS-17980"/>
    <s v="Michael Stewart"/>
    <x v="1"/>
    <x v="0"/>
    <s v="Houston"/>
    <x v="5"/>
    <n v="77095"/>
    <x v="2"/>
    <x v="462"/>
    <x v="1"/>
    <x v="13"/>
    <x v="33"/>
    <n v="21.312000000000005"/>
    <n v="6"/>
    <n v="0.2"/>
    <n v="7.1928000000000001"/>
  </r>
  <r>
    <n v="4504"/>
    <x v="2227"/>
    <x v="2"/>
    <x v="163"/>
    <d v="2011-12-29T00:00:00"/>
    <s v="Standard Class"/>
    <s v="BF-11170"/>
    <s v="Ben Ferrer"/>
    <x v="2"/>
    <x v="0"/>
    <s v="Los Angeles"/>
    <x v="1"/>
    <n v="90045"/>
    <x v="1"/>
    <x v="1670"/>
    <x v="2"/>
    <x v="7"/>
    <x v="1649"/>
    <n v="173.65600000000003"/>
    <n v="7"/>
    <n v="0.2"/>
    <n v="17.365599999999993"/>
  </r>
  <r>
    <n v="4505"/>
    <x v="2227"/>
    <x v="2"/>
    <x v="163"/>
    <d v="2011-12-29T00:00:00"/>
    <s v="Standard Class"/>
    <s v="BF-11170"/>
    <s v="Ben Ferrer"/>
    <x v="2"/>
    <x v="0"/>
    <s v="Los Angeles"/>
    <x v="1"/>
    <n v="90045"/>
    <x v="1"/>
    <x v="1107"/>
    <x v="1"/>
    <x v="9"/>
    <x v="1087"/>
    <n v="361.96"/>
    <n v="2"/>
    <n v="0"/>
    <n v="101.34879999999998"/>
  </r>
  <r>
    <n v="4506"/>
    <x v="2227"/>
    <x v="2"/>
    <x v="163"/>
    <d v="2011-12-29T00:00:00"/>
    <s v="Standard Class"/>
    <s v="BF-11170"/>
    <s v="Ben Ferrer"/>
    <x v="2"/>
    <x v="0"/>
    <s v="Los Angeles"/>
    <x v="1"/>
    <n v="90045"/>
    <x v="1"/>
    <x v="341"/>
    <x v="2"/>
    <x v="11"/>
    <x v="337"/>
    <n v="62.849999999999994"/>
    <n v="3"/>
    <n v="0"/>
    <n v="13.198499999999999"/>
  </r>
  <r>
    <n v="4507"/>
    <x v="2227"/>
    <x v="2"/>
    <x v="163"/>
    <d v="2011-12-29T00:00:00"/>
    <s v="Standard Class"/>
    <s v="BF-11170"/>
    <s v="Ben Ferrer"/>
    <x v="2"/>
    <x v="0"/>
    <s v="Los Angeles"/>
    <x v="1"/>
    <n v="90045"/>
    <x v="1"/>
    <x v="638"/>
    <x v="2"/>
    <x v="7"/>
    <x v="632"/>
    <n v="818.37600000000009"/>
    <n v="3"/>
    <n v="0.2"/>
    <n v="51.148499999999984"/>
  </r>
  <r>
    <n v="4508"/>
    <x v="2227"/>
    <x v="2"/>
    <x v="163"/>
    <d v="2011-12-29T00:00:00"/>
    <s v="Standard Class"/>
    <s v="BF-11170"/>
    <s v="Ben Ferrer"/>
    <x v="2"/>
    <x v="0"/>
    <s v="Los Angeles"/>
    <x v="1"/>
    <n v="90045"/>
    <x v="1"/>
    <x v="1512"/>
    <x v="1"/>
    <x v="4"/>
    <x v="1490"/>
    <n v="20.34"/>
    <n v="1"/>
    <n v="0"/>
    <n v="0.20339999999999847"/>
  </r>
  <r>
    <n v="4509"/>
    <x v="2227"/>
    <x v="2"/>
    <x v="163"/>
    <d v="2011-12-29T00:00:00"/>
    <s v="Standard Class"/>
    <s v="BF-11170"/>
    <s v="Ben Ferrer"/>
    <x v="2"/>
    <x v="0"/>
    <s v="Los Angeles"/>
    <x v="1"/>
    <n v="90045"/>
    <x v="1"/>
    <x v="928"/>
    <x v="0"/>
    <x v="5"/>
    <x v="912"/>
    <n v="23.99"/>
    <n v="1"/>
    <n v="0"/>
    <n v="5.5176999999999978"/>
  </r>
  <r>
    <n v="4510"/>
    <x v="2228"/>
    <x v="3"/>
    <x v="979"/>
    <d v="2014-05-30T00:00:00"/>
    <s v="Standard Class"/>
    <s v="VS-21820"/>
    <s v="Vivek Sundaresam"/>
    <x v="0"/>
    <x v="0"/>
    <s v="Los Angeles"/>
    <x v="1"/>
    <n v="90036"/>
    <x v="1"/>
    <x v="719"/>
    <x v="0"/>
    <x v="3"/>
    <x v="711"/>
    <n v="171.28800000000001"/>
    <n v="3"/>
    <n v="0.2"/>
    <n v="-6.423300000000026"/>
  </r>
  <r>
    <n v="4511"/>
    <x v="2229"/>
    <x v="0"/>
    <x v="338"/>
    <d v="2013-11-15T00:00:00"/>
    <s v="Standard Class"/>
    <s v="KM-16225"/>
    <s v="Kalyca Meade"/>
    <x v="1"/>
    <x v="0"/>
    <s v="Springfield"/>
    <x v="25"/>
    <n v="65807"/>
    <x v="2"/>
    <x v="1608"/>
    <x v="0"/>
    <x v="5"/>
    <x v="1590"/>
    <n v="37.299999999999997"/>
    <n v="2"/>
    <n v="0"/>
    <n v="17.157999999999998"/>
  </r>
  <r>
    <n v="4512"/>
    <x v="2229"/>
    <x v="0"/>
    <x v="338"/>
    <d v="2013-11-15T00:00:00"/>
    <s v="Standard Class"/>
    <s v="KM-16225"/>
    <s v="Kalyca Meade"/>
    <x v="1"/>
    <x v="0"/>
    <s v="Springfield"/>
    <x v="25"/>
    <n v="65807"/>
    <x v="2"/>
    <x v="800"/>
    <x v="1"/>
    <x v="8"/>
    <x v="790"/>
    <n v="81.96"/>
    <n v="2"/>
    <n v="0"/>
    <n v="39.340799999999994"/>
  </r>
  <r>
    <n v="4513"/>
    <x v="2230"/>
    <x v="0"/>
    <x v="824"/>
    <d v="2013-10-04T00:00:00"/>
    <s v="First Class"/>
    <s v="LP-17095"/>
    <s v="Liz Preis"/>
    <x v="0"/>
    <x v="0"/>
    <s v="Phoenix"/>
    <x v="16"/>
    <n v="85023"/>
    <x v="1"/>
    <x v="471"/>
    <x v="1"/>
    <x v="8"/>
    <x v="467"/>
    <n v="54.792000000000009"/>
    <n v="6"/>
    <n v="0.7"/>
    <n v="-40.180799999999991"/>
  </r>
  <r>
    <n v="4514"/>
    <x v="2231"/>
    <x v="0"/>
    <x v="47"/>
    <d v="2013-09-09T00:00:00"/>
    <s v="First Class"/>
    <s v="BG-11740"/>
    <s v="Bruce Geld"/>
    <x v="0"/>
    <x v="0"/>
    <s v="Houston"/>
    <x v="5"/>
    <n v="77070"/>
    <x v="2"/>
    <x v="146"/>
    <x v="1"/>
    <x v="4"/>
    <x v="146"/>
    <n v="10.784000000000001"/>
    <n v="1"/>
    <n v="0.2"/>
    <n v="0.8087999999999993"/>
  </r>
  <r>
    <n v="4515"/>
    <x v="2232"/>
    <x v="0"/>
    <x v="189"/>
    <d v="2013-11-02T00:00:00"/>
    <s v="Second Class"/>
    <s v="BW-11200"/>
    <s v="Ben Wallace"/>
    <x v="0"/>
    <x v="0"/>
    <s v="Hampton"/>
    <x v="17"/>
    <n v="23666"/>
    <x v="0"/>
    <x v="1003"/>
    <x v="0"/>
    <x v="1"/>
    <x v="986"/>
    <n v="290.98"/>
    <n v="1"/>
    <n v="0"/>
    <n v="75.654799999999994"/>
  </r>
  <r>
    <n v="4516"/>
    <x v="2233"/>
    <x v="3"/>
    <x v="760"/>
    <d v="2014-10-27T00:00:00"/>
    <s v="Standard Class"/>
    <s v="PS-18970"/>
    <s v="Paul Stevenson"/>
    <x v="2"/>
    <x v="0"/>
    <s v="Tulsa"/>
    <x v="26"/>
    <n v="74133"/>
    <x v="2"/>
    <x v="1583"/>
    <x v="1"/>
    <x v="6"/>
    <x v="1565"/>
    <n v="36.44"/>
    <n v="4"/>
    <n v="0"/>
    <n v="12.025199999999998"/>
  </r>
  <r>
    <n v="4517"/>
    <x v="2234"/>
    <x v="0"/>
    <x v="306"/>
    <d v="2013-09-21T00:00:00"/>
    <s v="Standard Class"/>
    <s v="RB-19570"/>
    <s v="Rob Beeghly"/>
    <x v="0"/>
    <x v="0"/>
    <s v="Seattle"/>
    <x v="4"/>
    <n v="98105"/>
    <x v="1"/>
    <x v="1671"/>
    <x v="1"/>
    <x v="10"/>
    <x v="1650"/>
    <n v="21.400000000000002"/>
    <n v="5"/>
    <n v="0"/>
    <n v="10.058"/>
  </r>
  <r>
    <n v="4518"/>
    <x v="2234"/>
    <x v="0"/>
    <x v="306"/>
    <d v="2013-09-21T00:00:00"/>
    <s v="Standard Class"/>
    <s v="RB-19570"/>
    <s v="Rob Beeghly"/>
    <x v="0"/>
    <x v="0"/>
    <s v="Seattle"/>
    <x v="4"/>
    <n v="98105"/>
    <x v="1"/>
    <x v="530"/>
    <x v="1"/>
    <x v="8"/>
    <x v="525"/>
    <n v="48.664000000000001"/>
    <n v="7"/>
    <n v="0.2"/>
    <n v="15.815799999999999"/>
  </r>
  <r>
    <n v="4519"/>
    <x v="2235"/>
    <x v="0"/>
    <x v="477"/>
    <d v="2013-10-02T00:00:00"/>
    <s v="Standard Class"/>
    <s v="JW-16075"/>
    <s v="Julia West"/>
    <x v="0"/>
    <x v="0"/>
    <s v="San Francisco"/>
    <x v="1"/>
    <n v="94109"/>
    <x v="1"/>
    <x v="154"/>
    <x v="1"/>
    <x v="6"/>
    <x v="153"/>
    <n v="16.559999999999999"/>
    <n v="4"/>
    <n v="0"/>
    <n v="6.9551999999999996"/>
  </r>
  <r>
    <n v="4520"/>
    <x v="2236"/>
    <x v="3"/>
    <x v="193"/>
    <d v="2014-06-15T00:00:00"/>
    <s v="Standard Class"/>
    <s v="ND-18460"/>
    <s v="Neil Ducich"/>
    <x v="1"/>
    <x v="0"/>
    <s v="Jacksonville"/>
    <x v="2"/>
    <n v="32216"/>
    <x v="0"/>
    <x v="1672"/>
    <x v="1"/>
    <x v="4"/>
    <x v="1651"/>
    <n v="1347.5200000000002"/>
    <n v="8"/>
    <n v="0.2"/>
    <n v="84.219999999999857"/>
  </r>
  <r>
    <n v="4521"/>
    <x v="2237"/>
    <x v="2"/>
    <x v="980"/>
    <d v="2011-02-27T00:00:00"/>
    <s v="Standard Class"/>
    <s v="LC-16930"/>
    <s v="Linda Cazamias"/>
    <x v="1"/>
    <x v="0"/>
    <s v="Richmond"/>
    <x v="14"/>
    <n v="47374"/>
    <x v="2"/>
    <x v="1196"/>
    <x v="2"/>
    <x v="11"/>
    <x v="1172"/>
    <n v="62.31"/>
    <n v="3"/>
    <n v="0"/>
    <n v="22.4316"/>
  </r>
  <r>
    <n v="4522"/>
    <x v="2237"/>
    <x v="2"/>
    <x v="980"/>
    <d v="2011-02-27T00:00:00"/>
    <s v="Standard Class"/>
    <s v="LC-16930"/>
    <s v="Linda Cazamias"/>
    <x v="1"/>
    <x v="0"/>
    <s v="Richmond"/>
    <x v="14"/>
    <n v="47374"/>
    <x v="2"/>
    <x v="534"/>
    <x v="0"/>
    <x v="5"/>
    <x v="529"/>
    <n v="20.32"/>
    <n v="4"/>
    <n v="0"/>
    <n v="6.9087999999999994"/>
  </r>
  <r>
    <n v="4523"/>
    <x v="2238"/>
    <x v="3"/>
    <x v="297"/>
    <d v="2014-02-26T00:00:00"/>
    <s v="Second Class"/>
    <s v="BP-11095"/>
    <s v="Bart Pistole"/>
    <x v="1"/>
    <x v="0"/>
    <s v="Louisville"/>
    <x v="22"/>
    <n v="80027"/>
    <x v="1"/>
    <x v="1328"/>
    <x v="1"/>
    <x v="13"/>
    <x v="33"/>
    <n v="9.4320000000000004"/>
    <n v="3"/>
    <n v="0.2"/>
    <n v="3.065399999999999"/>
  </r>
  <r>
    <n v="4524"/>
    <x v="2239"/>
    <x v="2"/>
    <x v="981"/>
    <d v="2011-11-06T00:00:00"/>
    <s v="Standard Class"/>
    <s v="RD-19720"/>
    <s v="Roger Demir"/>
    <x v="0"/>
    <x v="0"/>
    <s v="New York City"/>
    <x v="15"/>
    <n v="10024"/>
    <x v="3"/>
    <x v="639"/>
    <x v="1"/>
    <x v="2"/>
    <x v="633"/>
    <n v="34.86"/>
    <n v="7"/>
    <n v="0"/>
    <n v="16.035599999999999"/>
  </r>
  <r>
    <n v="4525"/>
    <x v="2239"/>
    <x v="2"/>
    <x v="981"/>
    <d v="2011-11-06T00:00:00"/>
    <s v="Standard Class"/>
    <s v="RD-19720"/>
    <s v="Roger Demir"/>
    <x v="0"/>
    <x v="0"/>
    <s v="New York City"/>
    <x v="15"/>
    <n v="10024"/>
    <x v="3"/>
    <x v="943"/>
    <x v="0"/>
    <x v="5"/>
    <x v="927"/>
    <n v="89.34"/>
    <n v="6"/>
    <n v="0"/>
    <n v="24.121800000000004"/>
  </r>
  <r>
    <n v="4526"/>
    <x v="2240"/>
    <x v="3"/>
    <x v="729"/>
    <d v="2014-07-24T00:00:00"/>
    <s v="Standard Class"/>
    <s v="BE-11335"/>
    <s v="Bill Eplett"/>
    <x v="2"/>
    <x v="0"/>
    <s v="Rome"/>
    <x v="15"/>
    <n v="13440"/>
    <x v="3"/>
    <x v="149"/>
    <x v="2"/>
    <x v="7"/>
    <x v="149"/>
    <n v="269.98"/>
    <n v="2"/>
    <n v="0"/>
    <n v="67.495000000000005"/>
  </r>
  <r>
    <n v="4527"/>
    <x v="2240"/>
    <x v="3"/>
    <x v="729"/>
    <d v="2014-07-24T00:00:00"/>
    <s v="Standard Class"/>
    <s v="BE-11335"/>
    <s v="Bill Eplett"/>
    <x v="2"/>
    <x v="0"/>
    <s v="Rome"/>
    <x v="15"/>
    <n v="13440"/>
    <x v="3"/>
    <x v="1673"/>
    <x v="1"/>
    <x v="10"/>
    <x v="1652"/>
    <n v="99.9"/>
    <n v="5"/>
    <n v="0"/>
    <n v="47.952000000000005"/>
  </r>
  <r>
    <n v="4528"/>
    <x v="2240"/>
    <x v="3"/>
    <x v="729"/>
    <d v="2014-07-24T00:00:00"/>
    <s v="Standard Class"/>
    <s v="BE-11335"/>
    <s v="Bill Eplett"/>
    <x v="2"/>
    <x v="0"/>
    <s v="Rome"/>
    <x v="15"/>
    <n v="13440"/>
    <x v="3"/>
    <x v="28"/>
    <x v="0"/>
    <x v="5"/>
    <x v="1301"/>
    <n v="39.08"/>
    <n v="4"/>
    <n v="0"/>
    <n v="14.459599999999998"/>
  </r>
  <r>
    <n v="4529"/>
    <x v="2241"/>
    <x v="3"/>
    <x v="565"/>
    <d v="2014-09-11T00:00:00"/>
    <s v="Second Class"/>
    <s v="RS-19765"/>
    <s v="Roland Schwarz"/>
    <x v="1"/>
    <x v="0"/>
    <s v="Marion"/>
    <x v="24"/>
    <n v="43302"/>
    <x v="3"/>
    <x v="1312"/>
    <x v="2"/>
    <x v="11"/>
    <x v="1289"/>
    <n v="116.83199999999999"/>
    <n v="4"/>
    <n v="0.2"/>
    <n v="33.589200000000005"/>
  </r>
  <r>
    <n v="4530"/>
    <x v="2242"/>
    <x v="0"/>
    <x v="696"/>
    <d v="2013-11-19T00:00:00"/>
    <s v="Standard Class"/>
    <s v="KC-16540"/>
    <s v="Kelly Collister"/>
    <x v="0"/>
    <x v="0"/>
    <s v="Houston"/>
    <x v="5"/>
    <n v="77041"/>
    <x v="2"/>
    <x v="1212"/>
    <x v="1"/>
    <x v="8"/>
    <x v="1188"/>
    <n v="2.2959999999999994"/>
    <n v="2"/>
    <n v="0.8"/>
    <n v="-3.9032000000000009"/>
  </r>
  <r>
    <n v="4531"/>
    <x v="2243"/>
    <x v="0"/>
    <x v="696"/>
    <d v="2013-11-18T00:00:00"/>
    <s v="First Class"/>
    <s v="MB-17305"/>
    <s v="Maria Bertelson"/>
    <x v="0"/>
    <x v="0"/>
    <s v="New York City"/>
    <x v="15"/>
    <n v="10009"/>
    <x v="3"/>
    <x v="629"/>
    <x v="0"/>
    <x v="1"/>
    <x v="623"/>
    <n v="408.00599999999997"/>
    <n v="2"/>
    <n v="0.1"/>
    <n v="72.534400000000005"/>
  </r>
  <r>
    <n v="4532"/>
    <x v="2243"/>
    <x v="0"/>
    <x v="696"/>
    <d v="2013-11-18T00:00:00"/>
    <s v="First Class"/>
    <s v="MB-17305"/>
    <s v="Maria Bertelson"/>
    <x v="0"/>
    <x v="0"/>
    <s v="New York City"/>
    <x v="15"/>
    <n v="10009"/>
    <x v="3"/>
    <x v="146"/>
    <x v="1"/>
    <x v="4"/>
    <x v="146"/>
    <n v="40.44"/>
    <n v="3"/>
    <n v="0"/>
    <n v="10.514399999999998"/>
  </r>
  <r>
    <n v="4533"/>
    <x v="2244"/>
    <x v="2"/>
    <x v="982"/>
    <d v="2011-10-10T00:00:00"/>
    <s v="Same Day"/>
    <s v="TN-21040"/>
    <s v="Tanja Norvell"/>
    <x v="2"/>
    <x v="0"/>
    <s v="Manteca"/>
    <x v="1"/>
    <n v="95336"/>
    <x v="1"/>
    <x v="23"/>
    <x v="0"/>
    <x v="1"/>
    <x v="23"/>
    <n v="122.352"/>
    <n v="3"/>
    <n v="0.2"/>
    <n v="13.764599999999994"/>
  </r>
  <r>
    <n v="4534"/>
    <x v="2244"/>
    <x v="2"/>
    <x v="982"/>
    <d v="2011-10-10T00:00:00"/>
    <s v="Same Day"/>
    <s v="TN-21040"/>
    <s v="Tanja Norvell"/>
    <x v="2"/>
    <x v="0"/>
    <s v="Manteca"/>
    <x v="1"/>
    <n v="95336"/>
    <x v="1"/>
    <x v="588"/>
    <x v="1"/>
    <x v="12"/>
    <x v="583"/>
    <n v="15.28"/>
    <n v="2"/>
    <n v="0"/>
    <n v="7.4871999999999996"/>
  </r>
  <r>
    <n v="4535"/>
    <x v="2245"/>
    <x v="1"/>
    <x v="531"/>
    <d v="2012-03-26T00:00:00"/>
    <s v="Standard Class"/>
    <s v="MC-18130"/>
    <s v="Mike Caudle"/>
    <x v="1"/>
    <x v="0"/>
    <s v="Los Angeles"/>
    <x v="1"/>
    <n v="90004"/>
    <x v="1"/>
    <x v="358"/>
    <x v="1"/>
    <x v="10"/>
    <x v="354"/>
    <n v="11.96"/>
    <n v="2"/>
    <n v="0"/>
    <n v="5.8604000000000003"/>
  </r>
  <r>
    <n v="4536"/>
    <x v="2246"/>
    <x v="3"/>
    <x v="141"/>
    <d v="2014-07-13T00:00:00"/>
    <s v="Standard Class"/>
    <s v="VF-21715"/>
    <s v="Vicky Freymann"/>
    <x v="2"/>
    <x v="0"/>
    <s v="Seattle"/>
    <x v="4"/>
    <n v="98115"/>
    <x v="1"/>
    <x v="1226"/>
    <x v="0"/>
    <x v="5"/>
    <x v="1201"/>
    <n v="15.84"/>
    <n v="3"/>
    <n v="0"/>
    <n v="4.9103999999999992"/>
  </r>
  <r>
    <n v="4537"/>
    <x v="2246"/>
    <x v="3"/>
    <x v="141"/>
    <d v="2014-07-13T00:00:00"/>
    <s v="Standard Class"/>
    <s v="VF-21715"/>
    <s v="Vicky Freymann"/>
    <x v="2"/>
    <x v="0"/>
    <s v="Seattle"/>
    <x v="4"/>
    <n v="98115"/>
    <x v="1"/>
    <x v="379"/>
    <x v="1"/>
    <x v="8"/>
    <x v="375"/>
    <n v="86.376000000000005"/>
    <n v="3"/>
    <n v="0.2"/>
    <n v="30.231600000000007"/>
  </r>
  <r>
    <n v="4538"/>
    <x v="2246"/>
    <x v="3"/>
    <x v="141"/>
    <d v="2014-07-13T00:00:00"/>
    <s v="Standard Class"/>
    <s v="VF-21715"/>
    <s v="Vicky Freymann"/>
    <x v="2"/>
    <x v="0"/>
    <s v="Seattle"/>
    <x v="4"/>
    <n v="98115"/>
    <x v="1"/>
    <x v="487"/>
    <x v="1"/>
    <x v="6"/>
    <x v="482"/>
    <n v="18.240000000000002"/>
    <n v="3"/>
    <n v="0"/>
    <n v="6.2015999999999991"/>
  </r>
  <r>
    <n v="4539"/>
    <x v="2246"/>
    <x v="3"/>
    <x v="141"/>
    <d v="2014-07-13T00:00:00"/>
    <s v="Standard Class"/>
    <s v="VF-21715"/>
    <s v="Vicky Freymann"/>
    <x v="2"/>
    <x v="0"/>
    <s v="Seattle"/>
    <x v="4"/>
    <n v="98115"/>
    <x v="1"/>
    <x v="346"/>
    <x v="1"/>
    <x v="6"/>
    <x v="342"/>
    <n v="13.12"/>
    <n v="4"/>
    <n v="0"/>
    <n v="4.3295999999999992"/>
  </r>
  <r>
    <n v="4540"/>
    <x v="2247"/>
    <x v="1"/>
    <x v="914"/>
    <d v="2012-03-02T00:00:00"/>
    <s v="Standard Class"/>
    <s v="ES-14080"/>
    <s v="Erin Smith"/>
    <x v="1"/>
    <x v="0"/>
    <s v="Providence"/>
    <x v="34"/>
    <n v="2908"/>
    <x v="3"/>
    <x v="509"/>
    <x v="2"/>
    <x v="7"/>
    <x v="504"/>
    <n v="105.98"/>
    <n v="2"/>
    <n v="0"/>
    <n v="1.0597999999999956"/>
  </r>
  <r>
    <n v="4541"/>
    <x v="2247"/>
    <x v="1"/>
    <x v="914"/>
    <d v="2012-03-02T00:00:00"/>
    <s v="Standard Class"/>
    <s v="ES-14080"/>
    <s v="Erin Smith"/>
    <x v="1"/>
    <x v="0"/>
    <s v="Providence"/>
    <x v="34"/>
    <n v="2908"/>
    <x v="3"/>
    <x v="1529"/>
    <x v="0"/>
    <x v="3"/>
    <x v="1507"/>
    <n v="493.9199999999999"/>
    <n v="7"/>
    <n v="0.3"/>
    <n v="-28.22399999999999"/>
  </r>
  <r>
    <n v="4542"/>
    <x v="2248"/>
    <x v="3"/>
    <x v="114"/>
    <d v="2014-06-22T00:00:00"/>
    <s v="Standard Class"/>
    <s v="MK-17905"/>
    <s v="Michael Kennedy"/>
    <x v="1"/>
    <x v="0"/>
    <s v="Chicago"/>
    <x v="10"/>
    <n v="60653"/>
    <x v="2"/>
    <x v="15"/>
    <x v="1"/>
    <x v="8"/>
    <x v="15"/>
    <n v="5.9359999999999991"/>
    <n v="7"/>
    <n v="0.8"/>
    <n v="-8.9040000000000035"/>
  </r>
  <r>
    <n v="4543"/>
    <x v="2249"/>
    <x v="3"/>
    <x v="983"/>
    <d v="2014-04-01T00:00:00"/>
    <s v="First Class"/>
    <s v="TM-21490"/>
    <s v="Tony Molinari"/>
    <x v="0"/>
    <x v="0"/>
    <s v="Oklahoma City"/>
    <x v="26"/>
    <n v="73120"/>
    <x v="2"/>
    <x v="1674"/>
    <x v="1"/>
    <x v="12"/>
    <x v="1653"/>
    <n v="325.86"/>
    <n v="2"/>
    <n v="0"/>
    <n v="149.8956"/>
  </r>
  <r>
    <n v="4544"/>
    <x v="2250"/>
    <x v="1"/>
    <x v="984"/>
    <d v="2012-07-17T00:00:00"/>
    <s v="Second Class"/>
    <s v="RL-19615"/>
    <s v="Rob Lucas"/>
    <x v="0"/>
    <x v="0"/>
    <s v="Chicago"/>
    <x v="10"/>
    <n v="60610"/>
    <x v="2"/>
    <x v="212"/>
    <x v="0"/>
    <x v="1"/>
    <x v="211"/>
    <n v="383.60699999999997"/>
    <n v="9"/>
    <n v="0.3"/>
    <n v="-5.4801000000000215"/>
  </r>
  <r>
    <n v="4545"/>
    <x v="2250"/>
    <x v="1"/>
    <x v="984"/>
    <d v="2012-07-17T00:00:00"/>
    <s v="Second Class"/>
    <s v="RL-19615"/>
    <s v="Rob Lucas"/>
    <x v="0"/>
    <x v="0"/>
    <s v="Chicago"/>
    <x v="10"/>
    <n v="60610"/>
    <x v="2"/>
    <x v="918"/>
    <x v="2"/>
    <x v="7"/>
    <x v="901"/>
    <n v="148.47999999999999"/>
    <n v="2"/>
    <n v="0.2"/>
    <n v="16.703999999999986"/>
  </r>
  <r>
    <n v="4546"/>
    <x v="2250"/>
    <x v="1"/>
    <x v="984"/>
    <d v="2012-07-17T00:00:00"/>
    <s v="Second Class"/>
    <s v="RL-19615"/>
    <s v="Rob Lucas"/>
    <x v="0"/>
    <x v="0"/>
    <s v="Chicago"/>
    <x v="10"/>
    <n v="60610"/>
    <x v="2"/>
    <x v="1485"/>
    <x v="2"/>
    <x v="7"/>
    <x v="1463"/>
    <n v="537.54399999999998"/>
    <n v="7"/>
    <n v="0.2"/>
    <n v="53.754400000000004"/>
  </r>
  <r>
    <n v="4547"/>
    <x v="2250"/>
    <x v="1"/>
    <x v="984"/>
    <d v="2012-07-17T00:00:00"/>
    <s v="Second Class"/>
    <s v="RL-19615"/>
    <s v="Rob Lucas"/>
    <x v="0"/>
    <x v="0"/>
    <s v="Chicago"/>
    <x v="10"/>
    <n v="60610"/>
    <x v="2"/>
    <x v="308"/>
    <x v="1"/>
    <x v="8"/>
    <x v="305"/>
    <n v="1.9279999999999997"/>
    <n v="2"/>
    <n v="0.8"/>
    <n v="-2.9884000000000004"/>
  </r>
  <r>
    <n v="4548"/>
    <x v="2250"/>
    <x v="1"/>
    <x v="984"/>
    <d v="2012-07-17T00:00:00"/>
    <s v="Second Class"/>
    <s v="RL-19615"/>
    <s v="Rob Lucas"/>
    <x v="0"/>
    <x v="0"/>
    <s v="Chicago"/>
    <x v="10"/>
    <n v="60610"/>
    <x v="2"/>
    <x v="649"/>
    <x v="1"/>
    <x v="6"/>
    <x v="643"/>
    <n v="6.911999999999999"/>
    <n v="3"/>
    <n v="0.2"/>
    <n v="0.69120000000000026"/>
  </r>
  <r>
    <n v="4549"/>
    <x v="2250"/>
    <x v="1"/>
    <x v="984"/>
    <d v="2012-07-17T00:00:00"/>
    <s v="Second Class"/>
    <s v="RL-19615"/>
    <s v="Rob Lucas"/>
    <x v="0"/>
    <x v="0"/>
    <s v="Chicago"/>
    <x v="10"/>
    <n v="60610"/>
    <x v="2"/>
    <x v="275"/>
    <x v="0"/>
    <x v="5"/>
    <x v="272"/>
    <n v="7.76"/>
    <n v="1"/>
    <n v="0.6"/>
    <n v="-2.1340000000000003"/>
  </r>
  <r>
    <n v="4550"/>
    <x v="2250"/>
    <x v="1"/>
    <x v="984"/>
    <d v="2012-07-17T00:00:00"/>
    <s v="Second Class"/>
    <s v="RL-19615"/>
    <s v="Rob Lucas"/>
    <x v="0"/>
    <x v="0"/>
    <s v="Chicago"/>
    <x v="10"/>
    <n v="60610"/>
    <x v="2"/>
    <x v="517"/>
    <x v="2"/>
    <x v="7"/>
    <x v="512"/>
    <n v="659.16800000000012"/>
    <n v="4"/>
    <n v="0.2"/>
    <n v="49.437599999999975"/>
  </r>
  <r>
    <n v="4551"/>
    <x v="2251"/>
    <x v="3"/>
    <x v="504"/>
    <d v="2014-05-03T00:00:00"/>
    <s v="First Class"/>
    <s v="NM-18520"/>
    <s v="Neoma Murray"/>
    <x v="0"/>
    <x v="0"/>
    <s v="Manchester"/>
    <x v="29"/>
    <n v="6040"/>
    <x v="3"/>
    <x v="1675"/>
    <x v="1"/>
    <x v="2"/>
    <x v="1654"/>
    <n v="5.76"/>
    <n v="2"/>
    <n v="0"/>
    <n v="2.8224"/>
  </r>
  <r>
    <n v="4552"/>
    <x v="2252"/>
    <x v="2"/>
    <x v="985"/>
    <d v="2011-07-17T00:00:00"/>
    <s v="Standard Class"/>
    <s v="GK-14620"/>
    <s v="Grace Kelly"/>
    <x v="1"/>
    <x v="0"/>
    <s v="Los Angeles"/>
    <x v="1"/>
    <n v="90049"/>
    <x v="1"/>
    <x v="1213"/>
    <x v="0"/>
    <x v="3"/>
    <x v="1189"/>
    <n v="351.21600000000001"/>
    <n v="3"/>
    <n v="0.2"/>
    <n v="4.3901999999999788"/>
  </r>
  <r>
    <n v="4553"/>
    <x v="2253"/>
    <x v="2"/>
    <x v="422"/>
    <d v="2012-01-02T00:00:00"/>
    <s v="Standard Class"/>
    <s v="JF-15490"/>
    <s v="Jeremy Farry"/>
    <x v="0"/>
    <x v="0"/>
    <s v="San Francisco"/>
    <x v="1"/>
    <n v="94122"/>
    <x v="1"/>
    <x v="370"/>
    <x v="0"/>
    <x v="1"/>
    <x v="366"/>
    <n v="230.28000000000003"/>
    <n v="3"/>
    <n v="0.2"/>
    <n v="23.027999999999992"/>
  </r>
  <r>
    <n v="4554"/>
    <x v="2253"/>
    <x v="2"/>
    <x v="422"/>
    <d v="2012-01-02T00:00:00"/>
    <s v="Standard Class"/>
    <s v="JF-15490"/>
    <s v="Jeremy Farry"/>
    <x v="0"/>
    <x v="0"/>
    <s v="San Francisco"/>
    <x v="1"/>
    <n v="94122"/>
    <x v="1"/>
    <x v="630"/>
    <x v="1"/>
    <x v="10"/>
    <x v="624"/>
    <n v="12.84"/>
    <n v="3"/>
    <n v="0"/>
    <n v="5.7779999999999987"/>
  </r>
  <r>
    <n v="4555"/>
    <x v="2254"/>
    <x v="0"/>
    <x v="535"/>
    <d v="2013-03-02T00:00:00"/>
    <s v="Second Class"/>
    <s v="EB-13930"/>
    <s v="Eric Barreto"/>
    <x v="0"/>
    <x v="0"/>
    <s v="La Crosse"/>
    <x v="6"/>
    <n v="54601"/>
    <x v="2"/>
    <x v="92"/>
    <x v="1"/>
    <x v="8"/>
    <x v="92"/>
    <n v="56.820000000000007"/>
    <n v="3"/>
    <n v="0"/>
    <n v="28.410000000000004"/>
  </r>
  <r>
    <n v="4556"/>
    <x v="2255"/>
    <x v="1"/>
    <x v="391"/>
    <d v="2012-03-26T00:00:00"/>
    <s v="First Class"/>
    <s v="SG-20470"/>
    <s v="Sheri Gordon"/>
    <x v="0"/>
    <x v="0"/>
    <s v="Florence"/>
    <x v="20"/>
    <n v="29501"/>
    <x v="0"/>
    <x v="550"/>
    <x v="1"/>
    <x v="13"/>
    <x v="33"/>
    <n v="31.56"/>
    <n v="4"/>
    <n v="0"/>
    <n v="14.201999999999998"/>
  </r>
  <r>
    <n v="4557"/>
    <x v="2255"/>
    <x v="1"/>
    <x v="391"/>
    <d v="2012-03-26T00:00:00"/>
    <s v="First Class"/>
    <s v="SG-20470"/>
    <s v="Sheri Gordon"/>
    <x v="0"/>
    <x v="0"/>
    <s v="Florence"/>
    <x v="20"/>
    <n v="29501"/>
    <x v="0"/>
    <x v="700"/>
    <x v="1"/>
    <x v="4"/>
    <x v="693"/>
    <n v="27.92"/>
    <n v="4"/>
    <n v="0"/>
    <n v="0.5583999999999989"/>
  </r>
  <r>
    <n v="4558"/>
    <x v="2256"/>
    <x v="3"/>
    <x v="208"/>
    <d v="2014-10-29T00:00:00"/>
    <s v="Standard Class"/>
    <s v="ND-18370"/>
    <s v="Natalie DeCherney"/>
    <x v="0"/>
    <x v="0"/>
    <s v="Glendale"/>
    <x v="16"/>
    <n v="85301"/>
    <x v="1"/>
    <x v="697"/>
    <x v="1"/>
    <x v="8"/>
    <x v="690"/>
    <n v="8.5590000000000011"/>
    <n v="1"/>
    <n v="0.7"/>
    <n v="-6.5618999999999996"/>
  </r>
  <r>
    <n v="4559"/>
    <x v="2257"/>
    <x v="2"/>
    <x v="520"/>
    <d v="2012-01-05T00:00:00"/>
    <s v="Standard Class"/>
    <s v="CM-11815"/>
    <s v="Candace McMahon"/>
    <x v="1"/>
    <x v="0"/>
    <s v="El Paso"/>
    <x v="5"/>
    <n v="79907"/>
    <x v="2"/>
    <x v="1503"/>
    <x v="1"/>
    <x v="12"/>
    <x v="33"/>
    <n v="49.568000000000005"/>
    <n v="2"/>
    <n v="0.2"/>
    <n v="17.968399999999995"/>
  </r>
  <r>
    <n v="4560"/>
    <x v="2258"/>
    <x v="2"/>
    <x v="952"/>
    <d v="2011-05-08T00:00:00"/>
    <s v="First Class"/>
    <s v="EB-13870"/>
    <s v="Emily Burns"/>
    <x v="0"/>
    <x v="0"/>
    <s v="San Antonio"/>
    <x v="5"/>
    <n v="78207"/>
    <x v="2"/>
    <x v="64"/>
    <x v="0"/>
    <x v="1"/>
    <x v="64"/>
    <n v="127.869"/>
    <n v="3"/>
    <n v="0.3"/>
    <n v="-9.1335000000000122"/>
  </r>
  <r>
    <n v="4561"/>
    <x v="2259"/>
    <x v="1"/>
    <x v="784"/>
    <d v="2012-12-09T00:00:00"/>
    <s v="Second Class"/>
    <s v="HM-14860"/>
    <s v="Harry Marie"/>
    <x v="1"/>
    <x v="0"/>
    <s v="Los Angeles"/>
    <x v="1"/>
    <n v="90049"/>
    <x v="1"/>
    <x v="231"/>
    <x v="1"/>
    <x v="12"/>
    <x v="229"/>
    <n v="271.44"/>
    <n v="3"/>
    <n v="0"/>
    <n v="122.148"/>
  </r>
  <r>
    <n v="4562"/>
    <x v="2259"/>
    <x v="1"/>
    <x v="784"/>
    <d v="2012-12-09T00:00:00"/>
    <s v="Second Class"/>
    <s v="HM-14860"/>
    <s v="Harry Marie"/>
    <x v="1"/>
    <x v="0"/>
    <s v="Los Angeles"/>
    <x v="1"/>
    <n v="90049"/>
    <x v="1"/>
    <x v="1676"/>
    <x v="2"/>
    <x v="7"/>
    <x v="1655"/>
    <n v="110.352"/>
    <n v="3"/>
    <n v="0.2"/>
    <n v="8.2763999999999953"/>
  </r>
  <r>
    <n v="4563"/>
    <x v="2259"/>
    <x v="1"/>
    <x v="784"/>
    <d v="2012-12-09T00:00:00"/>
    <s v="Second Class"/>
    <s v="HM-14860"/>
    <s v="Harry Marie"/>
    <x v="1"/>
    <x v="0"/>
    <s v="Los Angeles"/>
    <x v="1"/>
    <n v="90049"/>
    <x v="1"/>
    <x v="1677"/>
    <x v="0"/>
    <x v="5"/>
    <x v="1656"/>
    <n v="36.4"/>
    <n v="5"/>
    <n v="0"/>
    <n v="13.832000000000001"/>
  </r>
  <r>
    <n v="4564"/>
    <x v="2260"/>
    <x v="3"/>
    <x v="986"/>
    <d v="2014-10-01T00:00:00"/>
    <s v="Standard Class"/>
    <s v="SJ-20125"/>
    <s v="Sanjit Jacobs"/>
    <x v="2"/>
    <x v="0"/>
    <s v="Miramar"/>
    <x v="2"/>
    <n v="33023"/>
    <x v="0"/>
    <x v="1585"/>
    <x v="0"/>
    <x v="1"/>
    <x v="1567"/>
    <n v="419.13599999999997"/>
    <n v="4"/>
    <n v="0.2"/>
    <n v="-57.631200000000035"/>
  </r>
  <r>
    <n v="4565"/>
    <x v="2261"/>
    <x v="2"/>
    <x v="337"/>
    <d v="2011-12-14T00:00:00"/>
    <s v="Standard Class"/>
    <s v="DM-12955"/>
    <s v="Dario Medina"/>
    <x v="1"/>
    <x v="0"/>
    <s v="Mesa"/>
    <x v="16"/>
    <n v="85204"/>
    <x v="1"/>
    <x v="1018"/>
    <x v="1"/>
    <x v="4"/>
    <x v="1000"/>
    <n v="100.70400000000001"/>
    <n v="6"/>
    <n v="0.2"/>
    <n v="-1.2588000000000008"/>
  </r>
  <r>
    <n v="4566"/>
    <x v="2262"/>
    <x v="3"/>
    <x v="734"/>
    <d v="2014-12-11T00:00:00"/>
    <s v="Standard Class"/>
    <s v="MC-17575"/>
    <s v="Matt Collins"/>
    <x v="0"/>
    <x v="0"/>
    <s v="Fayetteville"/>
    <x v="3"/>
    <n v="28314"/>
    <x v="0"/>
    <x v="551"/>
    <x v="1"/>
    <x v="9"/>
    <x v="545"/>
    <n v="45.216000000000001"/>
    <n v="3"/>
    <n v="0.2"/>
    <n v="4.5215999999999994"/>
  </r>
  <r>
    <n v="4567"/>
    <x v="2262"/>
    <x v="3"/>
    <x v="734"/>
    <d v="2014-12-11T00:00:00"/>
    <s v="Standard Class"/>
    <s v="MC-17575"/>
    <s v="Matt Collins"/>
    <x v="0"/>
    <x v="0"/>
    <s v="Fayetteville"/>
    <x v="3"/>
    <n v="28314"/>
    <x v="0"/>
    <x v="1399"/>
    <x v="1"/>
    <x v="8"/>
    <x v="1377"/>
    <n v="28.782000000000004"/>
    <n v="6"/>
    <n v="0.7"/>
    <n v="-21.1068"/>
  </r>
  <r>
    <n v="4568"/>
    <x v="2262"/>
    <x v="3"/>
    <x v="734"/>
    <d v="2014-12-11T00:00:00"/>
    <s v="Standard Class"/>
    <s v="MC-17575"/>
    <s v="Matt Collins"/>
    <x v="0"/>
    <x v="0"/>
    <s v="Fayetteville"/>
    <x v="3"/>
    <n v="28314"/>
    <x v="0"/>
    <x v="827"/>
    <x v="1"/>
    <x v="10"/>
    <x v="815"/>
    <n v="24.448"/>
    <n v="4"/>
    <n v="0.2"/>
    <n v="8.8623999999999992"/>
  </r>
  <r>
    <n v="4569"/>
    <x v="2263"/>
    <x v="1"/>
    <x v="627"/>
    <d v="2012-11-13T00:00:00"/>
    <s v="Standard Class"/>
    <s v="DB-13660"/>
    <s v="Duane Benoit"/>
    <x v="0"/>
    <x v="0"/>
    <s v="Houston"/>
    <x v="5"/>
    <n v="77095"/>
    <x v="2"/>
    <x v="44"/>
    <x v="1"/>
    <x v="8"/>
    <x v="44"/>
    <n v="10.475999999999999"/>
    <n v="6"/>
    <n v="0.8"/>
    <n v="-17.285400000000006"/>
  </r>
  <r>
    <n v="4570"/>
    <x v="2264"/>
    <x v="2"/>
    <x v="987"/>
    <d v="2011-04-21T00:00:00"/>
    <s v="Second Class"/>
    <s v="NF-18595"/>
    <s v="Nicole Fjeld"/>
    <x v="2"/>
    <x v="0"/>
    <s v="San Jose"/>
    <x v="1"/>
    <n v="95123"/>
    <x v="1"/>
    <x v="216"/>
    <x v="0"/>
    <x v="5"/>
    <x v="1570"/>
    <n v="76.14"/>
    <n v="3"/>
    <n v="0"/>
    <n v="26.648999999999997"/>
  </r>
  <r>
    <n v="4571"/>
    <x v="2265"/>
    <x v="1"/>
    <x v="442"/>
    <d v="2012-05-27T00:00:00"/>
    <s v="Second Class"/>
    <s v="NM-18445"/>
    <s v="Nathan Mautz"/>
    <x v="2"/>
    <x v="0"/>
    <s v="Wichita"/>
    <x v="41"/>
    <n v="67212"/>
    <x v="2"/>
    <x v="1658"/>
    <x v="1"/>
    <x v="6"/>
    <x v="1637"/>
    <n v="21.240000000000002"/>
    <n v="3"/>
    <n v="0"/>
    <n v="8.071200000000001"/>
  </r>
  <r>
    <n v="4572"/>
    <x v="2265"/>
    <x v="1"/>
    <x v="442"/>
    <d v="2012-05-27T00:00:00"/>
    <s v="Second Class"/>
    <s v="NM-18445"/>
    <s v="Nathan Mautz"/>
    <x v="2"/>
    <x v="0"/>
    <s v="Wichita"/>
    <x v="41"/>
    <n v="67212"/>
    <x v="2"/>
    <x v="1242"/>
    <x v="1"/>
    <x v="8"/>
    <x v="1216"/>
    <n v="127.96"/>
    <n v="2"/>
    <n v="0"/>
    <n v="60.141199999999998"/>
  </r>
  <r>
    <n v="4573"/>
    <x v="2266"/>
    <x v="3"/>
    <x v="729"/>
    <d v="2014-07-22T00:00:00"/>
    <s v="Standard Class"/>
    <s v="AB-10255"/>
    <s v="Alejandro Ballentine"/>
    <x v="2"/>
    <x v="0"/>
    <s v="Los Angeles"/>
    <x v="1"/>
    <n v="90036"/>
    <x v="1"/>
    <x v="851"/>
    <x v="2"/>
    <x v="16"/>
    <x v="836"/>
    <n v="479.98400000000004"/>
    <n v="2"/>
    <n v="0.2"/>
    <n v="89.996999999999986"/>
  </r>
  <r>
    <n v="4574"/>
    <x v="2267"/>
    <x v="0"/>
    <x v="939"/>
    <d v="2013-12-19T00:00:00"/>
    <s v="Standard Class"/>
    <s v="MG-17650"/>
    <s v="Matthew Grinstein"/>
    <x v="2"/>
    <x v="0"/>
    <s v="Jackson"/>
    <x v="12"/>
    <n v="49201"/>
    <x v="2"/>
    <x v="539"/>
    <x v="2"/>
    <x v="7"/>
    <x v="534"/>
    <n v="657.93"/>
    <n v="7"/>
    <n v="0"/>
    <n v="184.22039999999998"/>
  </r>
  <r>
    <n v="4575"/>
    <x v="2267"/>
    <x v="0"/>
    <x v="939"/>
    <d v="2013-12-19T00:00:00"/>
    <s v="Standard Class"/>
    <s v="MG-17650"/>
    <s v="Matthew Grinstein"/>
    <x v="2"/>
    <x v="0"/>
    <s v="Jackson"/>
    <x v="12"/>
    <n v="49201"/>
    <x v="2"/>
    <x v="904"/>
    <x v="0"/>
    <x v="5"/>
    <x v="887"/>
    <n v="33.479999999999997"/>
    <n v="4"/>
    <n v="0"/>
    <n v="8.7047999999999988"/>
  </r>
  <r>
    <n v="4576"/>
    <x v="2267"/>
    <x v="0"/>
    <x v="939"/>
    <d v="2013-12-19T00:00:00"/>
    <s v="Standard Class"/>
    <s v="MG-17650"/>
    <s v="Matthew Grinstein"/>
    <x v="2"/>
    <x v="0"/>
    <s v="Jackson"/>
    <x v="12"/>
    <n v="49201"/>
    <x v="2"/>
    <x v="324"/>
    <x v="1"/>
    <x v="6"/>
    <x v="321"/>
    <n v="13.899999999999999"/>
    <n v="5"/>
    <n v="0"/>
    <n v="3.6139999999999994"/>
  </r>
  <r>
    <n v="4577"/>
    <x v="2267"/>
    <x v="0"/>
    <x v="939"/>
    <d v="2013-12-19T00:00:00"/>
    <s v="Standard Class"/>
    <s v="MG-17650"/>
    <s v="Matthew Grinstein"/>
    <x v="2"/>
    <x v="0"/>
    <s v="Jackson"/>
    <x v="12"/>
    <n v="49201"/>
    <x v="2"/>
    <x v="1678"/>
    <x v="1"/>
    <x v="4"/>
    <x v="1657"/>
    <n v="26.86"/>
    <n v="2"/>
    <n v="0"/>
    <n v="6.7149999999999999"/>
  </r>
  <r>
    <n v="4578"/>
    <x v="2268"/>
    <x v="2"/>
    <x v="909"/>
    <d v="2011-04-16T00:00:00"/>
    <s v="Standard Class"/>
    <s v="SE-20110"/>
    <s v="Sanjit Engle"/>
    <x v="0"/>
    <x v="0"/>
    <s v="Lewiston"/>
    <x v="45"/>
    <n v="83501"/>
    <x v="1"/>
    <x v="1224"/>
    <x v="1"/>
    <x v="8"/>
    <x v="1199"/>
    <n v="9.5840000000000014"/>
    <n v="1"/>
    <n v="0.2"/>
    <n v="3.3543999999999996"/>
  </r>
  <r>
    <n v="4579"/>
    <x v="2269"/>
    <x v="1"/>
    <x v="988"/>
    <d v="2012-06-15T00:00:00"/>
    <s v="Standard Class"/>
    <s v="AG-10765"/>
    <s v="Anthony Garverick"/>
    <x v="2"/>
    <x v="0"/>
    <s v="Hampton"/>
    <x v="17"/>
    <n v="23666"/>
    <x v="0"/>
    <x v="443"/>
    <x v="1"/>
    <x v="8"/>
    <x v="438"/>
    <n v="113.10000000000001"/>
    <n v="3"/>
    <n v="0"/>
    <n v="56.550000000000004"/>
  </r>
  <r>
    <n v="4580"/>
    <x v="2270"/>
    <x v="2"/>
    <x v="923"/>
    <d v="2011-08-02T00:00:00"/>
    <s v="Standard Class"/>
    <s v="AS-10045"/>
    <s v="Aaron Smayling"/>
    <x v="1"/>
    <x v="0"/>
    <s v="New York City"/>
    <x v="15"/>
    <n v="10035"/>
    <x v="3"/>
    <x v="1679"/>
    <x v="1"/>
    <x v="10"/>
    <x v="1658"/>
    <n v="65.78"/>
    <n v="11"/>
    <n v="0"/>
    <n v="32.232199999999999"/>
  </r>
  <r>
    <n v="4581"/>
    <x v="2271"/>
    <x v="1"/>
    <x v="374"/>
    <d v="2012-08-06T00:00:00"/>
    <s v="Standard Class"/>
    <s v="AR-10405"/>
    <s v="Allen Rosenblatt"/>
    <x v="1"/>
    <x v="0"/>
    <s v="Hattiesburg"/>
    <x v="35"/>
    <n v="39401"/>
    <x v="0"/>
    <x v="240"/>
    <x v="2"/>
    <x v="11"/>
    <x v="238"/>
    <n v="239.70000000000002"/>
    <n v="6"/>
    <n v="0"/>
    <n v="105.46800000000002"/>
  </r>
  <r>
    <n v="4582"/>
    <x v="2272"/>
    <x v="0"/>
    <x v="251"/>
    <d v="2013-09-23T00:00:00"/>
    <s v="First Class"/>
    <s v="AP-10720"/>
    <s v="Anne Pryor"/>
    <x v="2"/>
    <x v="0"/>
    <s v="Philadelphia"/>
    <x v="9"/>
    <n v="19140"/>
    <x v="3"/>
    <x v="1680"/>
    <x v="0"/>
    <x v="5"/>
    <x v="1659"/>
    <n v="25.632000000000001"/>
    <n v="3"/>
    <n v="0.2"/>
    <n v="3.8447999999999967"/>
  </r>
  <r>
    <n v="4583"/>
    <x v="2273"/>
    <x v="0"/>
    <x v="224"/>
    <d v="2013-06-13T00:00:00"/>
    <s v="First Class"/>
    <s v="JB-16000"/>
    <s v="Joy Bell-"/>
    <x v="0"/>
    <x v="0"/>
    <s v="Philadelphia"/>
    <x v="9"/>
    <n v="19140"/>
    <x v="3"/>
    <x v="1647"/>
    <x v="1"/>
    <x v="2"/>
    <x v="1627"/>
    <n v="23.616"/>
    <n v="8"/>
    <n v="0.2"/>
    <n v="7.9703999999999997"/>
  </r>
  <r>
    <n v="4584"/>
    <x v="2274"/>
    <x v="0"/>
    <x v="370"/>
    <d v="2013-08-29T00:00:00"/>
    <s v="Second Class"/>
    <s v="TS-21430"/>
    <s v="Tom Stivers"/>
    <x v="1"/>
    <x v="0"/>
    <s v="Los Angeles"/>
    <x v="1"/>
    <n v="90045"/>
    <x v="1"/>
    <x v="105"/>
    <x v="1"/>
    <x v="6"/>
    <x v="105"/>
    <n v="8.26"/>
    <n v="2"/>
    <n v="0"/>
    <n v="3.7995999999999999"/>
  </r>
  <r>
    <n v="4585"/>
    <x v="2275"/>
    <x v="3"/>
    <x v="808"/>
    <d v="2014-11-05T00:00:00"/>
    <s v="Second Class"/>
    <s v="NL-18310"/>
    <s v="Nancy Lomonaco"/>
    <x v="2"/>
    <x v="0"/>
    <s v="Danville"/>
    <x v="1"/>
    <n v="94526"/>
    <x v="1"/>
    <x v="466"/>
    <x v="1"/>
    <x v="12"/>
    <x v="462"/>
    <n v="76.58"/>
    <n v="7"/>
    <n v="0"/>
    <n v="38.29"/>
  </r>
  <r>
    <n v="4586"/>
    <x v="2275"/>
    <x v="3"/>
    <x v="808"/>
    <d v="2014-11-05T00:00:00"/>
    <s v="Second Class"/>
    <s v="NL-18310"/>
    <s v="Nancy Lomonaco"/>
    <x v="2"/>
    <x v="0"/>
    <s v="Danville"/>
    <x v="1"/>
    <n v="94526"/>
    <x v="1"/>
    <x v="1273"/>
    <x v="1"/>
    <x v="6"/>
    <x v="1249"/>
    <n v="8.8000000000000007"/>
    <n v="5"/>
    <n v="0"/>
    <n v="4.2240000000000002"/>
  </r>
  <r>
    <n v="4587"/>
    <x v="2275"/>
    <x v="3"/>
    <x v="808"/>
    <d v="2014-11-05T00:00:00"/>
    <s v="Second Class"/>
    <s v="NL-18310"/>
    <s v="Nancy Lomonaco"/>
    <x v="2"/>
    <x v="0"/>
    <s v="Danville"/>
    <x v="1"/>
    <n v="94526"/>
    <x v="1"/>
    <x v="1681"/>
    <x v="1"/>
    <x v="8"/>
    <x v="1660"/>
    <n v="590.35199999999998"/>
    <n v="6"/>
    <n v="0.2"/>
    <n v="206.62319999999997"/>
  </r>
  <r>
    <n v="4588"/>
    <x v="2275"/>
    <x v="3"/>
    <x v="808"/>
    <d v="2014-11-05T00:00:00"/>
    <s v="Second Class"/>
    <s v="NL-18310"/>
    <s v="Nancy Lomonaco"/>
    <x v="2"/>
    <x v="0"/>
    <s v="Danville"/>
    <x v="1"/>
    <n v="94526"/>
    <x v="1"/>
    <x v="802"/>
    <x v="1"/>
    <x v="13"/>
    <x v="792"/>
    <n v="5.58"/>
    <n v="3"/>
    <n v="0"/>
    <n v="0.16740000000000022"/>
  </r>
  <r>
    <n v="4589"/>
    <x v="2275"/>
    <x v="3"/>
    <x v="808"/>
    <d v="2014-11-05T00:00:00"/>
    <s v="Second Class"/>
    <s v="NL-18310"/>
    <s v="Nancy Lomonaco"/>
    <x v="2"/>
    <x v="0"/>
    <s v="Danville"/>
    <x v="1"/>
    <n v="94526"/>
    <x v="1"/>
    <x v="1682"/>
    <x v="0"/>
    <x v="5"/>
    <x v="1661"/>
    <n v="25.02"/>
    <n v="3"/>
    <n v="0"/>
    <n v="10.508400000000002"/>
  </r>
  <r>
    <n v="4590"/>
    <x v="2275"/>
    <x v="3"/>
    <x v="808"/>
    <d v="2014-11-05T00:00:00"/>
    <s v="Second Class"/>
    <s v="NL-18310"/>
    <s v="Nancy Lomonaco"/>
    <x v="2"/>
    <x v="0"/>
    <s v="Danville"/>
    <x v="1"/>
    <n v="94526"/>
    <x v="1"/>
    <x v="557"/>
    <x v="1"/>
    <x v="4"/>
    <x v="551"/>
    <n v="452.55000000000007"/>
    <n v="7"/>
    <n v="0"/>
    <n v="22.627499999999962"/>
  </r>
  <r>
    <n v="4591"/>
    <x v="2276"/>
    <x v="0"/>
    <x v="482"/>
    <d v="2014-01-01T00:00:00"/>
    <s v="Standard Class"/>
    <s v="MC-18130"/>
    <s v="Mike Caudle"/>
    <x v="1"/>
    <x v="0"/>
    <s v="Los Angeles"/>
    <x v="1"/>
    <n v="90004"/>
    <x v="1"/>
    <x v="1280"/>
    <x v="1"/>
    <x v="14"/>
    <x v="1256"/>
    <n v="17.760000000000002"/>
    <n v="2"/>
    <n v="0"/>
    <n v="4.9728000000000012"/>
  </r>
  <r>
    <n v="4592"/>
    <x v="2276"/>
    <x v="0"/>
    <x v="482"/>
    <d v="2014-01-01T00:00:00"/>
    <s v="Standard Class"/>
    <s v="MC-18130"/>
    <s v="Mike Caudle"/>
    <x v="1"/>
    <x v="0"/>
    <s v="Los Angeles"/>
    <x v="1"/>
    <n v="90004"/>
    <x v="1"/>
    <x v="7"/>
    <x v="2"/>
    <x v="7"/>
    <x v="7"/>
    <n v="302.38400000000001"/>
    <n v="2"/>
    <n v="0.2"/>
    <n v="30.238400000000013"/>
  </r>
  <r>
    <n v="4593"/>
    <x v="2276"/>
    <x v="0"/>
    <x v="482"/>
    <d v="2014-01-01T00:00:00"/>
    <s v="Standard Class"/>
    <s v="MC-18130"/>
    <s v="Mike Caudle"/>
    <x v="1"/>
    <x v="0"/>
    <s v="Los Angeles"/>
    <x v="1"/>
    <n v="90004"/>
    <x v="1"/>
    <x v="1534"/>
    <x v="0"/>
    <x v="1"/>
    <x v="1513"/>
    <n v="146.352"/>
    <n v="3"/>
    <n v="0.2"/>
    <n v="-5.4882000000000062"/>
  </r>
  <r>
    <n v="4594"/>
    <x v="2276"/>
    <x v="0"/>
    <x v="482"/>
    <d v="2014-01-01T00:00:00"/>
    <s v="Standard Class"/>
    <s v="MC-18130"/>
    <s v="Mike Caudle"/>
    <x v="1"/>
    <x v="0"/>
    <s v="Los Angeles"/>
    <x v="1"/>
    <n v="90004"/>
    <x v="1"/>
    <x v="1683"/>
    <x v="1"/>
    <x v="9"/>
    <x v="1662"/>
    <n v="7.9"/>
    <n v="2"/>
    <n v="0"/>
    <n v="2.0540000000000003"/>
  </r>
  <r>
    <n v="4595"/>
    <x v="2276"/>
    <x v="0"/>
    <x v="482"/>
    <d v="2014-01-01T00:00:00"/>
    <s v="Standard Class"/>
    <s v="MC-18130"/>
    <s v="Mike Caudle"/>
    <x v="1"/>
    <x v="0"/>
    <s v="Los Angeles"/>
    <x v="1"/>
    <n v="90004"/>
    <x v="1"/>
    <x v="215"/>
    <x v="0"/>
    <x v="3"/>
    <x v="214"/>
    <n v="902.71199999999999"/>
    <n v="3"/>
    <n v="0.2"/>
    <n v="33.851700000000051"/>
  </r>
  <r>
    <n v="4596"/>
    <x v="2276"/>
    <x v="0"/>
    <x v="482"/>
    <d v="2014-01-01T00:00:00"/>
    <s v="Standard Class"/>
    <s v="MC-18130"/>
    <s v="Mike Caudle"/>
    <x v="1"/>
    <x v="0"/>
    <s v="Los Angeles"/>
    <x v="1"/>
    <n v="90004"/>
    <x v="1"/>
    <x v="646"/>
    <x v="1"/>
    <x v="6"/>
    <x v="640"/>
    <n v="53.97"/>
    <n v="3"/>
    <n v="0"/>
    <n v="15.111600000000001"/>
  </r>
  <r>
    <n v="4597"/>
    <x v="2277"/>
    <x v="0"/>
    <x v="5"/>
    <d v="2013-12-11T00:00:00"/>
    <s v="Second Class"/>
    <s v="TC-21475"/>
    <s v="Tony Chapman"/>
    <x v="2"/>
    <x v="0"/>
    <s v="Washington"/>
    <x v="40"/>
    <n v="20016"/>
    <x v="3"/>
    <x v="753"/>
    <x v="1"/>
    <x v="6"/>
    <x v="744"/>
    <n v="33.92"/>
    <n v="8"/>
    <n v="0"/>
    <n v="13.2288"/>
  </r>
  <r>
    <n v="4598"/>
    <x v="2278"/>
    <x v="3"/>
    <x v="735"/>
    <d v="2014-09-02T00:00:00"/>
    <s v="Standard Class"/>
    <s v="MG-17650"/>
    <s v="Matthew Grinstein"/>
    <x v="2"/>
    <x v="0"/>
    <s v="Milwaukee"/>
    <x v="6"/>
    <n v="53209"/>
    <x v="2"/>
    <x v="515"/>
    <x v="1"/>
    <x v="14"/>
    <x v="510"/>
    <n v="21.81"/>
    <n v="3"/>
    <n v="0"/>
    <n v="5.8887000000000009"/>
  </r>
  <r>
    <n v="4599"/>
    <x v="2278"/>
    <x v="3"/>
    <x v="735"/>
    <d v="2014-09-02T00:00:00"/>
    <s v="Standard Class"/>
    <s v="MG-17650"/>
    <s v="Matthew Grinstein"/>
    <x v="2"/>
    <x v="0"/>
    <s v="Milwaukee"/>
    <x v="6"/>
    <n v="53209"/>
    <x v="2"/>
    <x v="1549"/>
    <x v="1"/>
    <x v="9"/>
    <x v="1528"/>
    <n v="91.6"/>
    <n v="5"/>
    <n v="0"/>
    <n v="26.563999999999997"/>
  </r>
  <r>
    <n v="4600"/>
    <x v="2279"/>
    <x v="1"/>
    <x v="747"/>
    <d v="2012-07-20T00:00:00"/>
    <s v="Standard Class"/>
    <s v="MG-17890"/>
    <s v="Michael Granlund"/>
    <x v="2"/>
    <x v="0"/>
    <s v="Baltimore"/>
    <x v="39"/>
    <n v="21215"/>
    <x v="3"/>
    <x v="531"/>
    <x v="0"/>
    <x v="1"/>
    <x v="526"/>
    <n v="150.97999999999999"/>
    <n v="1"/>
    <n v="0"/>
    <n v="43.784199999999984"/>
  </r>
  <r>
    <n v="4601"/>
    <x v="2279"/>
    <x v="1"/>
    <x v="747"/>
    <d v="2012-07-20T00:00:00"/>
    <s v="Standard Class"/>
    <s v="MG-17890"/>
    <s v="Michael Granlund"/>
    <x v="2"/>
    <x v="0"/>
    <s v="Baltimore"/>
    <x v="39"/>
    <n v="21215"/>
    <x v="3"/>
    <x v="373"/>
    <x v="1"/>
    <x v="12"/>
    <x v="369"/>
    <n v="137.25"/>
    <n v="9"/>
    <n v="0"/>
    <n v="63.134999999999991"/>
  </r>
  <r>
    <n v="4602"/>
    <x v="2279"/>
    <x v="1"/>
    <x v="747"/>
    <d v="2012-07-20T00:00:00"/>
    <s v="Standard Class"/>
    <s v="MG-17890"/>
    <s v="Michael Granlund"/>
    <x v="2"/>
    <x v="0"/>
    <s v="Baltimore"/>
    <x v="39"/>
    <n v="21215"/>
    <x v="3"/>
    <x v="1579"/>
    <x v="1"/>
    <x v="13"/>
    <x v="1561"/>
    <n v="11.52"/>
    <n v="4"/>
    <n v="0"/>
    <n v="5.4143999999999997"/>
  </r>
  <r>
    <n v="4603"/>
    <x v="2280"/>
    <x v="1"/>
    <x v="989"/>
    <d v="2012-05-29T00:00:00"/>
    <s v="Second Class"/>
    <s v="BF-11170"/>
    <s v="Ben Ferrer"/>
    <x v="2"/>
    <x v="0"/>
    <s v="Jacksonville"/>
    <x v="3"/>
    <n v="28540"/>
    <x v="0"/>
    <x v="1274"/>
    <x v="1"/>
    <x v="10"/>
    <x v="1250"/>
    <n v="18.272000000000002"/>
    <n v="1"/>
    <n v="0.2"/>
    <n v="5.9383999999999988"/>
  </r>
  <r>
    <n v="4604"/>
    <x v="2280"/>
    <x v="1"/>
    <x v="989"/>
    <d v="2012-05-29T00:00:00"/>
    <s v="Second Class"/>
    <s v="BF-11170"/>
    <s v="Ben Ferrer"/>
    <x v="2"/>
    <x v="0"/>
    <s v="Jacksonville"/>
    <x v="3"/>
    <n v="28540"/>
    <x v="0"/>
    <x v="1684"/>
    <x v="1"/>
    <x v="10"/>
    <x v="1663"/>
    <n v="153.72800000000001"/>
    <n v="4"/>
    <n v="0.2"/>
    <n v="53.804799999999986"/>
  </r>
  <r>
    <n v="4605"/>
    <x v="2280"/>
    <x v="1"/>
    <x v="989"/>
    <d v="2012-05-29T00:00:00"/>
    <s v="Second Class"/>
    <s v="BF-11170"/>
    <s v="Ben Ferrer"/>
    <x v="2"/>
    <x v="0"/>
    <s v="Jacksonville"/>
    <x v="3"/>
    <n v="28540"/>
    <x v="0"/>
    <x v="661"/>
    <x v="1"/>
    <x v="12"/>
    <x v="655"/>
    <n v="12.224"/>
    <n v="2"/>
    <n v="0.2"/>
    <n v="4.4311999999999996"/>
  </r>
  <r>
    <n v="4606"/>
    <x v="2280"/>
    <x v="1"/>
    <x v="989"/>
    <d v="2012-05-29T00:00:00"/>
    <s v="Second Class"/>
    <s v="BF-11170"/>
    <s v="Ben Ferrer"/>
    <x v="2"/>
    <x v="0"/>
    <s v="Jacksonville"/>
    <x v="3"/>
    <n v="28540"/>
    <x v="0"/>
    <x v="246"/>
    <x v="2"/>
    <x v="11"/>
    <x v="244"/>
    <n v="167.94400000000002"/>
    <n v="7"/>
    <n v="0.2"/>
    <n v="50.383200000000016"/>
  </r>
  <r>
    <n v="4607"/>
    <x v="2281"/>
    <x v="1"/>
    <x v="71"/>
    <d v="2012-06-02T00:00:00"/>
    <s v="Standard Class"/>
    <s v="MS-17770"/>
    <s v="Maxwell Schwartz"/>
    <x v="0"/>
    <x v="0"/>
    <s v="Rochester"/>
    <x v="15"/>
    <n v="14609"/>
    <x v="3"/>
    <x v="40"/>
    <x v="2"/>
    <x v="7"/>
    <x v="40"/>
    <n v="45.99"/>
    <n v="1"/>
    <n v="0"/>
    <n v="13.3371"/>
  </r>
  <r>
    <n v="4608"/>
    <x v="2281"/>
    <x v="1"/>
    <x v="71"/>
    <d v="2012-06-02T00:00:00"/>
    <s v="Standard Class"/>
    <s v="MS-17770"/>
    <s v="Maxwell Schwartz"/>
    <x v="0"/>
    <x v="0"/>
    <s v="Rochester"/>
    <x v="15"/>
    <n v="14609"/>
    <x v="3"/>
    <x v="518"/>
    <x v="1"/>
    <x v="4"/>
    <x v="513"/>
    <n v="535.41"/>
    <n v="3"/>
    <n v="0"/>
    <n v="160.62299999999993"/>
  </r>
  <r>
    <n v="4609"/>
    <x v="2281"/>
    <x v="1"/>
    <x v="71"/>
    <d v="2012-06-02T00:00:00"/>
    <s v="Standard Class"/>
    <s v="MS-17770"/>
    <s v="Maxwell Schwartz"/>
    <x v="0"/>
    <x v="0"/>
    <s v="Rochester"/>
    <x v="15"/>
    <n v="14609"/>
    <x v="3"/>
    <x v="536"/>
    <x v="1"/>
    <x v="8"/>
    <x v="531"/>
    <n v="6.0960000000000001"/>
    <n v="2"/>
    <n v="0.2"/>
    <n v="2.0573999999999995"/>
  </r>
  <r>
    <n v="4610"/>
    <x v="2281"/>
    <x v="1"/>
    <x v="71"/>
    <d v="2012-06-02T00:00:00"/>
    <s v="Standard Class"/>
    <s v="MS-17770"/>
    <s v="Maxwell Schwartz"/>
    <x v="0"/>
    <x v="0"/>
    <s v="Rochester"/>
    <x v="15"/>
    <n v="14609"/>
    <x v="3"/>
    <x v="1330"/>
    <x v="1"/>
    <x v="10"/>
    <x v="1306"/>
    <n v="45.36"/>
    <n v="7"/>
    <n v="0"/>
    <n v="21.772800000000004"/>
  </r>
  <r>
    <n v="4611"/>
    <x v="2282"/>
    <x v="3"/>
    <x v="45"/>
    <d v="2014-11-15T00:00:00"/>
    <s v="Standard Class"/>
    <s v="JE-15745"/>
    <s v="Joel Eaton"/>
    <x v="0"/>
    <x v="0"/>
    <s v="Oceanside"/>
    <x v="1"/>
    <n v="92054"/>
    <x v="1"/>
    <x v="325"/>
    <x v="0"/>
    <x v="5"/>
    <x v="322"/>
    <n v="47.12"/>
    <n v="8"/>
    <n v="0"/>
    <n v="20.732800000000001"/>
  </r>
  <r>
    <n v="4612"/>
    <x v="2283"/>
    <x v="0"/>
    <x v="990"/>
    <d v="2013-01-26T00:00:00"/>
    <s v="Second Class"/>
    <s v="HG-14965"/>
    <s v="Henry Goldwyn"/>
    <x v="1"/>
    <x v="0"/>
    <s v="Gulfport"/>
    <x v="35"/>
    <n v="39503"/>
    <x v="0"/>
    <x v="460"/>
    <x v="1"/>
    <x v="8"/>
    <x v="456"/>
    <n v="31.36"/>
    <n v="4"/>
    <n v="0"/>
    <n v="15.68"/>
  </r>
  <r>
    <n v="4613"/>
    <x v="2284"/>
    <x v="3"/>
    <x v="413"/>
    <d v="2014-01-07T00:00:00"/>
    <s v="Standard Class"/>
    <s v="EP-13915"/>
    <s v="Emily Phan"/>
    <x v="0"/>
    <x v="0"/>
    <s v="Jacksonville"/>
    <x v="2"/>
    <n v="32216"/>
    <x v="0"/>
    <x v="397"/>
    <x v="1"/>
    <x v="6"/>
    <x v="393"/>
    <n v="47.616"/>
    <n v="3"/>
    <n v="0.2"/>
    <n v="3.571200000000001"/>
  </r>
  <r>
    <n v="4614"/>
    <x v="2284"/>
    <x v="3"/>
    <x v="413"/>
    <d v="2014-01-07T00:00:00"/>
    <s v="Standard Class"/>
    <s v="EP-13915"/>
    <s v="Emily Phan"/>
    <x v="0"/>
    <x v="0"/>
    <s v="Jacksonville"/>
    <x v="2"/>
    <n v="32216"/>
    <x v="0"/>
    <x v="707"/>
    <x v="1"/>
    <x v="10"/>
    <x v="699"/>
    <n v="23.480000000000004"/>
    <n v="5"/>
    <n v="0.2"/>
    <n v="8.218"/>
  </r>
  <r>
    <n v="4615"/>
    <x v="2285"/>
    <x v="0"/>
    <x v="64"/>
    <d v="2013-09-11T00:00:00"/>
    <s v="Standard Class"/>
    <s v="GH-14410"/>
    <s v="Gary Hansen"/>
    <x v="2"/>
    <x v="0"/>
    <s v="Houston"/>
    <x v="5"/>
    <n v="77070"/>
    <x v="2"/>
    <x v="549"/>
    <x v="1"/>
    <x v="9"/>
    <x v="544"/>
    <n v="62.789999999999992"/>
    <n v="3"/>
    <n v="0.8"/>
    <n v="-166.39350000000002"/>
  </r>
  <r>
    <n v="4616"/>
    <x v="2285"/>
    <x v="0"/>
    <x v="64"/>
    <d v="2013-09-11T00:00:00"/>
    <s v="Standard Class"/>
    <s v="GH-14410"/>
    <s v="Gary Hansen"/>
    <x v="2"/>
    <x v="0"/>
    <s v="Houston"/>
    <x v="5"/>
    <n v="77070"/>
    <x v="2"/>
    <x v="1432"/>
    <x v="1"/>
    <x v="13"/>
    <x v="1411"/>
    <n v="28.44"/>
    <n v="9"/>
    <n v="0.2"/>
    <n v="4.2659999999999973"/>
  </r>
  <r>
    <n v="4617"/>
    <x v="2286"/>
    <x v="1"/>
    <x v="406"/>
    <d v="2012-09-07T00:00:00"/>
    <s v="Second Class"/>
    <s v="DS-13180"/>
    <s v="David Smith"/>
    <x v="1"/>
    <x v="0"/>
    <s v="Houston"/>
    <x v="5"/>
    <n v="77095"/>
    <x v="2"/>
    <x v="201"/>
    <x v="2"/>
    <x v="11"/>
    <x v="200"/>
    <n v="134.376"/>
    <n v="3"/>
    <n v="0.2"/>
    <n v="6.7188000000000088"/>
  </r>
  <r>
    <n v="4618"/>
    <x v="2287"/>
    <x v="1"/>
    <x v="481"/>
    <d v="2012-09-26T00:00:00"/>
    <s v="Standard Class"/>
    <s v="TH-21550"/>
    <s v="Tracy Hopkins"/>
    <x v="2"/>
    <x v="0"/>
    <s v="Everett"/>
    <x v="31"/>
    <n v="2149"/>
    <x v="3"/>
    <x v="1538"/>
    <x v="2"/>
    <x v="7"/>
    <x v="1517"/>
    <n v="589.9"/>
    <n v="2"/>
    <n v="0"/>
    <n v="147.47500000000002"/>
  </r>
  <r>
    <n v="4619"/>
    <x v="2287"/>
    <x v="1"/>
    <x v="481"/>
    <d v="2012-09-26T00:00:00"/>
    <s v="Standard Class"/>
    <s v="TH-21550"/>
    <s v="Tracy Hopkins"/>
    <x v="2"/>
    <x v="0"/>
    <s v="Everett"/>
    <x v="31"/>
    <n v="2149"/>
    <x v="3"/>
    <x v="323"/>
    <x v="0"/>
    <x v="1"/>
    <x v="320"/>
    <n v="542.93999999999994"/>
    <n v="3"/>
    <n v="0"/>
    <n v="141.1644"/>
  </r>
  <r>
    <n v="4620"/>
    <x v="2288"/>
    <x v="3"/>
    <x v="165"/>
    <d v="2014-12-26T00:00:00"/>
    <s v="First Class"/>
    <s v="RM-19675"/>
    <s v="Robert Marley"/>
    <x v="2"/>
    <x v="0"/>
    <s v="Los Angeles"/>
    <x v="1"/>
    <n v="90049"/>
    <x v="1"/>
    <x v="306"/>
    <x v="2"/>
    <x v="16"/>
    <x v="303"/>
    <n v="2879.9520000000002"/>
    <n v="6"/>
    <n v="0.2"/>
    <n v="1007.9831999999999"/>
  </r>
  <r>
    <n v="4621"/>
    <x v="2288"/>
    <x v="3"/>
    <x v="165"/>
    <d v="2014-12-26T00:00:00"/>
    <s v="First Class"/>
    <s v="RM-19675"/>
    <s v="Robert Marley"/>
    <x v="2"/>
    <x v="0"/>
    <s v="Los Angeles"/>
    <x v="1"/>
    <n v="90049"/>
    <x v="1"/>
    <x v="443"/>
    <x v="1"/>
    <x v="8"/>
    <x v="438"/>
    <n v="90.480000000000018"/>
    <n v="3"/>
    <n v="0.2"/>
    <n v="33.93"/>
  </r>
  <r>
    <n v="4622"/>
    <x v="2289"/>
    <x v="1"/>
    <x v="348"/>
    <d v="2012-10-08T00:00:00"/>
    <s v="Second Class"/>
    <s v="SF-20965"/>
    <s v="Sylvia Foulston"/>
    <x v="1"/>
    <x v="0"/>
    <s v="Wilmington"/>
    <x v="13"/>
    <n v="19805"/>
    <x v="3"/>
    <x v="177"/>
    <x v="1"/>
    <x v="4"/>
    <x v="176"/>
    <n v="77.55"/>
    <n v="5"/>
    <n v="0"/>
    <n v="21.714000000000002"/>
  </r>
  <r>
    <n v="4623"/>
    <x v="2290"/>
    <x v="3"/>
    <x v="428"/>
    <d v="2014-09-15T00:00:00"/>
    <s v="Standard Class"/>
    <s v="SO-20335"/>
    <s v="Sean O'Donnell"/>
    <x v="0"/>
    <x v="0"/>
    <s v="Columbia"/>
    <x v="18"/>
    <n v="38401"/>
    <x v="0"/>
    <x v="327"/>
    <x v="1"/>
    <x v="14"/>
    <x v="33"/>
    <n v="8.8320000000000007"/>
    <n v="3"/>
    <n v="0.2"/>
    <n v="-1.9872000000000005"/>
  </r>
  <r>
    <n v="4624"/>
    <x v="2290"/>
    <x v="3"/>
    <x v="428"/>
    <d v="2014-09-15T00:00:00"/>
    <s v="Standard Class"/>
    <s v="SO-20335"/>
    <s v="Sean O'Donnell"/>
    <x v="0"/>
    <x v="0"/>
    <s v="Columbia"/>
    <x v="18"/>
    <n v="38401"/>
    <x v="0"/>
    <x v="447"/>
    <x v="1"/>
    <x v="10"/>
    <x v="1219"/>
    <n v="177.536"/>
    <n v="4"/>
    <n v="0.2"/>
    <n v="62.137599999999992"/>
  </r>
  <r>
    <n v="4625"/>
    <x v="2290"/>
    <x v="3"/>
    <x v="428"/>
    <d v="2014-09-15T00:00:00"/>
    <s v="Standard Class"/>
    <s v="SO-20335"/>
    <s v="Sean O'Donnell"/>
    <x v="0"/>
    <x v="0"/>
    <s v="Columbia"/>
    <x v="18"/>
    <n v="38401"/>
    <x v="0"/>
    <x v="765"/>
    <x v="1"/>
    <x v="4"/>
    <x v="757"/>
    <n v="258.48"/>
    <n v="2"/>
    <n v="0.2"/>
    <n v="-3.2309999999999945"/>
  </r>
  <r>
    <n v="4626"/>
    <x v="2290"/>
    <x v="3"/>
    <x v="428"/>
    <d v="2014-09-15T00:00:00"/>
    <s v="Standard Class"/>
    <s v="SO-20335"/>
    <s v="Sean O'Donnell"/>
    <x v="0"/>
    <x v="0"/>
    <s v="Columbia"/>
    <x v="18"/>
    <n v="38401"/>
    <x v="0"/>
    <x v="325"/>
    <x v="0"/>
    <x v="5"/>
    <x v="322"/>
    <n v="14.135999999999999"/>
    <n v="3"/>
    <n v="0.2"/>
    <n v="4.240800000000001"/>
  </r>
  <r>
    <n v="4627"/>
    <x v="2291"/>
    <x v="0"/>
    <x v="373"/>
    <d v="2013-11-19T00:00:00"/>
    <s v="Standard Class"/>
    <s v="CK-12760"/>
    <s v="Cyma Kinney"/>
    <x v="1"/>
    <x v="0"/>
    <s v="New York City"/>
    <x v="15"/>
    <n v="10011"/>
    <x v="3"/>
    <x v="170"/>
    <x v="1"/>
    <x v="4"/>
    <x v="169"/>
    <n v="77.55"/>
    <n v="5"/>
    <n v="0"/>
    <n v="20.163000000000004"/>
  </r>
  <r>
    <n v="4628"/>
    <x v="2291"/>
    <x v="0"/>
    <x v="373"/>
    <d v="2013-11-19T00:00:00"/>
    <s v="Standard Class"/>
    <s v="CK-12760"/>
    <s v="Cyma Kinney"/>
    <x v="1"/>
    <x v="0"/>
    <s v="New York City"/>
    <x v="15"/>
    <n v="10011"/>
    <x v="3"/>
    <x v="253"/>
    <x v="1"/>
    <x v="4"/>
    <x v="251"/>
    <n v="24.88"/>
    <n v="2"/>
    <n v="0"/>
    <n v="6.9664000000000001"/>
  </r>
  <r>
    <n v="4629"/>
    <x v="2291"/>
    <x v="0"/>
    <x v="373"/>
    <d v="2013-11-19T00:00:00"/>
    <s v="Standard Class"/>
    <s v="CK-12760"/>
    <s v="Cyma Kinney"/>
    <x v="1"/>
    <x v="0"/>
    <s v="New York City"/>
    <x v="15"/>
    <n v="10011"/>
    <x v="3"/>
    <x v="1473"/>
    <x v="1"/>
    <x v="6"/>
    <x v="1451"/>
    <n v="140.75"/>
    <n v="5"/>
    <n v="0"/>
    <n v="39.410000000000011"/>
  </r>
  <r>
    <n v="4630"/>
    <x v="2291"/>
    <x v="0"/>
    <x v="373"/>
    <d v="2013-11-19T00:00:00"/>
    <s v="Standard Class"/>
    <s v="CK-12760"/>
    <s v="Cyma Kinney"/>
    <x v="1"/>
    <x v="0"/>
    <s v="New York City"/>
    <x v="15"/>
    <n v="10011"/>
    <x v="3"/>
    <x v="762"/>
    <x v="1"/>
    <x v="4"/>
    <x v="754"/>
    <n v="36.630000000000003"/>
    <n v="3"/>
    <n v="0"/>
    <n v="9.8901000000000039"/>
  </r>
  <r>
    <n v="4631"/>
    <x v="2292"/>
    <x v="1"/>
    <x v="52"/>
    <d v="2012-10-15T00:00:00"/>
    <s v="Same Day"/>
    <s v="GA-14725"/>
    <s v="Guy Armstrong"/>
    <x v="0"/>
    <x v="0"/>
    <s v="Mount Pleasant"/>
    <x v="12"/>
    <n v="48858"/>
    <x v="2"/>
    <x v="1685"/>
    <x v="0"/>
    <x v="5"/>
    <x v="1664"/>
    <n v="17.14"/>
    <n v="2"/>
    <n v="0"/>
    <n v="6.1704000000000008"/>
  </r>
  <r>
    <n v="4632"/>
    <x v="2293"/>
    <x v="3"/>
    <x v="646"/>
    <d v="2014-08-09T00:00:00"/>
    <s v="Second Class"/>
    <s v="BD-11725"/>
    <s v="Bruce Degenhardt"/>
    <x v="0"/>
    <x v="0"/>
    <s v="San Francisco"/>
    <x v="1"/>
    <n v="94122"/>
    <x v="1"/>
    <x v="488"/>
    <x v="1"/>
    <x v="2"/>
    <x v="483"/>
    <n v="51.75"/>
    <n v="5"/>
    <n v="0"/>
    <n v="24.84"/>
  </r>
  <r>
    <n v="4633"/>
    <x v="2293"/>
    <x v="3"/>
    <x v="646"/>
    <d v="2014-08-09T00:00:00"/>
    <s v="Second Class"/>
    <s v="BD-11725"/>
    <s v="Bruce Degenhardt"/>
    <x v="0"/>
    <x v="0"/>
    <s v="San Francisco"/>
    <x v="1"/>
    <n v="94122"/>
    <x v="1"/>
    <x v="479"/>
    <x v="0"/>
    <x v="5"/>
    <x v="475"/>
    <n v="123.96000000000001"/>
    <n v="3"/>
    <n v="0"/>
    <n v="11.156400000000005"/>
  </r>
  <r>
    <n v="4634"/>
    <x v="2294"/>
    <x v="1"/>
    <x v="291"/>
    <d v="2012-08-26T00:00:00"/>
    <s v="Standard Class"/>
    <s v="DS-13180"/>
    <s v="David Smith"/>
    <x v="1"/>
    <x v="0"/>
    <s v="San Francisco"/>
    <x v="1"/>
    <n v="94122"/>
    <x v="1"/>
    <x v="1686"/>
    <x v="0"/>
    <x v="0"/>
    <x v="1665"/>
    <n v="586.39800000000002"/>
    <n v="6"/>
    <n v="0.15"/>
    <n v="34.493999999999971"/>
  </r>
  <r>
    <n v="4635"/>
    <x v="2294"/>
    <x v="1"/>
    <x v="291"/>
    <d v="2012-08-26T00:00:00"/>
    <s v="Standard Class"/>
    <s v="DS-13180"/>
    <s v="David Smith"/>
    <x v="1"/>
    <x v="0"/>
    <s v="San Francisco"/>
    <x v="1"/>
    <n v="94122"/>
    <x v="1"/>
    <x v="459"/>
    <x v="1"/>
    <x v="4"/>
    <x v="455"/>
    <n v="80.98"/>
    <n v="1"/>
    <n v="0"/>
    <n v="3.2391999999999967"/>
  </r>
  <r>
    <n v="4636"/>
    <x v="2295"/>
    <x v="3"/>
    <x v="846"/>
    <d v="2014-03-18T00:00:00"/>
    <s v="Standard Class"/>
    <s v="BS-11380"/>
    <s v="Bill Stewart"/>
    <x v="1"/>
    <x v="0"/>
    <s v="San Francisco"/>
    <x v="1"/>
    <n v="94122"/>
    <x v="1"/>
    <x v="459"/>
    <x v="1"/>
    <x v="4"/>
    <x v="455"/>
    <n v="242.94"/>
    <n v="3"/>
    <n v="0"/>
    <n v="9.7175999999999902"/>
  </r>
  <r>
    <n v="4637"/>
    <x v="2296"/>
    <x v="3"/>
    <x v="842"/>
    <d v="2014-04-30T00:00:00"/>
    <s v="First Class"/>
    <s v="AP-10915"/>
    <s v="Arthur Prichep"/>
    <x v="0"/>
    <x v="0"/>
    <s v="Los Angeles"/>
    <x v="1"/>
    <n v="90045"/>
    <x v="1"/>
    <x v="290"/>
    <x v="1"/>
    <x v="6"/>
    <x v="287"/>
    <n v="123.92"/>
    <n v="4"/>
    <n v="0"/>
    <n v="33.458399999999997"/>
  </r>
  <r>
    <n v="4638"/>
    <x v="2296"/>
    <x v="3"/>
    <x v="842"/>
    <d v="2014-04-30T00:00:00"/>
    <s v="First Class"/>
    <s v="AP-10915"/>
    <s v="Arthur Prichep"/>
    <x v="0"/>
    <x v="0"/>
    <s v="Los Angeles"/>
    <x v="1"/>
    <n v="90045"/>
    <x v="1"/>
    <x v="105"/>
    <x v="1"/>
    <x v="6"/>
    <x v="105"/>
    <n v="12.39"/>
    <n v="3"/>
    <n v="0"/>
    <n v="5.6993999999999998"/>
  </r>
  <r>
    <n v="4639"/>
    <x v="2296"/>
    <x v="3"/>
    <x v="842"/>
    <d v="2014-04-30T00:00:00"/>
    <s v="First Class"/>
    <s v="AP-10915"/>
    <s v="Arthur Prichep"/>
    <x v="0"/>
    <x v="0"/>
    <s v="Los Angeles"/>
    <x v="1"/>
    <n v="90045"/>
    <x v="1"/>
    <x v="1559"/>
    <x v="1"/>
    <x v="6"/>
    <x v="1540"/>
    <n v="47.3"/>
    <n v="2"/>
    <n v="0"/>
    <n v="12.298000000000002"/>
  </r>
  <r>
    <n v="4640"/>
    <x v="2297"/>
    <x v="0"/>
    <x v="108"/>
    <d v="2013-09-17T00:00:00"/>
    <s v="Standard Class"/>
    <s v="JF-15565"/>
    <s v="Jill Fjeld"/>
    <x v="0"/>
    <x v="0"/>
    <s v="Newport News"/>
    <x v="17"/>
    <n v="23602"/>
    <x v="0"/>
    <x v="1687"/>
    <x v="2"/>
    <x v="16"/>
    <x v="1666"/>
    <n v="1599.92"/>
    <n v="8"/>
    <n v="0"/>
    <n v="751.9624"/>
  </r>
  <r>
    <n v="4641"/>
    <x v="2297"/>
    <x v="0"/>
    <x v="108"/>
    <d v="2013-09-17T00:00:00"/>
    <s v="Standard Class"/>
    <s v="JF-15565"/>
    <s v="Jill Fjeld"/>
    <x v="0"/>
    <x v="0"/>
    <s v="Newport News"/>
    <x v="17"/>
    <n v="23602"/>
    <x v="0"/>
    <x v="1475"/>
    <x v="1"/>
    <x v="12"/>
    <x v="1453"/>
    <n v="11.09"/>
    <n v="1"/>
    <n v="0"/>
    <n v="5.4340999999999999"/>
  </r>
  <r>
    <n v="4642"/>
    <x v="2298"/>
    <x v="3"/>
    <x v="760"/>
    <d v="2014-10-25T00:00:00"/>
    <s v="Second Class"/>
    <s v="HA-14905"/>
    <s v="Helen Abelman"/>
    <x v="0"/>
    <x v="0"/>
    <s v="Fort Collins"/>
    <x v="22"/>
    <n v="80525"/>
    <x v="1"/>
    <x v="446"/>
    <x v="1"/>
    <x v="8"/>
    <x v="441"/>
    <n v="3.1680000000000006"/>
    <n v="4"/>
    <n v="0.7"/>
    <n v="-2.5343999999999998"/>
  </r>
  <r>
    <n v="4643"/>
    <x v="2298"/>
    <x v="3"/>
    <x v="760"/>
    <d v="2014-10-25T00:00:00"/>
    <s v="Second Class"/>
    <s v="HA-14905"/>
    <s v="Helen Abelman"/>
    <x v="0"/>
    <x v="0"/>
    <s v="Fort Collins"/>
    <x v="22"/>
    <n v="80525"/>
    <x v="1"/>
    <x v="1688"/>
    <x v="0"/>
    <x v="1"/>
    <x v="1667"/>
    <n v="579.13599999999997"/>
    <n v="4"/>
    <n v="0.2"/>
    <n v="-28.95679999999993"/>
  </r>
  <r>
    <n v="4644"/>
    <x v="2299"/>
    <x v="1"/>
    <x v="991"/>
    <d v="2012-08-06T00:00:00"/>
    <s v="Standard Class"/>
    <s v="Co-12640"/>
    <s v="Corey-Lock"/>
    <x v="0"/>
    <x v="0"/>
    <s v="Seattle"/>
    <x v="4"/>
    <n v="98105"/>
    <x v="1"/>
    <x v="1406"/>
    <x v="1"/>
    <x v="8"/>
    <x v="1384"/>
    <n v="6.3680000000000003"/>
    <n v="2"/>
    <n v="0.2"/>
    <n v="2.1492"/>
  </r>
  <r>
    <n v="4645"/>
    <x v="2299"/>
    <x v="1"/>
    <x v="991"/>
    <d v="2012-08-06T00:00:00"/>
    <s v="Standard Class"/>
    <s v="Co-12640"/>
    <s v="Corey-Lock"/>
    <x v="0"/>
    <x v="0"/>
    <s v="Seattle"/>
    <x v="4"/>
    <n v="98105"/>
    <x v="1"/>
    <x v="1491"/>
    <x v="2"/>
    <x v="15"/>
    <x v="1469"/>
    <n v="558.4"/>
    <n v="2"/>
    <n v="0.2"/>
    <n v="41.880000000000024"/>
  </r>
  <r>
    <n v="4646"/>
    <x v="2300"/>
    <x v="0"/>
    <x v="399"/>
    <d v="2013-08-17T00:00:00"/>
    <s v="Standard Class"/>
    <s v="BC-11125"/>
    <s v="Becky Castell"/>
    <x v="2"/>
    <x v="0"/>
    <s v="New York City"/>
    <x v="15"/>
    <n v="10011"/>
    <x v="3"/>
    <x v="405"/>
    <x v="0"/>
    <x v="1"/>
    <x v="401"/>
    <n v="145.76400000000001"/>
    <n v="2"/>
    <n v="0.1"/>
    <n v="-8.0980000000000167"/>
  </r>
  <r>
    <n v="4647"/>
    <x v="2301"/>
    <x v="2"/>
    <x v="992"/>
    <d v="2011-06-05T00:00:00"/>
    <s v="Standard Class"/>
    <s v="EB-13840"/>
    <s v="Ellis Ballard"/>
    <x v="1"/>
    <x v="0"/>
    <s v="Richmond"/>
    <x v="17"/>
    <n v="23223"/>
    <x v="0"/>
    <x v="702"/>
    <x v="1"/>
    <x v="10"/>
    <x v="695"/>
    <n v="13.620000000000001"/>
    <n v="3"/>
    <n v="0"/>
    <n v="6.1289999999999996"/>
  </r>
  <r>
    <n v="4648"/>
    <x v="2302"/>
    <x v="0"/>
    <x v="993"/>
    <d v="2013-05-02T00:00:00"/>
    <s v="Standard Class"/>
    <s v="DB-13360"/>
    <s v="Dennis Bolton"/>
    <x v="2"/>
    <x v="0"/>
    <s v="New York City"/>
    <x v="15"/>
    <n v="10009"/>
    <x v="3"/>
    <x v="1578"/>
    <x v="0"/>
    <x v="1"/>
    <x v="1560"/>
    <n v="434.64600000000002"/>
    <n v="3"/>
    <n v="0.1"/>
    <n v="62.782199999999975"/>
  </r>
  <r>
    <n v="4649"/>
    <x v="2303"/>
    <x v="3"/>
    <x v="304"/>
    <d v="2014-05-20T00:00:00"/>
    <s v="Standard Class"/>
    <s v="KB-16585"/>
    <s v="Ken Black"/>
    <x v="1"/>
    <x v="0"/>
    <s v="Seattle"/>
    <x v="4"/>
    <n v="98103"/>
    <x v="1"/>
    <x v="1689"/>
    <x v="1"/>
    <x v="10"/>
    <x v="1668"/>
    <n v="440.18999999999994"/>
    <n v="9"/>
    <n v="0"/>
    <n v="206.88929999999996"/>
  </r>
  <r>
    <n v="4650"/>
    <x v="2303"/>
    <x v="3"/>
    <x v="304"/>
    <d v="2014-05-20T00:00:00"/>
    <s v="Standard Class"/>
    <s v="KB-16585"/>
    <s v="Ken Black"/>
    <x v="1"/>
    <x v="0"/>
    <s v="Seattle"/>
    <x v="4"/>
    <n v="98103"/>
    <x v="1"/>
    <x v="505"/>
    <x v="1"/>
    <x v="14"/>
    <x v="500"/>
    <n v="64.400000000000006"/>
    <n v="5"/>
    <n v="0"/>
    <n v="1.9320000000000004"/>
  </r>
  <r>
    <n v="4651"/>
    <x v="2304"/>
    <x v="3"/>
    <x v="798"/>
    <d v="2014-04-13T00:00:00"/>
    <s v="Standard Class"/>
    <s v="AH-10120"/>
    <s v="Adrian Hane"/>
    <x v="2"/>
    <x v="0"/>
    <s v="San Francisco"/>
    <x v="1"/>
    <n v="94110"/>
    <x v="1"/>
    <x v="1184"/>
    <x v="1"/>
    <x v="10"/>
    <x v="1161"/>
    <n v="244.54999999999998"/>
    <n v="5"/>
    <n v="0"/>
    <n v="114.93849999999998"/>
  </r>
  <r>
    <n v="4652"/>
    <x v="2304"/>
    <x v="3"/>
    <x v="798"/>
    <d v="2014-04-13T00:00:00"/>
    <s v="Standard Class"/>
    <s v="AH-10120"/>
    <s v="Adrian Hane"/>
    <x v="2"/>
    <x v="0"/>
    <s v="San Francisco"/>
    <x v="1"/>
    <n v="94110"/>
    <x v="1"/>
    <x v="1438"/>
    <x v="1"/>
    <x v="10"/>
    <x v="1417"/>
    <n v="195.76"/>
    <n v="4"/>
    <n v="0"/>
    <n v="97.88"/>
  </r>
  <r>
    <n v="4653"/>
    <x v="2305"/>
    <x v="3"/>
    <x v="922"/>
    <d v="2014-02-24T00:00:00"/>
    <s v="Standard Class"/>
    <s v="GH-14410"/>
    <s v="Gary Hansen"/>
    <x v="2"/>
    <x v="0"/>
    <s v="Perth Amboy"/>
    <x v="30"/>
    <n v="8861"/>
    <x v="3"/>
    <x v="1017"/>
    <x v="1"/>
    <x v="10"/>
    <x v="999"/>
    <n v="11.76"/>
    <n v="2"/>
    <n v="0"/>
    <n v="5.7623999999999995"/>
  </r>
  <r>
    <n v="4654"/>
    <x v="2305"/>
    <x v="3"/>
    <x v="922"/>
    <d v="2014-02-24T00:00:00"/>
    <s v="Standard Class"/>
    <s v="GH-14410"/>
    <s v="Gary Hansen"/>
    <x v="2"/>
    <x v="0"/>
    <s v="Perth Amboy"/>
    <x v="30"/>
    <n v="8861"/>
    <x v="3"/>
    <x v="1291"/>
    <x v="1"/>
    <x v="4"/>
    <x v="1268"/>
    <n v="166.45"/>
    <n v="5"/>
    <n v="0"/>
    <n v="39.947999999999993"/>
  </r>
  <r>
    <n v="4655"/>
    <x v="2306"/>
    <x v="3"/>
    <x v="92"/>
    <d v="2014-06-27T00:00:00"/>
    <s v="Second Class"/>
    <s v="KT-16480"/>
    <s v="Kean Thornton"/>
    <x v="0"/>
    <x v="0"/>
    <s v="San Francisco"/>
    <x v="1"/>
    <n v="94110"/>
    <x v="1"/>
    <x v="1579"/>
    <x v="1"/>
    <x v="13"/>
    <x v="1561"/>
    <n v="2.88"/>
    <n v="1"/>
    <n v="0"/>
    <n v="1.3535999999999999"/>
  </r>
  <r>
    <n v="4656"/>
    <x v="2307"/>
    <x v="2"/>
    <x v="952"/>
    <d v="2011-05-10T00:00:00"/>
    <s v="Standard Class"/>
    <s v="KH-16330"/>
    <s v="Katharine Harms"/>
    <x v="1"/>
    <x v="0"/>
    <s v="Freeport"/>
    <x v="10"/>
    <n v="61032"/>
    <x v="2"/>
    <x v="86"/>
    <x v="1"/>
    <x v="4"/>
    <x v="86"/>
    <n v="45.248000000000005"/>
    <n v="2"/>
    <n v="0.2"/>
    <n v="3.9591999999999992"/>
  </r>
  <r>
    <n v="4657"/>
    <x v="2308"/>
    <x v="1"/>
    <x v="910"/>
    <d v="2012-05-07T00:00:00"/>
    <s v="Standard Class"/>
    <s v="SV-20785"/>
    <s v="Stewart Visinsky"/>
    <x v="0"/>
    <x v="0"/>
    <s v="Philadelphia"/>
    <x v="9"/>
    <n v="19140"/>
    <x v="3"/>
    <x v="726"/>
    <x v="1"/>
    <x v="6"/>
    <x v="718"/>
    <n v="59.903999999999996"/>
    <n v="2"/>
    <n v="0.2"/>
    <n v="14.227200000000003"/>
  </r>
  <r>
    <n v="4658"/>
    <x v="2308"/>
    <x v="1"/>
    <x v="910"/>
    <d v="2012-05-07T00:00:00"/>
    <s v="Standard Class"/>
    <s v="SV-20785"/>
    <s v="Stewart Visinsky"/>
    <x v="0"/>
    <x v="0"/>
    <s v="Philadelphia"/>
    <x v="9"/>
    <n v="19140"/>
    <x v="3"/>
    <x v="667"/>
    <x v="1"/>
    <x v="9"/>
    <x v="661"/>
    <n v="23.696000000000002"/>
    <n v="2"/>
    <n v="0.2"/>
    <n v="6.5164"/>
  </r>
  <r>
    <n v="4659"/>
    <x v="2308"/>
    <x v="1"/>
    <x v="910"/>
    <d v="2012-05-07T00:00:00"/>
    <s v="Standard Class"/>
    <s v="SV-20785"/>
    <s v="Stewart Visinsky"/>
    <x v="0"/>
    <x v="0"/>
    <s v="Philadelphia"/>
    <x v="9"/>
    <n v="19140"/>
    <x v="3"/>
    <x v="388"/>
    <x v="1"/>
    <x v="10"/>
    <x v="384"/>
    <n v="7.9680000000000009"/>
    <n v="2"/>
    <n v="0.2"/>
    <n v="2.8884000000000007"/>
  </r>
  <r>
    <n v="4660"/>
    <x v="2308"/>
    <x v="1"/>
    <x v="910"/>
    <d v="2012-05-07T00:00:00"/>
    <s v="Standard Class"/>
    <s v="SV-20785"/>
    <s v="Stewart Visinsky"/>
    <x v="0"/>
    <x v="0"/>
    <s v="Philadelphia"/>
    <x v="9"/>
    <n v="19140"/>
    <x v="3"/>
    <x v="189"/>
    <x v="1"/>
    <x v="9"/>
    <x v="188"/>
    <n v="18.2"/>
    <n v="7"/>
    <n v="0.2"/>
    <n v="2.0474999999999994"/>
  </r>
  <r>
    <n v="4661"/>
    <x v="2308"/>
    <x v="1"/>
    <x v="910"/>
    <d v="2012-05-07T00:00:00"/>
    <s v="Standard Class"/>
    <s v="SV-20785"/>
    <s v="Stewart Visinsky"/>
    <x v="0"/>
    <x v="0"/>
    <s v="Philadelphia"/>
    <x v="9"/>
    <n v="19140"/>
    <x v="3"/>
    <x v="1690"/>
    <x v="2"/>
    <x v="11"/>
    <x v="1669"/>
    <n v="27.552000000000003"/>
    <n v="3"/>
    <n v="0.2"/>
    <n v="-0.3444000000000047"/>
  </r>
  <r>
    <n v="4662"/>
    <x v="2308"/>
    <x v="1"/>
    <x v="910"/>
    <d v="2012-05-07T00:00:00"/>
    <s v="Standard Class"/>
    <s v="SV-20785"/>
    <s v="Stewart Visinsky"/>
    <x v="0"/>
    <x v="0"/>
    <s v="Philadelphia"/>
    <x v="9"/>
    <n v="19140"/>
    <x v="3"/>
    <x v="228"/>
    <x v="0"/>
    <x v="1"/>
    <x v="226"/>
    <n v="844.11599999999987"/>
    <n v="6"/>
    <n v="0.3"/>
    <n v="-36.176400000000001"/>
  </r>
  <r>
    <n v="4663"/>
    <x v="2308"/>
    <x v="1"/>
    <x v="910"/>
    <d v="2012-05-07T00:00:00"/>
    <s v="Standard Class"/>
    <s v="SV-20785"/>
    <s v="Stewart Visinsky"/>
    <x v="0"/>
    <x v="0"/>
    <s v="Philadelphia"/>
    <x v="9"/>
    <n v="19140"/>
    <x v="3"/>
    <x v="911"/>
    <x v="1"/>
    <x v="4"/>
    <x v="894"/>
    <n v="76.75200000000001"/>
    <n v="3"/>
    <n v="0.2"/>
    <n v="-9.5940000000000012"/>
  </r>
  <r>
    <n v="4664"/>
    <x v="2309"/>
    <x v="0"/>
    <x v="31"/>
    <d v="2013-09-23T00:00:00"/>
    <s v="Standard Class"/>
    <s v="PO-18850"/>
    <s v="Patrick O'Brill"/>
    <x v="0"/>
    <x v="0"/>
    <s v="Jacksonville"/>
    <x v="2"/>
    <n v="32216"/>
    <x v="0"/>
    <x v="547"/>
    <x v="1"/>
    <x v="2"/>
    <x v="542"/>
    <n v="3"/>
    <n v="1"/>
    <n v="0.2"/>
    <n v="1.0499999999999998"/>
  </r>
  <r>
    <n v="4665"/>
    <x v="2310"/>
    <x v="0"/>
    <x v="897"/>
    <d v="2013-09-27T00:00:00"/>
    <s v="Standard Class"/>
    <s v="AC-10450"/>
    <s v="Amy Cox"/>
    <x v="0"/>
    <x v="0"/>
    <s v="Pembroke Pines"/>
    <x v="2"/>
    <n v="33024"/>
    <x v="0"/>
    <x v="757"/>
    <x v="1"/>
    <x v="8"/>
    <x v="748"/>
    <n v="7.5060000000000002"/>
    <n v="9"/>
    <n v="0.7"/>
    <n v="-6.0047999999999977"/>
  </r>
  <r>
    <n v="4666"/>
    <x v="2310"/>
    <x v="0"/>
    <x v="897"/>
    <d v="2013-09-27T00:00:00"/>
    <s v="Standard Class"/>
    <s v="AC-10450"/>
    <s v="Amy Cox"/>
    <x v="0"/>
    <x v="0"/>
    <s v="Pembroke Pines"/>
    <x v="2"/>
    <n v="33024"/>
    <x v="0"/>
    <x v="322"/>
    <x v="1"/>
    <x v="2"/>
    <x v="319"/>
    <n v="16.559999999999999"/>
    <n v="2"/>
    <n v="0.2"/>
    <n v="5.7960000000000003"/>
  </r>
  <r>
    <n v="4667"/>
    <x v="2311"/>
    <x v="0"/>
    <x v="994"/>
    <d v="2013-01-17T00:00:00"/>
    <s v="Standard Class"/>
    <s v="KB-16585"/>
    <s v="Ken Black"/>
    <x v="1"/>
    <x v="0"/>
    <s v="Seattle"/>
    <x v="4"/>
    <n v="98115"/>
    <x v="1"/>
    <x v="891"/>
    <x v="0"/>
    <x v="5"/>
    <x v="875"/>
    <n v="79.92"/>
    <n v="4"/>
    <n v="0"/>
    <n v="34.365600000000008"/>
  </r>
  <r>
    <n v="4668"/>
    <x v="2311"/>
    <x v="0"/>
    <x v="994"/>
    <d v="2013-01-17T00:00:00"/>
    <s v="Standard Class"/>
    <s v="KB-16585"/>
    <s v="Ken Black"/>
    <x v="1"/>
    <x v="0"/>
    <s v="Seattle"/>
    <x v="4"/>
    <n v="98115"/>
    <x v="1"/>
    <x v="343"/>
    <x v="2"/>
    <x v="11"/>
    <x v="339"/>
    <n v="69.98"/>
    <n v="2"/>
    <n v="0"/>
    <n v="13.296199999999999"/>
  </r>
  <r>
    <n v="4669"/>
    <x v="2312"/>
    <x v="3"/>
    <x v="636"/>
    <d v="2014-05-12T00:00:00"/>
    <s v="Standard Class"/>
    <s v="DB-13555"/>
    <s v="Dorothy Badders"/>
    <x v="1"/>
    <x v="0"/>
    <s v="Fort Worth"/>
    <x v="5"/>
    <n v="76106"/>
    <x v="2"/>
    <x v="555"/>
    <x v="1"/>
    <x v="8"/>
    <x v="549"/>
    <n v="11.059999999999999"/>
    <n v="10"/>
    <n v="0.8"/>
    <n v="-18.802"/>
  </r>
  <r>
    <n v="4670"/>
    <x v="2312"/>
    <x v="3"/>
    <x v="636"/>
    <d v="2014-05-12T00:00:00"/>
    <s v="Standard Class"/>
    <s v="DB-13555"/>
    <s v="Dorothy Badders"/>
    <x v="1"/>
    <x v="0"/>
    <s v="Fort Worth"/>
    <x v="5"/>
    <n v="76106"/>
    <x v="2"/>
    <x v="419"/>
    <x v="0"/>
    <x v="0"/>
    <x v="414"/>
    <n v="623.46479999999997"/>
    <n v="7"/>
    <n v="0.32"/>
    <n v="-119.19180000000006"/>
  </r>
  <r>
    <n v="4671"/>
    <x v="2312"/>
    <x v="3"/>
    <x v="636"/>
    <d v="2014-05-12T00:00:00"/>
    <s v="Standard Class"/>
    <s v="DB-13555"/>
    <s v="Dorothy Badders"/>
    <x v="1"/>
    <x v="0"/>
    <s v="Fort Worth"/>
    <x v="5"/>
    <n v="76106"/>
    <x v="2"/>
    <x v="1662"/>
    <x v="1"/>
    <x v="4"/>
    <x v="1641"/>
    <n v="772.68000000000006"/>
    <n v="5"/>
    <n v="0.2"/>
    <n v="-57.950999999999993"/>
  </r>
  <r>
    <n v="4672"/>
    <x v="2313"/>
    <x v="0"/>
    <x v="995"/>
    <d v="2013-08-07T00:00:00"/>
    <s v="Standard Class"/>
    <s v="KL-16645"/>
    <s v="Ken Lonsdale"/>
    <x v="0"/>
    <x v="0"/>
    <s v="Detroit"/>
    <x v="12"/>
    <n v="48205"/>
    <x v="2"/>
    <x v="1152"/>
    <x v="1"/>
    <x v="9"/>
    <x v="1131"/>
    <n v="283.14000000000004"/>
    <n v="4"/>
    <n v="0.1"/>
    <n v="72.357999999999976"/>
  </r>
  <r>
    <n v="4673"/>
    <x v="2313"/>
    <x v="0"/>
    <x v="995"/>
    <d v="2013-08-07T00:00:00"/>
    <s v="Standard Class"/>
    <s v="KL-16645"/>
    <s v="Ken Lonsdale"/>
    <x v="0"/>
    <x v="0"/>
    <s v="Detroit"/>
    <x v="12"/>
    <n v="48205"/>
    <x v="2"/>
    <x v="559"/>
    <x v="2"/>
    <x v="7"/>
    <x v="553"/>
    <n v="635.96"/>
    <n v="4"/>
    <n v="0"/>
    <n v="165.34960000000001"/>
  </r>
  <r>
    <n v="4674"/>
    <x v="2313"/>
    <x v="0"/>
    <x v="995"/>
    <d v="2013-08-07T00:00:00"/>
    <s v="Standard Class"/>
    <s v="KL-16645"/>
    <s v="Ken Lonsdale"/>
    <x v="0"/>
    <x v="0"/>
    <s v="Detroit"/>
    <x v="12"/>
    <n v="48205"/>
    <x v="2"/>
    <x v="1270"/>
    <x v="2"/>
    <x v="7"/>
    <x v="1246"/>
    <n v="118.99"/>
    <n v="1"/>
    <n v="0"/>
    <n v="33.3172"/>
  </r>
  <r>
    <n v="4675"/>
    <x v="2313"/>
    <x v="0"/>
    <x v="995"/>
    <d v="2013-08-07T00:00:00"/>
    <s v="Standard Class"/>
    <s v="KL-16645"/>
    <s v="Ken Lonsdale"/>
    <x v="0"/>
    <x v="0"/>
    <s v="Detroit"/>
    <x v="12"/>
    <n v="48205"/>
    <x v="2"/>
    <x v="269"/>
    <x v="0"/>
    <x v="5"/>
    <x v="266"/>
    <n v="272.94"/>
    <n v="3"/>
    <n v="0"/>
    <n v="30.023400000000009"/>
  </r>
  <r>
    <n v="4676"/>
    <x v="2314"/>
    <x v="3"/>
    <x v="996"/>
    <d v="2014-03-30T00:00:00"/>
    <s v="Second Class"/>
    <s v="AG-10270"/>
    <s v="Alejandro Grove"/>
    <x v="0"/>
    <x v="0"/>
    <s v="Philadelphia"/>
    <x v="9"/>
    <n v="19120"/>
    <x v="3"/>
    <x v="1441"/>
    <x v="0"/>
    <x v="5"/>
    <x v="1420"/>
    <n v="15.008000000000003"/>
    <n v="2"/>
    <n v="0.2"/>
    <n v="1.5007999999999999"/>
  </r>
  <r>
    <n v="4677"/>
    <x v="2315"/>
    <x v="2"/>
    <x v="619"/>
    <d v="2011-03-19T00:00:00"/>
    <s v="Standard Class"/>
    <s v="JF-15295"/>
    <s v="Jason Fortune-"/>
    <x v="0"/>
    <x v="0"/>
    <s v="Logan"/>
    <x v="7"/>
    <n v="84321"/>
    <x v="1"/>
    <x v="1339"/>
    <x v="1"/>
    <x v="8"/>
    <x v="1315"/>
    <n v="33.088000000000001"/>
    <n v="4"/>
    <n v="0.2"/>
    <n v="11.167199999999999"/>
  </r>
  <r>
    <n v="4678"/>
    <x v="2315"/>
    <x v="2"/>
    <x v="619"/>
    <d v="2011-03-19T00:00:00"/>
    <s v="Standard Class"/>
    <s v="JF-15295"/>
    <s v="Jason Fortune-"/>
    <x v="0"/>
    <x v="0"/>
    <s v="Logan"/>
    <x v="7"/>
    <n v="84321"/>
    <x v="1"/>
    <x v="459"/>
    <x v="1"/>
    <x v="4"/>
    <x v="455"/>
    <n v="80.98"/>
    <n v="1"/>
    <n v="0"/>
    <n v="3.2391999999999967"/>
  </r>
  <r>
    <n v="4679"/>
    <x v="2315"/>
    <x v="2"/>
    <x v="619"/>
    <d v="2011-03-19T00:00:00"/>
    <s v="Standard Class"/>
    <s v="JF-15295"/>
    <s v="Jason Fortune-"/>
    <x v="0"/>
    <x v="0"/>
    <s v="Logan"/>
    <x v="7"/>
    <n v="84321"/>
    <x v="1"/>
    <x v="1691"/>
    <x v="2"/>
    <x v="11"/>
    <x v="1670"/>
    <n v="82.800000000000011"/>
    <n v="12"/>
    <n v="0"/>
    <n v="6.6239999999999952"/>
  </r>
  <r>
    <n v="4680"/>
    <x v="2315"/>
    <x v="2"/>
    <x v="619"/>
    <d v="2011-03-19T00:00:00"/>
    <s v="Standard Class"/>
    <s v="JF-15295"/>
    <s v="Jason Fortune-"/>
    <x v="0"/>
    <x v="0"/>
    <s v="Logan"/>
    <x v="7"/>
    <n v="84321"/>
    <x v="1"/>
    <x v="683"/>
    <x v="1"/>
    <x v="4"/>
    <x v="33"/>
    <n v="21.36"/>
    <n v="2"/>
    <n v="0"/>
    <n v="5.7672000000000008"/>
  </r>
  <r>
    <n v="4681"/>
    <x v="2315"/>
    <x v="2"/>
    <x v="619"/>
    <d v="2011-03-19T00:00:00"/>
    <s v="Standard Class"/>
    <s v="JF-15295"/>
    <s v="Jason Fortune-"/>
    <x v="0"/>
    <x v="0"/>
    <s v="Logan"/>
    <x v="7"/>
    <n v="84321"/>
    <x v="1"/>
    <x v="1561"/>
    <x v="1"/>
    <x v="8"/>
    <x v="1542"/>
    <n v="62.048000000000002"/>
    <n v="2"/>
    <n v="0.2"/>
    <n v="20.165599999999998"/>
  </r>
  <r>
    <n v="4682"/>
    <x v="2316"/>
    <x v="0"/>
    <x v="216"/>
    <d v="2013-07-19T00:00:00"/>
    <s v="Second Class"/>
    <s v="RE-19450"/>
    <s v="Richard Eichhorn"/>
    <x v="0"/>
    <x v="0"/>
    <s v="Auburn"/>
    <x v="15"/>
    <n v="13021"/>
    <x v="3"/>
    <x v="1321"/>
    <x v="1"/>
    <x v="13"/>
    <x v="1298"/>
    <n v="29.61"/>
    <n v="9"/>
    <n v="0"/>
    <n v="13.324499999999999"/>
  </r>
  <r>
    <n v="4683"/>
    <x v="2317"/>
    <x v="0"/>
    <x v="49"/>
    <d v="2013-12-02T00:00:00"/>
    <s v="Same Day"/>
    <s v="MV-18190"/>
    <s v="Mike Vittorini"/>
    <x v="0"/>
    <x v="0"/>
    <s v="Raleigh"/>
    <x v="3"/>
    <n v="27604"/>
    <x v="0"/>
    <x v="1211"/>
    <x v="2"/>
    <x v="7"/>
    <x v="1187"/>
    <n v="863.928"/>
    <n v="9"/>
    <n v="0.2"/>
    <n v="86.392799999999994"/>
  </r>
  <r>
    <n v="4684"/>
    <x v="2318"/>
    <x v="0"/>
    <x v="48"/>
    <d v="2013-09-04T00:00:00"/>
    <s v="Standard Class"/>
    <s v="GB-14530"/>
    <s v="George Bell"/>
    <x v="1"/>
    <x v="0"/>
    <s v="Philadelphia"/>
    <x v="9"/>
    <n v="19120"/>
    <x v="3"/>
    <x v="1529"/>
    <x v="0"/>
    <x v="3"/>
    <x v="1507"/>
    <n v="241.92"/>
    <n v="4"/>
    <n v="0.4"/>
    <n v="-56.448000000000008"/>
  </r>
  <r>
    <n v="4685"/>
    <x v="2318"/>
    <x v="0"/>
    <x v="48"/>
    <d v="2013-09-04T00:00:00"/>
    <s v="Standard Class"/>
    <s v="GB-14530"/>
    <s v="George Bell"/>
    <x v="1"/>
    <x v="0"/>
    <s v="Philadelphia"/>
    <x v="9"/>
    <n v="19120"/>
    <x v="3"/>
    <x v="1632"/>
    <x v="0"/>
    <x v="0"/>
    <x v="1613"/>
    <n v="163.88"/>
    <n v="4"/>
    <n v="0.5"/>
    <n v="-81.94"/>
  </r>
  <r>
    <n v="4686"/>
    <x v="2318"/>
    <x v="0"/>
    <x v="48"/>
    <d v="2013-09-04T00:00:00"/>
    <s v="Standard Class"/>
    <s v="GB-14530"/>
    <s v="George Bell"/>
    <x v="1"/>
    <x v="0"/>
    <s v="Philadelphia"/>
    <x v="9"/>
    <n v="19120"/>
    <x v="3"/>
    <x v="699"/>
    <x v="1"/>
    <x v="8"/>
    <x v="692"/>
    <n v="3.4860000000000002"/>
    <n v="2"/>
    <n v="0.7"/>
    <n v="-2.7887999999999993"/>
  </r>
  <r>
    <n v="4687"/>
    <x v="2318"/>
    <x v="0"/>
    <x v="48"/>
    <d v="2013-09-04T00:00:00"/>
    <s v="Standard Class"/>
    <s v="GB-14530"/>
    <s v="George Bell"/>
    <x v="1"/>
    <x v="0"/>
    <s v="Philadelphia"/>
    <x v="9"/>
    <n v="19120"/>
    <x v="3"/>
    <x v="969"/>
    <x v="1"/>
    <x v="13"/>
    <x v="953"/>
    <n v="10.584"/>
    <n v="7"/>
    <n v="0.2"/>
    <n v="-2.3813999999999993"/>
  </r>
  <r>
    <n v="4688"/>
    <x v="2319"/>
    <x v="0"/>
    <x v="890"/>
    <d v="2013-07-01T00:00:00"/>
    <s v="Standard Class"/>
    <s v="HL-15040"/>
    <s v="Hunter Lopez"/>
    <x v="0"/>
    <x v="0"/>
    <s v="Richmond"/>
    <x v="14"/>
    <n v="47374"/>
    <x v="2"/>
    <x v="1692"/>
    <x v="2"/>
    <x v="7"/>
    <x v="1671"/>
    <n v="440.91"/>
    <n v="9"/>
    <n v="0"/>
    <n v="123.45480000000005"/>
  </r>
  <r>
    <n v="4689"/>
    <x v="2320"/>
    <x v="3"/>
    <x v="983"/>
    <d v="2014-04-04T00:00:00"/>
    <s v="Standard Class"/>
    <s v="BP-11155"/>
    <s v="Becky Pak"/>
    <x v="0"/>
    <x v="0"/>
    <s v="Lancaster"/>
    <x v="9"/>
    <n v="17602"/>
    <x v="3"/>
    <x v="31"/>
    <x v="1"/>
    <x v="8"/>
    <x v="31"/>
    <n v="5.7150000000000016"/>
    <n v="5"/>
    <n v="0.7"/>
    <n v="-4.7625000000000011"/>
  </r>
  <r>
    <n v="4690"/>
    <x v="2321"/>
    <x v="2"/>
    <x v="414"/>
    <d v="2011-12-22T00:00:00"/>
    <s v="First Class"/>
    <s v="CT-11995"/>
    <s v="Carol Triggs"/>
    <x v="0"/>
    <x v="0"/>
    <s v="Tucson"/>
    <x v="16"/>
    <n v="85705"/>
    <x v="1"/>
    <x v="1416"/>
    <x v="0"/>
    <x v="5"/>
    <x v="1394"/>
    <n v="51.967999999999996"/>
    <n v="2"/>
    <n v="0.2"/>
    <n v="10.393599999999998"/>
  </r>
  <r>
    <n v="4691"/>
    <x v="2321"/>
    <x v="2"/>
    <x v="414"/>
    <d v="2011-12-22T00:00:00"/>
    <s v="First Class"/>
    <s v="CT-11995"/>
    <s v="Carol Triggs"/>
    <x v="0"/>
    <x v="0"/>
    <s v="Tucson"/>
    <x v="16"/>
    <n v="85705"/>
    <x v="1"/>
    <x v="246"/>
    <x v="2"/>
    <x v="11"/>
    <x v="244"/>
    <n v="71.975999999999999"/>
    <n v="3"/>
    <n v="0.2"/>
    <n v="21.592800000000011"/>
  </r>
  <r>
    <n v="4692"/>
    <x v="2321"/>
    <x v="2"/>
    <x v="414"/>
    <d v="2011-12-22T00:00:00"/>
    <s v="First Class"/>
    <s v="CT-11995"/>
    <s v="Carol Triggs"/>
    <x v="0"/>
    <x v="0"/>
    <s v="Tucson"/>
    <x v="16"/>
    <n v="85705"/>
    <x v="1"/>
    <x v="211"/>
    <x v="0"/>
    <x v="1"/>
    <x v="210"/>
    <n v="242.35200000000003"/>
    <n v="3"/>
    <n v="0.2"/>
    <n v="-42.411600000000035"/>
  </r>
  <r>
    <n v="4693"/>
    <x v="2321"/>
    <x v="2"/>
    <x v="414"/>
    <d v="2011-12-22T00:00:00"/>
    <s v="First Class"/>
    <s v="CT-11995"/>
    <s v="Carol Triggs"/>
    <x v="0"/>
    <x v="0"/>
    <s v="Tucson"/>
    <x v="16"/>
    <n v="85705"/>
    <x v="1"/>
    <x v="447"/>
    <x v="1"/>
    <x v="10"/>
    <x v="1219"/>
    <n v="221.92000000000002"/>
    <n v="5"/>
    <n v="0.2"/>
    <n v="77.671999999999983"/>
  </r>
  <r>
    <n v="4694"/>
    <x v="2321"/>
    <x v="2"/>
    <x v="414"/>
    <d v="2011-12-22T00:00:00"/>
    <s v="First Class"/>
    <s v="CT-11995"/>
    <s v="Carol Triggs"/>
    <x v="0"/>
    <x v="0"/>
    <s v="Tucson"/>
    <x v="16"/>
    <n v="85705"/>
    <x v="1"/>
    <x v="1436"/>
    <x v="1"/>
    <x v="10"/>
    <x v="1415"/>
    <n v="8.4480000000000004"/>
    <n v="2"/>
    <n v="0.2"/>
    <n v="2.6399999999999997"/>
  </r>
  <r>
    <n v="4695"/>
    <x v="2322"/>
    <x v="1"/>
    <x v="997"/>
    <d v="2012-12-17T00:00:00"/>
    <s v="Same Day"/>
    <s v="JL-15835"/>
    <s v="John Lee"/>
    <x v="0"/>
    <x v="0"/>
    <s v="Detroit"/>
    <x v="12"/>
    <n v="48205"/>
    <x v="2"/>
    <x v="777"/>
    <x v="1"/>
    <x v="8"/>
    <x v="768"/>
    <n v="29.52"/>
    <n v="4"/>
    <n v="0"/>
    <n v="14.4648"/>
  </r>
  <r>
    <n v="4696"/>
    <x v="2322"/>
    <x v="1"/>
    <x v="997"/>
    <d v="2012-12-17T00:00:00"/>
    <s v="Same Day"/>
    <s v="JL-15835"/>
    <s v="John Lee"/>
    <x v="0"/>
    <x v="0"/>
    <s v="Detroit"/>
    <x v="12"/>
    <n v="48205"/>
    <x v="2"/>
    <x v="931"/>
    <x v="0"/>
    <x v="1"/>
    <x v="915"/>
    <n v="302.94"/>
    <n v="3"/>
    <n v="0"/>
    <n v="48.470400000000012"/>
  </r>
  <r>
    <n v="4697"/>
    <x v="2322"/>
    <x v="1"/>
    <x v="997"/>
    <d v="2012-12-17T00:00:00"/>
    <s v="Same Day"/>
    <s v="JL-15835"/>
    <s v="John Lee"/>
    <x v="0"/>
    <x v="0"/>
    <s v="Detroit"/>
    <x v="12"/>
    <n v="48205"/>
    <x v="2"/>
    <x v="1459"/>
    <x v="0"/>
    <x v="1"/>
    <x v="1436"/>
    <n v="142.36000000000001"/>
    <n v="2"/>
    <n v="0"/>
    <n v="38.437200000000004"/>
  </r>
  <r>
    <n v="4698"/>
    <x v="2322"/>
    <x v="1"/>
    <x v="997"/>
    <d v="2012-12-17T00:00:00"/>
    <s v="Same Day"/>
    <s v="JL-15835"/>
    <s v="John Lee"/>
    <x v="0"/>
    <x v="0"/>
    <s v="Detroit"/>
    <x v="12"/>
    <n v="48205"/>
    <x v="2"/>
    <x v="163"/>
    <x v="0"/>
    <x v="1"/>
    <x v="162"/>
    <n v="546.66"/>
    <n v="9"/>
    <n v="0"/>
    <n v="136.66500000000002"/>
  </r>
  <r>
    <n v="4699"/>
    <x v="2322"/>
    <x v="1"/>
    <x v="997"/>
    <d v="2012-12-17T00:00:00"/>
    <s v="Same Day"/>
    <s v="JL-15835"/>
    <s v="John Lee"/>
    <x v="0"/>
    <x v="0"/>
    <s v="Detroit"/>
    <x v="12"/>
    <n v="48205"/>
    <x v="2"/>
    <x v="1454"/>
    <x v="0"/>
    <x v="5"/>
    <x v="1431"/>
    <n v="212.13"/>
    <n v="3"/>
    <n v="0"/>
    <n v="14.849099999999979"/>
  </r>
  <r>
    <n v="4700"/>
    <x v="2323"/>
    <x v="3"/>
    <x v="943"/>
    <d v="2014-05-18T00:00:00"/>
    <s v="Standard Class"/>
    <s v="JK-16120"/>
    <s v="Julie Kriz"/>
    <x v="2"/>
    <x v="0"/>
    <s v="Austin"/>
    <x v="5"/>
    <n v="78745"/>
    <x v="2"/>
    <x v="1609"/>
    <x v="1"/>
    <x v="6"/>
    <x v="1591"/>
    <n v="5.2480000000000002"/>
    <n v="2"/>
    <n v="0.2"/>
    <n v="0.59039999999999915"/>
  </r>
  <r>
    <n v="4701"/>
    <x v="2323"/>
    <x v="3"/>
    <x v="943"/>
    <d v="2014-05-18T00:00:00"/>
    <s v="Standard Class"/>
    <s v="JK-16120"/>
    <s v="Julie Kriz"/>
    <x v="2"/>
    <x v="0"/>
    <s v="Austin"/>
    <x v="5"/>
    <n v="78745"/>
    <x v="2"/>
    <x v="243"/>
    <x v="1"/>
    <x v="4"/>
    <x v="241"/>
    <n v="74.415999999999997"/>
    <n v="2"/>
    <n v="0.2"/>
    <n v="-14.883200000000002"/>
  </r>
  <r>
    <n v="4702"/>
    <x v="2323"/>
    <x v="3"/>
    <x v="943"/>
    <d v="2014-05-18T00:00:00"/>
    <s v="Standard Class"/>
    <s v="JK-16120"/>
    <s v="Julie Kriz"/>
    <x v="2"/>
    <x v="0"/>
    <s v="Austin"/>
    <x v="5"/>
    <n v="78745"/>
    <x v="2"/>
    <x v="630"/>
    <x v="1"/>
    <x v="10"/>
    <x v="624"/>
    <n v="6.8480000000000008"/>
    <n v="2"/>
    <n v="0.2"/>
    <n v="2.1399999999999992"/>
  </r>
  <r>
    <n v="4703"/>
    <x v="2323"/>
    <x v="3"/>
    <x v="943"/>
    <d v="2014-05-18T00:00:00"/>
    <s v="Standard Class"/>
    <s v="JK-16120"/>
    <s v="Julie Kriz"/>
    <x v="2"/>
    <x v="0"/>
    <s v="Austin"/>
    <x v="5"/>
    <n v="78745"/>
    <x v="2"/>
    <x v="296"/>
    <x v="0"/>
    <x v="5"/>
    <x v="293"/>
    <n v="7.9959999999999996"/>
    <n v="1"/>
    <n v="0.6"/>
    <n v="-6.9964999999999993"/>
  </r>
  <r>
    <n v="4704"/>
    <x v="2324"/>
    <x v="0"/>
    <x v="890"/>
    <d v="2013-06-29T00:00:00"/>
    <s v="Standard Class"/>
    <s v="DH-13075"/>
    <s v="Dave Hallsten"/>
    <x v="1"/>
    <x v="0"/>
    <s v="Houston"/>
    <x v="5"/>
    <n v="77095"/>
    <x v="2"/>
    <x v="1112"/>
    <x v="1"/>
    <x v="9"/>
    <x v="1092"/>
    <n v="8.711999999999998"/>
    <n v="2"/>
    <n v="0.8"/>
    <n v="-19.602000000000007"/>
  </r>
  <r>
    <n v="4705"/>
    <x v="2325"/>
    <x v="0"/>
    <x v="624"/>
    <d v="2013-05-19T00:00:00"/>
    <s v="First Class"/>
    <s v="AG-10900"/>
    <s v="Arthur Gainer"/>
    <x v="0"/>
    <x v="0"/>
    <s v="Waterbury"/>
    <x v="29"/>
    <n v="6708"/>
    <x v="3"/>
    <x v="660"/>
    <x v="1"/>
    <x v="14"/>
    <x v="654"/>
    <n v="65.17"/>
    <n v="7"/>
    <n v="0"/>
    <n v="18.899299999999997"/>
  </r>
  <r>
    <n v="4706"/>
    <x v="2325"/>
    <x v="0"/>
    <x v="624"/>
    <d v="2013-05-19T00:00:00"/>
    <s v="First Class"/>
    <s v="AG-10900"/>
    <s v="Arthur Gainer"/>
    <x v="0"/>
    <x v="0"/>
    <s v="Waterbury"/>
    <x v="29"/>
    <n v="6708"/>
    <x v="3"/>
    <x v="148"/>
    <x v="1"/>
    <x v="2"/>
    <x v="148"/>
    <n v="14.62"/>
    <n v="2"/>
    <n v="0"/>
    <n v="6.8713999999999995"/>
  </r>
  <r>
    <n v="4707"/>
    <x v="2325"/>
    <x v="0"/>
    <x v="624"/>
    <d v="2013-05-19T00:00:00"/>
    <s v="First Class"/>
    <s v="AG-10900"/>
    <s v="Arthur Gainer"/>
    <x v="0"/>
    <x v="0"/>
    <s v="Waterbury"/>
    <x v="29"/>
    <n v="6708"/>
    <x v="3"/>
    <x v="784"/>
    <x v="0"/>
    <x v="5"/>
    <x v="775"/>
    <n v="173.24"/>
    <n v="4"/>
    <n v="0"/>
    <n v="17.323999999999984"/>
  </r>
  <r>
    <n v="4708"/>
    <x v="2326"/>
    <x v="3"/>
    <x v="222"/>
    <d v="2014-07-01T00:00:00"/>
    <s v="First Class"/>
    <s v="WB-21850"/>
    <s v="William Brown"/>
    <x v="0"/>
    <x v="0"/>
    <s v="Los Angeles"/>
    <x v="1"/>
    <n v="90049"/>
    <x v="1"/>
    <x v="1188"/>
    <x v="1"/>
    <x v="8"/>
    <x v="1165"/>
    <n v="895.92"/>
    <n v="5"/>
    <n v="0.2"/>
    <n v="302.37299999999993"/>
  </r>
  <r>
    <n v="4709"/>
    <x v="2326"/>
    <x v="3"/>
    <x v="222"/>
    <d v="2014-07-01T00:00:00"/>
    <s v="First Class"/>
    <s v="WB-21850"/>
    <s v="William Brown"/>
    <x v="0"/>
    <x v="0"/>
    <s v="Los Angeles"/>
    <x v="1"/>
    <n v="90049"/>
    <x v="1"/>
    <x v="123"/>
    <x v="1"/>
    <x v="4"/>
    <x v="123"/>
    <n v="130.71"/>
    <n v="3"/>
    <n v="0"/>
    <n v="39.212999999999994"/>
  </r>
  <r>
    <n v="4710"/>
    <x v="2326"/>
    <x v="3"/>
    <x v="222"/>
    <d v="2014-07-01T00:00:00"/>
    <s v="First Class"/>
    <s v="WB-21850"/>
    <s v="William Brown"/>
    <x v="0"/>
    <x v="0"/>
    <s v="Los Angeles"/>
    <x v="1"/>
    <n v="90049"/>
    <x v="1"/>
    <x v="809"/>
    <x v="1"/>
    <x v="6"/>
    <x v="799"/>
    <n v="11.68"/>
    <n v="2"/>
    <n v="0"/>
    <n v="3.0367999999999995"/>
  </r>
  <r>
    <n v="4711"/>
    <x v="2326"/>
    <x v="3"/>
    <x v="222"/>
    <d v="2014-07-01T00:00:00"/>
    <s v="First Class"/>
    <s v="WB-21850"/>
    <s v="William Brown"/>
    <x v="0"/>
    <x v="0"/>
    <s v="Los Angeles"/>
    <x v="1"/>
    <n v="90049"/>
    <x v="1"/>
    <x v="1196"/>
    <x v="2"/>
    <x v="11"/>
    <x v="1172"/>
    <n v="62.31"/>
    <n v="3"/>
    <n v="0"/>
    <n v="22.4316"/>
  </r>
  <r>
    <n v="4712"/>
    <x v="2327"/>
    <x v="2"/>
    <x v="691"/>
    <d v="2011-03-31T00:00:00"/>
    <s v="Same Day"/>
    <s v="JO-15280"/>
    <s v="Jas O'Carroll"/>
    <x v="0"/>
    <x v="0"/>
    <s v="Philadelphia"/>
    <x v="9"/>
    <n v="19120"/>
    <x v="3"/>
    <x v="798"/>
    <x v="1"/>
    <x v="8"/>
    <x v="788"/>
    <n v="0.85200000000000009"/>
    <n v="1"/>
    <n v="0.7"/>
    <n v="-0.59639999999999982"/>
  </r>
  <r>
    <n v="4713"/>
    <x v="2328"/>
    <x v="2"/>
    <x v="757"/>
    <d v="2011-12-21T00:00:00"/>
    <s v="Standard Class"/>
    <s v="EJ-13720"/>
    <s v="Ed Jacobs"/>
    <x v="0"/>
    <x v="0"/>
    <s v="Huntsville"/>
    <x v="5"/>
    <n v="77340"/>
    <x v="2"/>
    <x v="815"/>
    <x v="1"/>
    <x v="10"/>
    <x v="803"/>
    <n v="36.288000000000011"/>
    <n v="7"/>
    <n v="0.2"/>
    <n v="12.700800000000001"/>
  </r>
  <r>
    <n v="4714"/>
    <x v="2328"/>
    <x v="2"/>
    <x v="757"/>
    <d v="2011-12-21T00:00:00"/>
    <s v="Standard Class"/>
    <s v="EJ-13720"/>
    <s v="Ed Jacobs"/>
    <x v="0"/>
    <x v="0"/>
    <s v="Huntsville"/>
    <x v="5"/>
    <n v="77340"/>
    <x v="2"/>
    <x v="1454"/>
    <x v="0"/>
    <x v="5"/>
    <x v="1431"/>
    <n v="56.567999999999998"/>
    <n v="2"/>
    <n v="0.6"/>
    <n v="-74.952600000000004"/>
  </r>
  <r>
    <n v="4715"/>
    <x v="2329"/>
    <x v="3"/>
    <x v="796"/>
    <d v="2014-05-21T00:00:00"/>
    <s v="First Class"/>
    <s v="AB-10105"/>
    <s v="Adrian Barton"/>
    <x v="0"/>
    <x v="0"/>
    <s v="Portland"/>
    <x v="21"/>
    <n v="97206"/>
    <x v="1"/>
    <x v="883"/>
    <x v="2"/>
    <x v="7"/>
    <x v="1471"/>
    <n v="344.70400000000001"/>
    <n v="2"/>
    <n v="0.2"/>
    <n v="38.779199999999989"/>
  </r>
  <r>
    <n v="4716"/>
    <x v="2330"/>
    <x v="1"/>
    <x v="793"/>
    <d v="2012-05-16T00:00:00"/>
    <s v="Standard Class"/>
    <s v="LT-16765"/>
    <s v="Larry Tron"/>
    <x v="0"/>
    <x v="0"/>
    <s v="Louisville"/>
    <x v="22"/>
    <n v="80027"/>
    <x v="1"/>
    <x v="1066"/>
    <x v="2"/>
    <x v="7"/>
    <x v="1046"/>
    <n v="201.584"/>
    <n v="2"/>
    <n v="0.2"/>
    <n v="20.158400000000015"/>
  </r>
  <r>
    <n v="4717"/>
    <x v="2331"/>
    <x v="3"/>
    <x v="734"/>
    <d v="2014-12-08T00:00:00"/>
    <s v="Second Class"/>
    <s v="CM-12655"/>
    <s v="Corinna Mitchell"/>
    <x v="2"/>
    <x v="0"/>
    <s v="Seattle"/>
    <x v="4"/>
    <n v="98115"/>
    <x v="1"/>
    <x v="971"/>
    <x v="0"/>
    <x v="3"/>
    <x v="956"/>
    <n v="521.96"/>
    <n v="2"/>
    <n v="0"/>
    <n v="88.733199999999954"/>
  </r>
  <r>
    <n v="4718"/>
    <x v="2332"/>
    <x v="1"/>
    <x v="295"/>
    <d v="2012-12-17T00:00:00"/>
    <s v="Standard Class"/>
    <s v="EM-13960"/>
    <s v="Eric Murdock"/>
    <x v="0"/>
    <x v="0"/>
    <s v="Baltimore"/>
    <x v="39"/>
    <n v="21215"/>
    <x v="3"/>
    <x v="448"/>
    <x v="1"/>
    <x v="6"/>
    <x v="443"/>
    <n v="8.2200000000000006"/>
    <n v="3"/>
    <n v="0"/>
    <n v="2.2194000000000007"/>
  </r>
  <r>
    <n v="4719"/>
    <x v="2333"/>
    <x v="1"/>
    <x v="998"/>
    <d v="2012-10-11T00:00:00"/>
    <s v="First Class"/>
    <s v="DJ-13420"/>
    <s v="Denny Joy"/>
    <x v="1"/>
    <x v="0"/>
    <s v="San Francisco"/>
    <x v="1"/>
    <n v="94109"/>
    <x v="1"/>
    <x v="511"/>
    <x v="1"/>
    <x v="10"/>
    <x v="506"/>
    <n v="45.36"/>
    <n v="7"/>
    <n v="0"/>
    <n v="21.772800000000004"/>
  </r>
  <r>
    <n v="4720"/>
    <x v="2334"/>
    <x v="1"/>
    <x v="24"/>
    <d v="2012-04-20T00:00:00"/>
    <s v="Second Class"/>
    <s v="DE-13255"/>
    <s v="Deanra Eno"/>
    <x v="2"/>
    <x v="0"/>
    <s v="Los Angeles"/>
    <x v="1"/>
    <n v="90004"/>
    <x v="1"/>
    <x v="273"/>
    <x v="1"/>
    <x v="4"/>
    <x v="270"/>
    <n v="947.17000000000007"/>
    <n v="7"/>
    <n v="0"/>
    <n v="9.4717000000000837"/>
  </r>
  <r>
    <n v="4721"/>
    <x v="2334"/>
    <x v="1"/>
    <x v="24"/>
    <d v="2012-04-20T00:00:00"/>
    <s v="Second Class"/>
    <s v="DE-13255"/>
    <s v="Deanra Eno"/>
    <x v="2"/>
    <x v="0"/>
    <s v="Los Angeles"/>
    <x v="1"/>
    <n v="90004"/>
    <x v="1"/>
    <x v="1693"/>
    <x v="1"/>
    <x v="10"/>
    <x v="1672"/>
    <n v="61.96"/>
    <n v="2"/>
    <n v="0"/>
    <n v="27.881999999999998"/>
  </r>
  <r>
    <n v="4722"/>
    <x v="2335"/>
    <x v="2"/>
    <x v="159"/>
    <d v="2011-06-11T00:00:00"/>
    <s v="Second Class"/>
    <s v="NR-18550"/>
    <s v="Nick Radford"/>
    <x v="0"/>
    <x v="0"/>
    <s v="Aurora"/>
    <x v="10"/>
    <n v="60505"/>
    <x v="2"/>
    <x v="363"/>
    <x v="0"/>
    <x v="3"/>
    <x v="358"/>
    <n v="268.935"/>
    <n v="3"/>
    <n v="0.5"/>
    <n v="-209.76929999999999"/>
  </r>
  <r>
    <n v="4723"/>
    <x v="2336"/>
    <x v="3"/>
    <x v="853"/>
    <d v="2014-09-08T00:00:00"/>
    <s v="Standard Class"/>
    <s v="CK-12325"/>
    <s v="Christine Kargatis"/>
    <x v="2"/>
    <x v="0"/>
    <s v="Seattle"/>
    <x v="4"/>
    <n v="98103"/>
    <x v="1"/>
    <x v="773"/>
    <x v="1"/>
    <x v="6"/>
    <x v="33"/>
    <n v="7.58"/>
    <n v="1"/>
    <n v="0"/>
    <n v="2.9561999999999999"/>
  </r>
  <r>
    <n v="4724"/>
    <x v="2337"/>
    <x v="0"/>
    <x v="730"/>
    <d v="2013-05-23T00:00:00"/>
    <s v="Same Day"/>
    <s v="JF-15490"/>
    <s v="Jeremy Farry"/>
    <x v="0"/>
    <x v="0"/>
    <s v="Athens"/>
    <x v="32"/>
    <n v="30605"/>
    <x v="0"/>
    <x v="522"/>
    <x v="1"/>
    <x v="2"/>
    <x v="517"/>
    <n v="14.73"/>
    <n v="3"/>
    <n v="0"/>
    <n v="7.2176999999999998"/>
  </r>
  <r>
    <n v="4725"/>
    <x v="2338"/>
    <x v="0"/>
    <x v="583"/>
    <d v="2013-11-16T00:00:00"/>
    <s v="Standard Class"/>
    <s v="LB-16795"/>
    <s v="Laurel Beltran"/>
    <x v="2"/>
    <x v="0"/>
    <s v="Apopka"/>
    <x v="2"/>
    <n v="32712"/>
    <x v="0"/>
    <x v="91"/>
    <x v="1"/>
    <x v="8"/>
    <x v="91"/>
    <n v="9.8880000000000017"/>
    <n v="2"/>
    <n v="0.7"/>
    <n v="-6.921599999999998"/>
  </r>
  <r>
    <n v="4726"/>
    <x v="2338"/>
    <x v="0"/>
    <x v="583"/>
    <d v="2013-11-16T00:00:00"/>
    <s v="Standard Class"/>
    <s v="LB-16795"/>
    <s v="Laurel Beltran"/>
    <x v="2"/>
    <x v="0"/>
    <s v="Apopka"/>
    <x v="2"/>
    <n v="32712"/>
    <x v="0"/>
    <x v="137"/>
    <x v="1"/>
    <x v="9"/>
    <x v="137"/>
    <n v="671.5440000000001"/>
    <n v="3"/>
    <n v="0.2"/>
    <n v="50.36579999999995"/>
  </r>
  <r>
    <n v="4727"/>
    <x v="2339"/>
    <x v="2"/>
    <x v="641"/>
    <d v="2011-11-29T00:00:00"/>
    <s v="Second Class"/>
    <s v="MP-18175"/>
    <s v="Mike Pelletier"/>
    <x v="2"/>
    <x v="0"/>
    <s v="New York City"/>
    <x v="15"/>
    <n v="10009"/>
    <x v="3"/>
    <x v="1362"/>
    <x v="1"/>
    <x v="4"/>
    <x v="1339"/>
    <n v="1117.92"/>
    <n v="4"/>
    <n v="0"/>
    <n v="55.895999999999958"/>
  </r>
  <r>
    <n v="4728"/>
    <x v="2339"/>
    <x v="2"/>
    <x v="641"/>
    <d v="2011-11-29T00:00:00"/>
    <s v="Second Class"/>
    <s v="MP-18175"/>
    <s v="Mike Pelletier"/>
    <x v="2"/>
    <x v="0"/>
    <s v="New York City"/>
    <x v="15"/>
    <n v="10009"/>
    <x v="3"/>
    <x v="1121"/>
    <x v="0"/>
    <x v="0"/>
    <x v="1100"/>
    <n v="275.952"/>
    <n v="3"/>
    <n v="0.2"/>
    <n v="-37.943400000000025"/>
  </r>
  <r>
    <n v="4729"/>
    <x v="2340"/>
    <x v="2"/>
    <x v="845"/>
    <d v="2011-11-12T00:00:00"/>
    <s v="Standard Class"/>
    <s v="LH-16900"/>
    <s v="Lena Hernandez"/>
    <x v="0"/>
    <x v="0"/>
    <s v="San Francisco"/>
    <x v="1"/>
    <n v="94110"/>
    <x v="1"/>
    <x v="715"/>
    <x v="1"/>
    <x v="8"/>
    <x v="707"/>
    <n v="123.14399999999999"/>
    <n v="7"/>
    <n v="0.2"/>
    <n v="46.178999999999988"/>
  </r>
  <r>
    <n v="4730"/>
    <x v="2341"/>
    <x v="0"/>
    <x v="427"/>
    <d v="2013-07-24T00:00:00"/>
    <s v="Second Class"/>
    <s v="SV-20935"/>
    <s v="Susan Vittorini"/>
    <x v="0"/>
    <x v="0"/>
    <s v="Dallas"/>
    <x v="5"/>
    <n v="75217"/>
    <x v="2"/>
    <x v="1694"/>
    <x v="2"/>
    <x v="11"/>
    <x v="1673"/>
    <n v="15.576000000000001"/>
    <n v="3"/>
    <n v="0.2"/>
    <n v="3.3098999999999998"/>
  </r>
  <r>
    <n v="4731"/>
    <x v="2342"/>
    <x v="1"/>
    <x v="368"/>
    <d v="2012-03-31T00:00:00"/>
    <s v="Second Class"/>
    <s v="RB-19435"/>
    <s v="Richard Bierner"/>
    <x v="0"/>
    <x v="0"/>
    <s v="San Diego"/>
    <x v="1"/>
    <n v="92105"/>
    <x v="1"/>
    <x v="129"/>
    <x v="1"/>
    <x v="10"/>
    <x v="129"/>
    <n v="212.64"/>
    <n v="6"/>
    <n v="0"/>
    <n v="99.940799999999982"/>
  </r>
  <r>
    <n v="4732"/>
    <x v="2342"/>
    <x v="1"/>
    <x v="368"/>
    <d v="2012-03-31T00:00:00"/>
    <s v="Second Class"/>
    <s v="RB-19435"/>
    <s v="Richard Bierner"/>
    <x v="0"/>
    <x v="0"/>
    <s v="San Diego"/>
    <x v="1"/>
    <n v="92105"/>
    <x v="1"/>
    <x v="1128"/>
    <x v="1"/>
    <x v="10"/>
    <x v="1107"/>
    <n v="9.870000000000001"/>
    <n v="3"/>
    <n v="0"/>
    <n v="4.5401999999999996"/>
  </r>
  <r>
    <n v="4733"/>
    <x v="2342"/>
    <x v="1"/>
    <x v="368"/>
    <d v="2012-03-31T00:00:00"/>
    <s v="Second Class"/>
    <s v="RB-19435"/>
    <s v="Richard Bierner"/>
    <x v="0"/>
    <x v="0"/>
    <s v="San Diego"/>
    <x v="1"/>
    <n v="92105"/>
    <x v="1"/>
    <x v="936"/>
    <x v="2"/>
    <x v="11"/>
    <x v="920"/>
    <n v="53.25"/>
    <n v="3"/>
    <n v="0"/>
    <n v="20.767499999999998"/>
  </r>
  <r>
    <n v="4734"/>
    <x v="2342"/>
    <x v="1"/>
    <x v="368"/>
    <d v="2012-03-31T00:00:00"/>
    <s v="Second Class"/>
    <s v="RB-19435"/>
    <s v="Richard Bierner"/>
    <x v="0"/>
    <x v="0"/>
    <s v="San Diego"/>
    <x v="1"/>
    <n v="92105"/>
    <x v="1"/>
    <x v="1494"/>
    <x v="0"/>
    <x v="5"/>
    <x v="1473"/>
    <n v="19.919999999999998"/>
    <n v="3"/>
    <n v="0"/>
    <n v="9.5615999999999985"/>
  </r>
  <r>
    <n v="4735"/>
    <x v="2343"/>
    <x v="0"/>
    <x v="281"/>
    <d v="2013-04-13T00:00:00"/>
    <s v="Standard Class"/>
    <s v="Dl-13600"/>
    <s v="Dorris liebe"/>
    <x v="1"/>
    <x v="0"/>
    <s v="New York City"/>
    <x v="15"/>
    <n v="10035"/>
    <x v="3"/>
    <x v="1"/>
    <x v="0"/>
    <x v="1"/>
    <x v="1"/>
    <n v="658.74599999999998"/>
    <n v="3"/>
    <n v="0.1"/>
    <n v="146.38799999999998"/>
  </r>
  <r>
    <n v="4736"/>
    <x v="2344"/>
    <x v="1"/>
    <x v="385"/>
    <d v="2012-06-19T00:00:00"/>
    <s v="Standard Class"/>
    <s v="PS-19045"/>
    <s v="Penelope Sewall"/>
    <x v="2"/>
    <x v="0"/>
    <s v="Lewiston"/>
    <x v="43"/>
    <n v="4240"/>
    <x v="3"/>
    <x v="925"/>
    <x v="1"/>
    <x v="8"/>
    <x v="908"/>
    <n v="8.26"/>
    <n v="2"/>
    <n v="0"/>
    <n v="3.8822000000000001"/>
  </r>
  <r>
    <n v="4737"/>
    <x v="2344"/>
    <x v="1"/>
    <x v="385"/>
    <d v="2012-06-19T00:00:00"/>
    <s v="Standard Class"/>
    <s v="PS-19045"/>
    <s v="Penelope Sewall"/>
    <x v="2"/>
    <x v="0"/>
    <s v="Lewiston"/>
    <x v="43"/>
    <n v="4240"/>
    <x v="3"/>
    <x v="528"/>
    <x v="1"/>
    <x v="8"/>
    <x v="523"/>
    <n v="29.84"/>
    <n v="2"/>
    <n v="0"/>
    <n v="13.427999999999997"/>
  </r>
  <r>
    <n v="4738"/>
    <x v="2344"/>
    <x v="1"/>
    <x v="385"/>
    <d v="2012-06-19T00:00:00"/>
    <s v="Standard Class"/>
    <s v="PS-19045"/>
    <s v="Penelope Sewall"/>
    <x v="2"/>
    <x v="0"/>
    <s v="Lewiston"/>
    <x v="43"/>
    <n v="4240"/>
    <x v="3"/>
    <x v="151"/>
    <x v="2"/>
    <x v="11"/>
    <x v="151"/>
    <n v="67.98"/>
    <n v="2"/>
    <n v="0"/>
    <n v="14.955599999999997"/>
  </r>
  <r>
    <n v="4739"/>
    <x v="2345"/>
    <x v="1"/>
    <x v="954"/>
    <d v="2012-02-24T00:00:00"/>
    <s v="Standard Class"/>
    <s v="GT-14755"/>
    <s v="Guy Thornton"/>
    <x v="0"/>
    <x v="0"/>
    <s v="Long Beach"/>
    <x v="1"/>
    <n v="90805"/>
    <x v="1"/>
    <x v="580"/>
    <x v="1"/>
    <x v="2"/>
    <x v="575"/>
    <n v="61.06"/>
    <n v="2"/>
    <n v="0"/>
    <n v="28.087600000000002"/>
  </r>
  <r>
    <n v="4740"/>
    <x v="2345"/>
    <x v="1"/>
    <x v="954"/>
    <d v="2012-02-24T00:00:00"/>
    <s v="Standard Class"/>
    <s v="GT-14755"/>
    <s v="Guy Thornton"/>
    <x v="0"/>
    <x v="0"/>
    <s v="Long Beach"/>
    <x v="1"/>
    <n v="90805"/>
    <x v="1"/>
    <x v="972"/>
    <x v="0"/>
    <x v="3"/>
    <x v="957"/>
    <n v="35.544000000000004"/>
    <n v="1"/>
    <n v="0.2"/>
    <n v="-0.88860000000000205"/>
  </r>
  <r>
    <n v="4741"/>
    <x v="2346"/>
    <x v="3"/>
    <x v="105"/>
    <d v="2014-11-17T00:00:00"/>
    <s v="Standard Class"/>
    <s v="CS-12355"/>
    <s v="Christine Sundaresam"/>
    <x v="0"/>
    <x v="0"/>
    <s v="Seattle"/>
    <x v="4"/>
    <n v="98115"/>
    <x v="1"/>
    <x v="690"/>
    <x v="1"/>
    <x v="2"/>
    <x v="683"/>
    <n v="9.9600000000000009"/>
    <n v="2"/>
    <n v="0"/>
    <n v="4.5815999999999999"/>
  </r>
  <r>
    <n v="4742"/>
    <x v="2346"/>
    <x v="3"/>
    <x v="105"/>
    <d v="2014-11-17T00:00:00"/>
    <s v="Standard Class"/>
    <s v="CS-12355"/>
    <s v="Christine Sundaresam"/>
    <x v="0"/>
    <x v="0"/>
    <s v="Seattle"/>
    <x v="4"/>
    <n v="98115"/>
    <x v="1"/>
    <x v="1320"/>
    <x v="1"/>
    <x v="6"/>
    <x v="1297"/>
    <n v="9.2099999999999991"/>
    <n v="3"/>
    <n v="0"/>
    <n v="2.3025000000000002"/>
  </r>
  <r>
    <n v="4743"/>
    <x v="2346"/>
    <x v="3"/>
    <x v="105"/>
    <d v="2014-11-17T00:00:00"/>
    <s v="Standard Class"/>
    <s v="CS-12355"/>
    <s v="Christine Sundaresam"/>
    <x v="0"/>
    <x v="0"/>
    <s v="Seattle"/>
    <x v="4"/>
    <n v="98115"/>
    <x v="1"/>
    <x v="660"/>
    <x v="1"/>
    <x v="14"/>
    <x v="654"/>
    <n v="27.93"/>
    <n v="3"/>
    <n v="0"/>
    <n v="8.0996999999999986"/>
  </r>
  <r>
    <n v="4744"/>
    <x v="2347"/>
    <x v="3"/>
    <x v="916"/>
    <d v="2014-03-06T00:00:00"/>
    <s v="Same Day"/>
    <s v="JD-16060"/>
    <s v="Julia Dunbar"/>
    <x v="0"/>
    <x v="0"/>
    <s v="Rochester"/>
    <x v="11"/>
    <n v="55901"/>
    <x v="2"/>
    <x v="1432"/>
    <x v="1"/>
    <x v="13"/>
    <x v="1411"/>
    <n v="7.9"/>
    <n v="2"/>
    <n v="0"/>
    <n v="2.5279999999999996"/>
  </r>
  <r>
    <n v="4745"/>
    <x v="2347"/>
    <x v="3"/>
    <x v="916"/>
    <d v="2014-03-06T00:00:00"/>
    <s v="Same Day"/>
    <s v="JD-16060"/>
    <s v="Julia Dunbar"/>
    <x v="0"/>
    <x v="0"/>
    <s v="Rochester"/>
    <x v="11"/>
    <n v="55901"/>
    <x v="2"/>
    <x v="1125"/>
    <x v="1"/>
    <x v="4"/>
    <x v="1104"/>
    <n v="221.16"/>
    <n v="4"/>
    <n v="0"/>
    <n v="57.501599999999996"/>
  </r>
  <r>
    <n v="4746"/>
    <x v="2347"/>
    <x v="3"/>
    <x v="916"/>
    <d v="2014-03-06T00:00:00"/>
    <s v="Same Day"/>
    <s v="JD-16060"/>
    <s v="Julia Dunbar"/>
    <x v="0"/>
    <x v="0"/>
    <s v="Rochester"/>
    <x v="11"/>
    <n v="55901"/>
    <x v="2"/>
    <x v="669"/>
    <x v="1"/>
    <x v="8"/>
    <x v="663"/>
    <n v="127.96"/>
    <n v="2"/>
    <n v="0"/>
    <n v="62.700400000000002"/>
  </r>
  <r>
    <n v="4747"/>
    <x v="2347"/>
    <x v="3"/>
    <x v="916"/>
    <d v="2014-03-06T00:00:00"/>
    <s v="Same Day"/>
    <s v="JD-16060"/>
    <s v="Julia Dunbar"/>
    <x v="0"/>
    <x v="0"/>
    <s v="Rochester"/>
    <x v="11"/>
    <n v="55901"/>
    <x v="2"/>
    <x v="799"/>
    <x v="1"/>
    <x v="8"/>
    <x v="789"/>
    <n v="18.690000000000001"/>
    <n v="3"/>
    <n v="0"/>
    <n v="9.158100000000001"/>
  </r>
  <r>
    <n v="4748"/>
    <x v="2348"/>
    <x v="0"/>
    <x v="840"/>
    <d v="2013-03-04T00:00:00"/>
    <s v="Same Day"/>
    <s v="TS-21160"/>
    <s v="Theresa Swint"/>
    <x v="1"/>
    <x v="0"/>
    <s v="San Francisco"/>
    <x v="1"/>
    <n v="94110"/>
    <x v="1"/>
    <x v="1566"/>
    <x v="1"/>
    <x v="14"/>
    <x v="1548"/>
    <n v="25.349999999999998"/>
    <n v="3"/>
    <n v="0"/>
    <n v="7.6049999999999978"/>
  </r>
  <r>
    <n v="4749"/>
    <x v="2348"/>
    <x v="0"/>
    <x v="840"/>
    <d v="2013-03-04T00:00:00"/>
    <s v="Same Day"/>
    <s v="TS-21160"/>
    <s v="Theresa Swint"/>
    <x v="1"/>
    <x v="0"/>
    <s v="San Francisco"/>
    <x v="1"/>
    <n v="94110"/>
    <x v="1"/>
    <x v="1530"/>
    <x v="0"/>
    <x v="5"/>
    <x v="1508"/>
    <n v="35.28"/>
    <n v="3"/>
    <n v="0"/>
    <n v="11.995199999999997"/>
  </r>
  <r>
    <n v="4750"/>
    <x v="2349"/>
    <x v="0"/>
    <x v="435"/>
    <d v="2013-12-26T00:00:00"/>
    <s v="First Class"/>
    <s v="BV-11245"/>
    <s v="Benjamin Venier"/>
    <x v="1"/>
    <x v="0"/>
    <s v="Seattle"/>
    <x v="4"/>
    <n v="98103"/>
    <x v="1"/>
    <x v="481"/>
    <x v="1"/>
    <x v="10"/>
    <x v="477"/>
    <n v="33.4"/>
    <n v="5"/>
    <n v="0"/>
    <n v="16.032"/>
  </r>
  <r>
    <n v="4751"/>
    <x v="2350"/>
    <x v="0"/>
    <x v="877"/>
    <d v="2013-10-10T00:00:00"/>
    <s v="First Class"/>
    <s v="DL-13495"/>
    <s v="Dionis Lloyd"/>
    <x v="1"/>
    <x v="0"/>
    <s v="Spokane"/>
    <x v="4"/>
    <n v="99207"/>
    <x v="1"/>
    <x v="1491"/>
    <x v="2"/>
    <x v="15"/>
    <x v="1469"/>
    <n v="837.59999999999991"/>
    <n v="3"/>
    <n v="0.2"/>
    <n v="62.82000000000005"/>
  </r>
  <r>
    <n v="4752"/>
    <x v="2351"/>
    <x v="0"/>
    <x v="10"/>
    <d v="2013-12-14T00:00:00"/>
    <s v="Standard Class"/>
    <s v="EB-13870"/>
    <s v="Emily Burns"/>
    <x v="0"/>
    <x v="0"/>
    <s v="Franklin"/>
    <x v="18"/>
    <n v="37064"/>
    <x v="0"/>
    <x v="1049"/>
    <x v="2"/>
    <x v="7"/>
    <x v="1029"/>
    <n v="40.68"/>
    <n v="3"/>
    <n v="0.2"/>
    <n v="-9.153000000000004"/>
  </r>
  <r>
    <n v="4753"/>
    <x v="2352"/>
    <x v="3"/>
    <x v="225"/>
    <d v="2014-11-25T00:00:00"/>
    <s v="Standard Class"/>
    <s v="ES-14020"/>
    <s v="Erica Smith"/>
    <x v="0"/>
    <x v="0"/>
    <s v="Jackson"/>
    <x v="18"/>
    <n v="38301"/>
    <x v="0"/>
    <x v="541"/>
    <x v="0"/>
    <x v="1"/>
    <x v="536"/>
    <n v="209.56799999999998"/>
    <n v="2"/>
    <n v="0.2"/>
    <n v="-23.576400000000007"/>
  </r>
  <r>
    <n v="4754"/>
    <x v="2353"/>
    <x v="1"/>
    <x v="295"/>
    <d v="2012-12-16T00:00:00"/>
    <s v="Standard Class"/>
    <s v="JB-15925"/>
    <s v="Joni Blumstein"/>
    <x v="0"/>
    <x v="0"/>
    <s v="Austin"/>
    <x v="5"/>
    <n v="78745"/>
    <x v="2"/>
    <x v="1695"/>
    <x v="2"/>
    <x v="11"/>
    <x v="1674"/>
    <n v="22.368000000000002"/>
    <n v="4"/>
    <n v="0.2"/>
    <n v="6.4308000000000014"/>
  </r>
  <r>
    <n v="4755"/>
    <x v="2354"/>
    <x v="3"/>
    <x v="447"/>
    <d v="2014-02-09T00:00:00"/>
    <s v="Standard Class"/>
    <s v="SC-20380"/>
    <s v="Shahid Collister"/>
    <x v="0"/>
    <x v="0"/>
    <s v="Pembroke Pines"/>
    <x v="2"/>
    <n v="33024"/>
    <x v="0"/>
    <x v="625"/>
    <x v="1"/>
    <x v="8"/>
    <x v="619"/>
    <n v="3.8820000000000006"/>
    <n v="2"/>
    <n v="0.7"/>
    <n v="-2.5880000000000001"/>
  </r>
  <r>
    <n v="4756"/>
    <x v="2354"/>
    <x v="3"/>
    <x v="447"/>
    <d v="2014-02-09T00:00:00"/>
    <s v="Standard Class"/>
    <s v="SC-20380"/>
    <s v="Shahid Collister"/>
    <x v="0"/>
    <x v="0"/>
    <s v="Pembroke Pines"/>
    <x v="2"/>
    <n v="33024"/>
    <x v="0"/>
    <x v="1696"/>
    <x v="1"/>
    <x v="10"/>
    <x v="1675"/>
    <n v="115.29600000000001"/>
    <n v="3"/>
    <n v="0.2"/>
    <n v="40.353599999999986"/>
  </r>
  <r>
    <n v="4757"/>
    <x v="2355"/>
    <x v="3"/>
    <x v="296"/>
    <d v="2014-09-26T00:00:00"/>
    <s v="Standard Class"/>
    <s v="EB-13870"/>
    <s v="Emily Burns"/>
    <x v="0"/>
    <x v="0"/>
    <s v="Philadelphia"/>
    <x v="9"/>
    <n v="19143"/>
    <x v="3"/>
    <x v="1310"/>
    <x v="1"/>
    <x v="8"/>
    <x v="1287"/>
    <n v="1.9080000000000004"/>
    <n v="2"/>
    <n v="0.7"/>
    <n v="-1.5264000000000002"/>
  </r>
  <r>
    <n v="4758"/>
    <x v="2356"/>
    <x v="3"/>
    <x v="504"/>
    <d v="2014-05-06T00:00:00"/>
    <s v="Standard Class"/>
    <s v="TC-21475"/>
    <s v="Tony Chapman"/>
    <x v="2"/>
    <x v="0"/>
    <s v="Danville"/>
    <x v="10"/>
    <n v="61832"/>
    <x v="2"/>
    <x v="582"/>
    <x v="1"/>
    <x v="8"/>
    <x v="577"/>
    <n v="43.371999999999993"/>
    <n v="7"/>
    <n v="0.8"/>
    <n v="-69.395200000000031"/>
  </r>
  <r>
    <n v="4759"/>
    <x v="2357"/>
    <x v="2"/>
    <x v="935"/>
    <d v="2011-11-07T00:00:00"/>
    <s v="Standard Class"/>
    <s v="SG-20605"/>
    <s v="Speros Goranitis"/>
    <x v="0"/>
    <x v="0"/>
    <s v="New York City"/>
    <x v="15"/>
    <n v="10009"/>
    <x v="3"/>
    <x v="469"/>
    <x v="2"/>
    <x v="7"/>
    <x v="465"/>
    <n v="783.96"/>
    <n v="4"/>
    <n v="0"/>
    <n v="219.50880000000006"/>
  </r>
  <r>
    <n v="4760"/>
    <x v="2357"/>
    <x v="2"/>
    <x v="935"/>
    <d v="2011-11-07T00:00:00"/>
    <s v="Standard Class"/>
    <s v="SG-20605"/>
    <s v="Speros Goranitis"/>
    <x v="0"/>
    <x v="0"/>
    <s v="New York City"/>
    <x v="15"/>
    <n v="10009"/>
    <x v="3"/>
    <x v="997"/>
    <x v="1"/>
    <x v="8"/>
    <x v="980"/>
    <n v="48.896000000000001"/>
    <n v="2"/>
    <n v="0.2"/>
    <n v="18.335999999999999"/>
  </r>
  <r>
    <n v="4761"/>
    <x v="2357"/>
    <x v="2"/>
    <x v="935"/>
    <d v="2011-11-07T00:00:00"/>
    <s v="Standard Class"/>
    <s v="SG-20605"/>
    <s v="Speros Goranitis"/>
    <x v="0"/>
    <x v="0"/>
    <s v="New York City"/>
    <x v="15"/>
    <n v="10009"/>
    <x v="3"/>
    <x v="696"/>
    <x v="1"/>
    <x v="8"/>
    <x v="689"/>
    <n v="7.8560000000000008"/>
    <n v="2"/>
    <n v="0.2"/>
    <n v="2.8477999999999994"/>
  </r>
  <r>
    <n v="4762"/>
    <x v="2358"/>
    <x v="0"/>
    <x v="945"/>
    <d v="2014-01-05T00:00:00"/>
    <s v="Standard Class"/>
    <s v="BM-11785"/>
    <s v="Bryan Mills"/>
    <x v="0"/>
    <x v="0"/>
    <s v="Columbus"/>
    <x v="24"/>
    <n v="43229"/>
    <x v="3"/>
    <x v="1647"/>
    <x v="1"/>
    <x v="2"/>
    <x v="1627"/>
    <n v="5.9039999999999999"/>
    <n v="2"/>
    <n v="0.2"/>
    <n v="1.9925999999999999"/>
  </r>
  <r>
    <n v="4763"/>
    <x v="2358"/>
    <x v="0"/>
    <x v="945"/>
    <d v="2014-01-05T00:00:00"/>
    <s v="Standard Class"/>
    <s v="BM-11785"/>
    <s v="Bryan Mills"/>
    <x v="0"/>
    <x v="0"/>
    <s v="Columbus"/>
    <x v="24"/>
    <n v="43229"/>
    <x v="3"/>
    <x v="1257"/>
    <x v="1"/>
    <x v="14"/>
    <x v="1232"/>
    <n v="13.712000000000002"/>
    <n v="2"/>
    <n v="0.2"/>
    <n v="1.0284"/>
  </r>
  <r>
    <n v="4764"/>
    <x v="2359"/>
    <x v="2"/>
    <x v="328"/>
    <d v="2011-09-21T00:00:00"/>
    <s v="Standard Class"/>
    <s v="NR-18550"/>
    <s v="Nick Radford"/>
    <x v="0"/>
    <x v="0"/>
    <s v="Chula Vista"/>
    <x v="1"/>
    <n v="91911"/>
    <x v="1"/>
    <x v="1697"/>
    <x v="1"/>
    <x v="12"/>
    <x v="1676"/>
    <n v="182.94"/>
    <n v="3"/>
    <n v="0"/>
    <n v="85.981799999999993"/>
  </r>
  <r>
    <n v="4765"/>
    <x v="2360"/>
    <x v="3"/>
    <x v="221"/>
    <d v="2014-11-28T00:00:00"/>
    <s v="First Class"/>
    <s v="PG-18820"/>
    <s v="Patrick Gardner"/>
    <x v="0"/>
    <x v="0"/>
    <s v="San Francisco"/>
    <x v="1"/>
    <n v="94110"/>
    <x v="1"/>
    <x v="924"/>
    <x v="1"/>
    <x v="6"/>
    <x v="907"/>
    <n v="27.76"/>
    <n v="4"/>
    <n v="0"/>
    <n v="9.9936000000000007"/>
  </r>
  <r>
    <n v="4766"/>
    <x v="2361"/>
    <x v="1"/>
    <x v="999"/>
    <d v="2012-04-28T00:00:00"/>
    <s v="Standard Class"/>
    <s v="DB-13270"/>
    <s v="Deborah Brumfield"/>
    <x v="2"/>
    <x v="0"/>
    <s v="New York City"/>
    <x v="15"/>
    <n v="10009"/>
    <x v="3"/>
    <x v="1062"/>
    <x v="1"/>
    <x v="6"/>
    <x v="1042"/>
    <n v="25.99"/>
    <n v="1"/>
    <n v="0"/>
    <n v="7.5370999999999988"/>
  </r>
  <r>
    <n v="4767"/>
    <x v="2362"/>
    <x v="1"/>
    <x v="1000"/>
    <d v="2012-03-12T00:00:00"/>
    <s v="First Class"/>
    <s v="NS-18640"/>
    <s v="Noel Staavos"/>
    <x v="1"/>
    <x v="0"/>
    <s v="San Antonio"/>
    <x v="5"/>
    <n v="78207"/>
    <x v="2"/>
    <x v="721"/>
    <x v="2"/>
    <x v="11"/>
    <x v="713"/>
    <n v="113.52000000000001"/>
    <n v="5"/>
    <n v="0.2"/>
    <n v="29.798999999999999"/>
  </r>
  <r>
    <n v="4768"/>
    <x v="2362"/>
    <x v="1"/>
    <x v="1000"/>
    <d v="2012-03-12T00:00:00"/>
    <s v="First Class"/>
    <s v="NS-18640"/>
    <s v="Noel Staavos"/>
    <x v="1"/>
    <x v="0"/>
    <s v="San Antonio"/>
    <x v="5"/>
    <n v="78207"/>
    <x v="2"/>
    <x v="1187"/>
    <x v="2"/>
    <x v="7"/>
    <x v="1164"/>
    <n v="359.88"/>
    <n v="3"/>
    <n v="0.2"/>
    <n v="22.492499999999993"/>
  </r>
  <r>
    <n v="4769"/>
    <x v="2363"/>
    <x v="3"/>
    <x v="455"/>
    <d v="2014-06-04T00:00:00"/>
    <s v="Same Day"/>
    <s v="CS-11860"/>
    <s v="Cari Schnelling"/>
    <x v="0"/>
    <x v="0"/>
    <s v="Jacksonville"/>
    <x v="3"/>
    <n v="28540"/>
    <x v="0"/>
    <x v="1588"/>
    <x v="1"/>
    <x v="10"/>
    <x v="1571"/>
    <n v="25.344000000000001"/>
    <n v="4"/>
    <n v="0.2"/>
    <n v="9.1871999999999989"/>
  </r>
  <r>
    <n v="4770"/>
    <x v="2364"/>
    <x v="0"/>
    <x v="251"/>
    <d v="2013-09-25T00:00:00"/>
    <s v="Second Class"/>
    <s v="CC-12430"/>
    <s v="Chuck Clark"/>
    <x v="2"/>
    <x v="0"/>
    <s v="San Francisco"/>
    <x v="1"/>
    <n v="94109"/>
    <x v="1"/>
    <x v="591"/>
    <x v="1"/>
    <x v="8"/>
    <x v="586"/>
    <n v="11.952000000000002"/>
    <n v="3"/>
    <n v="0.2"/>
    <n v="4.1832000000000003"/>
  </r>
  <r>
    <n v="4771"/>
    <x v="2364"/>
    <x v="0"/>
    <x v="251"/>
    <d v="2013-09-25T00:00:00"/>
    <s v="Second Class"/>
    <s v="CC-12430"/>
    <s v="Chuck Clark"/>
    <x v="2"/>
    <x v="0"/>
    <s v="San Francisco"/>
    <x v="1"/>
    <n v="94109"/>
    <x v="1"/>
    <x v="1698"/>
    <x v="1"/>
    <x v="14"/>
    <x v="1677"/>
    <n v="6.24"/>
    <n v="3"/>
    <n v="0"/>
    <n v="1.8719999999999997"/>
  </r>
  <r>
    <n v="4772"/>
    <x v="2365"/>
    <x v="2"/>
    <x v="656"/>
    <d v="2011-11-03T00:00:00"/>
    <s v="Second Class"/>
    <s v="AC-10450"/>
    <s v="Amy Cox"/>
    <x v="0"/>
    <x v="0"/>
    <s v="Avondale"/>
    <x v="16"/>
    <n v="85323"/>
    <x v="1"/>
    <x v="39"/>
    <x v="2"/>
    <x v="7"/>
    <x v="39"/>
    <n v="742.33600000000001"/>
    <n v="8"/>
    <n v="0.2"/>
    <n v="83.512799999999913"/>
  </r>
  <r>
    <n v="4773"/>
    <x v="2366"/>
    <x v="3"/>
    <x v="51"/>
    <d v="2014-11-28T00:00:00"/>
    <s v="Standard Class"/>
    <s v="CM-12385"/>
    <s v="Christopher Martinez"/>
    <x v="0"/>
    <x v="0"/>
    <s v="Chicago"/>
    <x v="10"/>
    <n v="60610"/>
    <x v="2"/>
    <x v="1372"/>
    <x v="0"/>
    <x v="5"/>
    <x v="1348"/>
    <n v="6.4640000000000004"/>
    <n v="1"/>
    <n v="0.6"/>
    <n v="-4.0400000000000009"/>
  </r>
  <r>
    <n v="4774"/>
    <x v="2366"/>
    <x v="3"/>
    <x v="51"/>
    <d v="2014-11-28T00:00:00"/>
    <s v="Standard Class"/>
    <s v="CM-12385"/>
    <s v="Christopher Martinez"/>
    <x v="0"/>
    <x v="0"/>
    <s v="Chicago"/>
    <x v="10"/>
    <n v="60610"/>
    <x v="2"/>
    <x v="745"/>
    <x v="1"/>
    <x v="2"/>
    <x v="736"/>
    <n v="11.52"/>
    <n v="5"/>
    <n v="0.2"/>
    <n v="4.1760000000000002"/>
  </r>
  <r>
    <n v="4775"/>
    <x v="2366"/>
    <x v="3"/>
    <x v="51"/>
    <d v="2014-11-28T00:00:00"/>
    <s v="Standard Class"/>
    <s v="CM-12385"/>
    <s v="Christopher Martinez"/>
    <x v="0"/>
    <x v="0"/>
    <s v="Chicago"/>
    <x v="10"/>
    <n v="60610"/>
    <x v="2"/>
    <x v="872"/>
    <x v="2"/>
    <x v="7"/>
    <x v="857"/>
    <n v="222.38400000000001"/>
    <n v="2"/>
    <n v="0.2"/>
    <n v="16.678799999999995"/>
  </r>
  <r>
    <n v="4776"/>
    <x v="2367"/>
    <x v="3"/>
    <x v="673"/>
    <d v="2014-11-22T00:00:00"/>
    <s v="Standard Class"/>
    <s v="EK-13795"/>
    <s v="Eileen Kiefer"/>
    <x v="2"/>
    <x v="0"/>
    <s v="Escondido"/>
    <x v="1"/>
    <n v="92025"/>
    <x v="1"/>
    <x v="809"/>
    <x v="1"/>
    <x v="6"/>
    <x v="799"/>
    <n v="23.36"/>
    <n v="4"/>
    <n v="0"/>
    <n v="6.073599999999999"/>
  </r>
  <r>
    <n v="4777"/>
    <x v="2368"/>
    <x v="0"/>
    <x v="317"/>
    <d v="2013-02-23T00:00:00"/>
    <s v="Second Class"/>
    <s v="CK-12760"/>
    <s v="Cyma Kinney"/>
    <x v="1"/>
    <x v="0"/>
    <s v="Long Beach"/>
    <x v="15"/>
    <n v="11561"/>
    <x v="3"/>
    <x v="865"/>
    <x v="1"/>
    <x v="2"/>
    <x v="33"/>
    <n v="8.67"/>
    <n v="3"/>
    <n v="0"/>
    <n v="4.0749000000000004"/>
  </r>
  <r>
    <n v="4778"/>
    <x v="2368"/>
    <x v="0"/>
    <x v="317"/>
    <d v="2013-02-23T00:00:00"/>
    <s v="Second Class"/>
    <s v="CK-12760"/>
    <s v="Cyma Kinney"/>
    <x v="1"/>
    <x v="0"/>
    <s v="Long Beach"/>
    <x v="15"/>
    <n v="11561"/>
    <x v="3"/>
    <x v="1257"/>
    <x v="1"/>
    <x v="14"/>
    <x v="1232"/>
    <n v="25.71"/>
    <n v="3"/>
    <n v="0"/>
    <n v="6.6846000000000005"/>
  </r>
  <r>
    <n v="4779"/>
    <x v="2369"/>
    <x v="3"/>
    <x v="659"/>
    <d v="2014-11-12T00:00:00"/>
    <s v="Standard Class"/>
    <s v="PK-19075"/>
    <s v="Pete Kriz"/>
    <x v="0"/>
    <x v="0"/>
    <s v="Newark"/>
    <x v="13"/>
    <n v="19711"/>
    <x v="3"/>
    <x v="336"/>
    <x v="1"/>
    <x v="9"/>
    <x v="332"/>
    <n v="100.94"/>
    <n v="7"/>
    <n v="0"/>
    <n v="33.310199999999995"/>
  </r>
  <r>
    <n v="4780"/>
    <x v="2370"/>
    <x v="2"/>
    <x v="1001"/>
    <d v="2011-07-10T00:00:00"/>
    <s v="First Class"/>
    <s v="MH-18025"/>
    <s v="Michelle Huthwaite"/>
    <x v="0"/>
    <x v="0"/>
    <s v="Buffalo"/>
    <x v="15"/>
    <n v="14215"/>
    <x v="3"/>
    <x v="474"/>
    <x v="0"/>
    <x v="1"/>
    <x v="470"/>
    <n v="63.882000000000005"/>
    <n v="1"/>
    <n v="0.1"/>
    <n v="10.647000000000004"/>
  </r>
  <r>
    <n v="4781"/>
    <x v="2371"/>
    <x v="2"/>
    <x v="845"/>
    <d v="2011-11-12T00:00:00"/>
    <s v="Standard Class"/>
    <s v="SC-20725"/>
    <s v="Steven Cartwright"/>
    <x v="0"/>
    <x v="0"/>
    <s v="Houston"/>
    <x v="5"/>
    <n v="77070"/>
    <x v="2"/>
    <x v="1423"/>
    <x v="0"/>
    <x v="1"/>
    <x v="1402"/>
    <n v="683.14399999999989"/>
    <n v="4"/>
    <n v="0.3"/>
    <n v="0"/>
  </r>
  <r>
    <n v="4782"/>
    <x v="2371"/>
    <x v="2"/>
    <x v="845"/>
    <d v="2011-11-12T00:00:00"/>
    <s v="Standard Class"/>
    <s v="SC-20725"/>
    <s v="Steven Cartwright"/>
    <x v="0"/>
    <x v="0"/>
    <s v="Houston"/>
    <x v="5"/>
    <n v="77070"/>
    <x v="2"/>
    <x v="1699"/>
    <x v="1"/>
    <x v="8"/>
    <x v="1678"/>
    <n v="1.4759999999999995"/>
    <n v="3"/>
    <n v="0.8"/>
    <n v="-2.214"/>
  </r>
  <r>
    <n v="4783"/>
    <x v="2371"/>
    <x v="2"/>
    <x v="845"/>
    <d v="2011-11-12T00:00:00"/>
    <s v="Standard Class"/>
    <s v="SC-20725"/>
    <s v="Steven Cartwright"/>
    <x v="0"/>
    <x v="0"/>
    <s v="Houston"/>
    <x v="5"/>
    <n v="77070"/>
    <x v="2"/>
    <x v="515"/>
    <x v="1"/>
    <x v="14"/>
    <x v="510"/>
    <n v="40.711999999999996"/>
    <n v="7"/>
    <n v="0.2"/>
    <n v="3.5623000000000022"/>
  </r>
  <r>
    <n v="4784"/>
    <x v="2372"/>
    <x v="3"/>
    <x v="480"/>
    <d v="2014-02-02T00:00:00"/>
    <s v="Standard Class"/>
    <s v="GB-14575"/>
    <s v="Giulietta Baptist"/>
    <x v="0"/>
    <x v="0"/>
    <s v="Wichita"/>
    <x v="41"/>
    <n v="67212"/>
    <x v="2"/>
    <x v="964"/>
    <x v="1"/>
    <x v="10"/>
    <x v="948"/>
    <n v="279.89999999999998"/>
    <n v="5"/>
    <n v="0"/>
    <n v="137.15100000000001"/>
  </r>
  <r>
    <n v="4785"/>
    <x v="2373"/>
    <x v="1"/>
    <x v="555"/>
    <d v="2012-12-16T00:00:00"/>
    <s v="Standard Class"/>
    <s v="IM-15070"/>
    <s v="Irene Maddox"/>
    <x v="0"/>
    <x v="0"/>
    <s v="Colorado Springs"/>
    <x v="22"/>
    <n v="80906"/>
    <x v="1"/>
    <x v="1355"/>
    <x v="1"/>
    <x v="6"/>
    <x v="1332"/>
    <n v="13.120000000000001"/>
    <n v="5"/>
    <n v="0.2"/>
    <n v="1.1480000000000006"/>
  </r>
  <r>
    <n v="4786"/>
    <x v="2373"/>
    <x v="1"/>
    <x v="555"/>
    <d v="2012-12-16T00:00:00"/>
    <s v="Standard Class"/>
    <s v="IM-15070"/>
    <s v="Irene Maddox"/>
    <x v="0"/>
    <x v="0"/>
    <s v="Colorado Springs"/>
    <x v="22"/>
    <n v="80906"/>
    <x v="1"/>
    <x v="1368"/>
    <x v="0"/>
    <x v="0"/>
    <x v="1344"/>
    <n v="69.576000000000008"/>
    <n v="4"/>
    <n v="0.7"/>
    <n v="-143.79040000000001"/>
  </r>
  <r>
    <n v="4787"/>
    <x v="2373"/>
    <x v="1"/>
    <x v="555"/>
    <d v="2012-12-16T00:00:00"/>
    <s v="Standard Class"/>
    <s v="IM-15070"/>
    <s v="Irene Maddox"/>
    <x v="0"/>
    <x v="0"/>
    <s v="Colorado Springs"/>
    <x v="22"/>
    <n v="80906"/>
    <x v="1"/>
    <x v="824"/>
    <x v="1"/>
    <x v="6"/>
    <x v="812"/>
    <n v="4.2240000000000002"/>
    <n v="3"/>
    <n v="0.2"/>
    <n v="0.47519999999999984"/>
  </r>
  <r>
    <n v="4788"/>
    <x v="2373"/>
    <x v="1"/>
    <x v="555"/>
    <d v="2012-12-16T00:00:00"/>
    <s v="Standard Class"/>
    <s v="IM-15070"/>
    <s v="Irene Maddox"/>
    <x v="0"/>
    <x v="0"/>
    <s v="Colorado Springs"/>
    <x v="22"/>
    <n v="80906"/>
    <x v="1"/>
    <x v="1700"/>
    <x v="2"/>
    <x v="11"/>
    <x v="1679"/>
    <n v="58.08"/>
    <n v="4"/>
    <n v="0.2"/>
    <n v="-6.5339999999999954"/>
  </r>
  <r>
    <n v="4789"/>
    <x v="2373"/>
    <x v="1"/>
    <x v="555"/>
    <d v="2012-12-16T00:00:00"/>
    <s v="Standard Class"/>
    <s v="IM-15070"/>
    <s v="Irene Maddox"/>
    <x v="0"/>
    <x v="0"/>
    <s v="Colorado Springs"/>
    <x v="22"/>
    <n v="80906"/>
    <x v="1"/>
    <x v="1027"/>
    <x v="0"/>
    <x v="5"/>
    <x v="1009"/>
    <n v="52.416000000000004"/>
    <n v="9"/>
    <n v="0.2"/>
    <n v="15.069600000000007"/>
  </r>
  <r>
    <n v="4790"/>
    <x v="2373"/>
    <x v="1"/>
    <x v="555"/>
    <d v="2012-12-16T00:00:00"/>
    <s v="Standard Class"/>
    <s v="IM-15070"/>
    <s v="Irene Maddox"/>
    <x v="0"/>
    <x v="0"/>
    <s v="Colorado Springs"/>
    <x v="22"/>
    <n v="80906"/>
    <x v="1"/>
    <x v="1001"/>
    <x v="0"/>
    <x v="5"/>
    <x v="984"/>
    <n v="54.920000000000009"/>
    <n v="5"/>
    <n v="0.2"/>
    <n v="10.983999999999996"/>
  </r>
  <r>
    <n v="4791"/>
    <x v="2373"/>
    <x v="1"/>
    <x v="555"/>
    <d v="2012-12-16T00:00:00"/>
    <s v="Standard Class"/>
    <s v="IM-15070"/>
    <s v="Irene Maddox"/>
    <x v="0"/>
    <x v="0"/>
    <s v="Colorado Springs"/>
    <x v="22"/>
    <n v="80906"/>
    <x v="1"/>
    <x v="1342"/>
    <x v="0"/>
    <x v="3"/>
    <x v="1318"/>
    <n v="364.95"/>
    <n v="5"/>
    <n v="0.5"/>
    <n v="-248.16599999999994"/>
  </r>
  <r>
    <n v="4792"/>
    <x v="2373"/>
    <x v="1"/>
    <x v="555"/>
    <d v="2012-12-16T00:00:00"/>
    <s v="Standard Class"/>
    <s v="IM-15070"/>
    <s v="Irene Maddox"/>
    <x v="0"/>
    <x v="0"/>
    <s v="Colorado Springs"/>
    <x v="22"/>
    <n v="80906"/>
    <x v="1"/>
    <x v="778"/>
    <x v="1"/>
    <x v="10"/>
    <x v="1680"/>
    <n v="85.055999999999997"/>
    <n v="3"/>
    <n v="0.2"/>
    <n v="28.706399999999991"/>
  </r>
  <r>
    <n v="4793"/>
    <x v="2373"/>
    <x v="1"/>
    <x v="555"/>
    <d v="2012-12-16T00:00:00"/>
    <s v="Standard Class"/>
    <s v="IM-15070"/>
    <s v="Irene Maddox"/>
    <x v="0"/>
    <x v="0"/>
    <s v="Colorado Springs"/>
    <x v="22"/>
    <n v="80906"/>
    <x v="1"/>
    <x v="96"/>
    <x v="1"/>
    <x v="10"/>
    <x v="96"/>
    <n v="27.695999999999998"/>
    <n v="3"/>
    <n v="0.2"/>
    <n v="9.6935999999999964"/>
  </r>
  <r>
    <n v="4794"/>
    <x v="2374"/>
    <x v="1"/>
    <x v="685"/>
    <d v="2012-07-04T00:00:00"/>
    <s v="Standard Class"/>
    <s v="MM-18055"/>
    <s v="Michelle Moray"/>
    <x v="0"/>
    <x v="0"/>
    <s v="New York City"/>
    <x v="15"/>
    <n v="10011"/>
    <x v="3"/>
    <x v="910"/>
    <x v="1"/>
    <x v="10"/>
    <x v="893"/>
    <n v="24.96"/>
    <n v="4"/>
    <n v="0"/>
    <n v="11.231999999999999"/>
  </r>
  <r>
    <n v="4795"/>
    <x v="2375"/>
    <x v="1"/>
    <x v="199"/>
    <d v="2012-03-23T00:00:00"/>
    <s v="Standard Class"/>
    <s v="MF-18250"/>
    <s v="Monica Federle"/>
    <x v="1"/>
    <x v="0"/>
    <s v="Los Angeles"/>
    <x v="1"/>
    <n v="90036"/>
    <x v="1"/>
    <x v="1618"/>
    <x v="0"/>
    <x v="5"/>
    <x v="1600"/>
    <n v="43.13"/>
    <n v="1"/>
    <n v="0"/>
    <n v="18.114600000000003"/>
  </r>
  <r>
    <n v="4796"/>
    <x v="2376"/>
    <x v="1"/>
    <x v="863"/>
    <d v="2012-08-17T00:00:00"/>
    <s v="Standard Class"/>
    <s v="CK-12595"/>
    <s v="Clytie Kelty"/>
    <x v="0"/>
    <x v="0"/>
    <s v="Marietta"/>
    <x v="32"/>
    <n v="30062"/>
    <x v="0"/>
    <x v="620"/>
    <x v="1"/>
    <x v="8"/>
    <x v="33"/>
    <n v="5.64"/>
    <n v="3"/>
    <n v="0"/>
    <n v="2.7071999999999994"/>
  </r>
  <r>
    <n v="4797"/>
    <x v="2377"/>
    <x v="0"/>
    <x v="675"/>
    <d v="2013-05-20T00:00:00"/>
    <s v="Standard Class"/>
    <s v="MK-17905"/>
    <s v="Michael Kennedy"/>
    <x v="1"/>
    <x v="0"/>
    <s v="Jacksonville"/>
    <x v="2"/>
    <n v="32216"/>
    <x v="0"/>
    <x v="1242"/>
    <x v="1"/>
    <x v="8"/>
    <x v="1216"/>
    <n v="57.582000000000008"/>
    <n v="3"/>
    <n v="0.7"/>
    <n v="-44.146199999999979"/>
  </r>
  <r>
    <n v="4798"/>
    <x v="2377"/>
    <x v="0"/>
    <x v="675"/>
    <d v="2013-05-20T00:00:00"/>
    <s v="Standard Class"/>
    <s v="MK-17905"/>
    <s v="Michael Kennedy"/>
    <x v="1"/>
    <x v="0"/>
    <s v="Jacksonville"/>
    <x v="2"/>
    <n v="32216"/>
    <x v="0"/>
    <x v="1347"/>
    <x v="1"/>
    <x v="10"/>
    <x v="1323"/>
    <n v="31.104000000000006"/>
    <n v="6"/>
    <n v="0.2"/>
    <n v="10.8864"/>
  </r>
  <r>
    <n v="4799"/>
    <x v="2377"/>
    <x v="0"/>
    <x v="675"/>
    <d v="2013-05-20T00:00:00"/>
    <s v="Standard Class"/>
    <s v="MK-17905"/>
    <s v="Michael Kennedy"/>
    <x v="1"/>
    <x v="0"/>
    <s v="Jacksonville"/>
    <x v="2"/>
    <n v="32216"/>
    <x v="0"/>
    <x v="1598"/>
    <x v="0"/>
    <x v="5"/>
    <x v="1581"/>
    <n v="30.192"/>
    <n v="3"/>
    <n v="0.2"/>
    <n v="8.3028000000000031"/>
  </r>
  <r>
    <n v="4800"/>
    <x v="2377"/>
    <x v="0"/>
    <x v="675"/>
    <d v="2013-05-20T00:00:00"/>
    <s v="Standard Class"/>
    <s v="MK-17905"/>
    <s v="Michael Kennedy"/>
    <x v="1"/>
    <x v="0"/>
    <s v="Jacksonville"/>
    <x v="2"/>
    <n v="32216"/>
    <x v="0"/>
    <x v="47"/>
    <x v="2"/>
    <x v="7"/>
    <x v="47"/>
    <n v="43.6"/>
    <n v="5"/>
    <n v="0.2"/>
    <n v="4.3600000000000012"/>
  </r>
  <r>
    <n v="4801"/>
    <x v="2377"/>
    <x v="0"/>
    <x v="675"/>
    <d v="2013-05-20T00:00:00"/>
    <s v="Standard Class"/>
    <s v="MK-17905"/>
    <s v="Michael Kennedy"/>
    <x v="1"/>
    <x v="0"/>
    <s v="Jacksonville"/>
    <x v="2"/>
    <n v="32216"/>
    <x v="0"/>
    <x v="1701"/>
    <x v="1"/>
    <x v="6"/>
    <x v="1681"/>
    <n v="4.7679999999999998"/>
    <n v="2"/>
    <n v="0.2"/>
    <n v="0.41720000000000046"/>
  </r>
  <r>
    <n v="4802"/>
    <x v="2377"/>
    <x v="0"/>
    <x v="675"/>
    <d v="2013-05-20T00:00:00"/>
    <s v="Standard Class"/>
    <s v="MK-17905"/>
    <s v="Michael Kennedy"/>
    <x v="1"/>
    <x v="0"/>
    <s v="Jacksonville"/>
    <x v="2"/>
    <n v="32216"/>
    <x v="0"/>
    <x v="153"/>
    <x v="1"/>
    <x v="8"/>
    <x v="152"/>
    <n v="10.380000000000003"/>
    <n v="2"/>
    <n v="0.7"/>
    <n v="-7.6119999999999983"/>
  </r>
  <r>
    <n v="4803"/>
    <x v="2377"/>
    <x v="0"/>
    <x v="675"/>
    <d v="2013-05-20T00:00:00"/>
    <s v="Standard Class"/>
    <s v="MK-17905"/>
    <s v="Michael Kennedy"/>
    <x v="1"/>
    <x v="0"/>
    <s v="Jacksonville"/>
    <x v="2"/>
    <n v="32216"/>
    <x v="0"/>
    <x v="78"/>
    <x v="1"/>
    <x v="8"/>
    <x v="78"/>
    <n v="13.392000000000003"/>
    <n v="8"/>
    <n v="0.7"/>
    <n v="-9.8207999999999984"/>
  </r>
  <r>
    <n v="4804"/>
    <x v="2378"/>
    <x v="3"/>
    <x v="1002"/>
    <d v="2014-07-18T00:00:00"/>
    <s v="Second Class"/>
    <s v="MH-17455"/>
    <s v="Mark Hamilton"/>
    <x v="0"/>
    <x v="0"/>
    <s v="Philadelphia"/>
    <x v="9"/>
    <n v="19140"/>
    <x v="3"/>
    <x v="781"/>
    <x v="2"/>
    <x v="7"/>
    <x v="772"/>
    <n v="39.593999999999994"/>
    <n v="1"/>
    <n v="0.4"/>
    <n v="-7.2589000000000041"/>
  </r>
  <r>
    <n v="4805"/>
    <x v="2378"/>
    <x v="3"/>
    <x v="1002"/>
    <d v="2014-07-18T00:00:00"/>
    <s v="Second Class"/>
    <s v="MH-17455"/>
    <s v="Mark Hamilton"/>
    <x v="0"/>
    <x v="0"/>
    <s v="Philadelphia"/>
    <x v="9"/>
    <n v="19140"/>
    <x v="3"/>
    <x v="1308"/>
    <x v="0"/>
    <x v="5"/>
    <x v="1284"/>
    <n v="91.00800000000001"/>
    <n v="9"/>
    <n v="0.2"/>
    <n v="19.339199999999998"/>
  </r>
  <r>
    <n v="4806"/>
    <x v="2379"/>
    <x v="1"/>
    <x v="6"/>
    <d v="2012-11-25T00:00:00"/>
    <s v="Second Class"/>
    <s v="NG-18430"/>
    <s v="Nathan Gelder"/>
    <x v="0"/>
    <x v="0"/>
    <s v="Los Angeles"/>
    <x v="1"/>
    <n v="90008"/>
    <x v="1"/>
    <x v="640"/>
    <x v="1"/>
    <x v="10"/>
    <x v="634"/>
    <n v="37.94"/>
    <n v="2"/>
    <n v="0"/>
    <n v="18.211199999999998"/>
  </r>
  <r>
    <n v="4807"/>
    <x v="2379"/>
    <x v="1"/>
    <x v="6"/>
    <d v="2012-11-25T00:00:00"/>
    <s v="Second Class"/>
    <s v="NG-18430"/>
    <s v="Nathan Gelder"/>
    <x v="0"/>
    <x v="0"/>
    <s v="Los Angeles"/>
    <x v="1"/>
    <n v="90008"/>
    <x v="1"/>
    <x v="1450"/>
    <x v="1"/>
    <x v="10"/>
    <x v="1428"/>
    <n v="42.800000000000004"/>
    <n v="10"/>
    <n v="0"/>
    <n v="19.259999999999998"/>
  </r>
  <r>
    <n v="4808"/>
    <x v="2379"/>
    <x v="1"/>
    <x v="6"/>
    <d v="2012-11-25T00:00:00"/>
    <s v="Second Class"/>
    <s v="NG-18430"/>
    <s v="Nathan Gelder"/>
    <x v="0"/>
    <x v="0"/>
    <s v="Los Angeles"/>
    <x v="1"/>
    <n v="90008"/>
    <x v="1"/>
    <x v="602"/>
    <x v="1"/>
    <x v="4"/>
    <x v="597"/>
    <n v="33.630000000000003"/>
    <n v="3"/>
    <n v="0"/>
    <n v="10.088999999999999"/>
  </r>
  <r>
    <n v="4809"/>
    <x v="2380"/>
    <x v="2"/>
    <x v="533"/>
    <d v="2011-11-28T00:00:00"/>
    <s v="Standard Class"/>
    <s v="PB-19210"/>
    <s v="Phillip Breyer"/>
    <x v="1"/>
    <x v="0"/>
    <s v="Philadelphia"/>
    <x v="9"/>
    <n v="19134"/>
    <x v="3"/>
    <x v="1249"/>
    <x v="1"/>
    <x v="12"/>
    <x v="1224"/>
    <n v="62.808000000000007"/>
    <n v="3"/>
    <n v="0.2"/>
    <n v="21.197700000000001"/>
  </r>
  <r>
    <n v="4810"/>
    <x v="2381"/>
    <x v="1"/>
    <x v="17"/>
    <d v="2012-12-30T00:00:00"/>
    <s v="First Class"/>
    <s v="RE-19450"/>
    <s v="Richard Eichhorn"/>
    <x v="0"/>
    <x v="0"/>
    <s v="Eau Claire"/>
    <x v="6"/>
    <n v="54703"/>
    <x v="2"/>
    <x v="1689"/>
    <x v="1"/>
    <x v="10"/>
    <x v="1668"/>
    <n v="195.64"/>
    <n v="4"/>
    <n v="0"/>
    <n v="91.950799999999987"/>
  </r>
  <r>
    <n v="4811"/>
    <x v="2381"/>
    <x v="1"/>
    <x v="17"/>
    <d v="2012-12-30T00:00:00"/>
    <s v="First Class"/>
    <s v="RE-19450"/>
    <s v="Richard Eichhorn"/>
    <x v="0"/>
    <x v="0"/>
    <s v="Eau Claire"/>
    <x v="6"/>
    <n v="54703"/>
    <x v="2"/>
    <x v="1191"/>
    <x v="2"/>
    <x v="7"/>
    <x v="1167"/>
    <n v="239.9"/>
    <n v="2"/>
    <n v="0"/>
    <n v="71.97"/>
  </r>
  <r>
    <n v="4812"/>
    <x v="2382"/>
    <x v="0"/>
    <x v="696"/>
    <d v="2013-11-20T00:00:00"/>
    <s v="Second Class"/>
    <s v="EB-14110"/>
    <s v="Eugene Barchas"/>
    <x v="0"/>
    <x v="0"/>
    <s v="Philadelphia"/>
    <x v="9"/>
    <n v="19134"/>
    <x v="3"/>
    <x v="323"/>
    <x v="0"/>
    <x v="1"/>
    <x v="320"/>
    <n v="380.05799999999994"/>
    <n v="3"/>
    <n v="0.3"/>
    <n v="-21.717600000000004"/>
  </r>
  <r>
    <n v="4813"/>
    <x v="2382"/>
    <x v="0"/>
    <x v="696"/>
    <d v="2013-11-20T00:00:00"/>
    <s v="Second Class"/>
    <s v="EB-14110"/>
    <s v="Eugene Barchas"/>
    <x v="0"/>
    <x v="0"/>
    <s v="Philadelphia"/>
    <x v="9"/>
    <n v="19134"/>
    <x v="3"/>
    <x v="361"/>
    <x v="2"/>
    <x v="16"/>
    <x v="356"/>
    <n v="1199.9759999999999"/>
    <n v="4"/>
    <n v="0.4"/>
    <n v="179.99639999999999"/>
  </r>
  <r>
    <n v="4814"/>
    <x v="2382"/>
    <x v="0"/>
    <x v="696"/>
    <d v="2013-11-20T00:00:00"/>
    <s v="Second Class"/>
    <s v="EB-14110"/>
    <s v="Eugene Barchas"/>
    <x v="0"/>
    <x v="0"/>
    <s v="Philadelphia"/>
    <x v="9"/>
    <n v="19134"/>
    <x v="3"/>
    <x v="1702"/>
    <x v="0"/>
    <x v="5"/>
    <x v="1682"/>
    <n v="48.576000000000001"/>
    <n v="3"/>
    <n v="0.2"/>
    <n v="9.7151999999999941"/>
  </r>
  <r>
    <n v="4815"/>
    <x v="2383"/>
    <x v="0"/>
    <x v="541"/>
    <d v="2013-05-11T00:00:00"/>
    <s v="First Class"/>
    <s v="TB-21625"/>
    <s v="Trudy Brown"/>
    <x v="0"/>
    <x v="0"/>
    <s v="Los Angeles"/>
    <x v="1"/>
    <n v="90004"/>
    <x v="1"/>
    <x v="150"/>
    <x v="1"/>
    <x v="10"/>
    <x v="150"/>
    <n v="17.940000000000001"/>
    <n v="3"/>
    <n v="0"/>
    <n v="8.0730000000000004"/>
  </r>
  <r>
    <n v="4816"/>
    <x v="2384"/>
    <x v="2"/>
    <x v="58"/>
    <d v="2011-12-31T00:00:00"/>
    <s v="Standard Class"/>
    <s v="MG-17695"/>
    <s v="Maureen Gnade"/>
    <x v="0"/>
    <x v="0"/>
    <s v="Philadelphia"/>
    <x v="9"/>
    <n v="19134"/>
    <x v="3"/>
    <x v="229"/>
    <x v="1"/>
    <x v="10"/>
    <x v="227"/>
    <n v="18.264000000000003"/>
    <n v="3"/>
    <n v="0.2"/>
    <n v="6.1640999999999995"/>
  </r>
  <r>
    <n v="4817"/>
    <x v="2384"/>
    <x v="2"/>
    <x v="58"/>
    <d v="2011-12-31T00:00:00"/>
    <s v="Standard Class"/>
    <s v="MG-17695"/>
    <s v="Maureen Gnade"/>
    <x v="0"/>
    <x v="0"/>
    <s v="Philadelphia"/>
    <x v="9"/>
    <n v="19134"/>
    <x v="3"/>
    <x v="1656"/>
    <x v="1"/>
    <x v="9"/>
    <x v="1635"/>
    <n v="34.655999999999999"/>
    <n v="2"/>
    <n v="0.2"/>
    <n v="5.6315999999999971"/>
  </r>
  <r>
    <n v="4818"/>
    <x v="2384"/>
    <x v="2"/>
    <x v="58"/>
    <d v="2011-12-31T00:00:00"/>
    <s v="Standard Class"/>
    <s v="MG-17695"/>
    <s v="Maureen Gnade"/>
    <x v="0"/>
    <x v="0"/>
    <s v="Philadelphia"/>
    <x v="9"/>
    <n v="19134"/>
    <x v="3"/>
    <x v="543"/>
    <x v="1"/>
    <x v="9"/>
    <x v="538"/>
    <n v="81.552000000000007"/>
    <n v="2"/>
    <n v="0.2"/>
    <n v="8.1551999999999971"/>
  </r>
  <r>
    <n v="4819"/>
    <x v="2384"/>
    <x v="2"/>
    <x v="58"/>
    <d v="2011-12-31T00:00:00"/>
    <s v="Standard Class"/>
    <s v="MG-17695"/>
    <s v="Maureen Gnade"/>
    <x v="0"/>
    <x v="0"/>
    <s v="Philadelphia"/>
    <x v="9"/>
    <n v="19134"/>
    <x v="3"/>
    <x v="1043"/>
    <x v="1"/>
    <x v="4"/>
    <x v="1023"/>
    <n v="227.13600000000002"/>
    <n v="4"/>
    <n v="0.2"/>
    <n v="-42.588000000000036"/>
  </r>
  <r>
    <n v="4820"/>
    <x v="2385"/>
    <x v="3"/>
    <x v="110"/>
    <d v="2014-06-15T00:00:00"/>
    <s v="Standard Class"/>
    <s v="LW-17125"/>
    <s v="Liz Willingham"/>
    <x v="0"/>
    <x v="0"/>
    <s v="Norwich"/>
    <x v="29"/>
    <n v="6360"/>
    <x v="3"/>
    <x v="1499"/>
    <x v="1"/>
    <x v="8"/>
    <x v="1478"/>
    <n v="10.36"/>
    <n v="2"/>
    <n v="0"/>
    <n v="5.0763999999999996"/>
  </r>
  <r>
    <n v="4821"/>
    <x v="2386"/>
    <x v="1"/>
    <x v="1003"/>
    <d v="2012-04-11T00:00:00"/>
    <s v="Standard Class"/>
    <s v="PF-19120"/>
    <s v="Peter Fuller"/>
    <x v="0"/>
    <x v="0"/>
    <s v="San Antonio"/>
    <x v="5"/>
    <n v="78207"/>
    <x v="2"/>
    <x v="1364"/>
    <x v="1"/>
    <x v="9"/>
    <x v="1341"/>
    <n v="463.24799999999988"/>
    <n v="8"/>
    <n v="0.8"/>
    <n v="-1181.2824000000003"/>
  </r>
  <r>
    <n v="4822"/>
    <x v="2386"/>
    <x v="1"/>
    <x v="1003"/>
    <d v="2012-04-11T00:00:00"/>
    <s v="Standard Class"/>
    <s v="PF-19120"/>
    <s v="Peter Fuller"/>
    <x v="0"/>
    <x v="0"/>
    <s v="San Antonio"/>
    <x v="5"/>
    <n v="78207"/>
    <x v="2"/>
    <x v="657"/>
    <x v="2"/>
    <x v="11"/>
    <x v="651"/>
    <n v="383.952"/>
    <n v="6"/>
    <n v="0.2"/>
    <n v="47.993999999999971"/>
  </r>
  <r>
    <n v="4823"/>
    <x v="2387"/>
    <x v="0"/>
    <x v="212"/>
    <d v="2013-07-12T00:00:00"/>
    <s v="Same Day"/>
    <s v="NZ-18565"/>
    <s v="Nick Zandusky"/>
    <x v="2"/>
    <x v="0"/>
    <s v="Yuma"/>
    <x v="16"/>
    <n v="85364"/>
    <x v="1"/>
    <x v="444"/>
    <x v="1"/>
    <x v="8"/>
    <x v="439"/>
    <n v="44.856000000000009"/>
    <n v="6"/>
    <n v="0.7"/>
    <n v="-35.884799999999984"/>
  </r>
  <r>
    <n v="4824"/>
    <x v="2388"/>
    <x v="0"/>
    <x v="831"/>
    <d v="2013-11-27T00:00:00"/>
    <s v="Standard Class"/>
    <s v="CK-12205"/>
    <s v="Chloris Kastensmidt"/>
    <x v="0"/>
    <x v="0"/>
    <s v="Columbus"/>
    <x v="24"/>
    <n v="43229"/>
    <x v="3"/>
    <x v="1703"/>
    <x v="2"/>
    <x v="15"/>
    <x v="1683"/>
    <n v="30.345000000000006"/>
    <n v="7"/>
    <n v="0.7"/>
    <n v="-24.275999999999996"/>
  </r>
  <r>
    <n v="4825"/>
    <x v="2388"/>
    <x v="0"/>
    <x v="831"/>
    <d v="2013-11-27T00:00:00"/>
    <s v="Standard Class"/>
    <s v="CK-12205"/>
    <s v="Chloris Kastensmidt"/>
    <x v="0"/>
    <x v="0"/>
    <s v="Columbus"/>
    <x v="24"/>
    <n v="43229"/>
    <x v="3"/>
    <x v="163"/>
    <x v="0"/>
    <x v="1"/>
    <x v="162"/>
    <n v="127.554"/>
    <n v="3"/>
    <n v="0.3"/>
    <n v="-9.1109999999999971"/>
  </r>
  <r>
    <n v="4826"/>
    <x v="2388"/>
    <x v="0"/>
    <x v="831"/>
    <d v="2013-11-27T00:00:00"/>
    <s v="Standard Class"/>
    <s v="CK-12205"/>
    <s v="Chloris Kastensmidt"/>
    <x v="0"/>
    <x v="0"/>
    <s v="Columbus"/>
    <x v="24"/>
    <n v="43229"/>
    <x v="3"/>
    <x v="1416"/>
    <x v="0"/>
    <x v="5"/>
    <x v="1394"/>
    <n v="77.951999999999998"/>
    <n v="3"/>
    <n v="0.2"/>
    <n v="15.590399999999995"/>
  </r>
  <r>
    <n v="4827"/>
    <x v="2389"/>
    <x v="3"/>
    <x v="105"/>
    <d v="2014-11-16T00:00:00"/>
    <s v="First Class"/>
    <s v="JE-15610"/>
    <s v="Jim Epp"/>
    <x v="1"/>
    <x v="0"/>
    <s v="Los Angeles"/>
    <x v="1"/>
    <n v="90036"/>
    <x v="1"/>
    <x v="236"/>
    <x v="1"/>
    <x v="8"/>
    <x v="234"/>
    <n v="14.016"/>
    <n v="4"/>
    <n v="0.2"/>
    <n v="4.9055999999999997"/>
  </r>
  <r>
    <n v="4828"/>
    <x v="2390"/>
    <x v="2"/>
    <x v="301"/>
    <d v="2011-11-08T00:00:00"/>
    <s v="Standard Class"/>
    <s v="JO-15145"/>
    <s v="Jack O'Briant"/>
    <x v="1"/>
    <x v="0"/>
    <s v="Richmond"/>
    <x v="0"/>
    <n v="40475"/>
    <x v="0"/>
    <x v="1156"/>
    <x v="1"/>
    <x v="4"/>
    <x v="1135"/>
    <n v="69.52"/>
    <n v="2"/>
    <n v="0"/>
    <n v="19.465600000000002"/>
  </r>
  <r>
    <n v="4829"/>
    <x v="2390"/>
    <x v="2"/>
    <x v="301"/>
    <d v="2011-11-08T00:00:00"/>
    <s v="Standard Class"/>
    <s v="JO-15145"/>
    <s v="Jack O'Briant"/>
    <x v="1"/>
    <x v="0"/>
    <s v="Richmond"/>
    <x v="0"/>
    <n v="40475"/>
    <x v="0"/>
    <x v="868"/>
    <x v="1"/>
    <x v="6"/>
    <x v="853"/>
    <n v="5.64"/>
    <n v="3"/>
    <n v="0"/>
    <n v="1.6355999999999997"/>
  </r>
  <r>
    <n v="4830"/>
    <x v="2391"/>
    <x v="0"/>
    <x v="666"/>
    <d v="2013-05-22T00:00:00"/>
    <s v="Standard Class"/>
    <s v="TT-21220"/>
    <s v="Thomas Thornton"/>
    <x v="0"/>
    <x v="0"/>
    <s v="New York City"/>
    <x v="15"/>
    <n v="10035"/>
    <x v="3"/>
    <x v="1212"/>
    <x v="1"/>
    <x v="8"/>
    <x v="1188"/>
    <n v="13.776000000000002"/>
    <n v="3"/>
    <n v="0.2"/>
    <n v="4.4771999999999998"/>
  </r>
  <r>
    <n v="4831"/>
    <x v="2392"/>
    <x v="2"/>
    <x v="845"/>
    <d v="2011-11-12T00:00:00"/>
    <s v="Standard Class"/>
    <s v="MS-17365"/>
    <s v="Maribeth Schnelling"/>
    <x v="0"/>
    <x v="0"/>
    <s v="Wausau"/>
    <x v="6"/>
    <n v="54401"/>
    <x v="2"/>
    <x v="1360"/>
    <x v="1"/>
    <x v="9"/>
    <x v="1337"/>
    <n v="245.88"/>
    <n v="6"/>
    <n v="0"/>
    <n v="68.846399999999988"/>
  </r>
  <r>
    <n v="4832"/>
    <x v="2392"/>
    <x v="2"/>
    <x v="845"/>
    <d v="2011-11-12T00:00:00"/>
    <s v="Standard Class"/>
    <s v="MS-17365"/>
    <s v="Maribeth Schnelling"/>
    <x v="0"/>
    <x v="0"/>
    <s v="Wausau"/>
    <x v="6"/>
    <n v="54401"/>
    <x v="2"/>
    <x v="762"/>
    <x v="1"/>
    <x v="4"/>
    <x v="754"/>
    <n v="36.630000000000003"/>
    <n v="3"/>
    <n v="0"/>
    <n v="9.8901000000000039"/>
  </r>
  <r>
    <n v="4833"/>
    <x v="2392"/>
    <x v="2"/>
    <x v="845"/>
    <d v="2011-11-12T00:00:00"/>
    <s v="Standard Class"/>
    <s v="MS-17365"/>
    <s v="Maribeth Schnelling"/>
    <x v="0"/>
    <x v="0"/>
    <s v="Wausau"/>
    <x v="6"/>
    <n v="54401"/>
    <x v="2"/>
    <x v="1011"/>
    <x v="1"/>
    <x v="4"/>
    <x v="994"/>
    <n v="22.58"/>
    <n v="2"/>
    <n v="0"/>
    <n v="5.8707999999999991"/>
  </r>
  <r>
    <n v="4834"/>
    <x v="2392"/>
    <x v="2"/>
    <x v="845"/>
    <d v="2011-11-12T00:00:00"/>
    <s v="Standard Class"/>
    <s v="MS-17365"/>
    <s v="Maribeth Schnelling"/>
    <x v="0"/>
    <x v="0"/>
    <s v="Wausau"/>
    <x v="6"/>
    <n v="54401"/>
    <x v="2"/>
    <x v="925"/>
    <x v="1"/>
    <x v="8"/>
    <x v="908"/>
    <n v="12.39"/>
    <n v="3"/>
    <n v="0"/>
    <n v="5.8232999999999997"/>
  </r>
  <r>
    <n v="4835"/>
    <x v="2393"/>
    <x v="3"/>
    <x v="361"/>
    <d v="2014-10-11T00:00:00"/>
    <s v="Standard Class"/>
    <s v="MP-18175"/>
    <s v="Mike Pelletier"/>
    <x v="2"/>
    <x v="0"/>
    <s v="San Francisco"/>
    <x v="1"/>
    <n v="94110"/>
    <x v="1"/>
    <x v="1230"/>
    <x v="1"/>
    <x v="8"/>
    <x v="1204"/>
    <n v="39.92"/>
    <n v="5"/>
    <n v="0.2"/>
    <n v="13.472999999999999"/>
  </r>
  <r>
    <n v="4836"/>
    <x v="2393"/>
    <x v="3"/>
    <x v="361"/>
    <d v="2014-10-11T00:00:00"/>
    <s v="Standard Class"/>
    <s v="MP-18175"/>
    <s v="Mike Pelletier"/>
    <x v="2"/>
    <x v="0"/>
    <s v="San Francisco"/>
    <x v="1"/>
    <n v="94110"/>
    <x v="1"/>
    <x v="1323"/>
    <x v="1"/>
    <x v="10"/>
    <x v="1300"/>
    <n v="61.96"/>
    <n v="2"/>
    <n v="0"/>
    <n v="27.881999999999998"/>
  </r>
  <r>
    <n v="4837"/>
    <x v="2393"/>
    <x v="3"/>
    <x v="361"/>
    <d v="2014-10-11T00:00:00"/>
    <s v="Standard Class"/>
    <s v="MP-18175"/>
    <s v="Mike Pelletier"/>
    <x v="2"/>
    <x v="0"/>
    <s v="San Francisco"/>
    <x v="1"/>
    <n v="94110"/>
    <x v="1"/>
    <x v="799"/>
    <x v="1"/>
    <x v="8"/>
    <x v="789"/>
    <n v="19.936000000000003"/>
    <n v="4"/>
    <n v="0.2"/>
    <n v="7.2267999999999999"/>
  </r>
  <r>
    <n v="4838"/>
    <x v="2394"/>
    <x v="3"/>
    <x v="702"/>
    <d v="2014-06-04T00:00:00"/>
    <s v="First Class"/>
    <s v="FH-14350"/>
    <s v="Fred Harton"/>
    <x v="0"/>
    <x v="0"/>
    <s v="Dublin"/>
    <x v="24"/>
    <n v="43017"/>
    <x v="3"/>
    <x v="858"/>
    <x v="1"/>
    <x v="8"/>
    <x v="844"/>
    <n v="3.7980000000000005"/>
    <n v="2"/>
    <n v="0.7"/>
    <n v="-2.6585999999999999"/>
  </r>
  <r>
    <n v="4839"/>
    <x v="2394"/>
    <x v="3"/>
    <x v="702"/>
    <d v="2014-06-04T00:00:00"/>
    <s v="First Class"/>
    <s v="FH-14350"/>
    <s v="Fred Harton"/>
    <x v="0"/>
    <x v="0"/>
    <s v="Dublin"/>
    <x v="24"/>
    <n v="43017"/>
    <x v="3"/>
    <x v="874"/>
    <x v="1"/>
    <x v="10"/>
    <x v="859"/>
    <n v="27.744000000000003"/>
    <n v="6"/>
    <n v="0.2"/>
    <n v="10.057200000000002"/>
  </r>
  <r>
    <n v="4840"/>
    <x v="2394"/>
    <x v="3"/>
    <x v="702"/>
    <d v="2014-06-04T00:00:00"/>
    <s v="First Class"/>
    <s v="FH-14350"/>
    <s v="Fred Harton"/>
    <x v="0"/>
    <x v="0"/>
    <s v="Dublin"/>
    <x v="24"/>
    <n v="43017"/>
    <x v="3"/>
    <x v="194"/>
    <x v="2"/>
    <x v="7"/>
    <x v="193"/>
    <n v="158.37599999999998"/>
    <n v="4"/>
    <n v="0.4"/>
    <n v="-34.314799999999991"/>
  </r>
  <r>
    <n v="4841"/>
    <x v="2395"/>
    <x v="3"/>
    <x v="225"/>
    <d v="2014-11-26T00:00:00"/>
    <s v="Standard Class"/>
    <s v="SC-20050"/>
    <s v="Sample Company A"/>
    <x v="2"/>
    <x v="0"/>
    <s v="Henderson"/>
    <x v="0"/>
    <n v="42420"/>
    <x v="0"/>
    <x v="93"/>
    <x v="0"/>
    <x v="5"/>
    <x v="93"/>
    <n v="27.58"/>
    <n v="2"/>
    <n v="0"/>
    <n v="11.583600000000001"/>
  </r>
  <r>
    <n v="4842"/>
    <x v="2396"/>
    <x v="0"/>
    <x v="443"/>
    <d v="2013-12-29T00:00:00"/>
    <s v="Standard Class"/>
    <s v="NM-18520"/>
    <s v="Neoma Murray"/>
    <x v="0"/>
    <x v="0"/>
    <s v="Bowling Green"/>
    <x v="24"/>
    <n v="43402"/>
    <x v="3"/>
    <x v="1488"/>
    <x v="1"/>
    <x v="8"/>
    <x v="1466"/>
    <n v="5.5530000000000008"/>
    <n v="3"/>
    <n v="0.7"/>
    <n v="-4.0722000000000023"/>
  </r>
  <r>
    <n v="4843"/>
    <x v="2397"/>
    <x v="3"/>
    <x v="365"/>
    <d v="2014-10-05T00:00:00"/>
    <s v="Standard Class"/>
    <s v="JO-15280"/>
    <s v="Jas O'Carroll"/>
    <x v="0"/>
    <x v="0"/>
    <s v="Memphis"/>
    <x v="18"/>
    <n v="38109"/>
    <x v="0"/>
    <x v="886"/>
    <x v="1"/>
    <x v="4"/>
    <x v="870"/>
    <n v="243.92"/>
    <n v="5"/>
    <n v="0.2"/>
    <n v="-54.881999999999998"/>
  </r>
  <r>
    <n v="4844"/>
    <x v="2398"/>
    <x v="0"/>
    <x v="77"/>
    <d v="2013-11-10T00:00:00"/>
    <s v="First Class"/>
    <s v="CC-12475"/>
    <s v="Cindy Chapman"/>
    <x v="0"/>
    <x v="0"/>
    <s v="Lakewood"/>
    <x v="30"/>
    <n v="8701"/>
    <x v="3"/>
    <x v="1028"/>
    <x v="1"/>
    <x v="13"/>
    <x v="1010"/>
    <n v="14.96"/>
    <n v="4"/>
    <n v="0"/>
    <n v="0.2992000000000008"/>
  </r>
  <r>
    <n v="4845"/>
    <x v="2399"/>
    <x v="2"/>
    <x v="527"/>
    <d v="2011-04-05T00:00:00"/>
    <s v="First Class"/>
    <s v="MZ-17515"/>
    <s v="Mary Zewe"/>
    <x v="1"/>
    <x v="0"/>
    <s v="Los Angeles"/>
    <x v="1"/>
    <n v="90008"/>
    <x v="1"/>
    <x v="307"/>
    <x v="1"/>
    <x v="8"/>
    <x v="304"/>
    <n v="7.1840000000000011"/>
    <n v="2"/>
    <n v="0.2"/>
    <n v="2.2449999999999992"/>
  </r>
  <r>
    <n v="4846"/>
    <x v="2400"/>
    <x v="1"/>
    <x v="862"/>
    <d v="2012-07-26T00:00:00"/>
    <s v="Second Class"/>
    <s v="MS-17830"/>
    <s v="Melanie Seite"/>
    <x v="0"/>
    <x v="0"/>
    <s v="Rochester"/>
    <x v="15"/>
    <n v="14609"/>
    <x v="3"/>
    <x v="236"/>
    <x v="1"/>
    <x v="8"/>
    <x v="234"/>
    <n v="10.512"/>
    <n v="3"/>
    <n v="0.2"/>
    <n v="3.6791999999999998"/>
  </r>
  <r>
    <n v="4847"/>
    <x v="2401"/>
    <x v="2"/>
    <x v="402"/>
    <d v="2011-06-27T00:00:00"/>
    <s v="Second Class"/>
    <s v="GK-14620"/>
    <s v="Grace Kelly"/>
    <x v="1"/>
    <x v="0"/>
    <s v="Salem"/>
    <x v="21"/>
    <n v="97301"/>
    <x v="1"/>
    <x v="803"/>
    <x v="2"/>
    <x v="7"/>
    <x v="793"/>
    <n v="263.96000000000004"/>
    <n v="5"/>
    <n v="0.2"/>
    <n v="19.796999999999997"/>
  </r>
  <r>
    <n v="4848"/>
    <x v="2401"/>
    <x v="2"/>
    <x v="402"/>
    <d v="2011-06-27T00:00:00"/>
    <s v="Second Class"/>
    <s v="GK-14620"/>
    <s v="Grace Kelly"/>
    <x v="1"/>
    <x v="0"/>
    <s v="Salem"/>
    <x v="21"/>
    <n v="97301"/>
    <x v="1"/>
    <x v="359"/>
    <x v="1"/>
    <x v="6"/>
    <x v="355"/>
    <n v="71.632000000000005"/>
    <n v="11"/>
    <n v="0.2"/>
    <n v="17.908000000000001"/>
  </r>
  <r>
    <n v="4849"/>
    <x v="2401"/>
    <x v="2"/>
    <x v="402"/>
    <d v="2011-06-27T00:00:00"/>
    <s v="Second Class"/>
    <s v="GK-14620"/>
    <s v="Grace Kelly"/>
    <x v="1"/>
    <x v="0"/>
    <s v="Salem"/>
    <x v="21"/>
    <n v="97301"/>
    <x v="1"/>
    <x v="1132"/>
    <x v="1"/>
    <x v="6"/>
    <x v="1111"/>
    <n v="9.3280000000000012"/>
    <n v="1"/>
    <n v="0.2"/>
    <n v="0.8162000000000007"/>
  </r>
  <r>
    <n v="4850"/>
    <x v="2402"/>
    <x v="2"/>
    <x v="78"/>
    <d v="2011-09-14T00:00:00"/>
    <s v="Standard Class"/>
    <s v="MC-17275"/>
    <s v="Marc Crier"/>
    <x v="0"/>
    <x v="0"/>
    <s v="Pasco"/>
    <x v="4"/>
    <n v="99301"/>
    <x v="1"/>
    <x v="425"/>
    <x v="1"/>
    <x v="6"/>
    <x v="420"/>
    <n v="5.88"/>
    <n v="2"/>
    <n v="0"/>
    <n v="2.6459999999999999"/>
  </r>
  <r>
    <n v="4851"/>
    <x v="2402"/>
    <x v="2"/>
    <x v="78"/>
    <d v="2011-09-14T00:00:00"/>
    <s v="Standard Class"/>
    <s v="MC-17275"/>
    <s v="Marc Crier"/>
    <x v="0"/>
    <x v="0"/>
    <s v="Pasco"/>
    <x v="4"/>
    <n v="99301"/>
    <x v="1"/>
    <x v="1"/>
    <x v="0"/>
    <x v="1"/>
    <x v="1"/>
    <n v="975.92"/>
    <n v="5"/>
    <n v="0.2"/>
    <n v="121.98999999999992"/>
  </r>
  <r>
    <n v="4852"/>
    <x v="2402"/>
    <x v="2"/>
    <x v="78"/>
    <d v="2011-09-14T00:00:00"/>
    <s v="Standard Class"/>
    <s v="MC-17275"/>
    <s v="Marc Crier"/>
    <x v="0"/>
    <x v="0"/>
    <s v="Pasco"/>
    <x v="4"/>
    <n v="99301"/>
    <x v="1"/>
    <x v="108"/>
    <x v="1"/>
    <x v="6"/>
    <x v="108"/>
    <n v="303.83999999999997"/>
    <n v="8"/>
    <n v="0"/>
    <n v="91.151999999999958"/>
  </r>
  <r>
    <n v="4853"/>
    <x v="2402"/>
    <x v="2"/>
    <x v="78"/>
    <d v="2011-09-14T00:00:00"/>
    <s v="Standard Class"/>
    <s v="MC-17275"/>
    <s v="Marc Crier"/>
    <x v="0"/>
    <x v="0"/>
    <s v="Pasco"/>
    <x v="4"/>
    <n v="99301"/>
    <x v="1"/>
    <x v="459"/>
    <x v="1"/>
    <x v="4"/>
    <x v="455"/>
    <n v="485.88"/>
    <n v="6"/>
    <n v="0"/>
    <n v="19.43519999999998"/>
  </r>
  <r>
    <n v="4854"/>
    <x v="2403"/>
    <x v="2"/>
    <x v="432"/>
    <d v="2011-12-15T00:00:00"/>
    <s v="Second Class"/>
    <s v="LH-17155"/>
    <s v="Logan Haushalter"/>
    <x v="0"/>
    <x v="0"/>
    <s v="Oakland"/>
    <x v="1"/>
    <n v="94601"/>
    <x v="1"/>
    <x v="1006"/>
    <x v="0"/>
    <x v="5"/>
    <x v="989"/>
    <n v="12.54"/>
    <n v="3"/>
    <n v="0"/>
    <n v="4.5144000000000002"/>
  </r>
  <r>
    <n v="4855"/>
    <x v="2403"/>
    <x v="2"/>
    <x v="432"/>
    <d v="2011-12-15T00:00:00"/>
    <s v="Second Class"/>
    <s v="LH-17155"/>
    <s v="Logan Haushalter"/>
    <x v="0"/>
    <x v="0"/>
    <s v="Oakland"/>
    <x v="1"/>
    <n v="94601"/>
    <x v="1"/>
    <x v="383"/>
    <x v="1"/>
    <x v="4"/>
    <x v="379"/>
    <n v="8.94"/>
    <n v="3"/>
    <n v="0"/>
    <n v="0.62579999999999902"/>
  </r>
  <r>
    <n v="4856"/>
    <x v="2403"/>
    <x v="2"/>
    <x v="432"/>
    <d v="2011-12-15T00:00:00"/>
    <s v="Second Class"/>
    <s v="LH-17155"/>
    <s v="Logan Haushalter"/>
    <x v="0"/>
    <x v="0"/>
    <s v="Oakland"/>
    <x v="1"/>
    <n v="94601"/>
    <x v="1"/>
    <x v="50"/>
    <x v="0"/>
    <x v="5"/>
    <x v="50"/>
    <n v="9.24"/>
    <n v="3"/>
    <n v="0"/>
    <n v="4.4352"/>
  </r>
  <r>
    <n v="4857"/>
    <x v="2404"/>
    <x v="1"/>
    <x v="1004"/>
    <d v="2012-01-17T00:00:00"/>
    <s v="Standard Class"/>
    <s v="PB-19150"/>
    <s v="Philip Brown"/>
    <x v="0"/>
    <x v="0"/>
    <s v="Los Angeles"/>
    <x v="1"/>
    <n v="90004"/>
    <x v="1"/>
    <x v="705"/>
    <x v="1"/>
    <x v="8"/>
    <x v="698"/>
    <n v="70.00800000000001"/>
    <n v="3"/>
    <n v="0.2"/>
    <n v="24.502800000000001"/>
  </r>
  <r>
    <n v="4858"/>
    <x v="2404"/>
    <x v="1"/>
    <x v="1004"/>
    <d v="2012-01-17T00:00:00"/>
    <s v="Standard Class"/>
    <s v="PB-19150"/>
    <s v="Philip Brown"/>
    <x v="0"/>
    <x v="0"/>
    <s v="Los Angeles"/>
    <x v="1"/>
    <n v="90004"/>
    <x v="1"/>
    <x v="275"/>
    <x v="0"/>
    <x v="5"/>
    <x v="272"/>
    <n v="77.599999999999994"/>
    <n v="4"/>
    <n v="0"/>
    <n v="38.023999999999994"/>
  </r>
  <r>
    <n v="4859"/>
    <x v="2404"/>
    <x v="1"/>
    <x v="1004"/>
    <d v="2012-01-17T00:00:00"/>
    <s v="Standard Class"/>
    <s v="PB-19150"/>
    <s v="Philip Brown"/>
    <x v="0"/>
    <x v="0"/>
    <s v="Los Angeles"/>
    <x v="1"/>
    <n v="90004"/>
    <x v="1"/>
    <x v="1704"/>
    <x v="0"/>
    <x v="5"/>
    <x v="1684"/>
    <n v="464.84999999999997"/>
    <n v="9"/>
    <n v="0"/>
    <n v="92.969999999999985"/>
  </r>
  <r>
    <n v="4860"/>
    <x v="2405"/>
    <x v="3"/>
    <x v="934"/>
    <d v="2014-12-20T00:00:00"/>
    <s v="Standard Class"/>
    <s v="SS-20140"/>
    <s v="Saphhira Shifley"/>
    <x v="1"/>
    <x v="0"/>
    <s v="Oak Park"/>
    <x v="10"/>
    <n v="60302"/>
    <x v="2"/>
    <x v="1063"/>
    <x v="1"/>
    <x v="6"/>
    <x v="1043"/>
    <n v="10.192000000000002"/>
    <n v="7"/>
    <n v="0.2"/>
    <n v="1.0192000000000001"/>
  </r>
  <r>
    <n v="4861"/>
    <x v="2406"/>
    <x v="0"/>
    <x v="122"/>
    <d v="2013-12-25T00:00:00"/>
    <s v="Standard Class"/>
    <s v="GK-14620"/>
    <s v="Grace Kelly"/>
    <x v="1"/>
    <x v="0"/>
    <s v="Morristown"/>
    <x v="30"/>
    <n v="7960"/>
    <x v="3"/>
    <x v="1176"/>
    <x v="1"/>
    <x v="8"/>
    <x v="1153"/>
    <n v="1793.98"/>
    <n v="2"/>
    <n v="0"/>
    <n v="843.17059999999992"/>
  </r>
  <r>
    <n v="4862"/>
    <x v="2407"/>
    <x v="2"/>
    <x v="909"/>
    <d v="2011-04-16T00:00:00"/>
    <s v="Second Class"/>
    <s v="GM-14455"/>
    <s v="Gary Mitchum"/>
    <x v="2"/>
    <x v="0"/>
    <s v="Austin"/>
    <x v="5"/>
    <n v="78745"/>
    <x v="2"/>
    <x v="1356"/>
    <x v="2"/>
    <x v="7"/>
    <x v="1333"/>
    <n v="758.35200000000009"/>
    <n v="6"/>
    <n v="0.2"/>
    <n v="265.42320000000001"/>
  </r>
  <r>
    <n v="4863"/>
    <x v="2408"/>
    <x v="0"/>
    <x v="338"/>
    <d v="2013-11-15T00:00:00"/>
    <s v="Standard Class"/>
    <s v="SH-19975"/>
    <s v="Sally Hughsby"/>
    <x v="1"/>
    <x v="0"/>
    <s v="New York City"/>
    <x v="15"/>
    <n v="10011"/>
    <x v="3"/>
    <x v="986"/>
    <x v="1"/>
    <x v="8"/>
    <x v="970"/>
    <n v="20.368000000000002"/>
    <n v="1"/>
    <n v="0.2"/>
    <n v="7.3834"/>
  </r>
  <r>
    <n v="4864"/>
    <x v="2408"/>
    <x v="0"/>
    <x v="338"/>
    <d v="2013-11-15T00:00:00"/>
    <s v="Standard Class"/>
    <s v="SH-19975"/>
    <s v="Sally Hughsby"/>
    <x v="1"/>
    <x v="0"/>
    <s v="New York City"/>
    <x v="15"/>
    <n v="10011"/>
    <x v="3"/>
    <x v="350"/>
    <x v="1"/>
    <x v="8"/>
    <x v="346"/>
    <n v="49.847999999999999"/>
    <n v="3"/>
    <n v="0.2"/>
    <n v="16.823699999999999"/>
  </r>
  <r>
    <n v="4865"/>
    <x v="2409"/>
    <x v="3"/>
    <x v="335"/>
    <d v="2014-07-01T00:00:00"/>
    <s v="Standard Class"/>
    <s v="SC-20725"/>
    <s v="Steven Cartwright"/>
    <x v="0"/>
    <x v="0"/>
    <s v="New York City"/>
    <x v="15"/>
    <n v="10024"/>
    <x v="3"/>
    <x v="516"/>
    <x v="2"/>
    <x v="7"/>
    <x v="511"/>
    <n v="239.96999999999997"/>
    <n v="3"/>
    <n v="0"/>
    <n v="67.191599999999994"/>
  </r>
  <r>
    <n v="4866"/>
    <x v="2410"/>
    <x v="3"/>
    <x v="38"/>
    <d v="2014-11-19T00:00:00"/>
    <s v="Standard Class"/>
    <s v="TT-21070"/>
    <s v="Ted Trevino"/>
    <x v="0"/>
    <x v="0"/>
    <s v="Seattle"/>
    <x v="4"/>
    <n v="98103"/>
    <x v="1"/>
    <x v="445"/>
    <x v="0"/>
    <x v="1"/>
    <x v="440"/>
    <n v="2404.7040000000002"/>
    <n v="6"/>
    <n v="0.2"/>
    <n v="150.29399999999998"/>
  </r>
  <r>
    <n v="4867"/>
    <x v="2410"/>
    <x v="3"/>
    <x v="38"/>
    <d v="2014-11-19T00:00:00"/>
    <s v="Standard Class"/>
    <s v="TT-21070"/>
    <s v="Ted Trevino"/>
    <x v="0"/>
    <x v="0"/>
    <s v="Seattle"/>
    <x v="4"/>
    <n v="98103"/>
    <x v="1"/>
    <x v="1242"/>
    <x v="1"/>
    <x v="8"/>
    <x v="1216"/>
    <n v="563.024"/>
    <n v="11"/>
    <n v="0.2"/>
    <n v="190.02059999999997"/>
  </r>
  <r>
    <n v="4868"/>
    <x v="2410"/>
    <x v="3"/>
    <x v="38"/>
    <d v="2014-11-19T00:00:00"/>
    <s v="Standard Class"/>
    <s v="TT-21070"/>
    <s v="Ted Trevino"/>
    <x v="0"/>
    <x v="0"/>
    <s v="Seattle"/>
    <x v="4"/>
    <n v="98103"/>
    <x v="1"/>
    <x v="156"/>
    <x v="1"/>
    <x v="4"/>
    <x v="155"/>
    <n v="344.90999999999997"/>
    <n v="3"/>
    <n v="0"/>
    <n v="10.347300000000004"/>
  </r>
  <r>
    <n v="4869"/>
    <x v="2410"/>
    <x v="3"/>
    <x v="38"/>
    <d v="2014-11-19T00:00:00"/>
    <s v="Standard Class"/>
    <s v="TT-21070"/>
    <s v="Ted Trevino"/>
    <x v="0"/>
    <x v="0"/>
    <s v="Seattle"/>
    <x v="4"/>
    <n v="98103"/>
    <x v="1"/>
    <x v="745"/>
    <x v="1"/>
    <x v="2"/>
    <x v="736"/>
    <n v="8.64"/>
    <n v="3"/>
    <n v="0"/>
    <n v="4.2336"/>
  </r>
  <r>
    <n v="4870"/>
    <x v="2411"/>
    <x v="3"/>
    <x v="221"/>
    <d v="2014-11-30T00:00:00"/>
    <s v="Standard Class"/>
    <s v="SC-20440"/>
    <s v="Shaun Chance"/>
    <x v="1"/>
    <x v="0"/>
    <s v="Lancaster"/>
    <x v="9"/>
    <n v="17602"/>
    <x v="3"/>
    <x v="929"/>
    <x v="2"/>
    <x v="7"/>
    <x v="913"/>
    <n v="89.987999999999985"/>
    <n v="2"/>
    <n v="0.4"/>
    <n v="-14.998000000000012"/>
  </r>
  <r>
    <n v="4871"/>
    <x v="2411"/>
    <x v="3"/>
    <x v="221"/>
    <d v="2014-11-30T00:00:00"/>
    <s v="Standard Class"/>
    <s v="SC-20440"/>
    <s v="Shaun Chance"/>
    <x v="1"/>
    <x v="0"/>
    <s v="Lancaster"/>
    <x v="9"/>
    <n v="17602"/>
    <x v="3"/>
    <x v="1127"/>
    <x v="1"/>
    <x v="10"/>
    <x v="1106"/>
    <n v="229.54400000000001"/>
    <n v="7"/>
    <n v="0.2"/>
    <n v="83.209699999999998"/>
  </r>
  <r>
    <n v="4872"/>
    <x v="2412"/>
    <x v="3"/>
    <x v="979"/>
    <d v="2014-05-28T00:00:00"/>
    <s v="Standard Class"/>
    <s v="KL-16645"/>
    <s v="Ken Lonsdale"/>
    <x v="0"/>
    <x v="0"/>
    <s v="Houston"/>
    <x v="5"/>
    <n v="77095"/>
    <x v="2"/>
    <x v="1705"/>
    <x v="1"/>
    <x v="13"/>
    <x v="1685"/>
    <n v="1.8239999999999998"/>
    <n v="2"/>
    <n v="0.2"/>
    <n v="0.61559999999999993"/>
  </r>
  <r>
    <n v="4873"/>
    <x v="2412"/>
    <x v="3"/>
    <x v="979"/>
    <d v="2014-05-28T00:00:00"/>
    <s v="Standard Class"/>
    <s v="KL-16645"/>
    <s v="Ken Lonsdale"/>
    <x v="0"/>
    <x v="0"/>
    <s v="Houston"/>
    <x v="5"/>
    <n v="77095"/>
    <x v="2"/>
    <x v="1549"/>
    <x v="1"/>
    <x v="9"/>
    <x v="1528"/>
    <n v="18.319999999999997"/>
    <n v="5"/>
    <n v="0.8"/>
    <n v="-46.716000000000008"/>
  </r>
  <r>
    <n v="4874"/>
    <x v="2412"/>
    <x v="3"/>
    <x v="979"/>
    <d v="2014-05-28T00:00:00"/>
    <s v="Standard Class"/>
    <s v="KL-16645"/>
    <s v="Ken Lonsdale"/>
    <x v="0"/>
    <x v="0"/>
    <s v="Houston"/>
    <x v="5"/>
    <n v="77095"/>
    <x v="2"/>
    <x v="1512"/>
    <x v="1"/>
    <x v="4"/>
    <x v="1490"/>
    <n v="48.816000000000003"/>
    <n v="3"/>
    <n v="0.2"/>
    <n v="-11.593800000000005"/>
  </r>
  <r>
    <n v="4875"/>
    <x v="2412"/>
    <x v="3"/>
    <x v="979"/>
    <d v="2014-05-28T00:00:00"/>
    <s v="Standard Class"/>
    <s v="KL-16645"/>
    <s v="Ken Lonsdale"/>
    <x v="0"/>
    <x v="0"/>
    <s v="Houston"/>
    <x v="5"/>
    <n v="77095"/>
    <x v="2"/>
    <x v="305"/>
    <x v="1"/>
    <x v="8"/>
    <x v="302"/>
    <n v="1.1879999999999997"/>
    <n v="1"/>
    <n v="0.8"/>
    <n v="-1.9602000000000008"/>
  </r>
  <r>
    <n v="4876"/>
    <x v="2413"/>
    <x v="2"/>
    <x v="266"/>
    <d v="2011-12-07T00:00:00"/>
    <s v="Standard Class"/>
    <s v="KN-16390"/>
    <s v="Katherine Nockton"/>
    <x v="1"/>
    <x v="0"/>
    <s v="Columbus"/>
    <x v="24"/>
    <n v="43229"/>
    <x v="3"/>
    <x v="538"/>
    <x v="2"/>
    <x v="11"/>
    <x v="533"/>
    <n v="119.80000000000001"/>
    <n v="5"/>
    <n v="0.2"/>
    <n v="29.950000000000003"/>
  </r>
  <r>
    <n v="4877"/>
    <x v="2414"/>
    <x v="2"/>
    <x v="462"/>
    <d v="2011-10-09T00:00:00"/>
    <s v="Standard Class"/>
    <s v="SL-20155"/>
    <s v="Sara Luxemburg"/>
    <x v="2"/>
    <x v="0"/>
    <s v="Durham"/>
    <x v="3"/>
    <n v="27707"/>
    <x v="0"/>
    <x v="1424"/>
    <x v="1"/>
    <x v="4"/>
    <x v="1403"/>
    <n v="61.567999999999998"/>
    <n v="2"/>
    <n v="0.2"/>
    <n v="4.6175999999999995"/>
  </r>
  <r>
    <n v="4878"/>
    <x v="2414"/>
    <x v="2"/>
    <x v="462"/>
    <d v="2011-10-09T00:00:00"/>
    <s v="Standard Class"/>
    <s v="SL-20155"/>
    <s v="Sara Luxemburg"/>
    <x v="2"/>
    <x v="0"/>
    <s v="Durham"/>
    <x v="3"/>
    <n v="27707"/>
    <x v="0"/>
    <x v="679"/>
    <x v="1"/>
    <x v="6"/>
    <x v="673"/>
    <n v="6.1920000000000002"/>
    <n v="3"/>
    <n v="0.2"/>
    <n v="0.46440000000000037"/>
  </r>
  <r>
    <n v="4879"/>
    <x v="2415"/>
    <x v="0"/>
    <x v="875"/>
    <d v="2013-08-01T00:00:00"/>
    <s v="First Class"/>
    <s v="PW-19240"/>
    <s v="Pierre Wener"/>
    <x v="0"/>
    <x v="0"/>
    <s v="Pensacola"/>
    <x v="2"/>
    <n v="32503"/>
    <x v="0"/>
    <x v="1699"/>
    <x v="1"/>
    <x v="8"/>
    <x v="1678"/>
    <n v="2.2140000000000004"/>
    <n v="3"/>
    <n v="0.7"/>
    <n v="-1.4760000000000004"/>
  </r>
  <r>
    <n v="4880"/>
    <x v="2416"/>
    <x v="3"/>
    <x v="808"/>
    <d v="2014-11-06T00:00:00"/>
    <s v="Second Class"/>
    <s v="TB-21175"/>
    <s v="Thomas Boland"/>
    <x v="1"/>
    <x v="0"/>
    <s v="Henderson"/>
    <x v="0"/>
    <n v="42420"/>
    <x v="0"/>
    <x v="1510"/>
    <x v="1"/>
    <x v="12"/>
    <x v="1488"/>
    <n v="5.32"/>
    <n v="2"/>
    <n v="0"/>
    <n v="2.6068000000000002"/>
  </r>
  <r>
    <n v="4881"/>
    <x v="2416"/>
    <x v="3"/>
    <x v="808"/>
    <d v="2014-11-06T00:00:00"/>
    <s v="Second Class"/>
    <s v="TB-21175"/>
    <s v="Thomas Boland"/>
    <x v="1"/>
    <x v="0"/>
    <s v="Henderson"/>
    <x v="0"/>
    <n v="42420"/>
    <x v="0"/>
    <x v="1"/>
    <x v="0"/>
    <x v="1"/>
    <x v="1"/>
    <n v="975.92"/>
    <n v="4"/>
    <n v="0"/>
    <n v="292.77599999999995"/>
  </r>
  <r>
    <n v="4882"/>
    <x v="2416"/>
    <x v="3"/>
    <x v="808"/>
    <d v="2014-11-06T00:00:00"/>
    <s v="Second Class"/>
    <s v="TB-21175"/>
    <s v="Thomas Boland"/>
    <x v="1"/>
    <x v="0"/>
    <s v="Henderson"/>
    <x v="0"/>
    <n v="42420"/>
    <x v="0"/>
    <x v="1287"/>
    <x v="2"/>
    <x v="11"/>
    <x v="1264"/>
    <n v="2249.91"/>
    <n v="9"/>
    <n v="0"/>
    <n v="517.47930000000008"/>
  </r>
  <r>
    <n v="4883"/>
    <x v="2416"/>
    <x v="3"/>
    <x v="808"/>
    <d v="2014-11-06T00:00:00"/>
    <s v="Second Class"/>
    <s v="TB-21175"/>
    <s v="Thomas Boland"/>
    <x v="1"/>
    <x v="0"/>
    <s v="Henderson"/>
    <x v="0"/>
    <n v="42420"/>
    <x v="0"/>
    <x v="355"/>
    <x v="1"/>
    <x v="4"/>
    <x v="351"/>
    <n v="59.92"/>
    <n v="4"/>
    <n v="0"/>
    <n v="16.7776"/>
  </r>
  <r>
    <n v="4884"/>
    <x v="2417"/>
    <x v="3"/>
    <x v="144"/>
    <d v="2014-03-16T00:00:00"/>
    <s v="Standard Class"/>
    <s v="AH-10210"/>
    <s v="Alan Hwang"/>
    <x v="0"/>
    <x v="0"/>
    <s v="Anaheim"/>
    <x v="1"/>
    <n v="92804"/>
    <x v="1"/>
    <x v="1636"/>
    <x v="1"/>
    <x v="8"/>
    <x v="1617"/>
    <n v="171.20000000000002"/>
    <n v="5"/>
    <n v="0.2"/>
    <n v="64.199999999999989"/>
  </r>
  <r>
    <n v="4885"/>
    <x v="2417"/>
    <x v="3"/>
    <x v="144"/>
    <d v="2014-03-16T00:00:00"/>
    <s v="Standard Class"/>
    <s v="AH-10210"/>
    <s v="Alan Hwang"/>
    <x v="0"/>
    <x v="0"/>
    <s v="Anaheim"/>
    <x v="1"/>
    <n v="92804"/>
    <x v="1"/>
    <x v="1642"/>
    <x v="1"/>
    <x v="6"/>
    <x v="1623"/>
    <n v="3.36"/>
    <n v="2"/>
    <n v="0"/>
    <n v="0.87360000000000015"/>
  </r>
  <r>
    <n v="4886"/>
    <x v="2418"/>
    <x v="2"/>
    <x v="757"/>
    <d v="2011-12-20T00:00:00"/>
    <s v="Standard Class"/>
    <s v="SC-20695"/>
    <s v="Steve Chapman"/>
    <x v="1"/>
    <x v="0"/>
    <s v="Detroit"/>
    <x v="12"/>
    <n v="48227"/>
    <x v="2"/>
    <x v="1138"/>
    <x v="1"/>
    <x v="10"/>
    <x v="1117"/>
    <n v="114.2"/>
    <n v="5"/>
    <n v="0"/>
    <n v="52.531999999999996"/>
  </r>
  <r>
    <n v="4887"/>
    <x v="2419"/>
    <x v="0"/>
    <x v="85"/>
    <d v="2013-12-02T00:00:00"/>
    <s v="Second Class"/>
    <s v="RF-19345"/>
    <s v="Randy Ferguson"/>
    <x v="1"/>
    <x v="0"/>
    <s v="Marietta"/>
    <x v="32"/>
    <n v="30062"/>
    <x v="0"/>
    <x v="212"/>
    <x v="0"/>
    <x v="1"/>
    <x v="211"/>
    <n v="182.67000000000002"/>
    <n v="3"/>
    <n v="0"/>
    <n v="52.974299999999992"/>
  </r>
  <r>
    <n v="4888"/>
    <x v="2419"/>
    <x v="0"/>
    <x v="85"/>
    <d v="2013-12-02T00:00:00"/>
    <s v="Second Class"/>
    <s v="RF-19345"/>
    <s v="Randy Ferguson"/>
    <x v="1"/>
    <x v="0"/>
    <s v="Marietta"/>
    <x v="32"/>
    <n v="30062"/>
    <x v="0"/>
    <x v="658"/>
    <x v="2"/>
    <x v="11"/>
    <x v="652"/>
    <n v="101.69999999999999"/>
    <n v="6"/>
    <n v="0"/>
    <n v="6.1019999999999968"/>
  </r>
  <r>
    <n v="4889"/>
    <x v="2419"/>
    <x v="0"/>
    <x v="85"/>
    <d v="2013-12-02T00:00:00"/>
    <s v="Second Class"/>
    <s v="RF-19345"/>
    <s v="Randy Ferguson"/>
    <x v="1"/>
    <x v="0"/>
    <s v="Marietta"/>
    <x v="32"/>
    <n v="30062"/>
    <x v="0"/>
    <x v="458"/>
    <x v="1"/>
    <x v="4"/>
    <x v="454"/>
    <n v="1126.02"/>
    <n v="3"/>
    <n v="0"/>
    <n v="56.300999999999988"/>
  </r>
  <r>
    <n v="4890"/>
    <x v="2419"/>
    <x v="0"/>
    <x v="85"/>
    <d v="2013-12-02T00:00:00"/>
    <s v="Second Class"/>
    <s v="RF-19345"/>
    <s v="Randy Ferguson"/>
    <x v="1"/>
    <x v="0"/>
    <s v="Marietta"/>
    <x v="32"/>
    <n v="30062"/>
    <x v="0"/>
    <x v="1672"/>
    <x v="1"/>
    <x v="4"/>
    <x v="1651"/>
    <n v="1263.3000000000002"/>
    <n v="6"/>
    <n v="0"/>
    <n v="315.82499999999993"/>
  </r>
  <r>
    <n v="4891"/>
    <x v="2420"/>
    <x v="0"/>
    <x v="443"/>
    <d v="2013-12-31T00:00:00"/>
    <s v="Standard Class"/>
    <s v="EH-13765"/>
    <s v="Edward Hooks"/>
    <x v="1"/>
    <x v="0"/>
    <s v="Seattle"/>
    <x v="4"/>
    <n v="98103"/>
    <x v="1"/>
    <x v="454"/>
    <x v="1"/>
    <x v="6"/>
    <x v="450"/>
    <n v="8.82"/>
    <n v="3"/>
    <n v="0"/>
    <n v="2.5577999999999994"/>
  </r>
  <r>
    <n v="4892"/>
    <x v="2420"/>
    <x v="0"/>
    <x v="443"/>
    <d v="2013-12-31T00:00:00"/>
    <s v="Standard Class"/>
    <s v="EH-13765"/>
    <s v="Edward Hooks"/>
    <x v="1"/>
    <x v="0"/>
    <s v="Seattle"/>
    <x v="4"/>
    <n v="98103"/>
    <x v="1"/>
    <x v="1237"/>
    <x v="1"/>
    <x v="10"/>
    <x v="1211"/>
    <n v="37.94"/>
    <n v="2"/>
    <n v="0"/>
    <n v="18.211199999999998"/>
  </r>
  <r>
    <n v="4893"/>
    <x v="2420"/>
    <x v="0"/>
    <x v="443"/>
    <d v="2013-12-31T00:00:00"/>
    <s v="Standard Class"/>
    <s v="EH-13765"/>
    <s v="Edward Hooks"/>
    <x v="1"/>
    <x v="0"/>
    <s v="Seattle"/>
    <x v="4"/>
    <n v="98103"/>
    <x v="1"/>
    <x v="1706"/>
    <x v="1"/>
    <x v="6"/>
    <x v="1686"/>
    <n v="4.2"/>
    <n v="2"/>
    <n v="0"/>
    <n v="1.1760000000000002"/>
  </r>
  <r>
    <n v="4894"/>
    <x v="2420"/>
    <x v="0"/>
    <x v="443"/>
    <d v="2013-12-31T00:00:00"/>
    <s v="Standard Class"/>
    <s v="EH-13765"/>
    <s v="Edward Hooks"/>
    <x v="1"/>
    <x v="0"/>
    <s v="Seattle"/>
    <x v="4"/>
    <n v="98103"/>
    <x v="1"/>
    <x v="418"/>
    <x v="1"/>
    <x v="4"/>
    <x v="413"/>
    <n v="227.28"/>
    <n v="2"/>
    <n v="0"/>
    <n v="2.2727999999999895"/>
  </r>
  <r>
    <n v="4895"/>
    <x v="2420"/>
    <x v="0"/>
    <x v="443"/>
    <d v="2013-12-31T00:00:00"/>
    <s v="Standard Class"/>
    <s v="EH-13765"/>
    <s v="Edward Hooks"/>
    <x v="1"/>
    <x v="0"/>
    <s v="Seattle"/>
    <x v="4"/>
    <n v="98103"/>
    <x v="1"/>
    <x v="136"/>
    <x v="1"/>
    <x v="10"/>
    <x v="136"/>
    <n v="47.9"/>
    <n v="1"/>
    <n v="0"/>
    <n v="22.991999999999997"/>
  </r>
  <r>
    <n v="4896"/>
    <x v="2420"/>
    <x v="0"/>
    <x v="443"/>
    <d v="2013-12-31T00:00:00"/>
    <s v="Standard Class"/>
    <s v="EH-13765"/>
    <s v="Edward Hooks"/>
    <x v="1"/>
    <x v="0"/>
    <s v="Seattle"/>
    <x v="4"/>
    <n v="98103"/>
    <x v="1"/>
    <x v="1503"/>
    <x v="1"/>
    <x v="12"/>
    <x v="33"/>
    <n v="61.96"/>
    <n v="2"/>
    <n v="0"/>
    <n v="30.360399999999998"/>
  </r>
  <r>
    <n v="4897"/>
    <x v="2420"/>
    <x v="0"/>
    <x v="443"/>
    <d v="2013-12-31T00:00:00"/>
    <s v="Standard Class"/>
    <s v="EH-13765"/>
    <s v="Edward Hooks"/>
    <x v="1"/>
    <x v="0"/>
    <s v="Seattle"/>
    <x v="4"/>
    <n v="98103"/>
    <x v="1"/>
    <x v="1362"/>
    <x v="1"/>
    <x v="4"/>
    <x v="1339"/>
    <n v="1117.92"/>
    <n v="4"/>
    <n v="0"/>
    <n v="55.895999999999958"/>
  </r>
  <r>
    <n v="4898"/>
    <x v="2421"/>
    <x v="2"/>
    <x v="771"/>
    <d v="2011-10-17T00:00:00"/>
    <s v="First Class"/>
    <s v="AC-10660"/>
    <s v="Anna Chung"/>
    <x v="0"/>
    <x v="0"/>
    <s v="Parma"/>
    <x v="24"/>
    <n v="44134"/>
    <x v="3"/>
    <x v="1401"/>
    <x v="0"/>
    <x v="1"/>
    <x v="1379"/>
    <n v="183.37199999999999"/>
    <n v="2"/>
    <n v="0.3"/>
    <n v="-7.8588000000000022"/>
  </r>
  <r>
    <n v="4899"/>
    <x v="2421"/>
    <x v="2"/>
    <x v="771"/>
    <d v="2011-10-17T00:00:00"/>
    <s v="First Class"/>
    <s v="AC-10660"/>
    <s v="Anna Chung"/>
    <x v="0"/>
    <x v="0"/>
    <s v="Parma"/>
    <x v="24"/>
    <n v="44134"/>
    <x v="3"/>
    <x v="388"/>
    <x v="1"/>
    <x v="10"/>
    <x v="384"/>
    <n v="7.9680000000000009"/>
    <n v="2"/>
    <n v="0.2"/>
    <n v="2.8884000000000007"/>
  </r>
  <r>
    <n v="4900"/>
    <x v="2422"/>
    <x v="0"/>
    <x v="250"/>
    <d v="2013-08-28T00:00:00"/>
    <s v="Standard Class"/>
    <s v="SG-20470"/>
    <s v="Sheri Gordon"/>
    <x v="0"/>
    <x v="0"/>
    <s v="Gresham"/>
    <x v="21"/>
    <n v="97030"/>
    <x v="1"/>
    <x v="1045"/>
    <x v="1"/>
    <x v="8"/>
    <x v="1025"/>
    <n v="26.352000000000004"/>
    <n v="8"/>
    <n v="0.7"/>
    <n v="-18.446399999999997"/>
  </r>
  <r>
    <n v="4901"/>
    <x v="2423"/>
    <x v="3"/>
    <x v="94"/>
    <d v="2014-12-22T00:00:00"/>
    <s v="Standard Class"/>
    <s v="CA-12310"/>
    <s v="Christine Abelman"/>
    <x v="1"/>
    <x v="0"/>
    <s v="Anaheim"/>
    <x v="1"/>
    <n v="92804"/>
    <x v="1"/>
    <x v="772"/>
    <x v="1"/>
    <x v="4"/>
    <x v="764"/>
    <n v="481.32"/>
    <n v="4"/>
    <n v="0"/>
    <n v="125.14319999999998"/>
  </r>
  <r>
    <n v="4902"/>
    <x v="2423"/>
    <x v="3"/>
    <x v="94"/>
    <d v="2014-12-22T00:00:00"/>
    <s v="Standard Class"/>
    <s v="CA-12310"/>
    <s v="Christine Abelman"/>
    <x v="1"/>
    <x v="0"/>
    <s v="Anaheim"/>
    <x v="1"/>
    <n v="92804"/>
    <x v="1"/>
    <x v="1352"/>
    <x v="1"/>
    <x v="14"/>
    <x v="1329"/>
    <n v="13.98"/>
    <n v="1"/>
    <n v="0"/>
    <n v="3.6348000000000003"/>
  </r>
  <r>
    <n v="4903"/>
    <x v="2424"/>
    <x v="3"/>
    <x v="469"/>
    <d v="2014-03-13T00:00:00"/>
    <s v="Standard Class"/>
    <s v="SH-20395"/>
    <s v="Shahid Hopkins"/>
    <x v="0"/>
    <x v="0"/>
    <s v="New York City"/>
    <x v="15"/>
    <n v="10035"/>
    <x v="3"/>
    <x v="806"/>
    <x v="1"/>
    <x v="8"/>
    <x v="796"/>
    <n v="25.92"/>
    <n v="6"/>
    <n v="0.2"/>
    <n v="9.0719999999999992"/>
  </r>
  <r>
    <n v="4904"/>
    <x v="2424"/>
    <x v="3"/>
    <x v="469"/>
    <d v="2014-03-13T00:00:00"/>
    <s v="Standard Class"/>
    <s v="SH-20395"/>
    <s v="Shahid Hopkins"/>
    <x v="0"/>
    <x v="0"/>
    <s v="New York City"/>
    <x v="15"/>
    <n v="10035"/>
    <x v="3"/>
    <x v="580"/>
    <x v="1"/>
    <x v="2"/>
    <x v="575"/>
    <n v="91.59"/>
    <n v="3"/>
    <n v="0"/>
    <n v="42.131399999999999"/>
  </r>
  <r>
    <n v="4905"/>
    <x v="2425"/>
    <x v="2"/>
    <x v="588"/>
    <d v="2011-12-03T00:00:00"/>
    <s v="Second Class"/>
    <s v="MC-17605"/>
    <s v="Matt Connell"/>
    <x v="1"/>
    <x v="0"/>
    <s v="Houston"/>
    <x v="5"/>
    <n v="77070"/>
    <x v="2"/>
    <x v="623"/>
    <x v="0"/>
    <x v="1"/>
    <x v="617"/>
    <n v="674.05799999999999"/>
    <n v="3"/>
    <n v="0.3"/>
    <n v="-19.258800000000008"/>
  </r>
  <r>
    <n v="4906"/>
    <x v="2426"/>
    <x v="2"/>
    <x v="1005"/>
    <d v="2011-10-16T00:00:00"/>
    <s v="Second Class"/>
    <s v="JE-15610"/>
    <s v="Jim Epp"/>
    <x v="1"/>
    <x v="0"/>
    <s v="Concord"/>
    <x v="38"/>
    <n v="3301"/>
    <x v="3"/>
    <x v="1547"/>
    <x v="1"/>
    <x v="8"/>
    <x v="1526"/>
    <n v="22.92"/>
    <n v="4"/>
    <n v="0"/>
    <n v="11.0016"/>
  </r>
  <r>
    <n v="4907"/>
    <x v="2426"/>
    <x v="2"/>
    <x v="1005"/>
    <d v="2011-10-16T00:00:00"/>
    <s v="Second Class"/>
    <s v="JE-15610"/>
    <s v="Jim Epp"/>
    <x v="1"/>
    <x v="0"/>
    <s v="Concord"/>
    <x v="38"/>
    <n v="3301"/>
    <x v="3"/>
    <x v="398"/>
    <x v="1"/>
    <x v="4"/>
    <x v="394"/>
    <n v="269.89999999999998"/>
    <n v="5"/>
    <n v="0"/>
    <n v="16.193999999999988"/>
  </r>
  <r>
    <n v="4908"/>
    <x v="2427"/>
    <x v="2"/>
    <x v="728"/>
    <d v="2011-11-23T00:00:00"/>
    <s v="Second Class"/>
    <s v="MS-17530"/>
    <s v="MaryBeth Skach"/>
    <x v="0"/>
    <x v="0"/>
    <s v="Fairfield"/>
    <x v="24"/>
    <n v="45014"/>
    <x v="3"/>
    <x v="1181"/>
    <x v="1"/>
    <x v="8"/>
    <x v="1158"/>
    <n v="11.808000000000002"/>
    <n v="8"/>
    <n v="0.7"/>
    <n v="-8.659200000000002"/>
  </r>
  <r>
    <n v="4909"/>
    <x v="2427"/>
    <x v="2"/>
    <x v="728"/>
    <d v="2011-11-23T00:00:00"/>
    <s v="Second Class"/>
    <s v="MS-17530"/>
    <s v="MaryBeth Skach"/>
    <x v="0"/>
    <x v="0"/>
    <s v="Fairfield"/>
    <x v="24"/>
    <n v="45014"/>
    <x v="3"/>
    <x v="1707"/>
    <x v="2"/>
    <x v="7"/>
    <x v="1687"/>
    <n v="9.5879999999999992"/>
    <n v="2"/>
    <n v="0.4"/>
    <n v="-2.0773999999999999"/>
  </r>
  <r>
    <n v="4910"/>
    <x v="2428"/>
    <x v="3"/>
    <x v="424"/>
    <d v="2014-01-19T00:00:00"/>
    <s v="Standard Class"/>
    <s v="BH-11710"/>
    <s v="Brosina Hoffman"/>
    <x v="0"/>
    <x v="0"/>
    <s v="Johnson City"/>
    <x v="18"/>
    <n v="37604"/>
    <x v="0"/>
    <x v="588"/>
    <x v="1"/>
    <x v="12"/>
    <x v="583"/>
    <n v="18.335999999999999"/>
    <n v="3"/>
    <n v="0.2"/>
    <n v="6.6467999999999989"/>
  </r>
  <r>
    <n v="4911"/>
    <x v="2428"/>
    <x v="3"/>
    <x v="424"/>
    <d v="2014-01-19T00:00:00"/>
    <s v="Standard Class"/>
    <s v="BH-11710"/>
    <s v="Brosina Hoffman"/>
    <x v="0"/>
    <x v="0"/>
    <s v="Johnson City"/>
    <x v="18"/>
    <n v="37604"/>
    <x v="0"/>
    <x v="712"/>
    <x v="1"/>
    <x v="10"/>
    <x v="704"/>
    <n v="36.288000000000011"/>
    <n v="7"/>
    <n v="0.2"/>
    <n v="12.700800000000001"/>
  </r>
  <r>
    <n v="4912"/>
    <x v="2428"/>
    <x v="3"/>
    <x v="424"/>
    <d v="2014-01-19T00:00:00"/>
    <s v="Standard Class"/>
    <s v="BH-11710"/>
    <s v="Brosina Hoffman"/>
    <x v="0"/>
    <x v="0"/>
    <s v="Johnson City"/>
    <x v="18"/>
    <n v="37604"/>
    <x v="0"/>
    <x v="431"/>
    <x v="2"/>
    <x v="7"/>
    <x v="426"/>
    <n v="111.98399999999999"/>
    <n v="2"/>
    <n v="0.2"/>
    <n v="6.9990000000000059"/>
  </r>
  <r>
    <n v="4913"/>
    <x v="2428"/>
    <x v="3"/>
    <x v="424"/>
    <d v="2014-01-19T00:00:00"/>
    <s v="Standard Class"/>
    <s v="BH-11710"/>
    <s v="Brosina Hoffman"/>
    <x v="0"/>
    <x v="0"/>
    <s v="Johnson City"/>
    <x v="18"/>
    <n v="37604"/>
    <x v="0"/>
    <x v="1406"/>
    <x v="1"/>
    <x v="8"/>
    <x v="1384"/>
    <n v="5.9700000000000006"/>
    <n v="5"/>
    <n v="0.7"/>
    <n v="-4.577"/>
  </r>
  <r>
    <n v="4914"/>
    <x v="2428"/>
    <x v="3"/>
    <x v="424"/>
    <d v="2014-01-19T00:00:00"/>
    <s v="Standard Class"/>
    <s v="BH-11710"/>
    <s v="Brosina Hoffman"/>
    <x v="0"/>
    <x v="0"/>
    <s v="Johnson City"/>
    <x v="18"/>
    <n v="37604"/>
    <x v="0"/>
    <x v="807"/>
    <x v="1"/>
    <x v="8"/>
    <x v="797"/>
    <n v="2.508"/>
    <n v="2"/>
    <n v="0.7"/>
    <n v="-1.8391999999999999"/>
  </r>
  <r>
    <n v="4915"/>
    <x v="2429"/>
    <x v="1"/>
    <x v="496"/>
    <d v="2012-09-26T00:00:00"/>
    <s v="Second Class"/>
    <s v="ME-17725"/>
    <s v="Max Engle"/>
    <x v="0"/>
    <x v="0"/>
    <s v="Seattle"/>
    <x v="4"/>
    <n v="98105"/>
    <x v="1"/>
    <x v="30"/>
    <x v="1"/>
    <x v="6"/>
    <x v="30"/>
    <n v="35.96"/>
    <n v="2"/>
    <n v="0"/>
    <n v="10.428399999999996"/>
  </r>
  <r>
    <n v="4916"/>
    <x v="2429"/>
    <x v="1"/>
    <x v="496"/>
    <d v="2012-09-26T00:00:00"/>
    <s v="Second Class"/>
    <s v="ME-17725"/>
    <s v="Max Engle"/>
    <x v="0"/>
    <x v="0"/>
    <s v="Seattle"/>
    <x v="4"/>
    <n v="98105"/>
    <x v="1"/>
    <x v="799"/>
    <x v="1"/>
    <x v="8"/>
    <x v="789"/>
    <n v="14.952000000000002"/>
    <n v="3"/>
    <n v="0.2"/>
    <n v="5.4201000000000006"/>
  </r>
  <r>
    <n v="4917"/>
    <x v="2430"/>
    <x v="3"/>
    <x v="449"/>
    <d v="2014-10-12T00:00:00"/>
    <s v="Second Class"/>
    <s v="MB-17305"/>
    <s v="Maria Bertelson"/>
    <x v="0"/>
    <x v="0"/>
    <s v="League City"/>
    <x v="5"/>
    <n v="77573"/>
    <x v="2"/>
    <x v="369"/>
    <x v="1"/>
    <x v="6"/>
    <x v="365"/>
    <n v="67.144000000000005"/>
    <n v="7"/>
    <n v="0.2"/>
    <n v="5.8750999999999962"/>
  </r>
  <r>
    <n v="4918"/>
    <x v="2430"/>
    <x v="3"/>
    <x v="449"/>
    <d v="2014-10-12T00:00:00"/>
    <s v="Second Class"/>
    <s v="MB-17305"/>
    <s v="Maria Bertelson"/>
    <x v="0"/>
    <x v="0"/>
    <s v="League City"/>
    <x v="5"/>
    <n v="77573"/>
    <x v="2"/>
    <x v="1708"/>
    <x v="0"/>
    <x v="1"/>
    <x v="1688"/>
    <n v="254.05799999999999"/>
    <n v="3"/>
    <n v="0.3"/>
    <n v="-32.664599999999993"/>
  </r>
  <r>
    <n v="4919"/>
    <x v="2431"/>
    <x v="0"/>
    <x v="1006"/>
    <d v="2013-01-07T00:00:00"/>
    <s v="Standard Class"/>
    <s v="BM-11575"/>
    <s v="Brendan Murry"/>
    <x v="1"/>
    <x v="0"/>
    <s v="Gaithersburg"/>
    <x v="39"/>
    <n v="20877"/>
    <x v="3"/>
    <x v="266"/>
    <x v="0"/>
    <x v="0"/>
    <x v="263"/>
    <n v="173.94"/>
    <n v="3"/>
    <n v="0"/>
    <n v="38.266800000000003"/>
  </r>
  <r>
    <n v="4920"/>
    <x v="2431"/>
    <x v="0"/>
    <x v="1006"/>
    <d v="2013-01-07T00:00:00"/>
    <s v="Standard Class"/>
    <s v="BM-11575"/>
    <s v="Brendan Murry"/>
    <x v="1"/>
    <x v="0"/>
    <s v="Gaithersburg"/>
    <x v="39"/>
    <n v="20877"/>
    <x v="3"/>
    <x v="1133"/>
    <x v="2"/>
    <x v="7"/>
    <x v="1112"/>
    <n v="231.98"/>
    <n v="2"/>
    <n v="0"/>
    <n v="67.274199999999979"/>
  </r>
  <r>
    <n v="4921"/>
    <x v="2432"/>
    <x v="3"/>
    <x v="971"/>
    <d v="2014-08-24T00:00:00"/>
    <s v="Standard Class"/>
    <s v="SC-20575"/>
    <s v="Sonia Cooley"/>
    <x v="0"/>
    <x v="0"/>
    <s v="Chicago"/>
    <x v="10"/>
    <n v="60653"/>
    <x v="2"/>
    <x v="1212"/>
    <x v="1"/>
    <x v="8"/>
    <x v="1188"/>
    <n v="2.2959999999999994"/>
    <n v="2"/>
    <n v="0.8"/>
    <n v="-3.9032000000000009"/>
  </r>
  <r>
    <n v="4922"/>
    <x v="2433"/>
    <x v="3"/>
    <x v="53"/>
    <d v="2014-12-30T00:00:00"/>
    <s v="Second Class"/>
    <s v="MH-18115"/>
    <s v="Mick Hernandez"/>
    <x v="2"/>
    <x v="0"/>
    <s v="Huntsville"/>
    <x v="19"/>
    <n v="35810"/>
    <x v="0"/>
    <x v="1696"/>
    <x v="1"/>
    <x v="10"/>
    <x v="1675"/>
    <n v="96.08"/>
    <n v="2"/>
    <n v="0"/>
    <n v="46.118399999999994"/>
  </r>
  <r>
    <n v="4923"/>
    <x v="2433"/>
    <x v="3"/>
    <x v="53"/>
    <d v="2014-12-30T00:00:00"/>
    <s v="Second Class"/>
    <s v="MH-18115"/>
    <s v="Mick Hernandez"/>
    <x v="2"/>
    <x v="0"/>
    <s v="Huntsville"/>
    <x v="19"/>
    <n v="35810"/>
    <x v="0"/>
    <x v="804"/>
    <x v="1"/>
    <x v="13"/>
    <x v="794"/>
    <n v="3.62"/>
    <n v="2"/>
    <n v="0"/>
    <n v="1.1945999999999999"/>
  </r>
  <r>
    <n v="4924"/>
    <x v="2433"/>
    <x v="3"/>
    <x v="53"/>
    <d v="2014-12-30T00:00:00"/>
    <s v="Second Class"/>
    <s v="MH-18115"/>
    <s v="Mick Hernandez"/>
    <x v="2"/>
    <x v="0"/>
    <s v="Huntsville"/>
    <x v="19"/>
    <n v="35810"/>
    <x v="0"/>
    <x v="921"/>
    <x v="1"/>
    <x v="10"/>
    <x v="904"/>
    <n v="629.09999999999991"/>
    <n v="6"/>
    <n v="0"/>
    <n v="301.96799999999996"/>
  </r>
  <r>
    <n v="4925"/>
    <x v="2433"/>
    <x v="3"/>
    <x v="53"/>
    <d v="2014-12-30T00:00:00"/>
    <s v="Second Class"/>
    <s v="MH-18115"/>
    <s v="Mick Hernandez"/>
    <x v="2"/>
    <x v="0"/>
    <s v="Huntsville"/>
    <x v="19"/>
    <n v="35810"/>
    <x v="0"/>
    <x v="1409"/>
    <x v="2"/>
    <x v="7"/>
    <x v="1387"/>
    <n v="90.48"/>
    <n v="2"/>
    <n v="0"/>
    <n v="23.524799999999999"/>
  </r>
  <r>
    <n v="4926"/>
    <x v="2434"/>
    <x v="3"/>
    <x v="18"/>
    <d v="2014-09-14T00:00:00"/>
    <s v="First Class"/>
    <s v="AR-10345"/>
    <s v="Alex Russell"/>
    <x v="1"/>
    <x v="0"/>
    <s v="Lawrence"/>
    <x v="31"/>
    <n v="1841"/>
    <x v="3"/>
    <x v="1453"/>
    <x v="1"/>
    <x v="6"/>
    <x v="1430"/>
    <n v="14.88"/>
    <n v="2"/>
    <n v="0"/>
    <n v="3.7200000000000006"/>
  </r>
  <r>
    <n v="4927"/>
    <x v="2435"/>
    <x v="3"/>
    <x v="15"/>
    <d v="2014-10-24T00:00:00"/>
    <s v="Standard Class"/>
    <s v="MO-17500"/>
    <s v="Mary O'Rourke"/>
    <x v="0"/>
    <x v="0"/>
    <s v="Chicago"/>
    <x v="10"/>
    <n v="60623"/>
    <x v="2"/>
    <x v="962"/>
    <x v="0"/>
    <x v="3"/>
    <x v="946"/>
    <n v="91.275000000000006"/>
    <n v="1"/>
    <n v="0.5"/>
    <n v="-67.543499999999995"/>
  </r>
  <r>
    <n v="4928"/>
    <x v="2436"/>
    <x v="3"/>
    <x v="96"/>
    <d v="2014-12-07T00:00:00"/>
    <s v="Standard Class"/>
    <s v="AD-10180"/>
    <s v="Alan Dominguez"/>
    <x v="2"/>
    <x v="0"/>
    <s v="Fairfield"/>
    <x v="29"/>
    <n v="6824"/>
    <x v="3"/>
    <x v="1193"/>
    <x v="1"/>
    <x v="10"/>
    <x v="1169"/>
    <n v="19.440000000000001"/>
    <n v="3"/>
    <n v="0"/>
    <n v="9.3312000000000008"/>
  </r>
  <r>
    <n v="4929"/>
    <x v="2436"/>
    <x v="3"/>
    <x v="96"/>
    <d v="2014-12-07T00:00:00"/>
    <s v="Standard Class"/>
    <s v="AD-10180"/>
    <s v="Alan Dominguez"/>
    <x v="2"/>
    <x v="0"/>
    <s v="Fairfield"/>
    <x v="29"/>
    <n v="6824"/>
    <x v="3"/>
    <x v="1180"/>
    <x v="0"/>
    <x v="1"/>
    <x v="1157"/>
    <n v="897.15000000000009"/>
    <n v="3"/>
    <n v="0"/>
    <n v="251.20200000000003"/>
  </r>
  <r>
    <n v="4930"/>
    <x v="2437"/>
    <x v="2"/>
    <x v="814"/>
    <d v="2011-09-03T00:00:00"/>
    <s v="First Class"/>
    <s v="KD-16345"/>
    <s v="Katherine Ducich"/>
    <x v="0"/>
    <x v="0"/>
    <s v="New York City"/>
    <x v="15"/>
    <n v="10009"/>
    <x v="3"/>
    <x v="332"/>
    <x v="1"/>
    <x v="6"/>
    <x v="328"/>
    <n v="57.75"/>
    <n v="5"/>
    <n v="0"/>
    <n v="16.170000000000002"/>
  </r>
  <r>
    <n v="4931"/>
    <x v="2437"/>
    <x v="2"/>
    <x v="814"/>
    <d v="2011-09-03T00:00:00"/>
    <s v="First Class"/>
    <s v="KD-16345"/>
    <s v="Katherine Ducich"/>
    <x v="0"/>
    <x v="0"/>
    <s v="New York City"/>
    <x v="15"/>
    <n v="10009"/>
    <x v="3"/>
    <x v="811"/>
    <x v="1"/>
    <x v="10"/>
    <x v="33"/>
    <n v="14.940000000000001"/>
    <n v="3"/>
    <n v="0"/>
    <n v="7.0218000000000007"/>
  </r>
  <r>
    <n v="4932"/>
    <x v="2438"/>
    <x v="3"/>
    <x v="613"/>
    <d v="2014-03-31T00:00:00"/>
    <s v="Standard Class"/>
    <s v="FM-14215"/>
    <s v="Filia McAdams"/>
    <x v="1"/>
    <x v="0"/>
    <s v="Seattle"/>
    <x v="4"/>
    <n v="98103"/>
    <x v="1"/>
    <x v="1175"/>
    <x v="1"/>
    <x v="6"/>
    <x v="1152"/>
    <n v="23.1"/>
    <n v="2"/>
    <n v="0"/>
    <n v="6.93"/>
  </r>
  <r>
    <n v="4933"/>
    <x v="2439"/>
    <x v="1"/>
    <x v="694"/>
    <d v="2012-10-04T00:00:00"/>
    <s v="Standard Class"/>
    <s v="ZC-21910"/>
    <s v="Zuschuss Carroll"/>
    <x v="0"/>
    <x v="0"/>
    <s v="Aurora"/>
    <x v="22"/>
    <n v="80013"/>
    <x v="1"/>
    <x v="1358"/>
    <x v="1"/>
    <x v="12"/>
    <x v="1335"/>
    <n v="12.536000000000001"/>
    <n v="1"/>
    <n v="0.2"/>
    <n v="4.2308999999999983"/>
  </r>
  <r>
    <n v="4934"/>
    <x v="2439"/>
    <x v="1"/>
    <x v="694"/>
    <d v="2012-10-04T00:00:00"/>
    <s v="Standard Class"/>
    <s v="ZC-21910"/>
    <s v="Zuschuss Carroll"/>
    <x v="0"/>
    <x v="0"/>
    <s v="Aurora"/>
    <x v="22"/>
    <n v="80013"/>
    <x v="1"/>
    <x v="751"/>
    <x v="1"/>
    <x v="8"/>
    <x v="742"/>
    <n v="1.0800000000000003"/>
    <n v="2"/>
    <n v="0.7"/>
    <n v="-0.79200000000000004"/>
  </r>
  <r>
    <n v="4935"/>
    <x v="2439"/>
    <x v="1"/>
    <x v="694"/>
    <d v="2012-10-04T00:00:00"/>
    <s v="Standard Class"/>
    <s v="ZC-21910"/>
    <s v="Zuschuss Carroll"/>
    <x v="0"/>
    <x v="0"/>
    <s v="Aurora"/>
    <x v="22"/>
    <n v="80013"/>
    <x v="1"/>
    <x v="1014"/>
    <x v="1"/>
    <x v="13"/>
    <x v="33"/>
    <n v="4.5120000000000005"/>
    <n v="3"/>
    <n v="0.2"/>
    <n v="0.84599999999999964"/>
  </r>
  <r>
    <n v="4936"/>
    <x v="2440"/>
    <x v="1"/>
    <x v="1007"/>
    <d v="2012-03-21T00:00:00"/>
    <s v="Standard Class"/>
    <s v="KS-16300"/>
    <s v="Karen Seio"/>
    <x v="1"/>
    <x v="0"/>
    <s v="Lehi"/>
    <x v="7"/>
    <n v="84043"/>
    <x v="1"/>
    <x v="1709"/>
    <x v="2"/>
    <x v="7"/>
    <x v="1689"/>
    <n v="16.776000000000003"/>
    <n v="3"/>
    <n v="0.2"/>
    <n v="1.6776"/>
  </r>
  <r>
    <n v="4937"/>
    <x v="2441"/>
    <x v="3"/>
    <x v="1008"/>
    <d v="2014-01-14T00:00:00"/>
    <s v="Standard Class"/>
    <s v="DP-13390"/>
    <s v="Dennis Pardue"/>
    <x v="2"/>
    <x v="0"/>
    <s v="Tuscaloosa"/>
    <x v="19"/>
    <n v="35401"/>
    <x v="0"/>
    <x v="544"/>
    <x v="1"/>
    <x v="8"/>
    <x v="539"/>
    <n v="33.74"/>
    <n v="7"/>
    <n v="0"/>
    <n v="15.5204"/>
  </r>
  <r>
    <n v="4938"/>
    <x v="2442"/>
    <x v="2"/>
    <x v="286"/>
    <d v="2011-01-19T00:00:00"/>
    <s v="Standard Class"/>
    <s v="BD-11605"/>
    <s v="Brian Dahlen"/>
    <x v="0"/>
    <x v="0"/>
    <s v="San Francisco"/>
    <x v="1"/>
    <n v="94109"/>
    <x v="1"/>
    <x v="1244"/>
    <x v="1"/>
    <x v="4"/>
    <x v="1218"/>
    <n v="1325.8500000000001"/>
    <n v="5"/>
    <n v="0"/>
    <n v="238.65299999999991"/>
  </r>
  <r>
    <n v="4939"/>
    <x v="2442"/>
    <x v="2"/>
    <x v="286"/>
    <d v="2011-01-19T00:00:00"/>
    <s v="Standard Class"/>
    <s v="BD-11605"/>
    <s v="Brian Dahlen"/>
    <x v="0"/>
    <x v="0"/>
    <s v="San Francisco"/>
    <x v="1"/>
    <n v="94109"/>
    <x v="1"/>
    <x v="1219"/>
    <x v="0"/>
    <x v="0"/>
    <x v="1194"/>
    <n v="333.99899999999997"/>
    <n v="3"/>
    <n v="0.15"/>
    <n v="3.9294000000000082"/>
  </r>
  <r>
    <n v="4940"/>
    <x v="2442"/>
    <x v="2"/>
    <x v="286"/>
    <d v="2011-01-19T00:00:00"/>
    <s v="Standard Class"/>
    <s v="BD-11605"/>
    <s v="Brian Dahlen"/>
    <x v="0"/>
    <x v="0"/>
    <s v="San Francisco"/>
    <x v="1"/>
    <n v="94109"/>
    <x v="1"/>
    <x v="181"/>
    <x v="1"/>
    <x v="6"/>
    <x v="180"/>
    <n v="19.899999999999999"/>
    <n v="5"/>
    <n v="0"/>
    <n v="6.5669999999999984"/>
  </r>
  <r>
    <n v="4941"/>
    <x v="2443"/>
    <x v="1"/>
    <x v="525"/>
    <d v="2012-02-13T00:00:00"/>
    <s v="Standard Class"/>
    <s v="IL-15100"/>
    <s v="Ivan Liston"/>
    <x v="0"/>
    <x v="0"/>
    <s v="Wilmington"/>
    <x v="13"/>
    <n v="19805"/>
    <x v="3"/>
    <x v="901"/>
    <x v="0"/>
    <x v="1"/>
    <x v="884"/>
    <n v="1268.82"/>
    <n v="9"/>
    <n v="0"/>
    <n v="266.45219999999989"/>
  </r>
  <r>
    <n v="4942"/>
    <x v="2443"/>
    <x v="1"/>
    <x v="525"/>
    <d v="2012-02-13T00:00:00"/>
    <s v="Standard Class"/>
    <s v="IL-15100"/>
    <s v="Ivan Liston"/>
    <x v="0"/>
    <x v="0"/>
    <s v="Wilmington"/>
    <x v="13"/>
    <n v="19805"/>
    <x v="3"/>
    <x v="1531"/>
    <x v="0"/>
    <x v="0"/>
    <x v="1509"/>
    <n v="283.92"/>
    <n v="4"/>
    <n v="0"/>
    <n v="82.336799999999982"/>
  </r>
  <r>
    <n v="4943"/>
    <x v="2443"/>
    <x v="1"/>
    <x v="525"/>
    <d v="2012-02-13T00:00:00"/>
    <s v="Standard Class"/>
    <s v="IL-15100"/>
    <s v="Ivan Liston"/>
    <x v="0"/>
    <x v="0"/>
    <s v="Wilmington"/>
    <x v="13"/>
    <n v="19805"/>
    <x v="3"/>
    <x v="888"/>
    <x v="1"/>
    <x v="6"/>
    <x v="872"/>
    <n v="5.68"/>
    <n v="2"/>
    <n v="0"/>
    <n v="1.7607999999999997"/>
  </r>
  <r>
    <n v="4944"/>
    <x v="2444"/>
    <x v="3"/>
    <x v="202"/>
    <d v="2014-12-28T00:00:00"/>
    <s v="Standard Class"/>
    <s v="LP-17095"/>
    <s v="Liz Preis"/>
    <x v="0"/>
    <x v="0"/>
    <s v="Lafayette"/>
    <x v="14"/>
    <n v="47905"/>
    <x v="2"/>
    <x v="458"/>
    <x v="1"/>
    <x v="4"/>
    <x v="454"/>
    <n v="375.34"/>
    <n v="1"/>
    <n v="0"/>
    <n v="18.766999999999996"/>
  </r>
  <r>
    <n v="4945"/>
    <x v="2445"/>
    <x v="0"/>
    <x v="64"/>
    <d v="2013-09-07T00:00:00"/>
    <s v="First Class"/>
    <s v="JH-15985"/>
    <s v="Joseph Holt"/>
    <x v="0"/>
    <x v="0"/>
    <s v="Redondo Beach"/>
    <x v="1"/>
    <n v="90278"/>
    <x v="1"/>
    <x v="1696"/>
    <x v="1"/>
    <x v="10"/>
    <x v="1675"/>
    <n v="96.08"/>
    <n v="2"/>
    <n v="0"/>
    <n v="46.118399999999994"/>
  </r>
  <r>
    <n v="4946"/>
    <x v="2445"/>
    <x v="0"/>
    <x v="64"/>
    <d v="2013-09-07T00:00:00"/>
    <s v="First Class"/>
    <s v="JH-15985"/>
    <s v="Joseph Holt"/>
    <x v="0"/>
    <x v="0"/>
    <s v="Redondo Beach"/>
    <x v="1"/>
    <n v="90278"/>
    <x v="1"/>
    <x v="347"/>
    <x v="1"/>
    <x v="8"/>
    <x v="343"/>
    <n v="11.68"/>
    <n v="2"/>
    <n v="0.2"/>
    <n v="3.9419999999999993"/>
  </r>
  <r>
    <n v="4947"/>
    <x v="2445"/>
    <x v="0"/>
    <x v="64"/>
    <d v="2013-09-07T00:00:00"/>
    <s v="First Class"/>
    <s v="JH-15985"/>
    <s v="Joseph Holt"/>
    <x v="0"/>
    <x v="0"/>
    <s v="Redondo Beach"/>
    <x v="1"/>
    <n v="90278"/>
    <x v="1"/>
    <x v="52"/>
    <x v="1"/>
    <x v="13"/>
    <x v="52"/>
    <n v="4.3600000000000003"/>
    <n v="2"/>
    <n v="0"/>
    <n v="1.7876000000000003"/>
  </r>
  <r>
    <n v="4948"/>
    <x v="2446"/>
    <x v="2"/>
    <x v="777"/>
    <d v="2011-10-09T00:00:00"/>
    <s v="Standard Class"/>
    <s v="JD-16015"/>
    <s v="Joy Daniels"/>
    <x v="0"/>
    <x v="0"/>
    <s v="Seattle"/>
    <x v="4"/>
    <n v="98115"/>
    <x v="1"/>
    <x v="148"/>
    <x v="1"/>
    <x v="2"/>
    <x v="148"/>
    <n v="29.24"/>
    <n v="4"/>
    <n v="0"/>
    <n v="13.742799999999999"/>
  </r>
  <r>
    <n v="4949"/>
    <x v="2447"/>
    <x v="3"/>
    <x v="344"/>
    <d v="2014-12-03T00:00:00"/>
    <s v="Standard Class"/>
    <s v="BD-11320"/>
    <s v="Bill Donatelli"/>
    <x v="0"/>
    <x v="0"/>
    <s v="Los Angeles"/>
    <x v="1"/>
    <n v="90045"/>
    <x v="1"/>
    <x v="542"/>
    <x v="1"/>
    <x v="8"/>
    <x v="537"/>
    <n v="117.48800000000001"/>
    <n v="7"/>
    <n v="0.2"/>
    <n v="41.120799999999988"/>
  </r>
  <r>
    <n v="4950"/>
    <x v="2447"/>
    <x v="3"/>
    <x v="344"/>
    <d v="2014-12-03T00:00:00"/>
    <s v="Standard Class"/>
    <s v="BD-11320"/>
    <s v="Bill Donatelli"/>
    <x v="0"/>
    <x v="0"/>
    <s v="Los Angeles"/>
    <x v="1"/>
    <n v="90045"/>
    <x v="1"/>
    <x v="545"/>
    <x v="0"/>
    <x v="5"/>
    <x v="540"/>
    <n v="18.84"/>
    <n v="3"/>
    <n v="0"/>
    <n v="6.0287999999999995"/>
  </r>
  <r>
    <n v="4951"/>
    <x v="2448"/>
    <x v="0"/>
    <x v="99"/>
    <d v="2013-11-02T00:00:00"/>
    <s v="Second Class"/>
    <s v="DL-13330"/>
    <s v="Denise Leinenbach"/>
    <x v="0"/>
    <x v="0"/>
    <s v="New York City"/>
    <x v="15"/>
    <n v="10009"/>
    <x v="3"/>
    <x v="154"/>
    <x v="1"/>
    <x v="6"/>
    <x v="153"/>
    <n v="12.419999999999998"/>
    <n v="3"/>
    <n v="0"/>
    <n v="5.2164000000000001"/>
  </r>
  <r>
    <n v="4952"/>
    <x v="2449"/>
    <x v="1"/>
    <x v="988"/>
    <d v="2012-06-13T00:00:00"/>
    <s v="Standard Class"/>
    <s v="NC-18415"/>
    <s v="Nathan Cano"/>
    <x v="0"/>
    <x v="0"/>
    <s v="Royal Oak"/>
    <x v="12"/>
    <n v="48073"/>
    <x v="2"/>
    <x v="88"/>
    <x v="1"/>
    <x v="10"/>
    <x v="88"/>
    <n v="12.96"/>
    <n v="2"/>
    <n v="0"/>
    <n v="6.2208000000000006"/>
  </r>
  <r>
    <n v="4953"/>
    <x v="2450"/>
    <x v="3"/>
    <x v="166"/>
    <d v="2014-12-13T00:00:00"/>
    <s v="Second Class"/>
    <s v="AS-10225"/>
    <s v="Alan Schoenberger"/>
    <x v="1"/>
    <x v="0"/>
    <s v="San Francisco"/>
    <x v="1"/>
    <n v="94109"/>
    <x v="1"/>
    <x v="1710"/>
    <x v="1"/>
    <x v="9"/>
    <x v="1690"/>
    <n v="69.48"/>
    <n v="1"/>
    <n v="0"/>
    <n v="20.843999999999994"/>
  </r>
  <r>
    <n v="4954"/>
    <x v="2451"/>
    <x v="1"/>
    <x v="199"/>
    <d v="2012-03-20T00:00:00"/>
    <s v="Standard Class"/>
    <s v="MS-17980"/>
    <s v="Michael Stewart"/>
    <x v="1"/>
    <x v="0"/>
    <s v="New York City"/>
    <x v="15"/>
    <n v="10009"/>
    <x v="3"/>
    <x v="1300"/>
    <x v="2"/>
    <x v="7"/>
    <x v="1276"/>
    <n v="85.9"/>
    <n v="2"/>
    <n v="0"/>
    <n v="2.5769999999999982"/>
  </r>
  <r>
    <n v="4955"/>
    <x v="2452"/>
    <x v="2"/>
    <x v="3"/>
    <d v="2011-06-13T00:00:00"/>
    <s v="Second Class"/>
    <s v="TS-21205"/>
    <s v="Thomas Seio"/>
    <x v="1"/>
    <x v="0"/>
    <s v="North Las Vegas"/>
    <x v="33"/>
    <n v="89031"/>
    <x v="1"/>
    <x v="679"/>
    <x v="1"/>
    <x v="6"/>
    <x v="673"/>
    <n v="18.060000000000002"/>
    <n v="7"/>
    <n v="0"/>
    <n v="4.6956000000000007"/>
  </r>
  <r>
    <n v="4956"/>
    <x v="2452"/>
    <x v="2"/>
    <x v="3"/>
    <d v="2011-06-13T00:00:00"/>
    <s v="Second Class"/>
    <s v="TS-21205"/>
    <s v="Thomas Seio"/>
    <x v="1"/>
    <x v="0"/>
    <s v="North Las Vegas"/>
    <x v="33"/>
    <n v="89031"/>
    <x v="1"/>
    <x v="954"/>
    <x v="1"/>
    <x v="10"/>
    <x v="938"/>
    <n v="79.14"/>
    <n v="3"/>
    <n v="0"/>
    <n v="36.404399999999995"/>
  </r>
  <r>
    <n v="4957"/>
    <x v="2452"/>
    <x v="2"/>
    <x v="3"/>
    <d v="2011-06-13T00:00:00"/>
    <s v="Second Class"/>
    <s v="TS-21205"/>
    <s v="Thomas Seio"/>
    <x v="1"/>
    <x v="0"/>
    <s v="North Las Vegas"/>
    <x v="33"/>
    <n v="89031"/>
    <x v="1"/>
    <x v="1456"/>
    <x v="0"/>
    <x v="5"/>
    <x v="1433"/>
    <n v="37.4"/>
    <n v="2"/>
    <n v="0"/>
    <n v="14.212"/>
  </r>
  <r>
    <n v="4958"/>
    <x v="2453"/>
    <x v="1"/>
    <x v="305"/>
    <d v="2012-03-26T00:00:00"/>
    <s v="Standard Class"/>
    <s v="JK-15730"/>
    <s v="Joe Kamberova"/>
    <x v="0"/>
    <x v="0"/>
    <s v="Carrollton"/>
    <x v="5"/>
    <n v="75007"/>
    <x v="2"/>
    <x v="1375"/>
    <x v="1"/>
    <x v="8"/>
    <x v="1351"/>
    <n v="2.5119999999999996"/>
    <n v="2"/>
    <n v="0.8"/>
    <n v="-4.3960000000000026"/>
  </r>
  <r>
    <n v="4959"/>
    <x v="2453"/>
    <x v="1"/>
    <x v="305"/>
    <d v="2012-03-26T00:00:00"/>
    <s v="Standard Class"/>
    <s v="JK-15730"/>
    <s v="Joe Kamberova"/>
    <x v="0"/>
    <x v="0"/>
    <s v="Carrollton"/>
    <x v="5"/>
    <n v="75007"/>
    <x v="2"/>
    <x v="1711"/>
    <x v="1"/>
    <x v="13"/>
    <x v="33"/>
    <n v="18.864000000000001"/>
    <n v="9"/>
    <n v="0.2"/>
    <n v="6.1307999999999998"/>
  </r>
  <r>
    <n v="4960"/>
    <x v="2454"/>
    <x v="0"/>
    <x v="741"/>
    <d v="2013-11-23T00:00:00"/>
    <s v="Standard Class"/>
    <s v="TC-21535"/>
    <s v="Tracy Collins"/>
    <x v="2"/>
    <x v="0"/>
    <s v="Los Angeles"/>
    <x v="1"/>
    <n v="90008"/>
    <x v="1"/>
    <x v="1081"/>
    <x v="2"/>
    <x v="7"/>
    <x v="1062"/>
    <n v="61.192"/>
    <n v="1"/>
    <n v="0.2"/>
    <n v="6.1192000000000011"/>
  </r>
  <r>
    <n v="4961"/>
    <x v="2454"/>
    <x v="0"/>
    <x v="741"/>
    <d v="2013-11-23T00:00:00"/>
    <s v="Standard Class"/>
    <s v="TC-21535"/>
    <s v="Tracy Collins"/>
    <x v="2"/>
    <x v="0"/>
    <s v="Los Angeles"/>
    <x v="1"/>
    <n v="90008"/>
    <x v="1"/>
    <x v="1527"/>
    <x v="1"/>
    <x v="9"/>
    <x v="1505"/>
    <n v="67.84"/>
    <n v="1"/>
    <n v="0"/>
    <n v="18.316800000000001"/>
  </r>
  <r>
    <n v="4962"/>
    <x v="2455"/>
    <x v="2"/>
    <x v="1009"/>
    <d v="2011-03-08T00:00:00"/>
    <s v="First Class"/>
    <s v="AB-10015"/>
    <s v="Aaron Bergman"/>
    <x v="0"/>
    <x v="0"/>
    <s v="Seattle"/>
    <x v="4"/>
    <n v="98103"/>
    <x v="1"/>
    <x v="212"/>
    <x v="0"/>
    <x v="1"/>
    <x v="211"/>
    <n v="48.712000000000003"/>
    <n v="1"/>
    <n v="0.2"/>
    <n v="5.4800999999999966"/>
  </r>
  <r>
    <n v="4963"/>
    <x v="2455"/>
    <x v="2"/>
    <x v="1009"/>
    <d v="2011-03-08T00:00:00"/>
    <s v="First Class"/>
    <s v="AB-10015"/>
    <s v="Aaron Bergman"/>
    <x v="0"/>
    <x v="0"/>
    <s v="Seattle"/>
    <x v="4"/>
    <n v="98103"/>
    <x v="1"/>
    <x v="250"/>
    <x v="1"/>
    <x v="6"/>
    <x v="248"/>
    <n v="17.940000000000001"/>
    <n v="3"/>
    <n v="0"/>
    <n v="4.6644000000000005"/>
  </r>
  <r>
    <n v="4964"/>
    <x v="2455"/>
    <x v="2"/>
    <x v="1009"/>
    <d v="2011-03-08T00:00:00"/>
    <s v="First Class"/>
    <s v="AB-10015"/>
    <s v="Aaron Bergman"/>
    <x v="0"/>
    <x v="0"/>
    <s v="Seattle"/>
    <x v="4"/>
    <n v="98103"/>
    <x v="1"/>
    <x v="871"/>
    <x v="1"/>
    <x v="4"/>
    <x v="856"/>
    <n v="242.94"/>
    <n v="3"/>
    <n v="0"/>
    <n v="4.8588000000000164"/>
  </r>
  <r>
    <n v="4965"/>
    <x v="2456"/>
    <x v="0"/>
    <x v="666"/>
    <d v="2013-05-20T00:00:00"/>
    <s v="Second Class"/>
    <s v="DP-13000"/>
    <s v="Darren Powers"/>
    <x v="0"/>
    <x v="0"/>
    <s v="Fort Lauderdale"/>
    <x v="2"/>
    <n v="33311"/>
    <x v="0"/>
    <x v="625"/>
    <x v="1"/>
    <x v="8"/>
    <x v="619"/>
    <n v="7.7640000000000011"/>
    <n v="4"/>
    <n v="0.7"/>
    <n v="-5.1760000000000002"/>
  </r>
  <r>
    <n v="4966"/>
    <x v="2457"/>
    <x v="1"/>
    <x v="442"/>
    <d v="2012-05-28T00:00:00"/>
    <s v="Second Class"/>
    <s v="CY-12745"/>
    <s v="Craig Yedwab"/>
    <x v="1"/>
    <x v="0"/>
    <s v="Columbia"/>
    <x v="18"/>
    <n v="38401"/>
    <x v="0"/>
    <x v="1285"/>
    <x v="2"/>
    <x v="7"/>
    <x v="1262"/>
    <n v="467.03999999999996"/>
    <n v="4"/>
    <n v="0.2"/>
    <n v="58.379999999999939"/>
  </r>
  <r>
    <n v="4967"/>
    <x v="2458"/>
    <x v="1"/>
    <x v="991"/>
    <d v="2012-08-05T00:00:00"/>
    <s v="Second Class"/>
    <s v="BE-11455"/>
    <s v="Brad Eason"/>
    <x v="2"/>
    <x v="0"/>
    <s v="Providence"/>
    <x v="34"/>
    <n v="2908"/>
    <x v="3"/>
    <x v="1300"/>
    <x v="2"/>
    <x v="7"/>
    <x v="1276"/>
    <n v="128.85000000000002"/>
    <n v="3"/>
    <n v="0"/>
    <n v="3.8654999999999973"/>
  </r>
  <r>
    <n v="4968"/>
    <x v="2458"/>
    <x v="1"/>
    <x v="991"/>
    <d v="2012-08-05T00:00:00"/>
    <s v="Second Class"/>
    <s v="BE-11455"/>
    <s v="Brad Eason"/>
    <x v="2"/>
    <x v="0"/>
    <s v="Providence"/>
    <x v="34"/>
    <n v="2908"/>
    <x v="3"/>
    <x v="794"/>
    <x v="1"/>
    <x v="10"/>
    <x v="784"/>
    <n v="8.4"/>
    <n v="2"/>
    <n v="0"/>
    <n v="4.1159999999999997"/>
  </r>
  <r>
    <n v="4969"/>
    <x v="2458"/>
    <x v="1"/>
    <x v="991"/>
    <d v="2012-08-05T00:00:00"/>
    <s v="Second Class"/>
    <s v="BE-11455"/>
    <s v="Brad Eason"/>
    <x v="2"/>
    <x v="0"/>
    <s v="Providence"/>
    <x v="34"/>
    <n v="2908"/>
    <x v="3"/>
    <x v="409"/>
    <x v="2"/>
    <x v="11"/>
    <x v="404"/>
    <n v="199.98"/>
    <n v="2"/>
    <n v="0"/>
    <n v="83.991600000000005"/>
  </r>
  <r>
    <n v="4970"/>
    <x v="2458"/>
    <x v="1"/>
    <x v="991"/>
    <d v="2012-08-05T00:00:00"/>
    <s v="Second Class"/>
    <s v="BE-11455"/>
    <s v="Brad Eason"/>
    <x v="2"/>
    <x v="0"/>
    <s v="Providence"/>
    <x v="34"/>
    <n v="2908"/>
    <x v="3"/>
    <x v="913"/>
    <x v="0"/>
    <x v="1"/>
    <x v="896"/>
    <n v="110.98"/>
    <n v="1"/>
    <n v="0"/>
    <n v="15.537199999999999"/>
  </r>
  <r>
    <n v="4971"/>
    <x v="2459"/>
    <x v="0"/>
    <x v="61"/>
    <d v="2013-11-10T00:00:00"/>
    <s v="First Class"/>
    <s v="KL-16555"/>
    <s v="Kelly Lampkin"/>
    <x v="1"/>
    <x v="0"/>
    <s v="Jacksonville"/>
    <x v="2"/>
    <n v="32216"/>
    <x v="0"/>
    <x v="70"/>
    <x v="0"/>
    <x v="1"/>
    <x v="70"/>
    <n v="207.98400000000004"/>
    <n v="2"/>
    <n v="0.2"/>
    <n v="-28.597800000000007"/>
  </r>
  <r>
    <n v="4972"/>
    <x v="2459"/>
    <x v="0"/>
    <x v="61"/>
    <d v="2013-11-10T00:00:00"/>
    <s v="First Class"/>
    <s v="KL-16555"/>
    <s v="Kelly Lampkin"/>
    <x v="1"/>
    <x v="0"/>
    <s v="Jacksonville"/>
    <x v="2"/>
    <n v="32216"/>
    <x v="0"/>
    <x v="1437"/>
    <x v="1"/>
    <x v="10"/>
    <x v="1416"/>
    <n v="36.112000000000002"/>
    <n v="2"/>
    <n v="0.2"/>
    <n v="12.639200000000001"/>
  </r>
  <r>
    <n v="4973"/>
    <x v="2459"/>
    <x v="0"/>
    <x v="61"/>
    <d v="2013-11-10T00:00:00"/>
    <s v="First Class"/>
    <s v="KL-16555"/>
    <s v="Kelly Lampkin"/>
    <x v="1"/>
    <x v="0"/>
    <s v="Jacksonville"/>
    <x v="2"/>
    <n v="32216"/>
    <x v="0"/>
    <x v="642"/>
    <x v="0"/>
    <x v="5"/>
    <x v="636"/>
    <n v="35.568000000000005"/>
    <n v="2"/>
    <n v="0.2"/>
    <n v="5.7797999999999963"/>
  </r>
  <r>
    <n v="4974"/>
    <x v="2459"/>
    <x v="0"/>
    <x v="61"/>
    <d v="2013-11-10T00:00:00"/>
    <s v="First Class"/>
    <s v="KL-16555"/>
    <s v="Kelly Lampkin"/>
    <x v="1"/>
    <x v="0"/>
    <s v="Jacksonville"/>
    <x v="2"/>
    <n v="32216"/>
    <x v="0"/>
    <x v="417"/>
    <x v="1"/>
    <x v="10"/>
    <x v="412"/>
    <n v="88.768000000000001"/>
    <n v="2"/>
    <n v="0.2"/>
    <n v="31.068799999999996"/>
  </r>
  <r>
    <n v="4975"/>
    <x v="2460"/>
    <x v="0"/>
    <x v="77"/>
    <d v="2013-11-13T00:00:00"/>
    <s v="Standard Class"/>
    <s v="PS-19045"/>
    <s v="Penelope Sewall"/>
    <x v="2"/>
    <x v="0"/>
    <s v="Oceanside"/>
    <x v="1"/>
    <n v="92054"/>
    <x v="1"/>
    <x v="1408"/>
    <x v="1"/>
    <x v="10"/>
    <x v="1386"/>
    <n v="12.9"/>
    <n v="2"/>
    <n v="0"/>
    <n v="6.3209999999999997"/>
  </r>
  <r>
    <n v="4976"/>
    <x v="2461"/>
    <x v="1"/>
    <x v="227"/>
    <d v="2012-09-23T00:00:00"/>
    <s v="Second Class"/>
    <s v="JR-16210"/>
    <s v="Justin Ritter"/>
    <x v="1"/>
    <x v="0"/>
    <s v="Jacksonville"/>
    <x v="2"/>
    <n v="32216"/>
    <x v="0"/>
    <x v="769"/>
    <x v="2"/>
    <x v="11"/>
    <x v="761"/>
    <n v="717.12000000000012"/>
    <n v="9"/>
    <n v="0.2"/>
    <n v="152.38799999999992"/>
  </r>
  <r>
    <n v="4977"/>
    <x v="2462"/>
    <x v="1"/>
    <x v="214"/>
    <d v="2012-12-09T00:00:00"/>
    <s v="First Class"/>
    <s v="AH-10210"/>
    <s v="Alan Hwang"/>
    <x v="0"/>
    <x v="0"/>
    <s v="New York City"/>
    <x v="15"/>
    <n v="10024"/>
    <x v="3"/>
    <x v="880"/>
    <x v="1"/>
    <x v="8"/>
    <x v="865"/>
    <n v="21.36"/>
    <n v="5"/>
    <n v="0.2"/>
    <n v="7.2089999999999996"/>
  </r>
  <r>
    <n v="4978"/>
    <x v="2462"/>
    <x v="1"/>
    <x v="214"/>
    <d v="2012-12-09T00:00:00"/>
    <s v="First Class"/>
    <s v="AH-10210"/>
    <s v="Alan Hwang"/>
    <x v="0"/>
    <x v="0"/>
    <s v="New York City"/>
    <x v="15"/>
    <n v="10024"/>
    <x v="3"/>
    <x v="807"/>
    <x v="1"/>
    <x v="8"/>
    <x v="797"/>
    <n v="6.6879999999999997"/>
    <n v="2"/>
    <n v="0.2"/>
    <n v="2.3407999999999998"/>
  </r>
  <r>
    <n v="4979"/>
    <x v="2462"/>
    <x v="1"/>
    <x v="214"/>
    <d v="2012-12-09T00:00:00"/>
    <s v="First Class"/>
    <s v="AH-10210"/>
    <s v="Alan Hwang"/>
    <x v="0"/>
    <x v="0"/>
    <s v="New York City"/>
    <x v="15"/>
    <n v="10024"/>
    <x v="3"/>
    <x v="957"/>
    <x v="2"/>
    <x v="7"/>
    <x v="941"/>
    <n v="773.94"/>
    <n v="6"/>
    <n v="0"/>
    <n v="224.4426"/>
  </r>
  <r>
    <n v="4980"/>
    <x v="2463"/>
    <x v="0"/>
    <x v="10"/>
    <d v="2013-12-14T00:00:00"/>
    <s v="Second Class"/>
    <s v="RW-19630"/>
    <s v="Rob Williams"/>
    <x v="1"/>
    <x v="0"/>
    <s v="Chicago"/>
    <x v="10"/>
    <n v="60610"/>
    <x v="2"/>
    <x v="1257"/>
    <x v="1"/>
    <x v="14"/>
    <x v="1232"/>
    <n v="20.568000000000001"/>
    <n v="3"/>
    <n v="0.2"/>
    <n v="1.5426000000000002"/>
  </r>
  <r>
    <n v="4981"/>
    <x v="2463"/>
    <x v="0"/>
    <x v="10"/>
    <d v="2013-12-14T00:00:00"/>
    <s v="Second Class"/>
    <s v="RW-19630"/>
    <s v="Rob Williams"/>
    <x v="1"/>
    <x v="0"/>
    <s v="Chicago"/>
    <x v="10"/>
    <n v="60610"/>
    <x v="2"/>
    <x v="930"/>
    <x v="1"/>
    <x v="9"/>
    <x v="914"/>
    <n v="4.355999999999999"/>
    <n v="2"/>
    <n v="0.8"/>
    <n v="-11.761200000000002"/>
  </r>
  <r>
    <n v="4982"/>
    <x v="2463"/>
    <x v="0"/>
    <x v="10"/>
    <d v="2013-12-14T00:00:00"/>
    <s v="Second Class"/>
    <s v="RW-19630"/>
    <s v="Rob Williams"/>
    <x v="1"/>
    <x v="0"/>
    <s v="Chicago"/>
    <x v="10"/>
    <n v="60610"/>
    <x v="2"/>
    <x v="1628"/>
    <x v="2"/>
    <x v="11"/>
    <x v="1609"/>
    <n v="19.040000000000003"/>
    <n v="4"/>
    <n v="0.2"/>
    <n v="-1.4279999999999999"/>
  </r>
  <r>
    <n v="4983"/>
    <x v="2464"/>
    <x v="2"/>
    <x v="912"/>
    <d v="2011-11-22T00:00:00"/>
    <s v="Standard Class"/>
    <s v="AH-10075"/>
    <s v="Adam Hart"/>
    <x v="1"/>
    <x v="0"/>
    <s v="Huntington Beach"/>
    <x v="1"/>
    <n v="92646"/>
    <x v="1"/>
    <x v="709"/>
    <x v="1"/>
    <x v="2"/>
    <x v="701"/>
    <n v="5.22"/>
    <n v="2"/>
    <n v="0"/>
    <n v="2.4011999999999998"/>
  </r>
  <r>
    <n v="4984"/>
    <x v="2465"/>
    <x v="0"/>
    <x v="61"/>
    <d v="2013-11-11T00:00:00"/>
    <s v="Second Class"/>
    <s v="IM-15070"/>
    <s v="Irene Maddox"/>
    <x v="0"/>
    <x v="0"/>
    <s v="San Diego"/>
    <x v="1"/>
    <n v="92105"/>
    <x v="1"/>
    <x v="86"/>
    <x v="1"/>
    <x v="4"/>
    <x v="86"/>
    <n v="84.84"/>
    <n v="3"/>
    <n v="0"/>
    <n v="22.9068"/>
  </r>
  <r>
    <n v="4985"/>
    <x v="2466"/>
    <x v="1"/>
    <x v="684"/>
    <d v="2012-09-10T00:00:00"/>
    <s v="Standard Class"/>
    <s v="CK-12760"/>
    <s v="Cyma Kinney"/>
    <x v="1"/>
    <x v="0"/>
    <s v="Nashville"/>
    <x v="18"/>
    <n v="37211"/>
    <x v="0"/>
    <x v="804"/>
    <x v="1"/>
    <x v="13"/>
    <x v="794"/>
    <n v="7.2400000000000011"/>
    <n v="5"/>
    <n v="0.2"/>
    <n v="1.1764999999999992"/>
  </r>
  <r>
    <n v="4986"/>
    <x v="2467"/>
    <x v="2"/>
    <x v="1010"/>
    <d v="2011-09-03T00:00:00"/>
    <s v="Same Day"/>
    <s v="AG-10390"/>
    <s v="Allen Goldenen"/>
    <x v="0"/>
    <x v="0"/>
    <s v="New York City"/>
    <x v="15"/>
    <n v="10009"/>
    <x v="3"/>
    <x v="782"/>
    <x v="1"/>
    <x v="2"/>
    <x v="773"/>
    <n v="14.399999999999999"/>
    <n v="5"/>
    <n v="0"/>
    <n v="7.056"/>
  </r>
  <r>
    <n v="4987"/>
    <x v="2468"/>
    <x v="0"/>
    <x v="423"/>
    <d v="2013-04-29T00:00:00"/>
    <s v="Standard Class"/>
    <s v="CL-12700"/>
    <s v="Craig Leslie"/>
    <x v="2"/>
    <x v="0"/>
    <s v="Colorado Springs"/>
    <x v="22"/>
    <n v="80906"/>
    <x v="1"/>
    <x v="490"/>
    <x v="1"/>
    <x v="10"/>
    <x v="485"/>
    <n v="15.552000000000003"/>
    <n v="3"/>
    <n v="0.2"/>
    <n v="5.4432"/>
  </r>
  <r>
    <n v="4988"/>
    <x v="2468"/>
    <x v="0"/>
    <x v="423"/>
    <d v="2013-04-29T00:00:00"/>
    <s v="Standard Class"/>
    <s v="CL-12700"/>
    <s v="Craig Leslie"/>
    <x v="2"/>
    <x v="0"/>
    <s v="Colorado Springs"/>
    <x v="22"/>
    <n v="80906"/>
    <x v="1"/>
    <x v="157"/>
    <x v="0"/>
    <x v="1"/>
    <x v="156"/>
    <n v="1325.76"/>
    <n v="6"/>
    <n v="0.2"/>
    <n v="149.14799999999991"/>
  </r>
  <r>
    <n v="4989"/>
    <x v="2468"/>
    <x v="0"/>
    <x v="423"/>
    <d v="2013-04-29T00:00:00"/>
    <s v="Standard Class"/>
    <s v="CL-12700"/>
    <s v="Craig Leslie"/>
    <x v="2"/>
    <x v="0"/>
    <s v="Colorado Springs"/>
    <x v="22"/>
    <n v="80906"/>
    <x v="1"/>
    <x v="1499"/>
    <x v="1"/>
    <x v="8"/>
    <x v="1478"/>
    <n v="3.1080000000000001"/>
    <n v="2"/>
    <n v="0.7"/>
    <n v="-2.1755999999999993"/>
  </r>
  <r>
    <n v="4990"/>
    <x v="2469"/>
    <x v="3"/>
    <x v="515"/>
    <d v="2014-09-05T00:00:00"/>
    <s v="Standard Class"/>
    <s v="AW-10930"/>
    <s v="Arthur Wiediger"/>
    <x v="2"/>
    <x v="0"/>
    <s v="San Francisco"/>
    <x v="1"/>
    <n v="94110"/>
    <x v="1"/>
    <x v="757"/>
    <x v="1"/>
    <x v="8"/>
    <x v="748"/>
    <n v="6.6719999999999988"/>
    <n v="3"/>
    <n v="0.2"/>
    <n v="2.1683999999999997"/>
  </r>
  <r>
    <n v="4991"/>
    <x v="2469"/>
    <x v="3"/>
    <x v="515"/>
    <d v="2014-09-05T00:00:00"/>
    <s v="Standard Class"/>
    <s v="AW-10930"/>
    <s v="Arthur Wiediger"/>
    <x v="2"/>
    <x v="0"/>
    <s v="San Francisco"/>
    <x v="1"/>
    <n v="94110"/>
    <x v="1"/>
    <x v="883"/>
    <x v="2"/>
    <x v="7"/>
    <x v="1471"/>
    <n v="689.40800000000002"/>
    <n v="4"/>
    <n v="0.2"/>
    <n v="77.558399999999978"/>
  </r>
  <r>
    <n v="4992"/>
    <x v="2470"/>
    <x v="3"/>
    <x v="226"/>
    <d v="2014-12-14T00:00:00"/>
    <s v="Standard Class"/>
    <s v="HG-14965"/>
    <s v="Henry Goldwyn"/>
    <x v="1"/>
    <x v="0"/>
    <s v="Chicago"/>
    <x v="10"/>
    <n v="60653"/>
    <x v="2"/>
    <x v="1625"/>
    <x v="1"/>
    <x v="8"/>
    <x v="1606"/>
    <n v="1889.9899999999998"/>
    <n v="5"/>
    <n v="0.8"/>
    <n v="-2929.4845000000005"/>
  </r>
  <r>
    <n v="4993"/>
    <x v="2471"/>
    <x v="1"/>
    <x v="217"/>
    <d v="2012-12-25T00:00:00"/>
    <s v="Standard Class"/>
    <s v="RB-19645"/>
    <s v="Robert Barroso"/>
    <x v="1"/>
    <x v="0"/>
    <s v="Memphis"/>
    <x v="18"/>
    <n v="38109"/>
    <x v="0"/>
    <x v="755"/>
    <x v="1"/>
    <x v="12"/>
    <x v="746"/>
    <n v="55.936000000000007"/>
    <n v="8"/>
    <n v="0.2"/>
    <n v="18.878399999999999"/>
  </r>
  <r>
    <n v="4994"/>
    <x v="2471"/>
    <x v="1"/>
    <x v="217"/>
    <d v="2012-12-25T00:00:00"/>
    <s v="Standard Class"/>
    <s v="RB-19645"/>
    <s v="Robert Barroso"/>
    <x v="1"/>
    <x v="0"/>
    <s v="Memphis"/>
    <x v="18"/>
    <n v="38109"/>
    <x v="0"/>
    <x v="1240"/>
    <x v="1"/>
    <x v="2"/>
    <x v="1214"/>
    <n v="18.431999999999999"/>
    <n v="8"/>
    <n v="0.2"/>
    <n v="5.9903999999999984"/>
  </r>
  <r>
    <n v="4995"/>
    <x v="2471"/>
    <x v="1"/>
    <x v="217"/>
    <d v="2012-12-25T00:00:00"/>
    <s v="Standard Class"/>
    <s v="RB-19645"/>
    <s v="Robert Barroso"/>
    <x v="1"/>
    <x v="0"/>
    <s v="Memphis"/>
    <x v="18"/>
    <n v="38109"/>
    <x v="0"/>
    <x v="534"/>
    <x v="0"/>
    <x v="5"/>
    <x v="529"/>
    <n v="20.32"/>
    <n v="5"/>
    <n v="0.2"/>
    <n v="3.5559999999999992"/>
  </r>
  <r>
    <n v="4996"/>
    <x v="2472"/>
    <x v="2"/>
    <x v="130"/>
    <d v="2011-11-10T00:00:00"/>
    <s v="Standard Class"/>
    <s v="SZ-20035"/>
    <s v="Sam Zeldin"/>
    <x v="2"/>
    <x v="0"/>
    <s v="New York City"/>
    <x v="15"/>
    <n v="10011"/>
    <x v="3"/>
    <x v="1526"/>
    <x v="1"/>
    <x v="8"/>
    <x v="1504"/>
    <n v="52.064"/>
    <n v="4"/>
    <n v="0.2"/>
    <n v="18.873199999999997"/>
  </r>
  <r>
    <n v="4997"/>
    <x v="2473"/>
    <x v="3"/>
    <x v="434"/>
    <d v="2014-03-16T00:00:00"/>
    <s v="Standard Class"/>
    <s v="KS-16300"/>
    <s v="Karen Seio"/>
    <x v="1"/>
    <x v="0"/>
    <s v="Raleigh"/>
    <x v="3"/>
    <n v="27604"/>
    <x v="0"/>
    <x v="1712"/>
    <x v="1"/>
    <x v="9"/>
    <x v="1691"/>
    <n v="48.783999999999999"/>
    <n v="1"/>
    <n v="0.2"/>
    <n v="3.6587999999999976"/>
  </r>
  <r>
    <n v="4998"/>
    <x v="2473"/>
    <x v="3"/>
    <x v="434"/>
    <d v="2014-03-16T00:00:00"/>
    <s v="Standard Class"/>
    <s v="KS-16300"/>
    <s v="Karen Seio"/>
    <x v="1"/>
    <x v="0"/>
    <s v="Raleigh"/>
    <x v="3"/>
    <n v="27604"/>
    <x v="0"/>
    <x v="634"/>
    <x v="1"/>
    <x v="8"/>
    <x v="628"/>
    <n v="13.092000000000002"/>
    <n v="4"/>
    <n v="0.7"/>
    <n v="-10.037199999999999"/>
  </r>
  <r>
    <n v="4999"/>
    <x v="2474"/>
    <x v="0"/>
    <x v="1011"/>
    <d v="2013-02-04T00:00:00"/>
    <s v="Standard Class"/>
    <s v="SC-20050"/>
    <s v="Sample Company A"/>
    <x v="2"/>
    <x v="0"/>
    <s v="Los Angeles"/>
    <x v="1"/>
    <n v="90045"/>
    <x v="1"/>
    <x v="1546"/>
    <x v="2"/>
    <x v="7"/>
    <x v="1525"/>
    <n v="109.59200000000001"/>
    <n v="1"/>
    <n v="0.2"/>
    <n v="8.2194000000000003"/>
  </r>
  <r>
    <n v="5000"/>
    <x v="2474"/>
    <x v="0"/>
    <x v="1011"/>
    <d v="2013-02-04T00:00:00"/>
    <s v="Standard Class"/>
    <s v="SC-20050"/>
    <s v="Sample Company A"/>
    <x v="2"/>
    <x v="0"/>
    <s v="Los Angeles"/>
    <x v="1"/>
    <n v="90045"/>
    <x v="1"/>
    <x v="1713"/>
    <x v="1"/>
    <x v="10"/>
    <x v="33"/>
    <n v="56.7"/>
    <n v="5"/>
    <n v="0"/>
    <n v="27.782999999999998"/>
  </r>
  <r>
    <n v="5001"/>
    <x v="2475"/>
    <x v="3"/>
    <x v="917"/>
    <d v="2014-05-13T00:00:00"/>
    <s v="Standard Class"/>
    <s v="AB-10060"/>
    <s v="Adam Bellavance"/>
    <x v="2"/>
    <x v="0"/>
    <s v="Los Angeles"/>
    <x v="1"/>
    <n v="90004"/>
    <x v="1"/>
    <x v="1105"/>
    <x v="2"/>
    <x v="11"/>
    <x v="1085"/>
    <n v="79.989999999999995"/>
    <n v="1"/>
    <n v="0"/>
    <n v="28.796399999999998"/>
  </r>
  <r>
    <n v="5002"/>
    <x v="2476"/>
    <x v="0"/>
    <x v="1012"/>
    <d v="2013-05-25T00:00:00"/>
    <s v="Same Day"/>
    <s v="EH-14125"/>
    <s v="Eugene Hildebrand"/>
    <x v="2"/>
    <x v="0"/>
    <s v="Newport News"/>
    <x v="17"/>
    <n v="23602"/>
    <x v="0"/>
    <x v="1205"/>
    <x v="1"/>
    <x v="14"/>
    <x v="1181"/>
    <n v="69.5"/>
    <n v="5"/>
    <n v="0"/>
    <n v="20.154999999999994"/>
  </r>
  <r>
    <n v="5003"/>
    <x v="2476"/>
    <x v="0"/>
    <x v="1012"/>
    <d v="2013-05-25T00:00:00"/>
    <s v="Same Day"/>
    <s v="EH-14125"/>
    <s v="Eugene Hildebrand"/>
    <x v="2"/>
    <x v="0"/>
    <s v="Newport News"/>
    <x v="17"/>
    <n v="23602"/>
    <x v="0"/>
    <x v="136"/>
    <x v="1"/>
    <x v="10"/>
    <x v="136"/>
    <n v="191.6"/>
    <n v="4"/>
    <n v="0"/>
    <n v="91.967999999999989"/>
  </r>
  <r>
    <n v="5004"/>
    <x v="2477"/>
    <x v="0"/>
    <x v="877"/>
    <d v="2013-10-13T00:00:00"/>
    <s v="Standard Class"/>
    <s v="CC-12475"/>
    <s v="Cindy Chapman"/>
    <x v="0"/>
    <x v="0"/>
    <s v="Los Angeles"/>
    <x v="1"/>
    <n v="90032"/>
    <x v="1"/>
    <x v="1714"/>
    <x v="1"/>
    <x v="10"/>
    <x v="1692"/>
    <n v="10.56"/>
    <n v="2"/>
    <n v="0"/>
    <n v="5.0688000000000004"/>
  </r>
  <r>
    <n v="5005"/>
    <x v="2478"/>
    <x v="2"/>
    <x v="1013"/>
    <d v="2011-05-02T00:00:00"/>
    <s v="Second Class"/>
    <s v="TM-21010"/>
    <s v="Tamara Manning"/>
    <x v="0"/>
    <x v="0"/>
    <s v="Jackson"/>
    <x v="35"/>
    <n v="39212"/>
    <x v="0"/>
    <x v="1365"/>
    <x v="2"/>
    <x v="11"/>
    <x v="1342"/>
    <n v="47.79"/>
    <n v="3"/>
    <n v="0"/>
    <n v="16.2486"/>
  </r>
  <r>
    <n v="5006"/>
    <x v="2479"/>
    <x v="1"/>
    <x v="113"/>
    <d v="2012-11-14T00:00:00"/>
    <s v="Second Class"/>
    <s v="SC-20695"/>
    <s v="Steve Chapman"/>
    <x v="1"/>
    <x v="0"/>
    <s v="Richmond"/>
    <x v="14"/>
    <n v="47374"/>
    <x v="2"/>
    <x v="384"/>
    <x v="1"/>
    <x v="4"/>
    <x v="380"/>
    <n v="714.30000000000007"/>
    <n v="5"/>
    <n v="0"/>
    <n v="207.14699999999993"/>
  </r>
  <r>
    <n v="5007"/>
    <x v="2480"/>
    <x v="1"/>
    <x v="529"/>
    <d v="2012-11-14T00:00:00"/>
    <s v="Standard Class"/>
    <s v="Dp-13240"/>
    <s v="Dean percer"/>
    <x v="2"/>
    <x v="0"/>
    <s v="New York City"/>
    <x v="15"/>
    <n v="10035"/>
    <x v="3"/>
    <x v="1715"/>
    <x v="2"/>
    <x v="15"/>
    <x v="1693"/>
    <n v="2321.9"/>
    <n v="2"/>
    <n v="0"/>
    <n v="1114.5119999999999"/>
  </r>
  <r>
    <n v="5008"/>
    <x v="2480"/>
    <x v="1"/>
    <x v="529"/>
    <d v="2012-11-14T00:00:00"/>
    <s v="Standard Class"/>
    <s v="Dp-13240"/>
    <s v="Dean percer"/>
    <x v="2"/>
    <x v="0"/>
    <s v="New York City"/>
    <x v="15"/>
    <n v="10035"/>
    <x v="3"/>
    <x v="1198"/>
    <x v="1"/>
    <x v="4"/>
    <x v="1174"/>
    <n v="17.940000000000001"/>
    <n v="3"/>
    <n v="0"/>
    <n v="3.0497999999999985"/>
  </r>
  <r>
    <n v="5009"/>
    <x v="2481"/>
    <x v="1"/>
    <x v="67"/>
    <d v="2012-09-14T00:00:00"/>
    <s v="Standard Class"/>
    <s v="LR-17035"/>
    <s v="Lisa Ryan"/>
    <x v="1"/>
    <x v="0"/>
    <s v="Philadelphia"/>
    <x v="9"/>
    <n v="19134"/>
    <x v="3"/>
    <x v="132"/>
    <x v="1"/>
    <x v="8"/>
    <x v="132"/>
    <n v="9.5220000000000002"/>
    <n v="1"/>
    <n v="0.7"/>
    <n v="-6.9827999999999975"/>
  </r>
  <r>
    <n v="5010"/>
    <x v="2481"/>
    <x v="1"/>
    <x v="67"/>
    <d v="2012-09-14T00:00:00"/>
    <s v="Standard Class"/>
    <s v="LR-17035"/>
    <s v="Lisa Ryan"/>
    <x v="1"/>
    <x v="0"/>
    <s v="Philadelphia"/>
    <x v="9"/>
    <n v="19134"/>
    <x v="3"/>
    <x v="420"/>
    <x v="2"/>
    <x v="7"/>
    <x v="415"/>
    <n v="791.96399999999994"/>
    <n v="6"/>
    <n v="0.4"/>
    <n v="-131.9940000000002"/>
  </r>
  <r>
    <n v="5011"/>
    <x v="2481"/>
    <x v="1"/>
    <x v="67"/>
    <d v="2012-09-14T00:00:00"/>
    <s v="Standard Class"/>
    <s v="LR-17035"/>
    <s v="Lisa Ryan"/>
    <x v="1"/>
    <x v="0"/>
    <s v="Philadelphia"/>
    <x v="9"/>
    <n v="19134"/>
    <x v="3"/>
    <x v="520"/>
    <x v="1"/>
    <x v="8"/>
    <x v="515"/>
    <n v="4.9230000000000009"/>
    <n v="3"/>
    <n v="0.7"/>
    <n v="-3.9383999999999997"/>
  </r>
  <r>
    <n v="5012"/>
    <x v="2482"/>
    <x v="3"/>
    <x v="943"/>
    <d v="2014-05-14T00:00:00"/>
    <s v="First Class"/>
    <s v="TS-21370"/>
    <s v="Todd Sumrall"/>
    <x v="1"/>
    <x v="0"/>
    <s v="Phoenix"/>
    <x v="16"/>
    <n v="85023"/>
    <x v="1"/>
    <x v="899"/>
    <x v="0"/>
    <x v="0"/>
    <x v="883"/>
    <n v="209.97900000000001"/>
    <n v="7"/>
    <n v="0.7"/>
    <n v="-356.96429999999998"/>
  </r>
  <r>
    <n v="5013"/>
    <x v="2483"/>
    <x v="3"/>
    <x v="246"/>
    <d v="2014-07-27T00:00:00"/>
    <s v="Standard Class"/>
    <s v="SW-20350"/>
    <s v="Sean Wendt"/>
    <x v="2"/>
    <x v="0"/>
    <s v="Cleveland"/>
    <x v="24"/>
    <n v="44105"/>
    <x v="3"/>
    <x v="443"/>
    <x v="1"/>
    <x v="8"/>
    <x v="438"/>
    <n v="33.930000000000007"/>
    <n v="3"/>
    <n v="0.7"/>
    <n v="-22.619999999999997"/>
  </r>
  <r>
    <n v="5014"/>
    <x v="2483"/>
    <x v="3"/>
    <x v="246"/>
    <d v="2014-07-27T00:00:00"/>
    <s v="Standard Class"/>
    <s v="SW-20350"/>
    <s v="Sean Wendt"/>
    <x v="2"/>
    <x v="0"/>
    <s v="Cleveland"/>
    <x v="24"/>
    <n v="44105"/>
    <x v="3"/>
    <x v="1716"/>
    <x v="1"/>
    <x v="4"/>
    <x v="1694"/>
    <n v="222.32000000000005"/>
    <n v="7"/>
    <n v="0.2"/>
    <n v="25.010999999999967"/>
  </r>
  <r>
    <n v="5015"/>
    <x v="2483"/>
    <x v="3"/>
    <x v="246"/>
    <d v="2014-07-27T00:00:00"/>
    <s v="Standard Class"/>
    <s v="SW-20350"/>
    <s v="Sean Wendt"/>
    <x v="2"/>
    <x v="0"/>
    <s v="Cleveland"/>
    <x v="24"/>
    <n v="44105"/>
    <x v="3"/>
    <x v="1717"/>
    <x v="2"/>
    <x v="7"/>
    <x v="1695"/>
    <n v="210.56400000000002"/>
    <n v="6"/>
    <n v="0.4"/>
    <n v="-52.640999999999991"/>
  </r>
  <r>
    <n v="5016"/>
    <x v="2484"/>
    <x v="2"/>
    <x v="156"/>
    <d v="2011-11-29T00:00:00"/>
    <s v="Standard Class"/>
    <s v="TH-21100"/>
    <s v="Thea Hendricks"/>
    <x v="0"/>
    <x v="0"/>
    <s v="Toledo"/>
    <x v="24"/>
    <n v="43615"/>
    <x v="3"/>
    <x v="191"/>
    <x v="0"/>
    <x v="5"/>
    <x v="190"/>
    <n v="35.168000000000006"/>
    <n v="7"/>
    <n v="0.2"/>
    <n v="9.6712000000000025"/>
  </r>
  <r>
    <n v="5017"/>
    <x v="2484"/>
    <x v="2"/>
    <x v="156"/>
    <d v="2011-11-29T00:00:00"/>
    <s v="Standard Class"/>
    <s v="TH-21100"/>
    <s v="Thea Hendricks"/>
    <x v="0"/>
    <x v="0"/>
    <s v="Toledo"/>
    <x v="24"/>
    <n v="43615"/>
    <x v="3"/>
    <x v="1718"/>
    <x v="2"/>
    <x v="7"/>
    <x v="1696"/>
    <n v="1502.376"/>
    <n v="4"/>
    <n v="0.4"/>
    <n v="-250.39600000000019"/>
  </r>
  <r>
    <n v="5018"/>
    <x v="2485"/>
    <x v="2"/>
    <x v="647"/>
    <d v="2011-11-18T00:00:00"/>
    <s v="First Class"/>
    <s v="SS-20410"/>
    <s v="Shahid Shariari"/>
    <x v="0"/>
    <x v="0"/>
    <s v="Los Angeles"/>
    <x v="1"/>
    <n v="90008"/>
    <x v="1"/>
    <x v="224"/>
    <x v="0"/>
    <x v="5"/>
    <x v="222"/>
    <n v="10.11"/>
    <n v="3"/>
    <n v="0"/>
    <n v="3.2351999999999994"/>
  </r>
  <r>
    <n v="5019"/>
    <x v="2485"/>
    <x v="2"/>
    <x v="647"/>
    <d v="2011-11-18T00:00:00"/>
    <s v="First Class"/>
    <s v="SS-20410"/>
    <s v="Shahid Shariari"/>
    <x v="0"/>
    <x v="0"/>
    <s v="Los Angeles"/>
    <x v="1"/>
    <n v="90008"/>
    <x v="1"/>
    <x v="217"/>
    <x v="2"/>
    <x v="11"/>
    <x v="216"/>
    <n v="772.47"/>
    <n v="3"/>
    <n v="0"/>
    <n v="146.76929999999993"/>
  </r>
  <r>
    <n v="5020"/>
    <x v="2485"/>
    <x v="2"/>
    <x v="647"/>
    <d v="2011-11-18T00:00:00"/>
    <s v="First Class"/>
    <s v="SS-20410"/>
    <s v="Shahid Shariari"/>
    <x v="0"/>
    <x v="0"/>
    <s v="Los Angeles"/>
    <x v="1"/>
    <n v="90008"/>
    <x v="1"/>
    <x v="682"/>
    <x v="1"/>
    <x v="14"/>
    <x v="676"/>
    <n v="20.46"/>
    <n v="2"/>
    <n v="0"/>
    <n v="5.3196000000000012"/>
  </r>
  <r>
    <n v="5021"/>
    <x v="2486"/>
    <x v="3"/>
    <x v="721"/>
    <d v="2014-03-26T00:00:00"/>
    <s v="Second Class"/>
    <s v="MZ-17515"/>
    <s v="Mary Zewe"/>
    <x v="1"/>
    <x v="0"/>
    <s v="New York City"/>
    <x v="15"/>
    <n v="10011"/>
    <x v="3"/>
    <x v="413"/>
    <x v="1"/>
    <x v="14"/>
    <x v="408"/>
    <n v="347.58"/>
    <n v="3"/>
    <n v="0"/>
    <n v="17.378999999999976"/>
  </r>
  <r>
    <n v="5022"/>
    <x v="2487"/>
    <x v="0"/>
    <x v="122"/>
    <d v="2013-12-25T00:00:00"/>
    <s v="Standard Class"/>
    <s v="JE-15475"/>
    <s v="Jeremy Ellison"/>
    <x v="0"/>
    <x v="0"/>
    <s v="San Diego"/>
    <x v="1"/>
    <n v="92037"/>
    <x v="1"/>
    <x v="477"/>
    <x v="2"/>
    <x v="11"/>
    <x v="473"/>
    <n v="72.64"/>
    <n v="2"/>
    <n v="0"/>
    <n v="21.791999999999994"/>
  </r>
  <r>
    <n v="5023"/>
    <x v="2487"/>
    <x v="0"/>
    <x v="122"/>
    <d v="2013-12-25T00:00:00"/>
    <s v="Standard Class"/>
    <s v="JE-15475"/>
    <s v="Jeremy Ellison"/>
    <x v="0"/>
    <x v="0"/>
    <s v="San Diego"/>
    <x v="1"/>
    <n v="92037"/>
    <x v="1"/>
    <x v="217"/>
    <x v="2"/>
    <x v="11"/>
    <x v="216"/>
    <n v="772.47"/>
    <n v="3"/>
    <n v="0"/>
    <n v="146.76929999999993"/>
  </r>
  <r>
    <n v="5024"/>
    <x v="2487"/>
    <x v="0"/>
    <x v="122"/>
    <d v="2013-12-25T00:00:00"/>
    <s v="Standard Class"/>
    <s v="JE-15475"/>
    <s v="Jeremy Ellison"/>
    <x v="0"/>
    <x v="0"/>
    <s v="San Diego"/>
    <x v="1"/>
    <n v="92037"/>
    <x v="1"/>
    <x v="1611"/>
    <x v="0"/>
    <x v="5"/>
    <x v="1593"/>
    <n v="39.92"/>
    <n v="4"/>
    <n v="0"/>
    <n v="11.177600000000002"/>
  </r>
  <r>
    <n v="5025"/>
    <x v="2488"/>
    <x v="3"/>
    <x v="570"/>
    <d v="2014-08-04T00:00:00"/>
    <s v="Standard Class"/>
    <s v="RF-19735"/>
    <s v="Roland Fjeld"/>
    <x v="0"/>
    <x v="0"/>
    <s v="Oklahoma City"/>
    <x v="26"/>
    <n v="73120"/>
    <x v="2"/>
    <x v="1595"/>
    <x v="1"/>
    <x v="8"/>
    <x v="1578"/>
    <n v="33.479999999999997"/>
    <n v="2"/>
    <n v="0"/>
    <n v="16.405199999999997"/>
  </r>
  <r>
    <n v="5026"/>
    <x v="2488"/>
    <x v="3"/>
    <x v="570"/>
    <d v="2014-08-04T00:00:00"/>
    <s v="Standard Class"/>
    <s v="RF-19735"/>
    <s v="Roland Fjeld"/>
    <x v="0"/>
    <x v="0"/>
    <s v="Oklahoma City"/>
    <x v="26"/>
    <n v="73120"/>
    <x v="2"/>
    <x v="348"/>
    <x v="2"/>
    <x v="7"/>
    <x v="344"/>
    <n v="461.97"/>
    <n v="3"/>
    <n v="0"/>
    <n v="133.97129999999996"/>
  </r>
  <r>
    <n v="5027"/>
    <x v="2488"/>
    <x v="3"/>
    <x v="570"/>
    <d v="2014-08-04T00:00:00"/>
    <s v="Standard Class"/>
    <s v="RF-19735"/>
    <s v="Roland Fjeld"/>
    <x v="0"/>
    <x v="0"/>
    <s v="Oklahoma City"/>
    <x v="26"/>
    <n v="73120"/>
    <x v="2"/>
    <x v="14"/>
    <x v="1"/>
    <x v="9"/>
    <x v="14"/>
    <n v="137.62"/>
    <n v="2"/>
    <n v="0"/>
    <n v="60.552800000000005"/>
  </r>
  <r>
    <n v="5028"/>
    <x v="2488"/>
    <x v="3"/>
    <x v="570"/>
    <d v="2014-08-04T00:00:00"/>
    <s v="Standard Class"/>
    <s v="RF-19735"/>
    <s v="Roland Fjeld"/>
    <x v="0"/>
    <x v="0"/>
    <s v="Oklahoma City"/>
    <x v="26"/>
    <n v="73120"/>
    <x v="2"/>
    <x v="1719"/>
    <x v="0"/>
    <x v="1"/>
    <x v="1697"/>
    <n v="302.67"/>
    <n v="3"/>
    <n v="0"/>
    <n v="72.640799999999999"/>
  </r>
  <r>
    <n v="5029"/>
    <x v="2489"/>
    <x v="2"/>
    <x v="814"/>
    <d v="2011-09-07T00:00:00"/>
    <s v="Second Class"/>
    <s v="CV-12295"/>
    <s v="Christina VanderZanden"/>
    <x v="0"/>
    <x v="0"/>
    <s v="Chicago"/>
    <x v="10"/>
    <n v="60653"/>
    <x v="2"/>
    <x v="590"/>
    <x v="2"/>
    <x v="11"/>
    <x v="585"/>
    <n v="239.976"/>
    <n v="3"/>
    <n v="0.2"/>
    <n v="53.994600000000005"/>
  </r>
  <r>
    <n v="5030"/>
    <x v="2490"/>
    <x v="3"/>
    <x v="926"/>
    <d v="2014-02-03T00:00:00"/>
    <s v="Standard Class"/>
    <s v="VG-21790"/>
    <s v="Vivek Gonzalez"/>
    <x v="0"/>
    <x v="0"/>
    <s v="San Francisco"/>
    <x v="1"/>
    <n v="94109"/>
    <x v="1"/>
    <x v="1477"/>
    <x v="1"/>
    <x v="6"/>
    <x v="1455"/>
    <n v="8.34"/>
    <n v="3"/>
    <n v="0"/>
    <n v="2.1683999999999997"/>
  </r>
  <r>
    <n v="5031"/>
    <x v="2490"/>
    <x v="3"/>
    <x v="926"/>
    <d v="2014-02-03T00:00:00"/>
    <s v="Standard Class"/>
    <s v="VG-21790"/>
    <s v="Vivek Gonzalez"/>
    <x v="0"/>
    <x v="0"/>
    <s v="San Francisco"/>
    <x v="1"/>
    <n v="94109"/>
    <x v="1"/>
    <x v="1257"/>
    <x v="1"/>
    <x v="14"/>
    <x v="1232"/>
    <n v="8.57"/>
    <n v="1"/>
    <n v="0"/>
    <n v="2.2282000000000002"/>
  </r>
  <r>
    <n v="5032"/>
    <x v="2490"/>
    <x v="3"/>
    <x v="926"/>
    <d v="2014-02-03T00:00:00"/>
    <s v="Standard Class"/>
    <s v="VG-21790"/>
    <s v="Vivek Gonzalez"/>
    <x v="0"/>
    <x v="0"/>
    <s v="San Francisco"/>
    <x v="1"/>
    <n v="94109"/>
    <x v="1"/>
    <x v="440"/>
    <x v="1"/>
    <x v="8"/>
    <x v="435"/>
    <n v="119.61600000000001"/>
    <n v="8"/>
    <n v="0.2"/>
    <n v="40.370399999999997"/>
  </r>
  <r>
    <n v="5033"/>
    <x v="2491"/>
    <x v="0"/>
    <x v="482"/>
    <d v="2014-01-03T00:00:00"/>
    <s v="Standard Class"/>
    <s v="BB-11545"/>
    <s v="Brenda Bowman"/>
    <x v="1"/>
    <x v="0"/>
    <s v="Vineland"/>
    <x v="30"/>
    <n v="8360"/>
    <x v="3"/>
    <x v="56"/>
    <x v="0"/>
    <x v="1"/>
    <x v="56"/>
    <n v="212.94"/>
    <n v="3"/>
    <n v="0"/>
    <n v="25.552800000000005"/>
  </r>
  <r>
    <n v="5034"/>
    <x v="2491"/>
    <x v="0"/>
    <x v="482"/>
    <d v="2014-01-03T00:00:00"/>
    <s v="Standard Class"/>
    <s v="BB-11545"/>
    <s v="Brenda Bowman"/>
    <x v="1"/>
    <x v="0"/>
    <s v="Vineland"/>
    <x v="30"/>
    <n v="8360"/>
    <x v="3"/>
    <x v="1276"/>
    <x v="1"/>
    <x v="9"/>
    <x v="1252"/>
    <n v="26.49"/>
    <n v="1"/>
    <n v="0"/>
    <n v="7.4172000000000011"/>
  </r>
  <r>
    <n v="5035"/>
    <x v="2492"/>
    <x v="1"/>
    <x v="101"/>
    <d v="2012-08-13T00:00:00"/>
    <s v="Second Class"/>
    <s v="HR-14770"/>
    <s v="Hallie Redmond"/>
    <x v="2"/>
    <x v="0"/>
    <s v="Milwaukee"/>
    <x v="6"/>
    <n v="53209"/>
    <x v="2"/>
    <x v="1657"/>
    <x v="0"/>
    <x v="0"/>
    <x v="1636"/>
    <n v="687.4"/>
    <n v="5"/>
    <n v="0"/>
    <n v="48.117999999999981"/>
  </r>
  <r>
    <n v="5036"/>
    <x v="2493"/>
    <x v="2"/>
    <x v="322"/>
    <d v="2011-04-12T00:00:00"/>
    <s v="Standard Class"/>
    <s v="SC-20260"/>
    <s v="Scott Cohen"/>
    <x v="1"/>
    <x v="0"/>
    <s v="Seattle"/>
    <x v="4"/>
    <n v="98115"/>
    <x v="1"/>
    <x v="562"/>
    <x v="0"/>
    <x v="3"/>
    <x v="556"/>
    <n v="653.54999999999995"/>
    <n v="3"/>
    <n v="0"/>
    <n v="111.10349999999994"/>
  </r>
  <r>
    <n v="5037"/>
    <x v="2493"/>
    <x v="2"/>
    <x v="322"/>
    <d v="2011-04-12T00:00:00"/>
    <s v="Standard Class"/>
    <s v="SC-20260"/>
    <s v="Scott Cohen"/>
    <x v="1"/>
    <x v="0"/>
    <s v="Seattle"/>
    <x v="4"/>
    <n v="98115"/>
    <x v="1"/>
    <x v="658"/>
    <x v="2"/>
    <x v="11"/>
    <x v="652"/>
    <n v="33.9"/>
    <n v="2"/>
    <n v="0"/>
    <n v="2.0339999999999989"/>
  </r>
  <r>
    <n v="5038"/>
    <x v="2494"/>
    <x v="3"/>
    <x v="701"/>
    <d v="2014-11-22T00:00:00"/>
    <s v="Second Class"/>
    <s v="EG-13900"/>
    <s v="Emily Grady"/>
    <x v="0"/>
    <x v="0"/>
    <s v="Naperville"/>
    <x v="10"/>
    <n v="60540"/>
    <x v="2"/>
    <x v="603"/>
    <x v="2"/>
    <x v="11"/>
    <x v="598"/>
    <n v="239.96000000000004"/>
    <n v="5"/>
    <n v="0.2"/>
    <n v="83.98599999999999"/>
  </r>
  <r>
    <n v="5039"/>
    <x v="2495"/>
    <x v="1"/>
    <x v="655"/>
    <d v="2012-07-12T00:00:00"/>
    <s v="First Class"/>
    <s v="TS-21370"/>
    <s v="Todd Sumrall"/>
    <x v="1"/>
    <x v="0"/>
    <s v="Wilmington"/>
    <x v="13"/>
    <n v="19805"/>
    <x v="3"/>
    <x v="719"/>
    <x v="0"/>
    <x v="3"/>
    <x v="711"/>
    <n v="199.83600000000001"/>
    <n v="4"/>
    <n v="0.3"/>
    <n v="-37.112400000000036"/>
  </r>
  <r>
    <n v="5040"/>
    <x v="2495"/>
    <x v="1"/>
    <x v="655"/>
    <d v="2012-07-12T00:00:00"/>
    <s v="First Class"/>
    <s v="TS-21370"/>
    <s v="Todd Sumrall"/>
    <x v="1"/>
    <x v="0"/>
    <s v="Wilmington"/>
    <x v="13"/>
    <n v="19805"/>
    <x v="3"/>
    <x v="1118"/>
    <x v="2"/>
    <x v="7"/>
    <x v="1097"/>
    <n v="716"/>
    <n v="2"/>
    <n v="0"/>
    <n v="193.32000000000005"/>
  </r>
  <r>
    <n v="5041"/>
    <x v="2495"/>
    <x v="1"/>
    <x v="655"/>
    <d v="2012-07-12T00:00:00"/>
    <s v="First Class"/>
    <s v="TS-21370"/>
    <s v="Todd Sumrall"/>
    <x v="1"/>
    <x v="0"/>
    <s v="Wilmington"/>
    <x v="13"/>
    <n v="19805"/>
    <x v="3"/>
    <x v="351"/>
    <x v="1"/>
    <x v="8"/>
    <x v="347"/>
    <n v="221.06"/>
    <n v="7"/>
    <n v="0"/>
    <n v="103.89819999999997"/>
  </r>
  <r>
    <n v="5042"/>
    <x v="2496"/>
    <x v="0"/>
    <x v="338"/>
    <d v="2013-11-14T00:00:00"/>
    <s v="Second Class"/>
    <s v="AI-10855"/>
    <s v="Arianne Irving"/>
    <x v="0"/>
    <x v="0"/>
    <s v="Los Angeles"/>
    <x v="1"/>
    <n v="90036"/>
    <x v="1"/>
    <x v="1437"/>
    <x v="1"/>
    <x v="10"/>
    <x v="1416"/>
    <n v="67.710000000000008"/>
    <n v="3"/>
    <n v="0"/>
    <n v="32.500799999999998"/>
  </r>
  <r>
    <n v="5043"/>
    <x v="2496"/>
    <x v="0"/>
    <x v="338"/>
    <d v="2013-11-14T00:00:00"/>
    <s v="Second Class"/>
    <s v="AI-10855"/>
    <s v="Arianne Irving"/>
    <x v="0"/>
    <x v="0"/>
    <s v="Los Angeles"/>
    <x v="1"/>
    <n v="90036"/>
    <x v="1"/>
    <x v="791"/>
    <x v="1"/>
    <x v="9"/>
    <x v="781"/>
    <n v="129.91999999999999"/>
    <n v="4"/>
    <n v="0"/>
    <n v="38.975999999999985"/>
  </r>
  <r>
    <n v="5044"/>
    <x v="2496"/>
    <x v="0"/>
    <x v="338"/>
    <d v="2013-11-14T00:00:00"/>
    <s v="Second Class"/>
    <s v="AI-10855"/>
    <s v="Arianne Irving"/>
    <x v="0"/>
    <x v="0"/>
    <s v="Los Angeles"/>
    <x v="1"/>
    <n v="90036"/>
    <x v="1"/>
    <x v="689"/>
    <x v="0"/>
    <x v="5"/>
    <x v="682"/>
    <n v="467.46"/>
    <n v="9"/>
    <n v="0"/>
    <n v="191.65860000000001"/>
  </r>
  <r>
    <n v="5045"/>
    <x v="2496"/>
    <x v="0"/>
    <x v="338"/>
    <d v="2013-11-14T00:00:00"/>
    <s v="Second Class"/>
    <s v="AI-10855"/>
    <s v="Arianne Irving"/>
    <x v="0"/>
    <x v="0"/>
    <s v="Los Angeles"/>
    <x v="1"/>
    <n v="90036"/>
    <x v="1"/>
    <x v="1635"/>
    <x v="1"/>
    <x v="10"/>
    <x v="1616"/>
    <n v="61.4"/>
    <n v="5"/>
    <n v="0"/>
    <n v="28.857999999999997"/>
  </r>
  <r>
    <n v="5046"/>
    <x v="2496"/>
    <x v="0"/>
    <x v="338"/>
    <d v="2013-11-14T00:00:00"/>
    <s v="Second Class"/>
    <s v="AI-10855"/>
    <s v="Arianne Irving"/>
    <x v="0"/>
    <x v="0"/>
    <s v="Los Angeles"/>
    <x v="1"/>
    <n v="90036"/>
    <x v="1"/>
    <x v="734"/>
    <x v="1"/>
    <x v="4"/>
    <x v="726"/>
    <n v="720.76"/>
    <n v="4"/>
    <n v="0"/>
    <n v="187.39760000000001"/>
  </r>
  <r>
    <n v="5047"/>
    <x v="2496"/>
    <x v="0"/>
    <x v="338"/>
    <d v="2013-11-14T00:00:00"/>
    <s v="Second Class"/>
    <s v="AI-10855"/>
    <s v="Arianne Irving"/>
    <x v="0"/>
    <x v="0"/>
    <s v="Los Angeles"/>
    <x v="1"/>
    <n v="90036"/>
    <x v="1"/>
    <x v="870"/>
    <x v="1"/>
    <x v="8"/>
    <x v="855"/>
    <n v="5.1840000000000011"/>
    <n v="3"/>
    <n v="0.2"/>
    <n v="1.8143999999999996"/>
  </r>
  <r>
    <n v="5048"/>
    <x v="2496"/>
    <x v="0"/>
    <x v="338"/>
    <d v="2013-11-14T00:00:00"/>
    <s v="Second Class"/>
    <s v="AI-10855"/>
    <s v="Arianne Irving"/>
    <x v="0"/>
    <x v="0"/>
    <s v="Los Angeles"/>
    <x v="1"/>
    <n v="90036"/>
    <x v="1"/>
    <x v="1630"/>
    <x v="1"/>
    <x v="6"/>
    <x v="1611"/>
    <n v="14.7"/>
    <n v="5"/>
    <n v="0"/>
    <n v="3.9690000000000003"/>
  </r>
  <r>
    <n v="5049"/>
    <x v="2497"/>
    <x v="2"/>
    <x v="691"/>
    <d v="2011-04-04T00:00:00"/>
    <s v="Standard Class"/>
    <s v="DD-13570"/>
    <s v="Dorothy Dickinson"/>
    <x v="0"/>
    <x v="0"/>
    <s v="Chicago"/>
    <x v="10"/>
    <n v="60610"/>
    <x v="2"/>
    <x v="699"/>
    <x v="1"/>
    <x v="8"/>
    <x v="692"/>
    <n v="8.1339999999999986"/>
    <n v="7"/>
    <n v="0.8"/>
    <n v="-13.827800000000003"/>
  </r>
  <r>
    <n v="5050"/>
    <x v="2497"/>
    <x v="2"/>
    <x v="691"/>
    <d v="2011-04-04T00:00:00"/>
    <s v="Standard Class"/>
    <s v="DD-13570"/>
    <s v="Dorothy Dickinson"/>
    <x v="0"/>
    <x v="0"/>
    <s v="Chicago"/>
    <x v="10"/>
    <n v="60610"/>
    <x v="2"/>
    <x v="648"/>
    <x v="2"/>
    <x v="11"/>
    <x v="642"/>
    <n v="79.984000000000009"/>
    <n v="2"/>
    <n v="0.2"/>
    <n v="13.997199999999999"/>
  </r>
  <r>
    <n v="5051"/>
    <x v="2498"/>
    <x v="1"/>
    <x v="227"/>
    <d v="2012-09-24T00:00:00"/>
    <s v="Standard Class"/>
    <s v="AB-10060"/>
    <s v="Adam Bellavance"/>
    <x v="2"/>
    <x v="0"/>
    <s v="Des Moines"/>
    <x v="4"/>
    <n v="98198"/>
    <x v="1"/>
    <x v="1286"/>
    <x v="1"/>
    <x v="10"/>
    <x v="1263"/>
    <n v="18.54"/>
    <n v="2"/>
    <n v="0"/>
    <n v="8.7137999999999991"/>
  </r>
  <r>
    <n v="5052"/>
    <x v="2499"/>
    <x v="1"/>
    <x v="209"/>
    <d v="2012-11-11T00:00:00"/>
    <s v="Standard Class"/>
    <s v="KB-16240"/>
    <s v="Karen Bern"/>
    <x v="1"/>
    <x v="0"/>
    <s v="Philadelphia"/>
    <x v="9"/>
    <n v="19140"/>
    <x v="3"/>
    <x v="373"/>
    <x v="1"/>
    <x v="12"/>
    <x v="369"/>
    <n v="24.400000000000002"/>
    <n v="2"/>
    <n v="0.2"/>
    <n v="7.9299999999999971"/>
  </r>
  <r>
    <n v="5053"/>
    <x v="2500"/>
    <x v="3"/>
    <x v="240"/>
    <d v="2014-05-20T00:00:00"/>
    <s v="Same Day"/>
    <s v="JC-15775"/>
    <s v="John Castell"/>
    <x v="0"/>
    <x v="0"/>
    <s v="Atlanta"/>
    <x v="32"/>
    <n v="30318"/>
    <x v="0"/>
    <x v="1158"/>
    <x v="1"/>
    <x v="10"/>
    <x v="1137"/>
    <n v="195.64"/>
    <n v="4"/>
    <n v="0"/>
    <n v="91.950799999999987"/>
  </r>
  <r>
    <n v="5054"/>
    <x v="2501"/>
    <x v="1"/>
    <x v="928"/>
    <d v="2012-01-08T00:00:00"/>
    <s v="Second Class"/>
    <s v="AH-10465"/>
    <s v="Amy Hunt"/>
    <x v="0"/>
    <x v="0"/>
    <s v="Dallas"/>
    <x v="5"/>
    <n v="75217"/>
    <x v="2"/>
    <x v="769"/>
    <x v="2"/>
    <x v="11"/>
    <x v="761"/>
    <n v="398.40000000000003"/>
    <n v="5"/>
    <n v="0.2"/>
    <n v="84.659999999999982"/>
  </r>
  <r>
    <n v="5055"/>
    <x v="2501"/>
    <x v="1"/>
    <x v="928"/>
    <d v="2012-01-08T00:00:00"/>
    <s v="Second Class"/>
    <s v="AH-10465"/>
    <s v="Amy Hunt"/>
    <x v="0"/>
    <x v="0"/>
    <s v="Dallas"/>
    <x v="5"/>
    <n v="75217"/>
    <x v="2"/>
    <x v="454"/>
    <x v="1"/>
    <x v="6"/>
    <x v="450"/>
    <n v="7.0559999999999992"/>
    <n v="3"/>
    <n v="0.2"/>
    <n v="0.79379999999999962"/>
  </r>
  <r>
    <n v="5056"/>
    <x v="2501"/>
    <x v="1"/>
    <x v="928"/>
    <d v="2012-01-08T00:00:00"/>
    <s v="Second Class"/>
    <s v="AH-10465"/>
    <s v="Amy Hunt"/>
    <x v="0"/>
    <x v="0"/>
    <s v="Dallas"/>
    <x v="5"/>
    <n v="75217"/>
    <x v="2"/>
    <x v="587"/>
    <x v="0"/>
    <x v="0"/>
    <x v="582"/>
    <n v="1352.3975999999998"/>
    <n v="9"/>
    <n v="0.32"/>
    <n v="-437.5404000000002"/>
  </r>
  <r>
    <n v="5057"/>
    <x v="2502"/>
    <x v="1"/>
    <x v="1014"/>
    <d v="2012-09-11T00:00:00"/>
    <s v="First Class"/>
    <s v="NM-18520"/>
    <s v="Neoma Murray"/>
    <x v="0"/>
    <x v="0"/>
    <s v="Moreno Valley"/>
    <x v="1"/>
    <n v="92553"/>
    <x v="1"/>
    <x v="1610"/>
    <x v="1"/>
    <x v="10"/>
    <x v="1592"/>
    <n v="26.400000000000002"/>
    <n v="5"/>
    <n v="0"/>
    <n v="11.879999999999999"/>
  </r>
  <r>
    <n v="5058"/>
    <x v="2502"/>
    <x v="1"/>
    <x v="1014"/>
    <d v="2012-09-11T00:00:00"/>
    <s v="First Class"/>
    <s v="NM-18520"/>
    <s v="Neoma Murray"/>
    <x v="0"/>
    <x v="0"/>
    <s v="Moreno Valley"/>
    <x v="1"/>
    <n v="92553"/>
    <x v="1"/>
    <x v="700"/>
    <x v="1"/>
    <x v="4"/>
    <x v="693"/>
    <n v="41.88"/>
    <n v="6"/>
    <n v="0"/>
    <n v="0.83759999999999835"/>
  </r>
  <r>
    <n v="5059"/>
    <x v="2503"/>
    <x v="0"/>
    <x v="1015"/>
    <d v="2013-04-08T00:00:00"/>
    <s v="Standard Class"/>
    <s v="CS-11950"/>
    <s v="Carlos Soltero"/>
    <x v="0"/>
    <x v="0"/>
    <s v="Philadelphia"/>
    <x v="9"/>
    <n v="19140"/>
    <x v="3"/>
    <x v="805"/>
    <x v="1"/>
    <x v="8"/>
    <x v="795"/>
    <n v="99.846000000000004"/>
    <n v="9"/>
    <n v="0.7"/>
    <n v="-83.204999999999984"/>
  </r>
  <r>
    <n v="5060"/>
    <x v="2504"/>
    <x v="0"/>
    <x v="5"/>
    <d v="2013-12-08T00:00:00"/>
    <s v="Second Class"/>
    <s v="TP-21130"/>
    <s v="Theone Pippenger"/>
    <x v="0"/>
    <x v="0"/>
    <s v="Georgetown"/>
    <x v="0"/>
    <n v="40324"/>
    <x v="0"/>
    <x v="754"/>
    <x v="2"/>
    <x v="7"/>
    <x v="745"/>
    <n v="699.98"/>
    <n v="2"/>
    <n v="0"/>
    <n v="195.99440000000004"/>
  </r>
  <r>
    <n v="5061"/>
    <x v="2504"/>
    <x v="0"/>
    <x v="5"/>
    <d v="2013-12-08T00:00:00"/>
    <s v="Second Class"/>
    <s v="TP-21130"/>
    <s v="Theone Pippenger"/>
    <x v="0"/>
    <x v="0"/>
    <s v="Georgetown"/>
    <x v="0"/>
    <n v="40324"/>
    <x v="0"/>
    <x v="391"/>
    <x v="1"/>
    <x v="4"/>
    <x v="387"/>
    <n v="584.82000000000005"/>
    <n v="9"/>
    <n v="0"/>
    <n v="70.178400000000025"/>
  </r>
  <r>
    <n v="5062"/>
    <x v="2505"/>
    <x v="1"/>
    <x v="412"/>
    <d v="2012-05-12T00:00:00"/>
    <s v="Standard Class"/>
    <s v="DL-12925"/>
    <s v="Daniel Lacy"/>
    <x v="0"/>
    <x v="0"/>
    <s v="Minneapolis"/>
    <x v="11"/>
    <n v="55407"/>
    <x v="2"/>
    <x v="715"/>
    <x v="1"/>
    <x v="8"/>
    <x v="707"/>
    <n v="43.98"/>
    <n v="2"/>
    <n v="0"/>
    <n v="21.99"/>
  </r>
  <r>
    <n v="5063"/>
    <x v="2505"/>
    <x v="1"/>
    <x v="412"/>
    <d v="2012-05-12T00:00:00"/>
    <s v="Standard Class"/>
    <s v="DL-12925"/>
    <s v="Daniel Lacy"/>
    <x v="0"/>
    <x v="0"/>
    <s v="Minneapolis"/>
    <x v="11"/>
    <n v="55407"/>
    <x v="2"/>
    <x v="1066"/>
    <x v="2"/>
    <x v="7"/>
    <x v="1046"/>
    <n v="377.96999999999997"/>
    <n v="3"/>
    <n v="0"/>
    <n v="105.83160000000002"/>
  </r>
  <r>
    <n v="5064"/>
    <x v="2505"/>
    <x v="1"/>
    <x v="412"/>
    <d v="2012-05-12T00:00:00"/>
    <s v="Standard Class"/>
    <s v="DL-12925"/>
    <s v="Daniel Lacy"/>
    <x v="0"/>
    <x v="0"/>
    <s v="Minneapolis"/>
    <x v="11"/>
    <n v="55407"/>
    <x v="2"/>
    <x v="479"/>
    <x v="0"/>
    <x v="5"/>
    <x v="475"/>
    <n v="123.96000000000001"/>
    <n v="3"/>
    <n v="0"/>
    <n v="11.156400000000005"/>
  </r>
  <r>
    <n v="5065"/>
    <x v="2506"/>
    <x v="3"/>
    <x v="585"/>
    <d v="2014-09-25T00:00:00"/>
    <s v="First Class"/>
    <s v="CA-12265"/>
    <s v="Christina Anderson"/>
    <x v="0"/>
    <x v="0"/>
    <s v="Wilmington"/>
    <x v="13"/>
    <n v="19805"/>
    <x v="3"/>
    <x v="34"/>
    <x v="2"/>
    <x v="7"/>
    <x v="34"/>
    <n v="391.98"/>
    <n v="2"/>
    <n v="0"/>
    <n v="113.67419999999998"/>
  </r>
  <r>
    <n v="5066"/>
    <x v="2507"/>
    <x v="3"/>
    <x v="329"/>
    <d v="2014-12-08T00:00:00"/>
    <s v="Standard Class"/>
    <s v="SC-20380"/>
    <s v="Shahid Collister"/>
    <x v="0"/>
    <x v="0"/>
    <s v="Burlington"/>
    <x v="3"/>
    <n v="27217"/>
    <x v="0"/>
    <x v="265"/>
    <x v="2"/>
    <x v="11"/>
    <x v="262"/>
    <n v="383.97600000000006"/>
    <n v="3"/>
    <n v="0.2"/>
    <n v="81.59490000000001"/>
  </r>
  <r>
    <n v="5067"/>
    <x v="2507"/>
    <x v="3"/>
    <x v="329"/>
    <d v="2014-12-08T00:00:00"/>
    <s v="Standard Class"/>
    <s v="SC-20380"/>
    <s v="Shahid Collister"/>
    <x v="0"/>
    <x v="0"/>
    <s v="Burlington"/>
    <x v="3"/>
    <n v="27217"/>
    <x v="0"/>
    <x v="411"/>
    <x v="0"/>
    <x v="3"/>
    <x v="406"/>
    <n v="1781.6819999999998"/>
    <n v="7"/>
    <n v="0.4"/>
    <n v="-653.28340000000003"/>
  </r>
  <r>
    <n v="5068"/>
    <x v="2508"/>
    <x v="3"/>
    <x v="787"/>
    <d v="2014-01-20T00:00:00"/>
    <s v="Standard Class"/>
    <s v="TT-21460"/>
    <s v="Tonja Turnell"/>
    <x v="2"/>
    <x v="0"/>
    <s v="Los Angeles"/>
    <x v="1"/>
    <n v="90008"/>
    <x v="1"/>
    <x v="1046"/>
    <x v="1"/>
    <x v="6"/>
    <x v="1026"/>
    <n v="21.400000000000002"/>
    <n v="5"/>
    <n v="0"/>
    <n v="6.2059999999999977"/>
  </r>
  <r>
    <n v="5069"/>
    <x v="2509"/>
    <x v="2"/>
    <x v="233"/>
    <d v="2011-08-12T00:00:00"/>
    <s v="Standard Class"/>
    <s v="MA-17560"/>
    <s v="Matt Abelman"/>
    <x v="2"/>
    <x v="0"/>
    <s v="Trenton"/>
    <x v="12"/>
    <n v="48183"/>
    <x v="2"/>
    <x v="1572"/>
    <x v="2"/>
    <x v="16"/>
    <x v="1554"/>
    <n v="549.99"/>
    <n v="1"/>
    <n v="0"/>
    <n v="274.995"/>
  </r>
  <r>
    <n v="5070"/>
    <x v="2509"/>
    <x v="2"/>
    <x v="233"/>
    <d v="2011-08-12T00:00:00"/>
    <s v="Standard Class"/>
    <s v="MA-17560"/>
    <s v="Matt Abelman"/>
    <x v="2"/>
    <x v="0"/>
    <s v="Trenton"/>
    <x v="12"/>
    <n v="48183"/>
    <x v="2"/>
    <x v="1094"/>
    <x v="1"/>
    <x v="9"/>
    <x v="1075"/>
    <n v="167.535"/>
    <n v="3"/>
    <n v="0.1"/>
    <n v="37.229999999999983"/>
  </r>
  <r>
    <n v="5071"/>
    <x v="2509"/>
    <x v="2"/>
    <x v="233"/>
    <d v="2011-08-12T00:00:00"/>
    <s v="Standard Class"/>
    <s v="MA-17560"/>
    <s v="Matt Abelman"/>
    <x v="2"/>
    <x v="0"/>
    <s v="Trenton"/>
    <x v="12"/>
    <n v="48183"/>
    <x v="2"/>
    <x v="118"/>
    <x v="1"/>
    <x v="12"/>
    <x v="118"/>
    <n v="38.339999999999996"/>
    <n v="3"/>
    <n v="0"/>
    <n v="17.253"/>
  </r>
  <r>
    <n v="5072"/>
    <x v="2509"/>
    <x v="2"/>
    <x v="233"/>
    <d v="2011-08-12T00:00:00"/>
    <s v="Standard Class"/>
    <s v="MA-17560"/>
    <s v="Matt Abelman"/>
    <x v="2"/>
    <x v="0"/>
    <s v="Trenton"/>
    <x v="12"/>
    <n v="48183"/>
    <x v="2"/>
    <x v="1104"/>
    <x v="0"/>
    <x v="5"/>
    <x v="1084"/>
    <n v="53.88"/>
    <n v="6"/>
    <n v="0"/>
    <n v="22.629600000000003"/>
  </r>
  <r>
    <n v="5073"/>
    <x v="2509"/>
    <x v="2"/>
    <x v="233"/>
    <d v="2011-08-12T00:00:00"/>
    <s v="Standard Class"/>
    <s v="MA-17560"/>
    <s v="Matt Abelman"/>
    <x v="2"/>
    <x v="0"/>
    <s v="Trenton"/>
    <x v="12"/>
    <n v="48183"/>
    <x v="2"/>
    <x v="1521"/>
    <x v="2"/>
    <x v="7"/>
    <x v="1499"/>
    <n v="299.98"/>
    <n v="2"/>
    <n v="0"/>
    <n v="83.994400000000013"/>
  </r>
  <r>
    <n v="5074"/>
    <x v="2510"/>
    <x v="1"/>
    <x v="599"/>
    <d v="2012-11-05T00:00:00"/>
    <s v="Same Day"/>
    <s v="JM-16195"/>
    <s v="Justin MacKendrick"/>
    <x v="0"/>
    <x v="0"/>
    <s v="San Francisco"/>
    <x v="1"/>
    <n v="94109"/>
    <x v="1"/>
    <x v="953"/>
    <x v="1"/>
    <x v="4"/>
    <x v="937"/>
    <n v="62.8"/>
    <n v="4"/>
    <n v="0"/>
    <n v="15.700000000000003"/>
  </r>
  <r>
    <n v="5075"/>
    <x v="2511"/>
    <x v="3"/>
    <x v="1016"/>
    <d v="2014-04-30T00:00:00"/>
    <s v="Second Class"/>
    <s v="MB-18085"/>
    <s v="Mick Brown"/>
    <x v="0"/>
    <x v="0"/>
    <s v="Los Angeles"/>
    <x v="1"/>
    <n v="90049"/>
    <x v="1"/>
    <x v="530"/>
    <x v="1"/>
    <x v="8"/>
    <x v="525"/>
    <n v="13.904"/>
    <n v="2"/>
    <n v="0.2"/>
    <n v="4.5187999999999997"/>
  </r>
  <r>
    <n v="5076"/>
    <x v="2512"/>
    <x v="2"/>
    <x v="1017"/>
    <d v="2011-04-22T00:00:00"/>
    <s v="Second Class"/>
    <s v="SV-20365"/>
    <s v="Seth Vernon"/>
    <x v="0"/>
    <x v="0"/>
    <s v="Houston"/>
    <x v="5"/>
    <n v="77070"/>
    <x v="2"/>
    <x v="214"/>
    <x v="0"/>
    <x v="3"/>
    <x v="213"/>
    <n v="744.09999999999991"/>
    <n v="5"/>
    <n v="0.3"/>
    <n v="-95.670000000000044"/>
  </r>
  <r>
    <n v="5077"/>
    <x v="2512"/>
    <x v="2"/>
    <x v="1017"/>
    <d v="2011-04-22T00:00:00"/>
    <s v="Second Class"/>
    <s v="SV-20365"/>
    <s v="Seth Vernon"/>
    <x v="0"/>
    <x v="0"/>
    <s v="Houston"/>
    <x v="5"/>
    <n v="77070"/>
    <x v="2"/>
    <x v="602"/>
    <x v="1"/>
    <x v="4"/>
    <x v="597"/>
    <n v="44.840000000000011"/>
    <n v="5"/>
    <n v="0.2"/>
    <n v="5.6049999999999951"/>
  </r>
  <r>
    <n v="5078"/>
    <x v="2512"/>
    <x v="2"/>
    <x v="1017"/>
    <d v="2011-04-22T00:00:00"/>
    <s v="Second Class"/>
    <s v="SV-20365"/>
    <s v="Seth Vernon"/>
    <x v="0"/>
    <x v="0"/>
    <s v="Houston"/>
    <x v="5"/>
    <n v="77070"/>
    <x v="2"/>
    <x v="1666"/>
    <x v="0"/>
    <x v="3"/>
    <x v="1645"/>
    <n v="401.59000000000003"/>
    <n v="2"/>
    <n v="0.3"/>
    <n v="-131.95100000000002"/>
  </r>
  <r>
    <n v="5079"/>
    <x v="2513"/>
    <x v="3"/>
    <x v="343"/>
    <d v="2014-11-18T00:00:00"/>
    <s v="Standard Class"/>
    <s v="CG-12040"/>
    <s v="Catherine Glotzbach"/>
    <x v="2"/>
    <x v="0"/>
    <s v="Milwaukee"/>
    <x v="6"/>
    <n v="53209"/>
    <x v="2"/>
    <x v="525"/>
    <x v="1"/>
    <x v="8"/>
    <x v="520"/>
    <n v="18.240000000000002"/>
    <n v="3"/>
    <n v="0"/>
    <n v="8.5727999999999991"/>
  </r>
  <r>
    <n v="5080"/>
    <x v="2514"/>
    <x v="3"/>
    <x v="920"/>
    <d v="2014-11-30T00:00:00"/>
    <s v="Standard Class"/>
    <s v="BD-11500"/>
    <s v="Bradley Drucker"/>
    <x v="0"/>
    <x v="0"/>
    <s v="San Francisco"/>
    <x v="1"/>
    <n v="94122"/>
    <x v="1"/>
    <x v="1248"/>
    <x v="0"/>
    <x v="0"/>
    <x v="1325"/>
    <n v="359.49899999999997"/>
    <n v="3"/>
    <n v="0.15"/>
    <n v="-29.605799999999981"/>
  </r>
  <r>
    <n v="5081"/>
    <x v="2514"/>
    <x v="3"/>
    <x v="920"/>
    <d v="2014-11-30T00:00:00"/>
    <s v="Standard Class"/>
    <s v="BD-11500"/>
    <s v="Bradley Drucker"/>
    <x v="0"/>
    <x v="0"/>
    <s v="San Francisco"/>
    <x v="1"/>
    <n v="94122"/>
    <x v="1"/>
    <x v="470"/>
    <x v="1"/>
    <x v="4"/>
    <x v="466"/>
    <n v="10.48"/>
    <n v="1"/>
    <n v="0"/>
    <n v="2.8296000000000001"/>
  </r>
  <r>
    <n v="5082"/>
    <x v="2515"/>
    <x v="1"/>
    <x v="217"/>
    <d v="2012-12-18T00:00:00"/>
    <s v="Same Day"/>
    <s v="JK-15640"/>
    <s v="Jim Kriz"/>
    <x v="2"/>
    <x v="0"/>
    <s v="Cleveland"/>
    <x v="24"/>
    <n v="44105"/>
    <x v="3"/>
    <x v="490"/>
    <x v="1"/>
    <x v="10"/>
    <x v="485"/>
    <n v="20.736000000000004"/>
    <n v="4"/>
    <n v="0.2"/>
    <n v="7.2576000000000001"/>
  </r>
  <r>
    <n v="5083"/>
    <x v="2516"/>
    <x v="0"/>
    <x v="162"/>
    <d v="2013-09-13T00:00:00"/>
    <s v="Standard Class"/>
    <s v="JM-15580"/>
    <s v="Jill Matthias"/>
    <x v="0"/>
    <x v="0"/>
    <s v="Monroe"/>
    <x v="3"/>
    <n v="28110"/>
    <x v="0"/>
    <x v="916"/>
    <x v="2"/>
    <x v="11"/>
    <x v="899"/>
    <n v="35.167999999999999"/>
    <n v="4"/>
    <n v="0.2"/>
    <n v="8.3524000000000012"/>
  </r>
  <r>
    <n v="5084"/>
    <x v="2516"/>
    <x v="0"/>
    <x v="162"/>
    <d v="2013-09-13T00:00:00"/>
    <s v="Standard Class"/>
    <s v="JM-15580"/>
    <s v="Jill Matthias"/>
    <x v="0"/>
    <x v="0"/>
    <s v="Monroe"/>
    <x v="3"/>
    <n v="28110"/>
    <x v="0"/>
    <x v="982"/>
    <x v="1"/>
    <x v="10"/>
    <x v="966"/>
    <n v="64.704000000000008"/>
    <n v="3"/>
    <n v="0.2"/>
    <n v="23.455199999999998"/>
  </r>
  <r>
    <n v="5085"/>
    <x v="2517"/>
    <x v="0"/>
    <x v="112"/>
    <d v="2013-06-10T00:00:00"/>
    <s v="Second Class"/>
    <s v="SC-20230"/>
    <s v="Scot Coram"/>
    <x v="1"/>
    <x v="0"/>
    <s v="Lowell"/>
    <x v="31"/>
    <n v="1852"/>
    <x v="3"/>
    <x v="779"/>
    <x v="1"/>
    <x v="10"/>
    <x v="770"/>
    <n v="105.52"/>
    <n v="4"/>
    <n v="0"/>
    <n v="48.539199999999994"/>
  </r>
  <r>
    <n v="5086"/>
    <x v="2518"/>
    <x v="1"/>
    <x v="974"/>
    <d v="2012-06-23T00:00:00"/>
    <s v="Standard Class"/>
    <s v="ME-17320"/>
    <s v="Maria Etezadi"/>
    <x v="2"/>
    <x v="0"/>
    <s v="Dallas"/>
    <x v="5"/>
    <n v="75081"/>
    <x v="2"/>
    <x v="497"/>
    <x v="1"/>
    <x v="8"/>
    <x v="492"/>
    <n v="5.7919999999999989"/>
    <n v="2"/>
    <n v="0.8"/>
    <n v="-9.5568000000000026"/>
  </r>
  <r>
    <n v="5087"/>
    <x v="2519"/>
    <x v="1"/>
    <x v="616"/>
    <d v="2012-03-09T00:00:00"/>
    <s v="Standard Class"/>
    <s v="KN-16390"/>
    <s v="Katherine Nockton"/>
    <x v="1"/>
    <x v="0"/>
    <s v="Philadelphia"/>
    <x v="9"/>
    <n v="19120"/>
    <x v="3"/>
    <x v="1720"/>
    <x v="2"/>
    <x v="7"/>
    <x v="1698"/>
    <n v="466.15799999999996"/>
    <n v="7"/>
    <n v="0.4"/>
    <n v="-93.231599999999958"/>
  </r>
  <r>
    <n v="5088"/>
    <x v="2519"/>
    <x v="1"/>
    <x v="616"/>
    <d v="2012-03-09T00:00:00"/>
    <s v="Standard Class"/>
    <s v="KN-16390"/>
    <s v="Katherine Nockton"/>
    <x v="1"/>
    <x v="0"/>
    <s v="Philadelphia"/>
    <x v="9"/>
    <n v="19120"/>
    <x v="3"/>
    <x v="553"/>
    <x v="2"/>
    <x v="11"/>
    <x v="547"/>
    <n v="10.312000000000001"/>
    <n v="1"/>
    <n v="0.2"/>
    <n v="-1.2890000000000006"/>
  </r>
  <r>
    <n v="5089"/>
    <x v="2519"/>
    <x v="1"/>
    <x v="616"/>
    <d v="2012-03-09T00:00:00"/>
    <s v="Standard Class"/>
    <s v="KN-16390"/>
    <s v="Katherine Nockton"/>
    <x v="1"/>
    <x v="0"/>
    <s v="Philadelphia"/>
    <x v="9"/>
    <n v="19120"/>
    <x v="3"/>
    <x v="798"/>
    <x v="1"/>
    <x v="8"/>
    <x v="788"/>
    <n v="2.556"/>
    <n v="3"/>
    <n v="0.7"/>
    <n v="-1.7892000000000001"/>
  </r>
  <r>
    <n v="5090"/>
    <x v="2520"/>
    <x v="3"/>
    <x v="1018"/>
    <d v="2014-08-08T00:00:00"/>
    <s v="First Class"/>
    <s v="HM-14860"/>
    <s v="Harry Marie"/>
    <x v="1"/>
    <x v="0"/>
    <s v="Loveland"/>
    <x v="22"/>
    <n v="80538"/>
    <x v="1"/>
    <x v="1383"/>
    <x v="1"/>
    <x v="10"/>
    <x v="1360"/>
    <n v="7.9680000000000009"/>
    <n v="2"/>
    <n v="0.2"/>
    <n v="2.8884000000000007"/>
  </r>
  <r>
    <n v="5091"/>
    <x v="2520"/>
    <x v="3"/>
    <x v="1018"/>
    <d v="2014-08-08T00:00:00"/>
    <s v="First Class"/>
    <s v="HM-14860"/>
    <s v="Harry Marie"/>
    <x v="1"/>
    <x v="0"/>
    <s v="Loveland"/>
    <x v="22"/>
    <n v="80538"/>
    <x v="1"/>
    <x v="598"/>
    <x v="1"/>
    <x v="12"/>
    <x v="593"/>
    <n v="8.7840000000000007"/>
    <n v="1"/>
    <n v="0.2"/>
    <n v="3.1842000000000001"/>
  </r>
  <r>
    <n v="5092"/>
    <x v="2521"/>
    <x v="3"/>
    <x v="247"/>
    <d v="2015-01-04T00:00:00"/>
    <s v="Standard Class"/>
    <s v="JM-15580"/>
    <s v="Jill Matthias"/>
    <x v="0"/>
    <x v="0"/>
    <s v="Loveland"/>
    <x v="22"/>
    <n v="80538"/>
    <x v="1"/>
    <x v="242"/>
    <x v="1"/>
    <x v="13"/>
    <x v="240"/>
    <n v="3.024"/>
    <n v="3"/>
    <n v="0.2"/>
    <n v="-0.6048"/>
  </r>
  <r>
    <n v="5093"/>
    <x v="2522"/>
    <x v="1"/>
    <x v="293"/>
    <d v="2012-05-27T00:00:00"/>
    <s v="Standard Class"/>
    <s v="KH-16690"/>
    <s v="Kristen Hastings"/>
    <x v="1"/>
    <x v="0"/>
    <s v="Woonsocket"/>
    <x v="34"/>
    <n v="2895"/>
    <x v="3"/>
    <x v="456"/>
    <x v="1"/>
    <x v="4"/>
    <x v="452"/>
    <n v="51.449999999999996"/>
    <n v="3"/>
    <n v="0"/>
    <n v="13.891499999999999"/>
  </r>
  <r>
    <n v="5094"/>
    <x v="2523"/>
    <x v="2"/>
    <x v="776"/>
    <d v="2011-12-10T00:00:00"/>
    <s v="Standard Class"/>
    <s v="BK-11260"/>
    <s v="Berenike Kampe"/>
    <x v="0"/>
    <x v="0"/>
    <s v="Chicago"/>
    <x v="10"/>
    <n v="60610"/>
    <x v="2"/>
    <x v="1297"/>
    <x v="1"/>
    <x v="9"/>
    <x v="1273"/>
    <n v="14.015999999999996"/>
    <n v="4"/>
    <n v="0.8"/>
    <n v="-31.536000000000001"/>
  </r>
  <r>
    <n v="5095"/>
    <x v="2523"/>
    <x v="2"/>
    <x v="776"/>
    <d v="2011-12-10T00:00:00"/>
    <s v="Standard Class"/>
    <s v="BK-11260"/>
    <s v="Berenike Kampe"/>
    <x v="0"/>
    <x v="0"/>
    <s v="Chicago"/>
    <x v="10"/>
    <n v="60610"/>
    <x v="2"/>
    <x v="838"/>
    <x v="0"/>
    <x v="3"/>
    <x v="824"/>
    <n v="214.95000000000002"/>
    <n v="5"/>
    <n v="0.5"/>
    <n v="-120.37200000000003"/>
  </r>
  <r>
    <n v="5096"/>
    <x v="2523"/>
    <x v="2"/>
    <x v="776"/>
    <d v="2011-12-10T00:00:00"/>
    <s v="Standard Class"/>
    <s v="BK-11260"/>
    <s v="Berenike Kampe"/>
    <x v="0"/>
    <x v="0"/>
    <s v="Chicago"/>
    <x v="10"/>
    <n v="60610"/>
    <x v="2"/>
    <x v="850"/>
    <x v="2"/>
    <x v="7"/>
    <x v="835"/>
    <n v="35.04"/>
    <n v="4"/>
    <n v="0.2"/>
    <n v="-7.0080000000000044"/>
  </r>
  <r>
    <n v="5097"/>
    <x v="2523"/>
    <x v="2"/>
    <x v="776"/>
    <d v="2011-12-10T00:00:00"/>
    <s v="Standard Class"/>
    <s v="BK-11260"/>
    <s v="Berenike Kampe"/>
    <x v="0"/>
    <x v="0"/>
    <s v="Chicago"/>
    <x v="10"/>
    <n v="60610"/>
    <x v="2"/>
    <x v="1104"/>
    <x v="0"/>
    <x v="5"/>
    <x v="1084"/>
    <n v="10.776000000000002"/>
    <n v="3"/>
    <n v="0.6"/>
    <n v="-4.8491999999999997"/>
  </r>
  <r>
    <n v="5098"/>
    <x v="2523"/>
    <x v="2"/>
    <x v="776"/>
    <d v="2011-12-10T00:00:00"/>
    <s v="Standard Class"/>
    <s v="BK-11260"/>
    <s v="Berenike Kampe"/>
    <x v="0"/>
    <x v="0"/>
    <s v="Chicago"/>
    <x v="10"/>
    <n v="60610"/>
    <x v="2"/>
    <x v="1023"/>
    <x v="1"/>
    <x v="8"/>
    <x v="1005"/>
    <n v="4.5999999999999988"/>
    <n v="2"/>
    <n v="0.8"/>
    <n v="-8.0500000000000025"/>
  </r>
  <r>
    <n v="5099"/>
    <x v="2523"/>
    <x v="2"/>
    <x v="776"/>
    <d v="2011-12-10T00:00:00"/>
    <s v="Standard Class"/>
    <s v="BK-11260"/>
    <s v="Berenike Kampe"/>
    <x v="0"/>
    <x v="0"/>
    <s v="Chicago"/>
    <x v="10"/>
    <n v="60610"/>
    <x v="2"/>
    <x v="210"/>
    <x v="1"/>
    <x v="4"/>
    <x v="209"/>
    <n v="35.167999999999999"/>
    <n v="2"/>
    <n v="0.2"/>
    <n v="-8.3524000000000012"/>
  </r>
  <r>
    <n v="5100"/>
    <x v="2524"/>
    <x v="1"/>
    <x v="976"/>
    <d v="2012-08-12T00:00:00"/>
    <s v="Standard Class"/>
    <s v="PN-18775"/>
    <s v="Parhena Norris"/>
    <x v="2"/>
    <x v="0"/>
    <s v="Bakersfield"/>
    <x v="1"/>
    <n v="93309"/>
    <x v="1"/>
    <x v="416"/>
    <x v="1"/>
    <x v="8"/>
    <x v="411"/>
    <n v="19.152000000000001"/>
    <n v="3"/>
    <n v="0.2"/>
    <n v="6.4638000000000009"/>
  </r>
  <r>
    <n v="5101"/>
    <x v="2525"/>
    <x v="2"/>
    <x v="461"/>
    <d v="2011-03-17T00:00:00"/>
    <s v="Same Day"/>
    <s v="AZ-10750"/>
    <s v="Annie Zypern"/>
    <x v="0"/>
    <x v="0"/>
    <s v="Dallas"/>
    <x v="5"/>
    <n v="75217"/>
    <x v="2"/>
    <x v="324"/>
    <x v="1"/>
    <x v="6"/>
    <x v="321"/>
    <n v="4.4479999999999995"/>
    <n v="2"/>
    <n v="0.2"/>
    <n v="0.3335999999999999"/>
  </r>
  <r>
    <n v="5102"/>
    <x v="2525"/>
    <x v="2"/>
    <x v="461"/>
    <d v="2011-03-17T00:00:00"/>
    <s v="Same Day"/>
    <s v="AZ-10750"/>
    <s v="Annie Zypern"/>
    <x v="0"/>
    <x v="0"/>
    <s v="Dallas"/>
    <x v="5"/>
    <n v="75217"/>
    <x v="2"/>
    <x v="727"/>
    <x v="1"/>
    <x v="10"/>
    <x v="1543"/>
    <n v="5.1840000000000011"/>
    <n v="1"/>
    <n v="0.2"/>
    <n v="1.8792"/>
  </r>
  <r>
    <n v="5103"/>
    <x v="2525"/>
    <x v="2"/>
    <x v="461"/>
    <d v="2011-03-17T00:00:00"/>
    <s v="Same Day"/>
    <s v="AZ-10750"/>
    <s v="Annie Zypern"/>
    <x v="0"/>
    <x v="0"/>
    <s v="Dallas"/>
    <x v="5"/>
    <n v="75217"/>
    <x v="2"/>
    <x v="12"/>
    <x v="1"/>
    <x v="10"/>
    <x v="12"/>
    <n v="15.552000000000003"/>
    <n v="3"/>
    <n v="0.2"/>
    <n v="5.4432"/>
  </r>
  <r>
    <n v="5104"/>
    <x v="2526"/>
    <x v="1"/>
    <x v="514"/>
    <d v="2012-03-30T00:00:00"/>
    <s v="Second Class"/>
    <s v="GM-14500"/>
    <s v="Gene McClure"/>
    <x v="0"/>
    <x v="0"/>
    <s v="Philadelphia"/>
    <x v="9"/>
    <n v="19140"/>
    <x v="3"/>
    <x v="144"/>
    <x v="1"/>
    <x v="10"/>
    <x v="144"/>
    <n v="40.032000000000004"/>
    <n v="6"/>
    <n v="0.2"/>
    <n v="12.509999999999993"/>
  </r>
  <r>
    <n v="5105"/>
    <x v="2526"/>
    <x v="1"/>
    <x v="514"/>
    <d v="2012-03-30T00:00:00"/>
    <s v="Second Class"/>
    <s v="GM-14500"/>
    <s v="Gene McClure"/>
    <x v="0"/>
    <x v="0"/>
    <s v="Philadelphia"/>
    <x v="9"/>
    <n v="19140"/>
    <x v="3"/>
    <x v="60"/>
    <x v="2"/>
    <x v="11"/>
    <x v="60"/>
    <n v="16.776000000000003"/>
    <n v="3"/>
    <n v="0.2"/>
    <n v="5.0327999999999999"/>
  </r>
  <r>
    <n v="5106"/>
    <x v="2527"/>
    <x v="2"/>
    <x v="637"/>
    <d v="2011-12-20T00:00:00"/>
    <s v="Standard Class"/>
    <s v="BM-11785"/>
    <s v="Bryan Mills"/>
    <x v="0"/>
    <x v="0"/>
    <s v="Deltona"/>
    <x v="2"/>
    <n v="32725"/>
    <x v="0"/>
    <x v="1340"/>
    <x v="0"/>
    <x v="1"/>
    <x v="1316"/>
    <n v="186.304"/>
    <n v="4"/>
    <n v="0.2"/>
    <n v="13.972799999999999"/>
  </r>
  <r>
    <n v="5107"/>
    <x v="2528"/>
    <x v="1"/>
    <x v="444"/>
    <d v="2012-09-26T00:00:00"/>
    <s v="Standard Class"/>
    <s v="NH-18610"/>
    <s v="Nicole Hansen"/>
    <x v="1"/>
    <x v="0"/>
    <s v="Columbus"/>
    <x v="32"/>
    <n v="31907"/>
    <x v="0"/>
    <x v="1350"/>
    <x v="2"/>
    <x v="11"/>
    <x v="1327"/>
    <n v="66.36"/>
    <n v="4"/>
    <n v="0"/>
    <n v="23.225999999999999"/>
  </r>
  <r>
    <n v="5108"/>
    <x v="2529"/>
    <x v="3"/>
    <x v="1016"/>
    <d v="2014-04-27T00:00:00"/>
    <s v="First Class"/>
    <s v="PN-18775"/>
    <s v="Parhena Norris"/>
    <x v="2"/>
    <x v="0"/>
    <s v="Nashville"/>
    <x v="18"/>
    <n v="37211"/>
    <x v="0"/>
    <x v="512"/>
    <x v="1"/>
    <x v="6"/>
    <x v="507"/>
    <n v="42.047999999999995"/>
    <n v="9"/>
    <n v="0.2"/>
    <n v="5.2559999999999985"/>
  </r>
  <r>
    <n v="5109"/>
    <x v="2529"/>
    <x v="3"/>
    <x v="1016"/>
    <d v="2014-04-27T00:00:00"/>
    <s v="First Class"/>
    <s v="PN-18775"/>
    <s v="Parhena Norris"/>
    <x v="2"/>
    <x v="0"/>
    <s v="Nashville"/>
    <x v="18"/>
    <n v="37211"/>
    <x v="0"/>
    <x v="207"/>
    <x v="1"/>
    <x v="6"/>
    <x v="206"/>
    <n v="67.92"/>
    <n v="5"/>
    <n v="0.2"/>
    <n v="6.7920000000000016"/>
  </r>
  <r>
    <n v="5110"/>
    <x v="2530"/>
    <x v="2"/>
    <x v="638"/>
    <d v="2011-10-22T00:00:00"/>
    <s v="Standard Class"/>
    <s v="EH-13765"/>
    <s v="Edward Hooks"/>
    <x v="1"/>
    <x v="0"/>
    <s v="Philadelphia"/>
    <x v="9"/>
    <n v="19134"/>
    <x v="3"/>
    <x v="466"/>
    <x v="1"/>
    <x v="12"/>
    <x v="462"/>
    <n v="52.512"/>
    <n v="6"/>
    <n v="0.2"/>
    <n v="19.692"/>
  </r>
  <r>
    <n v="5111"/>
    <x v="2530"/>
    <x v="2"/>
    <x v="638"/>
    <d v="2011-10-22T00:00:00"/>
    <s v="Standard Class"/>
    <s v="EH-13765"/>
    <s v="Edward Hooks"/>
    <x v="1"/>
    <x v="0"/>
    <s v="Philadelphia"/>
    <x v="9"/>
    <n v="19134"/>
    <x v="3"/>
    <x v="41"/>
    <x v="1"/>
    <x v="4"/>
    <x v="41"/>
    <n v="186.91200000000001"/>
    <n v="6"/>
    <n v="0.2"/>
    <n v="-35.046000000000028"/>
  </r>
  <r>
    <n v="5112"/>
    <x v="2530"/>
    <x v="2"/>
    <x v="638"/>
    <d v="2011-10-22T00:00:00"/>
    <s v="Standard Class"/>
    <s v="EH-13765"/>
    <s v="Edward Hooks"/>
    <x v="1"/>
    <x v="0"/>
    <s v="Philadelphia"/>
    <x v="9"/>
    <n v="19134"/>
    <x v="3"/>
    <x v="1407"/>
    <x v="1"/>
    <x v="10"/>
    <x v="1385"/>
    <n v="10.048000000000002"/>
    <n v="4"/>
    <n v="0.2"/>
    <n v="3.1399999999999988"/>
  </r>
  <r>
    <n v="5113"/>
    <x v="2531"/>
    <x v="1"/>
    <x v="50"/>
    <d v="2012-11-13T00:00:00"/>
    <s v="Same Day"/>
    <s v="HA-14905"/>
    <s v="Helen Abelman"/>
    <x v="0"/>
    <x v="0"/>
    <s v="Chicago"/>
    <x v="10"/>
    <n v="60610"/>
    <x v="2"/>
    <x v="1721"/>
    <x v="0"/>
    <x v="5"/>
    <x v="1699"/>
    <n v="17.496000000000002"/>
    <n v="9"/>
    <n v="0.6"/>
    <n v="-7.4357999999999969"/>
  </r>
  <r>
    <n v="5114"/>
    <x v="2532"/>
    <x v="0"/>
    <x v="1011"/>
    <d v="2013-02-02T00:00:00"/>
    <s v="Second Class"/>
    <s v="AB-10150"/>
    <s v="Aimee Bixby"/>
    <x v="0"/>
    <x v="0"/>
    <s v="Dallas"/>
    <x v="5"/>
    <n v="75220"/>
    <x v="2"/>
    <x v="1307"/>
    <x v="1"/>
    <x v="10"/>
    <x v="1283"/>
    <n v="15.552000000000003"/>
    <n v="3"/>
    <n v="0.2"/>
    <n v="5.4432"/>
  </r>
  <r>
    <n v="5115"/>
    <x v="2533"/>
    <x v="0"/>
    <x v="1019"/>
    <d v="2013-11-23T00:00:00"/>
    <s v="Standard Class"/>
    <s v="MS-17365"/>
    <s v="Maribeth Schnelling"/>
    <x v="0"/>
    <x v="0"/>
    <s v="Carlsbad"/>
    <x v="27"/>
    <n v="88220"/>
    <x v="1"/>
    <x v="307"/>
    <x v="1"/>
    <x v="8"/>
    <x v="304"/>
    <n v="10.776000000000002"/>
    <n v="3"/>
    <n v="0.2"/>
    <n v="3.3674999999999984"/>
  </r>
  <r>
    <n v="5116"/>
    <x v="2534"/>
    <x v="3"/>
    <x v="800"/>
    <d v="2014-07-30T00:00:00"/>
    <s v="Standard Class"/>
    <s v="DD-13570"/>
    <s v="Dorothy Dickinson"/>
    <x v="0"/>
    <x v="0"/>
    <s v="Philadelphia"/>
    <x v="9"/>
    <n v="19134"/>
    <x v="3"/>
    <x v="1722"/>
    <x v="1"/>
    <x v="2"/>
    <x v="1700"/>
    <n v="3.3040000000000003"/>
    <n v="1"/>
    <n v="0.2"/>
    <n v="1.0737999999999999"/>
  </r>
  <r>
    <n v="5117"/>
    <x v="2535"/>
    <x v="3"/>
    <x v="343"/>
    <d v="2014-11-18T00:00:00"/>
    <s v="Standard Class"/>
    <s v="MT-17815"/>
    <s v="Meg Tillman"/>
    <x v="0"/>
    <x v="0"/>
    <s v="New York City"/>
    <x v="15"/>
    <n v="10009"/>
    <x v="3"/>
    <x v="1032"/>
    <x v="1"/>
    <x v="4"/>
    <x v="1014"/>
    <n v="35.479999999999997"/>
    <n v="1"/>
    <n v="0"/>
    <n v="0"/>
  </r>
  <r>
    <n v="5118"/>
    <x v="2536"/>
    <x v="1"/>
    <x v="120"/>
    <d v="2012-10-03T00:00:00"/>
    <s v="Standard Class"/>
    <s v="GM-14500"/>
    <s v="Gene McClure"/>
    <x v="0"/>
    <x v="0"/>
    <s v="Oceanside"/>
    <x v="15"/>
    <n v="11572"/>
    <x v="3"/>
    <x v="271"/>
    <x v="1"/>
    <x v="13"/>
    <x v="268"/>
    <n v="34.44"/>
    <n v="3"/>
    <n v="0"/>
    <n v="16.186799999999998"/>
  </r>
  <r>
    <n v="5119"/>
    <x v="2536"/>
    <x v="1"/>
    <x v="120"/>
    <d v="2012-10-03T00:00:00"/>
    <s v="Standard Class"/>
    <s v="GM-14500"/>
    <s v="Gene McClure"/>
    <x v="0"/>
    <x v="0"/>
    <s v="Oceanside"/>
    <x v="15"/>
    <n v="11572"/>
    <x v="3"/>
    <x v="1548"/>
    <x v="2"/>
    <x v="15"/>
    <x v="1527"/>
    <n v="629.92999999999995"/>
    <n v="7"/>
    <n v="0"/>
    <n v="296.06709999999998"/>
  </r>
  <r>
    <n v="5120"/>
    <x v="2536"/>
    <x v="1"/>
    <x v="120"/>
    <d v="2012-10-03T00:00:00"/>
    <s v="Standard Class"/>
    <s v="GM-14500"/>
    <s v="Gene McClure"/>
    <x v="0"/>
    <x v="0"/>
    <s v="Oceanside"/>
    <x v="15"/>
    <n v="11572"/>
    <x v="3"/>
    <x v="1045"/>
    <x v="1"/>
    <x v="8"/>
    <x v="1025"/>
    <n v="79.056000000000012"/>
    <n v="9"/>
    <n v="0.2"/>
    <n v="28.657800000000002"/>
  </r>
  <r>
    <n v="5121"/>
    <x v="2537"/>
    <x v="2"/>
    <x v="527"/>
    <d v="2011-04-08T00:00:00"/>
    <s v="Standard Class"/>
    <s v="KB-16585"/>
    <s v="Ken Black"/>
    <x v="1"/>
    <x v="0"/>
    <s v="Lafayette"/>
    <x v="28"/>
    <n v="70506"/>
    <x v="0"/>
    <x v="243"/>
    <x v="1"/>
    <x v="4"/>
    <x v="241"/>
    <n v="232.54999999999998"/>
    <n v="5"/>
    <n v="0"/>
    <n v="9.3019999999999925"/>
  </r>
  <r>
    <n v="5122"/>
    <x v="2537"/>
    <x v="2"/>
    <x v="527"/>
    <d v="2011-04-08T00:00:00"/>
    <s v="Standard Class"/>
    <s v="KB-16585"/>
    <s v="Ken Black"/>
    <x v="1"/>
    <x v="0"/>
    <s v="Lafayette"/>
    <x v="28"/>
    <n v="70506"/>
    <x v="0"/>
    <x v="1135"/>
    <x v="2"/>
    <x v="11"/>
    <x v="1114"/>
    <n v="99.98"/>
    <n v="2"/>
    <n v="0"/>
    <n v="42.991400000000006"/>
  </r>
  <r>
    <n v="5123"/>
    <x v="2537"/>
    <x v="2"/>
    <x v="527"/>
    <d v="2011-04-08T00:00:00"/>
    <s v="Standard Class"/>
    <s v="KB-16585"/>
    <s v="Ken Black"/>
    <x v="1"/>
    <x v="0"/>
    <s v="Lafayette"/>
    <x v="28"/>
    <n v="70506"/>
    <x v="0"/>
    <x v="1723"/>
    <x v="1"/>
    <x v="10"/>
    <x v="1701"/>
    <n v="19.440000000000001"/>
    <n v="3"/>
    <n v="0"/>
    <n v="9.3312000000000008"/>
  </r>
  <r>
    <n v="5124"/>
    <x v="2537"/>
    <x v="2"/>
    <x v="527"/>
    <d v="2011-04-08T00:00:00"/>
    <s v="Standard Class"/>
    <s v="KB-16585"/>
    <s v="Ken Black"/>
    <x v="1"/>
    <x v="0"/>
    <s v="Lafayette"/>
    <x v="28"/>
    <n v="70506"/>
    <x v="0"/>
    <x v="727"/>
    <x v="1"/>
    <x v="10"/>
    <x v="1543"/>
    <n v="12.96"/>
    <n v="2"/>
    <n v="0"/>
    <n v="6.3504000000000005"/>
  </r>
  <r>
    <n v="5125"/>
    <x v="2538"/>
    <x v="2"/>
    <x v="80"/>
    <d v="2011-09-14T00:00:00"/>
    <s v="Same Day"/>
    <s v="DM-13015"/>
    <s v="Darrin Martin"/>
    <x v="0"/>
    <x v="0"/>
    <s v="New York City"/>
    <x v="15"/>
    <n v="10009"/>
    <x v="3"/>
    <x v="977"/>
    <x v="0"/>
    <x v="3"/>
    <x v="824"/>
    <n v="464.29200000000003"/>
    <n v="9"/>
    <n v="0.4"/>
    <n v="-108.33479999999997"/>
  </r>
  <r>
    <n v="5126"/>
    <x v="2538"/>
    <x v="2"/>
    <x v="80"/>
    <d v="2011-09-14T00:00:00"/>
    <s v="Same Day"/>
    <s v="DM-13015"/>
    <s v="Darrin Martin"/>
    <x v="0"/>
    <x v="0"/>
    <s v="New York City"/>
    <x v="15"/>
    <n v="10009"/>
    <x v="3"/>
    <x v="706"/>
    <x v="1"/>
    <x v="12"/>
    <x v="33"/>
    <n v="68.459999999999994"/>
    <n v="7"/>
    <n v="0"/>
    <n v="31.491599999999995"/>
  </r>
  <r>
    <n v="5127"/>
    <x v="2538"/>
    <x v="2"/>
    <x v="80"/>
    <d v="2011-09-14T00:00:00"/>
    <s v="Same Day"/>
    <s v="DM-13015"/>
    <s v="Darrin Martin"/>
    <x v="0"/>
    <x v="0"/>
    <s v="New York City"/>
    <x v="15"/>
    <n v="10009"/>
    <x v="3"/>
    <x v="814"/>
    <x v="2"/>
    <x v="15"/>
    <x v="802"/>
    <n v="2799.96"/>
    <n v="4"/>
    <n v="0"/>
    <n v="1371.9803999999999"/>
  </r>
  <r>
    <n v="5128"/>
    <x v="2538"/>
    <x v="2"/>
    <x v="80"/>
    <d v="2011-09-14T00:00:00"/>
    <s v="Same Day"/>
    <s v="DM-13015"/>
    <s v="Darrin Martin"/>
    <x v="0"/>
    <x v="0"/>
    <s v="New York City"/>
    <x v="15"/>
    <n v="10009"/>
    <x v="3"/>
    <x v="227"/>
    <x v="1"/>
    <x v="9"/>
    <x v="225"/>
    <n v="601.29999999999995"/>
    <n v="2"/>
    <n v="0"/>
    <n v="198.42899999999997"/>
  </r>
  <r>
    <n v="5129"/>
    <x v="2538"/>
    <x v="2"/>
    <x v="80"/>
    <d v="2011-09-14T00:00:00"/>
    <s v="Same Day"/>
    <s v="DM-13015"/>
    <s v="Darrin Martin"/>
    <x v="0"/>
    <x v="0"/>
    <s v="New York City"/>
    <x v="15"/>
    <n v="10009"/>
    <x v="3"/>
    <x v="1259"/>
    <x v="2"/>
    <x v="7"/>
    <x v="1234"/>
    <n v="16.989999999999998"/>
    <n v="1"/>
    <n v="0"/>
    <n v="4.4173999999999989"/>
  </r>
  <r>
    <n v="5130"/>
    <x v="2538"/>
    <x v="2"/>
    <x v="80"/>
    <d v="2011-09-14T00:00:00"/>
    <s v="Same Day"/>
    <s v="DM-13015"/>
    <s v="Darrin Martin"/>
    <x v="0"/>
    <x v="0"/>
    <s v="New York City"/>
    <x v="15"/>
    <n v="10009"/>
    <x v="3"/>
    <x v="1485"/>
    <x v="2"/>
    <x v="7"/>
    <x v="1463"/>
    <n v="287.96999999999997"/>
    <n v="3"/>
    <n v="0"/>
    <n v="80.631600000000006"/>
  </r>
  <r>
    <n v="5131"/>
    <x v="2538"/>
    <x v="2"/>
    <x v="80"/>
    <d v="2011-09-14T00:00:00"/>
    <s v="Same Day"/>
    <s v="DM-13015"/>
    <s v="Darrin Martin"/>
    <x v="0"/>
    <x v="0"/>
    <s v="New York City"/>
    <x v="15"/>
    <n v="10009"/>
    <x v="3"/>
    <x v="1463"/>
    <x v="1"/>
    <x v="10"/>
    <x v="1440"/>
    <n v="44.820000000000007"/>
    <n v="9"/>
    <n v="0"/>
    <n v="21.065400000000004"/>
  </r>
  <r>
    <n v="5132"/>
    <x v="2539"/>
    <x v="3"/>
    <x v="614"/>
    <d v="2015-01-06T00:00:00"/>
    <s v="Standard Class"/>
    <s v="BP-11185"/>
    <s v="Ben Peterman"/>
    <x v="1"/>
    <x v="0"/>
    <s v="Anaheim"/>
    <x v="1"/>
    <n v="92804"/>
    <x v="1"/>
    <x v="1308"/>
    <x v="0"/>
    <x v="5"/>
    <x v="1284"/>
    <n v="101.12"/>
    <n v="8"/>
    <n v="0"/>
    <n v="37.414400000000001"/>
  </r>
  <r>
    <n v="5133"/>
    <x v="2540"/>
    <x v="1"/>
    <x v="1020"/>
    <d v="2012-06-27T00:00:00"/>
    <s v="Standard Class"/>
    <s v="EP-13915"/>
    <s v="Emily Phan"/>
    <x v="0"/>
    <x v="0"/>
    <s v="Deltona"/>
    <x v="2"/>
    <n v="32725"/>
    <x v="0"/>
    <x v="817"/>
    <x v="2"/>
    <x v="7"/>
    <x v="805"/>
    <n v="107.97600000000001"/>
    <n v="3"/>
    <n v="0.2"/>
    <n v="37.791599999999988"/>
  </r>
  <r>
    <n v="5134"/>
    <x v="2541"/>
    <x v="3"/>
    <x v="200"/>
    <d v="2014-12-01T00:00:00"/>
    <s v="Standard Class"/>
    <s v="FG-14260"/>
    <s v="Frank Gastineau"/>
    <x v="2"/>
    <x v="0"/>
    <s v="New York City"/>
    <x v="15"/>
    <n v="10009"/>
    <x v="3"/>
    <x v="1612"/>
    <x v="1"/>
    <x v="9"/>
    <x v="1594"/>
    <n v="58.730000000000004"/>
    <n v="7"/>
    <n v="0"/>
    <n v="14.682500000000001"/>
  </r>
  <r>
    <n v="5135"/>
    <x v="2541"/>
    <x v="3"/>
    <x v="200"/>
    <d v="2014-12-01T00:00:00"/>
    <s v="Standard Class"/>
    <s v="FG-14260"/>
    <s v="Frank Gastineau"/>
    <x v="2"/>
    <x v="0"/>
    <s v="New York City"/>
    <x v="15"/>
    <n v="10009"/>
    <x v="3"/>
    <x v="705"/>
    <x v="1"/>
    <x v="8"/>
    <x v="698"/>
    <n v="93.344000000000008"/>
    <n v="4"/>
    <n v="0.2"/>
    <n v="32.670400000000001"/>
  </r>
  <r>
    <n v="5136"/>
    <x v="2542"/>
    <x v="0"/>
    <x v="248"/>
    <d v="2013-10-29T00:00:00"/>
    <s v="Standard Class"/>
    <s v="AB-10255"/>
    <s v="Alejandro Ballentine"/>
    <x v="2"/>
    <x v="0"/>
    <s v="Seattle"/>
    <x v="4"/>
    <n v="98103"/>
    <x v="1"/>
    <x v="263"/>
    <x v="1"/>
    <x v="13"/>
    <x v="260"/>
    <n v="17.05"/>
    <n v="5"/>
    <n v="0"/>
    <n v="8.1840000000000011"/>
  </r>
  <r>
    <n v="5137"/>
    <x v="2543"/>
    <x v="1"/>
    <x v="639"/>
    <d v="2012-12-19T00:00:00"/>
    <s v="Standard Class"/>
    <s v="RD-19480"/>
    <s v="Rick Duston"/>
    <x v="0"/>
    <x v="0"/>
    <s v="San Diego"/>
    <x v="1"/>
    <n v="92105"/>
    <x v="1"/>
    <x v="881"/>
    <x v="1"/>
    <x v="8"/>
    <x v="866"/>
    <n v="8.0960000000000001"/>
    <n v="2"/>
    <n v="0.2"/>
    <n v="2.7323999999999993"/>
  </r>
  <r>
    <n v="5138"/>
    <x v="2544"/>
    <x v="0"/>
    <x v="373"/>
    <d v="2013-11-18T00:00:00"/>
    <s v="Standard Class"/>
    <s v="TS-21430"/>
    <s v="Tom Stivers"/>
    <x v="1"/>
    <x v="0"/>
    <s v="Oklahoma City"/>
    <x v="26"/>
    <n v="73120"/>
    <x v="2"/>
    <x v="560"/>
    <x v="0"/>
    <x v="5"/>
    <x v="554"/>
    <n v="30.36"/>
    <n v="4"/>
    <n v="0"/>
    <n v="13.0548"/>
  </r>
  <r>
    <n v="5139"/>
    <x v="2545"/>
    <x v="3"/>
    <x v="365"/>
    <d v="2014-10-06T00:00:00"/>
    <s v="Standard Class"/>
    <s v="JA-15970"/>
    <s v="Joseph Airdo"/>
    <x v="0"/>
    <x v="0"/>
    <s v="Mount Vernon"/>
    <x v="15"/>
    <n v="10550"/>
    <x v="3"/>
    <x v="837"/>
    <x v="1"/>
    <x v="12"/>
    <x v="33"/>
    <n v="23.34"/>
    <n v="3"/>
    <n v="0"/>
    <n v="10.969799999999999"/>
  </r>
  <r>
    <n v="5140"/>
    <x v="2545"/>
    <x v="3"/>
    <x v="365"/>
    <d v="2014-10-06T00:00:00"/>
    <s v="Standard Class"/>
    <s v="JA-15970"/>
    <s v="Joseph Airdo"/>
    <x v="0"/>
    <x v="0"/>
    <s v="Mount Vernon"/>
    <x v="15"/>
    <n v="10550"/>
    <x v="3"/>
    <x v="1540"/>
    <x v="1"/>
    <x v="10"/>
    <x v="1519"/>
    <n v="51.550000000000004"/>
    <n v="5"/>
    <n v="0"/>
    <n v="24.2285"/>
  </r>
  <r>
    <n v="5141"/>
    <x v="2546"/>
    <x v="1"/>
    <x v="627"/>
    <d v="2012-11-12T00:00:00"/>
    <s v="Standard Class"/>
    <s v="SW-20455"/>
    <s v="Shaun Weien"/>
    <x v="0"/>
    <x v="0"/>
    <s v="San Francisco"/>
    <x v="1"/>
    <n v="94109"/>
    <x v="1"/>
    <x v="259"/>
    <x v="2"/>
    <x v="11"/>
    <x v="256"/>
    <n v="119.9"/>
    <n v="2"/>
    <n v="0"/>
    <n v="43.164000000000001"/>
  </r>
  <r>
    <n v="5142"/>
    <x v="2547"/>
    <x v="0"/>
    <x v="178"/>
    <d v="2013-04-06T00:00:00"/>
    <s v="Standard Class"/>
    <s v="FP-14320"/>
    <s v="Frank Preis"/>
    <x v="0"/>
    <x v="0"/>
    <s v="New York City"/>
    <x v="15"/>
    <n v="10009"/>
    <x v="3"/>
    <x v="1"/>
    <x v="0"/>
    <x v="1"/>
    <x v="1"/>
    <n v="1317.492"/>
    <n v="6"/>
    <n v="0.1"/>
    <n v="292.77599999999995"/>
  </r>
  <r>
    <n v="5143"/>
    <x v="2547"/>
    <x v="0"/>
    <x v="178"/>
    <d v="2013-04-06T00:00:00"/>
    <s v="Standard Class"/>
    <s v="FP-14320"/>
    <s v="Frank Preis"/>
    <x v="0"/>
    <x v="0"/>
    <s v="New York City"/>
    <x v="15"/>
    <n v="10009"/>
    <x v="3"/>
    <x v="1444"/>
    <x v="1"/>
    <x v="14"/>
    <x v="33"/>
    <n v="63.84"/>
    <n v="8"/>
    <n v="0"/>
    <n v="18.513599999999997"/>
  </r>
  <r>
    <n v="5144"/>
    <x v="2547"/>
    <x v="0"/>
    <x v="178"/>
    <d v="2013-04-06T00:00:00"/>
    <s v="Standard Class"/>
    <s v="FP-14320"/>
    <s v="Frank Preis"/>
    <x v="0"/>
    <x v="0"/>
    <s v="New York City"/>
    <x v="15"/>
    <n v="10009"/>
    <x v="3"/>
    <x v="307"/>
    <x v="1"/>
    <x v="8"/>
    <x v="304"/>
    <n v="3.5920000000000005"/>
    <n v="1"/>
    <n v="0.2"/>
    <n v="1.1224999999999996"/>
  </r>
  <r>
    <n v="5145"/>
    <x v="2548"/>
    <x v="3"/>
    <x v="62"/>
    <d v="2014-02-08T00:00:00"/>
    <s v="Standard Class"/>
    <s v="JL-15835"/>
    <s v="John Lee"/>
    <x v="0"/>
    <x v="0"/>
    <s v="Los Angeles"/>
    <x v="1"/>
    <n v="90045"/>
    <x v="1"/>
    <x v="484"/>
    <x v="0"/>
    <x v="5"/>
    <x v="479"/>
    <n v="86.26"/>
    <n v="2"/>
    <n v="0"/>
    <n v="29.328400000000002"/>
  </r>
  <r>
    <n v="5146"/>
    <x v="2548"/>
    <x v="3"/>
    <x v="62"/>
    <d v="2014-02-08T00:00:00"/>
    <s v="Standard Class"/>
    <s v="JL-15835"/>
    <s v="John Lee"/>
    <x v="0"/>
    <x v="0"/>
    <s v="Los Angeles"/>
    <x v="1"/>
    <n v="90045"/>
    <x v="1"/>
    <x v="1156"/>
    <x v="1"/>
    <x v="4"/>
    <x v="1135"/>
    <n v="139.04"/>
    <n v="4"/>
    <n v="0"/>
    <n v="38.931200000000004"/>
  </r>
  <r>
    <n v="5147"/>
    <x v="2548"/>
    <x v="3"/>
    <x v="62"/>
    <d v="2014-02-08T00:00:00"/>
    <s v="Standard Class"/>
    <s v="JL-15835"/>
    <s v="John Lee"/>
    <x v="0"/>
    <x v="0"/>
    <s v="Los Angeles"/>
    <x v="1"/>
    <n v="90045"/>
    <x v="1"/>
    <x v="1267"/>
    <x v="1"/>
    <x v="9"/>
    <x v="1242"/>
    <n v="46.8"/>
    <n v="4"/>
    <n v="0"/>
    <n v="16.38"/>
  </r>
  <r>
    <n v="5148"/>
    <x v="2549"/>
    <x v="3"/>
    <x v="165"/>
    <d v="2015-01-01T00:00:00"/>
    <s v="Standard Class"/>
    <s v="JL-15175"/>
    <s v="James Lanier"/>
    <x v="2"/>
    <x v="0"/>
    <s v="Chandler"/>
    <x v="16"/>
    <n v="85224"/>
    <x v="1"/>
    <x v="1565"/>
    <x v="0"/>
    <x v="5"/>
    <x v="1547"/>
    <n v="8.5440000000000005"/>
    <n v="4"/>
    <n v="0.2"/>
    <n v="1.9223999999999997"/>
  </r>
  <r>
    <n v="5149"/>
    <x v="2549"/>
    <x v="3"/>
    <x v="165"/>
    <d v="2015-01-01T00:00:00"/>
    <s v="Standard Class"/>
    <s v="JL-15175"/>
    <s v="James Lanier"/>
    <x v="2"/>
    <x v="0"/>
    <s v="Chandler"/>
    <x v="16"/>
    <n v="85224"/>
    <x v="1"/>
    <x v="654"/>
    <x v="0"/>
    <x v="1"/>
    <x v="648"/>
    <n v="842.37600000000009"/>
    <n v="3"/>
    <n v="0.2"/>
    <n v="105.29699999999988"/>
  </r>
  <r>
    <n v="5150"/>
    <x v="2550"/>
    <x v="2"/>
    <x v="261"/>
    <d v="2011-06-21T00:00:00"/>
    <s v="Same Day"/>
    <s v="JG-15160"/>
    <s v="James Galang"/>
    <x v="0"/>
    <x v="0"/>
    <s v="Long Beach"/>
    <x v="15"/>
    <n v="11561"/>
    <x v="3"/>
    <x v="1246"/>
    <x v="2"/>
    <x v="7"/>
    <x v="1221"/>
    <n v="1214.8499999999999"/>
    <n v="3"/>
    <n v="0"/>
    <n v="352.30649999999997"/>
  </r>
  <r>
    <n v="5151"/>
    <x v="2551"/>
    <x v="3"/>
    <x v="904"/>
    <d v="2014-03-11T00:00:00"/>
    <s v="Second Class"/>
    <s v="SH-19975"/>
    <s v="Sally Hughsby"/>
    <x v="1"/>
    <x v="0"/>
    <s v="San Francisco"/>
    <x v="1"/>
    <n v="94109"/>
    <x v="1"/>
    <x v="298"/>
    <x v="1"/>
    <x v="4"/>
    <x v="295"/>
    <n v="67.78"/>
    <n v="2"/>
    <n v="0"/>
    <n v="16.945"/>
  </r>
  <r>
    <n v="5152"/>
    <x v="2552"/>
    <x v="3"/>
    <x v="145"/>
    <d v="2014-09-29T00:00:00"/>
    <s v="First Class"/>
    <s v="LS-17200"/>
    <s v="Luke Schmidt"/>
    <x v="1"/>
    <x v="0"/>
    <s v="Helena"/>
    <x v="37"/>
    <n v="59601"/>
    <x v="1"/>
    <x v="861"/>
    <x v="1"/>
    <x v="4"/>
    <x v="847"/>
    <n v="39.900000000000006"/>
    <n v="5"/>
    <n v="0"/>
    <n v="10.373999999999999"/>
  </r>
  <r>
    <n v="5153"/>
    <x v="2553"/>
    <x v="2"/>
    <x v="479"/>
    <d v="2011-07-06T00:00:00"/>
    <s v="Standard Class"/>
    <s v="CS-11860"/>
    <s v="Cari Schnelling"/>
    <x v="0"/>
    <x v="0"/>
    <s v="New York City"/>
    <x v="15"/>
    <n v="10011"/>
    <x v="3"/>
    <x v="472"/>
    <x v="1"/>
    <x v="8"/>
    <x v="468"/>
    <n v="2.6880000000000002"/>
    <n v="1"/>
    <n v="0.2"/>
    <n v="0.83999999999999975"/>
  </r>
  <r>
    <n v="5154"/>
    <x v="2553"/>
    <x v="2"/>
    <x v="479"/>
    <d v="2011-07-06T00:00:00"/>
    <s v="Standard Class"/>
    <s v="CS-11860"/>
    <s v="Cari Schnelling"/>
    <x v="0"/>
    <x v="0"/>
    <s v="New York City"/>
    <x v="15"/>
    <n v="10011"/>
    <x v="3"/>
    <x v="208"/>
    <x v="1"/>
    <x v="6"/>
    <x v="207"/>
    <n v="6.6000000000000005"/>
    <n v="3"/>
    <n v="0"/>
    <n v="2.9040000000000008"/>
  </r>
  <r>
    <n v="5155"/>
    <x v="2554"/>
    <x v="1"/>
    <x v="976"/>
    <d v="2012-08-08T00:00:00"/>
    <s v="First Class"/>
    <s v="KW-16570"/>
    <s v="Kelly Williams"/>
    <x v="0"/>
    <x v="0"/>
    <s v="Kirkwood"/>
    <x v="25"/>
    <n v="63122"/>
    <x v="2"/>
    <x v="20"/>
    <x v="1"/>
    <x v="8"/>
    <x v="20"/>
    <n v="28.4"/>
    <n v="4"/>
    <n v="0"/>
    <n v="13.063999999999998"/>
  </r>
  <r>
    <n v="5156"/>
    <x v="2554"/>
    <x v="1"/>
    <x v="976"/>
    <d v="2012-08-08T00:00:00"/>
    <s v="First Class"/>
    <s v="KW-16570"/>
    <s v="Kelly Williams"/>
    <x v="0"/>
    <x v="0"/>
    <s v="Kirkwood"/>
    <x v="25"/>
    <n v="63122"/>
    <x v="2"/>
    <x v="1460"/>
    <x v="0"/>
    <x v="5"/>
    <x v="1437"/>
    <n v="212.94"/>
    <n v="3"/>
    <n v="0"/>
    <n v="34.070399999999999"/>
  </r>
  <r>
    <n v="5157"/>
    <x v="2555"/>
    <x v="3"/>
    <x v="160"/>
    <d v="2014-07-05T00:00:00"/>
    <s v="Second Class"/>
    <s v="GH-14410"/>
    <s v="Gary Hansen"/>
    <x v="2"/>
    <x v="0"/>
    <s v="Chicago"/>
    <x v="10"/>
    <n v="60653"/>
    <x v="2"/>
    <x v="1718"/>
    <x v="2"/>
    <x v="7"/>
    <x v="1696"/>
    <n v="1001.5840000000001"/>
    <n v="2"/>
    <n v="0.2"/>
    <n v="125.19799999999992"/>
  </r>
  <r>
    <n v="5158"/>
    <x v="2555"/>
    <x v="3"/>
    <x v="160"/>
    <d v="2014-07-05T00:00:00"/>
    <s v="Second Class"/>
    <s v="GH-14410"/>
    <s v="Gary Hansen"/>
    <x v="2"/>
    <x v="0"/>
    <s v="Chicago"/>
    <x v="10"/>
    <n v="60653"/>
    <x v="2"/>
    <x v="1631"/>
    <x v="0"/>
    <x v="1"/>
    <x v="1612"/>
    <n v="569.05799999999999"/>
    <n v="3"/>
    <n v="0.3"/>
    <n v="-178.84680000000006"/>
  </r>
  <r>
    <n v="5159"/>
    <x v="2555"/>
    <x v="3"/>
    <x v="160"/>
    <d v="2014-07-05T00:00:00"/>
    <s v="Second Class"/>
    <s v="GH-14410"/>
    <s v="Gary Hansen"/>
    <x v="2"/>
    <x v="0"/>
    <s v="Chicago"/>
    <x v="10"/>
    <n v="60653"/>
    <x v="2"/>
    <x v="90"/>
    <x v="0"/>
    <x v="5"/>
    <x v="90"/>
    <n v="14.224000000000002"/>
    <n v="2"/>
    <n v="0.6"/>
    <n v="-10.312400000000004"/>
  </r>
  <r>
    <n v="5160"/>
    <x v="2556"/>
    <x v="1"/>
    <x v="662"/>
    <d v="2012-10-30T00:00:00"/>
    <s v="Second Class"/>
    <s v="AG-10495"/>
    <s v="Andrew Gjertsen"/>
    <x v="1"/>
    <x v="0"/>
    <s v="Peoria"/>
    <x v="16"/>
    <n v="85345"/>
    <x v="1"/>
    <x v="194"/>
    <x v="2"/>
    <x v="7"/>
    <x v="193"/>
    <n v="105.584"/>
    <n v="2"/>
    <n v="0.2"/>
    <n v="9.2386000000000053"/>
  </r>
  <r>
    <n v="5161"/>
    <x v="2556"/>
    <x v="1"/>
    <x v="662"/>
    <d v="2012-10-30T00:00:00"/>
    <s v="Second Class"/>
    <s v="AG-10495"/>
    <s v="Andrew Gjertsen"/>
    <x v="1"/>
    <x v="0"/>
    <s v="Peoria"/>
    <x v="16"/>
    <n v="85345"/>
    <x v="1"/>
    <x v="1300"/>
    <x v="2"/>
    <x v="7"/>
    <x v="1276"/>
    <n v="68.720000000000013"/>
    <n v="2"/>
    <n v="0.2"/>
    <n v="-14.603000000000005"/>
  </r>
  <r>
    <n v="5162"/>
    <x v="2557"/>
    <x v="2"/>
    <x v="1021"/>
    <d v="2011-08-05T00:00:00"/>
    <s v="Standard Class"/>
    <s v="TS-21430"/>
    <s v="Tom Stivers"/>
    <x v="1"/>
    <x v="0"/>
    <s v="Seattle"/>
    <x v="4"/>
    <n v="98103"/>
    <x v="1"/>
    <x v="1528"/>
    <x v="0"/>
    <x v="0"/>
    <x v="1506"/>
    <n v="1367.84"/>
    <n v="8"/>
    <n v="0"/>
    <n v="259.88959999999997"/>
  </r>
  <r>
    <n v="5163"/>
    <x v="2558"/>
    <x v="0"/>
    <x v="741"/>
    <d v="2013-11-24T00:00:00"/>
    <s v="Second Class"/>
    <s v="AJ-10945"/>
    <s v="Ashley Jarboe"/>
    <x v="0"/>
    <x v="0"/>
    <s v="Taylor"/>
    <x v="12"/>
    <n v="48180"/>
    <x v="2"/>
    <x v="83"/>
    <x v="0"/>
    <x v="1"/>
    <x v="83"/>
    <n v="301.95999999999998"/>
    <n v="2"/>
    <n v="0"/>
    <n v="33.215599999999995"/>
  </r>
  <r>
    <n v="5164"/>
    <x v="2559"/>
    <x v="1"/>
    <x v="380"/>
    <d v="2012-07-11T00:00:00"/>
    <s v="Standard Class"/>
    <s v="SJ-20215"/>
    <s v="Sarah Jordon"/>
    <x v="0"/>
    <x v="0"/>
    <s v="Pasadena"/>
    <x v="1"/>
    <n v="91104"/>
    <x v="1"/>
    <x v="56"/>
    <x v="0"/>
    <x v="1"/>
    <x v="56"/>
    <n v="170.35200000000003"/>
    <n v="3"/>
    <n v="0.2"/>
    <n v="-17.035200000000003"/>
  </r>
  <r>
    <n v="5165"/>
    <x v="2560"/>
    <x v="2"/>
    <x v="849"/>
    <d v="2011-11-16T00:00:00"/>
    <s v="Standard Class"/>
    <s v="SC-20020"/>
    <s v="Sam Craven"/>
    <x v="0"/>
    <x v="0"/>
    <s v="Midland"/>
    <x v="12"/>
    <n v="48640"/>
    <x v="2"/>
    <x v="130"/>
    <x v="1"/>
    <x v="6"/>
    <x v="1535"/>
    <n v="3.9"/>
    <n v="2"/>
    <n v="0"/>
    <n v="1.5209999999999999"/>
  </r>
  <r>
    <n v="5166"/>
    <x v="2560"/>
    <x v="2"/>
    <x v="849"/>
    <d v="2011-11-16T00:00:00"/>
    <s v="Standard Class"/>
    <s v="SC-20020"/>
    <s v="Sam Craven"/>
    <x v="0"/>
    <x v="0"/>
    <s v="Midland"/>
    <x v="12"/>
    <n v="48640"/>
    <x v="2"/>
    <x v="1012"/>
    <x v="1"/>
    <x v="10"/>
    <x v="995"/>
    <n v="12.84"/>
    <n v="3"/>
    <n v="0"/>
    <n v="5.7779999999999987"/>
  </r>
  <r>
    <n v="5167"/>
    <x v="2560"/>
    <x v="2"/>
    <x v="849"/>
    <d v="2011-11-16T00:00:00"/>
    <s v="Standard Class"/>
    <s v="SC-20020"/>
    <s v="Sam Craven"/>
    <x v="0"/>
    <x v="0"/>
    <s v="Midland"/>
    <x v="12"/>
    <n v="48640"/>
    <x v="2"/>
    <x v="218"/>
    <x v="1"/>
    <x v="10"/>
    <x v="217"/>
    <n v="15.84"/>
    <n v="3"/>
    <n v="0"/>
    <n v="7.1280000000000001"/>
  </r>
  <r>
    <n v="5168"/>
    <x v="2560"/>
    <x v="2"/>
    <x v="849"/>
    <d v="2011-11-16T00:00:00"/>
    <s v="Standard Class"/>
    <s v="SC-20020"/>
    <s v="Sam Craven"/>
    <x v="0"/>
    <x v="0"/>
    <s v="Midland"/>
    <x v="12"/>
    <n v="48640"/>
    <x v="2"/>
    <x v="499"/>
    <x v="0"/>
    <x v="1"/>
    <x v="494"/>
    <n v="563.93999999999994"/>
    <n v="3"/>
    <n v="0"/>
    <n v="112.78800000000001"/>
  </r>
  <r>
    <n v="5169"/>
    <x v="2560"/>
    <x v="2"/>
    <x v="849"/>
    <d v="2011-11-16T00:00:00"/>
    <s v="Standard Class"/>
    <s v="SC-20020"/>
    <s v="Sam Craven"/>
    <x v="0"/>
    <x v="0"/>
    <s v="Midland"/>
    <x v="12"/>
    <n v="48640"/>
    <x v="2"/>
    <x v="1018"/>
    <x v="1"/>
    <x v="4"/>
    <x v="1000"/>
    <n v="62.94"/>
    <n v="3"/>
    <n v="0"/>
    <n v="11.958600000000001"/>
  </r>
  <r>
    <n v="5170"/>
    <x v="2560"/>
    <x v="2"/>
    <x v="849"/>
    <d v="2011-11-16T00:00:00"/>
    <s v="Standard Class"/>
    <s v="SC-20020"/>
    <s v="Sam Craven"/>
    <x v="0"/>
    <x v="0"/>
    <s v="Midland"/>
    <x v="12"/>
    <n v="48640"/>
    <x v="2"/>
    <x v="518"/>
    <x v="1"/>
    <x v="4"/>
    <x v="513"/>
    <n v="535.41"/>
    <n v="3"/>
    <n v="0"/>
    <n v="160.62299999999993"/>
  </r>
  <r>
    <n v="5171"/>
    <x v="2561"/>
    <x v="0"/>
    <x v="1022"/>
    <d v="2013-05-30T00:00:00"/>
    <s v="Second Class"/>
    <s v="LA-16780"/>
    <s v="Laura Armstrong"/>
    <x v="1"/>
    <x v="0"/>
    <s v="Detroit"/>
    <x v="12"/>
    <n v="48205"/>
    <x v="2"/>
    <x v="483"/>
    <x v="0"/>
    <x v="1"/>
    <x v="478"/>
    <n v="3504.9"/>
    <n v="5"/>
    <n v="0"/>
    <n v="700.98000000000013"/>
  </r>
  <r>
    <n v="5172"/>
    <x v="2561"/>
    <x v="0"/>
    <x v="1022"/>
    <d v="2013-05-30T00:00:00"/>
    <s v="Second Class"/>
    <s v="LA-16780"/>
    <s v="Laura Armstrong"/>
    <x v="1"/>
    <x v="0"/>
    <s v="Detroit"/>
    <x v="12"/>
    <n v="48205"/>
    <x v="2"/>
    <x v="694"/>
    <x v="1"/>
    <x v="10"/>
    <x v="687"/>
    <n v="144.12"/>
    <n v="3"/>
    <n v="0"/>
    <n v="69.177599999999984"/>
  </r>
  <r>
    <n v="5173"/>
    <x v="2561"/>
    <x v="0"/>
    <x v="1022"/>
    <d v="2013-05-30T00:00:00"/>
    <s v="Second Class"/>
    <s v="LA-16780"/>
    <s v="Laura Armstrong"/>
    <x v="1"/>
    <x v="0"/>
    <s v="Detroit"/>
    <x v="12"/>
    <n v="48205"/>
    <x v="2"/>
    <x v="921"/>
    <x v="1"/>
    <x v="10"/>
    <x v="904"/>
    <n v="314.54999999999995"/>
    <n v="3"/>
    <n v="0"/>
    <n v="150.98399999999998"/>
  </r>
  <r>
    <n v="5174"/>
    <x v="2562"/>
    <x v="1"/>
    <x v="936"/>
    <d v="2012-03-10T00:00:00"/>
    <s v="First Class"/>
    <s v="FC-14335"/>
    <s v="Fred Chung"/>
    <x v="1"/>
    <x v="0"/>
    <s v="Pueblo"/>
    <x v="22"/>
    <n v="81001"/>
    <x v="1"/>
    <x v="319"/>
    <x v="1"/>
    <x v="6"/>
    <x v="316"/>
    <n v="3.4079999999999999"/>
    <n v="1"/>
    <n v="0.2"/>
    <n v="0.89459999999999995"/>
  </r>
  <r>
    <n v="5175"/>
    <x v="2563"/>
    <x v="3"/>
    <x v="15"/>
    <d v="2014-10-25T00:00:00"/>
    <s v="Standard Class"/>
    <s v="CA-12265"/>
    <s v="Christina Anderson"/>
    <x v="0"/>
    <x v="0"/>
    <s v="Waco"/>
    <x v="5"/>
    <n v="76706"/>
    <x v="2"/>
    <x v="1472"/>
    <x v="1"/>
    <x v="8"/>
    <x v="1450"/>
    <n v="2.0719999999999996"/>
    <n v="2"/>
    <n v="0.8"/>
    <n v="-3.5224000000000011"/>
  </r>
  <r>
    <n v="5176"/>
    <x v="2563"/>
    <x v="3"/>
    <x v="15"/>
    <d v="2014-10-25T00:00:00"/>
    <s v="Standard Class"/>
    <s v="CA-12265"/>
    <s v="Christina Anderson"/>
    <x v="0"/>
    <x v="0"/>
    <s v="Waco"/>
    <x v="5"/>
    <n v="76706"/>
    <x v="2"/>
    <x v="1627"/>
    <x v="0"/>
    <x v="0"/>
    <x v="1608"/>
    <n v="328.39919999999995"/>
    <n v="3"/>
    <n v="0.32"/>
    <n v="-91.758599999999973"/>
  </r>
  <r>
    <n v="5177"/>
    <x v="2564"/>
    <x v="0"/>
    <x v="732"/>
    <d v="2013-11-09T00:00:00"/>
    <s v="First Class"/>
    <s v="JH-15985"/>
    <s v="Joseph Holt"/>
    <x v="0"/>
    <x v="0"/>
    <s v="San Francisco"/>
    <x v="1"/>
    <n v="94109"/>
    <x v="1"/>
    <x v="1197"/>
    <x v="1"/>
    <x v="8"/>
    <x v="1173"/>
    <n v="53.248000000000005"/>
    <n v="2"/>
    <n v="0.2"/>
    <n v="19.968"/>
  </r>
  <r>
    <n v="5178"/>
    <x v="2565"/>
    <x v="0"/>
    <x v="482"/>
    <d v="2013-12-31T00:00:00"/>
    <s v="Standard Class"/>
    <s v="AJ-10795"/>
    <s v="Anthony Johnson"/>
    <x v="1"/>
    <x v="0"/>
    <s v="New York City"/>
    <x v="15"/>
    <n v="10024"/>
    <x v="3"/>
    <x v="255"/>
    <x v="1"/>
    <x v="8"/>
    <x v="253"/>
    <n v="4.9920000000000009"/>
    <n v="3"/>
    <n v="0.2"/>
    <n v="1.6848000000000001"/>
  </r>
  <r>
    <n v="5179"/>
    <x v="2566"/>
    <x v="1"/>
    <x v="657"/>
    <d v="2012-04-19T00:00:00"/>
    <s v="Standard Class"/>
    <s v="BT-11395"/>
    <s v="Bill Tyler"/>
    <x v="1"/>
    <x v="0"/>
    <s v="Los Angeles"/>
    <x v="1"/>
    <n v="90036"/>
    <x v="1"/>
    <x v="1155"/>
    <x v="0"/>
    <x v="5"/>
    <x v="1134"/>
    <n v="37.68"/>
    <n v="2"/>
    <n v="0"/>
    <n v="15.825600000000001"/>
  </r>
  <r>
    <n v="5180"/>
    <x v="2566"/>
    <x v="1"/>
    <x v="657"/>
    <d v="2012-04-19T00:00:00"/>
    <s v="Standard Class"/>
    <s v="BT-11395"/>
    <s v="Bill Tyler"/>
    <x v="1"/>
    <x v="0"/>
    <s v="Los Angeles"/>
    <x v="1"/>
    <n v="90036"/>
    <x v="1"/>
    <x v="297"/>
    <x v="2"/>
    <x v="7"/>
    <x v="294"/>
    <n v="258.57600000000002"/>
    <n v="2"/>
    <n v="0.2"/>
    <n v="19.393200000000007"/>
  </r>
  <r>
    <n v="5181"/>
    <x v="2566"/>
    <x v="1"/>
    <x v="657"/>
    <d v="2012-04-19T00:00:00"/>
    <s v="Standard Class"/>
    <s v="BT-11395"/>
    <s v="Bill Tyler"/>
    <x v="1"/>
    <x v="0"/>
    <s v="Los Angeles"/>
    <x v="1"/>
    <n v="90036"/>
    <x v="1"/>
    <x v="983"/>
    <x v="1"/>
    <x v="9"/>
    <x v="967"/>
    <n v="75.84"/>
    <n v="2"/>
    <n v="0"/>
    <n v="29.577600000000004"/>
  </r>
  <r>
    <n v="5182"/>
    <x v="2567"/>
    <x v="3"/>
    <x v="510"/>
    <d v="2014-09-16T00:00:00"/>
    <s v="First Class"/>
    <s v="DJ-13510"/>
    <s v="Don Jones"/>
    <x v="1"/>
    <x v="0"/>
    <s v="Woonsocket"/>
    <x v="34"/>
    <n v="2895"/>
    <x v="3"/>
    <x v="1723"/>
    <x v="1"/>
    <x v="10"/>
    <x v="1701"/>
    <n v="45.36"/>
    <n v="7"/>
    <n v="0"/>
    <n v="21.772800000000004"/>
  </r>
  <r>
    <n v="5183"/>
    <x v="2567"/>
    <x v="3"/>
    <x v="510"/>
    <d v="2014-09-16T00:00:00"/>
    <s v="First Class"/>
    <s v="DJ-13510"/>
    <s v="Don Jones"/>
    <x v="1"/>
    <x v="0"/>
    <s v="Woonsocket"/>
    <x v="34"/>
    <n v="2895"/>
    <x v="3"/>
    <x v="785"/>
    <x v="1"/>
    <x v="8"/>
    <x v="776"/>
    <n v="45.78"/>
    <n v="3"/>
    <n v="0"/>
    <n v="22.89"/>
  </r>
  <r>
    <n v="5184"/>
    <x v="2568"/>
    <x v="3"/>
    <x v="241"/>
    <d v="2014-09-28T00:00:00"/>
    <s v="First Class"/>
    <s v="AG-10675"/>
    <s v="Anna Gayman"/>
    <x v="0"/>
    <x v="0"/>
    <s v="Columbus"/>
    <x v="32"/>
    <n v="31907"/>
    <x v="0"/>
    <x v="1678"/>
    <x v="1"/>
    <x v="4"/>
    <x v="1657"/>
    <n v="40.29"/>
    <n v="3"/>
    <n v="0"/>
    <n v="10.0725"/>
  </r>
  <r>
    <n v="5185"/>
    <x v="2568"/>
    <x v="3"/>
    <x v="241"/>
    <d v="2014-09-28T00:00:00"/>
    <s v="First Class"/>
    <s v="AG-10675"/>
    <s v="Anna Gayman"/>
    <x v="0"/>
    <x v="0"/>
    <s v="Columbus"/>
    <x v="32"/>
    <n v="31907"/>
    <x v="0"/>
    <x v="555"/>
    <x v="1"/>
    <x v="8"/>
    <x v="549"/>
    <n v="38.71"/>
    <n v="7"/>
    <n v="0"/>
    <n v="17.8066"/>
  </r>
  <r>
    <n v="5186"/>
    <x v="2569"/>
    <x v="1"/>
    <x v="998"/>
    <d v="2012-10-15T00:00:00"/>
    <s v="Standard Class"/>
    <s v="JD-15790"/>
    <s v="John Dryer"/>
    <x v="0"/>
    <x v="0"/>
    <s v="Jacksonville"/>
    <x v="2"/>
    <n v="32216"/>
    <x v="0"/>
    <x v="458"/>
    <x v="1"/>
    <x v="4"/>
    <x v="454"/>
    <n v="1801.6320000000001"/>
    <n v="6"/>
    <n v="0.2"/>
    <n v="-337.80600000000004"/>
  </r>
  <r>
    <n v="5187"/>
    <x v="2570"/>
    <x v="1"/>
    <x v="154"/>
    <d v="2012-12-03T00:00:00"/>
    <s v="Standard Class"/>
    <s v="EH-14125"/>
    <s v="Eugene Hildebrand"/>
    <x v="2"/>
    <x v="0"/>
    <s v="Philadelphia"/>
    <x v="9"/>
    <n v="19140"/>
    <x v="3"/>
    <x v="1594"/>
    <x v="2"/>
    <x v="7"/>
    <x v="1577"/>
    <n v="748.75200000000007"/>
    <n v="8"/>
    <n v="0.4"/>
    <n v="-162.22960000000006"/>
  </r>
  <r>
    <n v="5188"/>
    <x v="2571"/>
    <x v="1"/>
    <x v="1023"/>
    <d v="2012-09-18T00:00:00"/>
    <s v="Standard Class"/>
    <s v="ZC-21910"/>
    <s v="Zuschuss Carroll"/>
    <x v="0"/>
    <x v="0"/>
    <s v="Columbus"/>
    <x v="14"/>
    <n v="47201"/>
    <x v="2"/>
    <x v="959"/>
    <x v="2"/>
    <x v="11"/>
    <x v="943"/>
    <n v="199.96"/>
    <n v="4"/>
    <n v="0"/>
    <n v="15.996799999999979"/>
  </r>
  <r>
    <n v="5189"/>
    <x v="2571"/>
    <x v="1"/>
    <x v="1023"/>
    <d v="2012-09-18T00:00:00"/>
    <s v="Standard Class"/>
    <s v="ZC-21910"/>
    <s v="Zuschuss Carroll"/>
    <x v="0"/>
    <x v="0"/>
    <s v="Columbus"/>
    <x v="14"/>
    <n v="47201"/>
    <x v="2"/>
    <x v="377"/>
    <x v="0"/>
    <x v="1"/>
    <x v="373"/>
    <n v="1516.2"/>
    <n v="7"/>
    <n v="0"/>
    <n v="394.21199999999999"/>
  </r>
  <r>
    <n v="5190"/>
    <x v="2572"/>
    <x v="3"/>
    <x v="237"/>
    <d v="2014-11-19T00:00:00"/>
    <s v="Standard Class"/>
    <s v="XP-21865"/>
    <s v="Xylona Preis"/>
    <x v="0"/>
    <x v="0"/>
    <s v="Pasadena"/>
    <x v="5"/>
    <n v="77506"/>
    <x v="2"/>
    <x v="1067"/>
    <x v="2"/>
    <x v="11"/>
    <x v="1047"/>
    <n v="167.95200000000003"/>
    <n v="6"/>
    <n v="0.2"/>
    <n v="-27.292200000000001"/>
  </r>
  <r>
    <n v="5191"/>
    <x v="2572"/>
    <x v="3"/>
    <x v="237"/>
    <d v="2014-11-19T00:00:00"/>
    <s v="Standard Class"/>
    <s v="XP-21865"/>
    <s v="Xylona Preis"/>
    <x v="0"/>
    <x v="0"/>
    <s v="Pasadena"/>
    <x v="5"/>
    <n v="77506"/>
    <x v="2"/>
    <x v="1473"/>
    <x v="1"/>
    <x v="6"/>
    <x v="1451"/>
    <n v="45.04"/>
    <n v="2"/>
    <n v="0.2"/>
    <n v="4.5040000000000031"/>
  </r>
  <r>
    <n v="5192"/>
    <x v="2573"/>
    <x v="3"/>
    <x v="1024"/>
    <d v="2014-05-10T00:00:00"/>
    <s v="Standard Class"/>
    <s v="DK-12985"/>
    <s v="Darren Koutras"/>
    <x v="0"/>
    <x v="0"/>
    <s v="San Francisco"/>
    <x v="1"/>
    <n v="94122"/>
    <x v="1"/>
    <x v="1724"/>
    <x v="1"/>
    <x v="12"/>
    <x v="1702"/>
    <n v="23.16"/>
    <n v="2"/>
    <n v="0"/>
    <n v="11.58"/>
  </r>
  <r>
    <n v="5193"/>
    <x v="2574"/>
    <x v="2"/>
    <x v="683"/>
    <d v="2011-12-01T00:00:00"/>
    <s v="Second Class"/>
    <s v="CS-12250"/>
    <s v="Chris Selesnick"/>
    <x v="1"/>
    <x v="0"/>
    <s v="Columbia"/>
    <x v="20"/>
    <n v="29203"/>
    <x v="0"/>
    <x v="124"/>
    <x v="0"/>
    <x v="5"/>
    <x v="125"/>
    <n v="397.59999999999997"/>
    <n v="5"/>
    <n v="0"/>
    <n v="43.735999999999962"/>
  </r>
  <r>
    <n v="5194"/>
    <x v="2574"/>
    <x v="2"/>
    <x v="683"/>
    <d v="2011-12-01T00:00:00"/>
    <s v="Second Class"/>
    <s v="CS-12250"/>
    <s v="Chris Selesnick"/>
    <x v="1"/>
    <x v="0"/>
    <s v="Columbia"/>
    <x v="20"/>
    <n v="29203"/>
    <x v="0"/>
    <x v="1635"/>
    <x v="1"/>
    <x v="10"/>
    <x v="1616"/>
    <n v="85.96"/>
    <n v="7"/>
    <n v="0"/>
    <n v="40.401199999999996"/>
  </r>
  <r>
    <n v="5195"/>
    <x v="2574"/>
    <x v="2"/>
    <x v="683"/>
    <d v="2011-12-01T00:00:00"/>
    <s v="Second Class"/>
    <s v="CS-12250"/>
    <s v="Chris Selesnick"/>
    <x v="1"/>
    <x v="0"/>
    <s v="Columbia"/>
    <x v="20"/>
    <n v="29203"/>
    <x v="0"/>
    <x v="346"/>
    <x v="1"/>
    <x v="6"/>
    <x v="342"/>
    <n v="13.12"/>
    <n v="4"/>
    <n v="0"/>
    <n v="4.3295999999999992"/>
  </r>
  <r>
    <n v="5196"/>
    <x v="2574"/>
    <x v="2"/>
    <x v="683"/>
    <d v="2011-12-01T00:00:00"/>
    <s v="Second Class"/>
    <s v="CS-12250"/>
    <s v="Chris Selesnick"/>
    <x v="1"/>
    <x v="0"/>
    <s v="Columbia"/>
    <x v="20"/>
    <n v="29203"/>
    <x v="0"/>
    <x v="338"/>
    <x v="1"/>
    <x v="8"/>
    <x v="334"/>
    <n v="45.660000000000004"/>
    <n v="3"/>
    <n v="0"/>
    <n v="22.3734"/>
  </r>
  <r>
    <n v="5197"/>
    <x v="2575"/>
    <x v="2"/>
    <x v="1025"/>
    <d v="2011-05-15T00:00:00"/>
    <s v="Standard Class"/>
    <s v="AI-10855"/>
    <s v="Arianne Irving"/>
    <x v="0"/>
    <x v="0"/>
    <s v="Kent"/>
    <x v="4"/>
    <n v="98031"/>
    <x v="1"/>
    <x v="439"/>
    <x v="1"/>
    <x v="12"/>
    <x v="434"/>
    <n v="158.13"/>
    <n v="3"/>
    <n v="0"/>
    <n v="77.483699999999999"/>
  </r>
  <r>
    <n v="5198"/>
    <x v="2575"/>
    <x v="2"/>
    <x v="1025"/>
    <d v="2011-05-15T00:00:00"/>
    <s v="Standard Class"/>
    <s v="AI-10855"/>
    <s v="Arianne Irving"/>
    <x v="0"/>
    <x v="0"/>
    <s v="Kent"/>
    <x v="4"/>
    <n v="98031"/>
    <x v="1"/>
    <x v="47"/>
    <x v="2"/>
    <x v="7"/>
    <x v="47"/>
    <n v="43.6"/>
    <n v="5"/>
    <n v="0.2"/>
    <n v="4.3600000000000012"/>
  </r>
  <r>
    <n v="5199"/>
    <x v="2576"/>
    <x v="0"/>
    <x v="840"/>
    <d v="2013-03-09T00:00:00"/>
    <s v="Standard Class"/>
    <s v="AA-10315"/>
    <s v="Alex Avila"/>
    <x v="0"/>
    <x v="0"/>
    <s v="Round Rock"/>
    <x v="5"/>
    <n v="78664"/>
    <x v="2"/>
    <x v="1359"/>
    <x v="1"/>
    <x v="14"/>
    <x v="1336"/>
    <n v="3930.0720000000001"/>
    <n v="3"/>
    <n v="0.2"/>
    <n v="-786.01440000000025"/>
  </r>
  <r>
    <n v="5200"/>
    <x v="2576"/>
    <x v="0"/>
    <x v="840"/>
    <d v="2013-03-09T00:00:00"/>
    <s v="Standard Class"/>
    <s v="AA-10315"/>
    <s v="Alex Avila"/>
    <x v="0"/>
    <x v="0"/>
    <s v="Round Rock"/>
    <x v="5"/>
    <n v="78664"/>
    <x v="2"/>
    <x v="1579"/>
    <x v="1"/>
    <x v="13"/>
    <x v="1561"/>
    <n v="2.3039999999999998"/>
    <n v="1"/>
    <n v="0.2"/>
    <n v="0.77759999999999996"/>
  </r>
  <r>
    <n v="5201"/>
    <x v="2576"/>
    <x v="0"/>
    <x v="840"/>
    <d v="2013-03-09T00:00:00"/>
    <s v="Standard Class"/>
    <s v="AA-10315"/>
    <s v="Alex Avila"/>
    <x v="0"/>
    <x v="0"/>
    <s v="Round Rock"/>
    <x v="5"/>
    <n v="78664"/>
    <x v="2"/>
    <x v="1149"/>
    <x v="2"/>
    <x v="7"/>
    <x v="1128"/>
    <n v="431.97600000000006"/>
    <n v="3"/>
    <n v="0.2"/>
    <n v="32.398200000000017"/>
  </r>
  <r>
    <n v="5202"/>
    <x v="2576"/>
    <x v="0"/>
    <x v="840"/>
    <d v="2013-03-09T00:00:00"/>
    <s v="Standard Class"/>
    <s v="AA-10315"/>
    <s v="Alex Avila"/>
    <x v="0"/>
    <x v="0"/>
    <s v="Round Rock"/>
    <x v="5"/>
    <n v="78664"/>
    <x v="2"/>
    <x v="540"/>
    <x v="2"/>
    <x v="11"/>
    <x v="535"/>
    <n v="41.720000000000006"/>
    <n v="7"/>
    <n v="0.2"/>
    <n v="5.7364999999999977"/>
  </r>
  <r>
    <n v="5203"/>
    <x v="2577"/>
    <x v="1"/>
    <x v="762"/>
    <d v="2012-08-19T00:00:00"/>
    <s v="Standard Class"/>
    <s v="RE-19450"/>
    <s v="Richard Eichhorn"/>
    <x v="0"/>
    <x v="0"/>
    <s v="Oakland"/>
    <x v="1"/>
    <n v="94601"/>
    <x v="1"/>
    <x v="943"/>
    <x v="0"/>
    <x v="5"/>
    <x v="927"/>
    <n v="104.23"/>
    <n v="7"/>
    <n v="0"/>
    <n v="28.142100000000006"/>
  </r>
  <r>
    <n v="5204"/>
    <x v="2577"/>
    <x v="1"/>
    <x v="762"/>
    <d v="2012-08-19T00:00:00"/>
    <s v="Standard Class"/>
    <s v="RE-19450"/>
    <s v="Richard Eichhorn"/>
    <x v="0"/>
    <x v="0"/>
    <s v="Oakland"/>
    <x v="1"/>
    <n v="94601"/>
    <x v="1"/>
    <x v="1247"/>
    <x v="1"/>
    <x v="4"/>
    <x v="1222"/>
    <n v="70.260000000000005"/>
    <n v="3"/>
    <n v="0"/>
    <n v="18.970199999999998"/>
  </r>
  <r>
    <n v="5205"/>
    <x v="2578"/>
    <x v="1"/>
    <x v="811"/>
    <d v="2012-09-18T00:00:00"/>
    <s v="Standard Class"/>
    <s v="TM-21010"/>
    <s v="Tamara Manning"/>
    <x v="0"/>
    <x v="0"/>
    <s v="Auburn"/>
    <x v="15"/>
    <n v="13021"/>
    <x v="3"/>
    <x v="182"/>
    <x v="1"/>
    <x v="6"/>
    <x v="181"/>
    <n v="9.26"/>
    <n v="2"/>
    <n v="0"/>
    <n v="3.0557999999999996"/>
  </r>
  <r>
    <n v="5206"/>
    <x v="2578"/>
    <x v="1"/>
    <x v="811"/>
    <d v="2012-09-18T00:00:00"/>
    <s v="Standard Class"/>
    <s v="TM-21010"/>
    <s v="Tamara Manning"/>
    <x v="0"/>
    <x v="0"/>
    <s v="Auburn"/>
    <x v="15"/>
    <n v="13021"/>
    <x v="3"/>
    <x v="45"/>
    <x v="1"/>
    <x v="4"/>
    <x v="45"/>
    <n v="105.98"/>
    <n v="2"/>
    <n v="0"/>
    <n v="4.2391999999999967"/>
  </r>
  <r>
    <n v="5207"/>
    <x v="2578"/>
    <x v="1"/>
    <x v="811"/>
    <d v="2012-09-18T00:00:00"/>
    <s v="Standard Class"/>
    <s v="TM-21010"/>
    <s v="Tamara Manning"/>
    <x v="0"/>
    <x v="0"/>
    <s v="Auburn"/>
    <x v="15"/>
    <n v="13021"/>
    <x v="3"/>
    <x v="310"/>
    <x v="1"/>
    <x v="13"/>
    <x v="307"/>
    <n v="1.24"/>
    <n v="1"/>
    <n v="0"/>
    <n v="0.58279999999999998"/>
  </r>
  <r>
    <n v="5208"/>
    <x v="2578"/>
    <x v="1"/>
    <x v="811"/>
    <d v="2012-09-18T00:00:00"/>
    <s v="Standard Class"/>
    <s v="TM-21010"/>
    <s v="Tamara Manning"/>
    <x v="0"/>
    <x v="0"/>
    <s v="Auburn"/>
    <x v="15"/>
    <n v="13021"/>
    <x v="3"/>
    <x v="254"/>
    <x v="1"/>
    <x v="2"/>
    <x v="252"/>
    <n v="20.7"/>
    <n v="2"/>
    <n v="0"/>
    <n v="9.9359999999999999"/>
  </r>
  <r>
    <n v="5209"/>
    <x v="2578"/>
    <x v="1"/>
    <x v="811"/>
    <d v="2012-09-18T00:00:00"/>
    <s v="Standard Class"/>
    <s v="TM-21010"/>
    <s v="Tamara Manning"/>
    <x v="0"/>
    <x v="0"/>
    <s v="Auburn"/>
    <x v="15"/>
    <n v="13021"/>
    <x v="3"/>
    <x v="1010"/>
    <x v="1"/>
    <x v="10"/>
    <x v="993"/>
    <n v="28.900000000000002"/>
    <n v="5"/>
    <n v="0"/>
    <n v="14.161000000000001"/>
  </r>
  <r>
    <n v="5210"/>
    <x v="2578"/>
    <x v="1"/>
    <x v="811"/>
    <d v="2012-09-18T00:00:00"/>
    <s v="Standard Class"/>
    <s v="TM-21010"/>
    <s v="Tamara Manning"/>
    <x v="0"/>
    <x v="0"/>
    <s v="Auburn"/>
    <x v="15"/>
    <n v="13021"/>
    <x v="3"/>
    <x v="113"/>
    <x v="1"/>
    <x v="12"/>
    <x v="113"/>
    <n v="27.18"/>
    <n v="1"/>
    <n v="0"/>
    <n v="12.7746"/>
  </r>
  <r>
    <n v="5211"/>
    <x v="2579"/>
    <x v="1"/>
    <x v="1026"/>
    <d v="2012-01-18T00:00:00"/>
    <s v="Standard Class"/>
    <s v="YS-21880"/>
    <s v="Yana Sorensen"/>
    <x v="1"/>
    <x v="0"/>
    <s v="Newark"/>
    <x v="13"/>
    <n v="19711"/>
    <x v="3"/>
    <x v="1449"/>
    <x v="1"/>
    <x v="4"/>
    <x v="1427"/>
    <n v="465.18"/>
    <n v="3"/>
    <n v="0"/>
    <n v="120.94680000000001"/>
  </r>
  <r>
    <n v="5212"/>
    <x v="2580"/>
    <x v="1"/>
    <x v="793"/>
    <d v="2012-05-16T00:00:00"/>
    <s v="Second Class"/>
    <s v="AZ-10750"/>
    <s v="Annie Zypern"/>
    <x v="0"/>
    <x v="0"/>
    <s v="New York City"/>
    <x v="15"/>
    <n v="10024"/>
    <x v="3"/>
    <x v="762"/>
    <x v="1"/>
    <x v="4"/>
    <x v="754"/>
    <n v="36.630000000000003"/>
    <n v="3"/>
    <n v="0"/>
    <n v="9.8901000000000039"/>
  </r>
  <r>
    <n v="5213"/>
    <x v="2581"/>
    <x v="0"/>
    <x v="182"/>
    <d v="2013-09-27T00:00:00"/>
    <s v="Same Day"/>
    <s v="CM-12445"/>
    <s v="Chuck Magee"/>
    <x v="0"/>
    <x v="0"/>
    <s v="Redlands"/>
    <x v="1"/>
    <n v="92374"/>
    <x v="1"/>
    <x v="456"/>
    <x v="1"/>
    <x v="4"/>
    <x v="452"/>
    <n v="51.449999999999996"/>
    <n v="3"/>
    <n v="0"/>
    <n v="13.891499999999999"/>
  </r>
  <r>
    <n v="5214"/>
    <x v="2581"/>
    <x v="0"/>
    <x v="182"/>
    <d v="2013-09-27T00:00:00"/>
    <s v="Same Day"/>
    <s v="CM-12445"/>
    <s v="Chuck Magee"/>
    <x v="0"/>
    <x v="0"/>
    <s v="Redlands"/>
    <x v="1"/>
    <n v="92374"/>
    <x v="1"/>
    <x v="948"/>
    <x v="1"/>
    <x v="2"/>
    <x v="932"/>
    <n v="7.83"/>
    <n v="3"/>
    <n v="0"/>
    <n v="3.6017999999999999"/>
  </r>
  <r>
    <n v="5215"/>
    <x v="2581"/>
    <x v="0"/>
    <x v="182"/>
    <d v="2013-09-27T00:00:00"/>
    <s v="Same Day"/>
    <s v="CM-12445"/>
    <s v="Chuck Magee"/>
    <x v="0"/>
    <x v="0"/>
    <s v="Redlands"/>
    <x v="1"/>
    <n v="92374"/>
    <x v="1"/>
    <x v="1658"/>
    <x v="1"/>
    <x v="6"/>
    <x v="1637"/>
    <n v="35.4"/>
    <n v="5"/>
    <n v="0"/>
    <n v="13.452000000000002"/>
  </r>
  <r>
    <n v="5216"/>
    <x v="2581"/>
    <x v="0"/>
    <x v="182"/>
    <d v="2013-09-27T00:00:00"/>
    <s v="Same Day"/>
    <s v="CM-12445"/>
    <s v="Chuck Magee"/>
    <x v="0"/>
    <x v="0"/>
    <s v="Redlands"/>
    <x v="1"/>
    <n v="92374"/>
    <x v="1"/>
    <x v="457"/>
    <x v="1"/>
    <x v="10"/>
    <x v="453"/>
    <n v="29.900000000000002"/>
    <n v="5"/>
    <n v="0"/>
    <n v="13.454999999999998"/>
  </r>
  <r>
    <n v="5217"/>
    <x v="2582"/>
    <x v="3"/>
    <x v="428"/>
    <d v="2014-09-16T00:00:00"/>
    <s v="Standard Class"/>
    <s v="JB-16000"/>
    <s v="Joy Bell-"/>
    <x v="0"/>
    <x v="0"/>
    <s v="Roseville"/>
    <x v="12"/>
    <n v="48066"/>
    <x v="2"/>
    <x v="755"/>
    <x v="1"/>
    <x v="12"/>
    <x v="746"/>
    <n v="17.48"/>
    <n v="2"/>
    <n v="0"/>
    <n v="8.2156000000000002"/>
  </r>
  <r>
    <n v="5218"/>
    <x v="2583"/>
    <x v="3"/>
    <x v="4"/>
    <d v="2014-04-18T00:00:00"/>
    <s v="Second Class"/>
    <s v="NS-18640"/>
    <s v="Noel Staavos"/>
    <x v="1"/>
    <x v="0"/>
    <s v="Los Angeles"/>
    <x v="1"/>
    <n v="90049"/>
    <x v="1"/>
    <x v="145"/>
    <x v="1"/>
    <x v="10"/>
    <x v="145"/>
    <n v="79.14"/>
    <n v="3"/>
    <n v="0"/>
    <n v="36.404399999999995"/>
  </r>
  <r>
    <n v="5219"/>
    <x v="2584"/>
    <x v="3"/>
    <x v="193"/>
    <d v="2014-06-15T00:00:00"/>
    <s v="Standard Class"/>
    <s v="LC-16930"/>
    <s v="Linda Cazamias"/>
    <x v="1"/>
    <x v="0"/>
    <s v="New York City"/>
    <x v="15"/>
    <n v="10011"/>
    <x v="3"/>
    <x v="59"/>
    <x v="1"/>
    <x v="6"/>
    <x v="59"/>
    <n v="8.4"/>
    <n v="5"/>
    <n v="0"/>
    <n v="4.2"/>
  </r>
  <r>
    <n v="5220"/>
    <x v="2585"/>
    <x v="3"/>
    <x v="853"/>
    <d v="2014-09-02T00:00:00"/>
    <s v="Same Day"/>
    <s v="CA-12775"/>
    <s v="Cynthia Arntzen"/>
    <x v="0"/>
    <x v="0"/>
    <s v="Detroit"/>
    <x v="12"/>
    <n v="48205"/>
    <x v="2"/>
    <x v="1459"/>
    <x v="0"/>
    <x v="1"/>
    <x v="1436"/>
    <n v="498.26000000000005"/>
    <n v="7"/>
    <n v="0"/>
    <n v="134.53020000000001"/>
  </r>
  <r>
    <n v="5221"/>
    <x v="2586"/>
    <x v="2"/>
    <x v="1027"/>
    <d v="2011-06-20T00:00:00"/>
    <s v="Standard Class"/>
    <s v="SR-20425"/>
    <s v="Sharelle Roach"/>
    <x v="2"/>
    <x v="0"/>
    <s v="Detroit"/>
    <x v="12"/>
    <n v="48234"/>
    <x v="2"/>
    <x v="1624"/>
    <x v="0"/>
    <x v="0"/>
    <x v="1605"/>
    <n v="212.94"/>
    <n v="3"/>
    <n v="0"/>
    <n v="57.4938"/>
  </r>
  <r>
    <n v="5222"/>
    <x v="2587"/>
    <x v="3"/>
    <x v="796"/>
    <d v="2014-05-23T00:00:00"/>
    <s v="Second Class"/>
    <s v="PP-18955"/>
    <s v="Paul Prost"/>
    <x v="2"/>
    <x v="0"/>
    <s v="Springfield"/>
    <x v="25"/>
    <n v="65807"/>
    <x v="2"/>
    <x v="1725"/>
    <x v="1"/>
    <x v="9"/>
    <x v="1703"/>
    <n v="706.86"/>
    <n v="7"/>
    <n v="0"/>
    <n v="197.92079999999999"/>
  </r>
  <r>
    <n v="5223"/>
    <x v="2587"/>
    <x v="3"/>
    <x v="796"/>
    <d v="2014-05-23T00:00:00"/>
    <s v="Second Class"/>
    <s v="PP-18955"/>
    <s v="Paul Prost"/>
    <x v="2"/>
    <x v="0"/>
    <s v="Springfield"/>
    <x v="25"/>
    <n v="65807"/>
    <x v="2"/>
    <x v="461"/>
    <x v="2"/>
    <x v="7"/>
    <x v="457"/>
    <n v="114.94999999999999"/>
    <n v="5"/>
    <n v="0"/>
    <n v="2.2990000000000066"/>
  </r>
  <r>
    <n v="5224"/>
    <x v="2587"/>
    <x v="3"/>
    <x v="796"/>
    <d v="2014-05-23T00:00:00"/>
    <s v="Second Class"/>
    <s v="PP-18955"/>
    <s v="Paul Prost"/>
    <x v="2"/>
    <x v="0"/>
    <s v="Springfield"/>
    <x v="25"/>
    <n v="65807"/>
    <x v="2"/>
    <x v="1488"/>
    <x v="1"/>
    <x v="8"/>
    <x v="1466"/>
    <n v="43.19"/>
    <n v="7"/>
    <n v="0"/>
    <n v="20.731199999999998"/>
  </r>
  <r>
    <n v="5225"/>
    <x v="2588"/>
    <x v="3"/>
    <x v="510"/>
    <d v="2014-09-18T00:00:00"/>
    <s v="Second Class"/>
    <s v="JM-15865"/>
    <s v="John Murray"/>
    <x v="0"/>
    <x v="0"/>
    <s v="Los Angeles"/>
    <x v="1"/>
    <n v="90036"/>
    <x v="1"/>
    <x v="417"/>
    <x v="1"/>
    <x v="10"/>
    <x v="412"/>
    <n v="166.44"/>
    <n v="3"/>
    <n v="0"/>
    <n v="79.891199999999998"/>
  </r>
  <r>
    <n v="5226"/>
    <x v="2589"/>
    <x v="0"/>
    <x v="1028"/>
    <d v="2013-06-27T00:00:00"/>
    <s v="Standard Class"/>
    <s v="AS-10090"/>
    <s v="Adam Shillingsburg"/>
    <x v="0"/>
    <x v="0"/>
    <s v="New York City"/>
    <x v="15"/>
    <n v="10011"/>
    <x v="3"/>
    <x v="1316"/>
    <x v="1"/>
    <x v="8"/>
    <x v="1293"/>
    <n v="36.56"/>
    <n v="5"/>
    <n v="0.2"/>
    <n v="12.795999999999999"/>
  </r>
  <r>
    <n v="5227"/>
    <x v="2589"/>
    <x v="0"/>
    <x v="1028"/>
    <d v="2013-06-27T00:00:00"/>
    <s v="Standard Class"/>
    <s v="AS-10090"/>
    <s v="Adam Shillingsburg"/>
    <x v="0"/>
    <x v="0"/>
    <s v="New York City"/>
    <x v="15"/>
    <n v="10011"/>
    <x v="3"/>
    <x v="1561"/>
    <x v="1"/>
    <x v="8"/>
    <x v="1542"/>
    <n v="186.14400000000001"/>
    <n v="6"/>
    <n v="0.2"/>
    <n v="60.496799999999993"/>
  </r>
  <r>
    <n v="5228"/>
    <x v="2589"/>
    <x v="0"/>
    <x v="1028"/>
    <d v="2013-06-27T00:00:00"/>
    <s v="Standard Class"/>
    <s v="AS-10090"/>
    <s v="Adam Shillingsburg"/>
    <x v="0"/>
    <x v="0"/>
    <s v="New York City"/>
    <x v="15"/>
    <n v="10011"/>
    <x v="3"/>
    <x v="587"/>
    <x v="0"/>
    <x v="0"/>
    <x v="582"/>
    <n v="353.56799999999998"/>
    <n v="2"/>
    <n v="0.2"/>
    <n v="-44.196000000000026"/>
  </r>
  <r>
    <n v="5229"/>
    <x v="2590"/>
    <x v="2"/>
    <x v="35"/>
    <d v="2011-12-01T00:00:00"/>
    <s v="Standard Class"/>
    <s v="LS-16975"/>
    <s v="Lindsay Shagiari"/>
    <x v="2"/>
    <x v="0"/>
    <s v="San Francisco"/>
    <x v="1"/>
    <n v="94109"/>
    <x v="1"/>
    <x v="1522"/>
    <x v="1"/>
    <x v="10"/>
    <x v="1500"/>
    <n v="81.98"/>
    <n v="2"/>
    <n v="0"/>
    <n v="40.170200000000001"/>
  </r>
  <r>
    <n v="5230"/>
    <x v="2591"/>
    <x v="3"/>
    <x v="498"/>
    <d v="2014-03-23T00:00:00"/>
    <s v="Second Class"/>
    <s v="SA-20830"/>
    <s v="Sue Ann Reed"/>
    <x v="0"/>
    <x v="0"/>
    <s v="Fresno"/>
    <x v="1"/>
    <n v="93727"/>
    <x v="1"/>
    <x v="1316"/>
    <x v="1"/>
    <x v="8"/>
    <x v="1293"/>
    <n v="14.624000000000002"/>
    <n v="2"/>
    <n v="0.2"/>
    <n v="5.1183999999999994"/>
  </r>
  <r>
    <n v="5231"/>
    <x v="2591"/>
    <x v="3"/>
    <x v="498"/>
    <d v="2014-03-23T00:00:00"/>
    <s v="Second Class"/>
    <s v="SA-20830"/>
    <s v="Sue Ann Reed"/>
    <x v="0"/>
    <x v="0"/>
    <s v="Fresno"/>
    <x v="1"/>
    <n v="93727"/>
    <x v="1"/>
    <x v="616"/>
    <x v="0"/>
    <x v="3"/>
    <x v="611"/>
    <n v="697.16"/>
    <n v="5"/>
    <n v="0.2"/>
    <n v="8.7144999999999868"/>
  </r>
  <r>
    <n v="5232"/>
    <x v="2591"/>
    <x v="3"/>
    <x v="498"/>
    <d v="2014-03-23T00:00:00"/>
    <s v="Second Class"/>
    <s v="SA-20830"/>
    <s v="Sue Ann Reed"/>
    <x v="0"/>
    <x v="0"/>
    <s v="Fresno"/>
    <x v="1"/>
    <n v="93727"/>
    <x v="1"/>
    <x v="1435"/>
    <x v="0"/>
    <x v="5"/>
    <x v="1414"/>
    <n v="30.93"/>
    <n v="1"/>
    <n v="0"/>
    <n v="12.6813"/>
  </r>
  <r>
    <n v="5233"/>
    <x v="2591"/>
    <x v="3"/>
    <x v="498"/>
    <d v="2014-03-23T00:00:00"/>
    <s v="Second Class"/>
    <s v="SA-20830"/>
    <s v="Sue Ann Reed"/>
    <x v="0"/>
    <x v="0"/>
    <s v="Fresno"/>
    <x v="1"/>
    <n v="93727"/>
    <x v="1"/>
    <x v="185"/>
    <x v="1"/>
    <x v="8"/>
    <x v="184"/>
    <n v="27.496000000000002"/>
    <n v="7"/>
    <n v="0.2"/>
    <n v="9.2798999999999996"/>
  </r>
  <r>
    <n v="5234"/>
    <x v="2592"/>
    <x v="2"/>
    <x v="638"/>
    <d v="2011-10-22T00:00:00"/>
    <s v="Standard Class"/>
    <s v="LS-17200"/>
    <s v="Luke Schmidt"/>
    <x v="1"/>
    <x v="0"/>
    <s v="Texarkana"/>
    <x v="36"/>
    <n v="71854"/>
    <x v="0"/>
    <x v="1719"/>
    <x v="0"/>
    <x v="1"/>
    <x v="1697"/>
    <n v="605.34"/>
    <n v="6"/>
    <n v="0"/>
    <n v="145.2816"/>
  </r>
  <r>
    <n v="5235"/>
    <x v="2593"/>
    <x v="3"/>
    <x v="1029"/>
    <d v="2014-08-24T00:00:00"/>
    <s v="First Class"/>
    <s v="TM-21490"/>
    <s v="Tony Molinari"/>
    <x v="0"/>
    <x v="0"/>
    <s v="San Francisco"/>
    <x v="1"/>
    <n v="94110"/>
    <x v="1"/>
    <x v="114"/>
    <x v="0"/>
    <x v="3"/>
    <x v="114"/>
    <n v="210.00800000000001"/>
    <n v="1"/>
    <n v="0.2"/>
    <n v="2.625099999999982"/>
  </r>
  <r>
    <n v="5236"/>
    <x v="2594"/>
    <x v="0"/>
    <x v="258"/>
    <d v="2013-11-23T00:00:00"/>
    <s v="First Class"/>
    <s v="TT-21265"/>
    <s v="Tim Taslimi"/>
    <x v="1"/>
    <x v="0"/>
    <s v="Indianapolis"/>
    <x v="14"/>
    <n v="46203"/>
    <x v="2"/>
    <x v="1549"/>
    <x v="1"/>
    <x v="9"/>
    <x v="1528"/>
    <n v="54.96"/>
    <n v="3"/>
    <n v="0"/>
    <n v="15.938399999999998"/>
  </r>
  <r>
    <n v="5237"/>
    <x v="2595"/>
    <x v="2"/>
    <x v="59"/>
    <d v="2011-09-24T00:00:00"/>
    <s v="Standard Class"/>
    <s v="DN-13690"/>
    <s v="Duane Noonan"/>
    <x v="0"/>
    <x v="0"/>
    <s v="Columbia"/>
    <x v="39"/>
    <n v="21044"/>
    <x v="3"/>
    <x v="859"/>
    <x v="0"/>
    <x v="5"/>
    <x v="845"/>
    <n v="164.22"/>
    <n v="3"/>
    <n v="0"/>
    <n v="50.908200000000001"/>
  </r>
  <r>
    <n v="5238"/>
    <x v="2595"/>
    <x v="2"/>
    <x v="59"/>
    <d v="2011-09-24T00:00:00"/>
    <s v="Standard Class"/>
    <s v="DN-13690"/>
    <s v="Duane Noonan"/>
    <x v="0"/>
    <x v="0"/>
    <s v="Columbia"/>
    <x v="39"/>
    <n v="21044"/>
    <x v="3"/>
    <x v="430"/>
    <x v="0"/>
    <x v="0"/>
    <x v="425"/>
    <n v="362.94"/>
    <n v="3"/>
    <n v="0"/>
    <n v="36.293999999999997"/>
  </r>
  <r>
    <n v="5239"/>
    <x v="2595"/>
    <x v="2"/>
    <x v="59"/>
    <d v="2011-09-24T00:00:00"/>
    <s v="Standard Class"/>
    <s v="DN-13690"/>
    <s v="Duane Noonan"/>
    <x v="0"/>
    <x v="0"/>
    <s v="Columbia"/>
    <x v="39"/>
    <n v="21044"/>
    <x v="3"/>
    <x v="246"/>
    <x v="2"/>
    <x v="11"/>
    <x v="244"/>
    <n v="59.98"/>
    <n v="2"/>
    <n v="0"/>
    <n v="26.391200000000005"/>
  </r>
  <r>
    <n v="5240"/>
    <x v="2596"/>
    <x v="0"/>
    <x v="108"/>
    <d v="2013-09-18T00:00:00"/>
    <s v="Standard Class"/>
    <s v="EB-14110"/>
    <s v="Eugene Barchas"/>
    <x v="0"/>
    <x v="0"/>
    <s v="San Jose"/>
    <x v="1"/>
    <n v="95123"/>
    <x v="1"/>
    <x v="16"/>
    <x v="1"/>
    <x v="4"/>
    <x v="16"/>
    <n v="332.94"/>
    <n v="3"/>
    <n v="0"/>
    <n v="6.6587999999999994"/>
  </r>
  <r>
    <n v="5241"/>
    <x v="2596"/>
    <x v="0"/>
    <x v="108"/>
    <d v="2013-09-18T00:00:00"/>
    <s v="Standard Class"/>
    <s v="EB-14110"/>
    <s v="Eugene Barchas"/>
    <x v="0"/>
    <x v="0"/>
    <s v="San Jose"/>
    <x v="1"/>
    <n v="95123"/>
    <x v="1"/>
    <x v="444"/>
    <x v="1"/>
    <x v="8"/>
    <x v="439"/>
    <n v="39.872000000000007"/>
    <n v="2"/>
    <n v="0.2"/>
    <n v="12.958399999999999"/>
  </r>
  <r>
    <n v="5242"/>
    <x v="2597"/>
    <x v="0"/>
    <x v="713"/>
    <d v="2013-09-27T00:00:00"/>
    <s v="Second Class"/>
    <s v="CM-11815"/>
    <s v="Candace McMahon"/>
    <x v="1"/>
    <x v="0"/>
    <s v="Seattle"/>
    <x v="4"/>
    <n v="98115"/>
    <x v="1"/>
    <x v="1726"/>
    <x v="1"/>
    <x v="14"/>
    <x v="1704"/>
    <n v="13.68"/>
    <n v="2"/>
    <n v="0"/>
    <n v="3.6936"/>
  </r>
  <r>
    <n v="5243"/>
    <x v="2598"/>
    <x v="3"/>
    <x v="1018"/>
    <d v="2014-08-09T00:00:00"/>
    <s v="Standard Class"/>
    <s v="HM-14860"/>
    <s v="Harry Marie"/>
    <x v="1"/>
    <x v="0"/>
    <s v="Carrollton"/>
    <x v="5"/>
    <n v="75007"/>
    <x v="2"/>
    <x v="555"/>
    <x v="1"/>
    <x v="8"/>
    <x v="549"/>
    <n v="3.3179999999999996"/>
    <n v="3"/>
    <n v="0.8"/>
    <n v="-5.6406000000000018"/>
  </r>
  <r>
    <n v="5244"/>
    <x v="2599"/>
    <x v="0"/>
    <x v="197"/>
    <d v="2013-07-27T00:00:00"/>
    <s v="First Class"/>
    <s v="KM-16375"/>
    <s v="Katherine Murray"/>
    <x v="2"/>
    <x v="0"/>
    <s v="Arlington"/>
    <x v="17"/>
    <n v="22204"/>
    <x v="0"/>
    <x v="864"/>
    <x v="1"/>
    <x v="8"/>
    <x v="850"/>
    <n v="10.44"/>
    <n v="1"/>
    <n v="0"/>
    <n v="4.8023999999999996"/>
  </r>
  <r>
    <n v="5245"/>
    <x v="2600"/>
    <x v="0"/>
    <x v="1030"/>
    <d v="2013-08-05T00:00:00"/>
    <s v="Second Class"/>
    <s v="BF-11020"/>
    <s v="Barry Französisch"/>
    <x v="1"/>
    <x v="0"/>
    <s v="Los Angeles"/>
    <x v="1"/>
    <n v="90032"/>
    <x v="1"/>
    <x v="1727"/>
    <x v="0"/>
    <x v="3"/>
    <x v="1705"/>
    <n v="136.46400000000003"/>
    <n v="2"/>
    <n v="0.2"/>
    <n v="15.352199999999989"/>
  </r>
  <r>
    <n v="5246"/>
    <x v="2600"/>
    <x v="0"/>
    <x v="1030"/>
    <d v="2013-08-05T00:00:00"/>
    <s v="Second Class"/>
    <s v="BF-11020"/>
    <s v="Barry Französisch"/>
    <x v="1"/>
    <x v="0"/>
    <s v="Los Angeles"/>
    <x v="1"/>
    <n v="90032"/>
    <x v="1"/>
    <x v="192"/>
    <x v="2"/>
    <x v="7"/>
    <x v="191"/>
    <n v="333.57600000000002"/>
    <n v="3"/>
    <n v="0.2"/>
    <n v="33.357600000000019"/>
  </r>
  <r>
    <n v="5247"/>
    <x v="2600"/>
    <x v="0"/>
    <x v="1030"/>
    <d v="2013-08-05T00:00:00"/>
    <s v="Second Class"/>
    <s v="BF-11020"/>
    <s v="Barry Französisch"/>
    <x v="1"/>
    <x v="0"/>
    <s v="Los Angeles"/>
    <x v="1"/>
    <n v="90032"/>
    <x v="1"/>
    <x v="460"/>
    <x v="1"/>
    <x v="8"/>
    <x v="456"/>
    <n v="12.544"/>
    <n v="2"/>
    <n v="0.2"/>
    <n v="4.7039999999999997"/>
  </r>
  <r>
    <n v="5248"/>
    <x v="2601"/>
    <x v="1"/>
    <x v="1031"/>
    <d v="2012-05-27T00:00:00"/>
    <s v="Standard Class"/>
    <s v="JE-15745"/>
    <s v="Joel Eaton"/>
    <x v="0"/>
    <x v="0"/>
    <s v="Frankfort"/>
    <x v="10"/>
    <n v="60423"/>
    <x v="2"/>
    <x v="95"/>
    <x v="1"/>
    <x v="9"/>
    <x v="95"/>
    <n v="20.767999999999997"/>
    <n v="8"/>
    <n v="0.8"/>
    <n v="-52.958400000000012"/>
  </r>
  <r>
    <n v="5249"/>
    <x v="2602"/>
    <x v="3"/>
    <x v="132"/>
    <d v="2014-11-06T00:00:00"/>
    <s v="Second Class"/>
    <s v="EJ-14155"/>
    <s v="Eva Jacobs"/>
    <x v="0"/>
    <x v="0"/>
    <s v="Seattle"/>
    <x v="4"/>
    <n v="98105"/>
    <x v="1"/>
    <x v="174"/>
    <x v="2"/>
    <x v="11"/>
    <x v="173"/>
    <n v="43.5"/>
    <n v="3"/>
    <n v="0"/>
    <n v="10.875"/>
  </r>
  <r>
    <n v="5250"/>
    <x v="2603"/>
    <x v="1"/>
    <x v="392"/>
    <d v="2012-04-21T00:00:00"/>
    <s v="Standard Class"/>
    <s v="BN-11470"/>
    <s v="Brad Norvell"/>
    <x v="1"/>
    <x v="0"/>
    <s v="Philadelphia"/>
    <x v="9"/>
    <n v="19143"/>
    <x v="3"/>
    <x v="1328"/>
    <x v="1"/>
    <x v="13"/>
    <x v="33"/>
    <n v="12.576000000000001"/>
    <n v="4"/>
    <n v="0.2"/>
    <n v="4.0871999999999993"/>
  </r>
  <r>
    <n v="5251"/>
    <x v="2604"/>
    <x v="0"/>
    <x v="939"/>
    <d v="2013-12-19T00:00:00"/>
    <s v="Standard Class"/>
    <s v="EC-14050"/>
    <s v="Erin Creighton"/>
    <x v="0"/>
    <x v="0"/>
    <s v="Columbus"/>
    <x v="32"/>
    <n v="31907"/>
    <x v="0"/>
    <x v="959"/>
    <x v="2"/>
    <x v="11"/>
    <x v="943"/>
    <n v="249.95000000000002"/>
    <n v="5"/>
    <n v="0"/>
    <n v="19.995999999999974"/>
  </r>
  <r>
    <n v="5252"/>
    <x v="2604"/>
    <x v="0"/>
    <x v="939"/>
    <d v="2013-12-19T00:00:00"/>
    <s v="Standard Class"/>
    <s v="EC-14050"/>
    <s v="Erin Creighton"/>
    <x v="0"/>
    <x v="0"/>
    <s v="Columbus"/>
    <x v="32"/>
    <n v="31907"/>
    <x v="0"/>
    <x v="1493"/>
    <x v="1"/>
    <x v="10"/>
    <x v="1472"/>
    <n v="49.12"/>
    <n v="4"/>
    <n v="0"/>
    <n v="23.086399999999998"/>
  </r>
  <r>
    <n v="5253"/>
    <x v="2605"/>
    <x v="1"/>
    <x v="628"/>
    <d v="2012-11-02T00:00:00"/>
    <s v="First Class"/>
    <s v="TT-21220"/>
    <s v="Thomas Thornton"/>
    <x v="0"/>
    <x v="0"/>
    <s v="Virginia Beach"/>
    <x v="17"/>
    <n v="23464"/>
    <x v="0"/>
    <x v="1306"/>
    <x v="1"/>
    <x v="9"/>
    <x v="1282"/>
    <n v="182.91"/>
    <n v="3"/>
    <n v="0"/>
    <n v="53.043899999999979"/>
  </r>
  <r>
    <n v="5254"/>
    <x v="2606"/>
    <x v="2"/>
    <x v="1009"/>
    <d v="2011-03-11T00:00:00"/>
    <s v="Second Class"/>
    <s v="NP-18685"/>
    <s v="Nora Pelletier"/>
    <x v="2"/>
    <x v="0"/>
    <s v="Des Moines"/>
    <x v="4"/>
    <n v="98198"/>
    <x v="1"/>
    <x v="1080"/>
    <x v="1"/>
    <x v="8"/>
    <x v="1061"/>
    <n v="107.64800000000001"/>
    <n v="2"/>
    <n v="0.2"/>
    <n v="33.639999999999986"/>
  </r>
  <r>
    <n v="5255"/>
    <x v="2607"/>
    <x v="1"/>
    <x v="616"/>
    <d v="2012-03-07T00:00:00"/>
    <s v="Second Class"/>
    <s v="AH-10195"/>
    <s v="Alan Haines"/>
    <x v="1"/>
    <x v="0"/>
    <s v="Bethlehem"/>
    <x v="9"/>
    <n v="18018"/>
    <x v="3"/>
    <x v="474"/>
    <x v="0"/>
    <x v="1"/>
    <x v="470"/>
    <n v="99.372"/>
    <n v="2"/>
    <n v="0.3"/>
    <n v="-7.0979999999999919"/>
  </r>
  <r>
    <n v="5256"/>
    <x v="2607"/>
    <x v="1"/>
    <x v="616"/>
    <d v="2012-03-07T00:00:00"/>
    <s v="Second Class"/>
    <s v="AH-10195"/>
    <s v="Alan Haines"/>
    <x v="1"/>
    <x v="0"/>
    <s v="Bethlehem"/>
    <x v="9"/>
    <n v="18018"/>
    <x v="3"/>
    <x v="1478"/>
    <x v="0"/>
    <x v="5"/>
    <x v="1456"/>
    <n v="33.568000000000005"/>
    <n v="2"/>
    <n v="0.2"/>
    <n v="-5.4548000000000041"/>
  </r>
  <r>
    <n v="5257"/>
    <x v="2608"/>
    <x v="0"/>
    <x v="590"/>
    <d v="2013-08-15T00:00:00"/>
    <s v="Standard Class"/>
    <s v="CC-12145"/>
    <s v="Charles Crestani"/>
    <x v="0"/>
    <x v="0"/>
    <s v="Oklahoma City"/>
    <x v="26"/>
    <n v="73120"/>
    <x v="2"/>
    <x v="1436"/>
    <x v="1"/>
    <x v="10"/>
    <x v="1415"/>
    <n v="10.56"/>
    <n v="2"/>
    <n v="0"/>
    <n v="4.7519999999999998"/>
  </r>
  <r>
    <n v="5258"/>
    <x v="2609"/>
    <x v="3"/>
    <x v="1032"/>
    <d v="2014-01-09T00:00:00"/>
    <s v="Standard Class"/>
    <s v="DL-13315"/>
    <s v="Delfina Latchford"/>
    <x v="0"/>
    <x v="0"/>
    <s v="Rancho Cucamonga"/>
    <x v="1"/>
    <n v="91730"/>
    <x v="1"/>
    <x v="832"/>
    <x v="1"/>
    <x v="10"/>
    <x v="819"/>
    <n v="38.880000000000003"/>
    <n v="6"/>
    <n v="0"/>
    <n v="18.662400000000002"/>
  </r>
  <r>
    <n v="5259"/>
    <x v="2610"/>
    <x v="3"/>
    <x v="449"/>
    <d v="2014-10-12T00:00:00"/>
    <s v="First Class"/>
    <s v="XP-21865"/>
    <s v="Xylona Preis"/>
    <x v="0"/>
    <x v="0"/>
    <s v="Los Angeles"/>
    <x v="1"/>
    <n v="90032"/>
    <x v="1"/>
    <x v="728"/>
    <x v="1"/>
    <x v="10"/>
    <x v="720"/>
    <n v="35.200000000000003"/>
    <n v="5"/>
    <n v="0"/>
    <n v="16.543999999999997"/>
  </r>
  <r>
    <n v="5260"/>
    <x v="2611"/>
    <x v="3"/>
    <x v="179"/>
    <d v="2014-10-27T00:00:00"/>
    <s v="Standard Class"/>
    <s v="MA-17560"/>
    <s v="Matt Abelman"/>
    <x v="2"/>
    <x v="0"/>
    <s v="Philadelphia"/>
    <x v="9"/>
    <n v="19120"/>
    <x v="3"/>
    <x v="640"/>
    <x v="1"/>
    <x v="10"/>
    <x v="634"/>
    <n v="45.527999999999999"/>
    <n v="3"/>
    <n v="0.2"/>
    <n v="15.934799999999997"/>
  </r>
  <r>
    <n v="5261"/>
    <x v="2612"/>
    <x v="2"/>
    <x v="557"/>
    <d v="2011-09-10T00:00:00"/>
    <s v="First Class"/>
    <s v="SZ-20035"/>
    <s v="Sam Zeldin"/>
    <x v="2"/>
    <x v="0"/>
    <s v="Houston"/>
    <x v="5"/>
    <n v="77036"/>
    <x v="2"/>
    <x v="1361"/>
    <x v="2"/>
    <x v="7"/>
    <x v="1338"/>
    <n v="196.77600000000001"/>
    <n v="3"/>
    <n v="0.2"/>
    <n v="14.758199999999995"/>
  </r>
  <r>
    <n v="5262"/>
    <x v="2612"/>
    <x v="2"/>
    <x v="557"/>
    <d v="2011-09-10T00:00:00"/>
    <s v="First Class"/>
    <s v="SZ-20035"/>
    <s v="Sam Zeldin"/>
    <x v="2"/>
    <x v="0"/>
    <s v="Houston"/>
    <x v="5"/>
    <n v="77036"/>
    <x v="2"/>
    <x v="347"/>
    <x v="1"/>
    <x v="8"/>
    <x v="343"/>
    <n v="2.9199999999999995"/>
    <n v="2"/>
    <n v="0.8"/>
    <n v="-4.8180000000000005"/>
  </r>
  <r>
    <n v="5263"/>
    <x v="2612"/>
    <x v="2"/>
    <x v="557"/>
    <d v="2011-09-10T00:00:00"/>
    <s v="First Class"/>
    <s v="SZ-20035"/>
    <s v="Sam Zeldin"/>
    <x v="2"/>
    <x v="0"/>
    <s v="Houston"/>
    <x v="5"/>
    <n v="77036"/>
    <x v="2"/>
    <x v="738"/>
    <x v="0"/>
    <x v="3"/>
    <x v="730"/>
    <n v="200.79500000000002"/>
    <n v="1"/>
    <n v="0.3"/>
    <n v="-22.948000000000008"/>
  </r>
  <r>
    <n v="5264"/>
    <x v="2612"/>
    <x v="2"/>
    <x v="557"/>
    <d v="2011-09-10T00:00:00"/>
    <s v="First Class"/>
    <s v="SZ-20035"/>
    <s v="Sam Zeldin"/>
    <x v="2"/>
    <x v="0"/>
    <s v="Houston"/>
    <x v="5"/>
    <n v="77036"/>
    <x v="2"/>
    <x v="1207"/>
    <x v="2"/>
    <x v="11"/>
    <x v="1183"/>
    <n v="46.688000000000002"/>
    <n v="4"/>
    <n v="0.2"/>
    <n v="-2.9180000000000028"/>
  </r>
  <r>
    <n v="5265"/>
    <x v="2612"/>
    <x v="2"/>
    <x v="557"/>
    <d v="2011-09-10T00:00:00"/>
    <s v="First Class"/>
    <s v="SZ-20035"/>
    <s v="Sam Zeldin"/>
    <x v="2"/>
    <x v="0"/>
    <s v="Houston"/>
    <x v="5"/>
    <n v="77036"/>
    <x v="2"/>
    <x v="1583"/>
    <x v="1"/>
    <x v="6"/>
    <x v="1565"/>
    <n v="21.864000000000001"/>
    <n v="3"/>
    <n v="0.2"/>
    <n v="3.5528999999999984"/>
  </r>
  <r>
    <n v="5266"/>
    <x v="2613"/>
    <x v="3"/>
    <x v="1033"/>
    <d v="2014-10-04T00:00:00"/>
    <s v="First Class"/>
    <s v="CS-11845"/>
    <s v="Cari Sayre"/>
    <x v="1"/>
    <x v="0"/>
    <s v="Seattle"/>
    <x v="4"/>
    <n v="98103"/>
    <x v="1"/>
    <x v="1017"/>
    <x v="1"/>
    <x v="10"/>
    <x v="999"/>
    <n v="11.76"/>
    <n v="2"/>
    <n v="0"/>
    <n v="5.7623999999999995"/>
  </r>
  <r>
    <n v="5267"/>
    <x v="2613"/>
    <x v="3"/>
    <x v="1033"/>
    <d v="2014-10-04T00:00:00"/>
    <s v="First Class"/>
    <s v="CS-11845"/>
    <s v="Cari Sayre"/>
    <x v="1"/>
    <x v="0"/>
    <s v="Seattle"/>
    <x v="4"/>
    <n v="98103"/>
    <x v="1"/>
    <x v="1558"/>
    <x v="1"/>
    <x v="10"/>
    <x v="1538"/>
    <n v="167.94"/>
    <n v="3"/>
    <n v="0"/>
    <n v="82.290599999999998"/>
  </r>
  <r>
    <n v="5268"/>
    <x v="2613"/>
    <x v="3"/>
    <x v="1033"/>
    <d v="2014-10-04T00:00:00"/>
    <s v="First Class"/>
    <s v="CS-11845"/>
    <s v="Cari Sayre"/>
    <x v="1"/>
    <x v="0"/>
    <s v="Seattle"/>
    <x v="4"/>
    <n v="98103"/>
    <x v="1"/>
    <x v="1034"/>
    <x v="1"/>
    <x v="9"/>
    <x v="1016"/>
    <n v="3.89"/>
    <n v="1"/>
    <n v="0"/>
    <n v="1.0114000000000001"/>
  </r>
  <r>
    <n v="5269"/>
    <x v="2614"/>
    <x v="3"/>
    <x v="673"/>
    <d v="2014-11-22T00:00:00"/>
    <s v="Standard Class"/>
    <s v="MH-18115"/>
    <s v="Mick Hernandez"/>
    <x v="2"/>
    <x v="0"/>
    <s v="Yonkers"/>
    <x v="15"/>
    <n v="10701"/>
    <x v="3"/>
    <x v="1728"/>
    <x v="2"/>
    <x v="15"/>
    <x v="1706"/>
    <n v="52.44"/>
    <n v="4"/>
    <n v="0"/>
    <n v="24.122399999999995"/>
  </r>
  <r>
    <n v="5270"/>
    <x v="2615"/>
    <x v="3"/>
    <x v="220"/>
    <d v="2014-09-12T00:00:00"/>
    <s v="Same Day"/>
    <s v="CB-12025"/>
    <s v="Cassandra Brandow"/>
    <x v="0"/>
    <x v="0"/>
    <s v="San Francisco"/>
    <x v="1"/>
    <n v="94110"/>
    <x v="1"/>
    <x v="74"/>
    <x v="0"/>
    <x v="5"/>
    <x v="74"/>
    <n v="32.36"/>
    <n v="4"/>
    <n v="0"/>
    <n v="11.6496"/>
  </r>
  <r>
    <n v="5271"/>
    <x v="2615"/>
    <x v="3"/>
    <x v="220"/>
    <d v="2014-09-12T00:00:00"/>
    <s v="Same Day"/>
    <s v="CB-12025"/>
    <s v="Cassandra Brandow"/>
    <x v="0"/>
    <x v="0"/>
    <s v="San Francisco"/>
    <x v="1"/>
    <n v="94110"/>
    <x v="1"/>
    <x v="723"/>
    <x v="1"/>
    <x v="9"/>
    <x v="715"/>
    <n v="406.59999999999997"/>
    <n v="5"/>
    <n v="0"/>
    <n v="113.84799999999998"/>
  </r>
  <r>
    <n v="5272"/>
    <x v="2616"/>
    <x v="3"/>
    <x v="1034"/>
    <d v="2014-01-17T00:00:00"/>
    <s v="Same Day"/>
    <s v="JO-15145"/>
    <s v="Jack O'Briant"/>
    <x v="1"/>
    <x v="0"/>
    <s v="Los Angeles"/>
    <x v="1"/>
    <n v="90008"/>
    <x v="1"/>
    <x v="5"/>
    <x v="0"/>
    <x v="5"/>
    <x v="5"/>
    <n v="27.92"/>
    <n v="4"/>
    <n v="0"/>
    <n v="8.0967999999999982"/>
  </r>
  <r>
    <n v="5273"/>
    <x v="2616"/>
    <x v="3"/>
    <x v="1034"/>
    <d v="2014-01-17T00:00:00"/>
    <s v="Same Day"/>
    <s v="JO-15145"/>
    <s v="Jack O'Briant"/>
    <x v="1"/>
    <x v="0"/>
    <s v="Los Angeles"/>
    <x v="1"/>
    <n v="90008"/>
    <x v="1"/>
    <x v="719"/>
    <x v="0"/>
    <x v="3"/>
    <x v="711"/>
    <n v="399.67200000000003"/>
    <n v="7"/>
    <n v="0.2"/>
    <n v="-14.987700000000061"/>
  </r>
  <r>
    <n v="5274"/>
    <x v="2617"/>
    <x v="0"/>
    <x v="491"/>
    <d v="2013-11-30T00:00:00"/>
    <s v="First Class"/>
    <s v="PA-19060"/>
    <s v="Pete Armstrong"/>
    <x v="2"/>
    <x v="0"/>
    <s v="Miami"/>
    <x v="2"/>
    <n v="33142"/>
    <x v="0"/>
    <x v="744"/>
    <x v="1"/>
    <x v="8"/>
    <x v="735"/>
    <n v="3.7440000000000007"/>
    <n v="4"/>
    <n v="0.7"/>
    <n v="-2.6207999999999991"/>
  </r>
  <r>
    <n v="5275"/>
    <x v="2618"/>
    <x v="1"/>
    <x v="209"/>
    <d v="2012-11-09T00:00:00"/>
    <s v="Second Class"/>
    <s v="SV-20785"/>
    <s v="Stewart Visinsky"/>
    <x v="0"/>
    <x v="0"/>
    <s v="Burlington"/>
    <x v="42"/>
    <s v="05408"/>
    <x v="3"/>
    <x v="467"/>
    <x v="0"/>
    <x v="1"/>
    <x v="463"/>
    <n v="715.2"/>
    <n v="3"/>
    <n v="0"/>
    <n v="178.79999999999998"/>
  </r>
  <r>
    <n v="5276"/>
    <x v="2619"/>
    <x v="3"/>
    <x v="817"/>
    <d v="2014-12-21T00:00:00"/>
    <s v="Standard Class"/>
    <s v="KL-16555"/>
    <s v="Kelly Lampkin"/>
    <x v="1"/>
    <x v="0"/>
    <s v="Fayetteville"/>
    <x v="36"/>
    <n v="72701"/>
    <x v="0"/>
    <x v="240"/>
    <x v="2"/>
    <x v="11"/>
    <x v="238"/>
    <n v="159.80000000000001"/>
    <n v="4"/>
    <n v="0"/>
    <n v="70.312000000000012"/>
  </r>
  <r>
    <n v="5277"/>
    <x v="2619"/>
    <x v="3"/>
    <x v="817"/>
    <d v="2014-12-21T00:00:00"/>
    <s v="Standard Class"/>
    <s v="KL-16555"/>
    <s v="Kelly Lampkin"/>
    <x v="1"/>
    <x v="0"/>
    <s v="Fayetteville"/>
    <x v="36"/>
    <n v="72701"/>
    <x v="0"/>
    <x v="1044"/>
    <x v="2"/>
    <x v="11"/>
    <x v="1024"/>
    <n v="44.75"/>
    <n v="5"/>
    <n v="0"/>
    <n v="8.5024999999999942"/>
  </r>
  <r>
    <n v="5278"/>
    <x v="2620"/>
    <x v="2"/>
    <x v="103"/>
    <d v="2011-09-17T00:00:00"/>
    <s v="Standard Class"/>
    <s v="BC-11125"/>
    <s v="Becky Castell"/>
    <x v="2"/>
    <x v="0"/>
    <s v="Odessa"/>
    <x v="5"/>
    <n v="79762"/>
    <x v="2"/>
    <x v="167"/>
    <x v="0"/>
    <x v="1"/>
    <x v="166"/>
    <n v="340.11599999999999"/>
    <n v="6"/>
    <n v="0.3"/>
    <n v="-9.717599999999976"/>
  </r>
  <r>
    <n v="5279"/>
    <x v="2621"/>
    <x v="2"/>
    <x v="1035"/>
    <d v="2011-12-13T00:00:00"/>
    <s v="Standard Class"/>
    <s v="PO-18850"/>
    <s v="Patrick O'Brill"/>
    <x v="0"/>
    <x v="0"/>
    <s v="Virginia Beach"/>
    <x v="17"/>
    <n v="23464"/>
    <x v="0"/>
    <x v="954"/>
    <x v="1"/>
    <x v="10"/>
    <x v="938"/>
    <n v="105.52"/>
    <n v="4"/>
    <n v="0"/>
    <n v="48.539199999999994"/>
  </r>
  <r>
    <n v="5280"/>
    <x v="2622"/>
    <x v="3"/>
    <x v="210"/>
    <d v="2014-09-12T00:00:00"/>
    <s v="Standard Class"/>
    <s v="AG-10675"/>
    <s v="Anna Gayman"/>
    <x v="0"/>
    <x v="0"/>
    <s v="Milwaukee"/>
    <x v="6"/>
    <n v="53209"/>
    <x v="2"/>
    <x v="1556"/>
    <x v="2"/>
    <x v="11"/>
    <x v="1536"/>
    <n v="13.48"/>
    <n v="1"/>
    <n v="0"/>
    <n v="1.8872"/>
  </r>
  <r>
    <n v="5281"/>
    <x v="2623"/>
    <x v="3"/>
    <x v="566"/>
    <d v="2014-10-13T00:00:00"/>
    <s v="Standard Class"/>
    <s v="DB-13210"/>
    <s v="Dean Braden"/>
    <x v="0"/>
    <x v="0"/>
    <s v="Detroit"/>
    <x v="12"/>
    <n v="48234"/>
    <x v="2"/>
    <x v="1354"/>
    <x v="1"/>
    <x v="4"/>
    <x v="1331"/>
    <n v="85.52"/>
    <n v="2"/>
    <n v="0"/>
    <n v="22.235199999999999"/>
  </r>
  <r>
    <n v="5282"/>
    <x v="2624"/>
    <x v="1"/>
    <x v="577"/>
    <d v="2012-09-10T00:00:00"/>
    <s v="Standard Class"/>
    <s v="SP-20860"/>
    <s v="Sung Pak"/>
    <x v="1"/>
    <x v="0"/>
    <s v="Rochester"/>
    <x v="11"/>
    <n v="55901"/>
    <x v="2"/>
    <x v="50"/>
    <x v="0"/>
    <x v="5"/>
    <x v="50"/>
    <n v="6.16"/>
    <n v="2"/>
    <n v="0"/>
    <n v="2.9567999999999999"/>
  </r>
  <r>
    <n v="5283"/>
    <x v="2624"/>
    <x v="1"/>
    <x v="577"/>
    <d v="2012-09-10T00:00:00"/>
    <s v="Standard Class"/>
    <s v="SP-20860"/>
    <s v="Sung Pak"/>
    <x v="1"/>
    <x v="0"/>
    <s v="Rochester"/>
    <x v="11"/>
    <n v="55901"/>
    <x v="2"/>
    <x v="314"/>
    <x v="1"/>
    <x v="10"/>
    <x v="311"/>
    <n v="36.839999999999996"/>
    <n v="3"/>
    <n v="0"/>
    <n v="17.314799999999998"/>
  </r>
  <r>
    <n v="5284"/>
    <x v="2625"/>
    <x v="2"/>
    <x v="809"/>
    <d v="2011-04-04T00:00:00"/>
    <s v="Standard Class"/>
    <s v="Dl-13600"/>
    <s v="Dorris liebe"/>
    <x v="1"/>
    <x v="0"/>
    <s v="Seattle"/>
    <x v="4"/>
    <n v="98105"/>
    <x v="1"/>
    <x v="1505"/>
    <x v="1"/>
    <x v="4"/>
    <x v="1483"/>
    <n v="15.84"/>
    <n v="3"/>
    <n v="0"/>
    <n v="0"/>
  </r>
  <r>
    <n v="5285"/>
    <x v="2625"/>
    <x v="2"/>
    <x v="809"/>
    <d v="2011-04-04T00:00:00"/>
    <s v="Standard Class"/>
    <s v="Dl-13600"/>
    <s v="Dorris liebe"/>
    <x v="1"/>
    <x v="0"/>
    <s v="Seattle"/>
    <x v="4"/>
    <n v="98105"/>
    <x v="1"/>
    <x v="579"/>
    <x v="1"/>
    <x v="2"/>
    <x v="574"/>
    <n v="44.400000000000006"/>
    <n v="3"/>
    <n v="0"/>
    <n v="22.200000000000003"/>
  </r>
  <r>
    <n v="5286"/>
    <x v="2626"/>
    <x v="3"/>
    <x v="1024"/>
    <d v="2014-05-07T00:00:00"/>
    <s v="First Class"/>
    <s v="LH-17020"/>
    <s v="Lisa Hazard"/>
    <x v="0"/>
    <x v="0"/>
    <s v="Louisville"/>
    <x v="22"/>
    <n v="80027"/>
    <x v="1"/>
    <x v="111"/>
    <x v="1"/>
    <x v="12"/>
    <x v="111"/>
    <n v="21.240000000000002"/>
    <n v="9"/>
    <n v="0.2"/>
    <n v="7.4339999999999993"/>
  </r>
  <r>
    <n v="5287"/>
    <x v="2626"/>
    <x v="3"/>
    <x v="1024"/>
    <d v="2014-05-07T00:00:00"/>
    <s v="First Class"/>
    <s v="LH-17020"/>
    <s v="Lisa Hazard"/>
    <x v="0"/>
    <x v="0"/>
    <s v="Louisville"/>
    <x v="22"/>
    <n v="80027"/>
    <x v="1"/>
    <x v="122"/>
    <x v="1"/>
    <x v="8"/>
    <x v="122"/>
    <n v="9.5520000000000014"/>
    <n v="8"/>
    <n v="0.7"/>
    <n v="-7.3231999999999999"/>
  </r>
  <r>
    <n v="5288"/>
    <x v="2626"/>
    <x v="3"/>
    <x v="1024"/>
    <d v="2014-05-07T00:00:00"/>
    <s v="First Class"/>
    <s v="LH-17020"/>
    <s v="Lisa Hazard"/>
    <x v="0"/>
    <x v="0"/>
    <s v="Louisville"/>
    <x v="22"/>
    <n v="80027"/>
    <x v="1"/>
    <x v="899"/>
    <x v="0"/>
    <x v="0"/>
    <x v="883"/>
    <n v="89.991000000000014"/>
    <n v="3"/>
    <n v="0.7"/>
    <n v="-152.9847"/>
  </r>
  <r>
    <n v="5289"/>
    <x v="2627"/>
    <x v="3"/>
    <x v="504"/>
    <d v="2014-05-06T00:00:00"/>
    <s v="Standard Class"/>
    <s v="AD-10180"/>
    <s v="Alan Dominguez"/>
    <x v="2"/>
    <x v="0"/>
    <s v="San Francisco"/>
    <x v="1"/>
    <n v="94122"/>
    <x v="1"/>
    <x v="1127"/>
    <x v="1"/>
    <x v="10"/>
    <x v="1106"/>
    <n v="163.96"/>
    <n v="4"/>
    <n v="0"/>
    <n v="80.340400000000002"/>
  </r>
  <r>
    <n v="5290"/>
    <x v="2628"/>
    <x v="2"/>
    <x v="78"/>
    <d v="2011-09-15T00:00:00"/>
    <s v="Standard Class"/>
    <s v="KT-16465"/>
    <s v="Kean Takahito"/>
    <x v="0"/>
    <x v="0"/>
    <s v="Houston"/>
    <x v="5"/>
    <n v="77036"/>
    <x v="2"/>
    <x v="862"/>
    <x v="1"/>
    <x v="10"/>
    <x v="848"/>
    <n v="17.904"/>
    <n v="2"/>
    <n v="0.2"/>
    <n v="6.2664"/>
  </r>
  <r>
    <n v="5291"/>
    <x v="2628"/>
    <x v="2"/>
    <x v="78"/>
    <d v="2011-09-15T00:00:00"/>
    <s v="Standard Class"/>
    <s v="KT-16465"/>
    <s v="Kean Takahito"/>
    <x v="0"/>
    <x v="0"/>
    <s v="Houston"/>
    <x v="5"/>
    <n v="77036"/>
    <x v="2"/>
    <x v="157"/>
    <x v="0"/>
    <x v="1"/>
    <x v="156"/>
    <n v="966.69999999999982"/>
    <n v="5"/>
    <n v="0.3"/>
    <n v="-13.810000000000116"/>
  </r>
  <r>
    <n v="5292"/>
    <x v="2628"/>
    <x v="2"/>
    <x v="78"/>
    <d v="2011-09-15T00:00:00"/>
    <s v="Standard Class"/>
    <s v="KT-16465"/>
    <s v="Kean Takahito"/>
    <x v="0"/>
    <x v="0"/>
    <s v="Houston"/>
    <x v="5"/>
    <n v="77036"/>
    <x v="2"/>
    <x v="67"/>
    <x v="1"/>
    <x v="10"/>
    <x v="67"/>
    <n v="182.11199999999999"/>
    <n v="6"/>
    <n v="0.2"/>
    <n v="61.46279999999998"/>
  </r>
  <r>
    <n v="5293"/>
    <x v="2629"/>
    <x v="3"/>
    <x v="308"/>
    <d v="2014-06-24T00:00:00"/>
    <s v="First Class"/>
    <s v="PJ-19015"/>
    <s v="Pauline Johnson"/>
    <x v="0"/>
    <x v="0"/>
    <s v="Miami"/>
    <x v="2"/>
    <n v="33180"/>
    <x v="0"/>
    <x v="1427"/>
    <x v="1"/>
    <x v="4"/>
    <x v="1406"/>
    <n v="4.4640000000000004"/>
    <n v="1"/>
    <n v="0.2"/>
    <n v="0.33479999999999999"/>
  </r>
  <r>
    <n v="5294"/>
    <x v="2630"/>
    <x v="1"/>
    <x v="207"/>
    <d v="2012-12-30T00:00:00"/>
    <s v="Standard Class"/>
    <s v="MC-18100"/>
    <s v="Mick Crebagga"/>
    <x v="0"/>
    <x v="0"/>
    <s v="Medina"/>
    <x v="24"/>
    <n v="44256"/>
    <x v="3"/>
    <x v="838"/>
    <x v="0"/>
    <x v="3"/>
    <x v="824"/>
    <n v="51.588000000000001"/>
    <n v="1"/>
    <n v="0.4"/>
    <n v="-15.476400000000005"/>
  </r>
  <r>
    <n v="5295"/>
    <x v="2631"/>
    <x v="3"/>
    <x v="733"/>
    <d v="2014-08-20T00:00:00"/>
    <s v="Standard Class"/>
    <s v="BO-11350"/>
    <s v="Bill Overfelt"/>
    <x v="1"/>
    <x v="0"/>
    <s v="Roseville"/>
    <x v="11"/>
    <n v="55113"/>
    <x v="2"/>
    <x v="1729"/>
    <x v="1"/>
    <x v="2"/>
    <x v="1707"/>
    <n v="50.4"/>
    <n v="8"/>
    <n v="0"/>
    <n v="23.183999999999997"/>
  </r>
  <r>
    <n v="5296"/>
    <x v="2632"/>
    <x v="3"/>
    <x v="168"/>
    <d v="2014-03-10T00:00:00"/>
    <s v="Standard Class"/>
    <s v="DP-13000"/>
    <s v="Darren Powers"/>
    <x v="0"/>
    <x v="0"/>
    <s v="Houston"/>
    <x v="5"/>
    <n v="77041"/>
    <x v="2"/>
    <x v="964"/>
    <x v="1"/>
    <x v="10"/>
    <x v="948"/>
    <n v="89.567999999999998"/>
    <n v="2"/>
    <n v="0.2"/>
    <n v="32.468400000000003"/>
  </r>
  <r>
    <n v="5297"/>
    <x v="2633"/>
    <x v="3"/>
    <x v="944"/>
    <d v="2014-08-01T00:00:00"/>
    <s v="Standard Class"/>
    <s v="TM-21490"/>
    <s v="Tony Molinari"/>
    <x v="0"/>
    <x v="0"/>
    <s v="Yonkers"/>
    <x v="15"/>
    <n v="10701"/>
    <x v="3"/>
    <x v="943"/>
    <x v="0"/>
    <x v="5"/>
    <x v="927"/>
    <n v="14.89"/>
    <n v="1"/>
    <n v="0"/>
    <n v="4.0203000000000007"/>
  </r>
  <r>
    <n v="5298"/>
    <x v="2633"/>
    <x v="3"/>
    <x v="944"/>
    <d v="2014-08-01T00:00:00"/>
    <s v="Standard Class"/>
    <s v="TM-21490"/>
    <s v="Tony Molinari"/>
    <x v="0"/>
    <x v="0"/>
    <s v="Yonkers"/>
    <x v="15"/>
    <n v="10701"/>
    <x v="3"/>
    <x v="704"/>
    <x v="2"/>
    <x v="7"/>
    <x v="697"/>
    <n v="543.91999999999996"/>
    <n v="8"/>
    <n v="0"/>
    <n v="135.98000000000002"/>
  </r>
  <r>
    <n v="5299"/>
    <x v="2634"/>
    <x v="0"/>
    <x v="713"/>
    <d v="2013-09-27T00:00:00"/>
    <s v="First Class"/>
    <s v="DV-13045"/>
    <s v="Darrin Van Huff"/>
    <x v="1"/>
    <x v="0"/>
    <s v="San Diego"/>
    <x v="1"/>
    <n v="92037"/>
    <x v="1"/>
    <x v="29"/>
    <x v="1"/>
    <x v="12"/>
    <x v="29"/>
    <n v="4.08"/>
    <n v="2"/>
    <n v="0"/>
    <n v="1.9175999999999997"/>
  </r>
  <r>
    <n v="5300"/>
    <x v="2634"/>
    <x v="0"/>
    <x v="713"/>
    <d v="2013-09-27T00:00:00"/>
    <s v="First Class"/>
    <s v="DV-13045"/>
    <s v="Darrin Van Huff"/>
    <x v="1"/>
    <x v="0"/>
    <s v="San Diego"/>
    <x v="1"/>
    <n v="92037"/>
    <x v="1"/>
    <x v="165"/>
    <x v="1"/>
    <x v="2"/>
    <x v="164"/>
    <n v="18.899999999999999"/>
    <n v="3"/>
    <n v="0"/>
    <n v="8.6939999999999991"/>
  </r>
  <r>
    <n v="5301"/>
    <x v="2635"/>
    <x v="0"/>
    <x v="198"/>
    <d v="2013-06-04T00:00:00"/>
    <s v="Standard Class"/>
    <s v="AH-10690"/>
    <s v="Anna Häberlin"/>
    <x v="1"/>
    <x v="0"/>
    <s v="Springfield"/>
    <x v="17"/>
    <n v="22153"/>
    <x v="0"/>
    <x v="1337"/>
    <x v="0"/>
    <x v="3"/>
    <x v="1313"/>
    <n v="2275.5"/>
    <n v="10"/>
    <n v="0"/>
    <n v="386.83499999999981"/>
  </r>
  <r>
    <n v="5302"/>
    <x v="2635"/>
    <x v="0"/>
    <x v="198"/>
    <d v="2013-06-04T00:00:00"/>
    <s v="Standard Class"/>
    <s v="AH-10690"/>
    <s v="Anna Häberlin"/>
    <x v="1"/>
    <x v="0"/>
    <s v="Springfield"/>
    <x v="17"/>
    <n v="22153"/>
    <x v="0"/>
    <x v="764"/>
    <x v="2"/>
    <x v="11"/>
    <x v="756"/>
    <n v="1979.6999999999998"/>
    <n v="6"/>
    <n v="0"/>
    <n v="653.30099999999982"/>
  </r>
  <r>
    <n v="5303"/>
    <x v="2635"/>
    <x v="0"/>
    <x v="198"/>
    <d v="2013-06-04T00:00:00"/>
    <s v="Standard Class"/>
    <s v="AH-10690"/>
    <s v="Anna Häberlin"/>
    <x v="1"/>
    <x v="0"/>
    <s v="Springfield"/>
    <x v="17"/>
    <n v="22153"/>
    <x v="0"/>
    <x v="488"/>
    <x v="1"/>
    <x v="2"/>
    <x v="483"/>
    <n v="62.099999999999994"/>
    <n v="6"/>
    <n v="0"/>
    <n v="29.808"/>
  </r>
  <r>
    <n v="5304"/>
    <x v="2636"/>
    <x v="2"/>
    <x v="912"/>
    <d v="2011-11-20T00:00:00"/>
    <s v="Standard Class"/>
    <s v="AB-10165"/>
    <s v="Alan Barnes"/>
    <x v="0"/>
    <x v="0"/>
    <s v="Decatur"/>
    <x v="10"/>
    <n v="62521"/>
    <x v="2"/>
    <x v="1391"/>
    <x v="0"/>
    <x v="1"/>
    <x v="1368"/>
    <n v="37.295999999999999"/>
    <n v="2"/>
    <n v="0.3"/>
    <n v="-1.0656000000000017"/>
  </r>
  <r>
    <n v="5305"/>
    <x v="2637"/>
    <x v="2"/>
    <x v="158"/>
    <d v="2011-09-23T00:00:00"/>
    <s v="First Class"/>
    <s v="JS-15940"/>
    <s v="Joni Sundaresam"/>
    <x v="2"/>
    <x v="0"/>
    <s v="Garland"/>
    <x v="5"/>
    <n v="75043"/>
    <x v="2"/>
    <x v="1445"/>
    <x v="0"/>
    <x v="5"/>
    <x v="1423"/>
    <n v="8.5440000000000005"/>
    <n v="2"/>
    <n v="0.6"/>
    <n v="-7.4759999999999991"/>
  </r>
  <r>
    <n v="5306"/>
    <x v="2638"/>
    <x v="0"/>
    <x v="823"/>
    <d v="2013-02-26T00:00:00"/>
    <s v="Standard Class"/>
    <s v="BV-11245"/>
    <s v="Benjamin Venier"/>
    <x v="1"/>
    <x v="0"/>
    <s v="Oceanside"/>
    <x v="15"/>
    <n v="11572"/>
    <x v="3"/>
    <x v="93"/>
    <x v="0"/>
    <x v="5"/>
    <x v="93"/>
    <n v="68.949999999999989"/>
    <n v="5"/>
    <n v="0"/>
    <n v="28.959000000000003"/>
  </r>
  <r>
    <n v="5307"/>
    <x v="2638"/>
    <x v="0"/>
    <x v="823"/>
    <d v="2013-02-26T00:00:00"/>
    <s v="Standard Class"/>
    <s v="BV-11245"/>
    <s v="Benjamin Venier"/>
    <x v="1"/>
    <x v="0"/>
    <s v="Oceanside"/>
    <x v="15"/>
    <n v="11572"/>
    <x v="3"/>
    <x v="595"/>
    <x v="1"/>
    <x v="4"/>
    <x v="590"/>
    <n v="296.37"/>
    <n v="3"/>
    <n v="0"/>
    <n v="80.019899999999993"/>
  </r>
  <r>
    <n v="5308"/>
    <x v="2638"/>
    <x v="0"/>
    <x v="823"/>
    <d v="2013-02-26T00:00:00"/>
    <s v="Standard Class"/>
    <s v="BV-11245"/>
    <s v="Benjamin Venier"/>
    <x v="1"/>
    <x v="0"/>
    <s v="Oceanside"/>
    <x v="15"/>
    <n v="11572"/>
    <x v="3"/>
    <x v="1730"/>
    <x v="2"/>
    <x v="7"/>
    <x v="1708"/>
    <n v="39.979999999999997"/>
    <n v="2"/>
    <n v="0"/>
    <n v="1.9989999999999952"/>
  </r>
  <r>
    <n v="5309"/>
    <x v="2639"/>
    <x v="3"/>
    <x v="123"/>
    <d v="2014-11-22T00:00:00"/>
    <s v="First Class"/>
    <s v="NC-18415"/>
    <s v="Nathan Cano"/>
    <x v="0"/>
    <x v="0"/>
    <s v="Houston"/>
    <x v="5"/>
    <n v="77095"/>
    <x v="2"/>
    <x v="1209"/>
    <x v="0"/>
    <x v="1"/>
    <x v="1185"/>
    <n v="191.05799999999999"/>
    <n v="3"/>
    <n v="0.3"/>
    <n v="-46.399800000000013"/>
  </r>
  <r>
    <n v="5310"/>
    <x v="2639"/>
    <x v="3"/>
    <x v="123"/>
    <d v="2014-11-22T00:00:00"/>
    <s v="First Class"/>
    <s v="NC-18415"/>
    <s v="Nathan Cano"/>
    <x v="0"/>
    <x v="0"/>
    <s v="Houston"/>
    <x v="5"/>
    <n v="77095"/>
    <x v="2"/>
    <x v="1731"/>
    <x v="1"/>
    <x v="6"/>
    <x v="1709"/>
    <n v="13.040000000000001"/>
    <n v="5"/>
    <n v="0.2"/>
    <n v="3.9120000000000004"/>
  </r>
  <r>
    <n v="5311"/>
    <x v="2639"/>
    <x v="3"/>
    <x v="123"/>
    <d v="2014-11-22T00:00:00"/>
    <s v="First Class"/>
    <s v="NC-18415"/>
    <s v="Nathan Cano"/>
    <x v="0"/>
    <x v="0"/>
    <s v="Houston"/>
    <x v="5"/>
    <n v="77095"/>
    <x v="2"/>
    <x v="450"/>
    <x v="1"/>
    <x v="8"/>
    <x v="446"/>
    <n v="1525.1879999999996"/>
    <n v="6"/>
    <n v="0.8"/>
    <n v="-2287.7820000000002"/>
  </r>
  <r>
    <n v="5312"/>
    <x v="2640"/>
    <x v="0"/>
    <x v="1036"/>
    <d v="2013-08-28T00:00:00"/>
    <s v="Standard Class"/>
    <s v="SU-20665"/>
    <s v="Stephanie Ulpright"/>
    <x v="2"/>
    <x v="0"/>
    <s v="Greenville"/>
    <x v="3"/>
    <n v="27834"/>
    <x v="0"/>
    <x v="1363"/>
    <x v="1"/>
    <x v="2"/>
    <x v="1340"/>
    <n v="9.2159999999999993"/>
    <n v="4"/>
    <n v="0.2"/>
    <n v="3.3408000000000002"/>
  </r>
  <r>
    <n v="5313"/>
    <x v="2640"/>
    <x v="0"/>
    <x v="1036"/>
    <d v="2013-08-28T00:00:00"/>
    <s v="Standard Class"/>
    <s v="SU-20665"/>
    <s v="Stephanie Ulpright"/>
    <x v="2"/>
    <x v="0"/>
    <s v="Greenville"/>
    <x v="3"/>
    <n v="27834"/>
    <x v="0"/>
    <x v="354"/>
    <x v="1"/>
    <x v="14"/>
    <x v="350"/>
    <n v="28.048000000000002"/>
    <n v="2"/>
    <n v="0.2"/>
    <n v="3.5059999999999967"/>
  </r>
  <r>
    <n v="5314"/>
    <x v="2641"/>
    <x v="3"/>
    <x v="504"/>
    <d v="2014-05-06T00:00:00"/>
    <s v="Standard Class"/>
    <s v="DJ-13510"/>
    <s v="Don Jones"/>
    <x v="1"/>
    <x v="0"/>
    <s v="San Francisco"/>
    <x v="1"/>
    <n v="94110"/>
    <x v="1"/>
    <x v="596"/>
    <x v="0"/>
    <x v="5"/>
    <x v="591"/>
    <n v="64.959999999999994"/>
    <n v="2"/>
    <n v="0"/>
    <n v="21.436799999999998"/>
  </r>
  <r>
    <n v="5315"/>
    <x v="2641"/>
    <x v="3"/>
    <x v="504"/>
    <d v="2014-05-06T00:00:00"/>
    <s v="Standard Class"/>
    <s v="DJ-13510"/>
    <s v="Don Jones"/>
    <x v="1"/>
    <x v="0"/>
    <s v="San Francisco"/>
    <x v="1"/>
    <n v="94110"/>
    <x v="1"/>
    <x v="588"/>
    <x v="1"/>
    <x v="12"/>
    <x v="583"/>
    <n v="30.56"/>
    <n v="4"/>
    <n v="0"/>
    <n v="14.974399999999999"/>
  </r>
  <r>
    <n v="5316"/>
    <x v="2642"/>
    <x v="0"/>
    <x v="440"/>
    <d v="2013-05-09T00:00:00"/>
    <s v="Standard Class"/>
    <s v="DL-12865"/>
    <s v="Dan Lawera"/>
    <x v="0"/>
    <x v="0"/>
    <s v="Greensboro"/>
    <x v="3"/>
    <n v="27405"/>
    <x v="0"/>
    <x v="792"/>
    <x v="0"/>
    <x v="1"/>
    <x v="782"/>
    <n v="187.05600000000001"/>
    <n v="9"/>
    <n v="0.2"/>
    <n v="11.69100000000001"/>
  </r>
  <r>
    <n v="5317"/>
    <x v="2643"/>
    <x v="3"/>
    <x v="280"/>
    <d v="2014-10-06T00:00:00"/>
    <s v="First Class"/>
    <s v="Dp-13240"/>
    <s v="Dean percer"/>
    <x v="2"/>
    <x v="0"/>
    <s v="Knoxville"/>
    <x v="18"/>
    <n v="37918"/>
    <x v="0"/>
    <x v="1256"/>
    <x v="0"/>
    <x v="5"/>
    <x v="1231"/>
    <n v="11.808"/>
    <n v="2"/>
    <n v="0.2"/>
    <n v="1.3283999999999985"/>
  </r>
  <r>
    <n v="5318"/>
    <x v="2643"/>
    <x v="3"/>
    <x v="280"/>
    <d v="2014-10-06T00:00:00"/>
    <s v="First Class"/>
    <s v="Dp-13240"/>
    <s v="Dean percer"/>
    <x v="2"/>
    <x v="0"/>
    <s v="Knoxville"/>
    <x v="18"/>
    <n v="37918"/>
    <x v="0"/>
    <x v="441"/>
    <x v="0"/>
    <x v="5"/>
    <x v="1710"/>
    <n v="9.6560000000000006"/>
    <n v="1"/>
    <n v="0.2"/>
    <n v="1.5691000000000002"/>
  </r>
  <r>
    <n v="5319"/>
    <x v="2643"/>
    <x v="3"/>
    <x v="280"/>
    <d v="2014-10-06T00:00:00"/>
    <s v="First Class"/>
    <s v="Dp-13240"/>
    <s v="Dean percer"/>
    <x v="2"/>
    <x v="0"/>
    <s v="Knoxville"/>
    <x v="18"/>
    <n v="37918"/>
    <x v="0"/>
    <x v="860"/>
    <x v="1"/>
    <x v="10"/>
    <x v="846"/>
    <n v="20.736000000000004"/>
    <n v="4"/>
    <n v="0.2"/>
    <n v="7.2576000000000001"/>
  </r>
  <r>
    <n v="5320"/>
    <x v="2643"/>
    <x v="3"/>
    <x v="280"/>
    <d v="2014-10-06T00:00:00"/>
    <s v="First Class"/>
    <s v="Dp-13240"/>
    <s v="Dean percer"/>
    <x v="2"/>
    <x v="0"/>
    <s v="Knoxville"/>
    <x v="18"/>
    <n v="37918"/>
    <x v="0"/>
    <x v="999"/>
    <x v="1"/>
    <x v="8"/>
    <x v="982"/>
    <n v="27.360000000000003"/>
    <n v="3"/>
    <n v="0.7"/>
    <n v="-21.887999999999991"/>
  </r>
  <r>
    <n v="5321"/>
    <x v="2643"/>
    <x v="3"/>
    <x v="280"/>
    <d v="2014-10-06T00:00:00"/>
    <s v="First Class"/>
    <s v="Dp-13240"/>
    <s v="Dean percer"/>
    <x v="2"/>
    <x v="0"/>
    <s v="Knoxville"/>
    <x v="18"/>
    <n v="37918"/>
    <x v="0"/>
    <x v="594"/>
    <x v="0"/>
    <x v="3"/>
    <x v="589"/>
    <n v="2314.116"/>
    <n v="7"/>
    <n v="0.4"/>
    <n v="-1002.7836000000001"/>
  </r>
  <r>
    <n v="5322"/>
    <x v="2643"/>
    <x v="3"/>
    <x v="280"/>
    <d v="2014-10-06T00:00:00"/>
    <s v="First Class"/>
    <s v="Dp-13240"/>
    <s v="Dean percer"/>
    <x v="2"/>
    <x v="0"/>
    <s v="Knoxville"/>
    <x v="18"/>
    <n v="37918"/>
    <x v="0"/>
    <x v="697"/>
    <x v="1"/>
    <x v="8"/>
    <x v="690"/>
    <n v="34.236000000000004"/>
    <n v="4"/>
    <n v="0.7"/>
    <n v="-26.247599999999998"/>
  </r>
  <r>
    <n v="5323"/>
    <x v="2643"/>
    <x v="3"/>
    <x v="280"/>
    <d v="2014-10-06T00:00:00"/>
    <s v="First Class"/>
    <s v="Dp-13240"/>
    <s v="Dean percer"/>
    <x v="2"/>
    <x v="0"/>
    <s v="Knoxville"/>
    <x v="18"/>
    <n v="37918"/>
    <x v="0"/>
    <x v="893"/>
    <x v="0"/>
    <x v="5"/>
    <x v="877"/>
    <n v="19.760000000000002"/>
    <n v="2"/>
    <n v="0.2"/>
    <n v="5.9279999999999999"/>
  </r>
  <r>
    <n v="5324"/>
    <x v="2644"/>
    <x v="3"/>
    <x v="65"/>
    <d v="2014-09-24T00:00:00"/>
    <s v="Second Class"/>
    <s v="TM-21010"/>
    <s v="Tamara Manning"/>
    <x v="0"/>
    <x v="0"/>
    <s v="Grand Island"/>
    <x v="8"/>
    <n v="68801"/>
    <x v="2"/>
    <x v="226"/>
    <x v="1"/>
    <x v="10"/>
    <x v="224"/>
    <n v="15.96"/>
    <n v="2"/>
    <n v="0"/>
    <n v="7.98"/>
  </r>
  <r>
    <n v="5325"/>
    <x v="2645"/>
    <x v="1"/>
    <x v="784"/>
    <d v="2012-12-09T00:00:00"/>
    <s v="Standard Class"/>
    <s v="TZ-21580"/>
    <s v="Tracy Zic"/>
    <x v="0"/>
    <x v="0"/>
    <s v="Lakewood"/>
    <x v="1"/>
    <n v="90712"/>
    <x v="1"/>
    <x v="1173"/>
    <x v="1"/>
    <x v="6"/>
    <x v="1150"/>
    <n v="16.899999999999999"/>
    <n v="5"/>
    <n v="0"/>
    <n v="6.2530000000000001"/>
  </r>
  <r>
    <n v="5326"/>
    <x v="2645"/>
    <x v="1"/>
    <x v="784"/>
    <d v="2012-12-09T00:00:00"/>
    <s v="Standard Class"/>
    <s v="TZ-21580"/>
    <s v="Tracy Zic"/>
    <x v="0"/>
    <x v="0"/>
    <s v="Lakewood"/>
    <x v="1"/>
    <n v="90712"/>
    <x v="1"/>
    <x v="1006"/>
    <x v="0"/>
    <x v="5"/>
    <x v="989"/>
    <n v="25.08"/>
    <n v="6"/>
    <n v="0"/>
    <n v="9.0288000000000004"/>
  </r>
  <r>
    <n v="5327"/>
    <x v="2646"/>
    <x v="1"/>
    <x v="184"/>
    <d v="2012-01-22T00:00:00"/>
    <s v="Standard Class"/>
    <s v="SC-20260"/>
    <s v="Scott Cohen"/>
    <x v="1"/>
    <x v="0"/>
    <s v="Lawrence"/>
    <x v="31"/>
    <n v="1841"/>
    <x v="3"/>
    <x v="1412"/>
    <x v="1"/>
    <x v="6"/>
    <x v="1390"/>
    <n v="6.68"/>
    <n v="2"/>
    <n v="0"/>
    <n v="2.0039999999999996"/>
  </r>
  <r>
    <n v="5328"/>
    <x v="2647"/>
    <x v="2"/>
    <x v="1037"/>
    <d v="2011-01-09T00:00:00"/>
    <s v="Second Class"/>
    <s v="LS-17230"/>
    <s v="Lycoris Saunders"/>
    <x v="0"/>
    <x v="0"/>
    <s v="Los Angeles"/>
    <x v="1"/>
    <n v="90049"/>
    <x v="1"/>
    <x v="510"/>
    <x v="1"/>
    <x v="10"/>
    <x v="505"/>
    <n v="19.440000000000001"/>
    <n v="3"/>
    <n v="0"/>
    <n v="9.3312000000000008"/>
  </r>
  <r>
    <n v="5329"/>
    <x v="2648"/>
    <x v="1"/>
    <x v="616"/>
    <d v="2012-03-09T00:00:00"/>
    <s v="Standard Class"/>
    <s v="MV-18190"/>
    <s v="Mike Vittorini"/>
    <x v="0"/>
    <x v="0"/>
    <s v="Houston"/>
    <x v="5"/>
    <n v="77036"/>
    <x v="2"/>
    <x v="424"/>
    <x v="2"/>
    <x v="7"/>
    <x v="419"/>
    <n v="31.92"/>
    <n v="2"/>
    <n v="0.2"/>
    <n v="2.3939999999999984"/>
  </r>
  <r>
    <n v="5330"/>
    <x v="2649"/>
    <x v="0"/>
    <x v="591"/>
    <d v="2013-12-29T00:00:00"/>
    <s v="Second Class"/>
    <s v="BD-11620"/>
    <s v="Brian DeCherney"/>
    <x v="0"/>
    <x v="0"/>
    <s v="New York City"/>
    <x v="15"/>
    <n v="10035"/>
    <x v="3"/>
    <x v="301"/>
    <x v="1"/>
    <x v="8"/>
    <x v="298"/>
    <n v="33.568000000000005"/>
    <n v="2"/>
    <n v="0.2"/>
    <n v="11.748799999999997"/>
  </r>
  <r>
    <n v="5331"/>
    <x v="2650"/>
    <x v="0"/>
    <x v="913"/>
    <d v="2013-09-09T00:00:00"/>
    <s v="Standard Class"/>
    <s v="CV-12295"/>
    <s v="Christina VanderZanden"/>
    <x v="0"/>
    <x v="0"/>
    <s v="New York City"/>
    <x v="15"/>
    <n v="10011"/>
    <x v="3"/>
    <x v="1268"/>
    <x v="0"/>
    <x v="5"/>
    <x v="1243"/>
    <n v="63.94"/>
    <n v="1"/>
    <n v="0"/>
    <n v="24.936599999999999"/>
  </r>
  <r>
    <n v="5332"/>
    <x v="2650"/>
    <x v="0"/>
    <x v="913"/>
    <d v="2013-09-09T00:00:00"/>
    <s v="Standard Class"/>
    <s v="CV-12295"/>
    <s v="Christina VanderZanden"/>
    <x v="0"/>
    <x v="0"/>
    <s v="New York City"/>
    <x v="15"/>
    <n v="10011"/>
    <x v="3"/>
    <x v="58"/>
    <x v="1"/>
    <x v="8"/>
    <x v="58"/>
    <n v="60.600000000000009"/>
    <n v="5"/>
    <n v="0.2"/>
    <n v="20.452499999999997"/>
  </r>
  <r>
    <n v="5333"/>
    <x v="2650"/>
    <x v="0"/>
    <x v="913"/>
    <d v="2013-09-09T00:00:00"/>
    <s v="Standard Class"/>
    <s v="CV-12295"/>
    <s v="Christina VanderZanden"/>
    <x v="0"/>
    <x v="0"/>
    <s v="New York City"/>
    <x v="15"/>
    <n v="10011"/>
    <x v="3"/>
    <x v="675"/>
    <x v="1"/>
    <x v="14"/>
    <x v="669"/>
    <n v="22.72"/>
    <n v="4"/>
    <n v="0"/>
    <n v="6.5887999999999991"/>
  </r>
  <r>
    <n v="5334"/>
    <x v="2651"/>
    <x v="2"/>
    <x v="86"/>
    <d v="2011-09-01T00:00:00"/>
    <s v="Standard Class"/>
    <s v="KB-16315"/>
    <s v="Karl Braun"/>
    <x v="0"/>
    <x v="0"/>
    <s v="Newark"/>
    <x v="13"/>
    <n v="19711"/>
    <x v="3"/>
    <x v="1565"/>
    <x v="0"/>
    <x v="5"/>
    <x v="1547"/>
    <n v="10.68"/>
    <n v="4"/>
    <n v="0"/>
    <n v="4.0583999999999998"/>
  </r>
  <r>
    <n v="5335"/>
    <x v="2651"/>
    <x v="2"/>
    <x v="86"/>
    <d v="2011-09-01T00:00:00"/>
    <s v="Standard Class"/>
    <s v="KB-16315"/>
    <s v="Karl Braun"/>
    <x v="0"/>
    <x v="0"/>
    <s v="Newark"/>
    <x v="13"/>
    <n v="19711"/>
    <x v="3"/>
    <x v="1215"/>
    <x v="1"/>
    <x v="10"/>
    <x v="1190"/>
    <n v="17.34"/>
    <n v="3"/>
    <n v="0"/>
    <n v="8.4966000000000008"/>
  </r>
  <r>
    <n v="5336"/>
    <x v="2651"/>
    <x v="2"/>
    <x v="86"/>
    <d v="2011-09-01T00:00:00"/>
    <s v="Standard Class"/>
    <s v="KB-16315"/>
    <s v="Karl Braun"/>
    <x v="0"/>
    <x v="0"/>
    <s v="Newark"/>
    <x v="13"/>
    <n v="19711"/>
    <x v="3"/>
    <x v="938"/>
    <x v="1"/>
    <x v="10"/>
    <x v="922"/>
    <n v="3.38"/>
    <n v="1"/>
    <n v="0"/>
    <n v="1.5547999999999997"/>
  </r>
  <r>
    <n v="5337"/>
    <x v="2652"/>
    <x v="1"/>
    <x v="1031"/>
    <d v="2012-05-25T00:00:00"/>
    <s v="Standard Class"/>
    <s v="ME-18010"/>
    <s v="Michelle Ellison"/>
    <x v="1"/>
    <x v="0"/>
    <s v="Seattle"/>
    <x v="4"/>
    <n v="98105"/>
    <x v="1"/>
    <x v="674"/>
    <x v="1"/>
    <x v="8"/>
    <x v="668"/>
    <n v="26.975999999999999"/>
    <n v="4"/>
    <n v="0.2"/>
    <n v="8.767199999999999"/>
  </r>
  <r>
    <n v="5338"/>
    <x v="2653"/>
    <x v="3"/>
    <x v="524"/>
    <d v="2014-10-22T00:00:00"/>
    <s v="Standard Class"/>
    <s v="AJ-10780"/>
    <s v="Anthony Jacobs"/>
    <x v="1"/>
    <x v="0"/>
    <s v="Scottsdale"/>
    <x v="16"/>
    <n v="85254"/>
    <x v="1"/>
    <x v="1397"/>
    <x v="1"/>
    <x v="10"/>
    <x v="1375"/>
    <n v="307.77600000000001"/>
    <n v="7"/>
    <n v="0.2"/>
    <n v="111.5688"/>
  </r>
  <r>
    <n v="5339"/>
    <x v="2654"/>
    <x v="1"/>
    <x v="529"/>
    <d v="2012-11-14T00:00:00"/>
    <s v="Second Class"/>
    <s v="DV-13465"/>
    <s v="Dianna Vittorini"/>
    <x v="0"/>
    <x v="0"/>
    <s v="Oceanside"/>
    <x v="15"/>
    <n v="11572"/>
    <x v="3"/>
    <x v="1166"/>
    <x v="1"/>
    <x v="4"/>
    <x v="1144"/>
    <n v="244.54999999999998"/>
    <n v="5"/>
    <n v="0"/>
    <n v="4.8910000000000053"/>
  </r>
  <r>
    <n v="5340"/>
    <x v="2654"/>
    <x v="1"/>
    <x v="529"/>
    <d v="2012-11-14T00:00:00"/>
    <s v="Second Class"/>
    <s v="DV-13465"/>
    <s v="Dianna Vittorini"/>
    <x v="0"/>
    <x v="0"/>
    <s v="Oceanside"/>
    <x v="15"/>
    <n v="11572"/>
    <x v="3"/>
    <x v="29"/>
    <x v="1"/>
    <x v="12"/>
    <x v="29"/>
    <n v="12.24"/>
    <n v="6"/>
    <n v="0"/>
    <n v="5.7527999999999988"/>
  </r>
  <r>
    <n v="5341"/>
    <x v="2654"/>
    <x v="1"/>
    <x v="529"/>
    <d v="2012-11-14T00:00:00"/>
    <s v="Second Class"/>
    <s v="DV-13465"/>
    <s v="Dianna Vittorini"/>
    <x v="0"/>
    <x v="0"/>
    <s v="Oceanside"/>
    <x v="15"/>
    <n v="11572"/>
    <x v="3"/>
    <x v="1695"/>
    <x v="2"/>
    <x v="11"/>
    <x v="1674"/>
    <n v="13.98"/>
    <n v="2"/>
    <n v="0"/>
    <n v="6.011400000000001"/>
  </r>
  <r>
    <n v="5342"/>
    <x v="2654"/>
    <x v="1"/>
    <x v="529"/>
    <d v="2012-11-14T00:00:00"/>
    <s v="Second Class"/>
    <s v="DV-13465"/>
    <s v="Dianna Vittorini"/>
    <x v="0"/>
    <x v="0"/>
    <s v="Oceanside"/>
    <x v="15"/>
    <n v="11572"/>
    <x v="3"/>
    <x v="1332"/>
    <x v="2"/>
    <x v="11"/>
    <x v="1308"/>
    <n v="899.95"/>
    <n v="5"/>
    <n v="0"/>
    <n v="53.996999999999957"/>
  </r>
  <r>
    <n v="5343"/>
    <x v="2655"/>
    <x v="2"/>
    <x v="871"/>
    <d v="2011-11-27T00:00:00"/>
    <s v="Standard Class"/>
    <s v="JK-15325"/>
    <s v="Jason Klamczynski"/>
    <x v="1"/>
    <x v="0"/>
    <s v="Dallas"/>
    <x v="5"/>
    <n v="75220"/>
    <x v="2"/>
    <x v="29"/>
    <x v="1"/>
    <x v="12"/>
    <x v="29"/>
    <n v="1.6320000000000001"/>
    <n v="1"/>
    <n v="0.2"/>
    <n v="0.55079999999999985"/>
  </r>
  <r>
    <n v="5344"/>
    <x v="2655"/>
    <x v="2"/>
    <x v="871"/>
    <d v="2011-11-27T00:00:00"/>
    <s v="Standard Class"/>
    <s v="JK-15325"/>
    <s v="Jason Klamczynski"/>
    <x v="1"/>
    <x v="0"/>
    <s v="Dallas"/>
    <x v="5"/>
    <n v="75220"/>
    <x v="2"/>
    <x v="1086"/>
    <x v="2"/>
    <x v="7"/>
    <x v="1067"/>
    <n v="267.95999999999998"/>
    <n v="5"/>
    <n v="0.2"/>
    <n v="16.747500000000016"/>
  </r>
  <r>
    <n v="5345"/>
    <x v="2656"/>
    <x v="1"/>
    <x v="2"/>
    <d v="2012-10-13T00:00:00"/>
    <s v="Second Class"/>
    <s v="SH-20395"/>
    <s v="Shahid Hopkins"/>
    <x v="0"/>
    <x v="0"/>
    <s v="Rochester"/>
    <x v="15"/>
    <n v="14609"/>
    <x v="3"/>
    <x v="1365"/>
    <x v="2"/>
    <x v="11"/>
    <x v="1539"/>
    <n v="31.95"/>
    <n v="1"/>
    <n v="0"/>
    <n v="2.2364999999999995"/>
  </r>
  <r>
    <n v="5346"/>
    <x v="2657"/>
    <x v="3"/>
    <x v="708"/>
    <d v="2014-03-24T00:00:00"/>
    <s v="Second Class"/>
    <s v="SC-20725"/>
    <s v="Steven Cartwright"/>
    <x v="0"/>
    <x v="0"/>
    <s v="Los Angeles"/>
    <x v="1"/>
    <n v="90045"/>
    <x v="1"/>
    <x v="245"/>
    <x v="1"/>
    <x v="4"/>
    <x v="243"/>
    <n v="725.84"/>
    <n v="4"/>
    <n v="0"/>
    <n v="210.4935999999999"/>
  </r>
  <r>
    <n v="5347"/>
    <x v="2657"/>
    <x v="3"/>
    <x v="708"/>
    <d v="2014-03-24T00:00:00"/>
    <s v="Second Class"/>
    <s v="SC-20725"/>
    <s v="Steven Cartwright"/>
    <x v="0"/>
    <x v="0"/>
    <s v="Los Angeles"/>
    <x v="1"/>
    <n v="90045"/>
    <x v="1"/>
    <x v="109"/>
    <x v="1"/>
    <x v="8"/>
    <x v="109"/>
    <n v="10.896000000000001"/>
    <n v="3"/>
    <n v="0.2"/>
    <n v="3.9497999999999998"/>
  </r>
  <r>
    <n v="5348"/>
    <x v="2657"/>
    <x v="3"/>
    <x v="708"/>
    <d v="2014-03-24T00:00:00"/>
    <s v="Second Class"/>
    <s v="SC-20725"/>
    <s v="Steven Cartwright"/>
    <x v="0"/>
    <x v="0"/>
    <s v="Los Angeles"/>
    <x v="1"/>
    <n v="90045"/>
    <x v="1"/>
    <x v="880"/>
    <x v="1"/>
    <x v="8"/>
    <x v="865"/>
    <n v="8.5440000000000005"/>
    <n v="2"/>
    <n v="0.2"/>
    <n v="2.8835999999999995"/>
  </r>
  <r>
    <n v="5349"/>
    <x v="2658"/>
    <x v="1"/>
    <x v="1038"/>
    <d v="2012-01-10T00:00:00"/>
    <s v="Standard Class"/>
    <s v="CS-12250"/>
    <s v="Chris Selesnick"/>
    <x v="1"/>
    <x v="0"/>
    <s v="Woodbury"/>
    <x v="11"/>
    <n v="55125"/>
    <x v="2"/>
    <x v="828"/>
    <x v="1"/>
    <x v="8"/>
    <x v="816"/>
    <n v="32.339999999999996"/>
    <n v="3"/>
    <n v="0"/>
    <n v="15.523199999999999"/>
  </r>
  <r>
    <n v="5350"/>
    <x v="2658"/>
    <x v="1"/>
    <x v="1038"/>
    <d v="2012-01-10T00:00:00"/>
    <s v="Standard Class"/>
    <s v="CS-12250"/>
    <s v="Chris Selesnick"/>
    <x v="1"/>
    <x v="0"/>
    <s v="Woodbury"/>
    <x v="11"/>
    <n v="55125"/>
    <x v="2"/>
    <x v="226"/>
    <x v="1"/>
    <x v="10"/>
    <x v="224"/>
    <n v="39.900000000000006"/>
    <n v="5"/>
    <n v="0"/>
    <n v="19.950000000000003"/>
  </r>
  <r>
    <n v="5351"/>
    <x v="2659"/>
    <x v="3"/>
    <x v="34"/>
    <d v="2014-12-17T00:00:00"/>
    <s v="Standard Class"/>
    <s v="LH-16900"/>
    <s v="Lena Hernandez"/>
    <x v="0"/>
    <x v="0"/>
    <s v="Park Ridge"/>
    <x v="10"/>
    <n v="60068"/>
    <x v="2"/>
    <x v="681"/>
    <x v="1"/>
    <x v="10"/>
    <x v="675"/>
    <n v="143.85600000000002"/>
    <n v="9"/>
    <n v="0.2"/>
    <n v="48.551399999999994"/>
  </r>
  <r>
    <n v="5352"/>
    <x v="2660"/>
    <x v="0"/>
    <x v="47"/>
    <d v="2013-09-13T00:00:00"/>
    <s v="Standard Class"/>
    <s v="YC-21895"/>
    <s v="Yoseph Carroll"/>
    <x v="1"/>
    <x v="0"/>
    <s v="Dallas"/>
    <x v="5"/>
    <n v="75217"/>
    <x v="2"/>
    <x v="1402"/>
    <x v="1"/>
    <x v="10"/>
    <x v="1380"/>
    <n v="41.92"/>
    <n v="4"/>
    <n v="0.2"/>
    <n v="15.195999999999998"/>
  </r>
  <r>
    <n v="5353"/>
    <x v="2660"/>
    <x v="0"/>
    <x v="47"/>
    <d v="2013-09-13T00:00:00"/>
    <s v="Standard Class"/>
    <s v="YC-21895"/>
    <s v="Yoseph Carroll"/>
    <x v="1"/>
    <x v="0"/>
    <s v="Dallas"/>
    <x v="5"/>
    <n v="75217"/>
    <x v="2"/>
    <x v="53"/>
    <x v="2"/>
    <x v="7"/>
    <x v="53"/>
    <n v="329.58400000000006"/>
    <n v="2"/>
    <n v="0.2"/>
    <n v="37.078199999999981"/>
  </r>
  <r>
    <n v="5354"/>
    <x v="2661"/>
    <x v="0"/>
    <x v="323"/>
    <d v="2013-09-07T00:00:00"/>
    <s v="First Class"/>
    <s v="CY-12745"/>
    <s v="Craig Yedwab"/>
    <x v="1"/>
    <x v="0"/>
    <s v="Monroe"/>
    <x v="28"/>
    <n v="71203"/>
    <x v="0"/>
    <x v="634"/>
    <x v="1"/>
    <x v="8"/>
    <x v="628"/>
    <n v="87.28"/>
    <n v="8"/>
    <n v="0"/>
    <n v="41.021599999999999"/>
  </r>
  <r>
    <n v="5355"/>
    <x v="2662"/>
    <x v="2"/>
    <x v="8"/>
    <d v="2011-05-19T00:00:00"/>
    <s v="Standard Class"/>
    <s v="AH-10030"/>
    <s v="Aaron Hawkins"/>
    <x v="1"/>
    <x v="0"/>
    <s v="Los Angeles"/>
    <x v="1"/>
    <n v="90004"/>
    <x v="1"/>
    <x v="1340"/>
    <x v="0"/>
    <x v="1"/>
    <x v="1316"/>
    <n v="279.45600000000002"/>
    <n v="6"/>
    <n v="0.2"/>
    <n v="20.959199999999996"/>
  </r>
  <r>
    <n v="5356"/>
    <x v="2662"/>
    <x v="2"/>
    <x v="8"/>
    <d v="2011-05-19T00:00:00"/>
    <s v="Standard Class"/>
    <s v="AH-10030"/>
    <s v="Aaron Hawkins"/>
    <x v="1"/>
    <x v="0"/>
    <s v="Los Angeles"/>
    <x v="1"/>
    <n v="90004"/>
    <x v="1"/>
    <x v="1732"/>
    <x v="1"/>
    <x v="10"/>
    <x v="1711"/>
    <n v="8"/>
    <n v="2"/>
    <n v="0"/>
    <n v="3.84"/>
  </r>
  <r>
    <n v="5357"/>
    <x v="2663"/>
    <x v="0"/>
    <x v="321"/>
    <d v="2013-10-04T00:00:00"/>
    <s v="Standard Class"/>
    <s v="AR-10540"/>
    <s v="Andy Reiter"/>
    <x v="0"/>
    <x v="0"/>
    <s v="San Francisco"/>
    <x v="1"/>
    <n v="94109"/>
    <x v="1"/>
    <x v="1282"/>
    <x v="1"/>
    <x v="8"/>
    <x v="1258"/>
    <n v="27.240000000000002"/>
    <n v="5"/>
    <n v="0.2"/>
    <n v="9.5339999999999971"/>
  </r>
  <r>
    <n v="5358"/>
    <x v="2664"/>
    <x v="2"/>
    <x v="79"/>
    <d v="2011-08-11T00:00:00"/>
    <s v="Standard Class"/>
    <s v="SS-20590"/>
    <s v="Sonia Sunley"/>
    <x v="0"/>
    <x v="0"/>
    <s v="San Francisco"/>
    <x v="1"/>
    <n v="94122"/>
    <x v="1"/>
    <x v="960"/>
    <x v="2"/>
    <x v="11"/>
    <x v="944"/>
    <n v="16.36"/>
    <n v="1"/>
    <n v="0"/>
    <n v="1.6359999999999992"/>
  </r>
  <r>
    <n v="5359"/>
    <x v="2664"/>
    <x v="2"/>
    <x v="79"/>
    <d v="2011-08-11T00:00:00"/>
    <s v="Standard Class"/>
    <s v="SS-20590"/>
    <s v="Sonia Sunley"/>
    <x v="0"/>
    <x v="0"/>
    <s v="San Francisco"/>
    <x v="1"/>
    <n v="94122"/>
    <x v="1"/>
    <x v="1555"/>
    <x v="1"/>
    <x v="4"/>
    <x v="1534"/>
    <n v="15.78"/>
    <n v="2"/>
    <n v="0"/>
    <n v="0.63119999999999798"/>
  </r>
  <r>
    <n v="5360"/>
    <x v="2664"/>
    <x v="2"/>
    <x v="79"/>
    <d v="2011-08-11T00:00:00"/>
    <s v="Standard Class"/>
    <s v="SS-20590"/>
    <s v="Sonia Sunley"/>
    <x v="0"/>
    <x v="0"/>
    <s v="San Francisco"/>
    <x v="1"/>
    <n v="94122"/>
    <x v="1"/>
    <x v="1243"/>
    <x v="1"/>
    <x v="6"/>
    <x v="1217"/>
    <n v="45.98"/>
    <n v="2"/>
    <n v="0"/>
    <n v="12.874400000000001"/>
  </r>
  <r>
    <n v="5361"/>
    <x v="2665"/>
    <x v="3"/>
    <x v="349"/>
    <d v="2014-04-19T00:00:00"/>
    <s v="Standard Class"/>
    <s v="DW-13585"/>
    <s v="Dorothy Wardle"/>
    <x v="1"/>
    <x v="0"/>
    <s v="Fayetteville"/>
    <x v="3"/>
    <n v="28314"/>
    <x v="0"/>
    <x v="927"/>
    <x v="0"/>
    <x v="0"/>
    <x v="911"/>
    <n v="198.27200000000002"/>
    <n v="8"/>
    <n v="0.2"/>
    <n v="-32.219200000000022"/>
  </r>
  <r>
    <n v="5362"/>
    <x v="2666"/>
    <x v="3"/>
    <x v="255"/>
    <d v="2014-06-11T00:00:00"/>
    <s v="First Class"/>
    <s v="NC-18625"/>
    <s v="Noah Childs"/>
    <x v="1"/>
    <x v="0"/>
    <s v="Dallas"/>
    <x v="5"/>
    <n v="75217"/>
    <x v="2"/>
    <x v="734"/>
    <x v="1"/>
    <x v="4"/>
    <x v="726"/>
    <n v="720.7600000000001"/>
    <n v="5"/>
    <n v="0.2"/>
    <n v="54.056999999999988"/>
  </r>
  <r>
    <n v="5363"/>
    <x v="2667"/>
    <x v="0"/>
    <x v="723"/>
    <d v="2014-01-03T00:00:00"/>
    <s v="Standard Class"/>
    <s v="CD-11920"/>
    <s v="Carlos Daly"/>
    <x v="0"/>
    <x v="0"/>
    <s v="Wichita"/>
    <x v="41"/>
    <n v="67212"/>
    <x v="2"/>
    <x v="1530"/>
    <x v="0"/>
    <x v="5"/>
    <x v="1508"/>
    <n v="70.56"/>
    <n v="6"/>
    <n v="0"/>
    <n v="23.990399999999994"/>
  </r>
  <r>
    <n v="5364"/>
    <x v="2667"/>
    <x v="0"/>
    <x v="723"/>
    <d v="2014-01-03T00:00:00"/>
    <s v="Standard Class"/>
    <s v="CD-11920"/>
    <s v="Carlos Daly"/>
    <x v="0"/>
    <x v="0"/>
    <s v="Wichita"/>
    <x v="41"/>
    <n v="67212"/>
    <x v="2"/>
    <x v="1360"/>
    <x v="1"/>
    <x v="9"/>
    <x v="1337"/>
    <n v="81.96"/>
    <n v="2"/>
    <n v="0"/>
    <n v="22.948799999999999"/>
  </r>
  <r>
    <n v="5365"/>
    <x v="2668"/>
    <x v="2"/>
    <x v="1039"/>
    <d v="2011-01-22T00:00:00"/>
    <s v="Second Class"/>
    <s v="DW-13195"/>
    <s v="David Wiener"/>
    <x v="1"/>
    <x v="0"/>
    <s v="Springfield"/>
    <x v="21"/>
    <n v="97477"/>
    <x v="1"/>
    <x v="1266"/>
    <x v="1"/>
    <x v="9"/>
    <x v="1241"/>
    <n v="64.864000000000004"/>
    <n v="4"/>
    <n v="0.2"/>
    <n v="6.4864000000000033"/>
  </r>
  <r>
    <n v="5366"/>
    <x v="2669"/>
    <x v="0"/>
    <x v="73"/>
    <d v="2013-11-25T00:00:00"/>
    <s v="Standard Class"/>
    <s v="EH-13990"/>
    <s v="Erica Hackney"/>
    <x v="0"/>
    <x v="0"/>
    <s v="Houston"/>
    <x v="5"/>
    <n v="77041"/>
    <x v="2"/>
    <x v="867"/>
    <x v="2"/>
    <x v="7"/>
    <x v="852"/>
    <n v="151.19200000000001"/>
    <n v="1"/>
    <n v="0.2"/>
    <n v="13.229299999999995"/>
  </r>
  <r>
    <n v="5367"/>
    <x v="2670"/>
    <x v="3"/>
    <x v="193"/>
    <d v="2014-06-16T00:00:00"/>
    <s v="Standard Class"/>
    <s v="BD-11320"/>
    <s v="Bill Donatelli"/>
    <x v="0"/>
    <x v="0"/>
    <s v="Seattle"/>
    <x v="4"/>
    <n v="98103"/>
    <x v="1"/>
    <x v="687"/>
    <x v="2"/>
    <x v="7"/>
    <x v="680"/>
    <n v="88.77600000000001"/>
    <n v="3"/>
    <n v="0.2"/>
    <n v="7.7679000000000009"/>
  </r>
  <r>
    <n v="5368"/>
    <x v="2670"/>
    <x v="3"/>
    <x v="193"/>
    <d v="2014-06-16T00:00:00"/>
    <s v="Standard Class"/>
    <s v="BD-11320"/>
    <s v="Bill Donatelli"/>
    <x v="0"/>
    <x v="0"/>
    <s v="Seattle"/>
    <x v="4"/>
    <n v="98103"/>
    <x v="1"/>
    <x v="264"/>
    <x v="1"/>
    <x v="2"/>
    <x v="261"/>
    <n v="11.56"/>
    <n v="4"/>
    <n v="0"/>
    <n v="5.4332000000000003"/>
  </r>
  <r>
    <n v="5369"/>
    <x v="2670"/>
    <x v="3"/>
    <x v="193"/>
    <d v="2014-06-16T00:00:00"/>
    <s v="Standard Class"/>
    <s v="BD-11320"/>
    <s v="Bill Donatelli"/>
    <x v="0"/>
    <x v="0"/>
    <s v="Seattle"/>
    <x v="4"/>
    <n v="98103"/>
    <x v="1"/>
    <x v="230"/>
    <x v="1"/>
    <x v="4"/>
    <x v="445"/>
    <n v="15.58"/>
    <n v="1"/>
    <n v="0"/>
    <n v="3.8949999999999996"/>
  </r>
  <r>
    <n v="5370"/>
    <x v="2671"/>
    <x v="3"/>
    <x v="18"/>
    <d v="2014-09-14T00:00:00"/>
    <s v="First Class"/>
    <s v="KH-16630"/>
    <s v="Ken Heidel"/>
    <x v="1"/>
    <x v="0"/>
    <s v="Akron"/>
    <x v="24"/>
    <n v="44312"/>
    <x v="3"/>
    <x v="1733"/>
    <x v="1"/>
    <x v="10"/>
    <x v="1712"/>
    <n v="85.055999999999997"/>
    <n v="3"/>
    <n v="0.2"/>
    <n v="28.706399999999991"/>
  </r>
  <r>
    <n v="5371"/>
    <x v="2672"/>
    <x v="3"/>
    <x v="798"/>
    <d v="2014-04-13T00:00:00"/>
    <s v="Standard Class"/>
    <s v="NH-18610"/>
    <s v="Nicole Hansen"/>
    <x v="1"/>
    <x v="0"/>
    <s v="Oak Park"/>
    <x v="12"/>
    <n v="48237"/>
    <x v="2"/>
    <x v="1369"/>
    <x v="0"/>
    <x v="5"/>
    <x v="1345"/>
    <n v="273.95999999999998"/>
    <n v="2"/>
    <n v="0"/>
    <n v="71.229600000000005"/>
  </r>
  <r>
    <n v="5372"/>
    <x v="2672"/>
    <x v="3"/>
    <x v="798"/>
    <d v="2014-04-13T00:00:00"/>
    <s v="Standard Class"/>
    <s v="NH-18610"/>
    <s v="Nicole Hansen"/>
    <x v="1"/>
    <x v="0"/>
    <s v="Oak Park"/>
    <x v="12"/>
    <n v="48237"/>
    <x v="2"/>
    <x v="743"/>
    <x v="0"/>
    <x v="5"/>
    <x v="734"/>
    <n v="306.89999999999998"/>
    <n v="3"/>
    <n v="0"/>
    <n v="79.793999999999997"/>
  </r>
  <r>
    <n v="5373"/>
    <x v="2673"/>
    <x v="1"/>
    <x v="1040"/>
    <d v="2012-10-30T00:00:00"/>
    <s v="Standard Class"/>
    <s v="AG-10495"/>
    <s v="Andrew Gjertsen"/>
    <x v="1"/>
    <x v="0"/>
    <s v="Houston"/>
    <x v="5"/>
    <n v="77041"/>
    <x v="2"/>
    <x v="89"/>
    <x v="1"/>
    <x v="10"/>
    <x v="89"/>
    <n v="15.552000000000003"/>
    <n v="3"/>
    <n v="0.2"/>
    <n v="5.4432"/>
  </r>
  <r>
    <n v="5374"/>
    <x v="2673"/>
    <x v="1"/>
    <x v="1040"/>
    <d v="2012-10-30T00:00:00"/>
    <s v="Standard Class"/>
    <s v="AG-10495"/>
    <s v="Andrew Gjertsen"/>
    <x v="1"/>
    <x v="0"/>
    <s v="Houston"/>
    <x v="5"/>
    <n v="77041"/>
    <x v="2"/>
    <x v="223"/>
    <x v="0"/>
    <x v="3"/>
    <x v="221"/>
    <n v="347.36099999999999"/>
    <n v="7"/>
    <n v="0.3"/>
    <n v="-69.472199999999958"/>
  </r>
  <r>
    <n v="5375"/>
    <x v="2673"/>
    <x v="1"/>
    <x v="1040"/>
    <d v="2012-10-30T00:00:00"/>
    <s v="Standard Class"/>
    <s v="AG-10495"/>
    <s v="Andrew Gjertsen"/>
    <x v="1"/>
    <x v="0"/>
    <s v="Houston"/>
    <x v="5"/>
    <n v="77041"/>
    <x v="2"/>
    <x v="778"/>
    <x v="1"/>
    <x v="10"/>
    <x v="769"/>
    <n v="10.368000000000002"/>
    <n v="2"/>
    <n v="0.2"/>
    <n v="3.6288"/>
  </r>
  <r>
    <n v="5376"/>
    <x v="2674"/>
    <x v="3"/>
    <x v="837"/>
    <d v="2014-06-01T00:00:00"/>
    <s v="Standard Class"/>
    <s v="RP-19855"/>
    <s v="Roy Phan"/>
    <x v="1"/>
    <x v="0"/>
    <s v="Seattle"/>
    <x v="4"/>
    <n v="98103"/>
    <x v="1"/>
    <x v="960"/>
    <x v="2"/>
    <x v="11"/>
    <x v="944"/>
    <n v="98.16"/>
    <n v="6"/>
    <n v="0"/>
    <n v="9.8159999999999954"/>
  </r>
  <r>
    <n v="5377"/>
    <x v="2674"/>
    <x v="3"/>
    <x v="837"/>
    <d v="2014-06-01T00:00:00"/>
    <s v="Standard Class"/>
    <s v="RP-19855"/>
    <s v="Roy Phan"/>
    <x v="1"/>
    <x v="0"/>
    <s v="Seattle"/>
    <x v="4"/>
    <n v="98103"/>
    <x v="1"/>
    <x v="1554"/>
    <x v="1"/>
    <x v="6"/>
    <x v="33"/>
    <n v="31.44"/>
    <n v="3"/>
    <n v="0"/>
    <n v="7.86"/>
  </r>
  <r>
    <n v="5378"/>
    <x v="2675"/>
    <x v="2"/>
    <x v="29"/>
    <d v="2011-12-07T00:00:00"/>
    <s v="First Class"/>
    <s v="NB-18655"/>
    <s v="Nona Balk"/>
    <x v="1"/>
    <x v="0"/>
    <s v="Philadelphia"/>
    <x v="9"/>
    <n v="19134"/>
    <x v="3"/>
    <x v="633"/>
    <x v="1"/>
    <x v="12"/>
    <x v="627"/>
    <n v="348.488"/>
    <n v="7"/>
    <n v="0.2"/>
    <n v="117.61469999999996"/>
  </r>
  <r>
    <n v="5379"/>
    <x v="2675"/>
    <x v="2"/>
    <x v="29"/>
    <d v="2011-12-07T00:00:00"/>
    <s v="First Class"/>
    <s v="NB-18655"/>
    <s v="Nona Balk"/>
    <x v="1"/>
    <x v="0"/>
    <s v="Philadelphia"/>
    <x v="9"/>
    <n v="19134"/>
    <x v="3"/>
    <x v="398"/>
    <x v="1"/>
    <x v="4"/>
    <x v="394"/>
    <n v="172.73599999999999"/>
    <n v="4"/>
    <n v="0.2"/>
    <n v="-30.228800000000007"/>
  </r>
  <r>
    <n v="5380"/>
    <x v="2676"/>
    <x v="0"/>
    <x v="1041"/>
    <d v="2013-08-19T00:00:00"/>
    <s v="Standard Class"/>
    <s v="JM-15580"/>
    <s v="Jill Matthias"/>
    <x v="0"/>
    <x v="0"/>
    <s v="Los Angeles"/>
    <x v="1"/>
    <n v="90045"/>
    <x v="1"/>
    <x v="1262"/>
    <x v="1"/>
    <x v="10"/>
    <x v="1237"/>
    <n v="15.54"/>
    <n v="3"/>
    <n v="0"/>
    <n v="7.6145999999999994"/>
  </r>
  <r>
    <n v="5381"/>
    <x v="2676"/>
    <x v="0"/>
    <x v="1041"/>
    <d v="2013-08-19T00:00:00"/>
    <s v="Standard Class"/>
    <s v="JM-15580"/>
    <s v="Jill Matthias"/>
    <x v="0"/>
    <x v="0"/>
    <s v="Los Angeles"/>
    <x v="1"/>
    <n v="90045"/>
    <x v="1"/>
    <x v="1734"/>
    <x v="2"/>
    <x v="15"/>
    <x v="1713"/>
    <n v="105.55199999999999"/>
    <n v="6"/>
    <n v="0.2"/>
    <n v="35.623799999999996"/>
  </r>
  <r>
    <n v="5382"/>
    <x v="2677"/>
    <x v="0"/>
    <x v="64"/>
    <d v="2013-09-08T00:00:00"/>
    <s v="Second Class"/>
    <s v="DM-13525"/>
    <s v="Don Miller"/>
    <x v="1"/>
    <x v="0"/>
    <s v="Houston"/>
    <x v="5"/>
    <n v="77070"/>
    <x v="2"/>
    <x v="680"/>
    <x v="1"/>
    <x v="10"/>
    <x v="674"/>
    <n v="25.920000000000005"/>
    <n v="5"/>
    <n v="0.2"/>
    <n v="9.0719999999999992"/>
  </r>
  <r>
    <n v="5383"/>
    <x v="2677"/>
    <x v="0"/>
    <x v="64"/>
    <d v="2013-09-08T00:00:00"/>
    <s v="Second Class"/>
    <s v="DM-13525"/>
    <s v="Don Miller"/>
    <x v="1"/>
    <x v="0"/>
    <s v="Houston"/>
    <x v="5"/>
    <n v="77070"/>
    <x v="2"/>
    <x v="1099"/>
    <x v="1"/>
    <x v="13"/>
    <x v="33"/>
    <n v="15.808000000000002"/>
    <n v="8"/>
    <n v="0.2"/>
    <n v="5.3352000000000004"/>
  </r>
  <r>
    <n v="5384"/>
    <x v="2677"/>
    <x v="0"/>
    <x v="64"/>
    <d v="2013-09-08T00:00:00"/>
    <s v="Second Class"/>
    <s v="DM-13525"/>
    <s v="Don Miller"/>
    <x v="1"/>
    <x v="0"/>
    <s v="Houston"/>
    <x v="5"/>
    <n v="77070"/>
    <x v="2"/>
    <x v="329"/>
    <x v="1"/>
    <x v="10"/>
    <x v="325"/>
    <n v="10.368000000000002"/>
    <n v="2"/>
    <n v="0.2"/>
    <n v="3.7584"/>
  </r>
  <r>
    <n v="5385"/>
    <x v="2678"/>
    <x v="3"/>
    <x v="335"/>
    <d v="2014-07-04T00:00:00"/>
    <s v="Standard Class"/>
    <s v="CC-12220"/>
    <s v="Chris Cortes"/>
    <x v="0"/>
    <x v="0"/>
    <s v="Philadelphia"/>
    <x v="9"/>
    <n v="19143"/>
    <x v="3"/>
    <x v="256"/>
    <x v="2"/>
    <x v="7"/>
    <x v="254"/>
    <n v="358.2"/>
    <n v="3"/>
    <n v="0.4"/>
    <n v="41.79000000000002"/>
  </r>
  <r>
    <n v="5386"/>
    <x v="2678"/>
    <x v="3"/>
    <x v="335"/>
    <d v="2014-07-04T00:00:00"/>
    <s v="Standard Class"/>
    <s v="CC-12220"/>
    <s v="Chris Cortes"/>
    <x v="0"/>
    <x v="0"/>
    <s v="Philadelphia"/>
    <x v="9"/>
    <n v="19143"/>
    <x v="3"/>
    <x v="1417"/>
    <x v="2"/>
    <x v="7"/>
    <x v="1396"/>
    <n v="545.91599999999994"/>
    <n v="14"/>
    <n v="0.4"/>
    <n v="72.788800000000037"/>
  </r>
  <r>
    <n v="5387"/>
    <x v="2679"/>
    <x v="3"/>
    <x v="846"/>
    <d v="2014-03-18T00:00:00"/>
    <s v="Standard Class"/>
    <s v="GA-14725"/>
    <s v="Guy Armstrong"/>
    <x v="0"/>
    <x v="0"/>
    <s v="Rogers"/>
    <x v="36"/>
    <n v="72756"/>
    <x v="0"/>
    <x v="1366"/>
    <x v="1"/>
    <x v="8"/>
    <x v="304"/>
    <n v="40.410000000000004"/>
    <n v="9"/>
    <n v="0"/>
    <n v="18.5886"/>
  </r>
  <r>
    <n v="5388"/>
    <x v="2680"/>
    <x v="3"/>
    <x v="1042"/>
    <d v="2014-02-22T00:00:00"/>
    <s v="Second Class"/>
    <s v="CV-12805"/>
    <s v="Cynthia Voltz"/>
    <x v="1"/>
    <x v="0"/>
    <s v="Los Angeles"/>
    <x v="1"/>
    <n v="90045"/>
    <x v="1"/>
    <x v="431"/>
    <x v="2"/>
    <x v="7"/>
    <x v="426"/>
    <n v="167.976"/>
    <n v="3"/>
    <n v="0.2"/>
    <n v="10.498500000000007"/>
  </r>
  <r>
    <n v="5389"/>
    <x v="2680"/>
    <x v="3"/>
    <x v="1042"/>
    <d v="2014-02-22T00:00:00"/>
    <s v="Second Class"/>
    <s v="CV-12805"/>
    <s v="Cynthia Voltz"/>
    <x v="1"/>
    <x v="0"/>
    <s v="Los Angeles"/>
    <x v="1"/>
    <n v="90045"/>
    <x v="1"/>
    <x v="1312"/>
    <x v="2"/>
    <x v="11"/>
    <x v="1289"/>
    <n v="109.53"/>
    <n v="3"/>
    <n v="0"/>
    <n v="47.097900000000003"/>
  </r>
  <r>
    <n v="5390"/>
    <x v="2680"/>
    <x v="3"/>
    <x v="1042"/>
    <d v="2014-02-22T00:00:00"/>
    <s v="Second Class"/>
    <s v="CV-12805"/>
    <s v="Cynthia Voltz"/>
    <x v="1"/>
    <x v="0"/>
    <s v="Los Angeles"/>
    <x v="1"/>
    <n v="90045"/>
    <x v="1"/>
    <x v="522"/>
    <x v="1"/>
    <x v="2"/>
    <x v="517"/>
    <n v="9.82"/>
    <n v="2"/>
    <n v="0"/>
    <n v="4.8117999999999999"/>
  </r>
  <r>
    <n v="5391"/>
    <x v="2681"/>
    <x v="3"/>
    <x v="468"/>
    <d v="2014-11-13T00:00:00"/>
    <s v="Second Class"/>
    <s v="NC-18535"/>
    <s v="Nick Crebassa"/>
    <x v="1"/>
    <x v="0"/>
    <s v="Seattle"/>
    <x v="4"/>
    <n v="98105"/>
    <x v="1"/>
    <x v="1045"/>
    <x v="1"/>
    <x v="8"/>
    <x v="1025"/>
    <n v="26.352000000000004"/>
    <n v="3"/>
    <n v="0.2"/>
    <n v="9.5525999999999982"/>
  </r>
  <r>
    <n v="5392"/>
    <x v="2682"/>
    <x v="2"/>
    <x v="84"/>
    <d v="2011-11-25T00:00:00"/>
    <s v="Standard Class"/>
    <s v="GR-14560"/>
    <s v="Georgia Rosenberg"/>
    <x v="1"/>
    <x v="0"/>
    <s v="Wilmington"/>
    <x v="13"/>
    <n v="19805"/>
    <x v="3"/>
    <x v="547"/>
    <x v="1"/>
    <x v="2"/>
    <x v="542"/>
    <n v="22.5"/>
    <n v="6"/>
    <n v="0"/>
    <n v="10.799999999999999"/>
  </r>
  <r>
    <n v="5393"/>
    <x v="2682"/>
    <x v="2"/>
    <x v="84"/>
    <d v="2011-11-25T00:00:00"/>
    <s v="Standard Class"/>
    <s v="GR-14560"/>
    <s v="Georgia Rosenberg"/>
    <x v="1"/>
    <x v="0"/>
    <s v="Wilmington"/>
    <x v="13"/>
    <n v="19805"/>
    <x v="3"/>
    <x v="639"/>
    <x v="1"/>
    <x v="2"/>
    <x v="633"/>
    <n v="9.9600000000000009"/>
    <n v="2"/>
    <n v="0"/>
    <n v="4.5815999999999999"/>
  </r>
  <r>
    <n v="5394"/>
    <x v="2682"/>
    <x v="2"/>
    <x v="84"/>
    <d v="2011-11-25T00:00:00"/>
    <s v="Standard Class"/>
    <s v="GR-14560"/>
    <s v="Georgia Rosenberg"/>
    <x v="1"/>
    <x v="0"/>
    <s v="Wilmington"/>
    <x v="13"/>
    <n v="19805"/>
    <x v="3"/>
    <x v="471"/>
    <x v="1"/>
    <x v="8"/>
    <x v="467"/>
    <n v="213.08"/>
    <n v="7"/>
    <n v="0"/>
    <n v="102.2784"/>
  </r>
  <r>
    <n v="5395"/>
    <x v="2682"/>
    <x v="2"/>
    <x v="84"/>
    <d v="2011-11-25T00:00:00"/>
    <s v="Standard Class"/>
    <s v="GR-14560"/>
    <s v="Georgia Rosenberg"/>
    <x v="1"/>
    <x v="0"/>
    <s v="Wilmington"/>
    <x v="13"/>
    <n v="19805"/>
    <x v="3"/>
    <x v="1057"/>
    <x v="0"/>
    <x v="0"/>
    <x v="1037"/>
    <n v="1025.8799999999999"/>
    <n v="6"/>
    <n v="0"/>
    <n v="235.95240000000001"/>
  </r>
  <r>
    <n v="5396"/>
    <x v="2683"/>
    <x v="2"/>
    <x v="728"/>
    <d v="2011-11-21T00:00:00"/>
    <s v="Second Class"/>
    <s v="JG-15805"/>
    <s v="John Grady"/>
    <x v="1"/>
    <x v="0"/>
    <s v="Provo"/>
    <x v="7"/>
    <n v="84604"/>
    <x v="1"/>
    <x v="1407"/>
    <x v="1"/>
    <x v="10"/>
    <x v="1385"/>
    <n v="21.98"/>
    <n v="7"/>
    <n v="0"/>
    <n v="9.8909999999999982"/>
  </r>
  <r>
    <n v="5397"/>
    <x v="2684"/>
    <x v="0"/>
    <x v="446"/>
    <d v="2013-09-25T00:00:00"/>
    <s v="Same Day"/>
    <s v="EB-13750"/>
    <s v="Edward Becker"/>
    <x v="1"/>
    <x v="0"/>
    <s v="San Francisco"/>
    <x v="1"/>
    <n v="94110"/>
    <x v="1"/>
    <x v="1308"/>
    <x v="0"/>
    <x v="5"/>
    <x v="1284"/>
    <n v="63.2"/>
    <n v="5"/>
    <n v="0"/>
    <n v="23.384"/>
  </r>
  <r>
    <n v="5398"/>
    <x v="2685"/>
    <x v="0"/>
    <x v="73"/>
    <d v="2013-11-28T00:00:00"/>
    <s v="Standard Class"/>
    <s v="MC-17605"/>
    <s v="Matt Connell"/>
    <x v="1"/>
    <x v="0"/>
    <s v="Los Angeles"/>
    <x v="1"/>
    <n v="90004"/>
    <x v="1"/>
    <x v="189"/>
    <x v="1"/>
    <x v="9"/>
    <x v="188"/>
    <n v="39"/>
    <n v="12"/>
    <n v="0"/>
    <n v="11.309999999999999"/>
  </r>
  <r>
    <n v="5399"/>
    <x v="2686"/>
    <x v="0"/>
    <x v="720"/>
    <d v="2013-10-03T00:00:00"/>
    <s v="Standard Class"/>
    <s v="BM-11650"/>
    <s v="Brian Moss"/>
    <x v="1"/>
    <x v="0"/>
    <s v="Lancaster"/>
    <x v="24"/>
    <n v="43130"/>
    <x v="3"/>
    <x v="507"/>
    <x v="1"/>
    <x v="8"/>
    <x v="502"/>
    <n v="2.907"/>
    <n v="3"/>
    <n v="0.7"/>
    <n v="-2.0348999999999995"/>
  </r>
  <r>
    <n v="5400"/>
    <x v="2687"/>
    <x v="0"/>
    <x v="526"/>
    <d v="2013-04-15T00:00:00"/>
    <s v="Standard Class"/>
    <s v="HF-14995"/>
    <s v="Herbert Flentye"/>
    <x v="0"/>
    <x v="0"/>
    <s v="Los Angeles"/>
    <x v="1"/>
    <n v="90004"/>
    <x v="1"/>
    <x v="0"/>
    <x v="0"/>
    <x v="0"/>
    <x v="0"/>
    <n v="556.66499999999996"/>
    <n v="5"/>
    <n v="0.15"/>
    <n v="6.5490000000000208"/>
  </r>
  <r>
    <n v="5401"/>
    <x v="2688"/>
    <x v="3"/>
    <x v="296"/>
    <d v="2014-09-24T00:00:00"/>
    <s v="First Class"/>
    <s v="ML-18265"/>
    <s v="Muhammed Lee"/>
    <x v="0"/>
    <x v="0"/>
    <s v="Seattle"/>
    <x v="4"/>
    <n v="98103"/>
    <x v="1"/>
    <x v="357"/>
    <x v="2"/>
    <x v="11"/>
    <x v="353"/>
    <n v="71.98"/>
    <n v="2"/>
    <n v="0"/>
    <n v="15.1158"/>
  </r>
  <r>
    <n v="5402"/>
    <x v="2688"/>
    <x v="3"/>
    <x v="296"/>
    <d v="2014-09-24T00:00:00"/>
    <s v="First Class"/>
    <s v="ML-18265"/>
    <s v="Muhammed Lee"/>
    <x v="0"/>
    <x v="0"/>
    <s v="Seattle"/>
    <x v="4"/>
    <n v="98103"/>
    <x v="1"/>
    <x v="434"/>
    <x v="2"/>
    <x v="11"/>
    <x v="429"/>
    <n v="79.98"/>
    <n v="2"/>
    <n v="0"/>
    <n v="26.3934"/>
  </r>
  <r>
    <n v="5403"/>
    <x v="2689"/>
    <x v="3"/>
    <x v="1043"/>
    <d v="2014-08-30T00:00:00"/>
    <s v="Standard Class"/>
    <s v="AH-10195"/>
    <s v="Alan Haines"/>
    <x v="1"/>
    <x v="0"/>
    <s v="New York City"/>
    <x v="15"/>
    <n v="10024"/>
    <x v="3"/>
    <x v="8"/>
    <x v="1"/>
    <x v="8"/>
    <x v="8"/>
    <n v="24.672000000000001"/>
    <n v="4"/>
    <n v="0.2"/>
    <n v="7.71"/>
  </r>
  <r>
    <n v="5404"/>
    <x v="2689"/>
    <x v="3"/>
    <x v="1043"/>
    <d v="2014-08-30T00:00:00"/>
    <s v="Standard Class"/>
    <s v="AH-10195"/>
    <s v="Alan Haines"/>
    <x v="1"/>
    <x v="0"/>
    <s v="New York City"/>
    <x v="15"/>
    <n v="10024"/>
    <x v="3"/>
    <x v="605"/>
    <x v="1"/>
    <x v="8"/>
    <x v="600"/>
    <n v="3.7439999999999998"/>
    <n v="1"/>
    <n v="0.2"/>
    <n v="1.3104"/>
  </r>
  <r>
    <n v="5405"/>
    <x v="2690"/>
    <x v="0"/>
    <x v="712"/>
    <d v="2013-02-26T00:00:00"/>
    <s v="Standard Class"/>
    <s v="TZ-21580"/>
    <s v="Tracy Zic"/>
    <x v="0"/>
    <x v="0"/>
    <s v="Los Angeles"/>
    <x v="1"/>
    <n v="90045"/>
    <x v="1"/>
    <x v="288"/>
    <x v="2"/>
    <x v="7"/>
    <x v="285"/>
    <n v="445.96000000000004"/>
    <n v="5"/>
    <n v="0.2"/>
    <n v="55.744999999999948"/>
  </r>
  <r>
    <n v="5406"/>
    <x v="2690"/>
    <x v="0"/>
    <x v="712"/>
    <d v="2013-02-26T00:00:00"/>
    <s v="Standard Class"/>
    <s v="TZ-21580"/>
    <s v="Tracy Zic"/>
    <x v="0"/>
    <x v="0"/>
    <s v="Los Angeles"/>
    <x v="1"/>
    <n v="90045"/>
    <x v="1"/>
    <x v="1519"/>
    <x v="2"/>
    <x v="11"/>
    <x v="1497"/>
    <n v="36.24"/>
    <n v="1"/>
    <n v="0"/>
    <n v="15.220800000000001"/>
  </r>
  <r>
    <n v="5407"/>
    <x v="2690"/>
    <x v="0"/>
    <x v="712"/>
    <d v="2013-02-26T00:00:00"/>
    <s v="Standard Class"/>
    <s v="TZ-21580"/>
    <s v="Tracy Zic"/>
    <x v="0"/>
    <x v="0"/>
    <s v="Los Angeles"/>
    <x v="1"/>
    <n v="90045"/>
    <x v="1"/>
    <x v="1053"/>
    <x v="1"/>
    <x v="13"/>
    <x v="1033"/>
    <n v="10.649999999999999"/>
    <n v="3"/>
    <n v="0"/>
    <n v="5.0054999999999996"/>
  </r>
  <r>
    <n v="5408"/>
    <x v="2691"/>
    <x v="3"/>
    <x v="166"/>
    <d v="2014-12-15T00:00:00"/>
    <s v="Standard Class"/>
    <s v="DM-13345"/>
    <s v="Denise Monton"/>
    <x v="1"/>
    <x v="0"/>
    <s v="San Francisco"/>
    <x v="1"/>
    <n v="94109"/>
    <x v="1"/>
    <x v="1665"/>
    <x v="1"/>
    <x v="10"/>
    <x v="1714"/>
    <n v="87.92"/>
    <n v="4"/>
    <n v="0"/>
    <n v="40.443199999999997"/>
  </r>
  <r>
    <n v="5409"/>
    <x v="2691"/>
    <x v="3"/>
    <x v="166"/>
    <d v="2014-12-15T00:00:00"/>
    <s v="Standard Class"/>
    <s v="DM-13345"/>
    <s v="Denise Monton"/>
    <x v="1"/>
    <x v="0"/>
    <s v="San Francisco"/>
    <x v="1"/>
    <n v="94109"/>
    <x v="1"/>
    <x v="912"/>
    <x v="1"/>
    <x v="8"/>
    <x v="895"/>
    <n v="22.424000000000003"/>
    <n v="1"/>
    <n v="0.2"/>
    <n v="8.4089999999999989"/>
  </r>
  <r>
    <n v="5410"/>
    <x v="2691"/>
    <x v="3"/>
    <x v="166"/>
    <d v="2014-12-15T00:00:00"/>
    <s v="Standard Class"/>
    <s v="DM-13345"/>
    <s v="Denise Monton"/>
    <x v="1"/>
    <x v="0"/>
    <s v="San Francisco"/>
    <x v="1"/>
    <n v="94109"/>
    <x v="1"/>
    <x v="443"/>
    <x v="1"/>
    <x v="8"/>
    <x v="438"/>
    <n v="90.480000000000018"/>
    <n v="3"/>
    <n v="0.2"/>
    <n v="33.93"/>
  </r>
  <r>
    <n v="5411"/>
    <x v="2691"/>
    <x v="3"/>
    <x v="166"/>
    <d v="2014-12-15T00:00:00"/>
    <s v="Standard Class"/>
    <s v="DM-13345"/>
    <s v="Denise Monton"/>
    <x v="1"/>
    <x v="0"/>
    <s v="San Francisco"/>
    <x v="1"/>
    <n v="94109"/>
    <x v="1"/>
    <x v="1354"/>
    <x v="1"/>
    <x v="4"/>
    <x v="1331"/>
    <n v="42.76"/>
    <n v="1"/>
    <n v="0"/>
    <n v="11.117599999999999"/>
  </r>
  <r>
    <n v="5412"/>
    <x v="2692"/>
    <x v="3"/>
    <x v="65"/>
    <d v="2014-09-23T00:00:00"/>
    <s v="Standard Class"/>
    <s v="TS-21505"/>
    <s v="Tony Sayre"/>
    <x v="0"/>
    <x v="0"/>
    <s v="Clovis"/>
    <x v="27"/>
    <n v="88101"/>
    <x v="1"/>
    <x v="751"/>
    <x v="1"/>
    <x v="8"/>
    <x v="742"/>
    <n v="10.080000000000002"/>
    <n v="7"/>
    <n v="0.2"/>
    <n v="3.5279999999999996"/>
  </r>
  <r>
    <n v="5413"/>
    <x v="2692"/>
    <x v="3"/>
    <x v="65"/>
    <d v="2014-09-23T00:00:00"/>
    <s v="Standard Class"/>
    <s v="TS-21505"/>
    <s v="Tony Sayre"/>
    <x v="0"/>
    <x v="0"/>
    <s v="Clovis"/>
    <x v="27"/>
    <n v="88101"/>
    <x v="1"/>
    <x v="1735"/>
    <x v="2"/>
    <x v="11"/>
    <x v="1715"/>
    <n v="101.34"/>
    <n v="3"/>
    <n v="0"/>
    <n v="8.1071999999999917"/>
  </r>
  <r>
    <n v="5414"/>
    <x v="2693"/>
    <x v="0"/>
    <x v="108"/>
    <d v="2013-09-15T00:00:00"/>
    <s v="First Class"/>
    <s v="TB-21625"/>
    <s v="Trudy Brown"/>
    <x v="0"/>
    <x v="0"/>
    <s v="Wichita"/>
    <x v="41"/>
    <n v="67212"/>
    <x v="2"/>
    <x v="1517"/>
    <x v="2"/>
    <x v="7"/>
    <x v="1495"/>
    <n v="224.75"/>
    <n v="5"/>
    <n v="0"/>
    <n v="62.929999999999993"/>
  </r>
  <r>
    <n v="5415"/>
    <x v="2694"/>
    <x v="3"/>
    <x v="397"/>
    <d v="2014-09-29T00:00:00"/>
    <s v="Standard Class"/>
    <s v="LC-16870"/>
    <s v="Lena Cacioppo"/>
    <x v="0"/>
    <x v="0"/>
    <s v="Chicago"/>
    <x v="10"/>
    <n v="60653"/>
    <x v="2"/>
    <x v="1712"/>
    <x v="1"/>
    <x v="9"/>
    <x v="1691"/>
    <n v="73.175999999999974"/>
    <n v="6"/>
    <n v="0.8"/>
    <n v="-197.57520000000002"/>
  </r>
  <r>
    <n v="5416"/>
    <x v="2694"/>
    <x v="3"/>
    <x v="397"/>
    <d v="2014-09-29T00:00:00"/>
    <s v="Standard Class"/>
    <s v="LC-16870"/>
    <s v="Lena Cacioppo"/>
    <x v="0"/>
    <x v="0"/>
    <s v="Chicago"/>
    <x v="10"/>
    <n v="60653"/>
    <x v="2"/>
    <x v="974"/>
    <x v="1"/>
    <x v="10"/>
    <x v="959"/>
    <n v="20.736000000000004"/>
    <n v="4"/>
    <n v="0.2"/>
    <n v="7.2576000000000001"/>
  </r>
  <r>
    <n v="5417"/>
    <x v="2694"/>
    <x v="3"/>
    <x v="397"/>
    <d v="2014-09-29T00:00:00"/>
    <s v="Standard Class"/>
    <s v="LC-16870"/>
    <s v="Lena Cacioppo"/>
    <x v="0"/>
    <x v="0"/>
    <s v="Chicago"/>
    <x v="10"/>
    <n v="60653"/>
    <x v="2"/>
    <x v="771"/>
    <x v="2"/>
    <x v="7"/>
    <x v="763"/>
    <n v="39.984000000000002"/>
    <n v="2"/>
    <n v="0.2"/>
    <n v="-8.9963999999999995"/>
  </r>
  <r>
    <n v="5418"/>
    <x v="2695"/>
    <x v="2"/>
    <x v="191"/>
    <d v="2011-10-08T00:00:00"/>
    <s v="Second Class"/>
    <s v="AM-10360"/>
    <s v="Alice McCarthy"/>
    <x v="1"/>
    <x v="0"/>
    <s v="Omaha"/>
    <x v="8"/>
    <n v="68104"/>
    <x v="2"/>
    <x v="1736"/>
    <x v="1"/>
    <x v="8"/>
    <x v="1716"/>
    <n v="15.36"/>
    <n v="2"/>
    <n v="0"/>
    <n v="7.68"/>
  </r>
  <r>
    <n v="5419"/>
    <x v="2696"/>
    <x v="1"/>
    <x v="924"/>
    <d v="2012-10-26T00:00:00"/>
    <s v="First Class"/>
    <s v="JE-15715"/>
    <s v="Joe Elijah"/>
    <x v="0"/>
    <x v="0"/>
    <s v="Houston"/>
    <x v="5"/>
    <n v="77041"/>
    <x v="2"/>
    <x v="747"/>
    <x v="1"/>
    <x v="10"/>
    <x v="738"/>
    <n v="36.288000000000011"/>
    <n v="7"/>
    <n v="0.2"/>
    <n v="12.700800000000001"/>
  </r>
  <r>
    <n v="5420"/>
    <x v="2696"/>
    <x v="1"/>
    <x v="924"/>
    <d v="2012-10-26T00:00:00"/>
    <s v="First Class"/>
    <s v="JE-15715"/>
    <s v="Joe Elijah"/>
    <x v="0"/>
    <x v="0"/>
    <s v="Houston"/>
    <x v="5"/>
    <n v="77041"/>
    <x v="2"/>
    <x v="539"/>
    <x v="2"/>
    <x v="7"/>
    <x v="534"/>
    <n v="150.38399999999999"/>
    <n v="2"/>
    <n v="0.2"/>
    <n v="15.038400000000003"/>
  </r>
  <r>
    <n v="5421"/>
    <x v="2697"/>
    <x v="0"/>
    <x v="1044"/>
    <d v="2013-04-03T00:00:00"/>
    <s v="Second Class"/>
    <s v="CS-11950"/>
    <s v="Carlos Soltero"/>
    <x v="0"/>
    <x v="0"/>
    <s v="Philadelphia"/>
    <x v="9"/>
    <n v="19134"/>
    <x v="3"/>
    <x v="1594"/>
    <x v="2"/>
    <x v="7"/>
    <x v="1577"/>
    <n v="280.78200000000004"/>
    <n v="3"/>
    <n v="0.4"/>
    <n v="-60.836100000000016"/>
  </r>
  <r>
    <n v="5422"/>
    <x v="2697"/>
    <x v="0"/>
    <x v="1044"/>
    <d v="2013-04-03T00:00:00"/>
    <s v="Second Class"/>
    <s v="CS-11950"/>
    <s v="Carlos Soltero"/>
    <x v="0"/>
    <x v="0"/>
    <s v="Philadelphia"/>
    <x v="9"/>
    <n v="19134"/>
    <x v="3"/>
    <x v="1235"/>
    <x v="2"/>
    <x v="11"/>
    <x v="1209"/>
    <n v="31.983999999999998"/>
    <n v="2"/>
    <n v="0.2"/>
    <n v="1.1993999999999998"/>
  </r>
  <r>
    <n v="5423"/>
    <x v="2698"/>
    <x v="0"/>
    <x v="723"/>
    <d v="2014-01-03T00:00:00"/>
    <s v="Standard Class"/>
    <s v="PF-19225"/>
    <s v="Phillip Flathmann"/>
    <x v="0"/>
    <x v="0"/>
    <s v="Los Angeles"/>
    <x v="1"/>
    <n v="90045"/>
    <x v="1"/>
    <x v="605"/>
    <x v="1"/>
    <x v="8"/>
    <x v="600"/>
    <n v="11.231999999999999"/>
    <n v="3"/>
    <n v="0.2"/>
    <n v="3.9312000000000005"/>
  </r>
  <r>
    <n v="5424"/>
    <x v="2699"/>
    <x v="3"/>
    <x v="132"/>
    <d v="2014-11-06T00:00:00"/>
    <s v="Second Class"/>
    <s v="PJ-18835"/>
    <s v="Patrick Jones"/>
    <x v="1"/>
    <x v="0"/>
    <s v="Richmond"/>
    <x v="0"/>
    <n v="40475"/>
    <x v="0"/>
    <x v="1737"/>
    <x v="1"/>
    <x v="10"/>
    <x v="1717"/>
    <n v="26.400000000000002"/>
    <n v="5"/>
    <n v="0"/>
    <n v="11.879999999999999"/>
  </r>
  <r>
    <n v="5425"/>
    <x v="2700"/>
    <x v="3"/>
    <x v="176"/>
    <d v="2014-01-27T00:00:00"/>
    <s v="Standard Class"/>
    <s v="JF-15490"/>
    <s v="Jeremy Farry"/>
    <x v="0"/>
    <x v="0"/>
    <s v="Waterbury"/>
    <x v="29"/>
    <n v="6708"/>
    <x v="3"/>
    <x v="824"/>
    <x v="1"/>
    <x v="6"/>
    <x v="812"/>
    <n v="3.52"/>
    <n v="2"/>
    <n v="0"/>
    <n v="1.0207999999999999"/>
  </r>
  <r>
    <n v="5426"/>
    <x v="2701"/>
    <x v="0"/>
    <x v="275"/>
    <d v="2013-12-07T00:00:00"/>
    <s v="First Class"/>
    <s v="NM-18520"/>
    <s v="Neoma Murray"/>
    <x v="0"/>
    <x v="0"/>
    <s v="Los Angeles"/>
    <x v="1"/>
    <n v="90045"/>
    <x v="1"/>
    <x v="1738"/>
    <x v="2"/>
    <x v="11"/>
    <x v="1718"/>
    <n v="1649.95"/>
    <n v="5"/>
    <n v="0"/>
    <n v="659.98"/>
  </r>
  <r>
    <n v="5427"/>
    <x v="2701"/>
    <x v="0"/>
    <x v="275"/>
    <d v="2013-12-07T00:00:00"/>
    <s v="First Class"/>
    <s v="NM-18520"/>
    <s v="Neoma Murray"/>
    <x v="0"/>
    <x v="0"/>
    <s v="Los Angeles"/>
    <x v="1"/>
    <n v="90045"/>
    <x v="1"/>
    <x v="1608"/>
    <x v="0"/>
    <x v="5"/>
    <x v="1590"/>
    <n v="111.89999999999999"/>
    <n v="6"/>
    <n v="0"/>
    <n v="51.47399999999999"/>
  </r>
  <r>
    <n v="5428"/>
    <x v="2702"/>
    <x v="0"/>
    <x v="403"/>
    <d v="2013-06-15T00:00:00"/>
    <s v="Same Day"/>
    <s v="MH-17290"/>
    <s v="Marc Harrigan"/>
    <x v="2"/>
    <x v="0"/>
    <s v="Los Angeles"/>
    <x v="1"/>
    <n v="90036"/>
    <x v="1"/>
    <x v="1601"/>
    <x v="0"/>
    <x v="0"/>
    <x v="1584"/>
    <n v="599.16499999999996"/>
    <n v="5"/>
    <n v="0.15"/>
    <n v="35.245000000000005"/>
  </r>
  <r>
    <n v="5429"/>
    <x v="2703"/>
    <x v="0"/>
    <x v="476"/>
    <d v="2013-09-05T00:00:00"/>
    <s v="First Class"/>
    <s v="SZ-20035"/>
    <s v="Sam Zeldin"/>
    <x v="2"/>
    <x v="0"/>
    <s v="San Francisco"/>
    <x v="1"/>
    <n v="94122"/>
    <x v="1"/>
    <x v="170"/>
    <x v="1"/>
    <x v="4"/>
    <x v="169"/>
    <n v="46.53"/>
    <n v="3"/>
    <n v="0"/>
    <n v="12.097800000000001"/>
  </r>
  <r>
    <n v="5430"/>
    <x v="2704"/>
    <x v="2"/>
    <x v="742"/>
    <d v="2011-09-07T00:00:00"/>
    <s v="First Class"/>
    <s v="PR-18880"/>
    <s v="Patrick Ryan"/>
    <x v="0"/>
    <x v="0"/>
    <s v="Saint Petersburg"/>
    <x v="2"/>
    <n v="33710"/>
    <x v="0"/>
    <x v="296"/>
    <x v="0"/>
    <x v="5"/>
    <x v="293"/>
    <n v="31.983999999999998"/>
    <n v="2"/>
    <n v="0.2"/>
    <n v="1.9989999999999979"/>
  </r>
  <r>
    <n v="5431"/>
    <x v="2705"/>
    <x v="3"/>
    <x v="208"/>
    <d v="2014-10-26T00:00:00"/>
    <s v="Standard Class"/>
    <s v="FC-14245"/>
    <s v="Frank Carlisle"/>
    <x v="2"/>
    <x v="0"/>
    <s v="Lakewood"/>
    <x v="24"/>
    <n v="44107"/>
    <x v="3"/>
    <x v="1725"/>
    <x v="1"/>
    <x v="9"/>
    <x v="1703"/>
    <n v="161.56800000000001"/>
    <n v="2"/>
    <n v="0.2"/>
    <n v="16.156799999999997"/>
  </r>
  <r>
    <n v="5432"/>
    <x v="2705"/>
    <x v="3"/>
    <x v="208"/>
    <d v="2014-10-26T00:00:00"/>
    <s v="Standard Class"/>
    <s v="FC-14245"/>
    <s v="Frank Carlisle"/>
    <x v="2"/>
    <x v="0"/>
    <s v="Lakewood"/>
    <x v="24"/>
    <n v="44107"/>
    <x v="3"/>
    <x v="727"/>
    <x v="1"/>
    <x v="10"/>
    <x v="719"/>
    <n v="4.0640000000000001"/>
    <n v="1"/>
    <n v="0.2"/>
    <n v="1.3715999999999999"/>
  </r>
  <r>
    <n v="5433"/>
    <x v="2705"/>
    <x v="3"/>
    <x v="208"/>
    <d v="2014-10-26T00:00:00"/>
    <s v="Standard Class"/>
    <s v="FC-14245"/>
    <s v="Frank Carlisle"/>
    <x v="2"/>
    <x v="0"/>
    <s v="Lakewood"/>
    <x v="24"/>
    <n v="44107"/>
    <x v="3"/>
    <x v="1472"/>
    <x v="1"/>
    <x v="8"/>
    <x v="1450"/>
    <n v="6.2160000000000002"/>
    <n v="4"/>
    <n v="0.7"/>
    <n v="-4.9727999999999994"/>
  </r>
  <r>
    <n v="5434"/>
    <x v="2706"/>
    <x v="3"/>
    <x v="1016"/>
    <d v="2014-04-30T00:00:00"/>
    <s v="Standard Class"/>
    <s v="LH-16750"/>
    <s v="Larry Hughes"/>
    <x v="0"/>
    <x v="0"/>
    <s v="Chandler"/>
    <x v="16"/>
    <n v="85224"/>
    <x v="1"/>
    <x v="21"/>
    <x v="1"/>
    <x v="6"/>
    <x v="21"/>
    <n v="8.895999999999999"/>
    <n v="4"/>
    <n v="0.2"/>
    <n v="0.66719999999999979"/>
  </r>
  <r>
    <n v="5435"/>
    <x v="2707"/>
    <x v="1"/>
    <x v="324"/>
    <d v="2012-10-24T00:00:00"/>
    <s v="Standard Class"/>
    <s v="RM-19675"/>
    <s v="Robert Marley"/>
    <x v="2"/>
    <x v="0"/>
    <s v="Los Angeles"/>
    <x v="1"/>
    <n v="90008"/>
    <x v="1"/>
    <x v="1739"/>
    <x v="1"/>
    <x v="9"/>
    <x v="1719"/>
    <n v="1640.6999999999998"/>
    <n v="5"/>
    <n v="0"/>
    <n v="459.39599999999996"/>
  </r>
  <r>
    <n v="5436"/>
    <x v="2707"/>
    <x v="1"/>
    <x v="324"/>
    <d v="2012-10-24T00:00:00"/>
    <s v="Standard Class"/>
    <s v="RM-19675"/>
    <s v="Robert Marley"/>
    <x v="2"/>
    <x v="0"/>
    <s v="Los Angeles"/>
    <x v="1"/>
    <n v="90008"/>
    <x v="1"/>
    <x v="293"/>
    <x v="2"/>
    <x v="11"/>
    <x v="290"/>
    <n v="270"/>
    <n v="3"/>
    <n v="0"/>
    <n v="97.199999999999989"/>
  </r>
  <r>
    <n v="5437"/>
    <x v="2708"/>
    <x v="2"/>
    <x v="260"/>
    <d v="2011-07-08T00:00:00"/>
    <s v="First Class"/>
    <s v="DM-13525"/>
    <s v="Don Miller"/>
    <x v="1"/>
    <x v="0"/>
    <s v="Palm Coast"/>
    <x v="2"/>
    <n v="32137"/>
    <x v="0"/>
    <x v="1122"/>
    <x v="0"/>
    <x v="5"/>
    <x v="1101"/>
    <n v="19.52"/>
    <n v="2"/>
    <n v="0.2"/>
    <n v="5.3680000000000012"/>
  </r>
  <r>
    <n v="5438"/>
    <x v="2708"/>
    <x v="2"/>
    <x v="260"/>
    <d v="2011-07-08T00:00:00"/>
    <s v="First Class"/>
    <s v="DM-13525"/>
    <s v="Don Miller"/>
    <x v="1"/>
    <x v="0"/>
    <s v="Palm Coast"/>
    <x v="2"/>
    <n v="32137"/>
    <x v="0"/>
    <x v="1504"/>
    <x v="1"/>
    <x v="8"/>
    <x v="1482"/>
    <n v="9.8100000000000023"/>
    <n v="5"/>
    <n v="0.7"/>
    <n v="-6.8669999999999973"/>
  </r>
  <r>
    <n v="5439"/>
    <x v="2708"/>
    <x v="2"/>
    <x v="260"/>
    <d v="2011-07-08T00:00:00"/>
    <s v="First Class"/>
    <s v="DM-13525"/>
    <s v="Don Miller"/>
    <x v="1"/>
    <x v="0"/>
    <s v="Palm Coast"/>
    <x v="2"/>
    <n v="32137"/>
    <x v="0"/>
    <x v="1740"/>
    <x v="0"/>
    <x v="5"/>
    <x v="1720"/>
    <n v="213.21600000000001"/>
    <n v="3"/>
    <n v="0.2"/>
    <n v="15.991199999999992"/>
  </r>
  <r>
    <n v="5440"/>
    <x v="2709"/>
    <x v="0"/>
    <x v="958"/>
    <d v="2013-04-10T00:00:00"/>
    <s v="Standard Class"/>
    <s v="EH-14185"/>
    <s v="Evan Henry"/>
    <x v="0"/>
    <x v="0"/>
    <s v="New York City"/>
    <x v="15"/>
    <n v="10035"/>
    <x v="3"/>
    <x v="1498"/>
    <x v="1"/>
    <x v="8"/>
    <x v="1477"/>
    <n v="588.78399999999999"/>
    <n v="2"/>
    <n v="0.2"/>
    <n v="183.99499999999998"/>
  </r>
  <r>
    <n v="5441"/>
    <x v="2710"/>
    <x v="3"/>
    <x v="38"/>
    <d v="2014-11-19T00:00:00"/>
    <s v="Second Class"/>
    <s v="TC-21295"/>
    <s v="Toby Carlisle"/>
    <x v="0"/>
    <x v="0"/>
    <s v="Jupiter"/>
    <x v="2"/>
    <n v="33458"/>
    <x v="0"/>
    <x v="679"/>
    <x v="1"/>
    <x v="6"/>
    <x v="673"/>
    <n v="2.0640000000000001"/>
    <n v="1"/>
    <n v="0.2"/>
    <n v="0.15480000000000005"/>
  </r>
  <r>
    <n v="5442"/>
    <x v="2711"/>
    <x v="3"/>
    <x v="428"/>
    <d v="2014-09-14T00:00:00"/>
    <s v="Standard Class"/>
    <s v="AI-10855"/>
    <s v="Arianne Irving"/>
    <x v="0"/>
    <x v="0"/>
    <s v="Glendale"/>
    <x v="16"/>
    <n v="85301"/>
    <x v="1"/>
    <x v="1741"/>
    <x v="1"/>
    <x v="10"/>
    <x v="1721"/>
    <n v="6.3680000000000003"/>
    <n v="2"/>
    <n v="0.2"/>
    <n v="2.3879999999999999"/>
  </r>
  <r>
    <n v="5443"/>
    <x v="2712"/>
    <x v="1"/>
    <x v="786"/>
    <d v="2012-04-23T00:00:00"/>
    <s v="Standard Class"/>
    <s v="JM-15535"/>
    <s v="Jessica Myrick"/>
    <x v="0"/>
    <x v="0"/>
    <s v="New York City"/>
    <x v="15"/>
    <n v="10035"/>
    <x v="3"/>
    <x v="769"/>
    <x v="2"/>
    <x v="11"/>
    <x v="761"/>
    <n v="99.6"/>
    <n v="1"/>
    <n v="0"/>
    <n v="36.851999999999997"/>
  </r>
  <r>
    <n v="5444"/>
    <x v="2712"/>
    <x v="1"/>
    <x v="786"/>
    <d v="2012-04-23T00:00:00"/>
    <s v="Standard Class"/>
    <s v="JM-15535"/>
    <s v="Jessica Myrick"/>
    <x v="0"/>
    <x v="0"/>
    <s v="New York City"/>
    <x v="15"/>
    <n v="10035"/>
    <x v="3"/>
    <x v="1120"/>
    <x v="1"/>
    <x v="8"/>
    <x v="1099"/>
    <n v="62.296000000000006"/>
    <n v="13"/>
    <n v="0.2"/>
    <n v="21.024899999999999"/>
  </r>
  <r>
    <n v="5445"/>
    <x v="2712"/>
    <x v="1"/>
    <x v="786"/>
    <d v="2012-04-23T00:00:00"/>
    <s v="Standard Class"/>
    <s v="JM-15535"/>
    <s v="Jessica Myrick"/>
    <x v="0"/>
    <x v="0"/>
    <s v="New York City"/>
    <x v="15"/>
    <n v="10035"/>
    <x v="3"/>
    <x v="1742"/>
    <x v="1"/>
    <x v="6"/>
    <x v="1722"/>
    <n v="10.709999999999999"/>
    <n v="3"/>
    <n v="0"/>
    <n v="2.7845999999999997"/>
  </r>
  <r>
    <n v="5446"/>
    <x v="2713"/>
    <x v="0"/>
    <x v="197"/>
    <d v="2013-07-30T00:00:00"/>
    <s v="Standard Class"/>
    <s v="BE-11335"/>
    <s v="Bill Eplett"/>
    <x v="2"/>
    <x v="0"/>
    <s v="Houston"/>
    <x v="5"/>
    <n v="77041"/>
    <x v="2"/>
    <x v="1249"/>
    <x v="1"/>
    <x v="12"/>
    <x v="1224"/>
    <n v="20.936000000000003"/>
    <n v="1"/>
    <n v="0.2"/>
    <n v="7.0659000000000001"/>
  </r>
  <r>
    <n v="5447"/>
    <x v="2714"/>
    <x v="0"/>
    <x v="370"/>
    <d v="2013-09-01T00:00:00"/>
    <s v="Standard Class"/>
    <s v="DR-12880"/>
    <s v="Dan Reichenbach"/>
    <x v="1"/>
    <x v="0"/>
    <s v="New York City"/>
    <x v="15"/>
    <n v="10035"/>
    <x v="3"/>
    <x v="895"/>
    <x v="2"/>
    <x v="7"/>
    <x v="879"/>
    <n v="33"/>
    <n v="6"/>
    <n v="0"/>
    <n v="8.25"/>
  </r>
  <r>
    <n v="5448"/>
    <x v="2714"/>
    <x v="0"/>
    <x v="370"/>
    <d v="2013-09-01T00:00:00"/>
    <s v="Standard Class"/>
    <s v="DR-12880"/>
    <s v="Dan Reichenbach"/>
    <x v="1"/>
    <x v="0"/>
    <s v="New York City"/>
    <x v="15"/>
    <n v="10035"/>
    <x v="3"/>
    <x v="1233"/>
    <x v="2"/>
    <x v="11"/>
    <x v="1207"/>
    <n v="249.95000000000002"/>
    <n v="5"/>
    <n v="0"/>
    <n v="87.482499999999987"/>
  </r>
  <r>
    <n v="5449"/>
    <x v="2715"/>
    <x v="2"/>
    <x v="171"/>
    <d v="2011-09-19T00:00:00"/>
    <s v="Standard Class"/>
    <s v="TA-21385"/>
    <s v="Tom Ashbrook"/>
    <x v="2"/>
    <x v="0"/>
    <s v="Olathe"/>
    <x v="41"/>
    <n v="66062"/>
    <x v="2"/>
    <x v="1420"/>
    <x v="1"/>
    <x v="14"/>
    <x v="1399"/>
    <n v="357.93"/>
    <n v="3"/>
    <n v="0"/>
    <n v="7.158600000000007"/>
  </r>
  <r>
    <n v="5450"/>
    <x v="2715"/>
    <x v="2"/>
    <x v="171"/>
    <d v="2011-09-19T00:00:00"/>
    <s v="Standard Class"/>
    <s v="TA-21385"/>
    <s v="Tom Ashbrook"/>
    <x v="2"/>
    <x v="0"/>
    <s v="Olathe"/>
    <x v="41"/>
    <n v="66062"/>
    <x v="2"/>
    <x v="1690"/>
    <x v="2"/>
    <x v="11"/>
    <x v="1669"/>
    <n v="57.400000000000006"/>
    <n v="5"/>
    <n v="0"/>
    <n v="10.905999999999993"/>
  </r>
  <r>
    <n v="5451"/>
    <x v="2715"/>
    <x v="2"/>
    <x v="171"/>
    <d v="2011-09-19T00:00:00"/>
    <s v="Standard Class"/>
    <s v="TA-21385"/>
    <s v="Tom Ashbrook"/>
    <x v="2"/>
    <x v="0"/>
    <s v="Olathe"/>
    <x v="41"/>
    <n v="66062"/>
    <x v="2"/>
    <x v="896"/>
    <x v="1"/>
    <x v="8"/>
    <x v="880"/>
    <n v="331.96"/>
    <n v="2"/>
    <n v="0"/>
    <n v="149.38199999999998"/>
  </r>
  <r>
    <n v="5452"/>
    <x v="2715"/>
    <x v="2"/>
    <x v="171"/>
    <d v="2011-09-19T00:00:00"/>
    <s v="Standard Class"/>
    <s v="TA-21385"/>
    <s v="Tom Ashbrook"/>
    <x v="2"/>
    <x v="0"/>
    <s v="Olathe"/>
    <x v="41"/>
    <n v="66062"/>
    <x v="2"/>
    <x v="1492"/>
    <x v="0"/>
    <x v="5"/>
    <x v="1470"/>
    <n v="40.56"/>
    <n v="2"/>
    <n v="0"/>
    <n v="12.979199999999999"/>
  </r>
  <r>
    <n v="5453"/>
    <x v="2716"/>
    <x v="0"/>
    <x v="405"/>
    <d v="2013-07-30T00:00:00"/>
    <s v="Standard Class"/>
    <s v="KN-16705"/>
    <s v="Kristina Nunn"/>
    <x v="2"/>
    <x v="0"/>
    <s v="Sparks"/>
    <x v="33"/>
    <n v="89431"/>
    <x v="1"/>
    <x v="610"/>
    <x v="1"/>
    <x v="14"/>
    <x v="605"/>
    <n v="86.199999999999989"/>
    <n v="5"/>
    <n v="0"/>
    <n v="24.997999999999987"/>
  </r>
  <r>
    <n v="5454"/>
    <x v="2717"/>
    <x v="3"/>
    <x v="240"/>
    <d v="2014-05-24T00:00:00"/>
    <s v="Standard Class"/>
    <s v="PJ-18835"/>
    <s v="Patrick Jones"/>
    <x v="1"/>
    <x v="0"/>
    <s v="Rockford"/>
    <x v="10"/>
    <n v="61107"/>
    <x v="2"/>
    <x v="1588"/>
    <x v="1"/>
    <x v="10"/>
    <x v="1571"/>
    <n v="38.016000000000005"/>
    <n v="6"/>
    <n v="0.2"/>
    <n v="13.780799999999996"/>
  </r>
  <r>
    <n v="5455"/>
    <x v="2718"/>
    <x v="3"/>
    <x v="1045"/>
    <d v="2014-05-03T00:00:00"/>
    <s v="Standard Class"/>
    <s v="MC-17605"/>
    <s v="Matt Connell"/>
    <x v="1"/>
    <x v="0"/>
    <s v="Philadelphia"/>
    <x v="9"/>
    <n v="19143"/>
    <x v="3"/>
    <x v="470"/>
    <x v="1"/>
    <x v="4"/>
    <x v="466"/>
    <n v="8.3840000000000003"/>
    <n v="1"/>
    <n v="0.2"/>
    <n v="0.73360000000000003"/>
  </r>
  <r>
    <n v="5456"/>
    <x v="2718"/>
    <x v="3"/>
    <x v="1045"/>
    <d v="2014-05-03T00:00:00"/>
    <s v="Standard Class"/>
    <s v="MC-17605"/>
    <s v="Matt Connell"/>
    <x v="1"/>
    <x v="0"/>
    <s v="Philadelphia"/>
    <x v="9"/>
    <n v="19143"/>
    <x v="3"/>
    <x v="18"/>
    <x v="1"/>
    <x v="6"/>
    <x v="18"/>
    <n v="6.8480000000000008"/>
    <n v="2"/>
    <n v="0.2"/>
    <n v="0.77039999999999909"/>
  </r>
  <r>
    <n v="5457"/>
    <x v="2719"/>
    <x v="3"/>
    <x v="614"/>
    <d v="2015-01-03T00:00:00"/>
    <s v="Standard Class"/>
    <s v="BS-11755"/>
    <s v="Bruce Stewart"/>
    <x v="0"/>
    <x v="0"/>
    <s v="Edmonds"/>
    <x v="4"/>
    <n v="98026"/>
    <x v="1"/>
    <x v="1743"/>
    <x v="1"/>
    <x v="13"/>
    <x v="1723"/>
    <n v="19.600000000000001"/>
    <n v="5"/>
    <n v="0"/>
    <n v="9.6039999999999992"/>
  </r>
  <r>
    <n v="5458"/>
    <x v="2719"/>
    <x v="3"/>
    <x v="614"/>
    <d v="2015-01-03T00:00:00"/>
    <s v="Standard Class"/>
    <s v="BS-11755"/>
    <s v="Bruce Stewart"/>
    <x v="0"/>
    <x v="0"/>
    <s v="Edmonds"/>
    <x v="4"/>
    <n v="98026"/>
    <x v="1"/>
    <x v="1182"/>
    <x v="0"/>
    <x v="5"/>
    <x v="1159"/>
    <n v="68.459999999999994"/>
    <n v="2"/>
    <n v="0"/>
    <n v="20.537999999999997"/>
  </r>
  <r>
    <n v="5459"/>
    <x v="2720"/>
    <x v="3"/>
    <x v="507"/>
    <d v="2014-09-07T00:00:00"/>
    <s v="Second Class"/>
    <s v="PK-19075"/>
    <s v="Pete Kriz"/>
    <x v="0"/>
    <x v="0"/>
    <s v="San Francisco"/>
    <x v="1"/>
    <n v="94122"/>
    <x v="1"/>
    <x v="757"/>
    <x v="1"/>
    <x v="8"/>
    <x v="748"/>
    <n v="13.343999999999998"/>
    <n v="6"/>
    <n v="0.2"/>
    <n v="4.3367999999999993"/>
  </r>
  <r>
    <n v="5460"/>
    <x v="2720"/>
    <x v="3"/>
    <x v="507"/>
    <d v="2014-09-07T00:00:00"/>
    <s v="Second Class"/>
    <s v="PK-19075"/>
    <s v="Pete Kriz"/>
    <x v="0"/>
    <x v="0"/>
    <s v="San Francisco"/>
    <x v="1"/>
    <n v="94122"/>
    <x v="1"/>
    <x v="1744"/>
    <x v="0"/>
    <x v="3"/>
    <x v="1724"/>
    <n v="1478.2719999999999"/>
    <n v="8"/>
    <n v="0.2"/>
    <n v="92.392000000000053"/>
  </r>
  <r>
    <n v="5461"/>
    <x v="2721"/>
    <x v="2"/>
    <x v="90"/>
    <d v="2011-03-25T00:00:00"/>
    <s v="Standard Class"/>
    <s v="TS-21205"/>
    <s v="Thomas Seio"/>
    <x v="1"/>
    <x v="0"/>
    <s v="Asheville"/>
    <x v="3"/>
    <n v="28806"/>
    <x v="0"/>
    <x v="1512"/>
    <x v="1"/>
    <x v="4"/>
    <x v="1490"/>
    <n v="16.272000000000002"/>
    <n v="1"/>
    <n v="0.2"/>
    <n v="-3.864600000000002"/>
  </r>
  <r>
    <n v="5462"/>
    <x v="2722"/>
    <x v="3"/>
    <x v="394"/>
    <d v="2014-10-05T00:00:00"/>
    <s v="Standard Class"/>
    <s v="BD-11725"/>
    <s v="Bruce Degenhardt"/>
    <x v="0"/>
    <x v="0"/>
    <s v="Los Angeles"/>
    <x v="1"/>
    <n v="90032"/>
    <x v="1"/>
    <x v="50"/>
    <x v="0"/>
    <x v="5"/>
    <x v="50"/>
    <n v="9.24"/>
    <n v="3"/>
    <n v="0"/>
    <n v="4.4352"/>
  </r>
  <r>
    <n v="5463"/>
    <x v="2723"/>
    <x v="2"/>
    <x v="1046"/>
    <d v="2011-01-21T00:00:00"/>
    <s v="First Class"/>
    <s v="TS-21340"/>
    <s v="Toby Swindell"/>
    <x v="0"/>
    <x v="0"/>
    <s v="Scottsdale"/>
    <x v="16"/>
    <n v="85254"/>
    <x v="1"/>
    <x v="828"/>
    <x v="1"/>
    <x v="8"/>
    <x v="816"/>
    <n v="32.340000000000003"/>
    <n v="10"/>
    <n v="0.7"/>
    <n v="-23.716000000000001"/>
  </r>
  <r>
    <n v="5464"/>
    <x v="2723"/>
    <x v="2"/>
    <x v="1046"/>
    <d v="2011-01-21T00:00:00"/>
    <s v="First Class"/>
    <s v="TS-21340"/>
    <s v="Toby Swindell"/>
    <x v="0"/>
    <x v="0"/>
    <s v="Scottsdale"/>
    <x v="16"/>
    <n v="85254"/>
    <x v="1"/>
    <x v="161"/>
    <x v="1"/>
    <x v="10"/>
    <x v="1286"/>
    <n v="56.064"/>
    <n v="4"/>
    <n v="0.2"/>
    <n v="19.622399999999999"/>
  </r>
  <r>
    <n v="5465"/>
    <x v="2723"/>
    <x v="2"/>
    <x v="1046"/>
    <d v="2011-01-21T00:00:00"/>
    <s v="First Class"/>
    <s v="TS-21340"/>
    <s v="Toby Swindell"/>
    <x v="0"/>
    <x v="0"/>
    <s v="Scottsdale"/>
    <x v="16"/>
    <n v="85254"/>
    <x v="1"/>
    <x v="113"/>
    <x v="1"/>
    <x v="12"/>
    <x v="113"/>
    <n v="108.72"/>
    <n v="5"/>
    <n v="0.2"/>
    <n v="36.692999999999998"/>
  </r>
  <r>
    <n v="5466"/>
    <x v="2723"/>
    <x v="2"/>
    <x v="1046"/>
    <d v="2011-01-21T00:00:00"/>
    <s v="First Class"/>
    <s v="TS-21340"/>
    <s v="Toby Swindell"/>
    <x v="0"/>
    <x v="0"/>
    <s v="Scottsdale"/>
    <x v="16"/>
    <n v="85254"/>
    <x v="1"/>
    <x v="366"/>
    <x v="0"/>
    <x v="0"/>
    <x v="362"/>
    <n v="181.47000000000003"/>
    <n v="5"/>
    <n v="0.7"/>
    <n v="-320.59699999999998"/>
  </r>
  <r>
    <n v="5467"/>
    <x v="2724"/>
    <x v="2"/>
    <x v="1047"/>
    <d v="2011-02-20T00:00:00"/>
    <s v="Second Class"/>
    <s v="ST-20530"/>
    <s v="Shui Tom"/>
    <x v="0"/>
    <x v="0"/>
    <s v="Houston"/>
    <x v="5"/>
    <n v="77095"/>
    <x v="2"/>
    <x v="949"/>
    <x v="1"/>
    <x v="10"/>
    <x v="933"/>
    <n v="16.176000000000002"/>
    <n v="3"/>
    <n v="0.2"/>
    <n v="6.0659999999999989"/>
  </r>
  <r>
    <n v="5468"/>
    <x v="2725"/>
    <x v="0"/>
    <x v="632"/>
    <d v="2013-06-15T00:00:00"/>
    <s v="Standard Class"/>
    <s v="DB-13210"/>
    <s v="Dean Braden"/>
    <x v="0"/>
    <x v="0"/>
    <s v="San Francisco"/>
    <x v="1"/>
    <n v="94109"/>
    <x v="1"/>
    <x v="23"/>
    <x v="0"/>
    <x v="1"/>
    <x v="23"/>
    <n v="122.352"/>
    <n v="3"/>
    <n v="0.2"/>
    <n v="13.764599999999994"/>
  </r>
  <r>
    <n v="5469"/>
    <x v="2726"/>
    <x v="2"/>
    <x v="467"/>
    <d v="2011-09-27T00:00:00"/>
    <s v="First Class"/>
    <s v="KF-16285"/>
    <s v="Karen Ferguson"/>
    <x v="2"/>
    <x v="0"/>
    <s v="San Diego"/>
    <x v="1"/>
    <n v="92105"/>
    <x v="1"/>
    <x v="1"/>
    <x v="0"/>
    <x v="1"/>
    <x v="1"/>
    <n v="585.55200000000002"/>
    <n v="3"/>
    <n v="0.2"/>
    <n v="73.19399999999996"/>
  </r>
  <r>
    <n v="5470"/>
    <x v="2726"/>
    <x v="2"/>
    <x v="467"/>
    <d v="2011-09-27T00:00:00"/>
    <s v="First Class"/>
    <s v="KF-16285"/>
    <s v="Karen Ferguson"/>
    <x v="2"/>
    <x v="0"/>
    <s v="San Diego"/>
    <x v="1"/>
    <n v="92105"/>
    <x v="1"/>
    <x v="974"/>
    <x v="1"/>
    <x v="10"/>
    <x v="959"/>
    <n v="19.440000000000001"/>
    <n v="3"/>
    <n v="0"/>
    <n v="9.3312000000000008"/>
  </r>
  <r>
    <n v="5471"/>
    <x v="2727"/>
    <x v="0"/>
    <x v="198"/>
    <d v="2013-06-05T00:00:00"/>
    <s v="Standard Class"/>
    <s v="JM-16195"/>
    <s v="Justin MacKendrick"/>
    <x v="0"/>
    <x v="0"/>
    <s v="Hamilton"/>
    <x v="24"/>
    <n v="45011"/>
    <x v="3"/>
    <x v="1271"/>
    <x v="1"/>
    <x v="9"/>
    <x v="1247"/>
    <n v="123.92000000000002"/>
    <n v="5"/>
    <n v="0.2"/>
    <n v="9.2939999999999969"/>
  </r>
  <r>
    <n v="5472"/>
    <x v="2728"/>
    <x v="3"/>
    <x v="484"/>
    <d v="2014-12-24T00:00:00"/>
    <s v="Standard Class"/>
    <s v="TS-21505"/>
    <s v="Tony Sayre"/>
    <x v="0"/>
    <x v="0"/>
    <s v="Parker"/>
    <x v="22"/>
    <n v="80134"/>
    <x v="1"/>
    <x v="1533"/>
    <x v="0"/>
    <x v="5"/>
    <x v="1512"/>
    <n v="13.360000000000001"/>
    <n v="5"/>
    <n v="0.2"/>
    <n v="4.0080000000000009"/>
  </r>
  <r>
    <n v="5473"/>
    <x v="2728"/>
    <x v="3"/>
    <x v="484"/>
    <d v="2014-12-24T00:00:00"/>
    <s v="Standard Class"/>
    <s v="TS-21505"/>
    <s v="Tony Sayre"/>
    <x v="0"/>
    <x v="0"/>
    <s v="Parker"/>
    <x v="22"/>
    <n v="80134"/>
    <x v="1"/>
    <x v="1166"/>
    <x v="1"/>
    <x v="4"/>
    <x v="1144"/>
    <n v="78.256"/>
    <n v="2"/>
    <n v="0.2"/>
    <n v="-17.607599999999998"/>
  </r>
  <r>
    <n v="5474"/>
    <x v="2728"/>
    <x v="3"/>
    <x v="484"/>
    <d v="2014-12-24T00:00:00"/>
    <s v="Standard Class"/>
    <s v="TS-21505"/>
    <s v="Tony Sayre"/>
    <x v="0"/>
    <x v="0"/>
    <s v="Parker"/>
    <x v="22"/>
    <n v="80134"/>
    <x v="1"/>
    <x v="1195"/>
    <x v="0"/>
    <x v="0"/>
    <x v="1171"/>
    <n v="102.01800000000001"/>
    <n v="7"/>
    <n v="0.7"/>
    <n v="-183.6323999999999"/>
  </r>
  <r>
    <n v="5475"/>
    <x v="2729"/>
    <x v="3"/>
    <x v="377"/>
    <d v="2014-12-27T00:00:00"/>
    <s v="Same Day"/>
    <s v="YC-21895"/>
    <s v="Yoseph Carroll"/>
    <x v="1"/>
    <x v="0"/>
    <s v="Fremont"/>
    <x v="8"/>
    <n v="68025"/>
    <x v="2"/>
    <x v="458"/>
    <x v="1"/>
    <x v="4"/>
    <x v="454"/>
    <n v="750.68"/>
    <n v="2"/>
    <n v="0"/>
    <n v="37.533999999999992"/>
  </r>
  <r>
    <n v="5476"/>
    <x v="2730"/>
    <x v="3"/>
    <x v="140"/>
    <d v="2014-06-19T00:00:00"/>
    <s v="First Class"/>
    <s v="Dp-13240"/>
    <s v="Dean percer"/>
    <x v="2"/>
    <x v="0"/>
    <s v="Maple Grove"/>
    <x v="11"/>
    <n v="55369"/>
    <x v="2"/>
    <x v="579"/>
    <x v="1"/>
    <x v="2"/>
    <x v="574"/>
    <n v="44.400000000000006"/>
    <n v="3"/>
    <n v="0"/>
    <n v="22.200000000000003"/>
  </r>
  <r>
    <n v="5477"/>
    <x v="2730"/>
    <x v="3"/>
    <x v="140"/>
    <d v="2014-06-19T00:00:00"/>
    <s v="First Class"/>
    <s v="Dp-13240"/>
    <s v="Dean percer"/>
    <x v="2"/>
    <x v="0"/>
    <s v="Maple Grove"/>
    <x v="11"/>
    <n v="55369"/>
    <x v="2"/>
    <x v="1036"/>
    <x v="1"/>
    <x v="4"/>
    <x v="1017"/>
    <n v="84.55"/>
    <n v="5"/>
    <n v="0"/>
    <n v="22.828499999999998"/>
  </r>
  <r>
    <n v="5478"/>
    <x v="2730"/>
    <x v="3"/>
    <x v="140"/>
    <d v="2014-06-19T00:00:00"/>
    <s v="First Class"/>
    <s v="Dp-13240"/>
    <s v="Dean percer"/>
    <x v="2"/>
    <x v="0"/>
    <s v="Maple Grove"/>
    <x v="11"/>
    <n v="55369"/>
    <x v="2"/>
    <x v="1665"/>
    <x v="1"/>
    <x v="10"/>
    <x v="1644"/>
    <n v="17.940000000000001"/>
    <n v="3"/>
    <n v="0"/>
    <n v="8.7906000000000013"/>
  </r>
  <r>
    <n v="5479"/>
    <x v="2731"/>
    <x v="0"/>
    <x v="73"/>
    <d v="2013-11-25T00:00:00"/>
    <s v="Standard Class"/>
    <s v="SJ-20500"/>
    <s v="Shirley Jackson"/>
    <x v="0"/>
    <x v="0"/>
    <s v="Newark"/>
    <x v="13"/>
    <n v="19711"/>
    <x v="3"/>
    <x v="1160"/>
    <x v="1"/>
    <x v="8"/>
    <x v="1138"/>
    <n v="128.39999999999998"/>
    <n v="3"/>
    <n v="0"/>
    <n v="62.915999999999997"/>
  </r>
  <r>
    <n v="5480"/>
    <x v="2732"/>
    <x v="2"/>
    <x v="691"/>
    <d v="2011-04-04T00:00:00"/>
    <s v="Standard Class"/>
    <s v="KB-16240"/>
    <s v="Karen Bern"/>
    <x v="1"/>
    <x v="0"/>
    <s v="Miami"/>
    <x v="2"/>
    <n v="33180"/>
    <x v="0"/>
    <x v="799"/>
    <x v="1"/>
    <x v="8"/>
    <x v="789"/>
    <n v="1.8690000000000004"/>
    <n v="1"/>
    <n v="0.7"/>
    <n v="-1.3082999999999996"/>
  </r>
  <r>
    <n v="5481"/>
    <x v="2733"/>
    <x v="3"/>
    <x v="1048"/>
    <d v="2014-10-15T00:00:00"/>
    <s v="Standard Class"/>
    <s v="CS-12250"/>
    <s v="Chris Selesnick"/>
    <x v="1"/>
    <x v="0"/>
    <s v="San Diego"/>
    <x v="1"/>
    <n v="92105"/>
    <x v="1"/>
    <x v="957"/>
    <x v="2"/>
    <x v="7"/>
    <x v="941"/>
    <n v="103.19200000000001"/>
    <n v="1"/>
    <n v="0.2"/>
    <n v="11.609099999999998"/>
  </r>
  <r>
    <n v="5482"/>
    <x v="2733"/>
    <x v="3"/>
    <x v="1048"/>
    <d v="2014-10-15T00:00:00"/>
    <s v="Standard Class"/>
    <s v="CS-12250"/>
    <s v="Chris Selesnick"/>
    <x v="1"/>
    <x v="0"/>
    <s v="San Diego"/>
    <x v="1"/>
    <n v="92105"/>
    <x v="1"/>
    <x v="1542"/>
    <x v="2"/>
    <x v="11"/>
    <x v="1521"/>
    <n v="36"/>
    <n v="2"/>
    <n v="0"/>
    <n v="6.4799999999999969"/>
  </r>
  <r>
    <n v="5483"/>
    <x v="2733"/>
    <x v="3"/>
    <x v="1048"/>
    <d v="2014-10-15T00:00:00"/>
    <s v="Standard Class"/>
    <s v="CS-12250"/>
    <s v="Chris Selesnick"/>
    <x v="1"/>
    <x v="0"/>
    <s v="San Diego"/>
    <x v="1"/>
    <n v="92105"/>
    <x v="1"/>
    <x v="603"/>
    <x v="2"/>
    <x v="11"/>
    <x v="598"/>
    <n v="239.96"/>
    <n v="4"/>
    <n v="0"/>
    <n v="115.1808"/>
  </r>
  <r>
    <n v="5484"/>
    <x v="2733"/>
    <x v="3"/>
    <x v="1048"/>
    <d v="2014-10-15T00:00:00"/>
    <s v="Standard Class"/>
    <s v="CS-12250"/>
    <s v="Chris Selesnick"/>
    <x v="1"/>
    <x v="0"/>
    <s v="San Diego"/>
    <x v="1"/>
    <n v="92105"/>
    <x v="1"/>
    <x v="1512"/>
    <x v="1"/>
    <x v="4"/>
    <x v="1490"/>
    <n v="40.68"/>
    <n v="2"/>
    <n v="0"/>
    <n v="0.40679999999999694"/>
  </r>
  <r>
    <n v="5485"/>
    <x v="2734"/>
    <x v="3"/>
    <x v="289"/>
    <d v="2014-02-05T00:00:00"/>
    <s v="Standard Class"/>
    <s v="EB-13870"/>
    <s v="Emily Burns"/>
    <x v="0"/>
    <x v="0"/>
    <s v="Miami"/>
    <x v="2"/>
    <n v="33142"/>
    <x v="0"/>
    <x v="1745"/>
    <x v="0"/>
    <x v="1"/>
    <x v="1725"/>
    <n v="419.13599999999997"/>
    <n v="4"/>
    <n v="0.2"/>
    <n v="-68.1096"/>
  </r>
  <r>
    <n v="5486"/>
    <x v="2735"/>
    <x v="2"/>
    <x v="432"/>
    <d v="2011-12-17T00:00:00"/>
    <s v="Standard Class"/>
    <s v="PB-19150"/>
    <s v="Philip Brown"/>
    <x v="0"/>
    <x v="0"/>
    <s v="Miami"/>
    <x v="2"/>
    <n v="33178"/>
    <x v="0"/>
    <x v="706"/>
    <x v="1"/>
    <x v="12"/>
    <x v="33"/>
    <n v="23.472000000000001"/>
    <n v="3"/>
    <n v="0.2"/>
    <n v="7.6283999999999974"/>
  </r>
  <r>
    <n v="5487"/>
    <x v="2736"/>
    <x v="1"/>
    <x v="1040"/>
    <d v="2012-10-29T00:00:00"/>
    <s v="Standard Class"/>
    <s v="MT-18070"/>
    <s v="Michelle Tran"/>
    <x v="2"/>
    <x v="0"/>
    <s v="San Antonio"/>
    <x v="5"/>
    <n v="78207"/>
    <x v="2"/>
    <x v="307"/>
    <x v="1"/>
    <x v="8"/>
    <x v="304"/>
    <n v="3.5919999999999992"/>
    <n v="4"/>
    <n v="0.8"/>
    <n v="-6.2860000000000031"/>
  </r>
  <r>
    <n v="5488"/>
    <x v="2737"/>
    <x v="3"/>
    <x v="719"/>
    <d v="2014-04-05T00:00:00"/>
    <s v="Second Class"/>
    <s v="BF-11020"/>
    <s v="Barry Französisch"/>
    <x v="1"/>
    <x v="0"/>
    <s v="Jacksonville"/>
    <x v="2"/>
    <n v="32216"/>
    <x v="0"/>
    <x v="1136"/>
    <x v="2"/>
    <x v="7"/>
    <x v="1115"/>
    <n v="23.976000000000003"/>
    <n v="3"/>
    <n v="0.2"/>
    <n v="-5.694300000000001"/>
  </r>
  <r>
    <n v="5489"/>
    <x v="2737"/>
    <x v="3"/>
    <x v="719"/>
    <d v="2014-04-05T00:00:00"/>
    <s v="Second Class"/>
    <s v="BF-11020"/>
    <s v="Barry Französisch"/>
    <x v="1"/>
    <x v="0"/>
    <s v="Jacksonville"/>
    <x v="2"/>
    <n v="32216"/>
    <x v="0"/>
    <x v="948"/>
    <x v="1"/>
    <x v="2"/>
    <x v="932"/>
    <n v="6.2640000000000002"/>
    <n v="3"/>
    <n v="0.2"/>
    <n v="2.0358000000000001"/>
  </r>
  <r>
    <n v="5490"/>
    <x v="2737"/>
    <x v="3"/>
    <x v="719"/>
    <d v="2014-04-05T00:00:00"/>
    <s v="Second Class"/>
    <s v="BF-11020"/>
    <s v="Barry Französisch"/>
    <x v="1"/>
    <x v="0"/>
    <s v="Jacksonville"/>
    <x v="2"/>
    <n v="32216"/>
    <x v="0"/>
    <x v="1295"/>
    <x v="1"/>
    <x v="9"/>
    <x v="33"/>
    <n v="20.808"/>
    <n v="3"/>
    <n v="0.2"/>
    <n v="1.8207000000000013"/>
  </r>
  <r>
    <n v="5491"/>
    <x v="2737"/>
    <x v="3"/>
    <x v="719"/>
    <d v="2014-04-05T00:00:00"/>
    <s v="Second Class"/>
    <s v="BF-11020"/>
    <s v="Barry Französisch"/>
    <x v="1"/>
    <x v="0"/>
    <s v="Jacksonville"/>
    <x v="2"/>
    <n v="32216"/>
    <x v="0"/>
    <x v="1209"/>
    <x v="0"/>
    <x v="1"/>
    <x v="1185"/>
    <n v="218.35200000000003"/>
    <n v="3"/>
    <n v="0.2"/>
    <n v="-19.105800000000016"/>
  </r>
  <r>
    <n v="5492"/>
    <x v="2738"/>
    <x v="3"/>
    <x v="795"/>
    <d v="2014-01-28T00:00:00"/>
    <s v="First Class"/>
    <s v="CG-12520"/>
    <s v="Claire Gute"/>
    <x v="0"/>
    <x v="0"/>
    <s v="Houston"/>
    <x v="5"/>
    <n v="77070"/>
    <x v="2"/>
    <x v="75"/>
    <x v="1"/>
    <x v="4"/>
    <x v="75"/>
    <n v="18.16"/>
    <n v="2"/>
    <n v="0.2"/>
    <n v="1.8160000000000016"/>
  </r>
  <r>
    <n v="5493"/>
    <x v="2739"/>
    <x v="2"/>
    <x v="683"/>
    <d v="2011-11-28T00:00:00"/>
    <s v="Same Day"/>
    <s v="DH-13675"/>
    <s v="Duane Huffman"/>
    <x v="2"/>
    <x v="0"/>
    <s v="San Francisco"/>
    <x v="1"/>
    <n v="94122"/>
    <x v="1"/>
    <x v="327"/>
    <x v="1"/>
    <x v="14"/>
    <x v="33"/>
    <n v="7.36"/>
    <n v="2"/>
    <n v="0"/>
    <n v="0.14719999999999978"/>
  </r>
  <r>
    <n v="5494"/>
    <x v="2739"/>
    <x v="2"/>
    <x v="683"/>
    <d v="2011-11-28T00:00:00"/>
    <s v="Same Day"/>
    <s v="DH-13675"/>
    <s v="Duane Huffman"/>
    <x v="2"/>
    <x v="0"/>
    <s v="San Francisco"/>
    <x v="1"/>
    <n v="94122"/>
    <x v="1"/>
    <x v="254"/>
    <x v="1"/>
    <x v="2"/>
    <x v="252"/>
    <n v="41.4"/>
    <n v="4"/>
    <n v="0"/>
    <n v="19.872"/>
  </r>
  <r>
    <n v="5495"/>
    <x v="2739"/>
    <x v="2"/>
    <x v="683"/>
    <d v="2011-11-28T00:00:00"/>
    <s v="Same Day"/>
    <s v="DH-13675"/>
    <s v="Duane Huffman"/>
    <x v="2"/>
    <x v="0"/>
    <s v="San Francisco"/>
    <x v="1"/>
    <n v="94122"/>
    <x v="1"/>
    <x v="1119"/>
    <x v="0"/>
    <x v="0"/>
    <x v="1098"/>
    <n v="411.33199999999999"/>
    <n v="4"/>
    <n v="0.15"/>
    <n v="-4.8391999999999769"/>
  </r>
  <r>
    <n v="5496"/>
    <x v="2740"/>
    <x v="1"/>
    <x v="406"/>
    <d v="2012-09-08T00:00:00"/>
    <s v="Standard Class"/>
    <s v="SC-20440"/>
    <s v="Shaun Chance"/>
    <x v="1"/>
    <x v="0"/>
    <s v="Philadelphia"/>
    <x v="9"/>
    <n v="19140"/>
    <x v="3"/>
    <x v="1206"/>
    <x v="1"/>
    <x v="8"/>
    <x v="1182"/>
    <n v="7.6560000000000006"/>
    <n v="4"/>
    <n v="0.7"/>
    <n v="-6.1247999999999987"/>
  </r>
  <r>
    <n v="5497"/>
    <x v="2741"/>
    <x v="3"/>
    <x v="492"/>
    <d v="2014-06-17T00:00:00"/>
    <s v="Standard Class"/>
    <s v="HG-15025"/>
    <s v="Hunter Glantz"/>
    <x v="0"/>
    <x v="0"/>
    <s v="Marion"/>
    <x v="24"/>
    <n v="43302"/>
    <x v="3"/>
    <x v="240"/>
    <x v="2"/>
    <x v="11"/>
    <x v="238"/>
    <n v="63.920000000000009"/>
    <n v="2"/>
    <n v="0.2"/>
    <n v="19.176000000000002"/>
  </r>
  <r>
    <n v="5498"/>
    <x v="2742"/>
    <x v="3"/>
    <x v="663"/>
    <d v="2014-07-19T00:00:00"/>
    <s v="Second Class"/>
    <s v="MM-18055"/>
    <s v="Michelle Moray"/>
    <x v="0"/>
    <x v="0"/>
    <s v="New York City"/>
    <x v="15"/>
    <n v="10024"/>
    <x v="3"/>
    <x v="1241"/>
    <x v="1"/>
    <x v="6"/>
    <x v="1215"/>
    <n v="6.56"/>
    <n v="2"/>
    <n v="0"/>
    <n v="1.9023999999999992"/>
  </r>
  <r>
    <n v="5499"/>
    <x v="2742"/>
    <x v="3"/>
    <x v="663"/>
    <d v="2014-07-19T00:00:00"/>
    <s v="Second Class"/>
    <s v="MM-18055"/>
    <s v="Michelle Moray"/>
    <x v="0"/>
    <x v="0"/>
    <s v="New York City"/>
    <x v="15"/>
    <n v="10024"/>
    <x v="3"/>
    <x v="286"/>
    <x v="1"/>
    <x v="2"/>
    <x v="283"/>
    <n v="7.83"/>
    <n v="3"/>
    <n v="0"/>
    <n v="3.6017999999999999"/>
  </r>
  <r>
    <n v="5500"/>
    <x v="2742"/>
    <x v="3"/>
    <x v="663"/>
    <d v="2014-07-19T00:00:00"/>
    <s v="Second Class"/>
    <s v="MM-18055"/>
    <s v="Michelle Moray"/>
    <x v="0"/>
    <x v="0"/>
    <s v="New York City"/>
    <x v="15"/>
    <n v="10024"/>
    <x v="3"/>
    <x v="341"/>
    <x v="2"/>
    <x v="11"/>
    <x v="337"/>
    <n v="41.9"/>
    <n v="2"/>
    <n v="0"/>
    <n v="8.7989999999999995"/>
  </r>
  <r>
    <n v="5501"/>
    <x v="2742"/>
    <x v="3"/>
    <x v="663"/>
    <d v="2014-07-19T00:00:00"/>
    <s v="Second Class"/>
    <s v="MM-18055"/>
    <s v="Michelle Moray"/>
    <x v="0"/>
    <x v="0"/>
    <s v="New York City"/>
    <x v="15"/>
    <n v="10024"/>
    <x v="3"/>
    <x v="1265"/>
    <x v="0"/>
    <x v="1"/>
    <x v="1240"/>
    <n v="664.14599999999996"/>
    <n v="6"/>
    <n v="0.1"/>
    <n v="88.552800000000005"/>
  </r>
  <r>
    <n v="5502"/>
    <x v="2742"/>
    <x v="3"/>
    <x v="663"/>
    <d v="2014-07-19T00:00:00"/>
    <s v="Second Class"/>
    <s v="MM-18055"/>
    <s v="Michelle Moray"/>
    <x v="0"/>
    <x v="0"/>
    <s v="New York City"/>
    <x v="15"/>
    <n v="10024"/>
    <x v="3"/>
    <x v="1056"/>
    <x v="1"/>
    <x v="10"/>
    <x v="1036"/>
    <n v="8.9600000000000009"/>
    <n v="2"/>
    <n v="0"/>
    <n v="4.3904000000000005"/>
  </r>
  <r>
    <n v="5503"/>
    <x v="2743"/>
    <x v="3"/>
    <x v="808"/>
    <d v="2014-11-07T00:00:00"/>
    <s v="Standard Class"/>
    <s v="TH-21115"/>
    <s v="Thea Hudgings"/>
    <x v="1"/>
    <x v="0"/>
    <s v="Philadelphia"/>
    <x v="9"/>
    <n v="19140"/>
    <x v="3"/>
    <x v="1379"/>
    <x v="0"/>
    <x v="5"/>
    <x v="1355"/>
    <n v="3.3119999999999998"/>
    <n v="1"/>
    <n v="0.2"/>
    <n v="0.66239999999999977"/>
  </r>
  <r>
    <n v="5504"/>
    <x v="2743"/>
    <x v="3"/>
    <x v="808"/>
    <d v="2014-11-07T00:00:00"/>
    <s v="Standard Class"/>
    <s v="TH-21115"/>
    <s v="Thea Hudgings"/>
    <x v="1"/>
    <x v="0"/>
    <s v="Philadelphia"/>
    <x v="9"/>
    <n v="19140"/>
    <x v="3"/>
    <x v="1612"/>
    <x v="1"/>
    <x v="9"/>
    <x v="1594"/>
    <n v="20.136000000000003"/>
    <n v="3"/>
    <n v="0.2"/>
    <n v="1.2584999999999997"/>
  </r>
  <r>
    <n v="5505"/>
    <x v="2743"/>
    <x v="3"/>
    <x v="808"/>
    <d v="2014-11-07T00:00:00"/>
    <s v="Standard Class"/>
    <s v="TH-21115"/>
    <s v="Thea Hudgings"/>
    <x v="1"/>
    <x v="0"/>
    <s v="Philadelphia"/>
    <x v="9"/>
    <n v="19140"/>
    <x v="3"/>
    <x v="436"/>
    <x v="1"/>
    <x v="12"/>
    <x v="431"/>
    <n v="8.8559999999999999"/>
    <n v="3"/>
    <n v="0.2"/>
    <n v="2.8781999999999992"/>
  </r>
  <r>
    <n v="5506"/>
    <x v="2743"/>
    <x v="3"/>
    <x v="808"/>
    <d v="2014-11-07T00:00:00"/>
    <s v="Standard Class"/>
    <s v="TH-21115"/>
    <s v="Thea Hudgings"/>
    <x v="1"/>
    <x v="0"/>
    <s v="Philadelphia"/>
    <x v="9"/>
    <n v="19140"/>
    <x v="3"/>
    <x v="1118"/>
    <x v="2"/>
    <x v="7"/>
    <x v="1097"/>
    <n v="859.19999999999993"/>
    <n v="4"/>
    <n v="0.4"/>
    <n v="-186.15999999999997"/>
  </r>
  <r>
    <n v="5507"/>
    <x v="2744"/>
    <x v="0"/>
    <x v="750"/>
    <d v="2013-10-09T00:00:00"/>
    <s v="Same Day"/>
    <s v="JE-15745"/>
    <s v="Joel Eaton"/>
    <x v="0"/>
    <x v="0"/>
    <s v="Los Angeles"/>
    <x v="1"/>
    <n v="90036"/>
    <x v="1"/>
    <x v="1090"/>
    <x v="1"/>
    <x v="10"/>
    <x v="1071"/>
    <n v="61.96"/>
    <n v="2"/>
    <n v="0"/>
    <n v="27.881999999999998"/>
  </r>
  <r>
    <n v="5508"/>
    <x v="2745"/>
    <x v="0"/>
    <x v="143"/>
    <d v="2013-04-15T00:00:00"/>
    <s v="Standard Class"/>
    <s v="PG-18820"/>
    <s v="Patrick Gardner"/>
    <x v="0"/>
    <x v="0"/>
    <s v="Smyrna"/>
    <x v="32"/>
    <n v="30080"/>
    <x v="0"/>
    <x v="1343"/>
    <x v="1"/>
    <x v="12"/>
    <x v="1319"/>
    <n v="17.920000000000002"/>
    <n v="4"/>
    <n v="0"/>
    <n v="8.6016000000000012"/>
  </r>
  <r>
    <n v="5509"/>
    <x v="2746"/>
    <x v="1"/>
    <x v="1049"/>
    <d v="2012-10-12T00:00:00"/>
    <s v="Standard Class"/>
    <s v="MB-17305"/>
    <s v="Maria Bertelson"/>
    <x v="0"/>
    <x v="0"/>
    <s v="San Francisco"/>
    <x v="1"/>
    <n v="94122"/>
    <x v="1"/>
    <x v="287"/>
    <x v="0"/>
    <x v="5"/>
    <x v="284"/>
    <n v="145.9"/>
    <n v="5"/>
    <n v="0"/>
    <n v="62.736999999999995"/>
  </r>
  <r>
    <n v="5510"/>
    <x v="2747"/>
    <x v="3"/>
    <x v="356"/>
    <d v="2014-05-21T00:00:00"/>
    <s v="Standard Class"/>
    <s v="JD-16015"/>
    <s v="Joy Daniels"/>
    <x v="0"/>
    <x v="0"/>
    <s v="Chicago"/>
    <x v="10"/>
    <n v="60653"/>
    <x v="2"/>
    <x v="129"/>
    <x v="1"/>
    <x v="10"/>
    <x v="129"/>
    <n v="56.704000000000001"/>
    <n v="2"/>
    <n v="0.2"/>
    <n v="19.137599999999992"/>
  </r>
  <r>
    <n v="5511"/>
    <x v="2747"/>
    <x v="3"/>
    <x v="356"/>
    <d v="2014-05-21T00:00:00"/>
    <s v="Standard Class"/>
    <s v="JD-16015"/>
    <s v="Joy Daniels"/>
    <x v="0"/>
    <x v="0"/>
    <s v="Chicago"/>
    <x v="10"/>
    <n v="60653"/>
    <x v="2"/>
    <x v="1091"/>
    <x v="2"/>
    <x v="7"/>
    <x v="1072"/>
    <n v="11.120000000000001"/>
    <n v="2"/>
    <n v="0.2"/>
    <n v="3.4749999999999996"/>
  </r>
  <r>
    <n v="5512"/>
    <x v="2748"/>
    <x v="2"/>
    <x v="1050"/>
    <d v="2011-03-02T00:00:00"/>
    <s v="Standard Class"/>
    <s v="JH-15430"/>
    <s v="Jennifer Halladay"/>
    <x v="0"/>
    <x v="0"/>
    <s v="Medford"/>
    <x v="21"/>
    <n v="97504"/>
    <x v="1"/>
    <x v="1536"/>
    <x v="1"/>
    <x v="10"/>
    <x v="1515"/>
    <n v="32.896000000000001"/>
    <n v="4"/>
    <n v="0.2"/>
    <n v="11.102399999999996"/>
  </r>
  <r>
    <n v="5513"/>
    <x v="2748"/>
    <x v="2"/>
    <x v="1050"/>
    <d v="2011-03-02T00:00:00"/>
    <s v="Standard Class"/>
    <s v="JH-15430"/>
    <s v="Jennifer Halladay"/>
    <x v="0"/>
    <x v="0"/>
    <s v="Medford"/>
    <x v="21"/>
    <n v="97504"/>
    <x v="1"/>
    <x v="1587"/>
    <x v="1"/>
    <x v="10"/>
    <x v="1569"/>
    <n v="22.776000000000003"/>
    <n v="3"/>
    <n v="0.2"/>
    <n v="7.6868999999999996"/>
  </r>
  <r>
    <n v="5514"/>
    <x v="2749"/>
    <x v="1"/>
    <x v="1051"/>
    <d v="2012-06-01T00:00:00"/>
    <s v="First Class"/>
    <s v="EN-13780"/>
    <s v="Edward Nazzal"/>
    <x v="0"/>
    <x v="0"/>
    <s v="New York City"/>
    <x v="15"/>
    <n v="10009"/>
    <x v="3"/>
    <x v="647"/>
    <x v="2"/>
    <x v="7"/>
    <x v="1726"/>
    <n v="239.96999999999997"/>
    <n v="3"/>
    <n v="0"/>
    <n v="2.3996999999999815"/>
  </r>
  <r>
    <n v="5515"/>
    <x v="2749"/>
    <x v="1"/>
    <x v="1051"/>
    <d v="2012-06-01T00:00:00"/>
    <s v="First Class"/>
    <s v="EN-13780"/>
    <s v="Edward Nazzal"/>
    <x v="0"/>
    <x v="0"/>
    <s v="New York City"/>
    <x v="15"/>
    <n v="10009"/>
    <x v="3"/>
    <x v="1317"/>
    <x v="1"/>
    <x v="9"/>
    <x v="1294"/>
    <n v="160.32"/>
    <n v="2"/>
    <n v="0"/>
    <n v="44.889600000000002"/>
  </r>
  <r>
    <n v="5516"/>
    <x v="2749"/>
    <x v="1"/>
    <x v="1051"/>
    <d v="2012-06-01T00:00:00"/>
    <s v="First Class"/>
    <s v="EN-13780"/>
    <s v="Edward Nazzal"/>
    <x v="0"/>
    <x v="0"/>
    <s v="New York City"/>
    <x v="15"/>
    <n v="10009"/>
    <x v="3"/>
    <x v="1300"/>
    <x v="2"/>
    <x v="7"/>
    <x v="1276"/>
    <n v="128.85000000000002"/>
    <n v="3"/>
    <n v="0"/>
    <n v="3.8654999999999973"/>
  </r>
  <r>
    <n v="5517"/>
    <x v="2750"/>
    <x v="0"/>
    <x v="741"/>
    <d v="2013-11-22T00:00:00"/>
    <s v="Second Class"/>
    <s v="KC-16255"/>
    <s v="Karen Carlisle"/>
    <x v="1"/>
    <x v="0"/>
    <s v="Huntsville"/>
    <x v="19"/>
    <n v="35810"/>
    <x v="0"/>
    <x v="1738"/>
    <x v="2"/>
    <x v="11"/>
    <x v="1718"/>
    <n v="1319.96"/>
    <n v="4"/>
    <n v="0"/>
    <n v="527.98400000000004"/>
  </r>
  <r>
    <n v="5518"/>
    <x v="2751"/>
    <x v="3"/>
    <x v="769"/>
    <d v="2014-12-10T00:00:00"/>
    <s v="Standard Class"/>
    <s v="MS-17980"/>
    <s v="Michael Stewart"/>
    <x v="1"/>
    <x v="0"/>
    <s v="Philadelphia"/>
    <x v="9"/>
    <n v="19134"/>
    <x v="3"/>
    <x v="877"/>
    <x v="0"/>
    <x v="1"/>
    <x v="862"/>
    <n v="239.95999999999998"/>
    <n v="10"/>
    <n v="0.3"/>
    <n v="-10.283999999999992"/>
  </r>
  <r>
    <n v="5519"/>
    <x v="2751"/>
    <x v="3"/>
    <x v="769"/>
    <d v="2014-12-10T00:00:00"/>
    <s v="Standard Class"/>
    <s v="MS-17980"/>
    <s v="Michael Stewart"/>
    <x v="1"/>
    <x v="0"/>
    <s v="Philadelphia"/>
    <x v="9"/>
    <n v="19134"/>
    <x v="3"/>
    <x v="1182"/>
    <x v="0"/>
    <x v="5"/>
    <x v="1159"/>
    <n v="54.768000000000001"/>
    <n v="2"/>
    <n v="0.2"/>
    <n v="6.8459999999999965"/>
  </r>
  <r>
    <n v="5520"/>
    <x v="2751"/>
    <x v="3"/>
    <x v="769"/>
    <d v="2014-12-10T00:00:00"/>
    <s v="Standard Class"/>
    <s v="MS-17980"/>
    <s v="Michael Stewart"/>
    <x v="1"/>
    <x v="0"/>
    <s v="Philadelphia"/>
    <x v="9"/>
    <n v="19134"/>
    <x v="3"/>
    <x v="796"/>
    <x v="1"/>
    <x v="6"/>
    <x v="786"/>
    <n v="13.392000000000001"/>
    <n v="3"/>
    <n v="0.2"/>
    <n v="3.1806000000000005"/>
  </r>
  <r>
    <n v="5521"/>
    <x v="2751"/>
    <x v="3"/>
    <x v="769"/>
    <d v="2014-12-10T00:00:00"/>
    <s v="Standard Class"/>
    <s v="MS-17980"/>
    <s v="Michael Stewart"/>
    <x v="1"/>
    <x v="0"/>
    <s v="Philadelphia"/>
    <x v="9"/>
    <n v="19134"/>
    <x v="3"/>
    <x v="1679"/>
    <x v="1"/>
    <x v="10"/>
    <x v="1658"/>
    <n v="23.92"/>
    <n v="5"/>
    <n v="0.2"/>
    <n v="8.6709999999999994"/>
  </r>
  <r>
    <n v="5522"/>
    <x v="2751"/>
    <x v="3"/>
    <x v="769"/>
    <d v="2014-12-10T00:00:00"/>
    <s v="Standard Class"/>
    <s v="MS-17980"/>
    <s v="Michael Stewart"/>
    <x v="1"/>
    <x v="0"/>
    <s v="Philadelphia"/>
    <x v="9"/>
    <n v="19134"/>
    <x v="3"/>
    <x v="914"/>
    <x v="2"/>
    <x v="11"/>
    <x v="897"/>
    <n v="255.96799999999999"/>
    <n v="4"/>
    <n v="0.2"/>
    <n v="-28.796399999999984"/>
  </r>
  <r>
    <n v="5523"/>
    <x v="2752"/>
    <x v="0"/>
    <x v="410"/>
    <d v="2013-06-08T00:00:00"/>
    <s v="First Class"/>
    <s v="CK-12205"/>
    <s v="Chloris Kastensmidt"/>
    <x v="0"/>
    <x v="0"/>
    <s v="Santa Clara"/>
    <x v="1"/>
    <n v="95051"/>
    <x v="1"/>
    <x v="1366"/>
    <x v="1"/>
    <x v="8"/>
    <x v="304"/>
    <n v="21.552000000000003"/>
    <n v="6"/>
    <n v="0.2"/>
    <n v="7.0043999999999977"/>
  </r>
  <r>
    <n v="5524"/>
    <x v="2752"/>
    <x v="0"/>
    <x v="410"/>
    <d v="2013-06-08T00:00:00"/>
    <s v="First Class"/>
    <s v="CK-12205"/>
    <s v="Chloris Kastensmidt"/>
    <x v="0"/>
    <x v="0"/>
    <s v="Santa Clara"/>
    <x v="1"/>
    <n v="95051"/>
    <x v="1"/>
    <x v="937"/>
    <x v="1"/>
    <x v="9"/>
    <x v="921"/>
    <n v="58.24"/>
    <n v="4"/>
    <n v="0"/>
    <n v="15.724800000000002"/>
  </r>
  <r>
    <n v="5525"/>
    <x v="2753"/>
    <x v="0"/>
    <x v="107"/>
    <d v="2013-12-13T00:00:00"/>
    <s v="First Class"/>
    <s v="SJ-20125"/>
    <s v="Sanjit Jacobs"/>
    <x v="2"/>
    <x v="0"/>
    <s v="Long Beach"/>
    <x v="1"/>
    <n v="90805"/>
    <x v="1"/>
    <x v="1070"/>
    <x v="1"/>
    <x v="10"/>
    <x v="1050"/>
    <n v="80.28"/>
    <n v="12"/>
    <n v="0"/>
    <n v="36.928799999999995"/>
  </r>
  <r>
    <n v="5526"/>
    <x v="2754"/>
    <x v="3"/>
    <x v="504"/>
    <d v="2014-05-06T00:00:00"/>
    <s v="Standard Class"/>
    <s v="EA-14035"/>
    <s v="Erin Ashbrook"/>
    <x v="1"/>
    <x v="0"/>
    <s v="Los Angeles"/>
    <x v="1"/>
    <n v="90008"/>
    <x v="1"/>
    <x v="282"/>
    <x v="1"/>
    <x v="6"/>
    <x v="279"/>
    <n v="9.7799999999999994"/>
    <n v="2"/>
    <n v="0"/>
    <n v="4.0098000000000003"/>
  </r>
  <r>
    <n v="5527"/>
    <x v="2755"/>
    <x v="3"/>
    <x v="558"/>
    <d v="2014-04-29T00:00:00"/>
    <s v="Standard Class"/>
    <s v="MG-17890"/>
    <s v="Michael Granlund"/>
    <x v="2"/>
    <x v="0"/>
    <s v="Santa Barbara"/>
    <x v="1"/>
    <n v="93101"/>
    <x v="1"/>
    <x v="1088"/>
    <x v="1"/>
    <x v="13"/>
    <x v="1069"/>
    <n v="1.81"/>
    <n v="1"/>
    <n v="0"/>
    <n v="0.65159999999999996"/>
  </r>
  <r>
    <n v="5528"/>
    <x v="2756"/>
    <x v="1"/>
    <x v="412"/>
    <d v="2012-05-10T00:00:00"/>
    <s v="First Class"/>
    <s v="AB-10255"/>
    <s v="Alejandro Ballentine"/>
    <x v="2"/>
    <x v="0"/>
    <s v="New York City"/>
    <x v="15"/>
    <n v="10009"/>
    <x v="3"/>
    <x v="423"/>
    <x v="1"/>
    <x v="10"/>
    <x v="418"/>
    <n v="37.94"/>
    <n v="2"/>
    <n v="0"/>
    <n v="18.211199999999998"/>
  </r>
  <r>
    <n v="5529"/>
    <x v="2757"/>
    <x v="1"/>
    <x v="1052"/>
    <d v="2012-04-04T00:00:00"/>
    <s v="Standard Class"/>
    <s v="SC-20260"/>
    <s v="Scott Cohen"/>
    <x v="1"/>
    <x v="0"/>
    <s v="Jacksonville"/>
    <x v="2"/>
    <n v="32216"/>
    <x v="0"/>
    <x v="222"/>
    <x v="2"/>
    <x v="7"/>
    <x v="220"/>
    <n v="79.959999999999994"/>
    <n v="5"/>
    <n v="0.2"/>
    <n v="27.985999999999994"/>
  </r>
  <r>
    <n v="5530"/>
    <x v="2758"/>
    <x v="3"/>
    <x v="634"/>
    <d v="2014-08-12T00:00:00"/>
    <s v="Standard Class"/>
    <s v="TB-21355"/>
    <s v="Todd Boyes"/>
    <x v="1"/>
    <x v="0"/>
    <s v="Cedar Hill"/>
    <x v="5"/>
    <n v="75104"/>
    <x v="2"/>
    <x v="1696"/>
    <x v="1"/>
    <x v="10"/>
    <x v="1675"/>
    <n v="115.29600000000001"/>
    <n v="3"/>
    <n v="0.2"/>
    <n v="40.353599999999986"/>
  </r>
  <r>
    <n v="5531"/>
    <x v="2759"/>
    <x v="3"/>
    <x v="574"/>
    <d v="2014-12-07T00:00:00"/>
    <s v="Standard Class"/>
    <s v="JK-16090"/>
    <s v="Juliana Krohn"/>
    <x v="0"/>
    <x v="0"/>
    <s v="Omaha"/>
    <x v="8"/>
    <n v="68104"/>
    <x v="2"/>
    <x v="647"/>
    <x v="2"/>
    <x v="7"/>
    <x v="641"/>
    <n v="2479.96"/>
    <n v="4"/>
    <n v="0"/>
    <n v="743.98799999999983"/>
  </r>
  <r>
    <n v="5532"/>
    <x v="2760"/>
    <x v="0"/>
    <x v="112"/>
    <d v="2013-06-08T00:00:00"/>
    <s v="First Class"/>
    <s v="CK-12595"/>
    <s v="Clytie Kelty"/>
    <x v="0"/>
    <x v="0"/>
    <s v="Little Rock"/>
    <x v="36"/>
    <n v="72209"/>
    <x v="0"/>
    <x v="1016"/>
    <x v="2"/>
    <x v="11"/>
    <x v="998"/>
    <n v="179.94"/>
    <n v="6"/>
    <n v="0"/>
    <n v="75.57480000000001"/>
  </r>
  <r>
    <n v="5533"/>
    <x v="2760"/>
    <x v="0"/>
    <x v="112"/>
    <d v="2013-06-08T00:00:00"/>
    <s v="First Class"/>
    <s v="CK-12595"/>
    <s v="Clytie Kelty"/>
    <x v="0"/>
    <x v="0"/>
    <s v="Little Rock"/>
    <x v="36"/>
    <n v="72209"/>
    <x v="0"/>
    <x v="1044"/>
    <x v="2"/>
    <x v="11"/>
    <x v="1024"/>
    <n v="26.849999999999998"/>
    <n v="3"/>
    <n v="0"/>
    <n v="5.101499999999997"/>
  </r>
  <r>
    <n v="5534"/>
    <x v="2760"/>
    <x v="0"/>
    <x v="112"/>
    <d v="2013-06-08T00:00:00"/>
    <s v="First Class"/>
    <s v="CK-12595"/>
    <s v="Clytie Kelty"/>
    <x v="0"/>
    <x v="0"/>
    <s v="Little Rock"/>
    <x v="36"/>
    <n v="72209"/>
    <x v="0"/>
    <x v="619"/>
    <x v="2"/>
    <x v="11"/>
    <x v="614"/>
    <n v="323.37"/>
    <n v="3"/>
    <n v="0"/>
    <n v="129.34800000000001"/>
  </r>
  <r>
    <n v="5535"/>
    <x v="2760"/>
    <x v="0"/>
    <x v="112"/>
    <d v="2013-06-08T00:00:00"/>
    <s v="First Class"/>
    <s v="CK-12595"/>
    <s v="Clytie Kelty"/>
    <x v="0"/>
    <x v="0"/>
    <s v="Little Rock"/>
    <x v="36"/>
    <n v="72209"/>
    <x v="0"/>
    <x v="368"/>
    <x v="1"/>
    <x v="10"/>
    <x v="364"/>
    <n v="59.94"/>
    <n v="3"/>
    <n v="0"/>
    <n v="28.171799999999998"/>
  </r>
  <r>
    <n v="5536"/>
    <x v="2760"/>
    <x v="0"/>
    <x v="112"/>
    <d v="2013-06-08T00:00:00"/>
    <s v="First Class"/>
    <s v="CK-12595"/>
    <s v="Clytie Kelty"/>
    <x v="0"/>
    <x v="0"/>
    <s v="Little Rock"/>
    <x v="36"/>
    <n v="72209"/>
    <x v="0"/>
    <x v="94"/>
    <x v="1"/>
    <x v="8"/>
    <x v="94"/>
    <n v="64.14"/>
    <n v="3"/>
    <n v="0"/>
    <n v="30.787199999999999"/>
  </r>
  <r>
    <n v="5537"/>
    <x v="2760"/>
    <x v="0"/>
    <x v="112"/>
    <d v="2013-06-08T00:00:00"/>
    <s v="First Class"/>
    <s v="CK-12595"/>
    <s v="Clytie Kelty"/>
    <x v="0"/>
    <x v="0"/>
    <s v="Little Rock"/>
    <x v="36"/>
    <n v="72209"/>
    <x v="0"/>
    <x v="1065"/>
    <x v="1"/>
    <x v="8"/>
    <x v="1045"/>
    <n v="11.67"/>
    <n v="3"/>
    <n v="0"/>
    <n v="5.6015999999999995"/>
  </r>
  <r>
    <n v="5538"/>
    <x v="2760"/>
    <x v="0"/>
    <x v="112"/>
    <d v="2013-06-08T00:00:00"/>
    <s v="First Class"/>
    <s v="CK-12595"/>
    <s v="Clytie Kelty"/>
    <x v="0"/>
    <x v="0"/>
    <s v="Little Rock"/>
    <x v="36"/>
    <n v="72209"/>
    <x v="0"/>
    <x v="1483"/>
    <x v="1"/>
    <x v="10"/>
    <x v="1461"/>
    <n v="12.96"/>
    <n v="2"/>
    <n v="0"/>
    <n v="6.2208000000000006"/>
  </r>
  <r>
    <n v="5539"/>
    <x v="2761"/>
    <x v="1"/>
    <x v="657"/>
    <d v="2012-04-20T00:00:00"/>
    <s v="Standard Class"/>
    <s v="SS-20590"/>
    <s v="Sonia Sunley"/>
    <x v="0"/>
    <x v="0"/>
    <s v="Norfolk"/>
    <x v="8"/>
    <n v="68701"/>
    <x v="2"/>
    <x v="699"/>
    <x v="1"/>
    <x v="8"/>
    <x v="692"/>
    <n v="17.43"/>
    <n v="3"/>
    <n v="0"/>
    <n v="8.0177999999999994"/>
  </r>
  <r>
    <n v="5540"/>
    <x v="2762"/>
    <x v="3"/>
    <x v="1053"/>
    <d v="2014-05-27T00:00:00"/>
    <s v="Standard Class"/>
    <s v="LE-16810"/>
    <s v="Laurel Elliston"/>
    <x v="0"/>
    <x v="0"/>
    <s v="Chicago"/>
    <x v="10"/>
    <n v="60653"/>
    <x v="2"/>
    <x v="70"/>
    <x v="0"/>
    <x v="1"/>
    <x v="70"/>
    <n v="181.98599999999999"/>
    <n v="2"/>
    <n v="0.3"/>
    <n v="-54.595799999999997"/>
  </r>
  <r>
    <n v="5541"/>
    <x v="2762"/>
    <x v="3"/>
    <x v="1053"/>
    <d v="2014-05-27T00:00:00"/>
    <s v="Standard Class"/>
    <s v="LE-16810"/>
    <s v="Laurel Elliston"/>
    <x v="0"/>
    <x v="0"/>
    <s v="Chicago"/>
    <x v="10"/>
    <n v="60653"/>
    <x v="2"/>
    <x v="122"/>
    <x v="1"/>
    <x v="8"/>
    <x v="122"/>
    <n v="1.5919999999999996"/>
    <n v="2"/>
    <n v="0.8"/>
    <n v="-2.6268000000000002"/>
  </r>
  <r>
    <n v="5542"/>
    <x v="2762"/>
    <x v="3"/>
    <x v="1053"/>
    <d v="2014-05-27T00:00:00"/>
    <s v="Standard Class"/>
    <s v="LE-16810"/>
    <s v="Laurel Elliston"/>
    <x v="0"/>
    <x v="0"/>
    <s v="Chicago"/>
    <x v="10"/>
    <n v="60653"/>
    <x v="2"/>
    <x v="660"/>
    <x v="1"/>
    <x v="14"/>
    <x v="654"/>
    <n v="22.344000000000001"/>
    <n v="3"/>
    <n v="0.2"/>
    <n v="2.5136999999999983"/>
  </r>
  <r>
    <n v="5543"/>
    <x v="2763"/>
    <x v="0"/>
    <x v="1054"/>
    <d v="2013-12-26T00:00:00"/>
    <s v="Standard Class"/>
    <s v="ES-14080"/>
    <s v="Erin Smith"/>
    <x v="1"/>
    <x v="0"/>
    <s v="Tucson"/>
    <x v="16"/>
    <n v="85705"/>
    <x v="1"/>
    <x v="1746"/>
    <x v="0"/>
    <x v="3"/>
    <x v="1727"/>
    <n v="455.97"/>
    <n v="6"/>
    <n v="0.5"/>
    <n v="-218.86559999999997"/>
  </r>
  <r>
    <n v="5544"/>
    <x v="2763"/>
    <x v="0"/>
    <x v="1054"/>
    <d v="2013-12-26T00:00:00"/>
    <s v="Standard Class"/>
    <s v="ES-14080"/>
    <s v="Erin Smith"/>
    <x v="1"/>
    <x v="0"/>
    <s v="Tucson"/>
    <x v="16"/>
    <n v="85705"/>
    <x v="1"/>
    <x v="1458"/>
    <x v="1"/>
    <x v="8"/>
    <x v="1435"/>
    <n v="10.440000000000001"/>
    <n v="6"/>
    <n v="0.7"/>
    <n v="-7.6559999999999988"/>
  </r>
  <r>
    <n v="5545"/>
    <x v="2763"/>
    <x v="0"/>
    <x v="1054"/>
    <d v="2013-12-26T00:00:00"/>
    <s v="Standard Class"/>
    <s v="ES-14080"/>
    <s v="Erin Smith"/>
    <x v="1"/>
    <x v="0"/>
    <s v="Tucson"/>
    <x v="16"/>
    <n v="85705"/>
    <x v="1"/>
    <x v="530"/>
    <x v="1"/>
    <x v="8"/>
    <x v="525"/>
    <n v="5.2140000000000004"/>
    <n v="2"/>
    <n v="0.7"/>
    <n v="-4.1711999999999989"/>
  </r>
  <r>
    <n v="5546"/>
    <x v="2764"/>
    <x v="3"/>
    <x v="585"/>
    <d v="2014-09-27T00:00:00"/>
    <s v="Standard Class"/>
    <s v="MG-17890"/>
    <s v="Michael Granlund"/>
    <x v="2"/>
    <x v="0"/>
    <s v="Concord"/>
    <x v="38"/>
    <n v="3301"/>
    <x v="3"/>
    <x v="146"/>
    <x v="1"/>
    <x v="4"/>
    <x v="146"/>
    <n v="67.400000000000006"/>
    <n v="5"/>
    <n v="0"/>
    <n v="17.523999999999997"/>
  </r>
  <r>
    <n v="5547"/>
    <x v="2765"/>
    <x v="3"/>
    <x v="210"/>
    <d v="2014-09-09T00:00:00"/>
    <s v="First Class"/>
    <s v="JM-16195"/>
    <s v="Justin MacKendrick"/>
    <x v="0"/>
    <x v="0"/>
    <s v="Draper"/>
    <x v="7"/>
    <n v="84020"/>
    <x v="1"/>
    <x v="1598"/>
    <x v="0"/>
    <x v="5"/>
    <x v="1581"/>
    <n v="25.16"/>
    <n v="2"/>
    <n v="0"/>
    <n v="10.567200000000001"/>
  </r>
  <r>
    <n v="5548"/>
    <x v="2765"/>
    <x v="3"/>
    <x v="210"/>
    <d v="2014-09-09T00:00:00"/>
    <s v="First Class"/>
    <s v="JM-16195"/>
    <s v="Justin MacKendrick"/>
    <x v="0"/>
    <x v="0"/>
    <s v="Draper"/>
    <x v="7"/>
    <n v="84020"/>
    <x v="1"/>
    <x v="1255"/>
    <x v="2"/>
    <x v="7"/>
    <x v="1230"/>
    <n v="126.56"/>
    <n v="4"/>
    <n v="0.2"/>
    <n v="47.459999999999994"/>
  </r>
  <r>
    <n v="5549"/>
    <x v="2766"/>
    <x v="2"/>
    <x v="683"/>
    <d v="2011-12-01T00:00:00"/>
    <s v="First Class"/>
    <s v="SG-20470"/>
    <s v="Sheri Gordon"/>
    <x v="0"/>
    <x v="0"/>
    <s v="San Francisco"/>
    <x v="1"/>
    <n v="94109"/>
    <x v="1"/>
    <x v="937"/>
    <x v="1"/>
    <x v="9"/>
    <x v="921"/>
    <n v="43.68"/>
    <n v="3"/>
    <n v="0"/>
    <n v="11.793600000000001"/>
  </r>
  <r>
    <n v="5550"/>
    <x v="2766"/>
    <x v="2"/>
    <x v="683"/>
    <d v="2011-12-01T00:00:00"/>
    <s v="First Class"/>
    <s v="SG-20470"/>
    <s v="Sheri Gordon"/>
    <x v="0"/>
    <x v="0"/>
    <s v="San Francisco"/>
    <x v="1"/>
    <n v="94109"/>
    <x v="1"/>
    <x v="808"/>
    <x v="2"/>
    <x v="11"/>
    <x v="798"/>
    <n v="139.92999999999998"/>
    <n v="7"/>
    <n v="0"/>
    <n v="34.982499999999987"/>
  </r>
  <r>
    <n v="5551"/>
    <x v="2767"/>
    <x v="2"/>
    <x v="607"/>
    <d v="2011-11-16T00:00:00"/>
    <s v="Standard Class"/>
    <s v="DB-12970"/>
    <s v="Darren Budd"/>
    <x v="1"/>
    <x v="0"/>
    <s v="Houston"/>
    <x v="5"/>
    <n v="77036"/>
    <x v="2"/>
    <x v="1412"/>
    <x v="1"/>
    <x v="6"/>
    <x v="1390"/>
    <n v="2.6720000000000002"/>
    <n v="1"/>
    <n v="0.2"/>
    <n v="0.33399999999999974"/>
  </r>
  <r>
    <n v="5552"/>
    <x v="2767"/>
    <x v="2"/>
    <x v="607"/>
    <d v="2011-11-16T00:00:00"/>
    <s v="Standard Class"/>
    <s v="DB-12970"/>
    <s v="Darren Budd"/>
    <x v="1"/>
    <x v="0"/>
    <s v="Houston"/>
    <x v="5"/>
    <n v="77036"/>
    <x v="2"/>
    <x v="1567"/>
    <x v="1"/>
    <x v="14"/>
    <x v="1549"/>
    <n v="16.656000000000002"/>
    <n v="6"/>
    <n v="0.2"/>
    <n v="-3.123000000000002"/>
  </r>
  <r>
    <n v="5553"/>
    <x v="2767"/>
    <x v="2"/>
    <x v="607"/>
    <d v="2011-11-16T00:00:00"/>
    <s v="Standard Class"/>
    <s v="DB-12970"/>
    <s v="Darren Budd"/>
    <x v="1"/>
    <x v="0"/>
    <s v="Houston"/>
    <x v="5"/>
    <n v="77036"/>
    <x v="2"/>
    <x v="217"/>
    <x v="2"/>
    <x v="11"/>
    <x v="458"/>
    <n v="79.512000000000015"/>
    <n v="3"/>
    <n v="0.2"/>
    <n v="20.8719"/>
  </r>
  <r>
    <n v="5554"/>
    <x v="2767"/>
    <x v="2"/>
    <x v="607"/>
    <d v="2011-11-16T00:00:00"/>
    <s v="Standard Class"/>
    <s v="DB-12970"/>
    <s v="Darren Budd"/>
    <x v="1"/>
    <x v="0"/>
    <s v="Houston"/>
    <x v="5"/>
    <n v="77036"/>
    <x v="2"/>
    <x v="260"/>
    <x v="1"/>
    <x v="10"/>
    <x v="257"/>
    <n v="36.288000000000011"/>
    <n v="7"/>
    <n v="0.2"/>
    <n v="12.700800000000001"/>
  </r>
  <r>
    <n v="5555"/>
    <x v="2767"/>
    <x v="2"/>
    <x v="607"/>
    <d v="2011-11-16T00:00:00"/>
    <s v="Standard Class"/>
    <s v="DB-12970"/>
    <s v="Darren Budd"/>
    <x v="1"/>
    <x v="0"/>
    <s v="Houston"/>
    <x v="5"/>
    <n v="77036"/>
    <x v="2"/>
    <x v="899"/>
    <x v="0"/>
    <x v="0"/>
    <x v="883"/>
    <n v="67.993199999999987"/>
    <n v="1"/>
    <n v="0.32"/>
    <n v="-12.998700000000007"/>
  </r>
  <r>
    <n v="5556"/>
    <x v="2768"/>
    <x v="3"/>
    <x v="280"/>
    <d v="2014-10-07T00:00:00"/>
    <s v="Second Class"/>
    <s v="JW-15220"/>
    <s v="Jane Waco"/>
    <x v="1"/>
    <x v="0"/>
    <s v="Montgomery"/>
    <x v="19"/>
    <n v="36116"/>
    <x v="0"/>
    <x v="1524"/>
    <x v="0"/>
    <x v="5"/>
    <x v="1502"/>
    <n v="10.16"/>
    <n v="2"/>
    <n v="0"/>
    <n v="3.4543999999999997"/>
  </r>
  <r>
    <n v="5557"/>
    <x v="2769"/>
    <x v="1"/>
    <x v="639"/>
    <d v="2012-12-18T00:00:00"/>
    <s v="Standard Class"/>
    <s v="KD-16495"/>
    <s v="Keith Dawkins"/>
    <x v="1"/>
    <x v="0"/>
    <s v="Jackson"/>
    <x v="35"/>
    <n v="39212"/>
    <x v="0"/>
    <x v="1392"/>
    <x v="0"/>
    <x v="5"/>
    <x v="1369"/>
    <n v="6.16"/>
    <n v="2"/>
    <n v="0"/>
    <n v="1.9711999999999996"/>
  </r>
  <r>
    <n v="5558"/>
    <x v="2769"/>
    <x v="1"/>
    <x v="639"/>
    <d v="2012-12-18T00:00:00"/>
    <s v="Standard Class"/>
    <s v="KD-16495"/>
    <s v="Keith Dawkins"/>
    <x v="1"/>
    <x v="0"/>
    <s v="Jackson"/>
    <x v="35"/>
    <n v="39212"/>
    <x v="0"/>
    <x v="1473"/>
    <x v="1"/>
    <x v="6"/>
    <x v="1451"/>
    <n v="56.3"/>
    <n v="2"/>
    <n v="0"/>
    <n v="15.764000000000003"/>
  </r>
  <r>
    <n v="5559"/>
    <x v="2770"/>
    <x v="1"/>
    <x v="401"/>
    <d v="2012-12-10T00:00:00"/>
    <s v="Standard Class"/>
    <s v="IL-15100"/>
    <s v="Ivan Liston"/>
    <x v="0"/>
    <x v="0"/>
    <s v="North Las Vegas"/>
    <x v="33"/>
    <n v="89031"/>
    <x v="1"/>
    <x v="1747"/>
    <x v="1"/>
    <x v="10"/>
    <x v="1728"/>
    <n v="6.48"/>
    <n v="1"/>
    <n v="0"/>
    <n v="3.1104000000000003"/>
  </r>
  <r>
    <n v="5560"/>
    <x v="2770"/>
    <x v="1"/>
    <x v="401"/>
    <d v="2012-12-10T00:00:00"/>
    <s v="Standard Class"/>
    <s v="IL-15100"/>
    <s v="Ivan Liston"/>
    <x v="0"/>
    <x v="0"/>
    <s v="North Las Vegas"/>
    <x v="33"/>
    <n v="89031"/>
    <x v="1"/>
    <x v="1244"/>
    <x v="1"/>
    <x v="4"/>
    <x v="1218"/>
    <n v="1325.8500000000001"/>
    <n v="5"/>
    <n v="0"/>
    <n v="238.65299999999991"/>
  </r>
  <r>
    <n v="5561"/>
    <x v="2770"/>
    <x v="1"/>
    <x v="401"/>
    <d v="2012-12-10T00:00:00"/>
    <s v="Standard Class"/>
    <s v="IL-15100"/>
    <s v="Ivan Liston"/>
    <x v="0"/>
    <x v="0"/>
    <s v="North Las Vegas"/>
    <x v="33"/>
    <n v="89031"/>
    <x v="1"/>
    <x v="690"/>
    <x v="1"/>
    <x v="2"/>
    <x v="683"/>
    <n v="14.940000000000001"/>
    <n v="3"/>
    <n v="0"/>
    <n v="6.8723999999999998"/>
  </r>
  <r>
    <n v="5562"/>
    <x v="2771"/>
    <x v="3"/>
    <x v="185"/>
    <d v="2014-04-03T00:00:00"/>
    <s v="Second Class"/>
    <s v="JE-15610"/>
    <s v="Jim Epp"/>
    <x v="1"/>
    <x v="0"/>
    <s v="Atlanta"/>
    <x v="32"/>
    <n v="30318"/>
    <x v="0"/>
    <x v="303"/>
    <x v="1"/>
    <x v="8"/>
    <x v="300"/>
    <n v="34.54"/>
    <n v="1"/>
    <n v="0"/>
    <n v="17.27"/>
  </r>
  <r>
    <n v="5563"/>
    <x v="2771"/>
    <x v="3"/>
    <x v="185"/>
    <d v="2014-04-03T00:00:00"/>
    <s v="Second Class"/>
    <s v="JE-15610"/>
    <s v="Jim Epp"/>
    <x v="1"/>
    <x v="0"/>
    <s v="Atlanta"/>
    <x v="32"/>
    <n v="30318"/>
    <x v="0"/>
    <x v="306"/>
    <x v="2"/>
    <x v="16"/>
    <x v="303"/>
    <n v="2999.95"/>
    <n v="5"/>
    <n v="0"/>
    <n v="1439.9760000000001"/>
  </r>
  <r>
    <n v="5564"/>
    <x v="2771"/>
    <x v="3"/>
    <x v="185"/>
    <d v="2014-04-03T00:00:00"/>
    <s v="Second Class"/>
    <s v="JE-15610"/>
    <s v="Jim Epp"/>
    <x v="1"/>
    <x v="0"/>
    <s v="Atlanta"/>
    <x v="32"/>
    <n v="30318"/>
    <x v="0"/>
    <x v="27"/>
    <x v="1"/>
    <x v="8"/>
    <x v="27"/>
    <n v="64.12"/>
    <n v="4"/>
    <n v="0"/>
    <n v="30.7776"/>
  </r>
  <r>
    <n v="5565"/>
    <x v="2772"/>
    <x v="3"/>
    <x v="677"/>
    <d v="2014-03-14T00:00:00"/>
    <s v="Same Day"/>
    <s v="SU-20665"/>
    <s v="Stephanie Ulpright"/>
    <x v="2"/>
    <x v="0"/>
    <s v="Chicago"/>
    <x v="10"/>
    <n v="60610"/>
    <x v="2"/>
    <x v="1515"/>
    <x v="1"/>
    <x v="6"/>
    <x v="1493"/>
    <n v="19.456000000000003"/>
    <n v="4"/>
    <n v="0.2"/>
    <n v="2.188799999999997"/>
  </r>
  <r>
    <n v="5566"/>
    <x v="2772"/>
    <x v="3"/>
    <x v="677"/>
    <d v="2014-03-14T00:00:00"/>
    <s v="Same Day"/>
    <s v="SU-20665"/>
    <s v="Stephanie Ulpright"/>
    <x v="2"/>
    <x v="0"/>
    <s v="Chicago"/>
    <x v="10"/>
    <n v="60610"/>
    <x v="2"/>
    <x v="1748"/>
    <x v="2"/>
    <x v="15"/>
    <x v="1729"/>
    <n v="209.98599999999999"/>
    <n v="2"/>
    <n v="0.3"/>
    <n v="8.9993999999999801"/>
  </r>
  <r>
    <n v="5567"/>
    <x v="2772"/>
    <x v="3"/>
    <x v="677"/>
    <d v="2014-03-14T00:00:00"/>
    <s v="Same Day"/>
    <s v="SU-20665"/>
    <s v="Stephanie Ulpright"/>
    <x v="2"/>
    <x v="0"/>
    <s v="Chicago"/>
    <x v="10"/>
    <n v="60610"/>
    <x v="2"/>
    <x v="1453"/>
    <x v="1"/>
    <x v="6"/>
    <x v="1430"/>
    <n v="29.760000000000005"/>
    <n v="5"/>
    <n v="0.2"/>
    <n v="1.8599999999999994"/>
  </r>
  <r>
    <n v="5568"/>
    <x v="2772"/>
    <x v="3"/>
    <x v="677"/>
    <d v="2014-03-14T00:00:00"/>
    <s v="Same Day"/>
    <s v="SU-20665"/>
    <s v="Stephanie Ulpright"/>
    <x v="2"/>
    <x v="0"/>
    <s v="Chicago"/>
    <x v="10"/>
    <n v="60610"/>
    <x v="2"/>
    <x v="1584"/>
    <x v="0"/>
    <x v="1"/>
    <x v="1566"/>
    <n v="89.768000000000001"/>
    <n v="1"/>
    <n v="0.3"/>
    <n v="-2.5647999999999982"/>
  </r>
  <r>
    <n v="5569"/>
    <x v="2772"/>
    <x v="3"/>
    <x v="677"/>
    <d v="2014-03-14T00:00:00"/>
    <s v="Same Day"/>
    <s v="SU-20665"/>
    <s v="Stephanie Ulpright"/>
    <x v="2"/>
    <x v="0"/>
    <s v="Chicago"/>
    <x v="10"/>
    <n v="60610"/>
    <x v="2"/>
    <x v="306"/>
    <x v="2"/>
    <x v="16"/>
    <x v="303"/>
    <n v="959.98400000000004"/>
    <n v="2"/>
    <n v="0.2"/>
    <n v="335.99440000000004"/>
  </r>
  <r>
    <n v="5570"/>
    <x v="2772"/>
    <x v="3"/>
    <x v="677"/>
    <d v="2014-03-14T00:00:00"/>
    <s v="Same Day"/>
    <s v="SU-20665"/>
    <s v="Stephanie Ulpright"/>
    <x v="2"/>
    <x v="0"/>
    <s v="Chicago"/>
    <x v="10"/>
    <n v="60610"/>
    <x v="2"/>
    <x v="548"/>
    <x v="1"/>
    <x v="10"/>
    <x v="543"/>
    <n v="15.552000000000003"/>
    <n v="3"/>
    <n v="0.2"/>
    <n v="5.6375999999999999"/>
  </r>
  <r>
    <n v="5571"/>
    <x v="2772"/>
    <x v="3"/>
    <x v="677"/>
    <d v="2014-03-14T00:00:00"/>
    <s v="Same Day"/>
    <s v="SU-20665"/>
    <s v="Stephanie Ulpright"/>
    <x v="2"/>
    <x v="0"/>
    <s v="Chicago"/>
    <x v="10"/>
    <n v="60610"/>
    <x v="2"/>
    <x v="1300"/>
    <x v="2"/>
    <x v="7"/>
    <x v="1276"/>
    <n v="34.360000000000007"/>
    <n v="1"/>
    <n v="0.2"/>
    <n v="-7.3015000000000025"/>
  </r>
  <r>
    <n v="5572"/>
    <x v="2773"/>
    <x v="2"/>
    <x v="29"/>
    <d v="2011-12-09T00:00:00"/>
    <s v="Standard Class"/>
    <s v="EA-14035"/>
    <s v="Erin Ashbrook"/>
    <x v="1"/>
    <x v="0"/>
    <s v="Columbus"/>
    <x v="24"/>
    <n v="43229"/>
    <x v="3"/>
    <x v="1522"/>
    <x v="1"/>
    <x v="10"/>
    <x v="1500"/>
    <n v="98.376000000000005"/>
    <n v="3"/>
    <n v="0.2"/>
    <n v="35.661300000000004"/>
  </r>
  <r>
    <n v="5573"/>
    <x v="2773"/>
    <x v="2"/>
    <x v="29"/>
    <d v="2011-12-09T00:00:00"/>
    <s v="Standard Class"/>
    <s v="EA-14035"/>
    <s v="Erin Ashbrook"/>
    <x v="1"/>
    <x v="0"/>
    <s v="Columbus"/>
    <x v="24"/>
    <n v="43229"/>
    <x v="3"/>
    <x v="691"/>
    <x v="1"/>
    <x v="8"/>
    <x v="684"/>
    <n v="29.940000000000005"/>
    <n v="4"/>
    <n v="0.7"/>
    <n v="-23.952000000000005"/>
  </r>
  <r>
    <n v="5574"/>
    <x v="2773"/>
    <x v="2"/>
    <x v="29"/>
    <d v="2011-12-09T00:00:00"/>
    <s v="Standard Class"/>
    <s v="EA-14035"/>
    <s v="Erin Ashbrook"/>
    <x v="1"/>
    <x v="0"/>
    <s v="Columbus"/>
    <x v="24"/>
    <n v="43229"/>
    <x v="3"/>
    <x v="1749"/>
    <x v="1"/>
    <x v="10"/>
    <x v="1730"/>
    <n v="17.472000000000001"/>
    <n v="3"/>
    <n v="0.2"/>
    <n v="5.6783999999999981"/>
  </r>
  <r>
    <n v="5575"/>
    <x v="2773"/>
    <x v="2"/>
    <x v="29"/>
    <d v="2011-12-09T00:00:00"/>
    <s v="Standard Class"/>
    <s v="EA-14035"/>
    <s v="Erin Ashbrook"/>
    <x v="1"/>
    <x v="0"/>
    <s v="Columbus"/>
    <x v="24"/>
    <n v="43229"/>
    <x v="3"/>
    <x v="1750"/>
    <x v="2"/>
    <x v="7"/>
    <x v="1731"/>
    <n v="36.738"/>
    <n v="1"/>
    <n v="0.4"/>
    <n v="-9.1845000000000034"/>
  </r>
  <r>
    <n v="5576"/>
    <x v="2773"/>
    <x v="2"/>
    <x v="29"/>
    <d v="2011-12-09T00:00:00"/>
    <s v="Standard Class"/>
    <s v="EA-14035"/>
    <s v="Erin Ashbrook"/>
    <x v="1"/>
    <x v="0"/>
    <s v="Columbus"/>
    <x v="24"/>
    <n v="43229"/>
    <x v="3"/>
    <x v="1187"/>
    <x v="2"/>
    <x v="7"/>
    <x v="1164"/>
    <n v="179.93999999999997"/>
    <n v="2"/>
    <n v="0.4"/>
    <n v="-44.984999999999999"/>
  </r>
  <r>
    <n v="5577"/>
    <x v="2774"/>
    <x v="0"/>
    <x v="939"/>
    <d v="2013-12-17T00:00:00"/>
    <s v="Standard Class"/>
    <s v="RF-19840"/>
    <s v="Roy Französisch"/>
    <x v="0"/>
    <x v="0"/>
    <s v="Pasadena"/>
    <x v="1"/>
    <n v="91104"/>
    <x v="1"/>
    <x v="441"/>
    <x v="0"/>
    <x v="5"/>
    <x v="436"/>
    <n v="383.64"/>
    <n v="6"/>
    <n v="0"/>
    <n v="122.76479999999999"/>
  </r>
  <r>
    <n v="5578"/>
    <x v="2774"/>
    <x v="0"/>
    <x v="939"/>
    <d v="2013-12-17T00:00:00"/>
    <s v="Standard Class"/>
    <s v="RF-19840"/>
    <s v="Roy Französisch"/>
    <x v="0"/>
    <x v="0"/>
    <s v="Pasadena"/>
    <x v="1"/>
    <n v="91104"/>
    <x v="1"/>
    <x v="551"/>
    <x v="1"/>
    <x v="9"/>
    <x v="545"/>
    <n v="56.519999999999996"/>
    <n v="3"/>
    <n v="0"/>
    <n v="15.8256"/>
  </r>
  <r>
    <n v="5579"/>
    <x v="2775"/>
    <x v="3"/>
    <x v="428"/>
    <d v="2014-09-15T00:00:00"/>
    <s v="Second Class"/>
    <s v="LC-17050"/>
    <s v="Liz Carlisle"/>
    <x v="0"/>
    <x v="0"/>
    <s v="Los Angeles"/>
    <x v="1"/>
    <n v="90004"/>
    <x v="1"/>
    <x v="950"/>
    <x v="1"/>
    <x v="6"/>
    <x v="934"/>
    <n v="6.56"/>
    <n v="2"/>
    <n v="0"/>
    <n v="1.9023999999999992"/>
  </r>
  <r>
    <n v="5580"/>
    <x v="2775"/>
    <x v="3"/>
    <x v="428"/>
    <d v="2014-09-15T00:00:00"/>
    <s v="Second Class"/>
    <s v="LC-17050"/>
    <s v="Liz Carlisle"/>
    <x v="0"/>
    <x v="0"/>
    <s v="Los Angeles"/>
    <x v="1"/>
    <n v="90004"/>
    <x v="1"/>
    <x v="1225"/>
    <x v="0"/>
    <x v="1"/>
    <x v="1200"/>
    <n v="243.92"/>
    <n v="5"/>
    <n v="0.2"/>
    <n v="-15.245000000000005"/>
  </r>
  <r>
    <n v="5581"/>
    <x v="2775"/>
    <x v="3"/>
    <x v="428"/>
    <d v="2014-09-15T00:00:00"/>
    <s v="Second Class"/>
    <s v="LC-17050"/>
    <s v="Liz Carlisle"/>
    <x v="0"/>
    <x v="0"/>
    <s v="Los Angeles"/>
    <x v="1"/>
    <n v="90004"/>
    <x v="1"/>
    <x v="1714"/>
    <x v="1"/>
    <x v="10"/>
    <x v="1692"/>
    <n v="47.52"/>
    <n v="9"/>
    <n v="0"/>
    <n v="22.809600000000003"/>
  </r>
  <r>
    <n v="5582"/>
    <x v="2776"/>
    <x v="3"/>
    <x v="1055"/>
    <d v="2014-10-09T00:00:00"/>
    <s v="Standard Class"/>
    <s v="PS-18970"/>
    <s v="Paul Stevenson"/>
    <x v="2"/>
    <x v="0"/>
    <s v="Clinton"/>
    <x v="39"/>
    <n v="20735"/>
    <x v="3"/>
    <x v="891"/>
    <x v="0"/>
    <x v="5"/>
    <x v="875"/>
    <n v="19.98"/>
    <n v="1"/>
    <n v="0"/>
    <n v="8.5914000000000019"/>
  </r>
  <r>
    <n v="5583"/>
    <x v="2777"/>
    <x v="0"/>
    <x v="195"/>
    <d v="2013-05-14T00:00:00"/>
    <s v="Standard Class"/>
    <s v="PS-18970"/>
    <s v="Paul Stevenson"/>
    <x v="2"/>
    <x v="0"/>
    <s v="New York City"/>
    <x v="15"/>
    <n v="10024"/>
    <x v="3"/>
    <x v="902"/>
    <x v="1"/>
    <x v="6"/>
    <x v="885"/>
    <n v="8"/>
    <n v="5"/>
    <n v="0"/>
    <n v="3.4400000000000008"/>
  </r>
  <r>
    <n v="5584"/>
    <x v="2778"/>
    <x v="2"/>
    <x v="534"/>
    <d v="2011-12-19T00:00:00"/>
    <s v="Second Class"/>
    <s v="JO-15280"/>
    <s v="Jas O'Carroll"/>
    <x v="0"/>
    <x v="0"/>
    <s v="San Diego"/>
    <x v="1"/>
    <n v="92037"/>
    <x v="1"/>
    <x v="1392"/>
    <x v="0"/>
    <x v="5"/>
    <x v="1369"/>
    <n v="6.16"/>
    <n v="2"/>
    <n v="0"/>
    <n v="1.9711999999999996"/>
  </r>
  <r>
    <n v="5585"/>
    <x v="2779"/>
    <x v="3"/>
    <x v="329"/>
    <d v="2014-12-05T00:00:00"/>
    <s v="Standard Class"/>
    <s v="VP-21730"/>
    <s v="Victor Preis"/>
    <x v="2"/>
    <x v="0"/>
    <s v="New York City"/>
    <x v="15"/>
    <n v="10011"/>
    <x v="3"/>
    <x v="1751"/>
    <x v="1"/>
    <x v="4"/>
    <x v="1732"/>
    <n v="83.56"/>
    <n v="4"/>
    <n v="0"/>
    <n v="1.6711999999999989"/>
  </r>
  <r>
    <n v="5586"/>
    <x v="2779"/>
    <x v="3"/>
    <x v="329"/>
    <d v="2014-12-05T00:00:00"/>
    <s v="Standard Class"/>
    <s v="VP-21730"/>
    <s v="Victor Preis"/>
    <x v="2"/>
    <x v="0"/>
    <s v="New York City"/>
    <x v="15"/>
    <n v="10011"/>
    <x v="3"/>
    <x v="1752"/>
    <x v="2"/>
    <x v="7"/>
    <x v="1733"/>
    <n v="546.06000000000006"/>
    <n v="3"/>
    <n v="0"/>
    <n v="163.81799999999998"/>
  </r>
  <r>
    <n v="5587"/>
    <x v="2779"/>
    <x v="3"/>
    <x v="329"/>
    <d v="2014-12-05T00:00:00"/>
    <s v="Standard Class"/>
    <s v="VP-21730"/>
    <s v="Victor Preis"/>
    <x v="2"/>
    <x v="0"/>
    <s v="New York City"/>
    <x v="15"/>
    <n v="10011"/>
    <x v="3"/>
    <x v="435"/>
    <x v="1"/>
    <x v="4"/>
    <x v="430"/>
    <n v="269.49"/>
    <n v="3"/>
    <n v="0"/>
    <n v="5.3897999999999939"/>
  </r>
  <r>
    <n v="5588"/>
    <x v="2780"/>
    <x v="1"/>
    <x v="531"/>
    <d v="2012-03-20T00:00:00"/>
    <s v="First Class"/>
    <s v="GA-14725"/>
    <s v="Guy Armstrong"/>
    <x v="0"/>
    <x v="0"/>
    <s v="Lancaster"/>
    <x v="1"/>
    <n v="93534"/>
    <x v="1"/>
    <x v="845"/>
    <x v="1"/>
    <x v="13"/>
    <x v="831"/>
    <n v="10.9"/>
    <n v="5"/>
    <n v="0"/>
    <n v="3.5970000000000004"/>
  </r>
  <r>
    <n v="5589"/>
    <x v="2781"/>
    <x v="2"/>
    <x v="866"/>
    <d v="2011-07-24T00:00:00"/>
    <s v="Standard Class"/>
    <s v="EM-14140"/>
    <s v="Eugene Moren"/>
    <x v="2"/>
    <x v="0"/>
    <s v="Great Falls"/>
    <x v="37"/>
    <n v="59405"/>
    <x v="1"/>
    <x v="733"/>
    <x v="1"/>
    <x v="8"/>
    <x v="725"/>
    <n v="6.0960000000000001"/>
    <n v="2"/>
    <n v="0.2"/>
    <n v="2.2098"/>
  </r>
  <r>
    <n v="5590"/>
    <x v="2782"/>
    <x v="0"/>
    <x v="16"/>
    <d v="2013-12-12T00:00:00"/>
    <s v="Second Class"/>
    <s v="DB-13615"/>
    <s v="Doug Bickford"/>
    <x v="0"/>
    <x v="0"/>
    <s v="San Francisco"/>
    <x v="1"/>
    <n v="94110"/>
    <x v="1"/>
    <x v="75"/>
    <x v="1"/>
    <x v="4"/>
    <x v="75"/>
    <n v="34.049999999999997"/>
    <n v="3"/>
    <n v="0"/>
    <n v="9.5340000000000025"/>
  </r>
  <r>
    <n v="5591"/>
    <x v="2782"/>
    <x v="0"/>
    <x v="16"/>
    <d v="2013-12-12T00:00:00"/>
    <s v="Second Class"/>
    <s v="DB-13615"/>
    <s v="Doug Bickford"/>
    <x v="0"/>
    <x v="0"/>
    <s v="San Francisco"/>
    <x v="1"/>
    <n v="94110"/>
    <x v="1"/>
    <x v="718"/>
    <x v="1"/>
    <x v="4"/>
    <x v="710"/>
    <n v="352.38"/>
    <n v="2"/>
    <n v="0"/>
    <n v="81.047399999999982"/>
  </r>
  <r>
    <n v="5592"/>
    <x v="2783"/>
    <x v="2"/>
    <x v="303"/>
    <d v="2011-10-18T00:00:00"/>
    <s v="Second Class"/>
    <s v="ML-17395"/>
    <s v="Marina Lichtenstein"/>
    <x v="1"/>
    <x v="0"/>
    <s v="Lakewood"/>
    <x v="30"/>
    <n v="8701"/>
    <x v="3"/>
    <x v="812"/>
    <x v="0"/>
    <x v="1"/>
    <x v="801"/>
    <n v="245.98"/>
    <n v="2"/>
    <n v="0"/>
    <n v="27.057799999999986"/>
  </r>
  <r>
    <n v="5593"/>
    <x v="2783"/>
    <x v="2"/>
    <x v="303"/>
    <d v="2011-10-18T00:00:00"/>
    <s v="Second Class"/>
    <s v="ML-17395"/>
    <s v="Marina Lichtenstein"/>
    <x v="1"/>
    <x v="0"/>
    <s v="Lakewood"/>
    <x v="30"/>
    <n v="8701"/>
    <x v="3"/>
    <x v="92"/>
    <x v="1"/>
    <x v="8"/>
    <x v="92"/>
    <n v="18.940000000000001"/>
    <n v="1"/>
    <n v="0"/>
    <n v="9.4700000000000006"/>
  </r>
  <r>
    <n v="5594"/>
    <x v="2784"/>
    <x v="3"/>
    <x v="123"/>
    <d v="2014-11-26T00:00:00"/>
    <s v="Standard Class"/>
    <s v="JH-15430"/>
    <s v="Jennifer Halladay"/>
    <x v="0"/>
    <x v="0"/>
    <s v="Cleveland"/>
    <x v="24"/>
    <n v="44105"/>
    <x v="3"/>
    <x v="697"/>
    <x v="1"/>
    <x v="8"/>
    <x v="690"/>
    <n v="59.913000000000011"/>
    <n v="7"/>
    <n v="0.7"/>
    <n v="-45.933299999999988"/>
  </r>
  <r>
    <n v="5595"/>
    <x v="2785"/>
    <x v="3"/>
    <x v="241"/>
    <d v="2014-09-25T00:00:00"/>
    <s v="Same Day"/>
    <s v="BP-11095"/>
    <s v="Bart Pistole"/>
    <x v="1"/>
    <x v="0"/>
    <s v="Lawrence"/>
    <x v="31"/>
    <n v="1841"/>
    <x v="3"/>
    <x v="469"/>
    <x v="2"/>
    <x v="7"/>
    <x v="465"/>
    <n v="391.98"/>
    <n v="2"/>
    <n v="0"/>
    <n v="109.75440000000003"/>
  </r>
  <r>
    <n v="5596"/>
    <x v="2785"/>
    <x v="3"/>
    <x v="241"/>
    <d v="2014-09-25T00:00:00"/>
    <s v="Same Day"/>
    <s v="BP-11095"/>
    <s v="Bart Pistole"/>
    <x v="1"/>
    <x v="0"/>
    <s v="Lawrence"/>
    <x v="31"/>
    <n v="1841"/>
    <x v="3"/>
    <x v="1285"/>
    <x v="2"/>
    <x v="7"/>
    <x v="1262"/>
    <n v="437.84999999999997"/>
    <n v="3"/>
    <n v="0"/>
    <n v="131.35499999999996"/>
  </r>
  <r>
    <n v="5597"/>
    <x v="2786"/>
    <x v="1"/>
    <x v="12"/>
    <d v="2012-09-29T00:00:00"/>
    <s v="Standard Class"/>
    <s v="SB-20185"/>
    <s v="Sarah Brown"/>
    <x v="0"/>
    <x v="0"/>
    <s v="Concord"/>
    <x v="38"/>
    <n v="3301"/>
    <x v="3"/>
    <x v="141"/>
    <x v="1"/>
    <x v="8"/>
    <x v="141"/>
    <n v="68.62"/>
    <n v="2"/>
    <n v="0"/>
    <n v="32.251400000000004"/>
  </r>
  <r>
    <n v="5598"/>
    <x v="2787"/>
    <x v="3"/>
    <x v="778"/>
    <d v="2014-02-21T00:00:00"/>
    <s v="Standard Class"/>
    <s v="SV-20785"/>
    <s v="Stewart Visinsky"/>
    <x v="0"/>
    <x v="0"/>
    <s v="Baltimore"/>
    <x v="39"/>
    <n v="21215"/>
    <x v="3"/>
    <x v="1059"/>
    <x v="1"/>
    <x v="14"/>
    <x v="1039"/>
    <n v="25.02"/>
    <n v="3"/>
    <n v="0"/>
    <n v="6.5052000000000003"/>
  </r>
  <r>
    <n v="5599"/>
    <x v="2787"/>
    <x v="3"/>
    <x v="778"/>
    <d v="2014-02-21T00:00:00"/>
    <s v="Standard Class"/>
    <s v="SV-20785"/>
    <s v="Stewart Visinsky"/>
    <x v="0"/>
    <x v="0"/>
    <s v="Baltimore"/>
    <x v="39"/>
    <n v="21215"/>
    <x v="3"/>
    <x v="1742"/>
    <x v="1"/>
    <x v="6"/>
    <x v="1722"/>
    <n v="10.709999999999999"/>
    <n v="3"/>
    <n v="0"/>
    <n v="2.7845999999999997"/>
  </r>
  <r>
    <n v="5600"/>
    <x v="2788"/>
    <x v="2"/>
    <x v="462"/>
    <d v="2011-10-03T00:00:00"/>
    <s v="Same Day"/>
    <s v="DO-13435"/>
    <s v="Denny Ordway"/>
    <x v="0"/>
    <x v="0"/>
    <s v="Columbus"/>
    <x v="24"/>
    <n v="43229"/>
    <x v="3"/>
    <x v="1753"/>
    <x v="1"/>
    <x v="6"/>
    <x v="1734"/>
    <n v="55.984000000000009"/>
    <n v="2"/>
    <n v="0.2"/>
    <n v="4.1987999999999985"/>
  </r>
  <r>
    <n v="5601"/>
    <x v="2788"/>
    <x v="2"/>
    <x v="462"/>
    <d v="2011-10-03T00:00:00"/>
    <s v="Same Day"/>
    <s v="DO-13435"/>
    <s v="Denny Ordway"/>
    <x v="0"/>
    <x v="0"/>
    <s v="Columbus"/>
    <x v="24"/>
    <n v="43229"/>
    <x v="3"/>
    <x v="135"/>
    <x v="1"/>
    <x v="12"/>
    <x v="135"/>
    <n v="14.480000000000002"/>
    <n v="5"/>
    <n v="0.2"/>
    <n v="4.8869999999999987"/>
  </r>
  <r>
    <n v="5602"/>
    <x v="2788"/>
    <x v="2"/>
    <x v="462"/>
    <d v="2011-10-03T00:00:00"/>
    <s v="Same Day"/>
    <s v="DO-13435"/>
    <s v="Denny Ordway"/>
    <x v="0"/>
    <x v="0"/>
    <s v="Columbus"/>
    <x v="24"/>
    <n v="43229"/>
    <x v="3"/>
    <x v="1089"/>
    <x v="2"/>
    <x v="11"/>
    <x v="1070"/>
    <n v="142.488"/>
    <n v="3"/>
    <n v="0.2"/>
    <n v="-3.5622000000000043"/>
  </r>
  <r>
    <n v="5603"/>
    <x v="2789"/>
    <x v="0"/>
    <x v="278"/>
    <d v="2013-08-30T00:00:00"/>
    <s v="Second Class"/>
    <s v="TB-21355"/>
    <s v="Todd Boyes"/>
    <x v="1"/>
    <x v="0"/>
    <s v="Houston"/>
    <x v="5"/>
    <n v="77041"/>
    <x v="2"/>
    <x v="1754"/>
    <x v="1"/>
    <x v="4"/>
    <x v="1735"/>
    <n v="14.16"/>
    <n v="1"/>
    <n v="0.2"/>
    <n v="1.0620000000000003"/>
  </r>
  <r>
    <n v="5604"/>
    <x v="2789"/>
    <x v="0"/>
    <x v="278"/>
    <d v="2013-08-30T00:00:00"/>
    <s v="Second Class"/>
    <s v="TB-21355"/>
    <s v="Todd Boyes"/>
    <x v="1"/>
    <x v="0"/>
    <s v="Houston"/>
    <x v="5"/>
    <n v="77041"/>
    <x v="2"/>
    <x v="1673"/>
    <x v="1"/>
    <x v="10"/>
    <x v="1652"/>
    <n v="79.920000000000016"/>
    <n v="5"/>
    <n v="0.2"/>
    <n v="27.972000000000001"/>
  </r>
  <r>
    <n v="5605"/>
    <x v="2790"/>
    <x v="1"/>
    <x v="155"/>
    <d v="2012-12-07T00:00:00"/>
    <s v="Standard Class"/>
    <s v="BS-11380"/>
    <s v="Bill Stewart"/>
    <x v="1"/>
    <x v="0"/>
    <s v="New York City"/>
    <x v="15"/>
    <n v="10011"/>
    <x v="3"/>
    <x v="1681"/>
    <x v="1"/>
    <x v="8"/>
    <x v="1660"/>
    <n v="590.35199999999998"/>
    <n v="6"/>
    <n v="0.2"/>
    <n v="206.62319999999997"/>
  </r>
  <r>
    <n v="5606"/>
    <x v="2791"/>
    <x v="0"/>
    <x v="873"/>
    <d v="2013-09-26T00:00:00"/>
    <s v="Standard Class"/>
    <s v="FM-14215"/>
    <s v="Filia McAdams"/>
    <x v="1"/>
    <x v="0"/>
    <s v="Greensboro"/>
    <x v="3"/>
    <n v="27405"/>
    <x v="0"/>
    <x v="1445"/>
    <x v="0"/>
    <x v="5"/>
    <x v="1423"/>
    <n v="17.088000000000001"/>
    <n v="2"/>
    <n v="0.2"/>
    <n v="1.0679999999999996"/>
  </r>
  <r>
    <n v="5607"/>
    <x v="2791"/>
    <x v="0"/>
    <x v="873"/>
    <d v="2013-09-26T00:00:00"/>
    <s v="Standard Class"/>
    <s v="FM-14215"/>
    <s v="Filia McAdams"/>
    <x v="1"/>
    <x v="0"/>
    <s v="Greensboro"/>
    <x v="3"/>
    <n v="27405"/>
    <x v="0"/>
    <x v="812"/>
    <x v="0"/>
    <x v="1"/>
    <x v="801"/>
    <n v="98.391999999999996"/>
    <n v="1"/>
    <n v="0.2"/>
    <n v="-11.069100000000006"/>
  </r>
  <r>
    <n v="5608"/>
    <x v="2792"/>
    <x v="3"/>
    <x v="613"/>
    <d v="2014-04-01T00:00:00"/>
    <s v="Standard Class"/>
    <s v="JL-15835"/>
    <s v="John Lee"/>
    <x v="0"/>
    <x v="0"/>
    <s v="New York City"/>
    <x v="15"/>
    <n v="10024"/>
    <x v="3"/>
    <x v="147"/>
    <x v="1"/>
    <x v="6"/>
    <x v="147"/>
    <n v="11.05"/>
    <n v="5"/>
    <n v="0"/>
    <n v="2.9835000000000003"/>
  </r>
  <r>
    <n v="5609"/>
    <x v="2793"/>
    <x v="1"/>
    <x v="401"/>
    <d v="2012-12-11T00:00:00"/>
    <s v="Standard Class"/>
    <s v="AF-10870"/>
    <s v="Art Ferguson"/>
    <x v="0"/>
    <x v="0"/>
    <s v="San Francisco"/>
    <x v="1"/>
    <n v="94109"/>
    <x v="1"/>
    <x v="1034"/>
    <x v="1"/>
    <x v="9"/>
    <x v="1016"/>
    <n v="7.78"/>
    <n v="2"/>
    <n v="0"/>
    <n v="2.0228000000000002"/>
  </r>
  <r>
    <n v="5610"/>
    <x v="2794"/>
    <x v="3"/>
    <x v="515"/>
    <d v="2014-09-06T00:00:00"/>
    <s v="Standard Class"/>
    <s v="BG-11035"/>
    <s v="Barry Gonzalez"/>
    <x v="0"/>
    <x v="0"/>
    <s v="Monroe"/>
    <x v="28"/>
    <n v="71203"/>
    <x v="0"/>
    <x v="764"/>
    <x v="2"/>
    <x v="11"/>
    <x v="756"/>
    <n v="659.9"/>
    <n v="2"/>
    <n v="0"/>
    <n v="217.76699999999994"/>
  </r>
  <r>
    <n v="5611"/>
    <x v="2795"/>
    <x v="1"/>
    <x v="348"/>
    <d v="2012-10-07T00:00:00"/>
    <s v="First Class"/>
    <s v="MB-17305"/>
    <s v="Maria Bertelson"/>
    <x v="0"/>
    <x v="0"/>
    <s v="Cincinnati"/>
    <x v="24"/>
    <n v="45231"/>
    <x v="3"/>
    <x v="176"/>
    <x v="2"/>
    <x v="11"/>
    <x v="175"/>
    <n v="53.040000000000006"/>
    <n v="3"/>
    <n v="0.2"/>
    <n v="-4.6409999999999982"/>
  </r>
  <r>
    <n v="5612"/>
    <x v="2796"/>
    <x v="3"/>
    <x v="238"/>
    <d v="2014-08-23T00:00:00"/>
    <s v="Standard Class"/>
    <s v="HW-14935"/>
    <s v="Helen Wasserman"/>
    <x v="1"/>
    <x v="0"/>
    <s v="Seattle"/>
    <x v="4"/>
    <n v="98105"/>
    <x v="1"/>
    <x v="695"/>
    <x v="2"/>
    <x v="11"/>
    <x v="1053"/>
    <n v="843.9"/>
    <n v="2"/>
    <n v="0"/>
    <n v="371.31600000000003"/>
  </r>
  <r>
    <n v="5613"/>
    <x v="2796"/>
    <x v="3"/>
    <x v="238"/>
    <d v="2014-08-23T00:00:00"/>
    <s v="Standard Class"/>
    <s v="HW-14935"/>
    <s v="Helen Wasserman"/>
    <x v="1"/>
    <x v="0"/>
    <s v="Seattle"/>
    <x v="4"/>
    <n v="98105"/>
    <x v="1"/>
    <x v="577"/>
    <x v="2"/>
    <x v="11"/>
    <x v="572"/>
    <n v="1496.16"/>
    <n v="9"/>
    <n v="0"/>
    <n v="224.42400000000006"/>
  </r>
  <r>
    <n v="5614"/>
    <x v="2797"/>
    <x v="0"/>
    <x v="1056"/>
    <d v="2013-02-07T00:00:00"/>
    <s v="Standard Class"/>
    <s v="AB-10105"/>
    <s v="Adrian Barton"/>
    <x v="0"/>
    <x v="0"/>
    <s v="New York City"/>
    <x v="15"/>
    <n v="10011"/>
    <x v="3"/>
    <x v="1755"/>
    <x v="1"/>
    <x v="4"/>
    <x v="1736"/>
    <n v="117.96"/>
    <n v="2"/>
    <n v="0"/>
    <n v="5.8979999999999961"/>
  </r>
  <r>
    <n v="5615"/>
    <x v="2798"/>
    <x v="0"/>
    <x v="828"/>
    <d v="2013-08-28T00:00:00"/>
    <s v="Standard Class"/>
    <s v="JP-15460"/>
    <s v="Jennifer Patt"/>
    <x v="1"/>
    <x v="0"/>
    <s v="New York City"/>
    <x v="15"/>
    <n v="10035"/>
    <x v="3"/>
    <x v="319"/>
    <x v="1"/>
    <x v="6"/>
    <x v="316"/>
    <n v="21.299999999999997"/>
    <n v="5"/>
    <n v="0"/>
    <n v="8.7330000000000005"/>
  </r>
  <r>
    <n v="5616"/>
    <x v="2798"/>
    <x v="0"/>
    <x v="828"/>
    <d v="2013-08-28T00:00:00"/>
    <s v="Standard Class"/>
    <s v="JP-15460"/>
    <s v="Jennifer Patt"/>
    <x v="1"/>
    <x v="0"/>
    <s v="New York City"/>
    <x v="15"/>
    <n v="10035"/>
    <x v="3"/>
    <x v="77"/>
    <x v="1"/>
    <x v="9"/>
    <x v="77"/>
    <n v="1040.8"/>
    <n v="5"/>
    <n v="0"/>
    <n v="281.01600000000008"/>
  </r>
  <r>
    <n v="5617"/>
    <x v="2798"/>
    <x v="0"/>
    <x v="828"/>
    <d v="2013-08-28T00:00:00"/>
    <s v="Standard Class"/>
    <s v="JP-15460"/>
    <s v="Jennifer Patt"/>
    <x v="1"/>
    <x v="0"/>
    <s v="New York City"/>
    <x v="15"/>
    <n v="10035"/>
    <x v="3"/>
    <x v="563"/>
    <x v="1"/>
    <x v="6"/>
    <x v="558"/>
    <n v="29.339999999999996"/>
    <n v="6"/>
    <n v="0"/>
    <n v="7.9218000000000002"/>
  </r>
  <r>
    <n v="5618"/>
    <x v="2799"/>
    <x v="3"/>
    <x v="160"/>
    <d v="2014-07-05T00:00:00"/>
    <s v="Standard Class"/>
    <s v="DV-13045"/>
    <s v="Darrin Van Huff"/>
    <x v="1"/>
    <x v="0"/>
    <s v="Memphis"/>
    <x v="18"/>
    <n v="38109"/>
    <x v="0"/>
    <x v="1122"/>
    <x v="0"/>
    <x v="5"/>
    <x v="1101"/>
    <n v="19.52"/>
    <n v="2"/>
    <n v="0.2"/>
    <n v="5.3680000000000012"/>
  </r>
  <r>
    <n v="5619"/>
    <x v="2800"/>
    <x v="1"/>
    <x v="227"/>
    <d v="2012-09-21T00:00:00"/>
    <s v="First Class"/>
    <s v="CM-12190"/>
    <s v="Charlotte Melton"/>
    <x v="0"/>
    <x v="0"/>
    <s v="San Diego"/>
    <x v="1"/>
    <n v="92105"/>
    <x v="1"/>
    <x v="16"/>
    <x v="1"/>
    <x v="4"/>
    <x v="16"/>
    <n v="443.92"/>
    <n v="4"/>
    <n v="0"/>
    <n v="8.8783999999999992"/>
  </r>
  <r>
    <n v="5620"/>
    <x v="2801"/>
    <x v="0"/>
    <x v="477"/>
    <d v="2013-10-01T00:00:00"/>
    <s v="Standard Class"/>
    <s v="SC-20695"/>
    <s v="Steve Chapman"/>
    <x v="1"/>
    <x v="0"/>
    <s v="La Crosse"/>
    <x v="6"/>
    <n v="54601"/>
    <x v="2"/>
    <x v="295"/>
    <x v="2"/>
    <x v="11"/>
    <x v="292"/>
    <n v="499.95"/>
    <n v="5"/>
    <n v="0"/>
    <n v="174.98249999999999"/>
  </r>
  <r>
    <n v="5621"/>
    <x v="2801"/>
    <x v="0"/>
    <x v="477"/>
    <d v="2013-10-01T00:00:00"/>
    <s v="Standard Class"/>
    <s v="SC-20695"/>
    <s v="Steve Chapman"/>
    <x v="1"/>
    <x v="0"/>
    <s v="La Crosse"/>
    <x v="6"/>
    <n v="54601"/>
    <x v="2"/>
    <x v="1279"/>
    <x v="1"/>
    <x v="6"/>
    <x v="1255"/>
    <n v="3.04"/>
    <n v="1"/>
    <n v="0"/>
    <n v="1.0335999999999999"/>
  </r>
  <r>
    <n v="5622"/>
    <x v="2801"/>
    <x v="0"/>
    <x v="477"/>
    <d v="2013-10-01T00:00:00"/>
    <s v="Standard Class"/>
    <s v="SC-20695"/>
    <s v="Steve Chapman"/>
    <x v="1"/>
    <x v="0"/>
    <s v="La Crosse"/>
    <x v="6"/>
    <n v="54601"/>
    <x v="2"/>
    <x v="38"/>
    <x v="0"/>
    <x v="1"/>
    <x v="38"/>
    <n v="201.96"/>
    <n v="2"/>
    <n v="0"/>
    <n v="50.490000000000009"/>
  </r>
  <r>
    <n v="5623"/>
    <x v="2801"/>
    <x v="0"/>
    <x v="477"/>
    <d v="2013-10-01T00:00:00"/>
    <s v="Standard Class"/>
    <s v="SC-20695"/>
    <s v="Steve Chapman"/>
    <x v="1"/>
    <x v="0"/>
    <s v="La Crosse"/>
    <x v="6"/>
    <n v="54601"/>
    <x v="2"/>
    <x v="1466"/>
    <x v="0"/>
    <x v="5"/>
    <x v="1443"/>
    <n v="68.64"/>
    <n v="11"/>
    <n v="0"/>
    <n v="17.160000000000004"/>
  </r>
  <r>
    <n v="5624"/>
    <x v="2802"/>
    <x v="0"/>
    <x v="1057"/>
    <d v="2013-10-29T00:00:00"/>
    <s v="Second Class"/>
    <s v="VW-21775"/>
    <s v="Victoria Wilson"/>
    <x v="1"/>
    <x v="0"/>
    <s v="Los Angeles"/>
    <x v="1"/>
    <n v="90032"/>
    <x v="1"/>
    <x v="1072"/>
    <x v="2"/>
    <x v="11"/>
    <x v="1052"/>
    <n v="100"/>
    <n v="4"/>
    <n v="0"/>
    <n v="21"/>
  </r>
  <r>
    <n v="5625"/>
    <x v="2802"/>
    <x v="0"/>
    <x v="1057"/>
    <d v="2013-10-29T00:00:00"/>
    <s v="Second Class"/>
    <s v="VW-21775"/>
    <s v="Victoria Wilson"/>
    <x v="1"/>
    <x v="0"/>
    <s v="Los Angeles"/>
    <x v="1"/>
    <n v="90032"/>
    <x v="1"/>
    <x v="1332"/>
    <x v="2"/>
    <x v="11"/>
    <x v="1308"/>
    <n v="359.98"/>
    <n v="2"/>
    <n v="0"/>
    <n v="21.598799999999983"/>
  </r>
  <r>
    <n v="5626"/>
    <x v="2803"/>
    <x v="2"/>
    <x v="411"/>
    <d v="2011-10-01T00:00:00"/>
    <s v="Second Class"/>
    <s v="PP-18955"/>
    <s v="Paul Prost"/>
    <x v="2"/>
    <x v="0"/>
    <s v="Seattle"/>
    <x v="4"/>
    <n v="98115"/>
    <x v="1"/>
    <x v="50"/>
    <x v="0"/>
    <x v="5"/>
    <x v="50"/>
    <n v="6.16"/>
    <n v="2"/>
    <n v="0"/>
    <n v="2.9567999999999999"/>
  </r>
  <r>
    <n v="5627"/>
    <x v="2803"/>
    <x v="2"/>
    <x v="411"/>
    <d v="2011-10-01T00:00:00"/>
    <s v="Second Class"/>
    <s v="PP-18955"/>
    <s v="Paul Prost"/>
    <x v="2"/>
    <x v="0"/>
    <s v="Seattle"/>
    <x v="4"/>
    <n v="98115"/>
    <x v="1"/>
    <x v="971"/>
    <x v="0"/>
    <x v="3"/>
    <x v="956"/>
    <n v="2348.8200000000002"/>
    <n v="9"/>
    <n v="0"/>
    <n v="399.29939999999976"/>
  </r>
  <r>
    <n v="5628"/>
    <x v="2804"/>
    <x v="3"/>
    <x v="335"/>
    <d v="2014-07-02T00:00:00"/>
    <s v="Standard Class"/>
    <s v="DR-12880"/>
    <s v="Dan Reichenbach"/>
    <x v="1"/>
    <x v="0"/>
    <s v="Miami"/>
    <x v="2"/>
    <n v="33180"/>
    <x v="0"/>
    <x v="264"/>
    <x v="1"/>
    <x v="2"/>
    <x v="261"/>
    <n v="13.872000000000002"/>
    <n v="6"/>
    <n v="0.2"/>
    <n v="4.6818000000000008"/>
  </r>
  <r>
    <n v="5629"/>
    <x v="2804"/>
    <x v="3"/>
    <x v="335"/>
    <d v="2014-07-02T00:00:00"/>
    <s v="Standard Class"/>
    <s v="DR-12880"/>
    <s v="Dan Reichenbach"/>
    <x v="1"/>
    <x v="0"/>
    <s v="Miami"/>
    <x v="2"/>
    <n v="33180"/>
    <x v="0"/>
    <x v="1756"/>
    <x v="0"/>
    <x v="1"/>
    <x v="1737"/>
    <n v="273.55200000000002"/>
    <n v="3"/>
    <n v="0.2"/>
    <n v="-13.677599999999998"/>
  </r>
  <r>
    <n v="5630"/>
    <x v="2805"/>
    <x v="0"/>
    <x v="1036"/>
    <d v="2013-08-24T00:00:00"/>
    <s v="Second Class"/>
    <s v="RB-19465"/>
    <s v="Rick Bensley"/>
    <x v="2"/>
    <x v="0"/>
    <s v="Philadelphia"/>
    <x v="9"/>
    <n v="19143"/>
    <x v="3"/>
    <x v="1000"/>
    <x v="0"/>
    <x v="3"/>
    <x v="983"/>
    <n v="815.29199999999992"/>
    <n v="9"/>
    <n v="0.4"/>
    <n v="-339.7050000000001"/>
  </r>
  <r>
    <n v="5631"/>
    <x v="2806"/>
    <x v="2"/>
    <x v="1058"/>
    <d v="2011-02-16T00:00:00"/>
    <s v="Standard Class"/>
    <s v="NF-18385"/>
    <s v="Natalie Fritzler"/>
    <x v="0"/>
    <x v="0"/>
    <s v="Chesapeake"/>
    <x v="17"/>
    <n v="23320"/>
    <x v="0"/>
    <x v="475"/>
    <x v="2"/>
    <x v="11"/>
    <x v="471"/>
    <n v="234.45000000000002"/>
    <n v="3"/>
    <n v="0"/>
    <n v="103.15800000000003"/>
  </r>
  <r>
    <n v="5632"/>
    <x v="2806"/>
    <x v="2"/>
    <x v="1058"/>
    <d v="2011-02-16T00:00:00"/>
    <s v="Standard Class"/>
    <s v="NF-18385"/>
    <s v="Natalie Fritzler"/>
    <x v="0"/>
    <x v="0"/>
    <s v="Chesapeake"/>
    <x v="17"/>
    <n v="23320"/>
    <x v="0"/>
    <x v="1021"/>
    <x v="0"/>
    <x v="3"/>
    <x v="1003"/>
    <n v="1256.22"/>
    <n v="6"/>
    <n v="0"/>
    <n v="75.37319999999994"/>
  </r>
  <r>
    <n v="5633"/>
    <x v="2806"/>
    <x v="2"/>
    <x v="1058"/>
    <d v="2011-02-16T00:00:00"/>
    <s v="Standard Class"/>
    <s v="NF-18385"/>
    <s v="Natalie Fritzler"/>
    <x v="0"/>
    <x v="0"/>
    <s v="Chesapeake"/>
    <x v="17"/>
    <n v="23320"/>
    <x v="0"/>
    <x v="44"/>
    <x v="1"/>
    <x v="8"/>
    <x v="44"/>
    <n v="17.46"/>
    <n v="2"/>
    <n v="0"/>
    <n v="8.2061999999999991"/>
  </r>
  <r>
    <n v="5634"/>
    <x v="2807"/>
    <x v="0"/>
    <x v="713"/>
    <d v="2013-09-29T00:00:00"/>
    <s v="Second Class"/>
    <s v="CR-12580"/>
    <s v="Clay Rozendal"/>
    <x v="2"/>
    <x v="0"/>
    <s v="New York City"/>
    <x v="15"/>
    <n v="10009"/>
    <x v="3"/>
    <x v="620"/>
    <x v="1"/>
    <x v="8"/>
    <x v="33"/>
    <n v="10.528"/>
    <n v="7"/>
    <n v="0.2"/>
    <n v="3.6847999999999987"/>
  </r>
  <r>
    <n v="5635"/>
    <x v="2808"/>
    <x v="1"/>
    <x v="901"/>
    <d v="2012-12-06T00:00:00"/>
    <s v="First Class"/>
    <s v="SU-20665"/>
    <s v="Stephanie Ulpright"/>
    <x v="2"/>
    <x v="0"/>
    <s v="Ann Arbor"/>
    <x v="12"/>
    <n v="48104"/>
    <x v="2"/>
    <x v="997"/>
    <x v="1"/>
    <x v="8"/>
    <x v="980"/>
    <n v="152.79999999999998"/>
    <n v="5"/>
    <n v="0"/>
    <n v="76.399999999999991"/>
  </r>
  <r>
    <n v="5636"/>
    <x v="2809"/>
    <x v="3"/>
    <x v="213"/>
    <d v="2014-09-09T00:00:00"/>
    <s v="Standard Class"/>
    <s v="SC-20050"/>
    <s v="Sample Company A"/>
    <x v="2"/>
    <x v="0"/>
    <s v="La Mesa"/>
    <x v="1"/>
    <n v="91941"/>
    <x v="1"/>
    <x v="340"/>
    <x v="1"/>
    <x v="8"/>
    <x v="336"/>
    <n v="82.56"/>
    <n v="5"/>
    <n v="0.2"/>
    <n v="28.896000000000001"/>
  </r>
  <r>
    <n v="5637"/>
    <x v="2809"/>
    <x v="3"/>
    <x v="213"/>
    <d v="2014-09-09T00:00:00"/>
    <s v="Standard Class"/>
    <s v="SC-20050"/>
    <s v="Sample Company A"/>
    <x v="2"/>
    <x v="0"/>
    <s v="La Mesa"/>
    <x v="1"/>
    <n v="91941"/>
    <x v="1"/>
    <x v="1523"/>
    <x v="2"/>
    <x v="11"/>
    <x v="1501"/>
    <n v="284.96999999999997"/>
    <n v="3"/>
    <n v="0"/>
    <n v="85.490999999999957"/>
  </r>
  <r>
    <n v="5638"/>
    <x v="2810"/>
    <x v="3"/>
    <x v="606"/>
    <d v="2014-04-03T00:00:00"/>
    <s v="Standard Class"/>
    <s v="ML-18040"/>
    <s v="Michelle Lonsdale"/>
    <x v="1"/>
    <x v="0"/>
    <s v="Dearborn"/>
    <x v="12"/>
    <n v="48126"/>
    <x v="2"/>
    <x v="1757"/>
    <x v="0"/>
    <x v="5"/>
    <x v="1738"/>
    <n v="60.84"/>
    <n v="3"/>
    <n v="0"/>
    <n v="23.119199999999999"/>
  </r>
  <r>
    <n v="5639"/>
    <x v="2811"/>
    <x v="2"/>
    <x v="1059"/>
    <d v="2011-12-27T00:00:00"/>
    <s v="Standard Class"/>
    <s v="GM-14440"/>
    <s v="Gary McGarr"/>
    <x v="0"/>
    <x v="0"/>
    <s v="San Diego"/>
    <x v="1"/>
    <n v="92024"/>
    <x v="1"/>
    <x v="157"/>
    <x v="0"/>
    <x v="1"/>
    <x v="156"/>
    <n v="1325.76"/>
    <n v="6"/>
    <n v="0.2"/>
    <n v="149.14799999999991"/>
  </r>
  <r>
    <n v="5640"/>
    <x v="2811"/>
    <x v="2"/>
    <x v="1059"/>
    <d v="2011-12-27T00:00:00"/>
    <s v="Standard Class"/>
    <s v="GM-14440"/>
    <s v="Gary McGarr"/>
    <x v="0"/>
    <x v="0"/>
    <s v="San Diego"/>
    <x v="1"/>
    <n v="92024"/>
    <x v="1"/>
    <x v="467"/>
    <x v="0"/>
    <x v="1"/>
    <x v="463"/>
    <n v="572.16000000000008"/>
    <n v="3"/>
    <n v="0.2"/>
    <n v="35.759999999999962"/>
  </r>
  <r>
    <n v="5641"/>
    <x v="2812"/>
    <x v="2"/>
    <x v="865"/>
    <d v="2011-09-28T00:00:00"/>
    <s v="Standard Class"/>
    <s v="JK-15640"/>
    <s v="Jim Kriz"/>
    <x v="2"/>
    <x v="0"/>
    <s v="Lakewood"/>
    <x v="24"/>
    <n v="44107"/>
    <x v="3"/>
    <x v="1732"/>
    <x v="1"/>
    <x v="10"/>
    <x v="1711"/>
    <n v="28.8"/>
    <n v="9"/>
    <n v="0.2"/>
    <n v="10.080000000000002"/>
  </r>
  <r>
    <n v="5642"/>
    <x v="2813"/>
    <x v="3"/>
    <x v="459"/>
    <d v="2014-04-06T00:00:00"/>
    <s v="First Class"/>
    <s v="AT-10435"/>
    <s v="Alyssa Tate"/>
    <x v="2"/>
    <x v="0"/>
    <s v="Meriden"/>
    <x v="29"/>
    <n v="6450"/>
    <x v="3"/>
    <x v="21"/>
    <x v="1"/>
    <x v="6"/>
    <x v="21"/>
    <n v="11.12"/>
    <n v="4"/>
    <n v="0"/>
    <n v="2.8911999999999995"/>
  </r>
  <r>
    <n v="5643"/>
    <x v="2814"/>
    <x v="0"/>
    <x v="178"/>
    <d v="2013-04-06T00:00:00"/>
    <s v="Second Class"/>
    <s v="DB-12910"/>
    <s v="Daniel Byrd"/>
    <x v="2"/>
    <x v="0"/>
    <s v="Columbus"/>
    <x v="32"/>
    <n v="31907"/>
    <x v="0"/>
    <x v="247"/>
    <x v="0"/>
    <x v="5"/>
    <x v="245"/>
    <n v="7.04"/>
    <n v="4"/>
    <n v="0"/>
    <n v="3.0976000000000004"/>
  </r>
  <r>
    <n v="5644"/>
    <x v="2815"/>
    <x v="1"/>
    <x v="1060"/>
    <d v="2012-05-20T00:00:00"/>
    <s v="Second Class"/>
    <s v="AH-10690"/>
    <s v="Anna Häberlin"/>
    <x v="1"/>
    <x v="0"/>
    <s v="Roswell"/>
    <x v="32"/>
    <n v="30076"/>
    <x v="0"/>
    <x v="1303"/>
    <x v="1"/>
    <x v="12"/>
    <x v="1279"/>
    <n v="17.940000000000001"/>
    <n v="3"/>
    <n v="0"/>
    <n v="8.7906000000000013"/>
  </r>
  <r>
    <n v="5645"/>
    <x v="2816"/>
    <x v="3"/>
    <x v="721"/>
    <d v="2014-03-27T00:00:00"/>
    <s v="First Class"/>
    <s v="SJ-20125"/>
    <s v="Sanjit Jacobs"/>
    <x v="2"/>
    <x v="0"/>
    <s v="Seattle"/>
    <x v="4"/>
    <n v="98105"/>
    <x v="1"/>
    <x v="530"/>
    <x v="1"/>
    <x v="8"/>
    <x v="525"/>
    <n v="34.76"/>
    <n v="5"/>
    <n v="0.2"/>
    <n v="11.296999999999999"/>
  </r>
  <r>
    <n v="5646"/>
    <x v="2817"/>
    <x v="3"/>
    <x v="349"/>
    <d v="2014-04-20T00:00:00"/>
    <s v="Standard Class"/>
    <s v="HM-14860"/>
    <s v="Harry Marie"/>
    <x v="1"/>
    <x v="0"/>
    <s v="Morristown"/>
    <x v="30"/>
    <n v="7960"/>
    <x v="3"/>
    <x v="943"/>
    <x v="0"/>
    <x v="5"/>
    <x v="927"/>
    <n v="74.45"/>
    <n v="5"/>
    <n v="0"/>
    <n v="20.101500000000001"/>
  </r>
  <r>
    <n v="5647"/>
    <x v="2818"/>
    <x v="1"/>
    <x v="1038"/>
    <d v="2012-01-09T00:00:00"/>
    <s v="Standard Class"/>
    <s v="AG-10495"/>
    <s v="Andrew Gjertsen"/>
    <x v="1"/>
    <x v="0"/>
    <s v="Alexandria"/>
    <x v="17"/>
    <n v="22304"/>
    <x v="0"/>
    <x v="1001"/>
    <x v="0"/>
    <x v="5"/>
    <x v="984"/>
    <n v="192.22"/>
    <n v="14"/>
    <n v="0"/>
    <n v="69.199200000000005"/>
  </r>
  <r>
    <n v="5648"/>
    <x v="2819"/>
    <x v="3"/>
    <x v="808"/>
    <d v="2014-11-08T00:00:00"/>
    <s v="Standard Class"/>
    <s v="JB-16000"/>
    <s v="Joy Bell-"/>
    <x v="0"/>
    <x v="0"/>
    <s v="Salt Lake City"/>
    <x v="7"/>
    <n v="84106"/>
    <x v="1"/>
    <x v="585"/>
    <x v="1"/>
    <x v="10"/>
    <x v="580"/>
    <n v="19.440000000000001"/>
    <n v="3"/>
    <n v="0"/>
    <n v="9.3312000000000008"/>
  </r>
  <r>
    <n v="5649"/>
    <x v="2820"/>
    <x v="3"/>
    <x v="729"/>
    <d v="2014-07-20T00:00:00"/>
    <s v="Second Class"/>
    <s v="AJ-10795"/>
    <s v="Anthony Johnson"/>
    <x v="1"/>
    <x v="0"/>
    <s v="Apple Valley"/>
    <x v="1"/>
    <n v="92307"/>
    <x v="1"/>
    <x v="1516"/>
    <x v="1"/>
    <x v="10"/>
    <x v="1494"/>
    <n v="32.400000000000006"/>
    <n v="5"/>
    <n v="0"/>
    <n v="15.552000000000001"/>
  </r>
  <r>
    <n v="5650"/>
    <x v="2820"/>
    <x v="3"/>
    <x v="729"/>
    <d v="2014-07-20T00:00:00"/>
    <s v="Second Class"/>
    <s v="AJ-10795"/>
    <s v="Anthony Johnson"/>
    <x v="1"/>
    <x v="0"/>
    <s v="Apple Valley"/>
    <x v="1"/>
    <n v="92307"/>
    <x v="1"/>
    <x v="1758"/>
    <x v="1"/>
    <x v="12"/>
    <x v="1702"/>
    <n v="57.9"/>
    <n v="5"/>
    <n v="0"/>
    <n v="28.95"/>
  </r>
  <r>
    <n v="5651"/>
    <x v="2820"/>
    <x v="3"/>
    <x v="729"/>
    <d v="2014-07-20T00:00:00"/>
    <s v="Second Class"/>
    <s v="AJ-10795"/>
    <s v="Anthony Johnson"/>
    <x v="1"/>
    <x v="0"/>
    <s v="Apple Valley"/>
    <x v="1"/>
    <n v="92307"/>
    <x v="1"/>
    <x v="1505"/>
    <x v="1"/>
    <x v="4"/>
    <x v="1483"/>
    <n v="10.56"/>
    <n v="2"/>
    <n v="0"/>
    <n v="0"/>
  </r>
  <r>
    <n v="5652"/>
    <x v="2820"/>
    <x v="3"/>
    <x v="729"/>
    <d v="2014-07-20T00:00:00"/>
    <s v="Second Class"/>
    <s v="AJ-10795"/>
    <s v="Anthony Johnson"/>
    <x v="1"/>
    <x v="0"/>
    <s v="Apple Valley"/>
    <x v="1"/>
    <n v="92307"/>
    <x v="1"/>
    <x v="178"/>
    <x v="0"/>
    <x v="0"/>
    <x v="177"/>
    <n v="1194.165"/>
    <n v="5"/>
    <n v="0.15"/>
    <n v="210.73499999999993"/>
  </r>
  <r>
    <n v="5653"/>
    <x v="2821"/>
    <x v="3"/>
    <x v="833"/>
    <d v="2014-10-12T00:00:00"/>
    <s v="Standard Class"/>
    <s v="MM-18280"/>
    <s v="Muhammed MacIntyre"/>
    <x v="1"/>
    <x v="0"/>
    <s v="New York City"/>
    <x v="15"/>
    <n v="10009"/>
    <x v="3"/>
    <x v="1522"/>
    <x v="1"/>
    <x v="10"/>
    <x v="1500"/>
    <n v="40.99"/>
    <n v="1"/>
    <n v="0"/>
    <n v="20.085100000000001"/>
  </r>
  <r>
    <n v="5654"/>
    <x v="2822"/>
    <x v="2"/>
    <x v="130"/>
    <d v="2011-11-11T00:00:00"/>
    <s v="Standard Class"/>
    <s v="TH-21235"/>
    <s v="Tiffany House"/>
    <x v="1"/>
    <x v="0"/>
    <s v="Long Beach"/>
    <x v="1"/>
    <n v="90805"/>
    <x v="1"/>
    <x v="134"/>
    <x v="1"/>
    <x v="6"/>
    <x v="134"/>
    <n v="2.94"/>
    <n v="1"/>
    <n v="0"/>
    <n v="0.79380000000000006"/>
  </r>
  <r>
    <n v="5655"/>
    <x v="2823"/>
    <x v="0"/>
    <x v="122"/>
    <d v="2013-12-22T00:00:00"/>
    <s v="First Class"/>
    <s v="AH-10120"/>
    <s v="Adrian Hane"/>
    <x v="2"/>
    <x v="0"/>
    <s v="Salem"/>
    <x v="21"/>
    <n v="97301"/>
    <x v="1"/>
    <x v="443"/>
    <x v="1"/>
    <x v="8"/>
    <x v="438"/>
    <n v="45.240000000000009"/>
    <n v="4"/>
    <n v="0.7"/>
    <n v="-30.159999999999997"/>
  </r>
  <r>
    <n v="5656"/>
    <x v="2823"/>
    <x v="0"/>
    <x v="122"/>
    <d v="2013-12-22T00:00:00"/>
    <s v="First Class"/>
    <s v="AH-10120"/>
    <s v="Adrian Hane"/>
    <x v="2"/>
    <x v="0"/>
    <s v="Salem"/>
    <x v="21"/>
    <n v="97301"/>
    <x v="1"/>
    <x v="512"/>
    <x v="1"/>
    <x v="6"/>
    <x v="507"/>
    <n v="18.687999999999999"/>
    <n v="4"/>
    <n v="0.2"/>
    <n v="2.3359999999999994"/>
  </r>
  <r>
    <n v="5657"/>
    <x v="2823"/>
    <x v="0"/>
    <x v="122"/>
    <d v="2013-12-22T00:00:00"/>
    <s v="First Class"/>
    <s v="AH-10120"/>
    <s v="Adrian Hane"/>
    <x v="2"/>
    <x v="0"/>
    <s v="Salem"/>
    <x v="21"/>
    <n v="97301"/>
    <x v="1"/>
    <x v="1749"/>
    <x v="1"/>
    <x v="10"/>
    <x v="1730"/>
    <n v="11.648000000000001"/>
    <n v="2"/>
    <n v="0.2"/>
    <n v="3.7855999999999992"/>
  </r>
  <r>
    <n v="5658"/>
    <x v="2823"/>
    <x v="0"/>
    <x v="122"/>
    <d v="2013-12-22T00:00:00"/>
    <s v="First Class"/>
    <s v="AH-10120"/>
    <s v="Adrian Hane"/>
    <x v="2"/>
    <x v="0"/>
    <s v="Salem"/>
    <x v="21"/>
    <n v="97301"/>
    <x v="1"/>
    <x v="437"/>
    <x v="2"/>
    <x v="11"/>
    <x v="432"/>
    <n v="112.77600000000001"/>
    <n v="3"/>
    <n v="0.2"/>
    <n v="-8.4581999999999979"/>
  </r>
  <r>
    <n v="5659"/>
    <x v="2823"/>
    <x v="0"/>
    <x v="122"/>
    <d v="2013-12-22T00:00:00"/>
    <s v="First Class"/>
    <s v="AH-10120"/>
    <s v="Adrian Hane"/>
    <x v="2"/>
    <x v="0"/>
    <s v="Salem"/>
    <x v="21"/>
    <n v="97301"/>
    <x v="1"/>
    <x v="1000"/>
    <x v="0"/>
    <x v="3"/>
    <x v="983"/>
    <n v="377.45"/>
    <n v="5"/>
    <n v="0.5"/>
    <n v="-264.21500000000003"/>
  </r>
  <r>
    <n v="5660"/>
    <x v="2823"/>
    <x v="0"/>
    <x v="122"/>
    <d v="2013-12-22T00:00:00"/>
    <s v="First Class"/>
    <s v="AH-10120"/>
    <s v="Adrian Hane"/>
    <x v="2"/>
    <x v="0"/>
    <s v="Salem"/>
    <x v="21"/>
    <n v="97301"/>
    <x v="1"/>
    <x v="1508"/>
    <x v="1"/>
    <x v="2"/>
    <x v="1486"/>
    <n v="15.936000000000002"/>
    <n v="4"/>
    <n v="0.2"/>
    <n v="5.1791999999999998"/>
  </r>
  <r>
    <n v="5661"/>
    <x v="2823"/>
    <x v="0"/>
    <x v="122"/>
    <d v="2013-12-22T00:00:00"/>
    <s v="First Class"/>
    <s v="AH-10120"/>
    <s v="Adrian Hane"/>
    <x v="2"/>
    <x v="0"/>
    <s v="Salem"/>
    <x v="21"/>
    <n v="97301"/>
    <x v="1"/>
    <x v="1378"/>
    <x v="2"/>
    <x v="7"/>
    <x v="1354"/>
    <n v="28.68"/>
    <n v="3"/>
    <n v="0.2"/>
    <n v="-7.17"/>
  </r>
  <r>
    <n v="5662"/>
    <x v="2824"/>
    <x v="0"/>
    <x v="446"/>
    <d v="2013-10-02T00:00:00"/>
    <s v="Standard Class"/>
    <s v="CL-12700"/>
    <s v="Craig Leslie"/>
    <x v="2"/>
    <x v="0"/>
    <s v="Aurora"/>
    <x v="22"/>
    <n v="80013"/>
    <x v="1"/>
    <x v="278"/>
    <x v="0"/>
    <x v="5"/>
    <x v="275"/>
    <n v="21.44"/>
    <n v="2"/>
    <n v="0.2"/>
    <n v="7.5039999999999987"/>
  </r>
  <r>
    <n v="5663"/>
    <x v="2824"/>
    <x v="0"/>
    <x v="446"/>
    <d v="2013-10-02T00:00:00"/>
    <s v="Standard Class"/>
    <s v="CL-12700"/>
    <s v="Craig Leslie"/>
    <x v="2"/>
    <x v="0"/>
    <s v="Aurora"/>
    <x v="22"/>
    <n v="80013"/>
    <x v="1"/>
    <x v="1043"/>
    <x v="1"/>
    <x v="4"/>
    <x v="1023"/>
    <n v="511.05600000000004"/>
    <n v="9"/>
    <n v="0.2"/>
    <n v="-95.823000000000079"/>
  </r>
  <r>
    <n v="5664"/>
    <x v="2825"/>
    <x v="0"/>
    <x v="658"/>
    <d v="2013-07-22T00:00:00"/>
    <s v="Same Day"/>
    <s v="JG-15310"/>
    <s v="Jason Gross"/>
    <x v="1"/>
    <x v="0"/>
    <s v="Newark"/>
    <x v="24"/>
    <n v="43055"/>
    <x v="3"/>
    <x v="1759"/>
    <x v="1"/>
    <x v="6"/>
    <x v="1739"/>
    <n v="18.656000000000002"/>
    <n v="2"/>
    <n v="0.2"/>
    <n v="1.3992000000000013"/>
  </r>
  <r>
    <n v="5665"/>
    <x v="2825"/>
    <x v="0"/>
    <x v="658"/>
    <d v="2013-07-22T00:00:00"/>
    <s v="Same Day"/>
    <s v="JG-15310"/>
    <s v="Jason Gross"/>
    <x v="1"/>
    <x v="0"/>
    <s v="Newark"/>
    <x v="24"/>
    <n v="43055"/>
    <x v="3"/>
    <x v="1085"/>
    <x v="1"/>
    <x v="8"/>
    <x v="1066"/>
    <n v="11.088000000000003"/>
    <n v="7"/>
    <n v="0.7"/>
    <n v="-8.1311999999999998"/>
  </r>
  <r>
    <n v="5666"/>
    <x v="2825"/>
    <x v="0"/>
    <x v="658"/>
    <d v="2013-07-22T00:00:00"/>
    <s v="Same Day"/>
    <s v="JG-15310"/>
    <s v="Jason Gross"/>
    <x v="1"/>
    <x v="0"/>
    <s v="Newark"/>
    <x v="24"/>
    <n v="43055"/>
    <x v="3"/>
    <x v="225"/>
    <x v="1"/>
    <x v="4"/>
    <x v="223"/>
    <n v="66.688000000000002"/>
    <n v="1"/>
    <n v="0.2"/>
    <n v="4.1680000000000028"/>
  </r>
  <r>
    <n v="5667"/>
    <x v="2825"/>
    <x v="0"/>
    <x v="658"/>
    <d v="2013-07-22T00:00:00"/>
    <s v="Same Day"/>
    <s v="JG-15310"/>
    <s v="Jason Gross"/>
    <x v="1"/>
    <x v="0"/>
    <s v="Newark"/>
    <x v="24"/>
    <n v="43055"/>
    <x v="3"/>
    <x v="821"/>
    <x v="1"/>
    <x v="4"/>
    <x v="809"/>
    <n v="99.488"/>
    <n v="2"/>
    <n v="0.2"/>
    <n v="8.7052000000000049"/>
  </r>
  <r>
    <n v="5668"/>
    <x v="2826"/>
    <x v="0"/>
    <x v="725"/>
    <d v="2013-06-16T00:00:00"/>
    <s v="Standard Class"/>
    <s v="SE-20110"/>
    <s v="Sanjit Engle"/>
    <x v="0"/>
    <x v="0"/>
    <s v="Seattle"/>
    <x v="4"/>
    <n v="98103"/>
    <x v="1"/>
    <x v="676"/>
    <x v="1"/>
    <x v="2"/>
    <x v="670"/>
    <n v="14.62"/>
    <n v="2"/>
    <n v="0"/>
    <n v="6.8713999999999995"/>
  </r>
  <r>
    <n v="5669"/>
    <x v="2826"/>
    <x v="0"/>
    <x v="725"/>
    <d v="2013-06-16T00:00:00"/>
    <s v="Standard Class"/>
    <s v="SE-20110"/>
    <s v="Sanjit Engle"/>
    <x v="0"/>
    <x v="0"/>
    <s v="Seattle"/>
    <x v="4"/>
    <n v="98103"/>
    <x v="1"/>
    <x v="544"/>
    <x v="1"/>
    <x v="8"/>
    <x v="539"/>
    <n v="53.984000000000002"/>
    <n v="14"/>
    <n v="0.2"/>
    <n v="17.544800000000002"/>
  </r>
  <r>
    <n v="5670"/>
    <x v="2826"/>
    <x v="0"/>
    <x v="725"/>
    <d v="2013-06-16T00:00:00"/>
    <s v="Standard Class"/>
    <s v="SE-20110"/>
    <s v="Sanjit Engle"/>
    <x v="0"/>
    <x v="0"/>
    <s v="Seattle"/>
    <x v="4"/>
    <n v="98103"/>
    <x v="1"/>
    <x v="1301"/>
    <x v="2"/>
    <x v="11"/>
    <x v="1277"/>
    <n v="389.97"/>
    <n v="3"/>
    <n v="0"/>
    <n v="132.58980000000003"/>
  </r>
  <r>
    <n v="5671"/>
    <x v="2827"/>
    <x v="1"/>
    <x v="988"/>
    <d v="2012-06-11T00:00:00"/>
    <s v="Second Class"/>
    <s v="TG-21640"/>
    <s v="Trudy Glocke"/>
    <x v="0"/>
    <x v="0"/>
    <s v="Pocatello"/>
    <x v="45"/>
    <n v="83201"/>
    <x v="1"/>
    <x v="1740"/>
    <x v="0"/>
    <x v="5"/>
    <x v="1720"/>
    <n v="355.36"/>
    <n v="4"/>
    <n v="0"/>
    <n v="92.393599999999992"/>
  </r>
  <r>
    <n v="5672"/>
    <x v="2827"/>
    <x v="1"/>
    <x v="988"/>
    <d v="2012-06-11T00:00:00"/>
    <s v="Second Class"/>
    <s v="TG-21640"/>
    <s v="Trudy Glocke"/>
    <x v="0"/>
    <x v="0"/>
    <s v="Pocatello"/>
    <x v="45"/>
    <n v="83201"/>
    <x v="1"/>
    <x v="1717"/>
    <x v="2"/>
    <x v="7"/>
    <x v="1695"/>
    <n v="140.376"/>
    <n v="3"/>
    <n v="0.2"/>
    <n v="8.7735000000000056"/>
  </r>
  <r>
    <n v="5673"/>
    <x v="2828"/>
    <x v="3"/>
    <x v="855"/>
    <d v="2014-11-04T00:00:00"/>
    <s v="Standard Class"/>
    <s v="SH-19975"/>
    <s v="Sally Hughsby"/>
    <x v="1"/>
    <x v="0"/>
    <s v="Dallas"/>
    <x v="5"/>
    <n v="75081"/>
    <x v="2"/>
    <x v="1652"/>
    <x v="1"/>
    <x v="12"/>
    <x v="1632"/>
    <n v="15.840000000000002"/>
    <n v="2"/>
    <n v="0.2"/>
    <n v="5.5439999999999987"/>
  </r>
  <r>
    <n v="5674"/>
    <x v="2828"/>
    <x v="3"/>
    <x v="855"/>
    <d v="2014-11-04T00:00:00"/>
    <s v="Standard Class"/>
    <s v="SH-19975"/>
    <s v="Sally Hughsby"/>
    <x v="1"/>
    <x v="0"/>
    <s v="Dallas"/>
    <x v="5"/>
    <n v="75081"/>
    <x v="2"/>
    <x v="523"/>
    <x v="1"/>
    <x v="10"/>
    <x v="518"/>
    <n v="8.4480000000000004"/>
    <n v="2"/>
    <n v="0.2"/>
    <n v="2.6399999999999997"/>
  </r>
  <r>
    <n v="5675"/>
    <x v="2829"/>
    <x v="0"/>
    <x v="115"/>
    <d v="2013-01-27T00:00:00"/>
    <s v="Standard Class"/>
    <s v="MC-17275"/>
    <s v="Marc Crier"/>
    <x v="0"/>
    <x v="0"/>
    <s v="Seattle"/>
    <x v="4"/>
    <n v="98105"/>
    <x v="1"/>
    <x v="644"/>
    <x v="1"/>
    <x v="10"/>
    <x v="638"/>
    <n v="12.96"/>
    <n v="2"/>
    <n v="0"/>
    <n v="6.2208000000000006"/>
  </r>
  <r>
    <n v="5676"/>
    <x v="2830"/>
    <x v="2"/>
    <x v="1061"/>
    <d v="2011-06-02T00:00:00"/>
    <s v="Standard Class"/>
    <s v="PJ-18835"/>
    <s v="Patrick Jones"/>
    <x v="1"/>
    <x v="0"/>
    <s v="Seattle"/>
    <x v="4"/>
    <n v="98115"/>
    <x v="1"/>
    <x v="179"/>
    <x v="2"/>
    <x v="7"/>
    <x v="178"/>
    <n v="57.408000000000008"/>
    <n v="6"/>
    <n v="0.2"/>
    <n v="5.7408000000000019"/>
  </r>
  <r>
    <n v="5677"/>
    <x v="2830"/>
    <x v="2"/>
    <x v="1061"/>
    <d v="2011-06-02T00:00:00"/>
    <s v="Standard Class"/>
    <s v="PJ-18835"/>
    <s v="Patrick Jones"/>
    <x v="1"/>
    <x v="0"/>
    <s v="Seattle"/>
    <x v="4"/>
    <n v="98115"/>
    <x v="1"/>
    <x v="1691"/>
    <x v="2"/>
    <x v="11"/>
    <x v="1670"/>
    <n v="27.6"/>
    <n v="4"/>
    <n v="0"/>
    <n v="2.2079999999999984"/>
  </r>
  <r>
    <n v="5678"/>
    <x v="2831"/>
    <x v="2"/>
    <x v="282"/>
    <d v="2012-01-05T00:00:00"/>
    <s v="Standard Class"/>
    <s v="ZC-21910"/>
    <s v="Zuschuss Carroll"/>
    <x v="0"/>
    <x v="0"/>
    <s v="Chicago"/>
    <x v="10"/>
    <n v="60610"/>
    <x v="2"/>
    <x v="1525"/>
    <x v="0"/>
    <x v="5"/>
    <x v="1503"/>
    <n v="38.975999999999999"/>
    <n v="3"/>
    <n v="0.6"/>
    <n v="-50.66879999999999"/>
  </r>
  <r>
    <n v="5679"/>
    <x v="2832"/>
    <x v="0"/>
    <x v="1062"/>
    <d v="2013-08-04T00:00:00"/>
    <s v="Standard Class"/>
    <s v="SC-20680"/>
    <s v="Steve Carroll"/>
    <x v="2"/>
    <x v="0"/>
    <s v="Holland"/>
    <x v="12"/>
    <n v="49423"/>
    <x v="2"/>
    <x v="848"/>
    <x v="1"/>
    <x v="13"/>
    <x v="33"/>
    <n v="20.439999999999998"/>
    <n v="7"/>
    <n v="0"/>
    <n v="9.1979999999999986"/>
  </r>
  <r>
    <n v="5680"/>
    <x v="2832"/>
    <x v="0"/>
    <x v="1062"/>
    <d v="2013-08-04T00:00:00"/>
    <s v="Standard Class"/>
    <s v="SC-20680"/>
    <s v="Steve Carroll"/>
    <x v="2"/>
    <x v="0"/>
    <s v="Holland"/>
    <x v="12"/>
    <n v="49423"/>
    <x v="2"/>
    <x v="519"/>
    <x v="1"/>
    <x v="10"/>
    <x v="514"/>
    <n v="109.92"/>
    <n v="2"/>
    <n v="0"/>
    <n v="53.860799999999998"/>
  </r>
  <r>
    <n v="5681"/>
    <x v="2833"/>
    <x v="0"/>
    <x v="446"/>
    <d v="2013-10-01T00:00:00"/>
    <s v="Standard Class"/>
    <s v="BP-11230"/>
    <s v="Benjamin Patterson"/>
    <x v="0"/>
    <x v="0"/>
    <s v="Broken Arrow"/>
    <x v="26"/>
    <n v="74012"/>
    <x v="2"/>
    <x v="1206"/>
    <x v="1"/>
    <x v="8"/>
    <x v="1182"/>
    <n v="6.38"/>
    <n v="1"/>
    <n v="0"/>
    <n v="2.9347999999999996"/>
  </r>
  <r>
    <n v="5682"/>
    <x v="2833"/>
    <x v="0"/>
    <x v="446"/>
    <d v="2013-10-01T00:00:00"/>
    <s v="Standard Class"/>
    <s v="BP-11230"/>
    <s v="Benjamin Patterson"/>
    <x v="0"/>
    <x v="0"/>
    <s v="Broken Arrow"/>
    <x v="26"/>
    <n v="74012"/>
    <x v="2"/>
    <x v="55"/>
    <x v="1"/>
    <x v="10"/>
    <x v="55"/>
    <n v="6.48"/>
    <n v="1"/>
    <n v="0"/>
    <n v="3.1104000000000003"/>
  </r>
  <r>
    <n v="5683"/>
    <x v="2834"/>
    <x v="2"/>
    <x v="1063"/>
    <d v="2011-04-08T00:00:00"/>
    <s v="Standard Class"/>
    <s v="RD-19585"/>
    <s v="Rob Dowd"/>
    <x v="0"/>
    <x v="0"/>
    <s v="Athens"/>
    <x v="32"/>
    <n v="30605"/>
    <x v="0"/>
    <x v="1634"/>
    <x v="1"/>
    <x v="10"/>
    <x v="1615"/>
    <n v="15.84"/>
    <n v="3"/>
    <n v="0"/>
    <n v="7.1280000000000001"/>
  </r>
  <r>
    <n v="5684"/>
    <x v="2834"/>
    <x v="2"/>
    <x v="1063"/>
    <d v="2011-04-08T00:00:00"/>
    <s v="Standard Class"/>
    <s v="RD-19585"/>
    <s v="Rob Dowd"/>
    <x v="0"/>
    <x v="0"/>
    <s v="Athens"/>
    <x v="32"/>
    <n v="30605"/>
    <x v="0"/>
    <x v="1521"/>
    <x v="2"/>
    <x v="7"/>
    <x v="1499"/>
    <n v="1049.93"/>
    <n v="7"/>
    <n v="0"/>
    <n v="293.98040000000003"/>
  </r>
  <r>
    <n v="5685"/>
    <x v="2834"/>
    <x v="2"/>
    <x v="1063"/>
    <d v="2011-04-08T00:00:00"/>
    <s v="Standard Class"/>
    <s v="RD-19585"/>
    <s v="Rob Dowd"/>
    <x v="0"/>
    <x v="0"/>
    <s v="Athens"/>
    <x v="32"/>
    <n v="30605"/>
    <x v="0"/>
    <x v="1271"/>
    <x v="1"/>
    <x v="9"/>
    <x v="1247"/>
    <n v="154.9"/>
    <n v="5"/>
    <n v="0"/>
    <n v="40.274000000000001"/>
  </r>
  <r>
    <n v="5686"/>
    <x v="2835"/>
    <x v="1"/>
    <x v="599"/>
    <d v="2012-11-05T00:00:00"/>
    <s v="Same Day"/>
    <s v="KL-16645"/>
    <s v="Ken Lonsdale"/>
    <x v="0"/>
    <x v="0"/>
    <s v="Seattle"/>
    <x v="4"/>
    <n v="98105"/>
    <x v="1"/>
    <x v="102"/>
    <x v="1"/>
    <x v="8"/>
    <x v="102"/>
    <n v="98.352000000000004"/>
    <n v="3"/>
    <n v="0.2"/>
    <n v="35.652599999999993"/>
  </r>
  <r>
    <n v="5687"/>
    <x v="2836"/>
    <x v="2"/>
    <x v="1064"/>
    <d v="2011-07-28T00:00:00"/>
    <s v="Same Day"/>
    <s v="CK-12205"/>
    <s v="Chloris Kastensmidt"/>
    <x v="0"/>
    <x v="0"/>
    <s v="Apopka"/>
    <x v="2"/>
    <n v="32712"/>
    <x v="0"/>
    <x v="110"/>
    <x v="1"/>
    <x v="13"/>
    <x v="110"/>
    <n v="14.320000000000002"/>
    <n v="5"/>
    <n v="0.2"/>
    <n v="5.1910000000000007"/>
  </r>
  <r>
    <n v="5688"/>
    <x v="2836"/>
    <x v="2"/>
    <x v="1064"/>
    <d v="2011-07-28T00:00:00"/>
    <s v="Same Day"/>
    <s v="CK-12205"/>
    <s v="Chloris Kastensmidt"/>
    <x v="0"/>
    <x v="0"/>
    <s v="Apopka"/>
    <x v="2"/>
    <n v="32712"/>
    <x v="0"/>
    <x v="1251"/>
    <x v="0"/>
    <x v="5"/>
    <x v="1226"/>
    <n v="129.88800000000001"/>
    <n v="6"/>
    <n v="0.2"/>
    <n v="12.988799999999991"/>
  </r>
  <r>
    <n v="5689"/>
    <x v="2836"/>
    <x v="2"/>
    <x v="1064"/>
    <d v="2011-07-28T00:00:00"/>
    <s v="Same Day"/>
    <s v="CK-12205"/>
    <s v="Chloris Kastensmidt"/>
    <x v="0"/>
    <x v="0"/>
    <s v="Apopka"/>
    <x v="2"/>
    <n v="32712"/>
    <x v="0"/>
    <x v="1214"/>
    <x v="1"/>
    <x v="12"/>
    <x v="746"/>
    <n v="48.944000000000003"/>
    <n v="7"/>
    <n v="0.2"/>
    <n v="16.518599999999999"/>
  </r>
  <r>
    <n v="5690"/>
    <x v="2837"/>
    <x v="1"/>
    <x v="207"/>
    <d v="2012-12-31T00:00:00"/>
    <s v="Standard Class"/>
    <s v="RB-19705"/>
    <s v="Roger Barcio"/>
    <x v="2"/>
    <x v="0"/>
    <s v="Houston"/>
    <x v="5"/>
    <n v="77070"/>
    <x v="2"/>
    <x v="1745"/>
    <x v="0"/>
    <x v="1"/>
    <x v="1725"/>
    <n v="275.05799999999999"/>
    <n v="3"/>
    <n v="0.3"/>
    <n v="-90.376199999999997"/>
  </r>
  <r>
    <n v="5691"/>
    <x v="2838"/>
    <x v="1"/>
    <x v="895"/>
    <d v="2012-12-16T00:00:00"/>
    <s v="Standard Class"/>
    <s v="KM-16225"/>
    <s v="Kalyca Meade"/>
    <x v="1"/>
    <x v="0"/>
    <s v="Baltimore"/>
    <x v="39"/>
    <n v="21215"/>
    <x v="3"/>
    <x v="1279"/>
    <x v="1"/>
    <x v="6"/>
    <x v="1255"/>
    <n v="27.36"/>
    <n v="9"/>
    <n v="0"/>
    <n v="9.3023999999999987"/>
  </r>
  <r>
    <n v="5692"/>
    <x v="2838"/>
    <x v="1"/>
    <x v="895"/>
    <d v="2012-12-16T00:00:00"/>
    <s v="Standard Class"/>
    <s v="KM-16225"/>
    <s v="Kalyca Meade"/>
    <x v="1"/>
    <x v="0"/>
    <s v="Baltimore"/>
    <x v="39"/>
    <n v="21215"/>
    <x v="3"/>
    <x v="422"/>
    <x v="1"/>
    <x v="10"/>
    <x v="417"/>
    <n v="44.75"/>
    <n v="5"/>
    <n v="0"/>
    <n v="20.584999999999994"/>
  </r>
  <r>
    <n v="5693"/>
    <x v="2838"/>
    <x v="1"/>
    <x v="895"/>
    <d v="2012-12-16T00:00:00"/>
    <s v="Standard Class"/>
    <s v="KM-16225"/>
    <s v="Kalyca Meade"/>
    <x v="1"/>
    <x v="0"/>
    <s v="Baltimore"/>
    <x v="39"/>
    <n v="21215"/>
    <x v="3"/>
    <x v="524"/>
    <x v="2"/>
    <x v="7"/>
    <x v="519"/>
    <n v="134.99"/>
    <n v="1"/>
    <n v="0"/>
    <n v="36.447299999999998"/>
  </r>
  <r>
    <n v="5694"/>
    <x v="2838"/>
    <x v="1"/>
    <x v="895"/>
    <d v="2012-12-16T00:00:00"/>
    <s v="Standard Class"/>
    <s v="KM-16225"/>
    <s v="Kalyca Meade"/>
    <x v="1"/>
    <x v="0"/>
    <s v="Baltimore"/>
    <x v="39"/>
    <n v="21215"/>
    <x v="3"/>
    <x v="1714"/>
    <x v="1"/>
    <x v="10"/>
    <x v="1692"/>
    <n v="26.400000000000002"/>
    <n v="5"/>
    <n v="0"/>
    <n v="12.672000000000001"/>
  </r>
  <r>
    <n v="5695"/>
    <x v="2838"/>
    <x v="1"/>
    <x v="895"/>
    <d v="2012-12-16T00:00:00"/>
    <s v="Standard Class"/>
    <s v="KM-16225"/>
    <s v="Kalyca Meade"/>
    <x v="1"/>
    <x v="0"/>
    <s v="Baltimore"/>
    <x v="39"/>
    <n v="21215"/>
    <x v="3"/>
    <x v="323"/>
    <x v="0"/>
    <x v="1"/>
    <x v="320"/>
    <n v="542.93999999999994"/>
    <n v="3"/>
    <n v="0"/>
    <n v="141.1644"/>
  </r>
  <r>
    <n v="5696"/>
    <x v="2839"/>
    <x v="0"/>
    <x v="465"/>
    <d v="2013-05-08T00:00:00"/>
    <s v="Second Class"/>
    <s v="AH-10465"/>
    <s v="Amy Hunt"/>
    <x v="0"/>
    <x v="0"/>
    <s v="San Francisco"/>
    <x v="1"/>
    <n v="94109"/>
    <x v="1"/>
    <x v="972"/>
    <x v="0"/>
    <x v="3"/>
    <x v="957"/>
    <n v="71.088000000000008"/>
    <n v="2"/>
    <n v="0.2"/>
    <n v="-1.7772000000000041"/>
  </r>
  <r>
    <n v="5697"/>
    <x v="2840"/>
    <x v="3"/>
    <x v="336"/>
    <d v="2014-10-19T00:00:00"/>
    <s v="Standard Class"/>
    <s v="AG-10765"/>
    <s v="Anthony Garverick"/>
    <x v="2"/>
    <x v="0"/>
    <s v="Chicago"/>
    <x v="10"/>
    <n v="60623"/>
    <x v="2"/>
    <x v="338"/>
    <x v="1"/>
    <x v="8"/>
    <x v="334"/>
    <n v="27.395999999999997"/>
    <n v="9"/>
    <n v="0.8"/>
    <n v="-42.46380000000002"/>
  </r>
  <r>
    <n v="5698"/>
    <x v="2840"/>
    <x v="3"/>
    <x v="336"/>
    <d v="2014-10-19T00:00:00"/>
    <s v="Standard Class"/>
    <s v="AG-10765"/>
    <s v="Anthony Garverick"/>
    <x v="2"/>
    <x v="0"/>
    <s v="Chicago"/>
    <x v="10"/>
    <n v="60623"/>
    <x v="2"/>
    <x v="1080"/>
    <x v="1"/>
    <x v="8"/>
    <x v="1061"/>
    <n v="13.455999999999998"/>
    <n v="1"/>
    <n v="0.8"/>
    <n v="-23.548000000000009"/>
  </r>
  <r>
    <n v="5699"/>
    <x v="2841"/>
    <x v="0"/>
    <x v="732"/>
    <d v="2013-11-06T00:00:00"/>
    <s v="Same Day"/>
    <s v="EB-14170"/>
    <s v="Evan Bailliet"/>
    <x v="0"/>
    <x v="0"/>
    <s v="Laredo"/>
    <x v="5"/>
    <n v="78041"/>
    <x v="2"/>
    <x v="579"/>
    <x v="1"/>
    <x v="2"/>
    <x v="574"/>
    <n v="11.840000000000002"/>
    <n v="1"/>
    <n v="0.2"/>
    <n v="4.4399999999999995"/>
  </r>
  <r>
    <n v="5700"/>
    <x v="2842"/>
    <x v="3"/>
    <x v="132"/>
    <d v="2014-11-09T00:00:00"/>
    <s v="Standard Class"/>
    <s v="PG-18895"/>
    <s v="Paul Gonzalez"/>
    <x v="0"/>
    <x v="0"/>
    <s v="San Francisco"/>
    <x v="1"/>
    <n v="94109"/>
    <x v="1"/>
    <x v="1665"/>
    <x v="1"/>
    <x v="10"/>
    <x v="1644"/>
    <n v="35.880000000000003"/>
    <n v="6"/>
    <n v="0"/>
    <n v="17.581200000000003"/>
  </r>
  <r>
    <n v="5701"/>
    <x v="2843"/>
    <x v="0"/>
    <x v="390"/>
    <d v="2013-11-27T00:00:00"/>
    <s v="First Class"/>
    <s v="CA-12055"/>
    <s v="Cathy Armstrong"/>
    <x v="2"/>
    <x v="0"/>
    <s v="Cleveland"/>
    <x v="24"/>
    <n v="44105"/>
    <x v="3"/>
    <x v="618"/>
    <x v="1"/>
    <x v="12"/>
    <x v="613"/>
    <n v="40.752000000000002"/>
    <n v="3"/>
    <n v="0.2"/>
    <n v="15.281999999999998"/>
  </r>
  <r>
    <n v="5702"/>
    <x v="2843"/>
    <x v="0"/>
    <x v="390"/>
    <d v="2013-11-27T00:00:00"/>
    <s v="First Class"/>
    <s v="CA-12055"/>
    <s v="Cathy Armstrong"/>
    <x v="2"/>
    <x v="0"/>
    <s v="Cleveland"/>
    <x v="24"/>
    <n v="44105"/>
    <x v="3"/>
    <x v="1067"/>
    <x v="2"/>
    <x v="11"/>
    <x v="1047"/>
    <n v="139.96000000000004"/>
    <n v="5"/>
    <n v="0.2"/>
    <n v="-22.743500000000004"/>
  </r>
  <r>
    <n v="5703"/>
    <x v="2844"/>
    <x v="2"/>
    <x v="637"/>
    <d v="2011-12-21T00:00:00"/>
    <s v="Standard Class"/>
    <s v="SS-20875"/>
    <s v="Sung Shariari"/>
    <x v="0"/>
    <x v="0"/>
    <s v="Marion"/>
    <x v="24"/>
    <n v="43302"/>
    <x v="3"/>
    <x v="950"/>
    <x v="1"/>
    <x v="6"/>
    <x v="934"/>
    <n v="2.6240000000000001"/>
    <n v="1"/>
    <n v="0.2"/>
    <n v="0.29519999999999957"/>
  </r>
  <r>
    <n v="5704"/>
    <x v="2844"/>
    <x v="2"/>
    <x v="637"/>
    <d v="2011-12-21T00:00:00"/>
    <s v="Standard Class"/>
    <s v="SS-20875"/>
    <s v="Sung Shariari"/>
    <x v="0"/>
    <x v="0"/>
    <s v="Marion"/>
    <x v="24"/>
    <n v="43302"/>
    <x v="3"/>
    <x v="1337"/>
    <x v="0"/>
    <x v="3"/>
    <x v="1313"/>
    <n v="136.53"/>
    <n v="1"/>
    <n v="0.4"/>
    <n v="-52.336500000000029"/>
  </r>
  <r>
    <n v="5705"/>
    <x v="2844"/>
    <x v="2"/>
    <x v="637"/>
    <d v="2011-12-21T00:00:00"/>
    <s v="Standard Class"/>
    <s v="SS-20875"/>
    <s v="Sung Shariari"/>
    <x v="0"/>
    <x v="0"/>
    <s v="Marion"/>
    <x v="24"/>
    <n v="43302"/>
    <x v="3"/>
    <x v="764"/>
    <x v="2"/>
    <x v="11"/>
    <x v="756"/>
    <n v="263.95999999999998"/>
    <n v="1"/>
    <n v="0.2"/>
    <n v="42.893499999999975"/>
  </r>
  <r>
    <n v="5706"/>
    <x v="2845"/>
    <x v="2"/>
    <x v="935"/>
    <d v="2011-11-08T00:00:00"/>
    <s v="Standard Class"/>
    <s v="RP-19390"/>
    <s v="Resi Pölking"/>
    <x v="0"/>
    <x v="0"/>
    <s v="Fairfield"/>
    <x v="29"/>
    <n v="6824"/>
    <x v="3"/>
    <x v="1562"/>
    <x v="1"/>
    <x v="14"/>
    <x v="1544"/>
    <n v="11.64"/>
    <n v="3"/>
    <n v="0"/>
    <n v="3.3755999999999986"/>
  </r>
  <r>
    <n v="5707"/>
    <x v="2846"/>
    <x v="3"/>
    <x v="585"/>
    <d v="2014-09-26T00:00:00"/>
    <s v="Second Class"/>
    <s v="SC-20440"/>
    <s v="Shaun Chance"/>
    <x v="1"/>
    <x v="0"/>
    <s v="New York City"/>
    <x v="15"/>
    <n v="10009"/>
    <x v="3"/>
    <x v="1595"/>
    <x v="1"/>
    <x v="8"/>
    <x v="1578"/>
    <n v="40.176000000000002"/>
    <n v="3"/>
    <n v="0.2"/>
    <n v="14.563799999999997"/>
  </r>
  <r>
    <n v="5708"/>
    <x v="2847"/>
    <x v="1"/>
    <x v="412"/>
    <d v="2012-05-15T00:00:00"/>
    <s v="Standard Class"/>
    <s v="NW-18400"/>
    <s v="Natalie Webber"/>
    <x v="0"/>
    <x v="0"/>
    <s v="New York City"/>
    <x v="15"/>
    <n v="10024"/>
    <x v="3"/>
    <x v="750"/>
    <x v="0"/>
    <x v="5"/>
    <x v="741"/>
    <n v="79.44"/>
    <n v="3"/>
    <n v="0"/>
    <n v="30.187200000000001"/>
  </r>
  <r>
    <n v="5709"/>
    <x v="2847"/>
    <x v="1"/>
    <x v="412"/>
    <d v="2012-05-15T00:00:00"/>
    <s v="Standard Class"/>
    <s v="NW-18400"/>
    <s v="Natalie Webber"/>
    <x v="0"/>
    <x v="0"/>
    <s v="New York City"/>
    <x v="15"/>
    <n v="10024"/>
    <x v="3"/>
    <x v="1420"/>
    <x v="1"/>
    <x v="14"/>
    <x v="1399"/>
    <n v="357.93"/>
    <n v="3"/>
    <n v="0"/>
    <n v="7.158600000000007"/>
  </r>
  <r>
    <n v="5710"/>
    <x v="2847"/>
    <x v="1"/>
    <x v="412"/>
    <d v="2012-05-15T00:00:00"/>
    <s v="Standard Class"/>
    <s v="NW-18400"/>
    <s v="Natalie Webber"/>
    <x v="0"/>
    <x v="0"/>
    <s v="New York City"/>
    <x v="15"/>
    <n v="10024"/>
    <x v="3"/>
    <x v="474"/>
    <x v="0"/>
    <x v="1"/>
    <x v="470"/>
    <n v="127.76400000000001"/>
    <n v="2"/>
    <n v="0.1"/>
    <n v="21.294000000000008"/>
  </r>
  <r>
    <n v="5711"/>
    <x v="2847"/>
    <x v="1"/>
    <x v="412"/>
    <d v="2012-05-15T00:00:00"/>
    <s v="Standard Class"/>
    <s v="NW-18400"/>
    <s v="Natalie Webber"/>
    <x v="0"/>
    <x v="0"/>
    <s v="New York City"/>
    <x v="15"/>
    <n v="10024"/>
    <x v="3"/>
    <x v="361"/>
    <x v="2"/>
    <x v="16"/>
    <x v="356"/>
    <n v="2799.944"/>
    <n v="7"/>
    <n v="0.2"/>
    <n v="1014.9797"/>
  </r>
  <r>
    <n v="5712"/>
    <x v="2847"/>
    <x v="1"/>
    <x v="412"/>
    <d v="2012-05-15T00:00:00"/>
    <s v="Standard Class"/>
    <s v="NW-18400"/>
    <s v="Natalie Webber"/>
    <x v="0"/>
    <x v="0"/>
    <s v="New York City"/>
    <x v="15"/>
    <n v="10024"/>
    <x v="3"/>
    <x v="1541"/>
    <x v="1"/>
    <x v="10"/>
    <x v="1520"/>
    <n v="19.440000000000001"/>
    <n v="3"/>
    <n v="0"/>
    <n v="9.3312000000000008"/>
  </r>
  <r>
    <n v="5713"/>
    <x v="2848"/>
    <x v="3"/>
    <x v="689"/>
    <d v="2014-08-01T00:00:00"/>
    <s v="Same Day"/>
    <s v="KW-16435"/>
    <s v="Katrina Willman"/>
    <x v="0"/>
    <x v="0"/>
    <s v="Chicago"/>
    <x v="10"/>
    <n v="60653"/>
    <x v="2"/>
    <x v="521"/>
    <x v="2"/>
    <x v="7"/>
    <x v="516"/>
    <n v="36.792000000000002"/>
    <n v="1"/>
    <n v="0.2"/>
    <n v="4.1390999999999991"/>
  </r>
  <r>
    <n v="5714"/>
    <x v="2849"/>
    <x v="2"/>
    <x v="72"/>
    <d v="2011-03-05T00:00:00"/>
    <s v="Standard Class"/>
    <s v="HR-14770"/>
    <s v="Hallie Redmond"/>
    <x v="2"/>
    <x v="0"/>
    <s v="New York City"/>
    <x v="15"/>
    <n v="10035"/>
    <x v="3"/>
    <x v="869"/>
    <x v="2"/>
    <x v="7"/>
    <x v="854"/>
    <n v="5.9399999999999995"/>
    <n v="3"/>
    <n v="0"/>
    <n v="1.6037999999999999"/>
  </r>
  <r>
    <n v="5715"/>
    <x v="2850"/>
    <x v="3"/>
    <x v="145"/>
    <d v="2014-09-30T00:00:00"/>
    <s v="Standard Class"/>
    <s v="AG-10900"/>
    <s v="Arthur Gainer"/>
    <x v="0"/>
    <x v="0"/>
    <s v="Richmond"/>
    <x v="17"/>
    <n v="23223"/>
    <x v="0"/>
    <x v="841"/>
    <x v="1"/>
    <x v="4"/>
    <x v="827"/>
    <n v="177.54999999999998"/>
    <n v="5"/>
    <n v="0"/>
    <n v="47.938500000000005"/>
  </r>
  <r>
    <n v="5716"/>
    <x v="2851"/>
    <x v="1"/>
    <x v="330"/>
    <d v="2012-10-12T00:00:00"/>
    <s v="Second Class"/>
    <s v="BM-11650"/>
    <s v="Brian Moss"/>
    <x v="1"/>
    <x v="0"/>
    <s v="Ann Arbor"/>
    <x v="12"/>
    <n v="48104"/>
    <x v="2"/>
    <x v="695"/>
    <x v="2"/>
    <x v="11"/>
    <x v="688"/>
    <n v="619.94999999999993"/>
    <n v="5"/>
    <n v="0"/>
    <n v="111.59099999999995"/>
  </r>
  <r>
    <n v="5717"/>
    <x v="2851"/>
    <x v="1"/>
    <x v="330"/>
    <d v="2012-10-12T00:00:00"/>
    <s v="Second Class"/>
    <s v="BM-11650"/>
    <s v="Brian Moss"/>
    <x v="1"/>
    <x v="0"/>
    <s v="Ann Arbor"/>
    <x v="12"/>
    <n v="48104"/>
    <x v="2"/>
    <x v="119"/>
    <x v="2"/>
    <x v="7"/>
    <x v="119"/>
    <n v="29.160000000000004"/>
    <n v="3"/>
    <n v="0"/>
    <n v="8.4563999999999986"/>
  </r>
  <r>
    <n v="5718"/>
    <x v="2851"/>
    <x v="1"/>
    <x v="330"/>
    <d v="2012-10-12T00:00:00"/>
    <s v="Second Class"/>
    <s v="BM-11650"/>
    <s v="Brian Moss"/>
    <x v="1"/>
    <x v="0"/>
    <s v="Ann Arbor"/>
    <x v="12"/>
    <n v="48104"/>
    <x v="2"/>
    <x v="1451"/>
    <x v="1"/>
    <x v="12"/>
    <x v="33"/>
    <n v="57.959999999999994"/>
    <n v="7"/>
    <n v="0"/>
    <n v="27.241199999999996"/>
  </r>
  <r>
    <n v="5719"/>
    <x v="2851"/>
    <x v="1"/>
    <x v="330"/>
    <d v="2012-10-12T00:00:00"/>
    <s v="Second Class"/>
    <s v="BM-11650"/>
    <s v="Brian Moss"/>
    <x v="1"/>
    <x v="0"/>
    <s v="Ann Arbor"/>
    <x v="12"/>
    <n v="48104"/>
    <x v="2"/>
    <x v="930"/>
    <x v="1"/>
    <x v="9"/>
    <x v="914"/>
    <n v="29.402999999999999"/>
    <n v="3"/>
    <n v="0.1"/>
    <n v="5.2272000000000007"/>
  </r>
  <r>
    <n v="5720"/>
    <x v="2852"/>
    <x v="3"/>
    <x v="1065"/>
    <d v="2014-04-03T00:00:00"/>
    <s v="Second Class"/>
    <s v="RD-19720"/>
    <s v="Roger Demir"/>
    <x v="0"/>
    <x v="0"/>
    <s v="Lafayette"/>
    <x v="14"/>
    <n v="47905"/>
    <x v="2"/>
    <x v="1569"/>
    <x v="1"/>
    <x v="4"/>
    <x v="1551"/>
    <n v="81.400000000000006"/>
    <n v="5"/>
    <n v="0"/>
    <n v="21.164000000000005"/>
  </r>
  <r>
    <n v="5721"/>
    <x v="2853"/>
    <x v="1"/>
    <x v="717"/>
    <d v="2012-11-17T00:00:00"/>
    <s v="First Class"/>
    <s v="KB-16585"/>
    <s v="Ken Black"/>
    <x v="1"/>
    <x v="0"/>
    <s v="Springfield"/>
    <x v="21"/>
    <n v="97477"/>
    <x v="1"/>
    <x v="52"/>
    <x v="1"/>
    <x v="13"/>
    <x v="52"/>
    <n v="8.7200000000000006"/>
    <n v="5"/>
    <n v="0.2"/>
    <n v="2.289000000000001"/>
  </r>
  <r>
    <n v="5722"/>
    <x v="2853"/>
    <x v="1"/>
    <x v="717"/>
    <d v="2012-11-17T00:00:00"/>
    <s v="First Class"/>
    <s v="KB-16585"/>
    <s v="Ken Black"/>
    <x v="1"/>
    <x v="0"/>
    <s v="Springfield"/>
    <x v="21"/>
    <n v="97477"/>
    <x v="1"/>
    <x v="1302"/>
    <x v="2"/>
    <x v="11"/>
    <x v="1278"/>
    <n v="91.176000000000016"/>
    <n v="3"/>
    <n v="0.2"/>
    <n v="4.5587999999999944"/>
  </r>
  <r>
    <n v="5723"/>
    <x v="2853"/>
    <x v="1"/>
    <x v="717"/>
    <d v="2012-11-17T00:00:00"/>
    <s v="First Class"/>
    <s v="KB-16585"/>
    <s v="Ken Black"/>
    <x v="1"/>
    <x v="0"/>
    <s v="Springfield"/>
    <x v="21"/>
    <n v="97477"/>
    <x v="1"/>
    <x v="1233"/>
    <x v="2"/>
    <x v="11"/>
    <x v="1207"/>
    <n v="159.96800000000002"/>
    <n v="4"/>
    <n v="0.2"/>
    <n v="29.993999999999986"/>
  </r>
  <r>
    <n v="5724"/>
    <x v="2854"/>
    <x v="0"/>
    <x v="182"/>
    <d v="2013-10-01T00:00:00"/>
    <s v="Standard Class"/>
    <s v="DW-13585"/>
    <s v="Dorothy Wardle"/>
    <x v="1"/>
    <x v="0"/>
    <s v="San Francisco"/>
    <x v="1"/>
    <n v="94109"/>
    <x v="1"/>
    <x v="832"/>
    <x v="1"/>
    <x v="10"/>
    <x v="819"/>
    <n v="12.96"/>
    <n v="2"/>
    <n v="0"/>
    <n v="6.2208000000000006"/>
  </r>
  <r>
    <n v="5725"/>
    <x v="2855"/>
    <x v="2"/>
    <x v="358"/>
    <d v="2011-09-27T00:00:00"/>
    <s v="Standard Class"/>
    <s v="VG-21805"/>
    <s v="Vivek Grady"/>
    <x v="1"/>
    <x v="0"/>
    <s v="Chicago"/>
    <x v="10"/>
    <n v="60653"/>
    <x v="2"/>
    <x v="942"/>
    <x v="1"/>
    <x v="4"/>
    <x v="926"/>
    <n v="331.536"/>
    <n v="3"/>
    <n v="0.2"/>
    <n v="-82.884"/>
  </r>
  <r>
    <n v="5726"/>
    <x v="2856"/>
    <x v="1"/>
    <x v="12"/>
    <d v="2012-09-27T00:00:00"/>
    <s v="First Class"/>
    <s v="DR-12880"/>
    <s v="Dan Reichenbach"/>
    <x v="1"/>
    <x v="0"/>
    <s v="New York City"/>
    <x v="15"/>
    <n v="10011"/>
    <x v="3"/>
    <x v="1336"/>
    <x v="2"/>
    <x v="11"/>
    <x v="1312"/>
    <n v="899.91"/>
    <n v="9"/>
    <n v="0"/>
    <n v="395.96040000000005"/>
  </r>
  <r>
    <n v="5727"/>
    <x v="2857"/>
    <x v="1"/>
    <x v="124"/>
    <d v="2012-05-08T00:00:00"/>
    <s v="Standard Class"/>
    <s v="AH-10690"/>
    <s v="Anna Häberlin"/>
    <x v="1"/>
    <x v="0"/>
    <s v="Houston"/>
    <x v="5"/>
    <n v="77095"/>
    <x v="2"/>
    <x v="981"/>
    <x v="2"/>
    <x v="7"/>
    <x v="965"/>
    <n v="946.34400000000005"/>
    <n v="7"/>
    <n v="0.2"/>
    <n v="118.29299999999989"/>
  </r>
  <r>
    <n v="5728"/>
    <x v="2858"/>
    <x v="3"/>
    <x v="166"/>
    <d v="2014-12-14T00:00:00"/>
    <s v="Standard Class"/>
    <s v="JP-15520"/>
    <s v="Jeremy Pistek"/>
    <x v="0"/>
    <x v="0"/>
    <s v="Madison"/>
    <x v="6"/>
    <n v="53711"/>
    <x v="2"/>
    <x v="1089"/>
    <x v="2"/>
    <x v="11"/>
    <x v="1070"/>
    <n v="178.10999999999999"/>
    <n v="3"/>
    <n v="0"/>
    <n v="32.059799999999996"/>
  </r>
  <r>
    <n v="5729"/>
    <x v="2858"/>
    <x v="3"/>
    <x v="166"/>
    <d v="2014-12-14T00:00:00"/>
    <s v="Standard Class"/>
    <s v="JP-15520"/>
    <s v="Jeremy Pistek"/>
    <x v="0"/>
    <x v="0"/>
    <s v="Madison"/>
    <x v="6"/>
    <n v="53711"/>
    <x v="2"/>
    <x v="963"/>
    <x v="1"/>
    <x v="9"/>
    <x v="947"/>
    <n v="1089.75"/>
    <n v="3"/>
    <n v="0"/>
    <n v="305.13000000000011"/>
  </r>
  <r>
    <n v="5730"/>
    <x v="2858"/>
    <x v="3"/>
    <x v="166"/>
    <d v="2014-12-14T00:00:00"/>
    <s v="Standard Class"/>
    <s v="JP-15520"/>
    <s v="Jeremy Pistek"/>
    <x v="0"/>
    <x v="0"/>
    <s v="Madison"/>
    <x v="6"/>
    <n v="53711"/>
    <x v="2"/>
    <x v="580"/>
    <x v="1"/>
    <x v="2"/>
    <x v="575"/>
    <n v="61.06"/>
    <n v="2"/>
    <n v="0"/>
    <n v="28.087600000000002"/>
  </r>
  <r>
    <n v="5731"/>
    <x v="2858"/>
    <x v="3"/>
    <x v="166"/>
    <d v="2014-12-14T00:00:00"/>
    <s v="Standard Class"/>
    <s v="JP-15520"/>
    <s v="Jeremy Pistek"/>
    <x v="0"/>
    <x v="0"/>
    <s v="Madison"/>
    <x v="6"/>
    <n v="53711"/>
    <x v="2"/>
    <x v="1121"/>
    <x v="0"/>
    <x v="0"/>
    <x v="1100"/>
    <n v="459.92"/>
    <n v="4"/>
    <n v="0"/>
    <n v="41.392799999999966"/>
  </r>
  <r>
    <n v="5732"/>
    <x v="2858"/>
    <x v="3"/>
    <x v="166"/>
    <d v="2014-12-14T00:00:00"/>
    <s v="Standard Class"/>
    <s v="JP-15520"/>
    <s v="Jeremy Pistek"/>
    <x v="0"/>
    <x v="0"/>
    <s v="Madison"/>
    <x v="6"/>
    <n v="53711"/>
    <x v="2"/>
    <x v="320"/>
    <x v="1"/>
    <x v="10"/>
    <x v="317"/>
    <n v="27.52"/>
    <n v="4"/>
    <n v="0"/>
    <n v="12.659199999999998"/>
  </r>
  <r>
    <n v="5733"/>
    <x v="2859"/>
    <x v="3"/>
    <x v="222"/>
    <d v="2014-07-03T00:00:00"/>
    <s v="First Class"/>
    <s v="DR-12880"/>
    <s v="Dan Reichenbach"/>
    <x v="1"/>
    <x v="0"/>
    <s v="Milford"/>
    <x v="29"/>
    <n v="6460"/>
    <x v="3"/>
    <x v="1531"/>
    <x v="0"/>
    <x v="0"/>
    <x v="1509"/>
    <n v="638.82000000000005"/>
    <n v="9"/>
    <n v="0"/>
    <n v="185.25779999999997"/>
  </r>
  <r>
    <n v="5734"/>
    <x v="2859"/>
    <x v="3"/>
    <x v="222"/>
    <d v="2014-07-03T00:00:00"/>
    <s v="First Class"/>
    <s v="DR-12880"/>
    <s v="Dan Reichenbach"/>
    <x v="1"/>
    <x v="0"/>
    <s v="Milford"/>
    <x v="29"/>
    <n v="6460"/>
    <x v="3"/>
    <x v="682"/>
    <x v="1"/>
    <x v="14"/>
    <x v="676"/>
    <n v="30.69"/>
    <n v="3"/>
    <n v="0"/>
    <n v="7.9794000000000018"/>
  </r>
  <r>
    <n v="5735"/>
    <x v="2859"/>
    <x v="3"/>
    <x v="222"/>
    <d v="2014-07-03T00:00:00"/>
    <s v="First Class"/>
    <s v="DR-12880"/>
    <s v="Dan Reichenbach"/>
    <x v="1"/>
    <x v="0"/>
    <s v="Milford"/>
    <x v="29"/>
    <n v="6460"/>
    <x v="3"/>
    <x v="980"/>
    <x v="0"/>
    <x v="5"/>
    <x v="964"/>
    <n v="25.16"/>
    <n v="2"/>
    <n v="0"/>
    <n v="8.5543999999999976"/>
  </r>
  <r>
    <n v="5736"/>
    <x v="2860"/>
    <x v="2"/>
    <x v="290"/>
    <d v="2011-07-03T00:00:00"/>
    <s v="Standard Class"/>
    <s v="JK-15625"/>
    <s v="Jim Karlsson"/>
    <x v="0"/>
    <x v="0"/>
    <s v="New York City"/>
    <x v="15"/>
    <n v="10024"/>
    <x v="3"/>
    <x v="1458"/>
    <x v="1"/>
    <x v="8"/>
    <x v="1435"/>
    <n v="13.919999999999998"/>
    <n v="3"/>
    <n v="0.2"/>
    <n v="4.8720000000000008"/>
  </r>
  <r>
    <n v="5737"/>
    <x v="2861"/>
    <x v="2"/>
    <x v="407"/>
    <d v="2011-01-26T00:00:00"/>
    <s v="Standard Class"/>
    <s v="MV-17485"/>
    <s v="Mark Van Huff"/>
    <x v="0"/>
    <x v="0"/>
    <s v="Los Angeles"/>
    <x v="1"/>
    <n v="90049"/>
    <x v="1"/>
    <x v="364"/>
    <x v="1"/>
    <x v="10"/>
    <x v="359"/>
    <n v="19.36"/>
    <n v="2"/>
    <n v="0"/>
    <n v="9.2927999999999997"/>
  </r>
  <r>
    <n v="5738"/>
    <x v="2861"/>
    <x v="2"/>
    <x v="407"/>
    <d v="2011-01-26T00:00:00"/>
    <s v="Standard Class"/>
    <s v="MV-17485"/>
    <s v="Mark Van Huff"/>
    <x v="0"/>
    <x v="0"/>
    <s v="Los Angeles"/>
    <x v="1"/>
    <n v="90049"/>
    <x v="1"/>
    <x v="76"/>
    <x v="0"/>
    <x v="5"/>
    <x v="76"/>
    <n v="19.3"/>
    <n v="2"/>
    <n v="0"/>
    <n v="5.7899999999999991"/>
  </r>
  <r>
    <n v="5739"/>
    <x v="2862"/>
    <x v="3"/>
    <x v="413"/>
    <d v="2014-01-07T00:00:00"/>
    <s v="Standard Class"/>
    <s v="BP-11155"/>
    <s v="Becky Pak"/>
    <x v="0"/>
    <x v="0"/>
    <s v="San Francisco"/>
    <x v="1"/>
    <n v="94109"/>
    <x v="1"/>
    <x v="1399"/>
    <x v="1"/>
    <x v="8"/>
    <x v="1377"/>
    <n v="38.376000000000005"/>
    <n v="3"/>
    <n v="0.2"/>
    <n v="13.4316"/>
  </r>
  <r>
    <n v="5740"/>
    <x v="2863"/>
    <x v="3"/>
    <x v="615"/>
    <d v="2014-04-01T00:00:00"/>
    <s v="First Class"/>
    <s v="DH-13075"/>
    <s v="Dave Hallsten"/>
    <x v="1"/>
    <x v="0"/>
    <s v="Fairfield"/>
    <x v="1"/>
    <n v="94533"/>
    <x v="1"/>
    <x v="1641"/>
    <x v="1"/>
    <x v="10"/>
    <x v="1622"/>
    <n v="12.96"/>
    <n v="2"/>
    <n v="0"/>
    <n v="6.3504000000000005"/>
  </r>
  <r>
    <n v="5741"/>
    <x v="2863"/>
    <x v="3"/>
    <x v="615"/>
    <d v="2014-04-01T00:00:00"/>
    <s v="First Class"/>
    <s v="DH-13075"/>
    <s v="Dave Hallsten"/>
    <x v="1"/>
    <x v="0"/>
    <s v="Fairfield"/>
    <x v="1"/>
    <n v="94533"/>
    <x v="1"/>
    <x v="750"/>
    <x v="0"/>
    <x v="5"/>
    <x v="741"/>
    <n v="26.48"/>
    <n v="1"/>
    <n v="0"/>
    <n v="10.0624"/>
  </r>
  <r>
    <n v="5742"/>
    <x v="2863"/>
    <x v="3"/>
    <x v="615"/>
    <d v="2014-04-01T00:00:00"/>
    <s v="First Class"/>
    <s v="DH-13075"/>
    <s v="Dave Hallsten"/>
    <x v="1"/>
    <x v="0"/>
    <s v="Fairfield"/>
    <x v="1"/>
    <n v="94533"/>
    <x v="1"/>
    <x v="1093"/>
    <x v="2"/>
    <x v="15"/>
    <x v="1074"/>
    <n v="532.72"/>
    <n v="2"/>
    <n v="0.2"/>
    <n v="53.271999999999991"/>
  </r>
  <r>
    <n v="5743"/>
    <x v="2863"/>
    <x v="3"/>
    <x v="615"/>
    <d v="2014-04-01T00:00:00"/>
    <s v="First Class"/>
    <s v="DH-13075"/>
    <s v="Dave Hallsten"/>
    <x v="1"/>
    <x v="0"/>
    <s v="Fairfield"/>
    <x v="1"/>
    <n v="94533"/>
    <x v="1"/>
    <x v="652"/>
    <x v="1"/>
    <x v="10"/>
    <x v="646"/>
    <n v="26.72"/>
    <n v="4"/>
    <n v="0"/>
    <n v="12.8256"/>
  </r>
  <r>
    <n v="5744"/>
    <x v="2863"/>
    <x v="3"/>
    <x v="615"/>
    <d v="2014-04-01T00:00:00"/>
    <s v="First Class"/>
    <s v="DH-13075"/>
    <s v="Dave Hallsten"/>
    <x v="1"/>
    <x v="0"/>
    <s v="Fairfield"/>
    <x v="1"/>
    <n v="94533"/>
    <x v="1"/>
    <x v="578"/>
    <x v="1"/>
    <x v="10"/>
    <x v="573"/>
    <n v="20.04"/>
    <n v="3"/>
    <n v="0"/>
    <n v="9.6191999999999993"/>
  </r>
  <r>
    <n v="5745"/>
    <x v="2863"/>
    <x v="3"/>
    <x v="615"/>
    <d v="2014-04-01T00:00:00"/>
    <s v="First Class"/>
    <s v="DH-13075"/>
    <s v="Dave Hallsten"/>
    <x v="1"/>
    <x v="0"/>
    <s v="Fairfield"/>
    <x v="1"/>
    <n v="94533"/>
    <x v="1"/>
    <x v="418"/>
    <x v="1"/>
    <x v="4"/>
    <x v="413"/>
    <n v="795.48"/>
    <n v="7"/>
    <n v="0"/>
    <n v="7.9547999999999632"/>
  </r>
  <r>
    <n v="5746"/>
    <x v="2863"/>
    <x v="3"/>
    <x v="615"/>
    <d v="2014-04-01T00:00:00"/>
    <s v="First Class"/>
    <s v="DH-13075"/>
    <s v="Dave Hallsten"/>
    <x v="1"/>
    <x v="0"/>
    <s v="Fairfield"/>
    <x v="1"/>
    <n v="94533"/>
    <x v="1"/>
    <x v="1392"/>
    <x v="0"/>
    <x v="5"/>
    <x v="1369"/>
    <n v="21.560000000000002"/>
    <n v="7"/>
    <n v="0"/>
    <n v="6.8991999999999987"/>
  </r>
  <r>
    <n v="5747"/>
    <x v="2864"/>
    <x v="0"/>
    <x v="16"/>
    <d v="2013-12-13T00:00:00"/>
    <s v="Standard Class"/>
    <s v="LH-16900"/>
    <s v="Lena Hernandez"/>
    <x v="0"/>
    <x v="0"/>
    <s v="Greenville"/>
    <x v="3"/>
    <n v="27834"/>
    <x v="0"/>
    <x v="495"/>
    <x v="2"/>
    <x v="7"/>
    <x v="490"/>
    <n v="249.58400000000003"/>
    <n v="2"/>
    <n v="0.2"/>
    <n v="31.197999999999986"/>
  </r>
  <r>
    <n v="5748"/>
    <x v="2864"/>
    <x v="0"/>
    <x v="16"/>
    <d v="2013-12-13T00:00:00"/>
    <s v="Standard Class"/>
    <s v="LH-16900"/>
    <s v="Lena Hernandez"/>
    <x v="0"/>
    <x v="0"/>
    <s v="Greenville"/>
    <x v="3"/>
    <n v="27834"/>
    <x v="0"/>
    <x v="721"/>
    <x v="2"/>
    <x v="11"/>
    <x v="713"/>
    <n v="68.111999999999995"/>
    <n v="3"/>
    <n v="0.2"/>
    <n v="17.879399999999997"/>
  </r>
  <r>
    <n v="5749"/>
    <x v="2864"/>
    <x v="0"/>
    <x v="16"/>
    <d v="2013-12-13T00:00:00"/>
    <s v="Standard Class"/>
    <s v="LH-16900"/>
    <s v="Lena Hernandez"/>
    <x v="0"/>
    <x v="0"/>
    <s v="Greenville"/>
    <x v="3"/>
    <n v="27834"/>
    <x v="0"/>
    <x v="1691"/>
    <x v="2"/>
    <x v="11"/>
    <x v="1670"/>
    <n v="16.560000000000002"/>
    <n v="3"/>
    <n v="0.2"/>
    <n v="-2.4840000000000018"/>
  </r>
  <r>
    <n v="5750"/>
    <x v="2865"/>
    <x v="3"/>
    <x v="551"/>
    <d v="2014-11-23T00:00:00"/>
    <s v="Standard Class"/>
    <s v="DK-13090"/>
    <s v="Dave Kipp"/>
    <x v="0"/>
    <x v="0"/>
    <s v="Long Beach"/>
    <x v="15"/>
    <n v="11561"/>
    <x v="3"/>
    <x v="1250"/>
    <x v="2"/>
    <x v="7"/>
    <x v="1225"/>
    <n v="74.95"/>
    <n v="5"/>
    <n v="0"/>
    <n v="36.725500000000004"/>
  </r>
  <r>
    <n v="5751"/>
    <x v="2866"/>
    <x v="2"/>
    <x v="992"/>
    <d v="2011-06-05T00:00:00"/>
    <s v="Standard Class"/>
    <s v="SS-20410"/>
    <s v="Shahid Shariari"/>
    <x v="0"/>
    <x v="0"/>
    <s v="Buffalo Grove"/>
    <x v="10"/>
    <n v="60089"/>
    <x v="2"/>
    <x v="10"/>
    <x v="0"/>
    <x v="3"/>
    <x v="10"/>
    <n v="355.45499999999998"/>
    <n v="3"/>
    <n v="0.5"/>
    <n v="-184.83660000000003"/>
  </r>
  <r>
    <n v="5752"/>
    <x v="2867"/>
    <x v="0"/>
    <x v="115"/>
    <d v="2013-01-28T00:00:00"/>
    <s v="Standard Class"/>
    <s v="FP-14320"/>
    <s v="Frank Preis"/>
    <x v="0"/>
    <x v="0"/>
    <s v="San Diego"/>
    <x v="1"/>
    <n v="92037"/>
    <x v="1"/>
    <x v="1760"/>
    <x v="1"/>
    <x v="2"/>
    <x v="1740"/>
    <n v="44.400000000000006"/>
    <n v="3"/>
    <n v="0"/>
    <n v="22.200000000000003"/>
  </r>
  <r>
    <n v="5753"/>
    <x v="2867"/>
    <x v="0"/>
    <x v="115"/>
    <d v="2013-01-28T00:00:00"/>
    <s v="Standard Class"/>
    <s v="FP-14320"/>
    <s v="Frank Preis"/>
    <x v="0"/>
    <x v="0"/>
    <s v="San Diego"/>
    <x v="1"/>
    <n v="92037"/>
    <x v="1"/>
    <x v="617"/>
    <x v="1"/>
    <x v="2"/>
    <x v="612"/>
    <n v="20.65"/>
    <n v="5"/>
    <n v="0"/>
    <n v="9.4989999999999988"/>
  </r>
  <r>
    <n v="5754"/>
    <x v="2868"/>
    <x v="0"/>
    <x v="1066"/>
    <d v="2013-02-10T00:00:00"/>
    <s v="Standard Class"/>
    <s v="LC-17050"/>
    <s v="Liz Carlisle"/>
    <x v="0"/>
    <x v="0"/>
    <s v="Richmond"/>
    <x v="0"/>
    <n v="40475"/>
    <x v="0"/>
    <x v="377"/>
    <x v="0"/>
    <x v="1"/>
    <x v="373"/>
    <n v="866.4"/>
    <n v="4"/>
    <n v="0"/>
    <n v="225.26400000000001"/>
  </r>
  <r>
    <n v="5755"/>
    <x v="2869"/>
    <x v="1"/>
    <x v="368"/>
    <d v="2012-04-03T00:00:00"/>
    <s v="Second Class"/>
    <s v="AS-10240"/>
    <s v="Alan Shonely"/>
    <x v="0"/>
    <x v="0"/>
    <s v="Springfield"/>
    <x v="17"/>
    <n v="22153"/>
    <x v="0"/>
    <x v="324"/>
    <x v="1"/>
    <x v="6"/>
    <x v="321"/>
    <n v="5.56"/>
    <n v="2"/>
    <n v="0"/>
    <n v="1.4455999999999998"/>
  </r>
  <r>
    <n v="5756"/>
    <x v="2870"/>
    <x v="2"/>
    <x v="1005"/>
    <d v="2011-10-18T00:00:00"/>
    <s v="Standard Class"/>
    <s v="HG-15025"/>
    <s v="Hunter Glantz"/>
    <x v="0"/>
    <x v="0"/>
    <s v="Fort Worth"/>
    <x v="5"/>
    <n v="76106"/>
    <x v="2"/>
    <x v="1683"/>
    <x v="1"/>
    <x v="9"/>
    <x v="1662"/>
    <n v="3.1599999999999993"/>
    <n v="4"/>
    <n v="0.8"/>
    <n v="-8.532"/>
  </r>
  <r>
    <n v="5757"/>
    <x v="2870"/>
    <x v="2"/>
    <x v="1005"/>
    <d v="2011-10-18T00:00:00"/>
    <s v="Standard Class"/>
    <s v="HG-15025"/>
    <s v="Hunter Glantz"/>
    <x v="0"/>
    <x v="0"/>
    <s v="Fort Worth"/>
    <x v="5"/>
    <n v="76106"/>
    <x v="2"/>
    <x v="615"/>
    <x v="2"/>
    <x v="16"/>
    <x v="610"/>
    <n v="1999.96"/>
    <n v="5"/>
    <n v="0.2"/>
    <n v="624.98749999999995"/>
  </r>
  <r>
    <n v="5758"/>
    <x v="2871"/>
    <x v="1"/>
    <x v="1067"/>
    <d v="2012-08-16T00:00:00"/>
    <s v="Standard Class"/>
    <s v="BW-11065"/>
    <s v="Barry Weirich"/>
    <x v="0"/>
    <x v="0"/>
    <s v="Raleigh"/>
    <x v="3"/>
    <n v="27604"/>
    <x v="0"/>
    <x v="1006"/>
    <x v="0"/>
    <x v="5"/>
    <x v="1372"/>
    <n v="46.152000000000001"/>
    <n v="3"/>
    <n v="0.2"/>
    <n v="12.114900000000002"/>
  </r>
  <r>
    <n v="5759"/>
    <x v="2872"/>
    <x v="1"/>
    <x v="6"/>
    <d v="2012-11-23T00:00:00"/>
    <s v="First Class"/>
    <s v="BH-11710"/>
    <s v="Brosina Hoffman"/>
    <x v="0"/>
    <x v="0"/>
    <s v="Hialeah"/>
    <x v="2"/>
    <n v="33012"/>
    <x v="0"/>
    <x v="1734"/>
    <x v="2"/>
    <x v="15"/>
    <x v="1713"/>
    <n v="32.984999999999999"/>
    <n v="3"/>
    <n v="0.5"/>
    <n v="-1.9791000000000025"/>
  </r>
  <r>
    <n v="5760"/>
    <x v="2873"/>
    <x v="0"/>
    <x v="945"/>
    <d v="2013-12-31T00:00:00"/>
    <s v="Same Day"/>
    <s v="JP-16135"/>
    <s v="Julie Prescott"/>
    <x v="2"/>
    <x v="0"/>
    <s v="Los Angeles"/>
    <x v="1"/>
    <n v="90032"/>
    <x v="1"/>
    <x v="772"/>
    <x v="1"/>
    <x v="4"/>
    <x v="764"/>
    <n v="481.32"/>
    <n v="4"/>
    <n v="0"/>
    <n v="125.14319999999998"/>
  </r>
  <r>
    <n v="5761"/>
    <x v="2873"/>
    <x v="0"/>
    <x v="945"/>
    <d v="2013-12-31T00:00:00"/>
    <s v="Same Day"/>
    <s v="JP-16135"/>
    <s v="Julie Prescott"/>
    <x v="2"/>
    <x v="0"/>
    <s v="Los Angeles"/>
    <x v="1"/>
    <n v="90032"/>
    <x v="1"/>
    <x v="416"/>
    <x v="1"/>
    <x v="8"/>
    <x v="411"/>
    <n v="6.3840000000000003"/>
    <n v="1"/>
    <n v="0.2"/>
    <n v="2.1546000000000003"/>
  </r>
  <r>
    <n v="5762"/>
    <x v="2874"/>
    <x v="3"/>
    <x v="801"/>
    <d v="2014-08-16T00:00:00"/>
    <s v="First Class"/>
    <s v="JM-16195"/>
    <s v="Justin MacKendrick"/>
    <x v="0"/>
    <x v="0"/>
    <s v="Lake Forest"/>
    <x v="1"/>
    <n v="92630"/>
    <x v="1"/>
    <x v="1107"/>
    <x v="1"/>
    <x v="9"/>
    <x v="1087"/>
    <n v="542.93999999999994"/>
    <n v="3"/>
    <n v="0"/>
    <n v="152.02319999999997"/>
  </r>
  <r>
    <n v="5763"/>
    <x v="2874"/>
    <x v="3"/>
    <x v="801"/>
    <d v="2014-08-16T00:00:00"/>
    <s v="First Class"/>
    <s v="JM-16195"/>
    <s v="Justin MacKendrick"/>
    <x v="0"/>
    <x v="0"/>
    <s v="Lake Forest"/>
    <x v="1"/>
    <n v="92630"/>
    <x v="1"/>
    <x v="1001"/>
    <x v="0"/>
    <x v="5"/>
    <x v="984"/>
    <n v="54.92"/>
    <n v="4"/>
    <n v="0"/>
    <n v="19.7712"/>
  </r>
  <r>
    <n v="5764"/>
    <x v="2875"/>
    <x v="1"/>
    <x v="502"/>
    <d v="2012-11-05T00:00:00"/>
    <s v="First Class"/>
    <s v="FH-14365"/>
    <s v="Fred Hopkins"/>
    <x v="1"/>
    <x v="0"/>
    <s v="Long Beach"/>
    <x v="15"/>
    <n v="11561"/>
    <x v="3"/>
    <x v="1578"/>
    <x v="0"/>
    <x v="1"/>
    <x v="1560"/>
    <n v="1448.8200000000002"/>
    <n v="10"/>
    <n v="0.1"/>
    <n v="209.27399999999992"/>
  </r>
  <r>
    <n v="5765"/>
    <x v="2876"/>
    <x v="1"/>
    <x v="229"/>
    <d v="2012-09-12T00:00:00"/>
    <s v="Second Class"/>
    <s v="MC-17575"/>
    <s v="Matt Collins"/>
    <x v="0"/>
    <x v="0"/>
    <s v="Seattle"/>
    <x v="4"/>
    <n v="98103"/>
    <x v="1"/>
    <x v="1755"/>
    <x v="1"/>
    <x v="4"/>
    <x v="1736"/>
    <n v="353.88"/>
    <n v="6"/>
    <n v="0"/>
    <n v="17.693999999999988"/>
  </r>
  <r>
    <n v="5766"/>
    <x v="2877"/>
    <x v="2"/>
    <x v="1068"/>
    <d v="2011-11-14T00:00:00"/>
    <s v="Standard Class"/>
    <s v="EB-13870"/>
    <s v="Emily Burns"/>
    <x v="0"/>
    <x v="0"/>
    <s v="Redding"/>
    <x v="1"/>
    <n v="96003"/>
    <x v="1"/>
    <x v="872"/>
    <x v="2"/>
    <x v="7"/>
    <x v="857"/>
    <n v="333.57600000000002"/>
    <n v="3"/>
    <n v="0.2"/>
    <n v="25.018199999999993"/>
  </r>
  <r>
    <n v="5767"/>
    <x v="2878"/>
    <x v="0"/>
    <x v="750"/>
    <d v="2013-10-16T00:00:00"/>
    <s v="Standard Class"/>
    <s v="PM-19135"/>
    <s v="Peter McVee"/>
    <x v="2"/>
    <x v="0"/>
    <s v="San Antonio"/>
    <x v="5"/>
    <n v="78207"/>
    <x v="2"/>
    <x v="1351"/>
    <x v="1"/>
    <x v="2"/>
    <x v="1328"/>
    <n v="60.144000000000005"/>
    <n v="6"/>
    <n v="0.2"/>
    <n v="20.298599999999993"/>
  </r>
  <r>
    <n v="5768"/>
    <x v="2879"/>
    <x v="3"/>
    <x v="565"/>
    <d v="2014-09-13T00:00:00"/>
    <s v="Second Class"/>
    <s v="AR-10345"/>
    <s v="Alex Russell"/>
    <x v="1"/>
    <x v="0"/>
    <s v="Houston"/>
    <x v="5"/>
    <n v="77070"/>
    <x v="2"/>
    <x v="936"/>
    <x v="2"/>
    <x v="11"/>
    <x v="920"/>
    <n v="85.2"/>
    <n v="6"/>
    <n v="0.2"/>
    <n v="20.234999999999996"/>
  </r>
  <r>
    <n v="5769"/>
    <x v="2880"/>
    <x v="1"/>
    <x v="1069"/>
    <d v="2012-03-01T00:00:00"/>
    <s v="Standard Class"/>
    <s v="SS-20875"/>
    <s v="Sung Shariari"/>
    <x v="0"/>
    <x v="0"/>
    <s v="Leominster"/>
    <x v="31"/>
    <n v="1453"/>
    <x v="3"/>
    <x v="1042"/>
    <x v="1"/>
    <x v="2"/>
    <x v="1022"/>
    <n v="3.15"/>
    <n v="1"/>
    <n v="0"/>
    <n v="1.512"/>
  </r>
  <r>
    <n v="5770"/>
    <x v="2880"/>
    <x v="1"/>
    <x v="1069"/>
    <d v="2012-03-01T00:00:00"/>
    <s v="Standard Class"/>
    <s v="SS-20875"/>
    <s v="Sung Shariari"/>
    <x v="0"/>
    <x v="0"/>
    <s v="Leominster"/>
    <x v="31"/>
    <n v="1453"/>
    <x v="3"/>
    <x v="126"/>
    <x v="1"/>
    <x v="10"/>
    <x v="557"/>
    <n v="22.72"/>
    <n v="4"/>
    <n v="0"/>
    <n v="10.223999999999998"/>
  </r>
  <r>
    <n v="5771"/>
    <x v="2881"/>
    <x v="1"/>
    <x v="496"/>
    <d v="2012-09-28T00:00:00"/>
    <s v="Standard Class"/>
    <s v="SC-20440"/>
    <s v="Shaun Chance"/>
    <x v="1"/>
    <x v="0"/>
    <s v="Los Angeles"/>
    <x v="1"/>
    <n v="90032"/>
    <x v="1"/>
    <x v="527"/>
    <x v="0"/>
    <x v="5"/>
    <x v="522"/>
    <n v="14.91"/>
    <n v="3"/>
    <n v="0"/>
    <n v="4.6220999999999997"/>
  </r>
  <r>
    <n v="5772"/>
    <x v="2881"/>
    <x v="1"/>
    <x v="496"/>
    <d v="2012-09-28T00:00:00"/>
    <s v="Standard Class"/>
    <s v="SC-20440"/>
    <s v="Shaun Chance"/>
    <x v="1"/>
    <x v="0"/>
    <s v="Los Angeles"/>
    <x v="1"/>
    <n v="90032"/>
    <x v="1"/>
    <x v="1364"/>
    <x v="1"/>
    <x v="9"/>
    <x v="1341"/>
    <n v="1158.1199999999999"/>
    <n v="4"/>
    <n v="0"/>
    <n v="335.85479999999984"/>
  </r>
  <r>
    <n v="5773"/>
    <x v="2882"/>
    <x v="1"/>
    <x v="650"/>
    <d v="2012-12-01T00:00:00"/>
    <s v="Standard Class"/>
    <s v="EA-14035"/>
    <s v="Erin Ashbrook"/>
    <x v="1"/>
    <x v="0"/>
    <s v="Springfield"/>
    <x v="25"/>
    <n v="65807"/>
    <x v="2"/>
    <x v="349"/>
    <x v="2"/>
    <x v="16"/>
    <x v="345"/>
    <n v="599.99"/>
    <n v="1"/>
    <n v="0"/>
    <n v="233.99610000000001"/>
  </r>
  <r>
    <n v="5774"/>
    <x v="2883"/>
    <x v="0"/>
    <x v="1070"/>
    <d v="2013-09-07T00:00:00"/>
    <s v="Standard Class"/>
    <s v="TP-21130"/>
    <s v="Theone Pippenger"/>
    <x v="0"/>
    <x v="0"/>
    <s v="Waco"/>
    <x v="5"/>
    <n v="76706"/>
    <x v="2"/>
    <x v="355"/>
    <x v="1"/>
    <x v="4"/>
    <x v="351"/>
    <n v="23.968000000000004"/>
    <n v="2"/>
    <n v="0.2"/>
    <n v="2.3967999999999989"/>
  </r>
  <r>
    <n v="5775"/>
    <x v="2884"/>
    <x v="0"/>
    <x v="408"/>
    <d v="2013-04-17T00:00:00"/>
    <s v="Standard Class"/>
    <s v="BP-11290"/>
    <s v="Beth Paige"/>
    <x v="0"/>
    <x v="0"/>
    <s v="Los Angeles"/>
    <x v="1"/>
    <n v="90036"/>
    <x v="1"/>
    <x v="1756"/>
    <x v="0"/>
    <x v="1"/>
    <x v="1737"/>
    <n v="638.28800000000012"/>
    <n v="7"/>
    <n v="0.2"/>
    <n v="-31.914400000000015"/>
  </r>
  <r>
    <n v="5776"/>
    <x v="2884"/>
    <x v="0"/>
    <x v="408"/>
    <d v="2013-04-17T00:00:00"/>
    <s v="Standard Class"/>
    <s v="BP-11290"/>
    <s v="Beth Paige"/>
    <x v="0"/>
    <x v="0"/>
    <s v="Los Angeles"/>
    <x v="1"/>
    <n v="90036"/>
    <x v="1"/>
    <x v="729"/>
    <x v="1"/>
    <x v="8"/>
    <x v="721"/>
    <n v="13.208000000000002"/>
    <n v="1"/>
    <n v="0.2"/>
    <n v="4.6228000000000007"/>
  </r>
  <r>
    <n v="5777"/>
    <x v="2885"/>
    <x v="0"/>
    <x v="429"/>
    <d v="2013-12-09T00:00:00"/>
    <s v="Standard Class"/>
    <s v="LM-17065"/>
    <s v="Liz MacKendrick"/>
    <x v="0"/>
    <x v="0"/>
    <s v="Auburn"/>
    <x v="15"/>
    <n v="13021"/>
    <x v="3"/>
    <x v="625"/>
    <x v="1"/>
    <x v="8"/>
    <x v="619"/>
    <n v="15.528"/>
    <n v="3"/>
    <n v="0.2"/>
    <n v="5.8230000000000004"/>
  </r>
  <r>
    <n v="5778"/>
    <x v="2886"/>
    <x v="0"/>
    <x v="429"/>
    <d v="2013-12-10T00:00:00"/>
    <s v="Standard Class"/>
    <s v="KT-16465"/>
    <s v="Kean Takahito"/>
    <x v="0"/>
    <x v="0"/>
    <s v="San Francisco"/>
    <x v="1"/>
    <n v="94109"/>
    <x v="1"/>
    <x v="921"/>
    <x v="1"/>
    <x v="10"/>
    <x v="904"/>
    <n v="104.85"/>
    <n v="1"/>
    <n v="0"/>
    <n v="50.327999999999996"/>
  </r>
  <r>
    <n v="5779"/>
    <x v="2887"/>
    <x v="2"/>
    <x v="7"/>
    <d v="2011-11-18T00:00:00"/>
    <s v="Standard Class"/>
    <s v="AP-10915"/>
    <s v="Arthur Prichep"/>
    <x v="0"/>
    <x v="0"/>
    <s v="Los Angeles"/>
    <x v="1"/>
    <n v="90008"/>
    <x v="1"/>
    <x v="400"/>
    <x v="1"/>
    <x v="6"/>
    <x v="396"/>
    <n v="30.48"/>
    <n v="3"/>
    <n v="0"/>
    <n v="7.9248000000000012"/>
  </r>
  <r>
    <n v="5780"/>
    <x v="2887"/>
    <x v="2"/>
    <x v="7"/>
    <d v="2011-11-18T00:00:00"/>
    <s v="Standard Class"/>
    <s v="AP-10915"/>
    <s v="Arthur Prichep"/>
    <x v="0"/>
    <x v="0"/>
    <s v="Los Angeles"/>
    <x v="1"/>
    <n v="90008"/>
    <x v="1"/>
    <x v="1153"/>
    <x v="0"/>
    <x v="1"/>
    <x v="1132"/>
    <n v="112.64800000000001"/>
    <n v="1"/>
    <n v="0.2"/>
    <n v="11.264799999999997"/>
  </r>
  <r>
    <n v="5781"/>
    <x v="2888"/>
    <x v="1"/>
    <x v="788"/>
    <d v="2012-04-09T00:00:00"/>
    <s v="Standard Class"/>
    <s v="JD-15790"/>
    <s v="John Dryer"/>
    <x v="0"/>
    <x v="0"/>
    <s v="Los Angeles"/>
    <x v="1"/>
    <n v="90049"/>
    <x v="1"/>
    <x v="1761"/>
    <x v="2"/>
    <x v="15"/>
    <x v="1741"/>
    <n v="71.975999999999999"/>
    <n v="3"/>
    <n v="0.2"/>
    <n v="24.291899999999998"/>
  </r>
  <r>
    <n v="5782"/>
    <x v="2889"/>
    <x v="1"/>
    <x v="295"/>
    <d v="2012-12-16T00:00:00"/>
    <s v="Second Class"/>
    <s v="XP-21865"/>
    <s v="Xylona Preis"/>
    <x v="0"/>
    <x v="0"/>
    <s v="Chico"/>
    <x v="1"/>
    <n v="95928"/>
    <x v="1"/>
    <x v="147"/>
    <x v="1"/>
    <x v="6"/>
    <x v="147"/>
    <n v="2.21"/>
    <n v="1"/>
    <n v="0"/>
    <n v="0.59670000000000001"/>
  </r>
  <r>
    <n v="5783"/>
    <x v="2889"/>
    <x v="1"/>
    <x v="295"/>
    <d v="2012-12-16T00:00:00"/>
    <s v="Second Class"/>
    <s v="XP-21865"/>
    <s v="Xylona Preis"/>
    <x v="0"/>
    <x v="0"/>
    <s v="Chico"/>
    <x v="1"/>
    <n v="95928"/>
    <x v="1"/>
    <x v="776"/>
    <x v="1"/>
    <x v="12"/>
    <x v="767"/>
    <n v="15.52"/>
    <n v="4"/>
    <n v="0"/>
    <n v="7.4496000000000002"/>
  </r>
  <r>
    <n v="5784"/>
    <x v="2889"/>
    <x v="1"/>
    <x v="295"/>
    <d v="2012-12-16T00:00:00"/>
    <s v="Second Class"/>
    <s v="XP-21865"/>
    <s v="Xylona Preis"/>
    <x v="0"/>
    <x v="0"/>
    <s v="Chico"/>
    <x v="1"/>
    <n v="95928"/>
    <x v="1"/>
    <x v="1346"/>
    <x v="1"/>
    <x v="10"/>
    <x v="1322"/>
    <n v="36.44"/>
    <n v="4"/>
    <n v="0"/>
    <n v="16.397999999999996"/>
  </r>
  <r>
    <n v="5785"/>
    <x v="2890"/>
    <x v="3"/>
    <x v="280"/>
    <d v="2014-10-09T00:00:00"/>
    <s v="Standard Class"/>
    <s v="JK-16090"/>
    <s v="Juliana Krohn"/>
    <x v="0"/>
    <x v="0"/>
    <s v="Springfield"/>
    <x v="21"/>
    <n v="97477"/>
    <x v="1"/>
    <x v="366"/>
    <x v="0"/>
    <x v="0"/>
    <x v="362"/>
    <n v="217.76400000000001"/>
    <n v="6"/>
    <n v="0.7"/>
    <n v="-384.71640000000002"/>
  </r>
  <r>
    <n v="5786"/>
    <x v="2890"/>
    <x v="3"/>
    <x v="280"/>
    <d v="2014-10-09T00:00:00"/>
    <s v="Standard Class"/>
    <s v="JK-16090"/>
    <s v="Juliana Krohn"/>
    <x v="0"/>
    <x v="0"/>
    <s v="Springfield"/>
    <x v="21"/>
    <n v="97477"/>
    <x v="1"/>
    <x v="597"/>
    <x v="1"/>
    <x v="14"/>
    <x v="592"/>
    <n v="39.072000000000003"/>
    <n v="6"/>
    <n v="0.2"/>
    <n v="4.3955999999999982"/>
  </r>
  <r>
    <n v="5787"/>
    <x v="2890"/>
    <x v="3"/>
    <x v="280"/>
    <d v="2014-10-09T00:00:00"/>
    <s v="Standard Class"/>
    <s v="JK-16090"/>
    <s v="Juliana Krohn"/>
    <x v="0"/>
    <x v="0"/>
    <s v="Springfield"/>
    <x v="21"/>
    <n v="97477"/>
    <x v="1"/>
    <x v="828"/>
    <x v="1"/>
    <x v="8"/>
    <x v="816"/>
    <n v="22.638000000000002"/>
    <n v="7"/>
    <n v="0.7"/>
    <n v="-16.601199999999999"/>
  </r>
  <r>
    <n v="5788"/>
    <x v="2890"/>
    <x v="3"/>
    <x v="280"/>
    <d v="2014-10-09T00:00:00"/>
    <s v="Standard Class"/>
    <s v="JK-16090"/>
    <s v="Juliana Krohn"/>
    <x v="0"/>
    <x v="0"/>
    <s v="Springfield"/>
    <x v="21"/>
    <n v="97477"/>
    <x v="1"/>
    <x v="1385"/>
    <x v="1"/>
    <x v="6"/>
    <x v="1362"/>
    <n v="95.143999999999991"/>
    <n v="7"/>
    <n v="0.2"/>
    <n v="10.703699999999987"/>
  </r>
  <r>
    <n v="5789"/>
    <x v="2891"/>
    <x v="3"/>
    <x v="318"/>
    <d v="2014-04-15T00:00:00"/>
    <s v="Second Class"/>
    <s v="MG-18205"/>
    <s v="Mitch Gastineau"/>
    <x v="1"/>
    <x v="0"/>
    <s v="Jacksonville"/>
    <x v="2"/>
    <n v="32216"/>
    <x v="0"/>
    <x v="1392"/>
    <x v="0"/>
    <x v="5"/>
    <x v="1369"/>
    <n v="12.320000000000002"/>
    <n v="5"/>
    <n v="0.2"/>
    <n v="1.8479999999999985"/>
  </r>
  <r>
    <n v="5790"/>
    <x v="2891"/>
    <x v="3"/>
    <x v="318"/>
    <d v="2014-04-15T00:00:00"/>
    <s v="Second Class"/>
    <s v="MG-18205"/>
    <s v="Mitch Gastineau"/>
    <x v="1"/>
    <x v="0"/>
    <s v="Jacksonville"/>
    <x v="2"/>
    <n v="32216"/>
    <x v="0"/>
    <x v="696"/>
    <x v="1"/>
    <x v="8"/>
    <x v="689"/>
    <n v="4.4190000000000005"/>
    <n v="3"/>
    <n v="0.7"/>
    <n v="-3.0933000000000002"/>
  </r>
  <r>
    <n v="5791"/>
    <x v="2892"/>
    <x v="3"/>
    <x v="365"/>
    <d v="2014-10-03T00:00:00"/>
    <s v="First Class"/>
    <s v="PG-18820"/>
    <s v="Patrick Gardner"/>
    <x v="0"/>
    <x v="0"/>
    <s v="Bakersfield"/>
    <x v="1"/>
    <n v="93309"/>
    <x v="1"/>
    <x v="659"/>
    <x v="1"/>
    <x v="13"/>
    <x v="653"/>
    <n v="35"/>
    <n v="7"/>
    <n v="0"/>
    <n v="16.8"/>
  </r>
  <r>
    <n v="5792"/>
    <x v="2892"/>
    <x v="3"/>
    <x v="365"/>
    <d v="2014-10-03T00:00:00"/>
    <s v="First Class"/>
    <s v="PG-18820"/>
    <s v="Patrick Gardner"/>
    <x v="0"/>
    <x v="0"/>
    <s v="Bakersfield"/>
    <x v="1"/>
    <n v="93309"/>
    <x v="1"/>
    <x v="955"/>
    <x v="0"/>
    <x v="1"/>
    <x v="939"/>
    <n v="72.784000000000006"/>
    <n v="1"/>
    <n v="0.2"/>
    <n v="0"/>
  </r>
  <r>
    <n v="5793"/>
    <x v="2892"/>
    <x v="3"/>
    <x v="365"/>
    <d v="2014-10-03T00:00:00"/>
    <s v="First Class"/>
    <s v="PG-18820"/>
    <s v="Patrick Gardner"/>
    <x v="0"/>
    <x v="0"/>
    <s v="Bakersfield"/>
    <x v="1"/>
    <n v="93309"/>
    <x v="1"/>
    <x v="414"/>
    <x v="1"/>
    <x v="9"/>
    <x v="409"/>
    <n v="97.84"/>
    <n v="2"/>
    <n v="0"/>
    <n v="25.438400000000001"/>
  </r>
  <r>
    <n v="5794"/>
    <x v="2892"/>
    <x v="3"/>
    <x v="365"/>
    <d v="2014-10-03T00:00:00"/>
    <s v="First Class"/>
    <s v="PG-18820"/>
    <s v="Patrick Gardner"/>
    <x v="0"/>
    <x v="0"/>
    <s v="Bakersfield"/>
    <x v="1"/>
    <n v="93309"/>
    <x v="1"/>
    <x v="28"/>
    <x v="0"/>
    <x v="5"/>
    <x v="28"/>
    <n v="51.75"/>
    <n v="1"/>
    <n v="0"/>
    <n v="15.524999999999999"/>
  </r>
  <r>
    <n v="5795"/>
    <x v="2892"/>
    <x v="3"/>
    <x v="365"/>
    <d v="2014-10-03T00:00:00"/>
    <s v="First Class"/>
    <s v="PG-18820"/>
    <s v="Patrick Gardner"/>
    <x v="0"/>
    <x v="0"/>
    <s v="Bakersfield"/>
    <x v="1"/>
    <n v="93309"/>
    <x v="1"/>
    <x v="705"/>
    <x v="1"/>
    <x v="8"/>
    <x v="698"/>
    <n v="46.672000000000004"/>
    <n v="2"/>
    <n v="0.2"/>
    <n v="16.3352"/>
  </r>
  <r>
    <n v="5796"/>
    <x v="2893"/>
    <x v="2"/>
    <x v="411"/>
    <d v="2011-10-03T00:00:00"/>
    <s v="Second Class"/>
    <s v="LD-17005"/>
    <s v="Lisa DeCherney"/>
    <x v="0"/>
    <x v="0"/>
    <s v="New York City"/>
    <x v="15"/>
    <n v="10011"/>
    <x v="3"/>
    <x v="1449"/>
    <x v="1"/>
    <x v="4"/>
    <x v="1427"/>
    <n v="1395.54"/>
    <n v="9"/>
    <n v="0"/>
    <n v="362.84040000000005"/>
  </r>
  <r>
    <n v="5797"/>
    <x v="2893"/>
    <x v="2"/>
    <x v="411"/>
    <d v="2011-10-03T00:00:00"/>
    <s v="Second Class"/>
    <s v="LD-17005"/>
    <s v="Lisa DeCherney"/>
    <x v="0"/>
    <x v="0"/>
    <s v="New York City"/>
    <x v="15"/>
    <n v="10011"/>
    <x v="3"/>
    <x v="138"/>
    <x v="0"/>
    <x v="5"/>
    <x v="138"/>
    <n v="117.36"/>
    <n v="4"/>
    <n v="0"/>
    <n v="36.381599999999992"/>
  </r>
  <r>
    <n v="5798"/>
    <x v="2893"/>
    <x v="2"/>
    <x v="411"/>
    <d v="2011-10-03T00:00:00"/>
    <s v="Second Class"/>
    <s v="LD-17005"/>
    <s v="Lisa DeCherney"/>
    <x v="0"/>
    <x v="0"/>
    <s v="New York City"/>
    <x v="15"/>
    <n v="10011"/>
    <x v="3"/>
    <x v="919"/>
    <x v="1"/>
    <x v="2"/>
    <x v="902"/>
    <n v="18.899999999999999"/>
    <n v="3"/>
    <n v="0"/>
    <n v="8.6939999999999991"/>
  </r>
  <r>
    <n v="5799"/>
    <x v="2893"/>
    <x v="2"/>
    <x v="411"/>
    <d v="2011-10-03T00:00:00"/>
    <s v="Second Class"/>
    <s v="LD-17005"/>
    <s v="Lisa DeCherney"/>
    <x v="0"/>
    <x v="0"/>
    <s v="New York City"/>
    <x v="15"/>
    <n v="10011"/>
    <x v="3"/>
    <x v="968"/>
    <x v="1"/>
    <x v="10"/>
    <x v="952"/>
    <n v="77.52"/>
    <n v="2"/>
    <n v="0"/>
    <n v="37.9848"/>
  </r>
  <r>
    <n v="5800"/>
    <x v="2894"/>
    <x v="2"/>
    <x v="1071"/>
    <d v="2011-08-25T00:00:00"/>
    <s v="Second Class"/>
    <s v="CR-12730"/>
    <s v="Craig Reiter"/>
    <x v="0"/>
    <x v="0"/>
    <s v="Chicago"/>
    <x v="10"/>
    <n v="60610"/>
    <x v="2"/>
    <x v="1496"/>
    <x v="0"/>
    <x v="1"/>
    <x v="1475"/>
    <n v="421.37200000000001"/>
    <n v="2"/>
    <n v="0.3"/>
    <n v="-6.0196000000000538"/>
  </r>
  <r>
    <n v="5801"/>
    <x v="2895"/>
    <x v="2"/>
    <x v="384"/>
    <d v="2011-07-14T00:00:00"/>
    <s v="First Class"/>
    <s v="MN-17935"/>
    <s v="Michael Nguyen"/>
    <x v="0"/>
    <x v="0"/>
    <s v="El Paso"/>
    <x v="5"/>
    <n v="79907"/>
    <x v="2"/>
    <x v="1149"/>
    <x v="2"/>
    <x v="7"/>
    <x v="1128"/>
    <n v="575.96800000000007"/>
    <n v="4"/>
    <n v="0.2"/>
    <n v="43.197600000000023"/>
  </r>
  <r>
    <n v="5802"/>
    <x v="2895"/>
    <x v="2"/>
    <x v="384"/>
    <d v="2011-07-14T00:00:00"/>
    <s v="First Class"/>
    <s v="MN-17935"/>
    <s v="Michael Nguyen"/>
    <x v="0"/>
    <x v="0"/>
    <s v="El Paso"/>
    <x v="5"/>
    <n v="79907"/>
    <x v="2"/>
    <x v="1553"/>
    <x v="1"/>
    <x v="10"/>
    <x v="1532"/>
    <n v="10.368000000000002"/>
    <n v="2"/>
    <n v="0.2"/>
    <n v="3.6288"/>
  </r>
  <r>
    <n v="5803"/>
    <x v="2896"/>
    <x v="1"/>
    <x v="204"/>
    <d v="2012-03-24T00:00:00"/>
    <s v="First Class"/>
    <s v="RD-19900"/>
    <s v="Ruben Dartt"/>
    <x v="0"/>
    <x v="0"/>
    <s v="Thousand Oaks"/>
    <x v="1"/>
    <n v="91360"/>
    <x v="1"/>
    <x v="433"/>
    <x v="2"/>
    <x v="7"/>
    <x v="428"/>
    <n v="15.984000000000002"/>
    <n v="2"/>
    <n v="0.2"/>
    <n v="1.1988000000000003"/>
  </r>
  <r>
    <n v="5804"/>
    <x v="2897"/>
    <x v="3"/>
    <x v="605"/>
    <d v="2014-05-20T00:00:00"/>
    <s v="Standard Class"/>
    <s v="JP-16135"/>
    <s v="Julie Prescott"/>
    <x v="2"/>
    <x v="0"/>
    <s v="Springfield"/>
    <x v="24"/>
    <n v="45503"/>
    <x v="3"/>
    <x v="1046"/>
    <x v="1"/>
    <x v="6"/>
    <x v="1026"/>
    <n v="10.272000000000002"/>
    <n v="3"/>
    <n v="0.2"/>
    <n v="1.1555999999999984"/>
  </r>
  <r>
    <n v="5805"/>
    <x v="2898"/>
    <x v="3"/>
    <x v="38"/>
    <d v="2014-11-20T00:00:00"/>
    <s v="Standard Class"/>
    <s v="KE-16420"/>
    <s v="Katrina Edelman"/>
    <x v="1"/>
    <x v="0"/>
    <s v="Dallas"/>
    <x v="5"/>
    <n v="75220"/>
    <x v="2"/>
    <x v="1220"/>
    <x v="1"/>
    <x v="4"/>
    <x v="1195"/>
    <n v="61.792000000000002"/>
    <n v="4"/>
    <n v="0.2"/>
    <n v="6.1792000000000016"/>
  </r>
  <r>
    <n v="5806"/>
    <x v="2898"/>
    <x v="3"/>
    <x v="38"/>
    <d v="2014-11-20T00:00:00"/>
    <s v="Standard Class"/>
    <s v="KE-16420"/>
    <s v="Katrina Edelman"/>
    <x v="1"/>
    <x v="0"/>
    <s v="Dallas"/>
    <x v="5"/>
    <n v="75220"/>
    <x v="2"/>
    <x v="713"/>
    <x v="0"/>
    <x v="0"/>
    <x v="705"/>
    <n v="205.99919999999997"/>
    <n v="3"/>
    <n v="0.32"/>
    <n v="-27.264600000000016"/>
  </r>
  <r>
    <n v="5807"/>
    <x v="2899"/>
    <x v="0"/>
    <x v="913"/>
    <d v="2013-09-08T00:00:00"/>
    <s v="Second Class"/>
    <s v="DL-13315"/>
    <s v="Delfina Latchford"/>
    <x v="0"/>
    <x v="0"/>
    <s v="Knoxville"/>
    <x v="18"/>
    <n v="37918"/>
    <x v="0"/>
    <x v="727"/>
    <x v="1"/>
    <x v="10"/>
    <x v="719"/>
    <n v="12.192"/>
    <n v="3"/>
    <n v="0.2"/>
    <n v="4.1147999999999998"/>
  </r>
  <r>
    <n v="5808"/>
    <x v="2899"/>
    <x v="0"/>
    <x v="913"/>
    <d v="2013-09-08T00:00:00"/>
    <s v="Second Class"/>
    <s v="DL-13315"/>
    <s v="Delfina Latchford"/>
    <x v="0"/>
    <x v="0"/>
    <s v="Knoxville"/>
    <x v="18"/>
    <n v="37918"/>
    <x v="0"/>
    <x v="1309"/>
    <x v="1"/>
    <x v="9"/>
    <x v="1285"/>
    <n v="87.168000000000006"/>
    <n v="2"/>
    <n v="0.2"/>
    <n v="8.7168000000000063"/>
  </r>
  <r>
    <n v="5809"/>
    <x v="2899"/>
    <x v="0"/>
    <x v="913"/>
    <d v="2013-09-08T00:00:00"/>
    <s v="Second Class"/>
    <s v="DL-13315"/>
    <s v="Delfina Latchford"/>
    <x v="0"/>
    <x v="0"/>
    <s v="Knoxville"/>
    <x v="18"/>
    <n v="37918"/>
    <x v="0"/>
    <x v="1571"/>
    <x v="1"/>
    <x v="6"/>
    <x v="1553"/>
    <n v="31.744"/>
    <n v="2"/>
    <n v="0.2"/>
    <n v="8.3328000000000024"/>
  </r>
  <r>
    <n v="5810"/>
    <x v="2900"/>
    <x v="0"/>
    <x v="1072"/>
    <d v="2013-02-11T00:00:00"/>
    <s v="Standard Class"/>
    <s v="KB-16240"/>
    <s v="Karen Bern"/>
    <x v="1"/>
    <x v="0"/>
    <s v="Chattanooga"/>
    <x v="18"/>
    <n v="37421"/>
    <x v="0"/>
    <x v="479"/>
    <x v="0"/>
    <x v="5"/>
    <x v="475"/>
    <n v="132.22400000000002"/>
    <n v="4"/>
    <n v="0.2"/>
    <n v="-18.180799999999998"/>
  </r>
  <r>
    <n v="5811"/>
    <x v="2901"/>
    <x v="1"/>
    <x v="204"/>
    <d v="2012-03-26T00:00:00"/>
    <s v="Standard Class"/>
    <s v="JD-16150"/>
    <s v="Justin Deggeller"/>
    <x v="1"/>
    <x v="0"/>
    <s v="San Diego"/>
    <x v="1"/>
    <n v="92037"/>
    <x v="1"/>
    <x v="813"/>
    <x v="1"/>
    <x v="10"/>
    <x v="33"/>
    <n v="105.52"/>
    <n v="4"/>
    <n v="0"/>
    <n v="48.539199999999994"/>
  </r>
  <r>
    <n v="5812"/>
    <x v="2901"/>
    <x v="1"/>
    <x v="204"/>
    <d v="2012-03-26T00:00:00"/>
    <s v="Standard Class"/>
    <s v="JD-16150"/>
    <s v="Justin Deggeller"/>
    <x v="1"/>
    <x v="0"/>
    <s v="San Diego"/>
    <x v="1"/>
    <n v="92037"/>
    <x v="1"/>
    <x v="1762"/>
    <x v="0"/>
    <x v="5"/>
    <x v="1742"/>
    <n v="91.96"/>
    <n v="2"/>
    <n v="0"/>
    <n v="15.633199999999988"/>
  </r>
  <r>
    <n v="5813"/>
    <x v="2901"/>
    <x v="1"/>
    <x v="204"/>
    <d v="2012-03-26T00:00:00"/>
    <s v="Standard Class"/>
    <s v="JD-16150"/>
    <s v="Justin Deggeller"/>
    <x v="1"/>
    <x v="0"/>
    <s v="San Diego"/>
    <x v="1"/>
    <n v="92037"/>
    <x v="1"/>
    <x v="647"/>
    <x v="2"/>
    <x v="7"/>
    <x v="641"/>
    <n v="1487.9760000000001"/>
    <n v="3"/>
    <n v="0.2"/>
    <n v="185.99699999999984"/>
  </r>
  <r>
    <n v="5814"/>
    <x v="2902"/>
    <x v="1"/>
    <x v="740"/>
    <d v="2012-07-03T00:00:00"/>
    <s v="First Class"/>
    <s v="SR-20740"/>
    <s v="Steven Roelle"/>
    <x v="2"/>
    <x v="0"/>
    <s v="New York City"/>
    <x v="15"/>
    <n v="10024"/>
    <x v="3"/>
    <x v="1723"/>
    <x v="1"/>
    <x v="10"/>
    <x v="1701"/>
    <n v="19.440000000000001"/>
    <n v="3"/>
    <n v="0"/>
    <n v="9.3312000000000008"/>
  </r>
  <r>
    <n v="5815"/>
    <x v="2903"/>
    <x v="1"/>
    <x v="925"/>
    <d v="2012-06-17T00:00:00"/>
    <s v="First Class"/>
    <s v="AC-10450"/>
    <s v="Amy Cox"/>
    <x v="0"/>
    <x v="0"/>
    <s v="Tampa"/>
    <x v="2"/>
    <n v="33614"/>
    <x v="0"/>
    <x v="1207"/>
    <x v="2"/>
    <x v="11"/>
    <x v="1183"/>
    <n v="11.672000000000001"/>
    <n v="1"/>
    <n v="0.2"/>
    <n v="-0.7295000000000007"/>
  </r>
  <r>
    <n v="5816"/>
    <x v="2904"/>
    <x v="2"/>
    <x v="35"/>
    <d v="2011-11-26T00:00:00"/>
    <s v="Same Day"/>
    <s v="LS-17245"/>
    <s v="Lynn Smith"/>
    <x v="0"/>
    <x v="0"/>
    <s v="Utica"/>
    <x v="15"/>
    <n v="13501"/>
    <x v="3"/>
    <x v="599"/>
    <x v="2"/>
    <x v="7"/>
    <x v="594"/>
    <n v="279.95999999999998"/>
    <n v="4"/>
    <n v="0"/>
    <n v="78.388800000000003"/>
  </r>
  <r>
    <n v="5817"/>
    <x v="2904"/>
    <x v="2"/>
    <x v="35"/>
    <d v="2011-11-26T00:00:00"/>
    <s v="Same Day"/>
    <s v="LS-17245"/>
    <s v="Lynn Smith"/>
    <x v="0"/>
    <x v="0"/>
    <s v="Utica"/>
    <x v="15"/>
    <n v="13501"/>
    <x v="3"/>
    <x v="61"/>
    <x v="1"/>
    <x v="8"/>
    <x v="61"/>
    <n v="12.912000000000001"/>
    <n v="3"/>
    <n v="0.2"/>
    <n v="4.6806000000000001"/>
  </r>
  <r>
    <n v="5818"/>
    <x v="2904"/>
    <x v="2"/>
    <x v="35"/>
    <d v="2011-11-26T00:00:00"/>
    <s v="Same Day"/>
    <s v="LS-17245"/>
    <s v="Lynn Smith"/>
    <x v="0"/>
    <x v="0"/>
    <s v="Utica"/>
    <x v="15"/>
    <n v="13501"/>
    <x v="3"/>
    <x v="880"/>
    <x v="1"/>
    <x v="8"/>
    <x v="865"/>
    <n v="17.088000000000001"/>
    <n v="4"/>
    <n v="0.2"/>
    <n v="5.767199999999999"/>
  </r>
  <r>
    <n v="5819"/>
    <x v="2904"/>
    <x v="2"/>
    <x v="35"/>
    <d v="2011-11-26T00:00:00"/>
    <s v="Same Day"/>
    <s v="LS-17245"/>
    <s v="Lynn Smith"/>
    <x v="0"/>
    <x v="0"/>
    <s v="Utica"/>
    <x v="15"/>
    <n v="13501"/>
    <x v="3"/>
    <x v="322"/>
    <x v="1"/>
    <x v="2"/>
    <x v="319"/>
    <n v="93.149999999999991"/>
    <n v="9"/>
    <n v="0"/>
    <n v="44.712000000000003"/>
  </r>
  <r>
    <n v="5820"/>
    <x v="2904"/>
    <x v="2"/>
    <x v="35"/>
    <d v="2011-11-26T00:00:00"/>
    <s v="Same Day"/>
    <s v="LS-17245"/>
    <s v="Lynn Smith"/>
    <x v="0"/>
    <x v="0"/>
    <s v="Utica"/>
    <x v="15"/>
    <n v="13501"/>
    <x v="3"/>
    <x v="745"/>
    <x v="1"/>
    <x v="2"/>
    <x v="736"/>
    <n v="11.52"/>
    <n v="4"/>
    <n v="0"/>
    <n v="5.6448"/>
  </r>
  <r>
    <n v="5821"/>
    <x v="2905"/>
    <x v="3"/>
    <x v="605"/>
    <d v="2014-05-19T00:00:00"/>
    <s v="Standard Class"/>
    <s v="CS-12175"/>
    <s v="Charles Sheldon"/>
    <x v="1"/>
    <x v="0"/>
    <s v="San Francisco"/>
    <x v="1"/>
    <n v="94122"/>
    <x v="1"/>
    <x v="1420"/>
    <x v="1"/>
    <x v="14"/>
    <x v="1399"/>
    <n v="238.62"/>
    <n v="2"/>
    <n v="0"/>
    <n v="4.7724000000000046"/>
  </r>
  <r>
    <n v="5822"/>
    <x v="2905"/>
    <x v="3"/>
    <x v="605"/>
    <d v="2014-05-19T00:00:00"/>
    <s v="Standard Class"/>
    <s v="CS-12175"/>
    <s v="Charles Sheldon"/>
    <x v="1"/>
    <x v="0"/>
    <s v="San Francisco"/>
    <x v="1"/>
    <n v="94122"/>
    <x v="1"/>
    <x v="1037"/>
    <x v="1"/>
    <x v="9"/>
    <x v="1018"/>
    <n v="7.77"/>
    <n v="1"/>
    <n v="0"/>
    <n v="2.0979000000000001"/>
  </r>
  <r>
    <n v="5823"/>
    <x v="2905"/>
    <x v="3"/>
    <x v="605"/>
    <d v="2014-05-19T00:00:00"/>
    <s v="Standard Class"/>
    <s v="CS-12175"/>
    <s v="Charles Sheldon"/>
    <x v="1"/>
    <x v="0"/>
    <s v="San Francisco"/>
    <x v="1"/>
    <n v="94122"/>
    <x v="1"/>
    <x v="719"/>
    <x v="0"/>
    <x v="3"/>
    <x v="711"/>
    <n v="285.48"/>
    <n v="5"/>
    <n v="0.2"/>
    <n v="-10.705500000000043"/>
  </r>
  <r>
    <n v="5824"/>
    <x v="2905"/>
    <x v="3"/>
    <x v="605"/>
    <d v="2014-05-19T00:00:00"/>
    <s v="Standard Class"/>
    <s v="CS-12175"/>
    <s v="Charles Sheldon"/>
    <x v="1"/>
    <x v="0"/>
    <s v="San Francisco"/>
    <x v="1"/>
    <n v="94122"/>
    <x v="1"/>
    <x v="1120"/>
    <x v="1"/>
    <x v="8"/>
    <x v="1099"/>
    <n v="19.168000000000003"/>
    <n v="4"/>
    <n v="0.2"/>
    <n v="6.4691999999999998"/>
  </r>
  <r>
    <n v="5825"/>
    <x v="2906"/>
    <x v="2"/>
    <x v="1073"/>
    <d v="2011-05-02T00:00:00"/>
    <s v="Same Day"/>
    <s v="AR-10510"/>
    <s v="Andrew Roberts"/>
    <x v="0"/>
    <x v="0"/>
    <s v="Columbus"/>
    <x v="24"/>
    <n v="43229"/>
    <x v="3"/>
    <x v="930"/>
    <x v="1"/>
    <x v="9"/>
    <x v="914"/>
    <n v="26.136000000000003"/>
    <n v="3"/>
    <n v="0.2"/>
    <n v="1.9602000000000004"/>
  </r>
  <r>
    <n v="5826"/>
    <x v="2907"/>
    <x v="3"/>
    <x v="213"/>
    <d v="2014-09-07T00:00:00"/>
    <s v="Second Class"/>
    <s v="KB-16405"/>
    <s v="Katrina Bavinger"/>
    <x v="2"/>
    <x v="0"/>
    <s v="New York City"/>
    <x v="15"/>
    <n v="10035"/>
    <x v="3"/>
    <x v="976"/>
    <x v="1"/>
    <x v="10"/>
    <x v="961"/>
    <n v="419.4"/>
    <n v="4"/>
    <n v="0"/>
    <n v="201.31199999999998"/>
  </r>
  <r>
    <n v="5827"/>
    <x v="2907"/>
    <x v="3"/>
    <x v="213"/>
    <d v="2014-09-07T00:00:00"/>
    <s v="Second Class"/>
    <s v="KB-16405"/>
    <s v="Katrina Bavinger"/>
    <x v="2"/>
    <x v="0"/>
    <s v="New York City"/>
    <x v="15"/>
    <n v="10035"/>
    <x v="3"/>
    <x v="1719"/>
    <x v="0"/>
    <x v="1"/>
    <x v="1697"/>
    <n v="90.801000000000002"/>
    <n v="1"/>
    <n v="0.1"/>
    <n v="14.124599999999999"/>
  </r>
  <r>
    <n v="5828"/>
    <x v="2907"/>
    <x v="3"/>
    <x v="213"/>
    <d v="2014-09-07T00:00:00"/>
    <s v="Second Class"/>
    <s v="KB-16405"/>
    <s v="Katrina Bavinger"/>
    <x v="2"/>
    <x v="0"/>
    <s v="New York City"/>
    <x v="15"/>
    <n v="10035"/>
    <x v="3"/>
    <x v="211"/>
    <x v="0"/>
    <x v="1"/>
    <x v="210"/>
    <n v="181.76400000000001"/>
    <n v="2"/>
    <n v="0.1"/>
    <n v="-8.0784000000000198"/>
  </r>
  <r>
    <n v="5829"/>
    <x v="2907"/>
    <x v="3"/>
    <x v="213"/>
    <d v="2014-09-07T00:00:00"/>
    <s v="Second Class"/>
    <s v="KB-16405"/>
    <s v="Katrina Bavinger"/>
    <x v="2"/>
    <x v="0"/>
    <s v="New York City"/>
    <x v="15"/>
    <n v="10035"/>
    <x v="3"/>
    <x v="1061"/>
    <x v="1"/>
    <x v="6"/>
    <x v="1041"/>
    <n v="5.56"/>
    <n v="2"/>
    <n v="0"/>
    <n v="2.2239999999999998"/>
  </r>
  <r>
    <n v="5830"/>
    <x v="2908"/>
    <x v="0"/>
    <x v="275"/>
    <d v="2013-12-08T00:00:00"/>
    <s v="Standard Class"/>
    <s v="MM-17920"/>
    <s v="Michael Moore"/>
    <x v="0"/>
    <x v="0"/>
    <s v="Richmond"/>
    <x v="14"/>
    <n v="47374"/>
    <x v="2"/>
    <x v="309"/>
    <x v="0"/>
    <x v="3"/>
    <x v="306"/>
    <n v="581.96"/>
    <n v="2"/>
    <n v="0"/>
    <n v="104.75279999999998"/>
  </r>
  <r>
    <n v="5831"/>
    <x v="2908"/>
    <x v="0"/>
    <x v="275"/>
    <d v="2013-12-08T00:00:00"/>
    <s v="Standard Class"/>
    <s v="MM-17920"/>
    <s v="Michael Moore"/>
    <x v="0"/>
    <x v="0"/>
    <s v="Richmond"/>
    <x v="14"/>
    <n v="47374"/>
    <x v="2"/>
    <x v="1144"/>
    <x v="0"/>
    <x v="1"/>
    <x v="1123"/>
    <n v="29.98"/>
    <n v="1"/>
    <n v="0"/>
    <n v="8.0945999999999998"/>
  </r>
  <r>
    <n v="5832"/>
    <x v="2909"/>
    <x v="1"/>
    <x v="1074"/>
    <d v="2012-07-22T00:00:00"/>
    <s v="Standard Class"/>
    <s v="RF-19735"/>
    <s v="Roland Fjeld"/>
    <x v="0"/>
    <x v="0"/>
    <s v="San Diego"/>
    <x v="1"/>
    <n v="92105"/>
    <x v="1"/>
    <x v="1301"/>
    <x v="2"/>
    <x v="11"/>
    <x v="1277"/>
    <n v="519.96"/>
    <n v="4"/>
    <n v="0"/>
    <n v="176.78640000000001"/>
  </r>
  <r>
    <n v="5833"/>
    <x v="2910"/>
    <x v="0"/>
    <x v="658"/>
    <d v="2013-07-27T00:00:00"/>
    <s v="Standard Class"/>
    <s v="BP-11290"/>
    <s v="Beth Paige"/>
    <x v="0"/>
    <x v="0"/>
    <s v="Concord"/>
    <x v="3"/>
    <n v="28027"/>
    <x v="0"/>
    <x v="948"/>
    <x v="1"/>
    <x v="2"/>
    <x v="932"/>
    <n v="6.2640000000000002"/>
    <n v="3"/>
    <n v="0.2"/>
    <n v="2.0358000000000001"/>
  </r>
  <r>
    <n v="5834"/>
    <x v="2910"/>
    <x v="0"/>
    <x v="658"/>
    <d v="2013-07-27T00:00:00"/>
    <s v="Standard Class"/>
    <s v="BP-11290"/>
    <s v="Beth Paige"/>
    <x v="0"/>
    <x v="0"/>
    <s v="Concord"/>
    <x v="3"/>
    <n v="28027"/>
    <x v="0"/>
    <x v="955"/>
    <x v="0"/>
    <x v="1"/>
    <x v="939"/>
    <n v="363.92"/>
    <n v="5"/>
    <n v="0.2"/>
    <n v="0"/>
  </r>
  <r>
    <n v="5835"/>
    <x v="2911"/>
    <x v="1"/>
    <x v="988"/>
    <d v="2012-06-16T00:00:00"/>
    <s v="Standard Class"/>
    <s v="MJ-17740"/>
    <s v="Max Jones"/>
    <x v="0"/>
    <x v="0"/>
    <s v="Miami"/>
    <x v="2"/>
    <n v="33178"/>
    <x v="0"/>
    <x v="1636"/>
    <x v="1"/>
    <x v="8"/>
    <x v="1617"/>
    <n v="64.2"/>
    <n v="5"/>
    <n v="0.7"/>
    <n v="-42.799999999999983"/>
  </r>
  <r>
    <n v="5836"/>
    <x v="2911"/>
    <x v="1"/>
    <x v="988"/>
    <d v="2012-06-16T00:00:00"/>
    <s v="Standard Class"/>
    <s v="MJ-17740"/>
    <s v="Max Jones"/>
    <x v="0"/>
    <x v="0"/>
    <s v="Miami"/>
    <x v="2"/>
    <n v="33178"/>
    <x v="0"/>
    <x v="1160"/>
    <x v="1"/>
    <x v="8"/>
    <x v="1138"/>
    <n v="38.520000000000003"/>
    <n v="3"/>
    <n v="0.7"/>
    <n v="-26.963999999999999"/>
  </r>
  <r>
    <n v="5837"/>
    <x v="2911"/>
    <x v="1"/>
    <x v="988"/>
    <d v="2012-06-16T00:00:00"/>
    <s v="Standard Class"/>
    <s v="MJ-17740"/>
    <s v="Max Jones"/>
    <x v="0"/>
    <x v="0"/>
    <s v="Miami"/>
    <x v="2"/>
    <n v="33178"/>
    <x v="0"/>
    <x v="1700"/>
    <x v="2"/>
    <x v="11"/>
    <x v="1679"/>
    <n v="72.599999999999994"/>
    <n v="5"/>
    <n v="0.2"/>
    <n v="-8.1674999999999933"/>
  </r>
  <r>
    <n v="5838"/>
    <x v="2912"/>
    <x v="3"/>
    <x v="344"/>
    <d v="2014-12-04T00:00:00"/>
    <s v="Standard Class"/>
    <s v="DO-13645"/>
    <s v="Doug O'Connell"/>
    <x v="0"/>
    <x v="0"/>
    <s v="Los Angeles"/>
    <x v="1"/>
    <n v="90036"/>
    <x v="1"/>
    <x v="1763"/>
    <x v="2"/>
    <x v="7"/>
    <x v="1743"/>
    <n v="57.567999999999998"/>
    <n v="4"/>
    <n v="0.2"/>
    <n v="5.7568000000000019"/>
  </r>
  <r>
    <n v="5839"/>
    <x v="2913"/>
    <x v="1"/>
    <x v="1075"/>
    <d v="2012-04-03T00:00:00"/>
    <s v="Standard Class"/>
    <s v="MV-17485"/>
    <s v="Mark Van Huff"/>
    <x v="0"/>
    <x v="0"/>
    <s v="Seattle"/>
    <x v="4"/>
    <n v="98115"/>
    <x v="1"/>
    <x v="1764"/>
    <x v="1"/>
    <x v="4"/>
    <x v="1744"/>
    <n v="83.699999999999989"/>
    <n v="5"/>
    <n v="0"/>
    <n v="3.3479999999999954"/>
  </r>
  <r>
    <n v="5840"/>
    <x v="2914"/>
    <x v="1"/>
    <x v="357"/>
    <d v="2012-09-26T00:00:00"/>
    <s v="Second Class"/>
    <s v="MG-17875"/>
    <s v="Michael Grace"/>
    <x v="2"/>
    <x v="0"/>
    <s v="Arlington"/>
    <x v="17"/>
    <n v="22204"/>
    <x v="0"/>
    <x v="1193"/>
    <x v="1"/>
    <x v="10"/>
    <x v="1169"/>
    <n v="32.400000000000006"/>
    <n v="5"/>
    <n v="0"/>
    <n v="15.552000000000001"/>
  </r>
  <r>
    <n v="5841"/>
    <x v="2914"/>
    <x v="1"/>
    <x v="357"/>
    <d v="2012-09-26T00:00:00"/>
    <s v="Second Class"/>
    <s v="MG-17875"/>
    <s v="Michael Grace"/>
    <x v="2"/>
    <x v="0"/>
    <s v="Arlington"/>
    <x v="17"/>
    <n v="22204"/>
    <x v="0"/>
    <x v="928"/>
    <x v="0"/>
    <x v="5"/>
    <x v="912"/>
    <n v="47.98"/>
    <n v="2"/>
    <n v="0"/>
    <n v="11.035399999999996"/>
  </r>
  <r>
    <n v="5842"/>
    <x v="2915"/>
    <x v="1"/>
    <x v="972"/>
    <d v="2012-11-21T00:00:00"/>
    <s v="Standard Class"/>
    <s v="BS-11665"/>
    <s v="Brian Stugart"/>
    <x v="0"/>
    <x v="0"/>
    <s v="San Diego"/>
    <x v="1"/>
    <n v="92105"/>
    <x v="1"/>
    <x v="1765"/>
    <x v="2"/>
    <x v="7"/>
    <x v="1745"/>
    <n v="415.96800000000007"/>
    <n v="4"/>
    <n v="0.2"/>
    <n v="51.995999999999981"/>
  </r>
  <r>
    <n v="5843"/>
    <x v="2915"/>
    <x v="1"/>
    <x v="972"/>
    <d v="2012-11-21T00:00:00"/>
    <s v="Standard Class"/>
    <s v="BS-11665"/>
    <s v="Brian Stugart"/>
    <x v="0"/>
    <x v="0"/>
    <s v="San Diego"/>
    <x v="1"/>
    <n v="92105"/>
    <x v="1"/>
    <x v="886"/>
    <x v="1"/>
    <x v="4"/>
    <x v="870"/>
    <n v="304.89999999999998"/>
    <n v="5"/>
    <n v="0"/>
    <n v="6.097999999999999"/>
  </r>
  <r>
    <n v="5844"/>
    <x v="2915"/>
    <x v="1"/>
    <x v="972"/>
    <d v="2012-11-21T00:00:00"/>
    <s v="Standard Class"/>
    <s v="BS-11665"/>
    <s v="Brian Stugart"/>
    <x v="0"/>
    <x v="0"/>
    <s v="San Diego"/>
    <x v="1"/>
    <n v="92105"/>
    <x v="1"/>
    <x v="1702"/>
    <x v="0"/>
    <x v="5"/>
    <x v="1682"/>
    <n v="80.959999999999994"/>
    <n v="4"/>
    <n v="0"/>
    <n v="29.145599999999995"/>
  </r>
  <r>
    <n v="5845"/>
    <x v="2915"/>
    <x v="1"/>
    <x v="972"/>
    <d v="2012-11-21T00:00:00"/>
    <s v="Standard Class"/>
    <s v="BS-11665"/>
    <s v="Brian Stugart"/>
    <x v="0"/>
    <x v="0"/>
    <s v="San Diego"/>
    <x v="1"/>
    <n v="92105"/>
    <x v="1"/>
    <x v="1667"/>
    <x v="1"/>
    <x v="4"/>
    <x v="1646"/>
    <n v="777.21"/>
    <n v="7"/>
    <n v="0"/>
    <n v="54.404699999999963"/>
  </r>
  <r>
    <n v="5846"/>
    <x v="2915"/>
    <x v="1"/>
    <x v="972"/>
    <d v="2012-11-21T00:00:00"/>
    <s v="Standard Class"/>
    <s v="BS-11665"/>
    <s v="Brian Stugart"/>
    <x v="0"/>
    <x v="0"/>
    <s v="San Diego"/>
    <x v="1"/>
    <n v="92105"/>
    <x v="1"/>
    <x v="988"/>
    <x v="1"/>
    <x v="10"/>
    <x v="972"/>
    <n v="32.400000000000006"/>
    <n v="5"/>
    <n v="0"/>
    <n v="15.552000000000001"/>
  </r>
  <r>
    <n v="5847"/>
    <x v="2915"/>
    <x v="1"/>
    <x v="972"/>
    <d v="2012-11-21T00:00:00"/>
    <s v="Standard Class"/>
    <s v="BS-11665"/>
    <s v="Brian Stugart"/>
    <x v="0"/>
    <x v="0"/>
    <s v="San Diego"/>
    <x v="1"/>
    <n v="92105"/>
    <x v="1"/>
    <x v="901"/>
    <x v="0"/>
    <x v="1"/>
    <x v="884"/>
    <n v="225.56799999999998"/>
    <n v="2"/>
    <n v="0.2"/>
    <n v="2.8195999999999799"/>
  </r>
  <r>
    <n v="5848"/>
    <x v="2915"/>
    <x v="1"/>
    <x v="972"/>
    <d v="2012-11-21T00:00:00"/>
    <s v="Standard Class"/>
    <s v="BS-11665"/>
    <s v="Brian Stugart"/>
    <x v="0"/>
    <x v="0"/>
    <s v="San Diego"/>
    <x v="1"/>
    <n v="92105"/>
    <x v="1"/>
    <x v="1122"/>
    <x v="0"/>
    <x v="5"/>
    <x v="1101"/>
    <n v="36.599999999999994"/>
    <n v="3"/>
    <n v="0"/>
    <n v="15.372000000000002"/>
  </r>
  <r>
    <n v="5849"/>
    <x v="2916"/>
    <x v="1"/>
    <x v="113"/>
    <d v="2012-11-14T00:00:00"/>
    <s v="Standard Class"/>
    <s v="PO-19180"/>
    <s v="Philisse Overcash"/>
    <x v="2"/>
    <x v="0"/>
    <s v="Roseville"/>
    <x v="11"/>
    <n v="55113"/>
    <x v="2"/>
    <x v="847"/>
    <x v="1"/>
    <x v="9"/>
    <x v="833"/>
    <n v="715.64"/>
    <n v="2"/>
    <n v="0"/>
    <n v="178.90999999999997"/>
  </r>
  <r>
    <n v="5850"/>
    <x v="2916"/>
    <x v="1"/>
    <x v="113"/>
    <d v="2012-11-14T00:00:00"/>
    <s v="Standard Class"/>
    <s v="PO-19180"/>
    <s v="Philisse Overcash"/>
    <x v="2"/>
    <x v="0"/>
    <s v="Roseville"/>
    <x v="11"/>
    <n v="55113"/>
    <x v="2"/>
    <x v="1244"/>
    <x v="1"/>
    <x v="4"/>
    <x v="1218"/>
    <n v="795.51"/>
    <n v="3"/>
    <n v="0"/>
    <n v="143.19179999999994"/>
  </r>
  <r>
    <n v="5851"/>
    <x v="2916"/>
    <x v="1"/>
    <x v="113"/>
    <d v="2012-11-14T00:00:00"/>
    <s v="Standard Class"/>
    <s v="PO-19180"/>
    <s v="Philisse Overcash"/>
    <x v="2"/>
    <x v="0"/>
    <s v="Roseville"/>
    <x v="11"/>
    <n v="55113"/>
    <x v="2"/>
    <x v="1572"/>
    <x v="2"/>
    <x v="16"/>
    <x v="1554"/>
    <n v="549.99"/>
    <n v="1"/>
    <n v="0"/>
    <n v="274.995"/>
  </r>
  <r>
    <n v="5852"/>
    <x v="2916"/>
    <x v="1"/>
    <x v="113"/>
    <d v="2012-11-14T00:00:00"/>
    <s v="Standard Class"/>
    <s v="PO-19180"/>
    <s v="Philisse Overcash"/>
    <x v="2"/>
    <x v="0"/>
    <s v="Roseville"/>
    <x v="11"/>
    <n v="55113"/>
    <x v="2"/>
    <x v="444"/>
    <x v="1"/>
    <x v="8"/>
    <x v="439"/>
    <n v="74.760000000000005"/>
    <n v="3"/>
    <n v="0"/>
    <n v="34.389600000000002"/>
  </r>
  <r>
    <n v="5853"/>
    <x v="2916"/>
    <x v="1"/>
    <x v="113"/>
    <d v="2012-11-14T00:00:00"/>
    <s v="Standard Class"/>
    <s v="PO-19180"/>
    <s v="Philisse Overcash"/>
    <x v="2"/>
    <x v="0"/>
    <s v="Roseville"/>
    <x v="11"/>
    <n v="55113"/>
    <x v="2"/>
    <x v="221"/>
    <x v="0"/>
    <x v="5"/>
    <x v="33"/>
    <n v="29.22"/>
    <n v="3"/>
    <n v="0"/>
    <n v="12.856800000000002"/>
  </r>
  <r>
    <n v="5854"/>
    <x v="2917"/>
    <x v="2"/>
    <x v="1076"/>
    <d v="2011-09-14T00:00:00"/>
    <s v="Standard Class"/>
    <s v="DA-13450"/>
    <s v="Dianna Arnett"/>
    <x v="2"/>
    <x v="0"/>
    <s v="Virginia Beach"/>
    <x v="17"/>
    <n v="23464"/>
    <x v="0"/>
    <x v="308"/>
    <x v="1"/>
    <x v="8"/>
    <x v="305"/>
    <n v="9.64"/>
    <n v="2"/>
    <n v="0"/>
    <n v="4.7236000000000002"/>
  </r>
  <r>
    <n v="5855"/>
    <x v="2918"/>
    <x v="1"/>
    <x v="1077"/>
    <d v="2012-08-11T00:00:00"/>
    <s v="Standard Class"/>
    <s v="AH-10690"/>
    <s v="Anna Häberlin"/>
    <x v="1"/>
    <x v="0"/>
    <s v="Dallas"/>
    <x v="5"/>
    <n v="75220"/>
    <x v="2"/>
    <x v="1198"/>
    <x v="1"/>
    <x v="4"/>
    <x v="1174"/>
    <n v="33.488000000000007"/>
    <n v="7"/>
    <n v="0.2"/>
    <n v="-1.2558000000000051"/>
  </r>
  <r>
    <n v="5856"/>
    <x v="2918"/>
    <x v="1"/>
    <x v="1077"/>
    <d v="2012-08-11T00:00:00"/>
    <s v="Standard Class"/>
    <s v="AH-10690"/>
    <s v="Anna Häberlin"/>
    <x v="1"/>
    <x v="0"/>
    <s v="Dallas"/>
    <x v="5"/>
    <n v="75220"/>
    <x v="2"/>
    <x v="1511"/>
    <x v="1"/>
    <x v="14"/>
    <x v="1489"/>
    <n v="23.04"/>
    <n v="3"/>
    <n v="0.2"/>
    <n v="-4.895999999999999"/>
  </r>
  <r>
    <n v="5857"/>
    <x v="2918"/>
    <x v="1"/>
    <x v="1077"/>
    <d v="2012-08-11T00:00:00"/>
    <s v="Standard Class"/>
    <s v="AH-10690"/>
    <s v="Anna Häberlin"/>
    <x v="1"/>
    <x v="0"/>
    <s v="Dallas"/>
    <x v="5"/>
    <n v="75220"/>
    <x v="2"/>
    <x v="1282"/>
    <x v="1"/>
    <x v="8"/>
    <x v="1258"/>
    <n v="1.3619999999999997"/>
    <n v="1"/>
    <n v="0.8"/>
    <n v="-2.1792000000000007"/>
  </r>
  <r>
    <n v="5858"/>
    <x v="2918"/>
    <x v="1"/>
    <x v="1077"/>
    <d v="2012-08-11T00:00:00"/>
    <s v="Standard Class"/>
    <s v="AH-10690"/>
    <s v="Anna Häberlin"/>
    <x v="1"/>
    <x v="0"/>
    <s v="Dallas"/>
    <x v="5"/>
    <n v="75220"/>
    <x v="2"/>
    <x v="1256"/>
    <x v="0"/>
    <x v="5"/>
    <x v="1231"/>
    <n v="14.76"/>
    <n v="5"/>
    <n v="0.6"/>
    <n v="-11.439000000000004"/>
  </r>
  <r>
    <n v="5859"/>
    <x v="2919"/>
    <x v="3"/>
    <x v="213"/>
    <d v="2014-09-08T00:00:00"/>
    <s v="Second Class"/>
    <s v="JK-15730"/>
    <s v="Joe Kamberova"/>
    <x v="0"/>
    <x v="0"/>
    <s v="Concord"/>
    <x v="1"/>
    <n v="94521"/>
    <x v="1"/>
    <x v="1601"/>
    <x v="0"/>
    <x v="0"/>
    <x v="1584"/>
    <n v="239.66599999999997"/>
    <n v="2"/>
    <n v="0.15"/>
    <n v="14.097999999999999"/>
  </r>
  <r>
    <n v="5860"/>
    <x v="2920"/>
    <x v="1"/>
    <x v="549"/>
    <d v="2012-11-08T00:00:00"/>
    <s v="Standard Class"/>
    <s v="MS-17530"/>
    <s v="MaryBeth Skach"/>
    <x v="0"/>
    <x v="0"/>
    <s v="Conway"/>
    <x v="36"/>
    <n v="72032"/>
    <x v="0"/>
    <x v="1000"/>
    <x v="0"/>
    <x v="3"/>
    <x v="983"/>
    <n v="301.95999999999998"/>
    <n v="2"/>
    <n v="0"/>
    <n v="45.293999999999983"/>
  </r>
  <r>
    <n v="5861"/>
    <x v="2921"/>
    <x v="1"/>
    <x v="1078"/>
    <d v="2012-05-04T00:00:00"/>
    <s v="Second Class"/>
    <s v="JK-15640"/>
    <s v="Jim Kriz"/>
    <x v="2"/>
    <x v="0"/>
    <s v="Philadelphia"/>
    <x v="9"/>
    <n v="19120"/>
    <x v="3"/>
    <x v="1050"/>
    <x v="1"/>
    <x v="10"/>
    <x v="1030"/>
    <n v="7.9680000000000009"/>
    <n v="2"/>
    <n v="0.2"/>
    <n v="2.8884000000000007"/>
  </r>
  <r>
    <n v="5862"/>
    <x v="2922"/>
    <x v="0"/>
    <x v="766"/>
    <d v="2013-05-05T00:00:00"/>
    <s v="Second Class"/>
    <s v="CM-12235"/>
    <s v="Chris McAfee"/>
    <x v="0"/>
    <x v="0"/>
    <s v="Little Rock"/>
    <x v="36"/>
    <n v="72209"/>
    <x v="0"/>
    <x v="1766"/>
    <x v="1"/>
    <x v="10"/>
    <x v="1746"/>
    <n v="109.92"/>
    <n v="2"/>
    <n v="0"/>
    <n v="53.860799999999998"/>
  </r>
  <r>
    <n v="5863"/>
    <x v="2922"/>
    <x v="0"/>
    <x v="766"/>
    <d v="2013-05-05T00:00:00"/>
    <s v="Second Class"/>
    <s v="CM-12235"/>
    <s v="Chris McAfee"/>
    <x v="0"/>
    <x v="0"/>
    <s v="Little Rock"/>
    <x v="36"/>
    <n v="72209"/>
    <x v="0"/>
    <x v="1307"/>
    <x v="1"/>
    <x v="10"/>
    <x v="1283"/>
    <n v="19.440000000000001"/>
    <n v="3"/>
    <n v="0"/>
    <n v="9.3312000000000008"/>
  </r>
  <r>
    <n v="5864"/>
    <x v="2922"/>
    <x v="0"/>
    <x v="766"/>
    <d v="2013-05-05T00:00:00"/>
    <s v="Second Class"/>
    <s v="CM-12235"/>
    <s v="Chris McAfee"/>
    <x v="0"/>
    <x v="0"/>
    <s v="Little Rock"/>
    <x v="36"/>
    <n v="72209"/>
    <x v="0"/>
    <x v="796"/>
    <x v="1"/>
    <x v="6"/>
    <x v="786"/>
    <n v="11.16"/>
    <n v="2"/>
    <n v="0"/>
    <n v="4.3524000000000003"/>
  </r>
  <r>
    <n v="5865"/>
    <x v="2923"/>
    <x v="2"/>
    <x v="79"/>
    <d v="2011-08-07T00:00:00"/>
    <s v="Second Class"/>
    <s v="RS-19420"/>
    <s v="Ricardo Sperren"/>
    <x v="1"/>
    <x v="0"/>
    <s v="Meriden"/>
    <x v="29"/>
    <n v="6450"/>
    <x v="3"/>
    <x v="1276"/>
    <x v="1"/>
    <x v="9"/>
    <x v="1252"/>
    <n v="79.47"/>
    <n v="3"/>
    <n v="0"/>
    <n v="22.251600000000003"/>
  </r>
  <r>
    <n v="5866"/>
    <x v="2923"/>
    <x v="2"/>
    <x v="79"/>
    <d v="2011-08-07T00:00:00"/>
    <s v="Second Class"/>
    <s v="RS-19420"/>
    <s v="Ricardo Sperren"/>
    <x v="1"/>
    <x v="0"/>
    <s v="Meriden"/>
    <x v="29"/>
    <n v="6450"/>
    <x v="3"/>
    <x v="1605"/>
    <x v="1"/>
    <x v="6"/>
    <x v="1588"/>
    <n v="4.5599999999999996"/>
    <n v="2"/>
    <n v="0"/>
    <n v="2.0064000000000002"/>
  </r>
  <r>
    <n v="5867"/>
    <x v="2923"/>
    <x v="2"/>
    <x v="79"/>
    <d v="2011-08-07T00:00:00"/>
    <s v="Second Class"/>
    <s v="RS-19420"/>
    <s v="Ricardo Sperren"/>
    <x v="1"/>
    <x v="0"/>
    <s v="Meriden"/>
    <x v="29"/>
    <n v="6450"/>
    <x v="3"/>
    <x v="629"/>
    <x v="0"/>
    <x v="1"/>
    <x v="623"/>
    <n v="1133.3499999999999"/>
    <n v="5"/>
    <n v="0"/>
    <n v="294.67100000000005"/>
  </r>
  <r>
    <n v="5868"/>
    <x v="2924"/>
    <x v="0"/>
    <x v="810"/>
    <d v="2013-01-08T00:00:00"/>
    <s v="Standard Class"/>
    <s v="BP-11185"/>
    <s v="Ben Peterman"/>
    <x v="1"/>
    <x v="0"/>
    <s v="Philadelphia"/>
    <x v="9"/>
    <n v="19143"/>
    <x v="3"/>
    <x v="512"/>
    <x v="1"/>
    <x v="6"/>
    <x v="507"/>
    <n v="4.6719999999999997"/>
    <n v="1"/>
    <n v="0.2"/>
    <n v="0.58399999999999985"/>
  </r>
  <r>
    <n v="5869"/>
    <x v="2924"/>
    <x v="0"/>
    <x v="810"/>
    <d v="2013-01-08T00:00:00"/>
    <s v="Standard Class"/>
    <s v="BP-11185"/>
    <s v="Ben Peterman"/>
    <x v="1"/>
    <x v="0"/>
    <s v="Philadelphia"/>
    <x v="9"/>
    <n v="19143"/>
    <x v="3"/>
    <x v="920"/>
    <x v="1"/>
    <x v="8"/>
    <x v="903"/>
    <n v="104.58000000000001"/>
    <n v="6"/>
    <n v="0.7"/>
    <n v="-80.178000000000026"/>
  </r>
  <r>
    <n v="5870"/>
    <x v="2925"/>
    <x v="0"/>
    <x v="77"/>
    <d v="2013-11-13T00:00:00"/>
    <s v="Standard Class"/>
    <s v="MA-17995"/>
    <s v="Michelle Arnett"/>
    <x v="2"/>
    <x v="0"/>
    <s v="Cheyenne"/>
    <x v="47"/>
    <n v="82001"/>
    <x v="1"/>
    <x v="445"/>
    <x v="0"/>
    <x v="1"/>
    <x v="440"/>
    <n v="1603.1360000000002"/>
    <n v="4"/>
    <n v="0.2"/>
    <n v="100.19599999999997"/>
  </r>
  <r>
    <n v="5871"/>
    <x v="2926"/>
    <x v="0"/>
    <x v="403"/>
    <d v="2013-06-15T00:00:00"/>
    <s v="Same Day"/>
    <s v="EB-13705"/>
    <s v="Ed Braxton"/>
    <x v="1"/>
    <x v="0"/>
    <s v="Anaheim"/>
    <x v="1"/>
    <n v="92804"/>
    <x v="1"/>
    <x v="1744"/>
    <x v="0"/>
    <x v="3"/>
    <x v="1724"/>
    <n v="1293.4879999999998"/>
    <n v="7"/>
    <n v="0.2"/>
    <n v="80.843000000000075"/>
  </r>
  <r>
    <n v="5872"/>
    <x v="2927"/>
    <x v="0"/>
    <x v="446"/>
    <d v="2013-09-29T00:00:00"/>
    <s v="Standard Class"/>
    <s v="RD-19900"/>
    <s v="Ruben Dartt"/>
    <x v="0"/>
    <x v="0"/>
    <s v="Bloomington"/>
    <x v="14"/>
    <n v="47401"/>
    <x v="2"/>
    <x v="101"/>
    <x v="0"/>
    <x v="5"/>
    <x v="101"/>
    <n v="127.94999999999999"/>
    <n v="3"/>
    <n v="0"/>
    <n v="21.751499999999986"/>
  </r>
  <r>
    <n v="5873"/>
    <x v="2928"/>
    <x v="3"/>
    <x v="983"/>
    <d v="2014-04-04T00:00:00"/>
    <s v="Standard Class"/>
    <s v="ME-17320"/>
    <s v="Maria Etezadi"/>
    <x v="2"/>
    <x v="0"/>
    <s v="Columbus"/>
    <x v="32"/>
    <n v="31907"/>
    <x v="0"/>
    <x v="42"/>
    <x v="1"/>
    <x v="4"/>
    <x v="42"/>
    <n v="59.76"/>
    <n v="1"/>
    <n v="0"/>
    <n v="16.732800000000005"/>
  </r>
  <r>
    <n v="5874"/>
    <x v="2929"/>
    <x v="3"/>
    <x v="400"/>
    <d v="2014-06-05T00:00:00"/>
    <s v="Same Day"/>
    <s v="EH-14005"/>
    <s v="Erica Hernandez"/>
    <x v="2"/>
    <x v="0"/>
    <s v="Jonesboro"/>
    <x v="36"/>
    <n v="72401"/>
    <x v="0"/>
    <x v="1087"/>
    <x v="1"/>
    <x v="8"/>
    <x v="1068"/>
    <n v="108.08"/>
    <n v="7"/>
    <n v="0"/>
    <n v="54.04"/>
  </r>
  <r>
    <n v="5875"/>
    <x v="2929"/>
    <x v="3"/>
    <x v="400"/>
    <d v="2014-06-05T00:00:00"/>
    <s v="Same Day"/>
    <s v="EH-14005"/>
    <s v="Erica Hernandez"/>
    <x v="2"/>
    <x v="0"/>
    <s v="Jonesboro"/>
    <x v="36"/>
    <n v="72401"/>
    <x v="0"/>
    <x v="1310"/>
    <x v="1"/>
    <x v="8"/>
    <x v="1287"/>
    <n v="9.5400000000000009"/>
    <n v="3"/>
    <n v="0"/>
    <n v="4.3883999999999999"/>
  </r>
  <r>
    <n v="5876"/>
    <x v="2930"/>
    <x v="1"/>
    <x v="1003"/>
    <d v="2012-04-09T00:00:00"/>
    <s v="First Class"/>
    <s v="FM-14290"/>
    <s v="Frank Merwin"/>
    <x v="2"/>
    <x v="0"/>
    <s v="Philadelphia"/>
    <x v="9"/>
    <n v="19140"/>
    <x v="3"/>
    <x v="563"/>
    <x v="1"/>
    <x v="6"/>
    <x v="558"/>
    <n v="11.736000000000001"/>
    <n v="3"/>
    <n v="0.2"/>
    <n v="1.0268999999999999"/>
  </r>
  <r>
    <n v="5877"/>
    <x v="2931"/>
    <x v="2"/>
    <x v="371"/>
    <d v="2011-05-26T00:00:00"/>
    <s v="Standard Class"/>
    <s v="FG-14260"/>
    <s v="Frank Gastineau"/>
    <x v="2"/>
    <x v="0"/>
    <s v="Lawrence"/>
    <x v="31"/>
    <n v="1841"/>
    <x v="3"/>
    <x v="669"/>
    <x v="1"/>
    <x v="8"/>
    <x v="663"/>
    <n v="447.85999999999996"/>
    <n v="7"/>
    <n v="0"/>
    <n v="219.45140000000001"/>
  </r>
  <r>
    <n v="5878"/>
    <x v="2931"/>
    <x v="2"/>
    <x v="371"/>
    <d v="2011-05-26T00:00:00"/>
    <s v="Standard Class"/>
    <s v="FG-14260"/>
    <s v="Frank Gastineau"/>
    <x v="2"/>
    <x v="0"/>
    <s v="Lawrence"/>
    <x v="31"/>
    <n v="1841"/>
    <x v="3"/>
    <x v="1665"/>
    <x v="1"/>
    <x v="10"/>
    <x v="1644"/>
    <n v="17.940000000000001"/>
    <n v="3"/>
    <n v="0"/>
    <n v="8.7906000000000013"/>
  </r>
  <r>
    <n v="5879"/>
    <x v="2931"/>
    <x v="2"/>
    <x v="371"/>
    <d v="2011-05-26T00:00:00"/>
    <s v="Standard Class"/>
    <s v="FG-14260"/>
    <s v="Frank Gastineau"/>
    <x v="2"/>
    <x v="0"/>
    <s v="Lawrence"/>
    <x v="31"/>
    <n v="1841"/>
    <x v="3"/>
    <x v="1360"/>
    <x v="1"/>
    <x v="9"/>
    <x v="1337"/>
    <n v="245.88"/>
    <n v="6"/>
    <n v="0"/>
    <n v="68.846399999999988"/>
  </r>
  <r>
    <n v="5880"/>
    <x v="2932"/>
    <x v="0"/>
    <x v="64"/>
    <d v="2013-09-12T00:00:00"/>
    <s v="Standard Class"/>
    <s v="MV-17485"/>
    <s v="Mark Van Huff"/>
    <x v="0"/>
    <x v="0"/>
    <s v="New York City"/>
    <x v="15"/>
    <n v="10011"/>
    <x v="3"/>
    <x v="1415"/>
    <x v="1"/>
    <x v="10"/>
    <x v="1393"/>
    <n v="192.16"/>
    <n v="4"/>
    <n v="0"/>
    <n v="92.236799999999988"/>
  </r>
  <r>
    <n v="5881"/>
    <x v="2933"/>
    <x v="0"/>
    <x v="31"/>
    <d v="2013-09-23T00:00:00"/>
    <s v="Standard Class"/>
    <s v="JW-15220"/>
    <s v="Jane Waco"/>
    <x v="1"/>
    <x v="0"/>
    <s v="San Diego"/>
    <x v="1"/>
    <n v="92105"/>
    <x v="1"/>
    <x v="445"/>
    <x v="0"/>
    <x v="1"/>
    <x v="440"/>
    <n v="801.5680000000001"/>
    <n v="2"/>
    <n v="0.2"/>
    <n v="50.097999999999985"/>
  </r>
  <r>
    <n v="5882"/>
    <x v="2933"/>
    <x v="0"/>
    <x v="31"/>
    <d v="2013-09-23T00:00:00"/>
    <s v="Standard Class"/>
    <s v="JW-15220"/>
    <s v="Jane Waco"/>
    <x v="1"/>
    <x v="0"/>
    <s v="San Diego"/>
    <x v="1"/>
    <n v="92105"/>
    <x v="1"/>
    <x v="839"/>
    <x v="1"/>
    <x v="10"/>
    <x v="825"/>
    <n v="368.91"/>
    <n v="9"/>
    <n v="0"/>
    <n v="180.76590000000002"/>
  </r>
  <r>
    <n v="5883"/>
    <x v="2933"/>
    <x v="0"/>
    <x v="31"/>
    <d v="2013-09-23T00:00:00"/>
    <s v="Standard Class"/>
    <s v="JW-15220"/>
    <s v="Jane Waco"/>
    <x v="1"/>
    <x v="0"/>
    <s v="San Diego"/>
    <x v="1"/>
    <n v="92105"/>
    <x v="1"/>
    <x v="812"/>
    <x v="0"/>
    <x v="1"/>
    <x v="801"/>
    <n v="885.52800000000002"/>
    <n v="9"/>
    <n v="0.2"/>
    <n v="-99.621900000000068"/>
  </r>
  <r>
    <n v="5884"/>
    <x v="2934"/>
    <x v="0"/>
    <x v="69"/>
    <d v="2013-03-16T00:00:00"/>
    <s v="Second Class"/>
    <s v="EH-13765"/>
    <s v="Edward Hooks"/>
    <x v="1"/>
    <x v="0"/>
    <s v="San Francisco"/>
    <x v="1"/>
    <n v="94109"/>
    <x v="1"/>
    <x v="375"/>
    <x v="0"/>
    <x v="5"/>
    <x v="371"/>
    <n v="28.28"/>
    <n v="2"/>
    <n v="0"/>
    <n v="7.352800000000002"/>
  </r>
  <r>
    <n v="5885"/>
    <x v="2934"/>
    <x v="0"/>
    <x v="69"/>
    <d v="2013-03-16T00:00:00"/>
    <s v="Second Class"/>
    <s v="EH-13765"/>
    <s v="Edward Hooks"/>
    <x v="1"/>
    <x v="0"/>
    <s v="San Francisco"/>
    <x v="1"/>
    <n v="94109"/>
    <x v="1"/>
    <x v="1359"/>
    <x v="1"/>
    <x v="14"/>
    <x v="1336"/>
    <n v="4912.59"/>
    <n v="3"/>
    <n v="0"/>
    <n v="196.50359999999978"/>
  </r>
  <r>
    <n v="5886"/>
    <x v="2935"/>
    <x v="2"/>
    <x v="1079"/>
    <d v="2011-10-17T00:00:00"/>
    <s v="Same Day"/>
    <s v="LS-17245"/>
    <s v="Lynn Smith"/>
    <x v="0"/>
    <x v="0"/>
    <s v="San Francisco"/>
    <x v="1"/>
    <n v="94110"/>
    <x v="1"/>
    <x v="952"/>
    <x v="1"/>
    <x v="8"/>
    <x v="936"/>
    <n v="14.352000000000002"/>
    <n v="3"/>
    <n v="0.2"/>
    <n v="5.0231999999999992"/>
  </r>
  <r>
    <n v="5887"/>
    <x v="2935"/>
    <x v="2"/>
    <x v="1079"/>
    <d v="2011-10-17T00:00:00"/>
    <s v="Same Day"/>
    <s v="LS-17245"/>
    <s v="Lynn Smith"/>
    <x v="0"/>
    <x v="0"/>
    <s v="San Francisco"/>
    <x v="1"/>
    <n v="94110"/>
    <x v="1"/>
    <x v="603"/>
    <x v="2"/>
    <x v="11"/>
    <x v="598"/>
    <n v="179.97"/>
    <n v="3"/>
    <n v="0"/>
    <n v="86.385600000000011"/>
  </r>
  <r>
    <n v="5888"/>
    <x v="2936"/>
    <x v="3"/>
    <x v="1048"/>
    <d v="2014-10-12T00:00:00"/>
    <s v="First Class"/>
    <s v="BP-11050"/>
    <s v="Barry Pond"/>
    <x v="1"/>
    <x v="0"/>
    <s v="Cranston"/>
    <x v="34"/>
    <n v="2920"/>
    <x v="3"/>
    <x v="1354"/>
    <x v="1"/>
    <x v="4"/>
    <x v="1331"/>
    <n v="42.76"/>
    <n v="1"/>
    <n v="0"/>
    <n v="11.117599999999999"/>
  </r>
  <r>
    <n v="5889"/>
    <x v="2937"/>
    <x v="1"/>
    <x v="820"/>
    <d v="2012-05-12T00:00:00"/>
    <s v="Standard Class"/>
    <s v="CC-12220"/>
    <s v="Chris Cortes"/>
    <x v="0"/>
    <x v="0"/>
    <s v="Owensboro"/>
    <x v="0"/>
    <n v="42301"/>
    <x v="0"/>
    <x v="1767"/>
    <x v="1"/>
    <x v="10"/>
    <x v="1747"/>
    <n v="45.68"/>
    <n v="2"/>
    <n v="0"/>
    <n v="21.012799999999999"/>
  </r>
  <r>
    <n v="5890"/>
    <x v="2938"/>
    <x v="0"/>
    <x v="167"/>
    <d v="2013-04-18T00:00:00"/>
    <s v="First Class"/>
    <s v="JM-15580"/>
    <s v="Jill Matthias"/>
    <x v="0"/>
    <x v="0"/>
    <s v="Baltimore"/>
    <x v="39"/>
    <n v="21215"/>
    <x v="3"/>
    <x v="1095"/>
    <x v="1"/>
    <x v="8"/>
    <x v="1076"/>
    <n v="25.06"/>
    <n v="2"/>
    <n v="0"/>
    <n v="11.778199999999998"/>
  </r>
  <r>
    <n v="5891"/>
    <x v="2939"/>
    <x v="0"/>
    <x v="831"/>
    <d v="2013-11-27T00:00:00"/>
    <s v="Standard Class"/>
    <s v="RD-19720"/>
    <s v="Roger Demir"/>
    <x v="0"/>
    <x v="0"/>
    <s v="Chicago"/>
    <x v="10"/>
    <n v="60610"/>
    <x v="2"/>
    <x v="694"/>
    <x v="1"/>
    <x v="10"/>
    <x v="687"/>
    <n v="38.432000000000002"/>
    <n v="1"/>
    <n v="0.2"/>
    <n v="13.451199999999996"/>
  </r>
  <r>
    <n v="5892"/>
    <x v="2939"/>
    <x v="0"/>
    <x v="831"/>
    <d v="2013-11-27T00:00:00"/>
    <s v="Standard Class"/>
    <s v="RD-19720"/>
    <s v="Roger Demir"/>
    <x v="0"/>
    <x v="0"/>
    <s v="Chicago"/>
    <x v="10"/>
    <n v="60610"/>
    <x v="2"/>
    <x v="146"/>
    <x v="1"/>
    <x v="4"/>
    <x v="146"/>
    <n v="21.568000000000001"/>
    <n v="2"/>
    <n v="0.2"/>
    <n v="1.6175999999999986"/>
  </r>
  <r>
    <n v="5893"/>
    <x v="2939"/>
    <x v="0"/>
    <x v="831"/>
    <d v="2013-11-27T00:00:00"/>
    <s v="Standard Class"/>
    <s v="RD-19720"/>
    <s v="Roger Demir"/>
    <x v="0"/>
    <x v="0"/>
    <s v="Chicago"/>
    <x v="10"/>
    <n v="60610"/>
    <x v="2"/>
    <x v="151"/>
    <x v="2"/>
    <x v="11"/>
    <x v="151"/>
    <n v="81.576000000000008"/>
    <n v="3"/>
    <n v="0.2"/>
    <n v="2.0393999999999934"/>
  </r>
  <r>
    <n v="5894"/>
    <x v="2940"/>
    <x v="3"/>
    <x v="18"/>
    <d v="2014-09-15T00:00:00"/>
    <s v="Standard Class"/>
    <s v="SS-20410"/>
    <s v="Shahid Shariari"/>
    <x v="0"/>
    <x v="0"/>
    <s v="Atlanta"/>
    <x v="32"/>
    <n v="30318"/>
    <x v="0"/>
    <x v="994"/>
    <x v="1"/>
    <x v="8"/>
    <x v="977"/>
    <n v="2.78"/>
    <n v="1"/>
    <n v="0"/>
    <n v="1.3621999999999999"/>
  </r>
  <r>
    <n v="5895"/>
    <x v="2941"/>
    <x v="3"/>
    <x v="428"/>
    <d v="2014-09-15T00:00:00"/>
    <s v="Standard Class"/>
    <s v="KD-16495"/>
    <s v="Keith Dawkins"/>
    <x v="1"/>
    <x v="0"/>
    <s v="Los Angeles"/>
    <x v="1"/>
    <n v="90036"/>
    <x v="1"/>
    <x v="1291"/>
    <x v="1"/>
    <x v="4"/>
    <x v="1268"/>
    <n v="99.87"/>
    <n v="3"/>
    <n v="0"/>
    <n v="23.968799999999998"/>
  </r>
  <r>
    <n v="5896"/>
    <x v="2942"/>
    <x v="2"/>
    <x v="301"/>
    <d v="2011-11-08T00:00:00"/>
    <s v="Standard Class"/>
    <s v="PL-18925"/>
    <s v="Paul Lucas"/>
    <x v="2"/>
    <x v="0"/>
    <s v="Los Angeles"/>
    <x v="1"/>
    <n v="90049"/>
    <x v="1"/>
    <x v="1760"/>
    <x v="1"/>
    <x v="2"/>
    <x v="1740"/>
    <n v="44.400000000000006"/>
    <n v="3"/>
    <n v="0"/>
    <n v="22.200000000000003"/>
  </r>
  <r>
    <n v="5897"/>
    <x v="2942"/>
    <x v="2"/>
    <x v="301"/>
    <d v="2011-11-08T00:00:00"/>
    <s v="Standard Class"/>
    <s v="PL-18925"/>
    <s v="Paul Lucas"/>
    <x v="2"/>
    <x v="0"/>
    <s v="Los Angeles"/>
    <x v="1"/>
    <n v="90049"/>
    <x v="1"/>
    <x v="1115"/>
    <x v="1"/>
    <x v="10"/>
    <x v="33"/>
    <n v="21.400000000000002"/>
    <n v="5"/>
    <n v="0"/>
    <n v="9.629999999999999"/>
  </r>
  <r>
    <n v="5898"/>
    <x v="2943"/>
    <x v="0"/>
    <x v="1015"/>
    <d v="2013-04-10T00:00:00"/>
    <s v="Standard Class"/>
    <s v="ZD-21925"/>
    <s v="Zuschuss Donatelli"/>
    <x v="0"/>
    <x v="0"/>
    <s v="Richmond"/>
    <x v="14"/>
    <n v="47374"/>
    <x v="2"/>
    <x v="90"/>
    <x v="0"/>
    <x v="5"/>
    <x v="90"/>
    <n v="71.12"/>
    <n v="4"/>
    <n v="0"/>
    <n v="22.047199999999997"/>
  </r>
  <r>
    <n v="5899"/>
    <x v="2943"/>
    <x v="0"/>
    <x v="1015"/>
    <d v="2013-04-10T00:00:00"/>
    <s v="Standard Class"/>
    <s v="ZD-21925"/>
    <s v="Zuschuss Donatelli"/>
    <x v="0"/>
    <x v="0"/>
    <s v="Richmond"/>
    <x v="14"/>
    <n v="47374"/>
    <x v="2"/>
    <x v="1417"/>
    <x v="2"/>
    <x v="7"/>
    <x v="1396"/>
    <n v="259.95999999999998"/>
    <n v="4"/>
    <n v="0"/>
    <n v="124.7808"/>
  </r>
  <r>
    <n v="5900"/>
    <x v="2944"/>
    <x v="3"/>
    <x v="602"/>
    <d v="2014-01-17T00:00:00"/>
    <s v="Standard Class"/>
    <s v="LS-16945"/>
    <s v="Linda Southworth"/>
    <x v="1"/>
    <x v="0"/>
    <s v="San Francisco"/>
    <x v="1"/>
    <n v="94110"/>
    <x v="1"/>
    <x v="1170"/>
    <x v="1"/>
    <x v="12"/>
    <x v="33"/>
    <n v="9.7799999999999994"/>
    <n v="1"/>
    <n v="0"/>
    <n v="4.8899999999999997"/>
  </r>
  <r>
    <n v="5901"/>
    <x v="2945"/>
    <x v="1"/>
    <x v="312"/>
    <d v="2012-11-24T00:00:00"/>
    <s v="Standard Class"/>
    <s v="PB-18805"/>
    <s v="Patrick Bzostek"/>
    <x v="2"/>
    <x v="0"/>
    <s v="San Francisco"/>
    <x v="1"/>
    <n v="94122"/>
    <x v="1"/>
    <x v="472"/>
    <x v="1"/>
    <x v="8"/>
    <x v="468"/>
    <n v="24.192"/>
    <n v="9"/>
    <n v="0.2"/>
    <n v="7.5599999999999987"/>
  </r>
  <r>
    <n v="5902"/>
    <x v="2946"/>
    <x v="0"/>
    <x v="581"/>
    <d v="2013-12-03T00:00:00"/>
    <s v="Standard Class"/>
    <s v="PC-18745"/>
    <s v="Pamela Coakley"/>
    <x v="1"/>
    <x v="0"/>
    <s v="Westfield"/>
    <x v="30"/>
    <n v="7090"/>
    <x v="3"/>
    <x v="1172"/>
    <x v="0"/>
    <x v="5"/>
    <x v="1149"/>
    <n v="31.56"/>
    <n v="3"/>
    <n v="0"/>
    <n v="10.4148"/>
  </r>
  <r>
    <n v="5903"/>
    <x v="2947"/>
    <x v="3"/>
    <x v="44"/>
    <d v="2014-11-07T00:00:00"/>
    <s v="Same Day"/>
    <s v="FM-14290"/>
    <s v="Frank Merwin"/>
    <x v="2"/>
    <x v="0"/>
    <s v="San Francisco"/>
    <x v="1"/>
    <n v="94122"/>
    <x v="1"/>
    <x v="368"/>
    <x v="1"/>
    <x v="10"/>
    <x v="364"/>
    <n v="59.94"/>
    <n v="3"/>
    <n v="0"/>
    <n v="28.171799999999998"/>
  </r>
  <r>
    <n v="5904"/>
    <x v="2947"/>
    <x v="3"/>
    <x v="44"/>
    <d v="2014-11-07T00:00:00"/>
    <s v="Same Day"/>
    <s v="FM-14290"/>
    <s v="Frank Merwin"/>
    <x v="2"/>
    <x v="0"/>
    <s v="San Francisco"/>
    <x v="1"/>
    <n v="94122"/>
    <x v="1"/>
    <x v="1713"/>
    <x v="1"/>
    <x v="10"/>
    <x v="33"/>
    <n v="45.36"/>
    <n v="4"/>
    <n v="0"/>
    <n v="22.226399999999998"/>
  </r>
  <r>
    <n v="5905"/>
    <x v="2947"/>
    <x v="3"/>
    <x v="44"/>
    <d v="2014-11-07T00:00:00"/>
    <s v="Same Day"/>
    <s v="FM-14290"/>
    <s v="Frank Merwin"/>
    <x v="2"/>
    <x v="0"/>
    <s v="San Francisco"/>
    <x v="1"/>
    <n v="94122"/>
    <x v="1"/>
    <x v="1714"/>
    <x v="1"/>
    <x v="10"/>
    <x v="1692"/>
    <n v="26.400000000000002"/>
    <n v="5"/>
    <n v="0"/>
    <n v="12.672000000000001"/>
  </r>
  <r>
    <n v="5906"/>
    <x v="2947"/>
    <x v="3"/>
    <x v="44"/>
    <d v="2014-11-07T00:00:00"/>
    <s v="Same Day"/>
    <s v="FM-14290"/>
    <s v="Frank Merwin"/>
    <x v="2"/>
    <x v="0"/>
    <s v="San Francisco"/>
    <x v="1"/>
    <n v="94122"/>
    <x v="1"/>
    <x v="1655"/>
    <x v="1"/>
    <x v="2"/>
    <x v="1634"/>
    <n v="41.4"/>
    <n v="4"/>
    <n v="0"/>
    <n v="19.872"/>
  </r>
  <r>
    <n v="5907"/>
    <x v="2947"/>
    <x v="3"/>
    <x v="44"/>
    <d v="2014-11-07T00:00:00"/>
    <s v="Same Day"/>
    <s v="FM-14290"/>
    <s v="Frank Merwin"/>
    <x v="2"/>
    <x v="0"/>
    <s v="San Francisco"/>
    <x v="1"/>
    <n v="94122"/>
    <x v="1"/>
    <x v="658"/>
    <x v="2"/>
    <x v="11"/>
    <x v="652"/>
    <n v="16.95"/>
    <n v="1"/>
    <n v="0"/>
    <n v="1.0169999999999995"/>
  </r>
  <r>
    <n v="5908"/>
    <x v="2948"/>
    <x v="0"/>
    <x v="499"/>
    <d v="2013-12-08T00:00:00"/>
    <s v="Standard Class"/>
    <s v="KD-16495"/>
    <s v="Keith Dawkins"/>
    <x v="1"/>
    <x v="0"/>
    <s v="San Jose"/>
    <x v="1"/>
    <n v="95123"/>
    <x v="1"/>
    <x v="1087"/>
    <x v="1"/>
    <x v="8"/>
    <x v="1068"/>
    <n v="24.704000000000001"/>
    <n v="2"/>
    <n v="0.2"/>
    <n v="9.2639999999999993"/>
  </r>
  <r>
    <n v="5909"/>
    <x v="2948"/>
    <x v="0"/>
    <x v="499"/>
    <d v="2013-12-08T00:00:00"/>
    <s v="Standard Class"/>
    <s v="KD-16495"/>
    <s v="Keith Dawkins"/>
    <x v="1"/>
    <x v="0"/>
    <s v="San Jose"/>
    <x v="1"/>
    <n v="95123"/>
    <x v="1"/>
    <x v="941"/>
    <x v="1"/>
    <x v="9"/>
    <x v="925"/>
    <n v="59.699999999999996"/>
    <n v="3"/>
    <n v="0"/>
    <n v="26.864999999999995"/>
  </r>
  <r>
    <n v="5910"/>
    <x v="2948"/>
    <x v="0"/>
    <x v="499"/>
    <d v="2013-12-08T00:00:00"/>
    <s v="Standard Class"/>
    <s v="KD-16495"/>
    <s v="Keith Dawkins"/>
    <x v="1"/>
    <x v="0"/>
    <s v="San Jose"/>
    <x v="1"/>
    <n v="95123"/>
    <x v="1"/>
    <x v="1573"/>
    <x v="0"/>
    <x v="5"/>
    <x v="1555"/>
    <n v="14.52"/>
    <n v="3"/>
    <n v="0"/>
    <n v="5.6627999999999998"/>
  </r>
  <r>
    <n v="5911"/>
    <x v="2948"/>
    <x v="0"/>
    <x v="499"/>
    <d v="2013-12-08T00:00:00"/>
    <s v="Standard Class"/>
    <s v="KD-16495"/>
    <s v="Keith Dawkins"/>
    <x v="1"/>
    <x v="0"/>
    <s v="San Jose"/>
    <x v="1"/>
    <n v="95123"/>
    <x v="1"/>
    <x v="1311"/>
    <x v="1"/>
    <x v="8"/>
    <x v="1288"/>
    <n v="104.184"/>
    <n v="3"/>
    <n v="0.2"/>
    <n v="33.8598"/>
  </r>
  <r>
    <n v="5912"/>
    <x v="2949"/>
    <x v="0"/>
    <x v="907"/>
    <d v="2013-12-23T00:00:00"/>
    <s v="Standard Class"/>
    <s v="SC-20680"/>
    <s v="Steve Carroll"/>
    <x v="2"/>
    <x v="0"/>
    <s v="Seattle"/>
    <x v="4"/>
    <n v="98115"/>
    <x v="1"/>
    <x v="177"/>
    <x v="1"/>
    <x v="4"/>
    <x v="176"/>
    <n v="46.53"/>
    <n v="3"/>
    <n v="0"/>
    <n v="13.028400000000001"/>
  </r>
  <r>
    <n v="5913"/>
    <x v="2950"/>
    <x v="2"/>
    <x v="829"/>
    <d v="2011-08-26T00:00:00"/>
    <s v="Second Class"/>
    <s v="DW-13585"/>
    <s v="Dorothy Wardle"/>
    <x v="1"/>
    <x v="0"/>
    <s v="Owensboro"/>
    <x v="0"/>
    <n v="42301"/>
    <x v="0"/>
    <x v="1768"/>
    <x v="1"/>
    <x v="14"/>
    <x v="1748"/>
    <n v="25.5"/>
    <n v="3"/>
    <n v="0"/>
    <n v="6.63"/>
  </r>
  <r>
    <n v="5914"/>
    <x v="2951"/>
    <x v="1"/>
    <x v="14"/>
    <d v="2012-09-23T00:00:00"/>
    <s v="Standard Class"/>
    <s v="PF-19120"/>
    <s v="Peter Fuller"/>
    <x v="0"/>
    <x v="0"/>
    <s v="New York City"/>
    <x v="15"/>
    <n v="10035"/>
    <x v="3"/>
    <x v="383"/>
    <x v="1"/>
    <x v="4"/>
    <x v="379"/>
    <n v="14.9"/>
    <n v="5"/>
    <n v="0"/>
    <n v="1.0429999999999984"/>
  </r>
  <r>
    <n v="5915"/>
    <x v="2951"/>
    <x v="1"/>
    <x v="14"/>
    <d v="2012-09-23T00:00:00"/>
    <s v="Standard Class"/>
    <s v="PF-19120"/>
    <s v="Peter Fuller"/>
    <x v="0"/>
    <x v="0"/>
    <s v="New York City"/>
    <x v="15"/>
    <n v="10035"/>
    <x v="3"/>
    <x v="49"/>
    <x v="1"/>
    <x v="2"/>
    <x v="49"/>
    <n v="87.71"/>
    <n v="7"/>
    <n v="0"/>
    <n v="41.223699999999994"/>
  </r>
  <r>
    <n v="5916"/>
    <x v="2951"/>
    <x v="1"/>
    <x v="14"/>
    <d v="2012-09-23T00:00:00"/>
    <s v="Standard Class"/>
    <s v="PF-19120"/>
    <s v="Peter Fuller"/>
    <x v="0"/>
    <x v="0"/>
    <s v="New York City"/>
    <x v="15"/>
    <n v="10035"/>
    <x v="3"/>
    <x v="913"/>
    <x v="0"/>
    <x v="1"/>
    <x v="896"/>
    <n v="199.76400000000001"/>
    <n v="2"/>
    <n v="0.1"/>
    <n v="8.8783999999999956"/>
  </r>
  <r>
    <n v="5917"/>
    <x v="2951"/>
    <x v="1"/>
    <x v="14"/>
    <d v="2012-09-23T00:00:00"/>
    <s v="Standard Class"/>
    <s v="PF-19120"/>
    <s v="Peter Fuller"/>
    <x v="0"/>
    <x v="0"/>
    <s v="New York City"/>
    <x v="15"/>
    <n v="10035"/>
    <x v="3"/>
    <x v="392"/>
    <x v="1"/>
    <x v="4"/>
    <x v="388"/>
    <n v="94.6"/>
    <n v="4"/>
    <n v="0"/>
    <n v="27.433999999999997"/>
  </r>
  <r>
    <n v="5918"/>
    <x v="2951"/>
    <x v="1"/>
    <x v="14"/>
    <d v="2012-09-23T00:00:00"/>
    <s v="Standard Class"/>
    <s v="PF-19120"/>
    <s v="Peter Fuller"/>
    <x v="0"/>
    <x v="0"/>
    <s v="New York City"/>
    <x v="15"/>
    <n v="10035"/>
    <x v="3"/>
    <x v="26"/>
    <x v="0"/>
    <x v="0"/>
    <x v="26"/>
    <n v="4228.7040000000006"/>
    <n v="6"/>
    <n v="0.2"/>
    <n v="158.57639999999992"/>
  </r>
  <r>
    <n v="5919"/>
    <x v="2951"/>
    <x v="1"/>
    <x v="14"/>
    <d v="2012-09-23T00:00:00"/>
    <s v="Standard Class"/>
    <s v="PF-19120"/>
    <s v="Peter Fuller"/>
    <x v="0"/>
    <x v="0"/>
    <s v="New York City"/>
    <x v="15"/>
    <n v="10035"/>
    <x v="3"/>
    <x v="1248"/>
    <x v="0"/>
    <x v="0"/>
    <x v="1223"/>
    <n v="2003.9200000000003"/>
    <n v="5"/>
    <n v="0.2"/>
    <n v="-25.049000000000149"/>
  </r>
  <r>
    <n v="5920"/>
    <x v="2951"/>
    <x v="1"/>
    <x v="14"/>
    <d v="2012-09-23T00:00:00"/>
    <s v="Standard Class"/>
    <s v="PF-19120"/>
    <s v="Peter Fuller"/>
    <x v="0"/>
    <x v="0"/>
    <s v="New York City"/>
    <x v="15"/>
    <n v="10035"/>
    <x v="3"/>
    <x v="599"/>
    <x v="2"/>
    <x v="7"/>
    <x v="594"/>
    <n v="209.96999999999997"/>
    <n v="3"/>
    <n v="0"/>
    <n v="58.791600000000003"/>
  </r>
  <r>
    <n v="5921"/>
    <x v="2951"/>
    <x v="1"/>
    <x v="14"/>
    <d v="2012-09-23T00:00:00"/>
    <s v="Standard Class"/>
    <s v="PF-19120"/>
    <s v="Peter Fuller"/>
    <x v="0"/>
    <x v="0"/>
    <s v="New York City"/>
    <x v="15"/>
    <n v="10035"/>
    <x v="3"/>
    <x v="764"/>
    <x v="2"/>
    <x v="11"/>
    <x v="756"/>
    <n v="659.9"/>
    <n v="2"/>
    <n v="0"/>
    <n v="217.76699999999994"/>
  </r>
  <r>
    <n v="5922"/>
    <x v="2951"/>
    <x v="1"/>
    <x v="14"/>
    <d v="2012-09-23T00:00:00"/>
    <s v="Standard Class"/>
    <s v="PF-19120"/>
    <s v="Peter Fuller"/>
    <x v="0"/>
    <x v="0"/>
    <s v="New York City"/>
    <x v="15"/>
    <n v="10035"/>
    <x v="3"/>
    <x v="417"/>
    <x v="1"/>
    <x v="10"/>
    <x v="412"/>
    <n v="110.96"/>
    <n v="2"/>
    <n v="0"/>
    <n v="53.260799999999996"/>
  </r>
  <r>
    <n v="5923"/>
    <x v="2951"/>
    <x v="1"/>
    <x v="14"/>
    <d v="2012-09-23T00:00:00"/>
    <s v="Standard Class"/>
    <s v="PF-19120"/>
    <s v="Peter Fuller"/>
    <x v="0"/>
    <x v="0"/>
    <s v="New York City"/>
    <x v="15"/>
    <n v="10035"/>
    <x v="3"/>
    <x v="1049"/>
    <x v="2"/>
    <x v="7"/>
    <x v="1029"/>
    <n v="67.8"/>
    <n v="4"/>
    <n v="0"/>
    <n v="1.3559999999999945"/>
  </r>
  <r>
    <n v="5924"/>
    <x v="2952"/>
    <x v="0"/>
    <x v="491"/>
    <d v="2013-12-01T00:00:00"/>
    <s v="Second Class"/>
    <s v="DK-13225"/>
    <s v="Dean Katz"/>
    <x v="1"/>
    <x v="0"/>
    <s v="New York City"/>
    <x v="15"/>
    <n v="10011"/>
    <x v="3"/>
    <x v="971"/>
    <x v="0"/>
    <x v="3"/>
    <x v="956"/>
    <n v="313.17599999999999"/>
    <n v="2"/>
    <n v="0.4"/>
    <n v="-120.05080000000007"/>
  </r>
  <r>
    <n v="5925"/>
    <x v="2953"/>
    <x v="3"/>
    <x v="123"/>
    <d v="2014-11-23T00:00:00"/>
    <s v="Second Class"/>
    <s v="RB-19435"/>
    <s v="Richard Bierner"/>
    <x v="0"/>
    <x v="0"/>
    <s v="Springfield"/>
    <x v="17"/>
    <n v="22153"/>
    <x v="0"/>
    <x v="1241"/>
    <x v="1"/>
    <x v="6"/>
    <x v="1215"/>
    <n v="22.959999999999997"/>
    <n v="7"/>
    <n v="0"/>
    <n v="6.6583999999999968"/>
  </r>
  <r>
    <n v="5926"/>
    <x v="2954"/>
    <x v="3"/>
    <x v="95"/>
    <d v="2014-06-09T00:00:00"/>
    <s v="Standard Class"/>
    <s v="GD-14590"/>
    <s v="Giulietta Dortch"/>
    <x v="1"/>
    <x v="0"/>
    <s v="Bellingham"/>
    <x v="4"/>
    <n v="98226"/>
    <x v="1"/>
    <x v="989"/>
    <x v="2"/>
    <x v="11"/>
    <x v="973"/>
    <n v="1099.5"/>
    <n v="10"/>
    <n v="0"/>
    <n v="362.83500000000004"/>
  </r>
  <r>
    <n v="5927"/>
    <x v="2955"/>
    <x v="2"/>
    <x v="918"/>
    <d v="2011-04-12T00:00:00"/>
    <s v="Standard Class"/>
    <s v="RA-19885"/>
    <s v="Ruben Ausman"/>
    <x v="1"/>
    <x v="0"/>
    <s v="Decatur"/>
    <x v="19"/>
    <n v="35601"/>
    <x v="0"/>
    <x v="1746"/>
    <x v="0"/>
    <x v="3"/>
    <x v="1727"/>
    <n v="1215.92"/>
    <n v="8"/>
    <n v="0"/>
    <n v="316.13920000000007"/>
  </r>
  <r>
    <n v="5928"/>
    <x v="2956"/>
    <x v="2"/>
    <x v="856"/>
    <d v="2011-10-15T00:00:00"/>
    <s v="Standard Class"/>
    <s v="DB-13555"/>
    <s v="Dorothy Badders"/>
    <x v="1"/>
    <x v="0"/>
    <s v="Fayetteville"/>
    <x v="36"/>
    <n v="72701"/>
    <x v="0"/>
    <x v="2"/>
    <x v="1"/>
    <x v="2"/>
    <x v="2"/>
    <n v="7.31"/>
    <n v="1"/>
    <n v="0"/>
    <n v="3.4356999999999998"/>
  </r>
  <r>
    <n v="5929"/>
    <x v="2956"/>
    <x v="2"/>
    <x v="856"/>
    <d v="2011-10-15T00:00:00"/>
    <s v="Standard Class"/>
    <s v="DB-13555"/>
    <s v="Dorothy Badders"/>
    <x v="1"/>
    <x v="0"/>
    <s v="Fayetteville"/>
    <x v="36"/>
    <n v="72701"/>
    <x v="0"/>
    <x v="1348"/>
    <x v="0"/>
    <x v="5"/>
    <x v="1324"/>
    <n v="8.92"/>
    <n v="4"/>
    <n v="0"/>
    <n v="3.9248000000000003"/>
  </r>
  <r>
    <n v="5930"/>
    <x v="2957"/>
    <x v="3"/>
    <x v="437"/>
    <d v="2014-07-10T00:00:00"/>
    <s v="First Class"/>
    <s v="RL-19615"/>
    <s v="Rob Lucas"/>
    <x v="0"/>
    <x v="0"/>
    <s v="Philadelphia"/>
    <x v="9"/>
    <n v="19120"/>
    <x v="3"/>
    <x v="672"/>
    <x v="0"/>
    <x v="0"/>
    <x v="666"/>
    <n v="87.210000000000008"/>
    <n v="3"/>
    <n v="0.5"/>
    <n v="-45.349200000000003"/>
  </r>
  <r>
    <n v="5931"/>
    <x v="2957"/>
    <x v="3"/>
    <x v="437"/>
    <d v="2014-07-10T00:00:00"/>
    <s v="First Class"/>
    <s v="RL-19615"/>
    <s v="Rob Lucas"/>
    <x v="0"/>
    <x v="0"/>
    <s v="Philadelphia"/>
    <x v="9"/>
    <n v="19120"/>
    <x v="3"/>
    <x v="260"/>
    <x v="1"/>
    <x v="10"/>
    <x v="257"/>
    <n v="15.552000000000003"/>
    <n v="3"/>
    <n v="0.2"/>
    <n v="5.4432"/>
  </r>
  <r>
    <n v="5932"/>
    <x v="2957"/>
    <x v="3"/>
    <x v="437"/>
    <d v="2014-07-10T00:00:00"/>
    <s v="First Class"/>
    <s v="RL-19615"/>
    <s v="Rob Lucas"/>
    <x v="0"/>
    <x v="0"/>
    <s v="Philadelphia"/>
    <x v="9"/>
    <n v="19120"/>
    <x v="3"/>
    <x v="432"/>
    <x v="2"/>
    <x v="7"/>
    <x v="427"/>
    <n v="683.98799999999994"/>
    <n v="2"/>
    <n v="0.4"/>
    <n v="-113.9980000000001"/>
  </r>
  <r>
    <n v="5933"/>
    <x v="2957"/>
    <x v="3"/>
    <x v="437"/>
    <d v="2014-07-10T00:00:00"/>
    <s v="First Class"/>
    <s v="RL-19615"/>
    <s v="Rob Lucas"/>
    <x v="0"/>
    <x v="0"/>
    <s v="Philadelphia"/>
    <x v="9"/>
    <n v="19120"/>
    <x v="3"/>
    <x v="1427"/>
    <x v="1"/>
    <x v="4"/>
    <x v="1406"/>
    <n v="13.392000000000001"/>
    <n v="3"/>
    <n v="0.2"/>
    <n v="1.0044"/>
  </r>
  <r>
    <n v="5934"/>
    <x v="2957"/>
    <x v="3"/>
    <x v="437"/>
    <d v="2014-07-10T00:00:00"/>
    <s v="First Class"/>
    <s v="RL-19615"/>
    <s v="Rob Lucas"/>
    <x v="0"/>
    <x v="0"/>
    <s v="Philadelphia"/>
    <x v="9"/>
    <n v="19120"/>
    <x v="3"/>
    <x v="1695"/>
    <x v="2"/>
    <x v="11"/>
    <x v="1674"/>
    <n v="16.776000000000003"/>
    <n v="3"/>
    <n v="0.2"/>
    <n v="4.8231000000000002"/>
  </r>
  <r>
    <n v="5935"/>
    <x v="2957"/>
    <x v="3"/>
    <x v="437"/>
    <d v="2014-07-10T00:00:00"/>
    <s v="First Class"/>
    <s v="RL-19615"/>
    <s v="Rob Lucas"/>
    <x v="0"/>
    <x v="0"/>
    <s v="Philadelphia"/>
    <x v="9"/>
    <n v="19120"/>
    <x v="3"/>
    <x v="764"/>
    <x v="2"/>
    <x v="11"/>
    <x v="756"/>
    <n v="527.91999999999996"/>
    <n v="2"/>
    <n v="0.2"/>
    <n v="85.786999999999949"/>
  </r>
  <r>
    <n v="5936"/>
    <x v="2958"/>
    <x v="0"/>
    <x v="975"/>
    <d v="2013-07-05T00:00:00"/>
    <s v="Same Day"/>
    <s v="RB-19465"/>
    <s v="Rick Bensley"/>
    <x v="2"/>
    <x v="0"/>
    <s v="Seattle"/>
    <x v="4"/>
    <n v="98103"/>
    <x v="1"/>
    <x v="534"/>
    <x v="0"/>
    <x v="5"/>
    <x v="529"/>
    <n v="25.4"/>
    <n v="5"/>
    <n v="0"/>
    <n v="8.6359999999999992"/>
  </r>
  <r>
    <n v="5937"/>
    <x v="2958"/>
    <x v="0"/>
    <x v="975"/>
    <d v="2013-07-05T00:00:00"/>
    <s v="Same Day"/>
    <s v="RB-19465"/>
    <s v="Rick Bensley"/>
    <x v="2"/>
    <x v="0"/>
    <s v="Seattle"/>
    <x v="4"/>
    <n v="98103"/>
    <x v="1"/>
    <x v="1192"/>
    <x v="2"/>
    <x v="7"/>
    <x v="1168"/>
    <n v="177.48000000000002"/>
    <n v="3"/>
    <n v="0.2"/>
    <n v="19.966499999999982"/>
  </r>
  <r>
    <n v="5938"/>
    <x v="2958"/>
    <x v="0"/>
    <x v="975"/>
    <d v="2013-07-05T00:00:00"/>
    <s v="Same Day"/>
    <s v="RB-19465"/>
    <s v="Rick Bensley"/>
    <x v="2"/>
    <x v="0"/>
    <s v="Seattle"/>
    <x v="4"/>
    <n v="98103"/>
    <x v="1"/>
    <x v="993"/>
    <x v="2"/>
    <x v="7"/>
    <x v="976"/>
    <n v="71.975999999999999"/>
    <n v="3"/>
    <n v="0.2"/>
    <n v="8.9969999999999892"/>
  </r>
  <r>
    <n v="5939"/>
    <x v="2959"/>
    <x v="3"/>
    <x v="240"/>
    <d v="2014-05-26T00:00:00"/>
    <s v="Standard Class"/>
    <s v="JF-15295"/>
    <s v="Jason Fortune-"/>
    <x v="0"/>
    <x v="0"/>
    <s v="Plano"/>
    <x v="5"/>
    <n v="75023"/>
    <x v="2"/>
    <x v="1211"/>
    <x v="2"/>
    <x v="7"/>
    <x v="1187"/>
    <n v="95.992000000000004"/>
    <n v="1"/>
    <n v="0.2"/>
    <n v="9.5991999999999997"/>
  </r>
  <r>
    <n v="5940"/>
    <x v="2959"/>
    <x v="3"/>
    <x v="240"/>
    <d v="2014-05-26T00:00:00"/>
    <s v="Standard Class"/>
    <s v="JF-15295"/>
    <s v="Jason Fortune-"/>
    <x v="0"/>
    <x v="0"/>
    <s v="Plano"/>
    <x v="5"/>
    <n v="75023"/>
    <x v="2"/>
    <x v="1722"/>
    <x v="1"/>
    <x v="2"/>
    <x v="1700"/>
    <n v="13.216000000000001"/>
    <n v="4"/>
    <n v="0.2"/>
    <n v="4.2951999999999995"/>
  </r>
  <r>
    <n v="5941"/>
    <x v="2960"/>
    <x v="3"/>
    <x v="386"/>
    <d v="2014-10-15T00:00:00"/>
    <s v="Second Class"/>
    <s v="RW-19690"/>
    <s v="Robert Waldorf"/>
    <x v="0"/>
    <x v="0"/>
    <s v="Los Angeles"/>
    <x v="1"/>
    <n v="90049"/>
    <x v="1"/>
    <x v="477"/>
    <x v="2"/>
    <x v="11"/>
    <x v="473"/>
    <n v="435.84000000000003"/>
    <n v="12"/>
    <n v="0"/>
    <n v="130.75199999999995"/>
  </r>
  <r>
    <n v="5942"/>
    <x v="2960"/>
    <x v="3"/>
    <x v="386"/>
    <d v="2014-10-15T00:00:00"/>
    <s v="Second Class"/>
    <s v="RW-19690"/>
    <s v="Robert Waldorf"/>
    <x v="0"/>
    <x v="0"/>
    <s v="Los Angeles"/>
    <x v="1"/>
    <n v="90049"/>
    <x v="1"/>
    <x v="134"/>
    <x v="1"/>
    <x v="6"/>
    <x v="134"/>
    <n v="5.88"/>
    <n v="2"/>
    <n v="0"/>
    <n v="1.5876000000000001"/>
  </r>
  <r>
    <n v="5943"/>
    <x v="2961"/>
    <x v="0"/>
    <x v="876"/>
    <d v="2013-08-14T00:00:00"/>
    <s v="Standard Class"/>
    <s v="VG-21790"/>
    <s v="Vivek Gonzalez"/>
    <x v="0"/>
    <x v="0"/>
    <s v="Los Angeles"/>
    <x v="1"/>
    <n v="90032"/>
    <x v="1"/>
    <x v="194"/>
    <x v="2"/>
    <x v="7"/>
    <x v="193"/>
    <n v="211.16800000000001"/>
    <n v="4"/>
    <n v="0.2"/>
    <n v="18.477200000000011"/>
  </r>
  <r>
    <n v="5944"/>
    <x v="2962"/>
    <x v="2"/>
    <x v="55"/>
    <d v="2011-08-29T00:00:00"/>
    <s v="Standard Class"/>
    <s v="JM-15265"/>
    <s v="Janet Molinari"/>
    <x v="1"/>
    <x v="0"/>
    <s v="Los Angeles"/>
    <x v="1"/>
    <n v="90036"/>
    <x v="1"/>
    <x v="1448"/>
    <x v="0"/>
    <x v="5"/>
    <x v="1426"/>
    <n v="6.28"/>
    <n v="1"/>
    <n v="0"/>
    <n v="2.6376000000000004"/>
  </r>
  <r>
    <n v="5945"/>
    <x v="2962"/>
    <x v="2"/>
    <x v="55"/>
    <d v="2011-08-29T00:00:00"/>
    <s v="Standard Class"/>
    <s v="JM-15265"/>
    <s v="Janet Molinari"/>
    <x v="1"/>
    <x v="0"/>
    <s v="Los Angeles"/>
    <x v="1"/>
    <n v="90036"/>
    <x v="1"/>
    <x v="452"/>
    <x v="2"/>
    <x v="11"/>
    <x v="448"/>
    <n v="95.1"/>
    <n v="5"/>
    <n v="0"/>
    <n v="30.431999999999995"/>
  </r>
  <r>
    <n v="5946"/>
    <x v="2962"/>
    <x v="2"/>
    <x v="55"/>
    <d v="2011-08-29T00:00:00"/>
    <s v="Standard Class"/>
    <s v="JM-15265"/>
    <s v="Janet Molinari"/>
    <x v="1"/>
    <x v="0"/>
    <s v="Los Angeles"/>
    <x v="1"/>
    <n v="90036"/>
    <x v="1"/>
    <x v="1347"/>
    <x v="1"/>
    <x v="10"/>
    <x v="1323"/>
    <n v="25.92"/>
    <n v="4"/>
    <n v="0"/>
    <n v="12.441600000000001"/>
  </r>
  <r>
    <n v="5947"/>
    <x v="2962"/>
    <x v="2"/>
    <x v="55"/>
    <d v="2011-08-29T00:00:00"/>
    <s v="Standard Class"/>
    <s v="JM-15265"/>
    <s v="Janet Molinari"/>
    <x v="1"/>
    <x v="0"/>
    <s v="Los Angeles"/>
    <x v="1"/>
    <n v="90036"/>
    <x v="1"/>
    <x v="762"/>
    <x v="1"/>
    <x v="4"/>
    <x v="754"/>
    <n v="48.84"/>
    <n v="4"/>
    <n v="0"/>
    <n v="13.186800000000005"/>
  </r>
  <r>
    <n v="5948"/>
    <x v="2963"/>
    <x v="1"/>
    <x v="471"/>
    <d v="2012-09-18T00:00:00"/>
    <s v="Second Class"/>
    <s v="BE-11455"/>
    <s v="Brad Eason"/>
    <x v="2"/>
    <x v="0"/>
    <s v="Des Moines"/>
    <x v="23"/>
    <n v="50315"/>
    <x v="2"/>
    <x v="1499"/>
    <x v="1"/>
    <x v="8"/>
    <x v="1478"/>
    <n v="25.9"/>
    <n v="5"/>
    <n v="0"/>
    <n v="12.690999999999999"/>
  </r>
  <r>
    <n v="5949"/>
    <x v="2964"/>
    <x v="3"/>
    <x v="916"/>
    <d v="2014-03-06T00:00:00"/>
    <s v="Same Day"/>
    <s v="CB-12535"/>
    <s v="Claudia Bergmann"/>
    <x v="1"/>
    <x v="0"/>
    <s v="Southaven"/>
    <x v="35"/>
    <n v="38671"/>
    <x v="0"/>
    <x v="761"/>
    <x v="1"/>
    <x v="12"/>
    <x v="753"/>
    <n v="42.68"/>
    <n v="4"/>
    <n v="0"/>
    <n v="19.6328"/>
  </r>
  <r>
    <n v="5950"/>
    <x v="2964"/>
    <x v="3"/>
    <x v="916"/>
    <d v="2014-03-06T00:00:00"/>
    <s v="Same Day"/>
    <s v="CB-12535"/>
    <s v="Claudia Bergmann"/>
    <x v="1"/>
    <x v="0"/>
    <s v="Southaven"/>
    <x v="35"/>
    <n v="38671"/>
    <x v="0"/>
    <x v="409"/>
    <x v="2"/>
    <x v="11"/>
    <x v="404"/>
    <n v="299.96999999999997"/>
    <n v="3"/>
    <n v="0"/>
    <n v="125.98740000000001"/>
  </r>
  <r>
    <n v="5951"/>
    <x v="2964"/>
    <x v="3"/>
    <x v="916"/>
    <d v="2014-03-06T00:00:00"/>
    <s v="Same Day"/>
    <s v="CB-12535"/>
    <s v="Claudia Bergmann"/>
    <x v="1"/>
    <x v="0"/>
    <s v="Southaven"/>
    <x v="35"/>
    <n v="38671"/>
    <x v="0"/>
    <x v="164"/>
    <x v="1"/>
    <x v="9"/>
    <x v="163"/>
    <n v="262.24"/>
    <n v="2"/>
    <n v="0"/>
    <n v="78.671999999999997"/>
  </r>
  <r>
    <n v="5952"/>
    <x v="2964"/>
    <x v="3"/>
    <x v="916"/>
    <d v="2014-03-06T00:00:00"/>
    <s v="Same Day"/>
    <s v="CB-12535"/>
    <s v="Claudia Bergmann"/>
    <x v="1"/>
    <x v="0"/>
    <s v="Southaven"/>
    <x v="35"/>
    <n v="38671"/>
    <x v="0"/>
    <x v="920"/>
    <x v="1"/>
    <x v="8"/>
    <x v="1749"/>
    <n v="234.36"/>
    <n v="6"/>
    <n v="0"/>
    <n v="112.49279999999999"/>
  </r>
  <r>
    <n v="5953"/>
    <x v="2965"/>
    <x v="3"/>
    <x v="4"/>
    <d v="2014-04-22T00:00:00"/>
    <s v="Standard Class"/>
    <s v="SD-20485"/>
    <s v="Shirley Daniels"/>
    <x v="2"/>
    <x v="0"/>
    <s v="Houston"/>
    <x v="5"/>
    <n v="77041"/>
    <x v="2"/>
    <x v="1769"/>
    <x v="1"/>
    <x v="10"/>
    <x v="1750"/>
    <n v="20.736000000000004"/>
    <n v="4"/>
    <n v="0.2"/>
    <n v="7.2576000000000001"/>
  </r>
  <r>
    <n v="5954"/>
    <x v="2966"/>
    <x v="2"/>
    <x v="809"/>
    <d v="2011-03-31T00:00:00"/>
    <s v="First Class"/>
    <s v="SG-20890"/>
    <s v="Susan Gilcrest"/>
    <x v="1"/>
    <x v="0"/>
    <s v="New York City"/>
    <x v="15"/>
    <n v="10009"/>
    <x v="3"/>
    <x v="1706"/>
    <x v="1"/>
    <x v="6"/>
    <x v="1686"/>
    <n v="10.5"/>
    <n v="5"/>
    <n v="0"/>
    <n v="2.9400000000000004"/>
  </r>
  <r>
    <n v="5955"/>
    <x v="2967"/>
    <x v="2"/>
    <x v="7"/>
    <d v="2011-11-15T00:00:00"/>
    <s v="Second Class"/>
    <s v="TS-21430"/>
    <s v="Tom Stivers"/>
    <x v="1"/>
    <x v="0"/>
    <s v="Reading"/>
    <x v="9"/>
    <n v="19601"/>
    <x v="3"/>
    <x v="1442"/>
    <x v="0"/>
    <x v="5"/>
    <x v="1421"/>
    <n v="23.968000000000004"/>
    <n v="2"/>
    <n v="0.2"/>
    <n v="7.7896000000000001"/>
  </r>
  <r>
    <n v="5956"/>
    <x v="2967"/>
    <x v="2"/>
    <x v="7"/>
    <d v="2011-11-15T00:00:00"/>
    <s v="Second Class"/>
    <s v="TS-21430"/>
    <s v="Tom Stivers"/>
    <x v="1"/>
    <x v="0"/>
    <s v="Reading"/>
    <x v="9"/>
    <n v="19601"/>
    <x v="3"/>
    <x v="37"/>
    <x v="0"/>
    <x v="0"/>
    <x v="37"/>
    <n v="521.96"/>
    <n v="4"/>
    <n v="0.5"/>
    <n v="-250.54079999999999"/>
  </r>
  <r>
    <n v="5957"/>
    <x v="2968"/>
    <x v="0"/>
    <x v="299"/>
    <d v="2013-03-16T00:00:00"/>
    <s v="Second Class"/>
    <s v="DK-13225"/>
    <s v="Dean Katz"/>
    <x v="1"/>
    <x v="0"/>
    <s v="San Francisco"/>
    <x v="1"/>
    <n v="94109"/>
    <x v="1"/>
    <x v="273"/>
    <x v="1"/>
    <x v="4"/>
    <x v="270"/>
    <n v="676.55"/>
    <n v="5"/>
    <n v="0"/>
    <n v="6.7655000000000598"/>
  </r>
  <r>
    <n v="5958"/>
    <x v="2968"/>
    <x v="0"/>
    <x v="299"/>
    <d v="2013-03-16T00:00:00"/>
    <s v="Second Class"/>
    <s v="DK-13225"/>
    <s v="Dean Katz"/>
    <x v="1"/>
    <x v="0"/>
    <s v="San Francisco"/>
    <x v="1"/>
    <n v="94109"/>
    <x v="1"/>
    <x v="1271"/>
    <x v="1"/>
    <x v="9"/>
    <x v="1247"/>
    <n v="154.9"/>
    <n v="5"/>
    <n v="0"/>
    <n v="40.274000000000001"/>
  </r>
  <r>
    <n v="5959"/>
    <x v="2968"/>
    <x v="0"/>
    <x v="299"/>
    <d v="2013-03-16T00:00:00"/>
    <s v="Second Class"/>
    <s v="DK-13225"/>
    <s v="Dean Katz"/>
    <x v="1"/>
    <x v="0"/>
    <s v="San Francisco"/>
    <x v="1"/>
    <n v="94109"/>
    <x v="1"/>
    <x v="661"/>
    <x v="1"/>
    <x v="12"/>
    <x v="655"/>
    <n v="30.56"/>
    <n v="4"/>
    <n v="0"/>
    <n v="14.974399999999999"/>
  </r>
  <r>
    <n v="5960"/>
    <x v="2968"/>
    <x v="0"/>
    <x v="299"/>
    <d v="2013-03-16T00:00:00"/>
    <s v="Second Class"/>
    <s v="DK-13225"/>
    <s v="Dean Katz"/>
    <x v="1"/>
    <x v="0"/>
    <s v="San Francisco"/>
    <x v="1"/>
    <n v="94109"/>
    <x v="1"/>
    <x v="623"/>
    <x v="0"/>
    <x v="1"/>
    <x v="617"/>
    <n v="770.35200000000009"/>
    <n v="3"/>
    <n v="0.2"/>
    <n v="77.035199999999975"/>
  </r>
  <r>
    <n v="5961"/>
    <x v="2969"/>
    <x v="3"/>
    <x v="839"/>
    <d v="2014-02-15T00:00:00"/>
    <s v="Second Class"/>
    <s v="ML-17395"/>
    <s v="Marina Lichtenstein"/>
    <x v="1"/>
    <x v="0"/>
    <s v="Los Angeles"/>
    <x v="1"/>
    <n v="90045"/>
    <x v="1"/>
    <x v="1226"/>
    <x v="0"/>
    <x v="5"/>
    <x v="1201"/>
    <n v="21.12"/>
    <n v="4"/>
    <n v="0"/>
    <n v="6.5471999999999984"/>
  </r>
  <r>
    <n v="5962"/>
    <x v="2970"/>
    <x v="2"/>
    <x v="7"/>
    <d v="2011-11-13T00:00:00"/>
    <s v="Second Class"/>
    <s v="MA-17560"/>
    <s v="Matt Abelman"/>
    <x v="2"/>
    <x v="0"/>
    <s v="Los Angeles"/>
    <x v="1"/>
    <n v="90004"/>
    <x v="1"/>
    <x v="516"/>
    <x v="2"/>
    <x v="7"/>
    <x v="511"/>
    <n v="575.928"/>
    <n v="9"/>
    <n v="0.2"/>
    <n v="57.592799999999983"/>
  </r>
  <r>
    <n v="5963"/>
    <x v="2970"/>
    <x v="2"/>
    <x v="7"/>
    <d v="2011-11-13T00:00:00"/>
    <s v="Second Class"/>
    <s v="MA-17560"/>
    <s v="Matt Abelman"/>
    <x v="2"/>
    <x v="0"/>
    <s v="Los Angeles"/>
    <x v="1"/>
    <n v="90004"/>
    <x v="1"/>
    <x v="1034"/>
    <x v="1"/>
    <x v="9"/>
    <x v="1016"/>
    <n v="7.78"/>
    <n v="2"/>
    <n v="0"/>
    <n v="2.0228000000000002"/>
  </r>
  <r>
    <n v="5964"/>
    <x v="2970"/>
    <x v="2"/>
    <x v="7"/>
    <d v="2011-11-13T00:00:00"/>
    <s v="Second Class"/>
    <s v="MA-17560"/>
    <s v="Matt Abelman"/>
    <x v="2"/>
    <x v="0"/>
    <s v="Los Angeles"/>
    <x v="1"/>
    <n v="90004"/>
    <x v="1"/>
    <x v="759"/>
    <x v="1"/>
    <x v="10"/>
    <x v="750"/>
    <n v="123.92"/>
    <n v="4"/>
    <n v="0"/>
    <n v="55.763999999999996"/>
  </r>
  <r>
    <n v="5965"/>
    <x v="2971"/>
    <x v="3"/>
    <x v="648"/>
    <d v="2014-08-26T00:00:00"/>
    <s v="Standard Class"/>
    <s v="LR-17035"/>
    <s v="Lisa Ryan"/>
    <x v="1"/>
    <x v="0"/>
    <s v="San Francisco"/>
    <x v="1"/>
    <n v="94109"/>
    <x v="1"/>
    <x v="1322"/>
    <x v="1"/>
    <x v="14"/>
    <x v="1299"/>
    <n v="17.22"/>
    <n v="3"/>
    <n v="0"/>
    <n v="5.1659999999999986"/>
  </r>
  <r>
    <n v="5966"/>
    <x v="2971"/>
    <x v="3"/>
    <x v="648"/>
    <d v="2014-08-26T00:00:00"/>
    <s v="Standard Class"/>
    <s v="LR-17035"/>
    <s v="Lisa Ryan"/>
    <x v="1"/>
    <x v="0"/>
    <s v="San Francisco"/>
    <x v="1"/>
    <n v="94109"/>
    <x v="1"/>
    <x v="117"/>
    <x v="1"/>
    <x v="4"/>
    <x v="117"/>
    <n v="226.56"/>
    <n v="6"/>
    <n v="0"/>
    <n v="63.436800000000005"/>
  </r>
  <r>
    <n v="5967"/>
    <x v="2971"/>
    <x v="3"/>
    <x v="648"/>
    <d v="2014-08-26T00:00:00"/>
    <s v="Standard Class"/>
    <s v="LR-17035"/>
    <s v="Lisa Ryan"/>
    <x v="1"/>
    <x v="0"/>
    <s v="San Francisco"/>
    <x v="1"/>
    <n v="94109"/>
    <x v="1"/>
    <x v="1517"/>
    <x v="2"/>
    <x v="7"/>
    <x v="1495"/>
    <n v="107.88"/>
    <n v="3"/>
    <n v="0.2"/>
    <n v="10.787999999999997"/>
  </r>
  <r>
    <n v="5968"/>
    <x v="2972"/>
    <x v="0"/>
    <x v="804"/>
    <d v="2013-01-17T00:00:00"/>
    <s v="First Class"/>
    <s v="BE-11335"/>
    <s v="Bill Eplett"/>
    <x v="2"/>
    <x v="0"/>
    <s v="New York City"/>
    <x v="15"/>
    <n v="10009"/>
    <x v="3"/>
    <x v="1522"/>
    <x v="1"/>
    <x v="10"/>
    <x v="1500"/>
    <n v="81.98"/>
    <n v="2"/>
    <n v="0"/>
    <n v="40.170200000000001"/>
  </r>
  <r>
    <n v="5969"/>
    <x v="2973"/>
    <x v="2"/>
    <x v="836"/>
    <d v="2011-07-22T00:00:00"/>
    <s v="First Class"/>
    <s v="CC-12145"/>
    <s v="Charles Crestani"/>
    <x v="0"/>
    <x v="0"/>
    <s v="San Diego"/>
    <x v="1"/>
    <n v="92105"/>
    <x v="1"/>
    <x v="976"/>
    <x v="1"/>
    <x v="10"/>
    <x v="961"/>
    <n v="104.85"/>
    <n v="1"/>
    <n v="0"/>
    <n v="50.327999999999996"/>
  </r>
  <r>
    <n v="5970"/>
    <x v="2973"/>
    <x v="2"/>
    <x v="836"/>
    <d v="2011-07-22T00:00:00"/>
    <s v="First Class"/>
    <s v="CC-12145"/>
    <s v="Charles Crestani"/>
    <x v="0"/>
    <x v="0"/>
    <s v="San Diego"/>
    <x v="1"/>
    <n v="92105"/>
    <x v="1"/>
    <x v="304"/>
    <x v="1"/>
    <x v="8"/>
    <x v="301"/>
    <n v="8.7040000000000006"/>
    <n v="2"/>
    <n v="0.2"/>
    <n v="3.1551999999999998"/>
  </r>
  <r>
    <n v="5971"/>
    <x v="2973"/>
    <x v="2"/>
    <x v="836"/>
    <d v="2011-07-22T00:00:00"/>
    <s v="First Class"/>
    <s v="CC-12145"/>
    <s v="Charles Crestani"/>
    <x v="0"/>
    <x v="0"/>
    <s v="San Diego"/>
    <x v="1"/>
    <n v="92105"/>
    <x v="1"/>
    <x v="388"/>
    <x v="1"/>
    <x v="10"/>
    <x v="384"/>
    <n v="19.920000000000002"/>
    <n v="4"/>
    <n v="0"/>
    <n v="9.7608000000000015"/>
  </r>
  <r>
    <n v="5972"/>
    <x v="2973"/>
    <x v="2"/>
    <x v="836"/>
    <d v="2011-07-22T00:00:00"/>
    <s v="First Class"/>
    <s v="CC-12145"/>
    <s v="Charles Crestani"/>
    <x v="0"/>
    <x v="0"/>
    <s v="San Diego"/>
    <x v="1"/>
    <n v="92105"/>
    <x v="1"/>
    <x v="613"/>
    <x v="0"/>
    <x v="5"/>
    <x v="608"/>
    <n v="43.019999999999996"/>
    <n v="3"/>
    <n v="0"/>
    <n v="15.4872"/>
  </r>
  <r>
    <n v="5973"/>
    <x v="2974"/>
    <x v="3"/>
    <x v="695"/>
    <d v="2014-02-12T00:00:00"/>
    <s v="Standard Class"/>
    <s v="BD-11770"/>
    <s v="Bryan Davis"/>
    <x v="0"/>
    <x v="0"/>
    <s v="New York City"/>
    <x v="15"/>
    <n v="10024"/>
    <x v="3"/>
    <x v="789"/>
    <x v="0"/>
    <x v="0"/>
    <x v="779"/>
    <n v="240.78400000000002"/>
    <n v="1"/>
    <n v="0.2"/>
    <n v="30.097999999999978"/>
  </r>
  <r>
    <n v="5974"/>
    <x v="2975"/>
    <x v="1"/>
    <x v="707"/>
    <d v="2012-12-29T00:00:00"/>
    <s v="Standard Class"/>
    <s v="JK-15640"/>
    <s v="Jim Kriz"/>
    <x v="2"/>
    <x v="0"/>
    <s v="New York City"/>
    <x v="15"/>
    <n v="10011"/>
    <x v="3"/>
    <x v="1470"/>
    <x v="1"/>
    <x v="9"/>
    <x v="1448"/>
    <n v="414.96"/>
    <n v="2"/>
    <n v="0"/>
    <n v="124.48799999999994"/>
  </r>
  <r>
    <n v="5975"/>
    <x v="2976"/>
    <x v="0"/>
    <x v="750"/>
    <d v="2013-10-14T00:00:00"/>
    <s v="Standard Class"/>
    <s v="DB-13615"/>
    <s v="Doug Bickford"/>
    <x v="0"/>
    <x v="0"/>
    <s v="Charlotte"/>
    <x v="3"/>
    <n v="28205"/>
    <x v="0"/>
    <x v="887"/>
    <x v="1"/>
    <x v="4"/>
    <x v="871"/>
    <n v="387.72"/>
    <n v="5"/>
    <n v="0.2"/>
    <n v="-67.851000000000028"/>
  </r>
  <r>
    <n v="5976"/>
    <x v="2977"/>
    <x v="3"/>
    <x v="1002"/>
    <d v="2014-07-18T00:00:00"/>
    <s v="Standard Class"/>
    <s v="RR-19525"/>
    <s v="Rick Reed"/>
    <x v="1"/>
    <x v="0"/>
    <s v="Overland Park"/>
    <x v="41"/>
    <n v="66212"/>
    <x v="2"/>
    <x v="734"/>
    <x v="1"/>
    <x v="4"/>
    <x v="726"/>
    <n v="360.38"/>
    <n v="2"/>
    <n v="0"/>
    <n v="93.698800000000006"/>
  </r>
  <r>
    <n v="5977"/>
    <x v="2977"/>
    <x v="3"/>
    <x v="1002"/>
    <d v="2014-07-18T00:00:00"/>
    <s v="Standard Class"/>
    <s v="RR-19525"/>
    <s v="Rick Reed"/>
    <x v="1"/>
    <x v="0"/>
    <s v="Overland Park"/>
    <x v="41"/>
    <n v="66212"/>
    <x v="2"/>
    <x v="987"/>
    <x v="1"/>
    <x v="10"/>
    <x v="971"/>
    <n v="13.56"/>
    <n v="2"/>
    <n v="0"/>
    <n v="6.2375999999999996"/>
  </r>
  <r>
    <n v="5978"/>
    <x v="2978"/>
    <x v="3"/>
    <x v="558"/>
    <d v="2014-04-26T00:00:00"/>
    <s v="First Class"/>
    <s v="SV-20935"/>
    <s v="Susan Vittorini"/>
    <x v="0"/>
    <x v="0"/>
    <s v="Mesa"/>
    <x v="16"/>
    <n v="85204"/>
    <x v="1"/>
    <x v="302"/>
    <x v="2"/>
    <x v="7"/>
    <x v="299"/>
    <n v="552"/>
    <n v="10"/>
    <n v="0.2"/>
    <n v="34.5"/>
  </r>
  <r>
    <n v="5979"/>
    <x v="2979"/>
    <x v="2"/>
    <x v="557"/>
    <d v="2011-09-13T00:00:00"/>
    <s v="Standard Class"/>
    <s v="RB-19465"/>
    <s v="Rick Bensley"/>
    <x v="2"/>
    <x v="0"/>
    <s v="Tulsa"/>
    <x v="26"/>
    <n v="74133"/>
    <x v="2"/>
    <x v="977"/>
    <x v="0"/>
    <x v="3"/>
    <x v="824"/>
    <n v="429.90000000000003"/>
    <n v="5"/>
    <n v="0"/>
    <n v="111.77400000000003"/>
  </r>
  <r>
    <n v="5980"/>
    <x v="2979"/>
    <x v="2"/>
    <x v="557"/>
    <d v="2011-09-13T00:00:00"/>
    <s v="Standard Class"/>
    <s v="RB-19465"/>
    <s v="Rick Bensley"/>
    <x v="2"/>
    <x v="0"/>
    <s v="Tulsa"/>
    <x v="26"/>
    <n v="74133"/>
    <x v="2"/>
    <x v="27"/>
    <x v="1"/>
    <x v="8"/>
    <x v="27"/>
    <n v="32.06"/>
    <n v="2"/>
    <n v="0"/>
    <n v="15.3888"/>
  </r>
  <r>
    <n v="5981"/>
    <x v="2979"/>
    <x v="2"/>
    <x v="557"/>
    <d v="2011-09-13T00:00:00"/>
    <s v="Standard Class"/>
    <s v="RB-19465"/>
    <s v="Rick Bensley"/>
    <x v="2"/>
    <x v="0"/>
    <s v="Tulsa"/>
    <x v="26"/>
    <n v="74133"/>
    <x v="2"/>
    <x v="167"/>
    <x v="0"/>
    <x v="1"/>
    <x v="166"/>
    <n v="161.96"/>
    <n v="2"/>
    <n v="0"/>
    <n v="45.348800000000011"/>
  </r>
  <r>
    <n v="5982"/>
    <x v="2979"/>
    <x v="2"/>
    <x v="557"/>
    <d v="2011-09-13T00:00:00"/>
    <s v="Standard Class"/>
    <s v="RB-19465"/>
    <s v="Rick Bensley"/>
    <x v="2"/>
    <x v="0"/>
    <s v="Tulsa"/>
    <x v="26"/>
    <n v="74133"/>
    <x v="2"/>
    <x v="337"/>
    <x v="1"/>
    <x v="4"/>
    <x v="333"/>
    <n v="19.86"/>
    <n v="2"/>
    <n v="0"/>
    <n v="5.7593999999999976"/>
  </r>
  <r>
    <n v="5983"/>
    <x v="2980"/>
    <x v="0"/>
    <x v="831"/>
    <d v="2013-11-29T00:00:00"/>
    <s v="Standard Class"/>
    <s v="MV-18190"/>
    <s v="Mike Vittorini"/>
    <x v="0"/>
    <x v="0"/>
    <s v="New York City"/>
    <x v="15"/>
    <n v="10035"/>
    <x v="3"/>
    <x v="1641"/>
    <x v="1"/>
    <x v="10"/>
    <x v="1622"/>
    <n v="12.96"/>
    <n v="2"/>
    <n v="0"/>
    <n v="6.3504000000000005"/>
  </r>
  <r>
    <n v="5984"/>
    <x v="2981"/>
    <x v="3"/>
    <x v="118"/>
    <d v="2014-09-19T00:00:00"/>
    <s v="Second Class"/>
    <s v="EH-14185"/>
    <s v="Evan Henry"/>
    <x v="0"/>
    <x v="0"/>
    <s v="Philadelphia"/>
    <x v="9"/>
    <n v="19143"/>
    <x v="3"/>
    <x v="630"/>
    <x v="1"/>
    <x v="10"/>
    <x v="624"/>
    <n v="20.544000000000004"/>
    <n v="6"/>
    <n v="0.2"/>
    <n v="6.4199999999999964"/>
  </r>
  <r>
    <n v="5985"/>
    <x v="2982"/>
    <x v="0"/>
    <x v="1080"/>
    <d v="2013-07-26T00:00:00"/>
    <s v="Standard Class"/>
    <s v="JS-16030"/>
    <s v="Joy Smith"/>
    <x v="0"/>
    <x v="0"/>
    <s v="Hattiesburg"/>
    <x v="35"/>
    <n v="39401"/>
    <x v="0"/>
    <x v="1435"/>
    <x v="0"/>
    <x v="5"/>
    <x v="1414"/>
    <n v="185.57999999999998"/>
    <n v="6"/>
    <n v="0"/>
    <n v="76.087800000000001"/>
  </r>
  <r>
    <n v="5986"/>
    <x v="2982"/>
    <x v="0"/>
    <x v="1080"/>
    <d v="2013-07-26T00:00:00"/>
    <s v="Standard Class"/>
    <s v="JS-16030"/>
    <s v="Joy Smith"/>
    <x v="0"/>
    <x v="0"/>
    <s v="Hattiesburg"/>
    <x v="35"/>
    <n v="39401"/>
    <x v="0"/>
    <x v="1561"/>
    <x v="1"/>
    <x v="8"/>
    <x v="1542"/>
    <n v="77.56"/>
    <n v="2"/>
    <n v="0"/>
    <n v="35.677599999999998"/>
  </r>
  <r>
    <n v="5987"/>
    <x v="2982"/>
    <x v="0"/>
    <x v="1080"/>
    <d v="2013-07-26T00:00:00"/>
    <s v="Standard Class"/>
    <s v="JS-16030"/>
    <s v="Joy Smith"/>
    <x v="0"/>
    <x v="0"/>
    <s v="Hattiesburg"/>
    <x v="35"/>
    <n v="39401"/>
    <x v="0"/>
    <x v="210"/>
    <x v="1"/>
    <x v="4"/>
    <x v="209"/>
    <n v="87.92"/>
    <n v="4"/>
    <n v="0"/>
    <n v="0.87919999999999732"/>
  </r>
  <r>
    <n v="5988"/>
    <x v="2982"/>
    <x v="0"/>
    <x v="1080"/>
    <d v="2013-07-26T00:00:00"/>
    <s v="Standard Class"/>
    <s v="JS-16030"/>
    <s v="Joy Smith"/>
    <x v="0"/>
    <x v="0"/>
    <s v="Hattiesburg"/>
    <x v="35"/>
    <n v="39401"/>
    <x v="0"/>
    <x v="1522"/>
    <x v="1"/>
    <x v="10"/>
    <x v="1500"/>
    <n v="245.94"/>
    <n v="6"/>
    <n v="0"/>
    <n v="120.51060000000001"/>
  </r>
  <r>
    <n v="5989"/>
    <x v="2982"/>
    <x v="0"/>
    <x v="1080"/>
    <d v="2013-07-26T00:00:00"/>
    <s v="Standard Class"/>
    <s v="JS-16030"/>
    <s v="Joy Smith"/>
    <x v="0"/>
    <x v="0"/>
    <s v="Hattiesburg"/>
    <x v="35"/>
    <n v="39401"/>
    <x v="0"/>
    <x v="480"/>
    <x v="1"/>
    <x v="8"/>
    <x v="476"/>
    <n v="8.6"/>
    <n v="1"/>
    <n v="0"/>
    <n v="4.0419999999999998"/>
  </r>
  <r>
    <n v="5990"/>
    <x v="2982"/>
    <x v="0"/>
    <x v="1080"/>
    <d v="2013-07-26T00:00:00"/>
    <s v="Standard Class"/>
    <s v="JS-16030"/>
    <s v="Joy Smith"/>
    <x v="0"/>
    <x v="0"/>
    <s v="Hattiesburg"/>
    <x v="35"/>
    <n v="39401"/>
    <x v="0"/>
    <x v="1659"/>
    <x v="0"/>
    <x v="0"/>
    <x v="1638"/>
    <n v="504.90000000000003"/>
    <n v="5"/>
    <n v="0"/>
    <n v="126.22500000000002"/>
  </r>
  <r>
    <n v="5991"/>
    <x v="2983"/>
    <x v="3"/>
    <x v="175"/>
    <d v="2014-09-22T00:00:00"/>
    <s v="Standard Class"/>
    <s v="ES-14020"/>
    <s v="Erica Smith"/>
    <x v="0"/>
    <x v="0"/>
    <s v="Los Angeles"/>
    <x v="1"/>
    <n v="90049"/>
    <x v="1"/>
    <x v="1178"/>
    <x v="1"/>
    <x v="8"/>
    <x v="1155"/>
    <n v="2357.4880000000003"/>
    <n v="7"/>
    <n v="0.2"/>
    <n v="884.05799999999999"/>
  </r>
  <r>
    <n v="5992"/>
    <x v="2983"/>
    <x v="3"/>
    <x v="175"/>
    <d v="2014-09-22T00:00:00"/>
    <s v="Standard Class"/>
    <s v="ES-14020"/>
    <s v="Erica Smith"/>
    <x v="0"/>
    <x v="0"/>
    <s v="Los Angeles"/>
    <x v="1"/>
    <n v="90049"/>
    <x v="1"/>
    <x v="194"/>
    <x v="2"/>
    <x v="7"/>
    <x v="193"/>
    <n v="369.54399999999998"/>
    <n v="7"/>
    <n v="0.2"/>
    <n v="32.335100000000025"/>
  </r>
  <r>
    <n v="5993"/>
    <x v="2983"/>
    <x v="3"/>
    <x v="175"/>
    <d v="2014-09-22T00:00:00"/>
    <s v="Standard Class"/>
    <s v="ES-14020"/>
    <s v="Erica Smith"/>
    <x v="0"/>
    <x v="0"/>
    <s v="Los Angeles"/>
    <x v="1"/>
    <n v="90049"/>
    <x v="1"/>
    <x v="389"/>
    <x v="0"/>
    <x v="1"/>
    <x v="385"/>
    <n v="184.75200000000001"/>
    <n v="3"/>
    <n v="0.2"/>
    <n v="-20.784600000000012"/>
  </r>
  <r>
    <n v="5994"/>
    <x v="2984"/>
    <x v="0"/>
    <x v="25"/>
    <d v="2013-12-12T00:00:00"/>
    <s v="Same Day"/>
    <s v="NS-18640"/>
    <s v="Noel Staavos"/>
    <x v="1"/>
    <x v="0"/>
    <s v="Columbus"/>
    <x v="24"/>
    <n v="43229"/>
    <x v="3"/>
    <x v="720"/>
    <x v="1"/>
    <x v="4"/>
    <x v="712"/>
    <n v="64.959999999999994"/>
    <n v="5"/>
    <n v="0.2"/>
    <n v="-4.0599999999999987"/>
  </r>
  <r>
    <n v="5995"/>
    <x v="2984"/>
    <x v="0"/>
    <x v="25"/>
    <d v="2013-12-12T00:00:00"/>
    <s v="Same Day"/>
    <s v="NS-18640"/>
    <s v="Noel Staavos"/>
    <x v="1"/>
    <x v="0"/>
    <s v="Columbus"/>
    <x v="24"/>
    <n v="43229"/>
    <x v="3"/>
    <x v="1566"/>
    <x v="1"/>
    <x v="14"/>
    <x v="1548"/>
    <n v="13.52"/>
    <n v="2"/>
    <n v="0.2"/>
    <n v="1.6899999999999986"/>
  </r>
  <r>
    <n v="5996"/>
    <x v="2984"/>
    <x v="0"/>
    <x v="25"/>
    <d v="2013-12-12T00:00:00"/>
    <s v="Same Day"/>
    <s v="NS-18640"/>
    <s v="Noel Staavos"/>
    <x v="1"/>
    <x v="0"/>
    <s v="Columbus"/>
    <x v="24"/>
    <n v="43229"/>
    <x v="3"/>
    <x v="1585"/>
    <x v="0"/>
    <x v="1"/>
    <x v="1567"/>
    <n v="458.42999999999995"/>
    <n v="5"/>
    <n v="0.3"/>
    <n v="-137.52900000000002"/>
  </r>
  <r>
    <n v="5997"/>
    <x v="2984"/>
    <x v="0"/>
    <x v="25"/>
    <d v="2013-12-12T00:00:00"/>
    <s v="Same Day"/>
    <s v="NS-18640"/>
    <s v="Noel Staavos"/>
    <x v="1"/>
    <x v="0"/>
    <s v="Columbus"/>
    <x v="24"/>
    <n v="43229"/>
    <x v="3"/>
    <x v="643"/>
    <x v="1"/>
    <x v="9"/>
    <x v="842"/>
    <n v="387.13600000000002"/>
    <n v="4"/>
    <n v="0.2"/>
    <n v="24.196000000000012"/>
  </r>
  <r>
    <n v="5998"/>
    <x v="2984"/>
    <x v="0"/>
    <x v="25"/>
    <d v="2013-12-12T00:00:00"/>
    <s v="Same Day"/>
    <s v="NS-18640"/>
    <s v="Noel Staavos"/>
    <x v="1"/>
    <x v="0"/>
    <s v="Columbus"/>
    <x v="24"/>
    <n v="43229"/>
    <x v="3"/>
    <x v="962"/>
    <x v="0"/>
    <x v="3"/>
    <x v="946"/>
    <n v="328.59000000000003"/>
    <n v="3"/>
    <n v="0.4"/>
    <n v="-147.8655"/>
  </r>
  <r>
    <n v="5999"/>
    <x v="2985"/>
    <x v="2"/>
    <x v="325"/>
    <d v="2011-12-14T00:00:00"/>
    <s v="Standard Class"/>
    <s v="SH-19975"/>
    <s v="Sally Hughsby"/>
    <x v="1"/>
    <x v="0"/>
    <s v="Caldwell"/>
    <x v="45"/>
    <n v="83605"/>
    <x v="1"/>
    <x v="901"/>
    <x v="0"/>
    <x v="1"/>
    <x v="884"/>
    <n v="338.35199999999998"/>
    <n v="3"/>
    <n v="0.2"/>
    <n v="4.2293999999999699"/>
  </r>
  <r>
    <n v="6000"/>
    <x v="2985"/>
    <x v="2"/>
    <x v="325"/>
    <d v="2011-12-14T00:00:00"/>
    <s v="Standard Class"/>
    <s v="SH-19975"/>
    <s v="Sally Hughsby"/>
    <x v="1"/>
    <x v="0"/>
    <s v="Caldwell"/>
    <x v="45"/>
    <n v="83605"/>
    <x v="1"/>
    <x v="712"/>
    <x v="1"/>
    <x v="10"/>
    <x v="704"/>
    <n v="25.92"/>
    <n v="4"/>
    <n v="0"/>
    <n v="12.441600000000001"/>
  </r>
  <r>
    <n v="6001"/>
    <x v="2985"/>
    <x v="2"/>
    <x v="325"/>
    <d v="2011-12-14T00:00:00"/>
    <s v="Standard Class"/>
    <s v="SH-19975"/>
    <s v="Sally Hughsby"/>
    <x v="1"/>
    <x v="0"/>
    <s v="Caldwell"/>
    <x v="45"/>
    <n v="83605"/>
    <x v="1"/>
    <x v="393"/>
    <x v="1"/>
    <x v="10"/>
    <x v="389"/>
    <n v="91.36"/>
    <n v="4"/>
    <n v="0"/>
    <n v="42.025599999999997"/>
  </r>
  <r>
    <n v="6002"/>
    <x v="2986"/>
    <x v="2"/>
    <x v="736"/>
    <d v="2011-12-17T00:00:00"/>
    <s v="Standard Class"/>
    <s v="RF-19345"/>
    <s v="Randy Ferguson"/>
    <x v="1"/>
    <x v="0"/>
    <s v="Phoenix"/>
    <x v="16"/>
    <n v="85023"/>
    <x v="1"/>
    <x v="1142"/>
    <x v="0"/>
    <x v="5"/>
    <x v="1121"/>
    <n v="87.960000000000008"/>
    <n v="3"/>
    <n v="0.2"/>
    <n v="7.6965000000000039"/>
  </r>
  <r>
    <n v="6003"/>
    <x v="2986"/>
    <x v="2"/>
    <x v="736"/>
    <d v="2011-12-17T00:00:00"/>
    <s v="Standard Class"/>
    <s v="RF-19345"/>
    <s v="Randy Ferguson"/>
    <x v="1"/>
    <x v="0"/>
    <s v="Phoenix"/>
    <x v="16"/>
    <n v="85023"/>
    <x v="1"/>
    <x v="530"/>
    <x v="1"/>
    <x v="8"/>
    <x v="525"/>
    <n v="5.2140000000000004"/>
    <n v="2"/>
    <n v="0.7"/>
    <n v="-4.1711999999999989"/>
  </r>
  <r>
    <n v="6004"/>
    <x v="2987"/>
    <x v="3"/>
    <x v="296"/>
    <d v="2014-09-28T00:00:00"/>
    <s v="Standard Class"/>
    <s v="DL-12865"/>
    <s v="Dan Lawera"/>
    <x v="0"/>
    <x v="0"/>
    <s v="Miami"/>
    <x v="2"/>
    <n v="33142"/>
    <x v="0"/>
    <x v="102"/>
    <x v="1"/>
    <x v="8"/>
    <x v="102"/>
    <n v="12.294"/>
    <n v="1"/>
    <n v="0.7"/>
    <n v="-8.6057999999999986"/>
  </r>
  <r>
    <n v="6005"/>
    <x v="2988"/>
    <x v="3"/>
    <x v="210"/>
    <d v="2014-09-12T00:00:00"/>
    <s v="Standard Class"/>
    <s v="AG-10390"/>
    <s v="Allen Goldenen"/>
    <x v="0"/>
    <x v="0"/>
    <s v="Los Angeles"/>
    <x v="1"/>
    <n v="90004"/>
    <x v="1"/>
    <x v="627"/>
    <x v="0"/>
    <x v="5"/>
    <x v="621"/>
    <n v="19.760000000000002"/>
    <n v="4"/>
    <n v="0"/>
    <n v="8.2992000000000008"/>
  </r>
  <r>
    <n v="6006"/>
    <x v="2989"/>
    <x v="1"/>
    <x v="121"/>
    <d v="2012-11-07T00:00:00"/>
    <s v="Standard Class"/>
    <s v="SW-20245"/>
    <s v="Scot Wooten"/>
    <x v="0"/>
    <x v="0"/>
    <s v="Troy"/>
    <x v="15"/>
    <n v="12180"/>
    <x v="3"/>
    <x v="1534"/>
    <x v="0"/>
    <x v="1"/>
    <x v="1513"/>
    <n v="109.764"/>
    <n v="2"/>
    <n v="0.1"/>
    <n v="8.5371999999999968"/>
  </r>
  <r>
    <n v="6007"/>
    <x v="2990"/>
    <x v="3"/>
    <x v="157"/>
    <d v="2014-12-19T00:00:00"/>
    <s v="Standard Class"/>
    <s v="KN-16390"/>
    <s v="Katherine Nockton"/>
    <x v="1"/>
    <x v="0"/>
    <s v="New Bedford"/>
    <x v="31"/>
    <n v="2740"/>
    <x v="3"/>
    <x v="1300"/>
    <x v="2"/>
    <x v="7"/>
    <x v="1276"/>
    <n v="128.85000000000002"/>
    <n v="3"/>
    <n v="0"/>
    <n v="3.8654999999999973"/>
  </r>
  <r>
    <n v="6008"/>
    <x v="2991"/>
    <x v="3"/>
    <x v="719"/>
    <d v="2014-04-04T00:00:00"/>
    <s v="First Class"/>
    <s v="GB-14530"/>
    <s v="George Bell"/>
    <x v="1"/>
    <x v="0"/>
    <s v="Florence"/>
    <x v="20"/>
    <n v="29501"/>
    <x v="0"/>
    <x v="101"/>
    <x v="0"/>
    <x v="5"/>
    <x v="101"/>
    <n v="127.94999999999999"/>
    <n v="3"/>
    <n v="0"/>
    <n v="21.751499999999986"/>
  </r>
  <r>
    <n v="6009"/>
    <x v="2992"/>
    <x v="1"/>
    <x v="1081"/>
    <d v="2013-01-03T00:00:00"/>
    <s v="Standard Class"/>
    <s v="CL-12565"/>
    <s v="Clay Ludtke"/>
    <x v="0"/>
    <x v="0"/>
    <s v="Los Angeles"/>
    <x v="1"/>
    <n v="90049"/>
    <x v="1"/>
    <x v="1138"/>
    <x v="1"/>
    <x v="10"/>
    <x v="1117"/>
    <n v="68.52"/>
    <n v="3"/>
    <n v="0"/>
    <n v="31.519199999999998"/>
  </r>
  <r>
    <n v="6010"/>
    <x v="2992"/>
    <x v="1"/>
    <x v="1081"/>
    <d v="2013-01-03T00:00:00"/>
    <s v="Standard Class"/>
    <s v="CL-12565"/>
    <s v="Clay Ludtke"/>
    <x v="0"/>
    <x v="0"/>
    <s v="Los Angeles"/>
    <x v="1"/>
    <n v="90049"/>
    <x v="1"/>
    <x v="352"/>
    <x v="1"/>
    <x v="4"/>
    <x v="348"/>
    <n v="74.94"/>
    <n v="3"/>
    <n v="0"/>
    <n v="14.238599999999995"/>
  </r>
  <r>
    <n v="6011"/>
    <x v="2992"/>
    <x v="1"/>
    <x v="1081"/>
    <d v="2013-01-03T00:00:00"/>
    <s v="Standard Class"/>
    <s v="CL-12565"/>
    <s v="Clay Ludtke"/>
    <x v="0"/>
    <x v="0"/>
    <s v="Los Angeles"/>
    <x v="1"/>
    <n v="90049"/>
    <x v="1"/>
    <x v="668"/>
    <x v="2"/>
    <x v="15"/>
    <x v="662"/>
    <n v="2548.5600000000004"/>
    <n v="6"/>
    <n v="0.2"/>
    <n v="286.71299999999962"/>
  </r>
  <r>
    <n v="6012"/>
    <x v="2992"/>
    <x v="1"/>
    <x v="1081"/>
    <d v="2013-01-03T00:00:00"/>
    <s v="Standard Class"/>
    <s v="CL-12565"/>
    <s v="Clay Ludtke"/>
    <x v="0"/>
    <x v="0"/>
    <s v="Los Angeles"/>
    <x v="1"/>
    <n v="90049"/>
    <x v="1"/>
    <x v="231"/>
    <x v="1"/>
    <x v="12"/>
    <x v="229"/>
    <n v="271.44"/>
    <n v="3"/>
    <n v="0"/>
    <n v="122.148"/>
  </r>
  <r>
    <n v="6013"/>
    <x v="2992"/>
    <x v="1"/>
    <x v="1081"/>
    <d v="2013-01-03T00:00:00"/>
    <s v="Standard Class"/>
    <s v="CL-12565"/>
    <s v="Clay Ludtke"/>
    <x v="0"/>
    <x v="0"/>
    <s v="Los Angeles"/>
    <x v="1"/>
    <n v="90049"/>
    <x v="1"/>
    <x v="1191"/>
    <x v="2"/>
    <x v="7"/>
    <x v="1167"/>
    <n v="287.88"/>
    <n v="3"/>
    <n v="0.2"/>
    <n v="35.984999999999999"/>
  </r>
  <r>
    <n v="6014"/>
    <x v="2993"/>
    <x v="0"/>
    <x v="612"/>
    <d v="2013-03-12T00:00:00"/>
    <s v="First Class"/>
    <s v="KF-16285"/>
    <s v="Karen Ferguson"/>
    <x v="2"/>
    <x v="0"/>
    <s v="Los Angeles"/>
    <x v="1"/>
    <n v="90008"/>
    <x v="1"/>
    <x v="1102"/>
    <x v="1"/>
    <x v="10"/>
    <x v="1082"/>
    <n v="14.9"/>
    <n v="5"/>
    <n v="0"/>
    <n v="7.1519999999999992"/>
  </r>
  <r>
    <n v="6015"/>
    <x v="2993"/>
    <x v="0"/>
    <x v="612"/>
    <d v="2013-03-12T00:00:00"/>
    <s v="First Class"/>
    <s v="KF-16285"/>
    <s v="Karen Ferguson"/>
    <x v="2"/>
    <x v="0"/>
    <s v="Los Angeles"/>
    <x v="1"/>
    <n v="90008"/>
    <x v="1"/>
    <x v="1148"/>
    <x v="2"/>
    <x v="7"/>
    <x v="1127"/>
    <n v="4158.9120000000003"/>
    <n v="8"/>
    <n v="0.2"/>
    <n v="363.90480000000025"/>
  </r>
  <r>
    <n v="6016"/>
    <x v="2994"/>
    <x v="2"/>
    <x v="322"/>
    <d v="2011-04-12T00:00:00"/>
    <s v="Standard Class"/>
    <s v="AY-10555"/>
    <s v="Andy Yotov"/>
    <x v="1"/>
    <x v="0"/>
    <s v="Los Angeles"/>
    <x v="1"/>
    <n v="90049"/>
    <x v="1"/>
    <x v="1762"/>
    <x v="0"/>
    <x v="5"/>
    <x v="1742"/>
    <n v="91.96"/>
    <n v="2"/>
    <n v="0"/>
    <n v="15.633199999999988"/>
  </r>
  <r>
    <n v="6017"/>
    <x v="2994"/>
    <x v="2"/>
    <x v="322"/>
    <d v="2011-04-12T00:00:00"/>
    <s v="Standard Class"/>
    <s v="AY-10555"/>
    <s v="Andy Yotov"/>
    <x v="1"/>
    <x v="0"/>
    <s v="Los Angeles"/>
    <x v="1"/>
    <n v="90049"/>
    <x v="1"/>
    <x v="283"/>
    <x v="0"/>
    <x v="5"/>
    <x v="280"/>
    <n v="33.11"/>
    <n v="7"/>
    <n v="0"/>
    <n v="12.912900000000004"/>
  </r>
  <r>
    <n v="6018"/>
    <x v="2994"/>
    <x v="2"/>
    <x v="322"/>
    <d v="2011-04-12T00:00:00"/>
    <s v="Standard Class"/>
    <s v="AY-10555"/>
    <s v="Andy Yotov"/>
    <x v="1"/>
    <x v="0"/>
    <s v="Los Angeles"/>
    <x v="1"/>
    <n v="90049"/>
    <x v="1"/>
    <x v="1165"/>
    <x v="1"/>
    <x v="10"/>
    <x v="1143"/>
    <n v="19.440000000000001"/>
    <n v="3"/>
    <n v="0"/>
    <n v="9.3312000000000008"/>
  </r>
  <r>
    <n v="6019"/>
    <x v="2994"/>
    <x v="2"/>
    <x v="322"/>
    <d v="2011-04-12T00:00:00"/>
    <s v="Standard Class"/>
    <s v="AY-10555"/>
    <s v="Andy Yotov"/>
    <x v="1"/>
    <x v="0"/>
    <s v="Los Angeles"/>
    <x v="1"/>
    <n v="90049"/>
    <x v="1"/>
    <x v="1486"/>
    <x v="1"/>
    <x v="10"/>
    <x v="1464"/>
    <n v="55.48"/>
    <n v="1"/>
    <n v="0"/>
    <n v="26.630399999999998"/>
  </r>
  <r>
    <n v="6020"/>
    <x v="2995"/>
    <x v="2"/>
    <x v="1082"/>
    <d v="2011-10-10T00:00:00"/>
    <s v="Second Class"/>
    <s v="BD-11635"/>
    <s v="Brian Derr"/>
    <x v="0"/>
    <x v="0"/>
    <s v="Columbus"/>
    <x v="24"/>
    <n v="43229"/>
    <x v="3"/>
    <x v="9"/>
    <x v="1"/>
    <x v="9"/>
    <x v="9"/>
    <n v="91.92"/>
    <n v="5"/>
    <n v="0.2"/>
    <n v="11.489999999999991"/>
  </r>
  <r>
    <n v="6021"/>
    <x v="2996"/>
    <x v="0"/>
    <x v="572"/>
    <d v="2013-08-14T00:00:00"/>
    <s v="Same Day"/>
    <s v="HG-15025"/>
    <s v="Hunter Glantz"/>
    <x v="0"/>
    <x v="0"/>
    <s v="Kenner"/>
    <x v="28"/>
    <n v="70065"/>
    <x v="0"/>
    <x v="1295"/>
    <x v="1"/>
    <x v="9"/>
    <x v="33"/>
    <n v="17.34"/>
    <n v="2"/>
    <n v="0"/>
    <n v="4.6818000000000008"/>
  </r>
  <r>
    <n v="6022"/>
    <x v="2996"/>
    <x v="0"/>
    <x v="572"/>
    <d v="2013-08-14T00:00:00"/>
    <s v="Same Day"/>
    <s v="HG-15025"/>
    <s v="Hunter Glantz"/>
    <x v="0"/>
    <x v="0"/>
    <s v="Kenner"/>
    <x v="28"/>
    <n v="70065"/>
    <x v="0"/>
    <x v="357"/>
    <x v="2"/>
    <x v="11"/>
    <x v="353"/>
    <n v="71.98"/>
    <n v="2"/>
    <n v="0"/>
    <n v="15.1158"/>
  </r>
  <r>
    <n v="6023"/>
    <x v="2997"/>
    <x v="2"/>
    <x v="664"/>
    <d v="2011-11-21T00:00:00"/>
    <s v="Standard Class"/>
    <s v="CB-12025"/>
    <s v="Cassandra Brandow"/>
    <x v="0"/>
    <x v="0"/>
    <s v="Cedar Hill"/>
    <x v="5"/>
    <n v="75104"/>
    <x v="2"/>
    <x v="111"/>
    <x v="1"/>
    <x v="12"/>
    <x v="111"/>
    <n v="7.080000000000001"/>
    <n v="3"/>
    <n v="0.2"/>
    <n v="2.4779999999999989"/>
  </r>
  <r>
    <n v="6024"/>
    <x v="2998"/>
    <x v="3"/>
    <x v="558"/>
    <d v="2014-04-28T00:00:00"/>
    <s v="First Class"/>
    <s v="LS-16945"/>
    <s v="Linda Southworth"/>
    <x v="1"/>
    <x v="0"/>
    <s v="Providence"/>
    <x v="34"/>
    <n v="2908"/>
    <x v="3"/>
    <x v="1067"/>
    <x v="2"/>
    <x v="11"/>
    <x v="1047"/>
    <n v="69.98"/>
    <n v="2"/>
    <n v="0"/>
    <n v="4.8986000000000018"/>
  </r>
  <r>
    <n v="6025"/>
    <x v="2999"/>
    <x v="3"/>
    <x v="1043"/>
    <d v="2014-08-27T00:00:00"/>
    <s v="Second Class"/>
    <s v="DM-13015"/>
    <s v="Darrin Martin"/>
    <x v="0"/>
    <x v="0"/>
    <s v="Lancaster"/>
    <x v="24"/>
    <n v="43130"/>
    <x v="3"/>
    <x v="1725"/>
    <x v="1"/>
    <x v="9"/>
    <x v="1703"/>
    <n v="646.27200000000005"/>
    <n v="8"/>
    <n v="0.2"/>
    <n v="64.627199999999988"/>
  </r>
  <r>
    <n v="6026"/>
    <x v="2999"/>
    <x v="3"/>
    <x v="1043"/>
    <d v="2014-08-27T00:00:00"/>
    <s v="Second Class"/>
    <s v="DM-13015"/>
    <s v="Darrin Martin"/>
    <x v="0"/>
    <x v="0"/>
    <s v="Lancaster"/>
    <x v="24"/>
    <n v="43130"/>
    <x v="3"/>
    <x v="727"/>
    <x v="1"/>
    <x v="10"/>
    <x v="1543"/>
    <n v="10.368000000000002"/>
    <n v="2"/>
    <n v="0.2"/>
    <n v="3.7584"/>
  </r>
  <r>
    <n v="6027"/>
    <x v="3000"/>
    <x v="3"/>
    <x v="660"/>
    <d v="2014-03-03T00:00:00"/>
    <s v="Standard Class"/>
    <s v="AC-10615"/>
    <s v="Ann Chong"/>
    <x v="1"/>
    <x v="0"/>
    <s v="Seattle"/>
    <x v="4"/>
    <n v="98115"/>
    <x v="1"/>
    <x v="1471"/>
    <x v="1"/>
    <x v="13"/>
    <x v="1449"/>
    <n v="8.4"/>
    <n v="5"/>
    <n v="0"/>
    <n v="0.33599999999999963"/>
  </r>
  <r>
    <n v="6028"/>
    <x v="3000"/>
    <x v="3"/>
    <x v="660"/>
    <d v="2014-03-03T00:00:00"/>
    <s v="Standard Class"/>
    <s v="AC-10615"/>
    <s v="Ann Chong"/>
    <x v="1"/>
    <x v="0"/>
    <s v="Seattle"/>
    <x v="4"/>
    <n v="98115"/>
    <x v="1"/>
    <x v="831"/>
    <x v="2"/>
    <x v="7"/>
    <x v="818"/>
    <n v="71.959999999999994"/>
    <n v="5"/>
    <n v="0.2"/>
    <n v="25.185999999999996"/>
  </r>
  <r>
    <n v="6029"/>
    <x v="3001"/>
    <x v="0"/>
    <x v="258"/>
    <d v="2013-11-22T00:00:00"/>
    <s v="First Class"/>
    <s v="LT-17110"/>
    <s v="Liz Thompson"/>
    <x v="0"/>
    <x v="0"/>
    <s v="Jacksonville"/>
    <x v="3"/>
    <n v="28540"/>
    <x v="0"/>
    <x v="684"/>
    <x v="1"/>
    <x v="6"/>
    <x v="677"/>
    <n v="18.48"/>
    <n v="2"/>
    <n v="0.2"/>
    <n v="6.0059999999999993"/>
  </r>
  <r>
    <n v="6030"/>
    <x v="3002"/>
    <x v="0"/>
    <x v="696"/>
    <d v="2013-11-16T00:00:00"/>
    <s v="First Class"/>
    <s v="TB-21250"/>
    <s v="Tim Brockman"/>
    <x v="0"/>
    <x v="0"/>
    <s v="Los Angeles"/>
    <x v="1"/>
    <n v="90049"/>
    <x v="1"/>
    <x v="950"/>
    <x v="1"/>
    <x v="6"/>
    <x v="934"/>
    <n v="9.84"/>
    <n v="3"/>
    <n v="0"/>
    <n v="2.8535999999999988"/>
  </r>
  <r>
    <n v="6031"/>
    <x v="3003"/>
    <x v="3"/>
    <x v="91"/>
    <d v="2014-07-07T00:00:00"/>
    <s v="Same Day"/>
    <s v="AH-10585"/>
    <s v="Angele Hood"/>
    <x v="0"/>
    <x v="0"/>
    <s v="Miami"/>
    <x v="2"/>
    <n v="33142"/>
    <x v="0"/>
    <x v="1180"/>
    <x v="0"/>
    <x v="1"/>
    <x v="1157"/>
    <n v="239.24"/>
    <n v="1"/>
    <n v="0.2"/>
    <n v="23.924000000000007"/>
  </r>
  <r>
    <n v="6032"/>
    <x v="3004"/>
    <x v="0"/>
    <x v="591"/>
    <d v="2014-01-02T00:00:00"/>
    <s v="Standard Class"/>
    <s v="SS-20140"/>
    <s v="Saphhira Shifley"/>
    <x v="1"/>
    <x v="0"/>
    <s v="Nashua"/>
    <x v="38"/>
    <n v="3060"/>
    <x v="3"/>
    <x v="1226"/>
    <x v="0"/>
    <x v="5"/>
    <x v="1201"/>
    <n v="21.12"/>
    <n v="4"/>
    <n v="0"/>
    <n v="6.5471999999999984"/>
  </r>
  <r>
    <n v="6033"/>
    <x v="3005"/>
    <x v="3"/>
    <x v="756"/>
    <d v="2014-04-26T00:00:00"/>
    <s v="First Class"/>
    <s v="TD-20995"/>
    <s v="Tamara Dahlen"/>
    <x v="0"/>
    <x v="0"/>
    <s v="New York City"/>
    <x v="15"/>
    <n v="10011"/>
    <x v="3"/>
    <x v="133"/>
    <x v="1"/>
    <x v="14"/>
    <x v="133"/>
    <n v="54.900000000000006"/>
    <n v="5"/>
    <n v="0"/>
    <n v="15.372000000000003"/>
  </r>
  <r>
    <n v="6034"/>
    <x v="3006"/>
    <x v="1"/>
    <x v="639"/>
    <d v="2012-12-18T00:00:00"/>
    <s v="Standard Class"/>
    <s v="PP-18955"/>
    <s v="Paul Prost"/>
    <x v="2"/>
    <x v="0"/>
    <s v="Los Angeles"/>
    <x v="1"/>
    <n v="90036"/>
    <x v="1"/>
    <x v="1524"/>
    <x v="0"/>
    <x v="5"/>
    <x v="1502"/>
    <n v="15.24"/>
    <n v="3"/>
    <n v="0"/>
    <n v="5.1815999999999995"/>
  </r>
  <r>
    <n v="6035"/>
    <x v="3007"/>
    <x v="1"/>
    <x v="1083"/>
    <d v="2012-04-25T00:00:00"/>
    <s v="Standard Class"/>
    <s v="PG-18820"/>
    <s v="Patrick Gardner"/>
    <x v="0"/>
    <x v="0"/>
    <s v="Carrollton"/>
    <x v="5"/>
    <n v="75007"/>
    <x v="2"/>
    <x v="414"/>
    <x v="1"/>
    <x v="9"/>
    <x v="409"/>
    <n v="19.567999999999998"/>
    <n v="2"/>
    <n v="0.8"/>
    <n v="-52.833600000000004"/>
  </r>
  <r>
    <n v="6036"/>
    <x v="3007"/>
    <x v="1"/>
    <x v="1083"/>
    <d v="2012-04-25T00:00:00"/>
    <s v="Standard Class"/>
    <s v="PG-18820"/>
    <s v="Patrick Gardner"/>
    <x v="0"/>
    <x v="0"/>
    <s v="Carrollton"/>
    <x v="5"/>
    <n v="75007"/>
    <x v="2"/>
    <x v="760"/>
    <x v="1"/>
    <x v="8"/>
    <x v="751"/>
    <n v="310.39199999999994"/>
    <n v="4"/>
    <n v="0.8"/>
    <n v="-512.14680000000021"/>
  </r>
  <r>
    <n v="6037"/>
    <x v="3008"/>
    <x v="0"/>
    <x v="913"/>
    <d v="2013-09-09T00:00:00"/>
    <s v="Standard Class"/>
    <s v="AA-10645"/>
    <s v="Anna Andreadi"/>
    <x v="0"/>
    <x v="0"/>
    <s v="Georgetown"/>
    <x v="0"/>
    <n v="40324"/>
    <x v="0"/>
    <x v="378"/>
    <x v="0"/>
    <x v="5"/>
    <x v="374"/>
    <n v="42.599999999999994"/>
    <n v="3"/>
    <n v="0"/>
    <n v="16.614000000000001"/>
  </r>
  <r>
    <n v="6038"/>
    <x v="3008"/>
    <x v="0"/>
    <x v="913"/>
    <d v="2013-09-09T00:00:00"/>
    <s v="Standard Class"/>
    <s v="AA-10645"/>
    <s v="Anna Andreadi"/>
    <x v="0"/>
    <x v="0"/>
    <s v="Georgetown"/>
    <x v="0"/>
    <n v="40324"/>
    <x v="0"/>
    <x v="412"/>
    <x v="1"/>
    <x v="8"/>
    <x v="407"/>
    <n v="113.94"/>
    <n v="6"/>
    <n v="0"/>
    <n v="54.691199999999995"/>
  </r>
  <r>
    <n v="6039"/>
    <x v="3008"/>
    <x v="0"/>
    <x v="913"/>
    <d v="2013-09-09T00:00:00"/>
    <s v="Standard Class"/>
    <s v="AA-10645"/>
    <s v="Anna Andreadi"/>
    <x v="0"/>
    <x v="0"/>
    <s v="Georgetown"/>
    <x v="0"/>
    <n v="40324"/>
    <x v="0"/>
    <x v="571"/>
    <x v="1"/>
    <x v="4"/>
    <x v="566"/>
    <n v="129.91999999999999"/>
    <n v="4"/>
    <n v="0"/>
    <n v="5.1967999999999961"/>
  </r>
  <r>
    <n v="6040"/>
    <x v="3008"/>
    <x v="0"/>
    <x v="913"/>
    <d v="2013-09-09T00:00:00"/>
    <s v="Standard Class"/>
    <s v="AA-10645"/>
    <s v="Anna Andreadi"/>
    <x v="0"/>
    <x v="0"/>
    <s v="Georgetown"/>
    <x v="0"/>
    <n v="40324"/>
    <x v="0"/>
    <x v="1273"/>
    <x v="1"/>
    <x v="6"/>
    <x v="1249"/>
    <n v="5.28"/>
    <n v="3"/>
    <n v="0"/>
    <n v="2.5343999999999998"/>
  </r>
  <r>
    <n v="6041"/>
    <x v="3009"/>
    <x v="3"/>
    <x v="241"/>
    <d v="2014-09-30T00:00:00"/>
    <s v="Standard Class"/>
    <s v="FA-14230"/>
    <s v="Frank Atkinson"/>
    <x v="1"/>
    <x v="0"/>
    <s v="Los Angeles"/>
    <x v="1"/>
    <n v="90008"/>
    <x v="1"/>
    <x v="1118"/>
    <x v="2"/>
    <x v="7"/>
    <x v="1097"/>
    <n v="859.2"/>
    <n v="3"/>
    <n v="0.2"/>
    <n v="75.180000000000064"/>
  </r>
  <r>
    <n v="6042"/>
    <x v="3009"/>
    <x v="3"/>
    <x v="241"/>
    <d v="2014-09-30T00:00:00"/>
    <s v="Standard Class"/>
    <s v="FA-14230"/>
    <s v="Frank Atkinson"/>
    <x v="1"/>
    <x v="0"/>
    <s v="Los Angeles"/>
    <x v="1"/>
    <n v="90008"/>
    <x v="1"/>
    <x v="1770"/>
    <x v="2"/>
    <x v="15"/>
    <x v="1751"/>
    <n v="506.28"/>
    <n v="3"/>
    <n v="0.2"/>
    <n v="177.19799999999998"/>
  </r>
  <r>
    <n v="6043"/>
    <x v="3010"/>
    <x v="0"/>
    <x v="1084"/>
    <d v="2013-02-08T00:00:00"/>
    <s v="Standard Class"/>
    <s v="TB-21520"/>
    <s v="Tracy Blumstein"/>
    <x v="0"/>
    <x v="0"/>
    <s v="Sierra Vista"/>
    <x v="16"/>
    <n v="85635"/>
    <x v="1"/>
    <x v="1104"/>
    <x v="0"/>
    <x v="5"/>
    <x v="1084"/>
    <n v="14.368000000000002"/>
    <n v="2"/>
    <n v="0.2"/>
    <n v="3.9512"/>
  </r>
  <r>
    <n v="6044"/>
    <x v="3011"/>
    <x v="3"/>
    <x v="240"/>
    <d v="2014-05-25T00:00:00"/>
    <s v="Second Class"/>
    <s v="AH-10075"/>
    <s v="Adam Hart"/>
    <x v="1"/>
    <x v="0"/>
    <s v="Knoxville"/>
    <x v="18"/>
    <n v="37918"/>
    <x v="0"/>
    <x v="541"/>
    <x v="0"/>
    <x v="1"/>
    <x v="536"/>
    <n v="314.35199999999998"/>
    <n v="3"/>
    <n v="0.2"/>
    <n v="-35.36460000000001"/>
  </r>
  <r>
    <n v="6045"/>
    <x v="3011"/>
    <x v="3"/>
    <x v="240"/>
    <d v="2014-05-25T00:00:00"/>
    <s v="Second Class"/>
    <s v="AH-10075"/>
    <s v="Adam Hart"/>
    <x v="1"/>
    <x v="0"/>
    <s v="Knoxville"/>
    <x v="18"/>
    <n v="37918"/>
    <x v="0"/>
    <x v="1050"/>
    <x v="1"/>
    <x v="10"/>
    <x v="1030"/>
    <n v="27.888000000000002"/>
    <n v="7"/>
    <n v="0.2"/>
    <n v="10.109400000000001"/>
  </r>
  <r>
    <n v="6046"/>
    <x v="3012"/>
    <x v="1"/>
    <x v="37"/>
    <d v="2012-09-08T00:00:00"/>
    <s v="Standard Class"/>
    <s v="CP-12085"/>
    <s v="Cathy Prescott"/>
    <x v="1"/>
    <x v="0"/>
    <s v="Tucson"/>
    <x v="16"/>
    <n v="85705"/>
    <x v="1"/>
    <x v="1071"/>
    <x v="0"/>
    <x v="5"/>
    <x v="1051"/>
    <n v="238.15200000000004"/>
    <n v="3"/>
    <n v="0.2"/>
    <n v="89.306999999999988"/>
  </r>
  <r>
    <n v="6047"/>
    <x v="3013"/>
    <x v="0"/>
    <x v="632"/>
    <d v="2013-06-17T00:00:00"/>
    <s v="Standard Class"/>
    <s v="BF-11215"/>
    <s v="Benjamin Farhat"/>
    <x v="2"/>
    <x v="0"/>
    <s v="Minneapolis"/>
    <x v="11"/>
    <n v="55407"/>
    <x v="2"/>
    <x v="1744"/>
    <x v="0"/>
    <x v="3"/>
    <x v="1724"/>
    <n v="692.93999999999994"/>
    <n v="3"/>
    <n v="0"/>
    <n v="173.23500000000001"/>
  </r>
  <r>
    <n v="6048"/>
    <x v="3014"/>
    <x v="1"/>
    <x v="209"/>
    <d v="2012-11-11T00:00:00"/>
    <s v="Standard Class"/>
    <s v="CP-12340"/>
    <s v="Christine Phan"/>
    <x v="1"/>
    <x v="0"/>
    <s v="Miami"/>
    <x v="2"/>
    <n v="33142"/>
    <x v="0"/>
    <x v="570"/>
    <x v="1"/>
    <x v="8"/>
    <x v="565"/>
    <n v="16.146000000000004"/>
    <n v="9"/>
    <n v="0.7"/>
    <n v="-12.916800000000002"/>
  </r>
  <r>
    <n v="6049"/>
    <x v="3014"/>
    <x v="1"/>
    <x v="209"/>
    <d v="2012-11-11T00:00:00"/>
    <s v="Standard Class"/>
    <s v="CP-12340"/>
    <s v="Christine Phan"/>
    <x v="1"/>
    <x v="0"/>
    <s v="Miami"/>
    <x v="2"/>
    <n v="33142"/>
    <x v="0"/>
    <x v="1176"/>
    <x v="1"/>
    <x v="8"/>
    <x v="1153"/>
    <n v="1345.4850000000001"/>
    <n v="5"/>
    <n v="0.7"/>
    <n v="-1031.5385000000001"/>
  </r>
  <r>
    <n v="6050"/>
    <x v="3015"/>
    <x v="0"/>
    <x v="1085"/>
    <d v="2013-06-19T00:00:00"/>
    <s v="First Class"/>
    <s v="LS-17245"/>
    <s v="Lynn Smith"/>
    <x v="0"/>
    <x v="0"/>
    <s v="Houston"/>
    <x v="5"/>
    <n v="77036"/>
    <x v="2"/>
    <x v="1693"/>
    <x v="1"/>
    <x v="10"/>
    <x v="1672"/>
    <n v="173.48800000000003"/>
    <n v="7"/>
    <n v="0.2"/>
    <n v="54.214999999999982"/>
  </r>
  <r>
    <n v="6051"/>
    <x v="3016"/>
    <x v="1"/>
    <x v="334"/>
    <d v="2012-04-30T00:00:00"/>
    <s v="Standard Class"/>
    <s v="TS-21655"/>
    <s v="Trudy Schmidt"/>
    <x v="0"/>
    <x v="0"/>
    <s v="Milwaukee"/>
    <x v="6"/>
    <n v="53209"/>
    <x v="2"/>
    <x v="332"/>
    <x v="1"/>
    <x v="6"/>
    <x v="328"/>
    <n v="57.75"/>
    <n v="5"/>
    <n v="0"/>
    <n v="16.170000000000002"/>
  </r>
  <r>
    <n v="6052"/>
    <x v="3016"/>
    <x v="1"/>
    <x v="334"/>
    <d v="2012-04-30T00:00:00"/>
    <s v="Standard Class"/>
    <s v="TS-21655"/>
    <s v="Trudy Schmidt"/>
    <x v="0"/>
    <x v="0"/>
    <s v="Milwaukee"/>
    <x v="6"/>
    <n v="53209"/>
    <x v="2"/>
    <x v="1309"/>
    <x v="1"/>
    <x v="9"/>
    <x v="1285"/>
    <n v="272.39999999999998"/>
    <n v="5"/>
    <n v="0"/>
    <n v="76.27200000000002"/>
  </r>
  <r>
    <n v="6053"/>
    <x v="3017"/>
    <x v="0"/>
    <x v="713"/>
    <d v="2013-09-27T00:00:00"/>
    <s v="Second Class"/>
    <s v="JS-15940"/>
    <s v="Joni Sundaresam"/>
    <x v="2"/>
    <x v="0"/>
    <s v="Lancaster"/>
    <x v="24"/>
    <n v="43130"/>
    <x v="3"/>
    <x v="1025"/>
    <x v="1"/>
    <x v="10"/>
    <x v="1007"/>
    <n v="11.952000000000002"/>
    <n v="3"/>
    <n v="0.2"/>
    <n v="4.0338000000000003"/>
  </r>
  <r>
    <n v="6054"/>
    <x v="3017"/>
    <x v="0"/>
    <x v="713"/>
    <d v="2013-09-27T00:00:00"/>
    <s v="Second Class"/>
    <s v="JS-15940"/>
    <s v="Joni Sundaresam"/>
    <x v="2"/>
    <x v="0"/>
    <s v="Lancaster"/>
    <x v="24"/>
    <n v="43130"/>
    <x v="3"/>
    <x v="1457"/>
    <x v="0"/>
    <x v="5"/>
    <x v="1434"/>
    <n v="28"/>
    <n v="4"/>
    <n v="0.2"/>
    <n v="7.7000000000000028"/>
  </r>
  <r>
    <n v="6055"/>
    <x v="3017"/>
    <x v="0"/>
    <x v="713"/>
    <d v="2013-09-27T00:00:00"/>
    <s v="Second Class"/>
    <s v="JS-15940"/>
    <s v="Joni Sundaresam"/>
    <x v="2"/>
    <x v="0"/>
    <s v="Lancaster"/>
    <x v="24"/>
    <n v="43130"/>
    <x v="3"/>
    <x v="699"/>
    <x v="1"/>
    <x v="8"/>
    <x v="692"/>
    <n v="12.201000000000001"/>
    <n v="7"/>
    <n v="0.7"/>
    <n v="-9.7607999999999961"/>
  </r>
  <r>
    <n v="6056"/>
    <x v="3018"/>
    <x v="0"/>
    <x v="298"/>
    <d v="2013-08-21T00:00:00"/>
    <s v="First Class"/>
    <s v="NF-18385"/>
    <s v="Natalie Fritzler"/>
    <x v="0"/>
    <x v="0"/>
    <s v="Edinburg"/>
    <x v="5"/>
    <n v="78539"/>
    <x v="2"/>
    <x v="1339"/>
    <x v="1"/>
    <x v="8"/>
    <x v="1315"/>
    <n v="2.0679999999999996"/>
    <n v="1"/>
    <n v="0.8"/>
    <n v="-3.4122000000000003"/>
  </r>
  <r>
    <n v="6057"/>
    <x v="3018"/>
    <x v="0"/>
    <x v="298"/>
    <d v="2013-08-21T00:00:00"/>
    <s v="First Class"/>
    <s v="NF-18385"/>
    <s v="Natalie Fritzler"/>
    <x v="0"/>
    <x v="0"/>
    <s v="Edinburg"/>
    <x v="5"/>
    <n v="78539"/>
    <x v="2"/>
    <x v="1402"/>
    <x v="1"/>
    <x v="10"/>
    <x v="1380"/>
    <n v="83.84"/>
    <n v="8"/>
    <n v="0.2"/>
    <n v="30.391999999999996"/>
  </r>
  <r>
    <n v="6058"/>
    <x v="3019"/>
    <x v="2"/>
    <x v="1086"/>
    <d v="2011-03-08T00:00:00"/>
    <s v="Standard Class"/>
    <s v="KN-16705"/>
    <s v="Kristina Nunn"/>
    <x v="2"/>
    <x v="0"/>
    <s v="New York City"/>
    <x v="15"/>
    <n v="10009"/>
    <x v="3"/>
    <x v="152"/>
    <x v="1"/>
    <x v="12"/>
    <x v="33"/>
    <n v="11.36"/>
    <n v="2"/>
    <n v="0"/>
    <n v="5.3391999999999991"/>
  </r>
  <r>
    <n v="6059"/>
    <x v="3019"/>
    <x v="2"/>
    <x v="1086"/>
    <d v="2011-03-08T00:00:00"/>
    <s v="Standard Class"/>
    <s v="KN-16705"/>
    <s v="Kristina Nunn"/>
    <x v="2"/>
    <x v="0"/>
    <s v="New York City"/>
    <x v="15"/>
    <n v="10009"/>
    <x v="3"/>
    <x v="57"/>
    <x v="1"/>
    <x v="10"/>
    <x v="57"/>
    <n v="36.4"/>
    <n v="5"/>
    <n v="0"/>
    <n v="17.472000000000001"/>
  </r>
  <r>
    <n v="6060"/>
    <x v="3020"/>
    <x v="2"/>
    <x v="125"/>
    <d v="2012-01-03T00:00:00"/>
    <s v="Standard Class"/>
    <s v="GA-14725"/>
    <s v="Guy Armstrong"/>
    <x v="0"/>
    <x v="0"/>
    <s v="Philadelphia"/>
    <x v="9"/>
    <n v="19120"/>
    <x v="3"/>
    <x v="1563"/>
    <x v="2"/>
    <x v="11"/>
    <x v="1545"/>
    <n v="27.968000000000004"/>
    <n v="2"/>
    <n v="0.2"/>
    <n v="6.9920000000000009"/>
  </r>
  <r>
    <n v="6061"/>
    <x v="3021"/>
    <x v="1"/>
    <x v="889"/>
    <d v="2012-04-16T00:00:00"/>
    <s v="Standard Class"/>
    <s v="EH-14125"/>
    <s v="Eugene Hildebrand"/>
    <x v="2"/>
    <x v="0"/>
    <s v="Rochester"/>
    <x v="15"/>
    <n v="14609"/>
    <x v="3"/>
    <x v="841"/>
    <x v="1"/>
    <x v="4"/>
    <x v="827"/>
    <n v="142.04"/>
    <n v="4"/>
    <n v="0"/>
    <n v="38.350800000000007"/>
  </r>
  <r>
    <n v="6062"/>
    <x v="3021"/>
    <x v="1"/>
    <x v="889"/>
    <d v="2012-04-16T00:00:00"/>
    <s v="Standard Class"/>
    <s v="EH-14125"/>
    <s v="Eugene Hildebrand"/>
    <x v="2"/>
    <x v="0"/>
    <s v="Rochester"/>
    <x v="15"/>
    <n v="14609"/>
    <x v="3"/>
    <x v="282"/>
    <x v="1"/>
    <x v="6"/>
    <x v="279"/>
    <n v="14.669999999999998"/>
    <n v="3"/>
    <n v="0"/>
    <n v="6.0147000000000004"/>
  </r>
  <r>
    <n v="6063"/>
    <x v="3022"/>
    <x v="1"/>
    <x v="707"/>
    <d v="2012-12-30T00:00:00"/>
    <s v="Second Class"/>
    <s v="RA-19285"/>
    <s v="Ralph Arnett"/>
    <x v="0"/>
    <x v="0"/>
    <s v="San Diego"/>
    <x v="1"/>
    <n v="92037"/>
    <x v="1"/>
    <x v="851"/>
    <x v="2"/>
    <x v="16"/>
    <x v="836"/>
    <n v="1199.96"/>
    <n v="5"/>
    <n v="0.2"/>
    <n v="224.99249999999995"/>
  </r>
  <r>
    <n v="6064"/>
    <x v="3022"/>
    <x v="1"/>
    <x v="707"/>
    <d v="2012-12-30T00:00:00"/>
    <s v="Second Class"/>
    <s v="RA-19285"/>
    <s v="Ralph Arnett"/>
    <x v="0"/>
    <x v="0"/>
    <s v="San Diego"/>
    <x v="1"/>
    <n v="92037"/>
    <x v="1"/>
    <x v="794"/>
    <x v="1"/>
    <x v="10"/>
    <x v="784"/>
    <n v="12.600000000000001"/>
    <n v="3"/>
    <n v="0"/>
    <n v="6.1739999999999995"/>
  </r>
  <r>
    <n v="6065"/>
    <x v="3022"/>
    <x v="1"/>
    <x v="707"/>
    <d v="2012-12-30T00:00:00"/>
    <s v="Second Class"/>
    <s v="RA-19285"/>
    <s v="Ralph Arnett"/>
    <x v="0"/>
    <x v="0"/>
    <s v="San Diego"/>
    <x v="1"/>
    <n v="92037"/>
    <x v="1"/>
    <x v="457"/>
    <x v="1"/>
    <x v="10"/>
    <x v="453"/>
    <n v="17.940000000000001"/>
    <n v="3"/>
    <n v="0"/>
    <n v="8.0730000000000004"/>
  </r>
  <r>
    <n v="6066"/>
    <x v="3023"/>
    <x v="1"/>
    <x v="57"/>
    <d v="2012-04-07T00:00:00"/>
    <s v="First Class"/>
    <s v="TT-21070"/>
    <s v="Ted Trevino"/>
    <x v="0"/>
    <x v="0"/>
    <s v="Philadelphia"/>
    <x v="9"/>
    <n v="19120"/>
    <x v="3"/>
    <x v="639"/>
    <x v="1"/>
    <x v="2"/>
    <x v="633"/>
    <n v="23.904000000000003"/>
    <n v="6"/>
    <n v="0.2"/>
    <n v="7.7687999999999988"/>
  </r>
  <r>
    <n v="6067"/>
    <x v="3024"/>
    <x v="1"/>
    <x v="184"/>
    <d v="2012-01-23T00:00:00"/>
    <s v="Standard Class"/>
    <s v="AH-10465"/>
    <s v="Amy Hunt"/>
    <x v="0"/>
    <x v="0"/>
    <s v="Bartlett"/>
    <x v="18"/>
    <n v="38134"/>
    <x v="0"/>
    <x v="1205"/>
    <x v="1"/>
    <x v="14"/>
    <x v="1181"/>
    <n v="88.960000000000008"/>
    <n v="8"/>
    <n v="0.2"/>
    <n v="10.007999999999988"/>
  </r>
  <r>
    <n v="6068"/>
    <x v="3025"/>
    <x v="3"/>
    <x v="968"/>
    <d v="2014-05-25T00:00:00"/>
    <s v="Standard Class"/>
    <s v="CC-12430"/>
    <s v="Chuck Clark"/>
    <x v="2"/>
    <x v="0"/>
    <s v="Lakewood"/>
    <x v="1"/>
    <n v="90712"/>
    <x v="1"/>
    <x v="405"/>
    <x v="0"/>
    <x v="1"/>
    <x v="401"/>
    <n v="518.27200000000005"/>
    <n v="8"/>
    <n v="0.2"/>
    <n v="-97.176000000000073"/>
  </r>
  <r>
    <n v="6069"/>
    <x v="3025"/>
    <x v="3"/>
    <x v="968"/>
    <d v="2014-05-25T00:00:00"/>
    <s v="Standard Class"/>
    <s v="CC-12430"/>
    <s v="Chuck Clark"/>
    <x v="2"/>
    <x v="0"/>
    <s v="Lakewood"/>
    <x v="1"/>
    <n v="90712"/>
    <x v="1"/>
    <x v="770"/>
    <x v="0"/>
    <x v="5"/>
    <x v="762"/>
    <n v="6.98"/>
    <n v="1"/>
    <n v="0"/>
    <n v="3.3504"/>
  </r>
  <r>
    <n v="6070"/>
    <x v="3025"/>
    <x v="3"/>
    <x v="968"/>
    <d v="2014-05-25T00:00:00"/>
    <s v="Standard Class"/>
    <s v="CC-12430"/>
    <s v="Chuck Clark"/>
    <x v="2"/>
    <x v="0"/>
    <s v="Lakewood"/>
    <x v="1"/>
    <n v="90712"/>
    <x v="1"/>
    <x v="1771"/>
    <x v="2"/>
    <x v="15"/>
    <x v="1752"/>
    <n v="343.20000000000005"/>
    <n v="1"/>
    <n v="0.2"/>
    <n v="38.609999999999957"/>
  </r>
  <r>
    <n v="6071"/>
    <x v="3026"/>
    <x v="3"/>
    <x v="802"/>
    <d v="2014-08-21T00:00:00"/>
    <s v="Standard Class"/>
    <s v="KD-16495"/>
    <s v="Keith Dawkins"/>
    <x v="1"/>
    <x v="0"/>
    <s v="Philadelphia"/>
    <x v="9"/>
    <n v="19120"/>
    <x v="3"/>
    <x v="676"/>
    <x v="1"/>
    <x v="2"/>
    <x v="670"/>
    <n v="17.544"/>
    <n v="3"/>
    <n v="0.2"/>
    <n v="5.9210999999999983"/>
  </r>
  <r>
    <n v="6072"/>
    <x v="3027"/>
    <x v="1"/>
    <x v="620"/>
    <d v="2013-01-04T00:00:00"/>
    <s v="Standard Class"/>
    <s v="BG-11035"/>
    <s v="Barry Gonzalez"/>
    <x v="0"/>
    <x v="0"/>
    <s v="Austin"/>
    <x v="5"/>
    <n v="78745"/>
    <x v="2"/>
    <x v="621"/>
    <x v="1"/>
    <x v="4"/>
    <x v="615"/>
    <n v="152.68800000000002"/>
    <n v="2"/>
    <n v="0.2"/>
    <n v="-26.720400000000019"/>
  </r>
  <r>
    <n v="6073"/>
    <x v="3027"/>
    <x v="1"/>
    <x v="620"/>
    <d v="2013-01-04T00:00:00"/>
    <s v="Standard Class"/>
    <s v="BG-11035"/>
    <s v="Barry Gonzalez"/>
    <x v="0"/>
    <x v="0"/>
    <s v="Austin"/>
    <x v="5"/>
    <n v="78745"/>
    <x v="2"/>
    <x v="845"/>
    <x v="1"/>
    <x v="13"/>
    <x v="831"/>
    <n v="3.4880000000000004"/>
    <n v="2"/>
    <n v="0.2"/>
    <n v="0.56679999999999997"/>
  </r>
  <r>
    <n v="6074"/>
    <x v="3027"/>
    <x v="1"/>
    <x v="620"/>
    <d v="2013-01-04T00:00:00"/>
    <s v="Standard Class"/>
    <s v="BG-11035"/>
    <s v="Barry Gonzalez"/>
    <x v="0"/>
    <x v="0"/>
    <s v="Austin"/>
    <x v="5"/>
    <n v="78745"/>
    <x v="2"/>
    <x v="327"/>
    <x v="1"/>
    <x v="14"/>
    <x v="33"/>
    <n v="5.8880000000000008"/>
    <n v="2"/>
    <n v="0.2"/>
    <n v="-1.3248000000000004"/>
  </r>
  <r>
    <n v="6075"/>
    <x v="3028"/>
    <x v="3"/>
    <x v="53"/>
    <d v="2014-12-30T00:00:00"/>
    <s v="Standard Class"/>
    <s v="FH-14365"/>
    <s v="Fred Hopkins"/>
    <x v="1"/>
    <x v="0"/>
    <s v="Los Angeles"/>
    <x v="1"/>
    <n v="90008"/>
    <x v="1"/>
    <x v="1242"/>
    <x v="1"/>
    <x v="8"/>
    <x v="1216"/>
    <n v="153.55199999999999"/>
    <n v="3"/>
    <n v="0.2"/>
    <n v="51.823799999999999"/>
  </r>
  <r>
    <n v="6076"/>
    <x v="3028"/>
    <x v="3"/>
    <x v="53"/>
    <d v="2014-12-30T00:00:00"/>
    <s v="Standard Class"/>
    <s v="FH-14365"/>
    <s v="Fred Hopkins"/>
    <x v="1"/>
    <x v="0"/>
    <s v="Los Angeles"/>
    <x v="1"/>
    <n v="90008"/>
    <x v="1"/>
    <x v="273"/>
    <x v="1"/>
    <x v="4"/>
    <x v="270"/>
    <n v="270.62"/>
    <n v="2"/>
    <n v="0"/>
    <n v="2.7062000000000239"/>
  </r>
  <r>
    <n v="6077"/>
    <x v="3029"/>
    <x v="0"/>
    <x v="142"/>
    <d v="2013-09-08T00:00:00"/>
    <s v="Standard Class"/>
    <s v="PG-18820"/>
    <s v="Patrick Gardner"/>
    <x v="0"/>
    <x v="0"/>
    <s v="New York City"/>
    <x v="15"/>
    <n v="10011"/>
    <x v="3"/>
    <x v="475"/>
    <x v="2"/>
    <x v="11"/>
    <x v="471"/>
    <n v="468.90000000000003"/>
    <n v="6"/>
    <n v="0"/>
    <n v="206.31600000000006"/>
  </r>
  <r>
    <n v="6078"/>
    <x v="3029"/>
    <x v="0"/>
    <x v="142"/>
    <d v="2013-09-08T00:00:00"/>
    <s v="Standard Class"/>
    <s v="PG-18820"/>
    <s v="Patrick Gardner"/>
    <x v="0"/>
    <x v="0"/>
    <s v="New York City"/>
    <x v="15"/>
    <n v="10011"/>
    <x v="3"/>
    <x v="1519"/>
    <x v="2"/>
    <x v="11"/>
    <x v="1497"/>
    <n v="72.48"/>
    <n v="2"/>
    <n v="0"/>
    <n v="30.441600000000001"/>
  </r>
  <r>
    <n v="6079"/>
    <x v="3029"/>
    <x v="0"/>
    <x v="142"/>
    <d v="2013-09-08T00:00:00"/>
    <s v="Standard Class"/>
    <s v="PG-18820"/>
    <s v="Patrick Gardner"/>
    <x v="0"/>
    <x v="0"/>
    <s v="New York City"/>
    <x v="15"/>
    <n v="10011"/>
    <x v="3"/>
    <x v="503"/>
    <x v="1"/>
    <x v="14"/>
    <x v="498"/>
    <n v="10.95"/>
    <n v="3"/>
    <n v="0"/>
    <n v="3.2849999999999993"/>
  </r>
  <r>
    <n v="6080"/>
    <x v="3029"/>
    <x v="0"/>
    <x v="142"/>
    <d v="2013-09-08T00:00:00"/>
    <s v="Standard Class"/>
    <s v="PG-18820"/>
    <s v="Patrick Gardner"/>
    <x v="0"/>
    <x v="0"/>
    <s v="New York City"/>
    <x v="15"/>
    <n v="10011"/>
    <x v="3"/>
    <x v="441"/>
    <x v="0"/>
    <x v="5"/>
    <x v="436"/>
    <n v="191.82"/>
    <n v="3"/>
    <n v="0"/>
    <n v="61.382399999999997"/>
  </r>
  <r>
    <n v="6081"/>
    <x v="3030"/>
    <x v="3"/>
    <x v="485"/>
    <d v="2014-08-09T00:00:00"/>
    <s v="First Class"/>
    <s v="NZ-18565"/>
    <s v="Nick Zandusky"/>
    <x v="2"/>
    <x v="0"/>
    <s v="Houston"/>
    <x v="5"/>
    <n v="77070"/>
    <x v="2"/>
    <x v="1222"/>
    <x v="1"/>
    <x v="4"/>
    <x v="1197"/>
    <n v="151.05600000000001"/>
    <n v="9"/>
    <n v="0.2"/>
    <n v="7.5527999999999977"/>
  </r>
  <r>
    <n v="6082"/>
    <x v="3031"/>
    <x v="2"/>
    <x v="1087"/>
    <d v="2011-02-19T00:00:00"/>
    <s v="Same Day"/>
    <s v="TB-21595"/>
    <s v="Troy Blackwell"/>
    <x v="0"/>
    <x v="0"/>
    <s v="Lubbock"/>
    <x v="5"/>
    <n v="79424"/>
    <x v="2"/>
    <x v="1598"/>
    <x v="0"/>
    <x v="5"/>
    <x v="1581"/>
    <n v="25.16"/>
    <n v="5"/>
    <n v="0.6"/>
    <n v="-11.321999999999999"/>
  </r>
  <r>
    <n v="6083"/>
    <x v="3032"/>
    <x v="0"/>
    <x v="441"/>
    <d v="2013-11-28T00:00:00"/>
    <s v="Standard Class"/>
    <s v="JE-15475"/>
    <s v="Jeremy Ellison"/>
    <x v="0"/>
    <x v="0"/>
    <s v="Houston"/>
    <x v="5"/>
    <n v="77095"/>
    <x v="2"/>
    <x v="1499"/>
    <x v="1"/>
    <x v="8"/>
    <x v="1478"/>
    <n v="6.2159999999999993"/>
    <n v="6"/>
    <n v="0.8"/>
    <n v="-9.634800000000002"/>
  </r>
  <r>
    <n v="6084"/>
    <x v="3032"/>
    <x v="0"/>
    <x v="441"/>
    <d v="2013-11-28T00:00:00"/>
    <s v="Standard Class"/>
    <s v="JE-15475"/>
    <s v="Jeremy Ellison"/>
    <x v="0"/>
    <x v="0"/>
    <s v="Houston"/>
    <x v="5"/>
    <n v="77095"/>
    <x v="2"/>
    <x v="1609"/>
    <x v="1"/>
    <x v="6"/>
    <x v="1591"/>
    <n v="23.616"/>
    <n v="9"/>
    <n v="0.2"/>
    <n v="2.6567999999999969"/>
  </r>
  <r>
    <n v="6085"/>
    <x v="3032"/>
    <x v="0"/>
    <x v="441"/>
    <d v="2013-11-28T00:00:00"/>
    <s v="Standard Class"/>
    <s v="JE-15475"/>
    <s v="Jeremy Ellison"/>
    <x v="0"/>
    <x v="0"/>
    <s v="Houston"/>
    <x v="5"/>
    <n v="77095"/>
    <x v="2"/>
    <x v="1374"/>
    <x v="2"/>
    <x v="11"/>
    <x v="1350"/>
    <n v="24.032"/>
    <n v="2"/>
    <n v="0.2"/>
    <n v="-0.60080000000000044"/>
  </r>
  <r>
    <n v="6086"/>
    <x v="3032"/>
    <x v="0"/>
    <x v="441"/>
    <d v="2013-11-28T00:00:00"/>
    <s v="Standard Class"/>
    <s v="JE-15475"/>
    <s v="Jeremy Ellison"/>
    <x v="0"/>
    <x v="0"/>
    <s v="Houston"/>
    <x v="5"/>
    <n v="77095"/>
    <x v="2"/>
    <x v="948"/>
    <x v="1"/>
    <x v="2"/>
    <x v="932"/>
    <n v="2.0880000000000001"/>
    <n v="1"/>
    <n v="0.2"/>
    <n v="0.67859999999999987"/>
  </r>
  <r>
    <n v="6087"/>
    <x v="3032"/>
    <x v="0"/>
    <x v="441"/>
    <d v="2013-11-28T00:00:00"/>
    <s v="Standard Class"/>
    <s v="JE-15475"/>
    <s v="Jeremy Ellison"/>
    <x v="0"/>
    <x v="0"/>
    <s v="Houston"/>
    <x v="5"/>
    <n v="77095"/>
    <x v="2"/>
    <x v="1390"/>
    <x v="1"/>
    <x v="8"/>
    <x v="1367"/>
    <n v="4.4879999999999995"/>
    <n v="6"/>
    <n v="0.8"/>
    <n v="-6.7320000000000011"/>
  </r>
  <r>
    <n v="6088"/>
    <x v="3033"/>
    <x v="1"/>
    <x v="639"/>
    <d v="2012-12-18T00:00:00"/>
    <s v="Standard Class"/>
    <s v="EH-13945"/>
    <s v="Eric Hoffmann"/>
    <x v="0"/>
    <x v="0"/>
    <s v="Costa Mesa"/>
    <x v="1"/>
    <n v="92627"/>
    <x v="1"/>
    <x v="221"/>
    <x v="0"/>
    <x v="5"/>
    <x v="33"/>
    <n v="29.22"/>
    <n v="3"/>
    <n v="0"/>
    <n v="12.856800000000002"/>
  </r>
  <r>
    <n v="6089"/>
    <x v="3034"/>
    <x v="1"/>
    <x v="385"/>
    <d v="2012-06-17T00:00:00"/>
    <s v="Standard Class"/>
    <s v="BF-10975"/>
    <s v="Barbara Fisher"/>
    <x v="1"/>
    <x v="0"/>
    <s v="Roswell"/>
    <x v="32"/>
    <n v="30076"/>
    <x v="0"/>
    <x v="680"/>
    <x v="1"/>
    <x v="10"/>
    <x v="674"/>
    <n v="6.48"/>
    <n v="1"/>
    <n v="0"/>
    <n v="3.1104000000000003"/>
  </r>
  <r>
    <n v="6090"/>
    <x v="3035"/>
    <x v="3"/>
    <x v="116"/>
    <d v="2015-01-01T00:00:00"/>
    <s v="Second Class"/>
    <s v="PC-18745"/>
    <s v="Pamela Coakley"/>
    <x v="1"/>
    <x v="0"/>
    <s v="Loveland"/>
    <x v="22"/>
    <n v="80538"/>
    <x v="1"/>
    <x v="922"/>
    <x v="1"/>
    <x v="8"/>
    <x v="905"/>
    <n v="1.1880000000000002"/>
    <n v="2"/>
    <n v="0.7"/>
    <n v="-0.98999999999999977"/>
  </r>
  <r>
    <n v="6091"/>
    <x v="3036"/>
    <x v="3"/>
    <x v="1088"/>
    <d v="2014-09-27T00:00:00"/>
    <s v="Standard Class"/>
    <s v="SV-20365"/>
    <s v="Seth Vernon"/>
    <x v="0"/>
    <x v="0"/>
    <s v="New York City"/>
    <x v="15"/>
    <n v="10035"/>
    <x v="3"/>
    <x v="931"/>
    <x v="0"/>
    <x v="1"/>
    <x v="915"/>
    <n v="272.64600000000002"/>
    <n v="3"/>
    <n v="0.1"/>
    <n v="18.176400000000008"/>
  </r>
  <r>
    <n v="6092"/>
    <x v="3036"/>
    <x v="3"/>
    <x v="1088"/>
    <d v="2014-09-27T00:00:00"/>
    <s v="Standard Class"/>
    <s v="SV-20365"/>
    <s v="Seth Vernon"/>
    <x v="0"/>
    <x v="0"/>
    <s v="New York City"/>
    <x v="15"/>
    <n v="10035"/>
    <x v="3"/>
    <x v="1772"/>
    <x v="2"/>
    <x v="11"/>
    <x v="1753"/>
    <n v="212.8"/>
    <n v="2"/>
    <n v="0"/>
    <n v="95.759999999999991"/>
  </r>
  <r>
    <n v="6093"/>
    <x v="3036"/>
    <x v="3"/>
    <x v="1088"/>
    <d v="2014-09-27T00:00:00"/>
    <s v="Standard Class"/>
    <s v="SV-20365"/>
    <s v="Seth Vernon"/>
    <x v="0"/>
    <x v="0"/>
    <s v="New York City"/>
    <x v="15"/>
    <n v="10035"/>
    <x v="3"/>
    <x v="1671"/>
    <x v="1"/>
    <x v="10"/>
    <x v="1650"/>
    <n v="38.520000000000003"/>
    <n v="9"/>
    <n v="0"/>
    <n v="18.104400000000002"/>
  </r>
  <r>
    <n v="6094"/>
    <x v="3036"/>
    <x v="3"/>
    <x v="1088"/>
    <d v="2014-09-27T00:00:00"/>
    <s v="Standard Class"/>
    <s v="SV-20365"/>
    <s v="Seth Vernon"/>
    <x v="0"/>
    <x v="0"/>
    <s v="New York City"/>
    <x v="15"/>
    <n v="10035"/>
    <x v="3"/>
    <x v="477"/>
    <x v="2"/>
    <x v="11"/>
    <x v="473"/>
    <n v="72.64"/>
    <n v="2"/>
    <n v="0"/>
    <n v="21.791999999999994"/>
  </r>
  <r>
    <n v="6095"/>
    <x v="3036"/>
    <x v="3"/>
    <x v="1088"/>
    <d v="2014-09-27T00:00:00"/>
    <s v="Standard Class"/>
    <s v="SV-20365"/>
    <s v="Seth Vernon"/>
    <x v="0"/>
    <x v="0"/>
    <s v="New York City"/>
    <x v="15"/>
    <n v="10035"/>
    <x v="3"/>
    <x v="75"/>
    <x v="1"/>
    <x v="4"/>
    <x v="75"/>
    <n v="45.4"/>
    <n v="4"/>
    <n v="0"/>
    <n v="12.712000000000003"/>
  </r>
  <r>
    <n v="6096"/>
    <x v="3036"/>
    <x v="3"/>
    <x v="1088"/>
    <d v="2014-09-27T00:00:00"/>
    <s v="Standard Class"/>
    <s v="SV-20365"/>
    <s v="Seth Vernon"/>
    <x v="0"/>
    <x v="0"/>
    <s v="New York City"/>
    <x v="15"/>
    <n v="10035"/>
    <x v="3"/>
    <x v="320"/>
    <x v="1"/>
    <x v="10"/>
    <x v="317"/>
    <n v="13.76"/>
    <n v="2"/>
    <n v="0"/>
    <n v="6.3295999999999992"/>
  </r>
  <r>
    <n v="6097"/>
    <x v="3036"/>
    <x v="3"/>
    <x v="1088"/>
    <d v="2014-09-27T00:00:00"/>
    <s v="Standard Class"/>
    <s v="SV-20365"/>
    <s v="Seth Vernon"/>
    <x v="0"/>
    <x v="0"/>
    <s v="New York City"/>
    <x v="15"/>
    <n v="10035"/>
    <x v="3"/>
    <x v="51"/>
    <x v="0"/>
    <x v="1"/>
    <x v="51"/>
    <n v="80.991"/>
    <n v="1"/>
    <n v="0.1"/>
    <n v="8.0990999999999875"/>
  </r>
  <r>
    <n v="6098"/>
    <x v="3036"/>
    <x v="3"/>
    <x v="1088"/>
    <d v="2014-09-27T00:00:00"/>
    <s v="Standard Class"/>
    <s v="SV-20365"/>
    <s v="Seth Vernon"/>
    <x v="0"/>
    <x v="0"/>
    <s v="New York City"/>
    <x v="15"/>
    <n v="10035"/>
    <x v="3"/>
    <x v="185"/>
    <x v="1"/>
    <x v="8"/>
    <x v="184"/>
    <n v="11.784000000000001"/>
    <n v="3"/>
    <n v="0.2"/>
    <n v="3.9770999999999996"/>
  </r>
  <r>
    <n v="6099"/>
    <x v="3036"/>
    <x v="3"/>
    <x v="1088"/>
    <d v="2014-09-27T00:00:00"/>
    <s v="Standard Class"/>
    <s v="SV-20365"/>
    <s v="Seth Vernon"/>
    <x v="0"/>
    <x v="0"/>
    <s v="New York City"/>
    <x v="15"/>
    <n v="10035"/>
    <x v="3"/>
    <x v="52"/>
    <x v="1"/>
    <x v="13"/>
    <x v="52"/>
    <n v="4.3600000000000003"/>
    <n v="2"/>
    <n v="0"/>
    <n v="1.7876000000000003"/>
  </r>
  <r>
    <n v="6100"/>
    <x v="3036"/>
    <x v="3"/>
    <x v="1088"/>
    <d v="2014-09-27T00:00:00"/>
    <s v="Standard Class"/>
    <s v="SV-20365"/>
    <s v="Seth Vernon"/>
    <x v="0"/>
    <x v="0"/>
    <s v="New York City"/>
    <x v="15"/>
    <n v="10035"/>
    <x v="3"/>
    <x v="284"/>
    <x v="0"/>
    <x v="1"/>
    <x v="281"/>
    <n v="2888.1270000000004"/>
    <n v="11"/>
    <n v="0.1"/>
    <n v="609.71569999999997"/>
  </r>
  <r>
    <n v="6101"/>
    <x v="3036"/>
    <x v="3"/>
    <x v="1088"/>
    <d v="2014-09-27T00:00:00"/>
    <s v="Standard Class"/>
    <s v="SV-20365"/>
    <s v="Seth Vernon"/>
    <x v="0"/>
    <x v="0"/>
    <s v="New York City"/>
    <x v="15"/>
    <n v="10035"/>
    <x v="3"/>
    <x v="1148"/>
    <x v="2"/>
    <x v="7"/>
    <x v="1127"/>
    <n v="1299.6600000000001"/>
    <n v="2"/>
    <n v="0"/>
    <n v="350.90820000000008"/>
  </r>
  <r>
    <n v="6102"/>
    <x v="3036"/>
    <x v="3"/>
    <x v="1088"/>
    <d v="2014-09-27T00:00:00"/>
    <s v="Standard Class"/>
    <s v="SV-20365"/>
    <s v="Seth Vernon"/>
    <x v="0"/>
    <x v="0"/>
    <s v="New York City"/>
    <x v="15"/>
    <n v="10035"/>
    <x v="3"/>
    <x v="445"/>
    <x v="0"/>
    <x v="1"/>
    <x v="440"/>
    <n v="2254.41"/>
    <n v="5"/>
    <n v="0.1"/>
    <n v="375.73500000000001"/>
  </r>
  <r>
    <n v="6103"/>
    <x v="3036"/>
    <x v="3"/>
    <x v="1088"/>
    <d v="2014-09-27T00:00:00"/>
    <s v="Standard Class"/>
    <s v="SV-20365"/>
    <s v="Seth Vernon"/>
    <x v="0"/>
    <x v="0"/>
    <s v="New York City"/>
    <x v="15"/>
    <n v="10035"/>
    <x v="3"/>
    <x v="139"/>
    <x v="2"/>
    <x v="7"/>
    <x v="139"/>
    <n v="104.85000000000001"/>
    <n v="3"/>
    <n v="0"/>
    <n v="28.309500000000007"/>
  </r>
  <r>
    <n v="6104"/>
    <x v="3036"/>
    <x v="3"/>
    <x v="1088"/>
    <d v="2014-09-27T00:00:00"/>
    <s v="Standard Class"/>
    <s v="SV-20365"/>
    <s v="Seth Vernon"/>
    <x v="0"/>
    <x v="0"/>
    <s v="New York City"/>
    <x v="15"/>
    <n v="10035"/>
    <x v="3"/>
    <x v="84"/>
    <x v="2"/>
    <x v="11"/>
    <x v="84"/>
    <n v="59.97"/>
    <n v="3"/>
    <n v="0"/>
    <n v="20.389799999999994"/>
  </r>
  <r>
    <n v="6105"/>
    <x v="3037"/>
    <x v="3"/>
    <x v="1029"/>
    <d v="2014-08-25T00:00:00"/>
    <s v="First Class"/>
    <s v="Dp-13240"/>
    <s v="Dean percer"/>
    <x v="2"/>
    <x v="0"/>
    <s v="Philadelphia"/>
    <x v="9"/>
    <n v="19143"/>
    <x v="3"/>
    <x v="736"/>
    <x v="0"/>
    <x v="3"/>
    <x v="728"/>
    <n v="314.53199999999998"/>
    <n v="2"/>
    <n v="0.4"/>
    <n v="-83.875200000000035"/>
  </r>
  <r>
    <n v="6106"/>
    <x v="3038"/>
    <x v="1"/>
    <x v="652"/>
    <d v="2012-06-22T00:00:00"/>
    <s v="Standard Class"/>
    <s v="HR-14830"/>
    <s v="Harold Ryan"/>
    <x v="1"/>
    <x v="0"/>
    <s v="Miami"/>
    <x v="2"/>
    <n v="33178"/>
    <x v="0"/>
    <x v="319"/>
    <x v="1"/>
    <x v="6"/>
    <x v="316"/>
    <n v="13.632"/>
    <n v="4"/>
    <n v="0.2"/>
    <n v="3.5783999999999998"/>
  </r>
  <r>
    <n v="6107"/>
    <x v="3039"/>
    <x v="2"/>
    <x v="414"/>
    <d v="2011-12-25T00:00:00"/>
    <s v="Standard Class"/>
    <s v="WB-21850"/>
    <s v="William Brown"/>
    <x v="0"/>
    <x v="0"/>
    <s v="Grand Prairie"/>
    <x v="5"/>
    <n v="75051"/>
    <x v="2"/>
    <x v="535"/>
    <x v="1"/>
    <x v="9"/>
    <x v="530"/>
    <n v="19.431999999999995"/>
    <n v="2"/>
    <n v="0.8"/>
    <n v="-49.551600000000022"/>
  </r>
  <r>
    <n v="6108"/>
    <x v="3039"/>
    <x v="2"/>
    <x v="414"/>
    <d v="2011-12-25T00:00:00"/>
    <s v="Standard Class"/>
    <s v="WB-21850"/>
    <s v="William Brown"/>
    <x v="0"/>
    <x v="0"/>
    <s v="Grand Prairie"/>
    <x v="5"/>
    <n v="75051"/>
    <x v="2"/>
    <x v="960"/>
    <x v="2"/>
    <x v="11"/>
    <x v="944"/>
    <n v="65.44"/>
    <n v="5"/>
    <n v="0.2"/>
    <n v="-8.1800000000000033"/>
  </r>
  <r>
    <n v="6109"/>
    <x v="3040"/>
    <x v="0"/>
    <x v="108"/>
    <d v="2013-09-17T00:00:00"/>
    <s v="Standard Class"/>
    <s v="AS-10090"/>
    <s v="Adam Shillingsburg"/>
    <x v="0"/>
    <x v="0"/>
    <s v="Chicago"/>
    <x v="10"/>
    <n v="60653"/>
    <x v="2"/>
    <x v="1550"/>
    <x v="1"/>
    <x v="2"/>
    <x v="1529"/>
    <n v="6"/>
    <n v="2"/>
    <n v="0.2"/>
    <n v="2.0999999999999996"/>
  </r>
  <r>
    <n v="6110"/>
    <x v="3040"/>
    <x v="0"/>
    <x v="108"/>
    <d v="2013-09-17T00:00:00"/>
    <s v="Standard Class"/>
    <s v="AS-10090"/>
    <s v="Adam Shillingsburg"/>
    <x v="0"/>
    <x v="0"/>
    <s v="Chicago"/>
    <x v="10"/>
    <n v="60653"/>
    <x v="2"/>
    <x v="1310"/>
    <x v="1"/>
    <x v="8"/>
    <x v="1287"/>
    <n v="1.9079999999999997"/>
    <n v="3"/>
    <n v="0.8"/>
    <n v="-3.2436000000000016"/>
  </r>
  <r>
    <n v="6111"/>
    <x v="3041"/>
    <x v="0"/>
    <x v="396"/>
    <d v="2013-11-17T00:00:00"/>
    <s v="Standard Class"/>
    <s v="SP-20920"/>
    <s v="Susan Pistek"/>
    <x v="0"/>
    <x v="0"/>
    <s v="Parma"/>
    <x v="24"/>
    <n v="44134"/>
    <x v="3"/>
    <x v="1496"/>
    <x v="0"/>
    <x v="1"/>
    <x v="1475"/>
    <n v="1474.8020000000001"/>
    <n v="7"/>
    <n v="0.3"/>
    <n v="-21.068600000000174"/>
  </r>
  <r>
    <n v="6112"/>
    <x v="3041"/>
    <x v="0"/>
    <x v="396"/>
    <d v="2013-11-17T00:00:00"/>
    <s v="Standard Class"/>
    <s v="SP-20920"/>
    <s v="Susan Pistek"/>
    <x v="0"/>
    <x v="0"/>
    <s v="Parma"/>
    <x v="24"/>
    <n v="44134"/>
    <x v="3"/>
    <x v="14"/>
    <x v="1"/>
    <x v="9"/>
    <x v="14"/>
    <n v="110.096"/>
    <n v="2"/>
    <n v="0.2"/>
    <n v="33.028800000000004"/>
  </r>
  <r>
    <n v="6113"/>
    <x v="3041"/>
    <x v="0"/>
    <x v="396"/>
    <d v="2013-11-17T00:00:00"/>
    <s v="Standard Class"/>
    <s v="SP-20920"/>
    <s v="Susan Pistek"/>
    <x v="0"/>
    <x v="0"/>
    <s v="Parma"/>
    <x v="24"/>
    <n v="44134"/>
    <x v="3"/>
    <x v="203"/>
    <x v="1"/>
    <x v="13"/>
    <x v="202"/>
    <n v="16.752000000000002"/>
    <n v="6"/>
    <n v="0.2"/>
    <n v="5.4443999999999999"/>
  </r>
  <r>
    <n v="6114"/>
    <x v="3041"/>
    <x v="0"/>
    <x v="396"/>
    <d v="2013-11-17T00:00:00"/>
    <s v="Standard Class"/>
    <s v="SP-20920"/>
    <s v="Susan Pistek"/>
    <x v="0"/>
    <x v="0"/>
    <s v="Parma"/>
    <x v="24"/>
    <n v="44134"/>
    <x v="3"/>
    <x v="1"/>
    <x v="0"/>
    <x v="1"/>
    <x v="1"/>
    <n v="1537.0739999999998"/>
    <n v="9"/>
    <n v="0.3"/>
    <n v="0"/>
  </r>
  <r>
    <n v="6115"/>
    <x v="3041"/>
    <x v="0"/>
    <x v="396"/>
    <d v="2013-11-17T00:00:00"/>
    <s v="Standard Class"/>
    <s v="SP-20920"/>
    <s v="Susan Pistek"/>
    <x v="0"/>
    <x v="0"/>
    <s v="Parma"/>
    <x v="24"/>
    <n v="44134"/>
    <x v="3"/>
    <x v="623"/>
    <x v="0"/>
    <x v="1"/>
    <x v="617"/>
    <n v="449.37200000000001"/>
    <n v="2"/>
    <n v="0.3"/>
    <n v="-12.839199999999977"/>
  </r>
  <r>
    <n v="6116"/>
    <x v="3042"/>
    <x v="0"/>
    <x v="560"/>
    <d v="2013-03-21T00:00:00"/>
    <s v="Standard Class"/>
    <s v="SP-20650"/>
    <s v="Stephanie Phelps"/>
    <x v="1"/>
    <x v="0"/>
    <s v="Redwood City"/>
    <x v="1"/>
    <n v="94061"/>
    <x v="1"/>
    <x v="44"/>
    <x v="1"/>
    <x v="8"/>
    <x v="44"/>
    <n v="41.904000000000003"/>
    <n v="6"/>
    <n v="0.2"/>
    <n v="14.142599999999996"/>
  </r>
  <r>
    <n v="6117"/>
    <x v="3043"/>
    <x v="0"/>
    <x v="373"/>
    <d v="2013-11-20T00:00:00"/>
    <s v="Standard Class"/>
    <s v="CM-12655"/>
    <s v="Corinna Mitchell"/>
    <x v="2"/>
    <x v="0"/>
    <s v="New York City"/>
    <x v="15"/>
    <n v="10011"/>
    <x v="3"/>
    <x v="1773"/>
    <x v="2"/>
    <x v="7"/>
    <x v="1754"/>
    <n v="2279.96"/>
    <n v="4"/>
    <n v="0"/>
    <n v="592.78960000000006"/>
  </r>
  <r>
    <n v="6118"/>
    <x v="3043"/>
    <x v="0"/>
    <x v="373"/>
    <d v="2013-11-20T00:00:00"/>
    <s v="Standard Class"/>
    <s v="CM-12655"/>
    <s v="Corinna Mitchell"/>
    <x v="2"/>
    <x v="0"/>
    <s v="New York City"/>
    <x v="15"/>
    <n v="10011"/>
    <x v="3"/>
    <x v="639"/>
    <x v="1"/>
    <x v="2"/>
    <x v="633"/>
    <n v="14.940000000000001"/>
    <n v="3"/>
    <n v="0"/>
    <n v="6.8723999999999998"/>
  </r>
  <r>
    <n v="6119"/>
    <x v="3044"/>
    <x v="3"/>
    <x v="20"/>
    <d v="2014-09-26T00:00:00"/>
    <s v="Standard Class"/>
    <s v="JR-16210"/>
    <s v="Justin Ritter"/>
    <x v="1"/>
    <x v="0"/>
    <s v="Springfield"/>
    <x v="21"/>
    <n v="97477"/>
    <x v="1"/>
    <x v="516"/>
    <x v="2"/>
    <x v="7"/>
    <x v="511"/>
    <n v="191.976"/>
    <n v="3"/>
    <n v="0.2"/>
    <n v="19.197599999999994"/>
  </r>
  <r>
    <n v="6120"/>
    <x v="3044"/>
    <x v="3"/>
    <x v="20"/>
    <d v="2014-09-26T00:00:00"/>
    <s v="Standard Class"/>
    <s v="JR-16210"/>
    <s v="Justin Ritter"/>
    <x v="1"/>
    <x v="0"/>
    <s v="Springfield"/>
    <x v="21"/>
    <n v="97477"/>
    <x v="1"/>
    <x v="1068"/>
    <x v="1"/>
    <x v="6"/>
    <x v="1048"/>
    <n v="23.832000000000001"/>
    <n v="3"/>
    <n v="0.2"/>
    <n v="6.5538000000000007"/>
  </r>
  <r>
    <n v="6121"/>
    <x v="3044"/>
    <x v="3"/>
    <x v="20"/>
    <d v="2014-09-26T00:00:00"/>
    <s v="Standard Class"/>
    <s v="JR-16210"/>
    <s v="Justin Ritter"/>
    <x v="1"/>
    <x v="0"/>
    <s v="Springfield"/>
    <x v="21"/>
    <n v="97477"/>
    <x v="1"/>
    <x v="441"/>
    <x v="0"/>
    <x v="5"/>
    <x v="436"/>
    <n v="409.21600000000001"/>
    <n v="8"/>
    <n v="0.2"/>
    <n v="61.38239999999999"/>
  </r>
  <r>
    <n v="6122"/>
    <x v="3044"/>
    <x v="3"/>
    <x v="20"/>
    <d v="2014-09-26T00:00:00"/>
    <s v="Standard Class"/>
    <s v="JR-16210"/>
    <s v="Justin Ritter"/>
    <x v="1"/>
    <x v="0"/>
    <s v="Springfield"/>
    <x v="21"/>
    <n v="97477"/>
    <x v="1"/>
    <x v="366"/>
    <x v="0"/>
    <x v="0"/>
    <x v="362"/>
    <n v="72.588000000000008"/>
    <n v="2"/>
    <n v="0.7"/>
    <n v="-128.2388"/>
  </r>
  <r>
    <n v="6123"/>
    <x v="3045"/>
    <x v="3"/>
    <x v="769"/>
    <d v="2014-12-10T00:00:00"/>
    <s v="Standard Class"/>
    <s v="CB-12415"/>
    <s v="Christy Brittain"/>
    <x v="0"/>
    <x v="0"/>
    <s v="Chicago"/>
    <x v="10"/>
    <n v="60610"/>
    <x v="2"/>
    <x v="1424"/>
    <x v="1"/>
    <x v="4"/>
    <x v="1403"/>
    <n v="61.567999999999998"/>
    <n v="2"/>
    <n v="0.2"/>
    <n v="4.6175999999999995"/>
  </r>
  <r>
    <n v="6124"/>
    <x v="3046"/>
    <x v="1"/>
    <x v="284"/>
    <d v="2012-09-05T00:00:00"/>
    <s v="Standard Class"/>
    <s v="SD-20485"/>
    <s v="Shirley Daniels"/>
    <x v="2"/>
    <x v="0"/>
    <s v="Bedford"/>
    <x v="5"/>
    <n v="76021"/>
    <x v="2"/>
    <x v="1254"/>
    <x v="1"/>
    <x v="10"/>
    <x v="1229"/>
    <n v="20.96"/>
    <n v="4"/>
    <n v="0.2"/>
    <n v="6.8119999999999994"/>
  </r>
  <r>
    <n v="6125"/>
    <x v="3047"/>
    <x v="3"/>
    <x v="95"/>
    <d v="2014-06-08T00:00:00"/>
    <s v="Standard Class"/>
    <s v="SS-20140"/>
    <s v="Saphhira Shifley"/>
    <x v="1"/>
    <x v="0"/>
    <s v="Los Angeles"/>
    <x v="1"/>
    <n v="90036"/>
    <x v="1"/>
    <x v="1044"/>
    <x v="2"/>
    <x v="11"/>
    <x v="1024"/>
    <n v="44.75"/>
    <n v="5"/>
    <n v="0"/>
    <n v="8.5024999999999942"/>
  </r>
  <r>
    <n v="6126"/>
    <x v="3047"/>
    <x v="3"/>
    <x v="95"/>
    <d v="2014-06-08T00:00:00"/>
    <s v="Standard Class"/>
    <s v="SS-20140"/>
    <s v="Saphhira Shifley"/>
    <x v="1"/>
    <x v="0"/>
    <s v="Los Angeles"/>
    <x v="1"/>
    <n v="90036"/>
    <x v="1"/>
    <x v="1774"/>
    <x v="1"/>
    <x v="10"/>
    <x v="1755"/>
    <n v="11.96"/>
    <n v="2"/>
    <n v="0"/>
    <n v="5.3819999999999997"/>
  </r>
  <r>
    <n v="6127"/>
    <x v="3047"/>
    <x v="3"/>
    <x v="95"/>
    <d v="2014-06-08T00:00:00"/>
    <s v="Standard Class"/>
    <s v="SS-20140"/>
    <s v="Saphhira Shifley"/>
    <x v="1"/>
    <x v="0"/>
    <s v="Los Angeles"/>
    <x v="1"/>
    <n v="90036"/>
    <x v="1"/>
    <x v="766"/>
    <x v="1"/>
    <x v="8"/>
    <x v="758"/>
    <n v="3.9119999999999999"/>
    <n v="1"/>
    <n v="0.2"/>
    <n v="1.2713999999999996"/>
  </r>
  <r>
    <n v="6128"/>
    <x v="3048"/>
    <x v="0"/>
    <x v="1044"/>
    <d v="2013-04-07T00:00:00"/>
    <s v="Standard Class"/>
    <s v="EH-13990"/>
    <s v="Erica Hackney"/>
    <x v="0"/>
    <x v="0"/>
    <s v="New York City"/>
    <x v="15"/>
    <n v="10009"/>
    <x v="3"/>
    <x v="163"/>
    <x v="0"/>
    <x v="1"/>
    <x v="162"/>
    <n v="327.99600000000004"/>
    <n v="6"/>
    <n v="0.1"/>
    <n v="54.666000000000011"/>
  </r>
  <r>
    <n v="6129"/>
    <x v="3049"/>
    <x v="2"/>
    <x v="1089"/>
    <d v="2011-10-28T00:00:00"/>
    <s v="First Class"/>
    <s v="AH-10030"/>
    <s v="Aaron Hawkins"/>
    <x v="1"/>
    <x v="0"/>
    <s v="San Francisco"/>
    <x v="1"/>
    <n v="94109"/>
    <x v="1"/>
    <x v="1087"/>
    <x v="1"/>
    <x v="8"/>
    <x v="1068"/>
    <n v="49.408000000000001"/>
    <n v="4"/>
    <n v="0.2"/>
    <n v="18.527999999999999"/>
  </r>
  <r>
    <n v="6130"/>
    <x v="3050"/>
    <x v="3"/>
    <x v="606"/>
    <d v="2014-04-03T00:00:00"/>
    <s v="Standard Class"/>
    <s v="EM-14200"/>
    <s v="Evan Minnotte"/>
    <x v="2"/>
    <x v="0"/>
    <s v="Virginia Beach"/>
    <x v="17"/>
    <n v="23464"/>
    <x v="0"/>
    <x v="936"/>
    <x v="2"/>
    <x v="11"/>
    <x v="920"/>
    <n v="53.25"/>
    <n v="3"/>
    <n v="0"/>
    <n v="20.767499999999998"/>
  </r>
  <r>
    <n v="6131"/>
    <x v="3050"/>
    <x v="3"/>
    <x v="606"/>
    <d v="2014-04-03T00:00:00"/>
    <s v="Standard Class"/>
    <s v="EM-14200"/>
    <s v="Evan Minnotte"/>
    <x v="2"/>
    <x v="0"/>
    <s v="Virginia Beach"/>
    <x v="17"/>
    <n v="23464"/>
    <x v="0"/>
    <x v="1014"/>
    <x v="1"/>
    <x v="13"/>
    <x v="33"/>
    <n v="3.76"/>
    <n v="2"/>
    <n v="0"/>
    <n v="1.3159999999999998"/>
  </r>
  <r>
    <n v="6132"/>
    <x v="3051"/>
    <x v="2"/>
    <x v="422"/>
    <d v="2011-12-31T00:00:00"/>
    <s v="Standard Class"/>
    <s v="TB-21190"/>
    <s v="Thomas Brumley"/>
    <x v="2"/>
    <x v="0"/>
    <s v="New York City"/>
    <x v="15"/>
    <n v="10011"/>
    <x v="3"/>
    <x v="212"/>
    <x v="0"/>
    <x v="1"/>
    <x v="211"/>
    <n v="767.21400000000006"/>
    <n v="14"/>
    <n v="0.1"/>
    <n v="161.96739999999997"/>
  </r>
  <r>
    <n v="6133"/>
    <x v="3052"/>
    <x v="3"/>
    <x v="175"/>
    <d v="2014-09-21T00:00:00"/>
    <s v="Standard Class"/>
    <s v="AB-10165"/>
    <s v="Alan Barnes"/>
    <x v="0"/>
    <x v="0"/>
    <s v="Lebanon"/>
    <x v="18"/>
    <n v="37087"/>
    <x v="0"/>
    <x v="1522"/>
    <x v="1"/>
    <x v="10"/>
    <x v="1500"/>
    <n v="163.96"/>
    <n v="5"/>
    <n v="0.2"/>
    <n v="59.435499999999998"/>
  </r>
  <r>
    <n v="6134"/>
    <x v="3053"/>
    <x v="0"/>
    <x v="765"/>
    <d v="2013-08-20T00:00:00"/>
    <s v="First Class"/>
    <s v="AO-10810"/>
    <s v="Anthony O'Donnell"/>
    <x v="1"/>
    <x v="0"/>
    <s v="Los Angeles"/>
    <x v="1"/>
    <n v="90045"/>
    <x v="1"/>
    <x v="1529"/>
    <x v="0"/>
    <x v="3"/>
    <x v="1507"/>
    <n v="161.28"/>
    <n v="2"/>
    <n v="0.2"/>
    <n v="12.095999999999997"/>
  </r>
  <r>
    <n v="6135"/>
    <x v="3054"/>
    <x v="0"/>
    <x v="254"/>
    <d v="2013-11-05T00:00:00"/>
    <s v="Same Day"/>
    <s v="TT-21220"/>
    <s v="Thomas Thornton"/>
    <x v="0"/>
    <x v="0"/>
    <s v="Chula Vista"/>
    <x v="1"/>
    <n v="91911"/>
    <x v="1"/>
    <x v="281"/>
    <x v="1"/>
    <x v="6"/>
    <x v="278"/>
    <n v="192.8"/>
    <n v="4"/>
    <n v="0"/>
    <n v="55.911999999999978"/>
  </r>
  <r>
    <n v="6136"/>
    <x v="3055"/>
    <x v="1"/>
    <x v="1090"/>
    <d v="2012-10-22T00:00:00"/>
    <s v="Standard Class"/>
    <s v="KN-16705"/>
    <s v="Kristina Nunn"/>
    <x v="2"/>
    <x v="0"/>
    <s v="Mcallen"/>
    <x v="5"/>
    <n v="78501"/>
    <x v="2"/>
    <x v="1575"/>
    <x v="2"/>
    <x v="11"/>
    <x v="1557"/>
    <n v="27.695999999999998"/>
    <n v="3"/>
    <n v="0.2"/>
    <n v="3.4619999999999997"/>
  </r>
  <r>
    <n v="6137"/>
    <x v="3055"/>
    <x v="1"/>
    <x v="1090"/>
    <d v="2012-10-22T00:00:00"/>
    <s v="Standard Class"/>
    <s v="KN-16705"/>
    <s v="Kristina Nunn"/>
    <x v="2"/>
    <x v="0"/>
    <s v="Mcallen"/>
    <x v="5"/>
    <n v="78501"/>
    <x v="2"/>
    <x v="1306"/>
    <x v="1"/>
    <x v="9"/>
    <x v="1282"/>
    <n v="73.163999999999987"/>
    <n v="6"/>
    <n v="0.8"/>
    <n v="-186.56820000000005"/>
  </r>
  <r>
    <n v="6138"/>
    <x v="3056"/>
    <x v="0"/>
    <x v="731"/>
    <d v="2013-11-05T00:00:00"/>
    <s v="Second Class"/>
    <s v="FO-14305"/>
    <s v="Frank Olsen"/>
    <x v="0"/>
    <x v="0"/>
    <s v="Hollywood"/>
    <x v="2"/>
    <n v="33021"/>
    <x v="0"/>
    <x v="481"/>
    <x v="1"/>
    <x v="10"/>
    <x v="477"/>
    <n v="32.064"/>
    <n v="6"/>
    <n v="0.2"/>
    <n v="11.222399999999999"/>
  </r>
  <r>
    <n v="6139"/>
    <x v="3057"/>
    <x v="2"/>
    <x v="809"/>
    <d v="2011-04-04T00:00:00"/>
    <s v="Standard Class"/>
    <s v="GA-14725"/>
    <s v="Guy Armstrong"/>
    <x v="0"/>
    <x v="0"/>
    <s v="San Francisco"/>
    <x v="1"/>
    <n v="94110"/>
    <x v="1"/>
    <x v="430"/>
    <x v="0"/>
    <x v="0"/>
    <x v="425"/>
    <n v="205.666"/>
    <n v="2"/>
    <n v="0.15"/>
    <n v="-12.097999999999999"/>
  </r>
  <r>
    <n v="6140"/>
    <x v="3058"/>
    <x v="1"/>
    <x v="24"/>
    <d v="2012-04-20T00:00:00"/>
    <s v="First Class"/>
    <s v="NC-18415"/>
    <s v="Nathan Cano"/>
    <x v="0"/>
    <x v="0"/>
    <s v="Santa Maria"/>
    <x v="1"/>
    <n v="93454"/>
    <x v="1"/>
    <x v="1424"/>
    <x v="1"/>
    <x v="4"/>
    <x v="1403"/>
    <n v="115.44"/>
    <n v="3"/>
    <n v="0"/>
    <n v="30.014399999999998"/>
  </r>
  <r>
    <n v="6141"/>
    <x v="3059"/>
    <x v="3"/>
    <x v="362"/>
    <d v="2014-07-16T00:00:00"/>
    <s v="Standard Class"/>
    <s v="JF-15190"/>
    <s v="Jamie Frazer"/>
    <x v="0"/>
    <x v="0"/>
    <s v="Manchester"/>
    <x v="29"/>
    <n v="6040"/>
    <x v="3"/>
    <x v="1766"/>
    <x v="1"/>
    <x v="10"/>
    <x v="1746"/>
    <n v="274.8"/>
    <n v="5"/>
    <n v="0"/>
    <n v="134.65199999999999"/>
  </r>
  <r>
    <n v="6142"/>
    <x v="3059"/>
    <x v="3"/>
    <x v="362"/>
    <d v="2014-07-16T00:00:00"/>
    <s v="Standard Class"/>
    <s v="JF-15190"/>
    <s v="Jamie Frazer"/>
    <x v="0"/>
    <x v="0"/>
    <s v="Manchester"/>
    <x v="29"/>
    <n v="6040"/>
    <x v="3"/>
    <x v="1166"/>
    <x v="1"/>
    <x v="4"/>
    <x v="1144"/>
    <n v="195.64"/>
    <n v="4"/>
    <n v="0"/>
    <n v="3.9128000000000043"/>
  </r>
  <r>
    <n v="6143"/>
    <x v="3059"/>
    <x v="3"/>
    <x v="362"/>
    <d v="2014-07-16T00:00:00"/>
    <s v="Standard Class"/>
    <s v="JF-15190"/>
    <s v="Jamie Frazer"/>
    <x v="0"/>
    <x v="0"/>
    <s v="Manchester"/>
    <x v="29"/>
    <n v="6040"/>
    <x v="3"/>
    <x v="957"/>
    <x v="2"/>
    <x v="7"/>
    <x v="941"/>
    <n v="257.98"/>
    <n v="2"/>
    <n v="0"/>
    <n v="74.8142"/>
  </r>
  <r>
    <n v="6144"/>
    <x v="3059"/>
    <x v="3"/>
    <x v="362"/>
    <d v="2014-07-16T00:00:00"/>
    <s v="Standard Class"/>
    <s v="JF-15190"/>
    <s v="Jamie Frazer"/>
    <x v="0"/>
    <x v="0"/>
    <s v="Manchester"/>
    <x v="29"/>
    <n v="6040"/>
    <x v="3"/>
    <x v="1571"/>
    <x v="1"/>
    <x v="6"/>
    <x v="1553"/>
    <n v="119.03999999999999"/>
    <n v="6"/>
    <n v="0"/>
    <n v="48.806400000000011"/>
  </r>
  <r>
    <n v="6145"/>
    <x v="3060"/>
    <x v="3"/>
    <x v="818"/>
    <d v="2014-07-02T00:00:00"/>
    <s v="Standard Class"/>
    <s v="GT-14710"/>
    <s v="Greg Tran"/>
    <x v="0"/>
    <x v="0"/>
    <s v="Omaha"/>
    <x v="8"/>
    <n v="68104"/>
    <x v="2"/>
    <x v="1070"/>
    <x v="1"/>
    <x v="10"/>
    <x v="1050"/>
    <n v="20.07"/>
    <n v="3"/>
    <n v="0"/>
    <n v="9.2321999999999989"/>
  </r>
  <r>
    <n v="6146"/>
    <x v="3061"/>
    <x v="2"/>
    <x v="1091"/>
    <d v="2011-12-26T00:00:00"/>
    <s v="Standard Class"/>
    <s v="KM-16660"/>
    <s v="Khloe Miller"/>
    <x v="0"/>
    <x v="0"/>
    <s v="San Jose"/>
    <x v="1"/>
    <n v="95123"/>
    <x v="1"/>
    <x v="501"/>
    <x v="1"/>
    <x v="6"/>
    <x v="496"/>
    <n v="11.76"/>
    <n v="4"/>
    <n v="0"/>
    <n v="3.1752000000000002"/>
  </r>
  <r>
    <n v="6147"/>
    <x v="3062"/>
    <x v="3"/>
    <x v="610"/>
    <d v="2014-11-26T00:00:00"/>
    <s v="Standard Class"/>
    <s v="PJ-18835"/>
    <s v="Patrick Jones"/>
    <x v="1"/>
    <x v="0"/>
    <s v="San Francisco"/>
    <x v="1"/>
    <n v="94122"/>
    <x v="1"/>
    <x v="501"/>
    <x v="1"/>
    <x v="6"/>
    <x v="496"/>
    <n v="11.76"/>
    <n v="4"/>
    <n v="0"/>
    <n v="3.1752000000000002"/>
  </r>
  <r>
    <n v="6148"/>
    <x v="3062"/>
    <x v="3"/>
    <x v="610"/>
    <d v="2014-11-26T00:00:00"/>
    <s v="Standard Class"/>
    <s v="PJ-18835"/>
    <s v="Patrick Jones"/>
    <x v="1"/>
    <x v="0"/>
    <s v="San Francisco"/>
    <x v="1"/>
    <n v="94122"/>
    <x v="1"/>
    <x v="986"/>
    <x v="1"/>
    <x v="8"/>
    <x v="970"/>
    <n v="40.736000000000004"/>
    <n v="2"/>
    <n v="0.2"/>
    <n v="14.7668"/>
  </r>
  <r>
    <n v="6149"/>
    <x v="3063"/>
    <x v="0"/>
    <x v="812"/>
    <d v="2013-06-30T00:00:00"/>
    <s v="Second Class"/>
    <s v="AC-10660"/>
    <s v="Anna Chung"/>
    <x v="0"/>
    <x v="0"/>
    <s v="San Francisco"/>
    <x v="1"/>
    <n v="94109"/>
    <x v="1"/>
    <x v="1551"/>
    <x v="2"/>
    <x v="7"/>
    <x v="1530"/>
    <n v="201.584"/>
    <n v="2"/>
    <n v="0.2"/>
    <n v="12.599000000000004"/>
  </r>
  <r>
    <n v="6150"/>
    <x v="3064"/>
    <x v="3"/>
    <x v="116"/>
    <d v="2015-01-01T00:00:00"/>
    <s v="First Class"/>
    <s v="JG-15310"/>
    <s v="Jason Gross"/>
    <x v="1"/>
    <x v="0"/>
    <s v="Long Beach"/>
    <x v="1"/>
    <n v="90805"/>
    <x v="1"/>
    <x v="56"/>
    <x v="0"/>
    <x v="1"/>
    <x v="56"/>
    <n v="340.70400000000006"/>
    <n v="6"/>
    <n v="0.2"/>
    <n v="-34.070400000000006"/>
  </r>
  <r>
    <n v="6151"/>
    <x v="3065"/>
    <x v="0"/>
    <x v="143"/>
    <d v="2013-04-12T00:00:00"/>
    <s v="First Class"/>
    <s v="RM-19375"/>
    <s v="Raymond Messe"/>
    <x v="0"/>
    <x v="0"/>
    <s v="Columbus"/>
    <x v="32"/>
    <n v="31907"/>
    <x v="0"/>
    <x v="1544"/>
    <x v="0"/>
    <x v="0"/>
    <x v="1523"/>
    <n v="354.90000000000003"/>
    <n v="5"/>
    <n v="0"/>
    <n v="88.725000000000023"/>
  </r>
  <r>
    <n v="6152"/>
    <x v="3066"/>
    <x v="2"/>
    <x v="772"/>
    <d v="2011-03-21T00:00:00"/>
    <s v="Second Class"/>
    <s v="EK-13795"/>
    <s v="Eileen Kiefer"/>
    <x v="2"/>
    <x v="0"/>
    <s v="San Francisco"/>
    <x v="1"/>
    <n v="94110"/>
    <x v="1"/>
    <x v="1601"/>
    <x v="0"/>
    <x v="0"/>
    <x v="1584"/>
    <n v="1198.33"/>
    <n v="10"/>
    <n v="0.15"/>
    <n v="70.490000000000009"/>
  </r>
  <r>
    <n v="6153"/>
    <x v="3067"/>
    <x v="3"/>
    <x v="445"/>
    <d v="2014-07-09T00:00:00"/>
    <s v="Standard Class"/>
    <s v="RD-19585"/>
    <s v="Rob Dowd"/>
    <x v="0"/>
    <x v="0"/>
    <s v="Los Angeles"/>
    <x v="1"/>
    <n v="90004"/>
    <x v="1"/>
    <x v="210"/>
    <x v="1"/>
    <x v="4"/>
    <x v="209"/>
    <n v="87.92"/>
    <n v="4"/>
    <n v="0"/>
    <n v="0.87919999999999732"/>
  </r>
  <r>
    <n v="6154"/>
    <x v="3068"/>
    <x v="3"/>
    <x v="693"/>
    <d v="2014-04-24T00:00:00"/>
    <s v="First Class"/>
    <s v="CV-12805"/>
    <s v="Cynthia Voltz"/>
    <x v="1"/>
    <x v="0"/>
    <s v="Philadelphia"/>
    <x v="9"/>
    <n v="19120"/>
    <x v="3"/>
    <x v="1416"/>
    <x v="0"/>
    <x v="5"/>
    <x v="1394"/>
    <n v="51.967999999999996"/>
    <n v="2"/>
    <n v="0.2"/>
    <n v="10.393599999999998"/>
  </r>
  <r>
    <n v="6155"/>
    <x v="3068"/>
    <x v="3"/>
    <x v="693"/>
    <d v="2014-04-24T00:00:00"/>
    <s v="First Class"/>
    <s v="CV-12805"/>
    <s v="Cynthia Voltz"/>
    <x v="1"/>
    <x v="0"/>
    <s v="Philadelphia"/>
    <x v="9"/>
    <n v="19120"/>
    <x v="3"/>
    <x v="80"/>
    <x v="1"/>
    <x v="4"/>
    <x v="80"/>
    <n v="51.336000000000006"/>
    <n v="3"/>
    <n v="0.2"/>
    <n v="5.7752999999999961"/>
  </r>
  <r>
    <n v="6156"/>
    <x v="3068"/>
    <x v="3"/>
    <x v="693"/>
    <d v="2014-04-24T00:00:00"/>
    <s v="First Class"/>
    <s v="CV-12805"/>
    <s v="Cynthia Voltz"/>
    <x v="1"/>
    <x v="0"/>
    <s v="Philadelphia"/>
    <x v="9"/>
    <n v="19120"/>
    <x v="3"/>
    <x v="403"/>
    <x v="1"/>
    <x v="4"/>
    <x v="399"/>
    <n v="332.70400000000001"/>
    <n v="1"/>
    <n v="0.2"/>
    <n v="33.270399999999981"/>
  </r>
  <r>
    <n v="6157"/>
    <x v="3068"/>
    <x v="3"/>
    <x v="693"/>
    <d v="2014-04-24T00:00:00"/>
    <s v="First Class"/>
    <s v="CV-12805"/>
    <s v="Cynthia Voltz"/>
    <x v="1"/>
    <x v="0"/>
    <s v="Philadelphia"/>
    <x v="9"/>
    <n v="19120"/>
    <x v="3"/>
    <x v="1381"/>
    <x v="0"/>
    <x v="5"/>
    <x v="1357"/>
    <n v="42.408000000000008"/>
    <n v="3"/>
    <n v="0.2"/>
    <n v="9.5418000000000003"/>
  </r>
  <r>
    <n v="6158"/>
    <x v="3069"/>
    <x v="0"/>
    <x v="1092"/>
    <d v="2013-08-06T00:00:00"/>
    <s v="Second Class"/>
    <s v="AG-10330"/>
    <s v="Alex Grayson"/>
    <x v="0"/>
    <x v="0"/>
    <s v="Tulsa"/>
    <x v="26"/>
    <n v="74133"/>
    <x v="2"/>
    <x v="113"/>
    <x v="1"/>
    <x v="12"/>
    <x v="113"/>
    <n v="81.539999999999992"/>
    <n v="3"/>
    <n v="0"/>
    <n v="38.323799999999999"/>
  </r>
  <r>
    <n v="6159"/>
    <x v="3069"/>
    <x v="0"/>
    <x v="1092"/>
    <d v="2013-08-06T00:00:00"/>
    <s v="Second Class"/>
    <s v="AG-10330"/>
    <s v="Alex Grayson"/>
    <x v="0"/>
    <x v="0"/>
    <s v="Tulsa"/>
    <x v="26"/>
    <n v="74133"/>
    <x v="2"/>
    <x v="1775"/>
    <x v="2"/>
    <x v="11"/>
    <x v="1756"/>
    <n v="167.28"/>
    <n v="12"/>
    <n v="0"/>
    <n v="23.419200000000011"/>
  </r>
  <r>
    <n v="6160"/>
    <x v="3070"/>
    <x v="0"/>
    <x v="275"/>
    <d v="2013-12-10T00:00:00"/>
    <s v="Standard Class"/>
    <s v="GM-14440"/>
    <s v="Gary McGarr"/>
    <x v="0"/>
    <x v="0"/>
    <s v="Los Angeles"/>
    <x v="1"/>
    <n v="90049"/>
    <x v="1"/>
    <x v="1662"/>
    <x v="1"/>
    <x v="4"/>
    <x v="1641"/>
    <n v="772.68"/>
    <n v="4"/>
    <n v="0"/>
    <n v="108.17520000000002"/>
  </r>
  <r>
    <n v="6161"/>
    <x v="3071"/>
    <x v="2"/>
    <x v="1093"/>
    <d v="2011-03-21T00:00:00"/>
    <s v="First Class"/>
    <s v="MC-17605"/>
    <s v="Matt Connell"/>
    <x v="1"/>
    <x v="0"/>
    <s v="Lakeland"/>
    <x v="2"/>
    <n v="33801"/>
    <x v="0"/>
    <x v="524"/>
    <x v="2"/>
    <x v="7"/>
    <x v="519"/>
    <n v="323.97600000000006"/>
    <n v="3"/>
    <n v="0.2"/>
    <n v="28.347899999999981"/>
  </r>
  <r>
    <n v="6162"/>
    <x v="3071"/>
    <x v="2"/>
    <x v="1093"/>
    <d v="2011-03-21T00:00:00"/>
    <s v="First Class"/>
    <s v="MC-17605"/>
    <s v="Matt Connell"/>
    <x v="1"/>
    <x v="0"/>
    <s v="Lakeland"/>
    <x v="2"/>
    <n v="33801"/>
    <x v="0"/>
    <x v="1139"/>
    <x v="1"/>
    <x v="2"/>
    <x v="1118"/>
    <n v="11.808"/>
    <n v="4"/>
    <n v="0.2"/>
    <n v="3.9851999999999999"/>
  </r>
  <r>
    <n v="6163"/>
    <x v="3071"/>
    <x v="2"/>
    <x v="1093"/>
    <d v="2011-03-21T00:00:00"/>
    <s v="First Class"/>
    <s v="MC-17605"/>
    <s v="Matt Connell"/>
    <x v="1"/>
    <x v="0"/>
    <s v="Lakeland"/>
    <x v="2"/>
    <n v="33801"/>
    <x v="0"/>
    <x v="376"/>
    <x v="1"/>
    <x v="4"/>
    <x v="372"/>
    <n v="26.160000000000004"/>
    <n v="3"/>
    <n v="0.2"/>
    <n v="1.961999999999998"/>
  </r>
  <r>
    <n v="6164"/>
    <x v="3071"/>
    <x v="2"/>
    <x v="1093"/>
    <d v="2011-03-21T00:00:00"/>
    <s v="First Class"/>
    <s v="MC-17605"/>
    <s v="Matt Connell"/>
    <x v="1"/>
    <x v="0"/>
    <s v="Lakeland"/>
    <x v="2"/>
    <n v="33801"/>
    <x v="0"/>
    <x v="1403"/>
    <x v="1"/>
    <x v="8"/>
    <x v="1381"/>
    <n v="33.57"/>
    <n v="5"/>
    <n v="0.7"/>
    <n v="-25.737000000000002"/>
  </r>
  <r>
    <n v="6165"/>
    <x v="3071"/>
    <x v="2"/>
    <x v="1093"/>
    <d v="2011-03-21T00:00:00"/>
    <s v="First Class"/>
    <s v="MC-17605"/>
    <s v="Matt Connell"/>
    <x v="1"/>
    <x v="0"/>
    <s v="Lakeland"/>
    <x v="2"/>
    <n v="33801"/>
    <x v="0"/>
    <x v="1035"/>
    <x v="0"/>
    <x v="5"/>
    <x v="322"/>
    <n v="4.9920000000000009"/>
    <n v="3"/>
    <n v="0.2"/>
    <n v="1.3728000000000002"/>
  </r>
  <r>
    <n v="6166"/>
    <x v="3071"/>
    <x v="2"/>
    <x v="1093"/>
    <d v="2011-03-21T00:00:00"/>
    <s v="First Class"/>
    <s v="MC-17605"/>
    <s v="Matt Connell"/>
    <x v="1"/>
    <x v="0"/>
    <s v="Lakeland"/>
    <x v="2"/>
    <n v="33801"/>
    <x v="0"/>
    <x v="1682"/>
    <x v="0"/>
    <x v="5"/>
    <x v="1661"/>
    <n v="20.016000000000002"/>
    <n v="3"/>
    <n v="0.2"/>
    <n v="5.5044000000000013"/>
  </r>
  <r>
    <n v="6167"/>
    <x v="3071"/>
    <x v="2"/>
    <x v="1093"/>
    <d v="2011-03-21T00:00:00"/>
    <s v="First Class"/>
    <s v="MC-17605"/>
    <s v="Matt Connell"/>
    <x v="1"/>
    <x v="0"/>
    <s v="Lakeland"/>
    <x v="2"/>
    <n v="33801"/>
    <x v="0"/>
    <x v="1772"/>
    <x v="2"/>
    <x v="11"/>
    <x v="1753"/>
    <n v="170.24"/>
    <n v="2"/>
    <n v="0.2"/>
    <n v="53.199999999999989"/>
  </r>
  <r>
    <n v="6168"/>
    <x v="3072"/>
    <x v="1"/>
    <x v="704"/>
    <d v="2012-04-25T00:00:00"/>
    <s v="Standard Class"/>
    <s v="ES-14020"/>
    <s v="Erica Smith"/>
    <x v="0"/>
    <x v="0"/>
    <s v="Houston"/>
    <x v="5"/>
    <n v="77036"/>
    <x v="2"/>
    <x v="126"/>
    <x v="1"/>
    <x v="10"/>
    <x v="127"/>
    <n v="117.456"/>
    <n v="3"/>
    <n v="0.2"/>
    <n v="44.045999999999992"/>
  </r>
  <r>
    <n v="6169"/>
    <x v="3073"/>
    <x v="1"/>
    <x v="444"/>
    <d v="2012-09-22T00:00:00"/>
    <s v="Second Class"/>
    <s v="RW-19540"/>
    <s v="Rick Wilson"/>
    <x v="1"/>
    <x v="0"/>
    <s v="Los Angeles"/>
    <x v="1"/>
    <n v="90008"/>
    <x v="1"/>
    <x v="496"/>
    <x v="1"/>
    <x v="10"/>
    <x v="491"/>
    <n v="22.96"/>
    <n v="2"/>
    <n v="0"/>
    <n v="11.250400000000001"/>
  </r>
  <r>
    <n v="6170"/>
    <x v="3074"/>
    <x v="2"/>
    <x v="9"/>
    <d v="2011-08-30T00:00:00"/>
    <s v="Second Class"/>
    <s v="MM-17920"/>
    <s v="Michael Moore"/>
    <x v="0"/>
    <x v="0"/>
    <s v="Springfield"/>
    <x v="17"/>
    <n v="22153"/>
    <x v="0"/>
    <x v="481"/>
    <x v="1"/>
    <x v="10"/>
    <x v="477"/>
    <n v="13.36"/>
    <n v="2"/>
    <n v="0"/>
    <n v="6.4127999999999998"/>
  </r>
  <r>
    <n v="6171"/>
    <x v="3075"/>
    <x v="0"/>
    <x v="1054"/>
    <d v="2013-12-25T00:00:00"/>
    <s v="Second Class"/>
    <s v="MH-17440"/>
    <s v="Mark Haberlin"/>
    <x v="1"/>
    <x v="0"/>
    <s v="New York City"/>
    <x v="15"/>
    <n v="10035"/>
    <x v="3"/>
    <x v="1395"/>
    <x v="1"/>
    <x v="8"/>
    <x v="1373"/>
    <n v="34.248000000000005"/>
    <n v="3"/>
    <n v="0.2"/>
    <n v="11.558699999999998"/>
  </r>
  <r>
    <n v="6172"/>
    <x v="3075"/>
    <x v="0"/>
    <x v="1054"/>
    <d v="2013-12-25T00:00:00"/>
    <s v="Second Class"/>
    <s v="MH-17440"/>
    <s v="Mark Haberlin"/>
    <x v="1"/>
    <x v="0"/>
    <s v="New York City"/>
    <x v="15"/>
    <n v="10035"/>
    <x v="3"/>
    <x v="824"/>
    <x v="1"/>
    <x v="6"/>
    <x v="812"/>
    <n v="3.52"/>
    <n v="2"/>
    <n v="0"/>
    <n v="1.0207999999999999"/>
  </r>
  <r>
    <n v="6173"/>
    <x v="3076"/>
    <x v="2"/>
    <x v="1094"/>
    <d v="2011-08-08T00:00:00"/>
    <s v="Standard Class"/>
    <s v="NZ-18565"/>
    <s v="Nick Zandusky"/>
    <x v="2"/>
    <x v="0"/>
    <s v="Springfield"/>
    <x v="25"/>
    <n v="65807"/>
    <x v="2"/>
    <x v="951"/>
    <x v="1"/>
    <x v="8"/>
    <x v="935"/>
    <n v="26.7"/>
    <n v="5"/>
    <n v="0"/>
    <n v="12.548999999999999"/>
  </r>
  <r>
    <n v="6174"/>
    <x v="3076"/>
    <x v="2"/>
    <x v="1094"/>
    <d v="2011-08-08T00:00:00"/>
    <s v="Standard Class"/>
    <s v="NZ-18565"/>
    <s v="Nick Zandusky"/>
    <x v="2"/>
    <x v="0"/>
    <s v="Springfield"/>
    <x v="25"/>
    <n v="65807"/>
    <x v="2"/>
    <x v="1651"/>
    <x v="2"/>
    <x v="11"/>
    <x v="1631"/>
    <n v="21.2"/>
    <n v="2"/>
    <n v="0"/>
    <n v="9.1160000000000014"/>
  </r>
  <r>
    <n v="6175"/>
    <x v="3076"/>
    <x v="2"/>
    <x v="1094"/>
    <d v="2011-08-08T00:00:00"/>
    <s v="Standard Class"/>
    <s v="NZ-18565"/>
    <s v="Nick Zandusky"/>
    <x v="2"/>
    <x v="0"/>
    <s v="Springfield"/>
    <x v="25"/>
    <n v="65807"/>
    <x v="2"/>
    <x v="1074"/>
    <x v="1"/>
    <x v="4"/>
    <x v="1055"/>
    <n v="838.38"/>
    <n v="2"/>
    <n v="0"/>
    <n v="226.36260000000004"/>
  </r>
  <r>
    <n v="6176"/>
    <x v="3077"/>
    <x v="1"/>
    <x v="481"/>
    <d v="2012-09-26T00:00:00"/>
    <s v="Standard Class"/>
    <s v="GB-14575"/>
    <s v="Giulietta Baptist"/>
    <x v="0"/>
    <x v="0"/>
    <s v="Columbia"/>
    <x v="20"/>
    <n v="29203"/>
    <x v="0"/>
    <x v="774"/>
    <x v="0"/>
    <x v="1"/>
    <x v="765"/>
    <n v="1690.04"/>
    <n v="4"/>
    <n v="0"/>
    <n v="422.51"/>
  </r>
  <r>
    <n v="6177"/>
    <x v="3077"/>
    <x v="1"/>
    <x v="481"/>
    <d v="2012-09-26T00:00:00"/>
    <s v="Standard Class"/>
    <s v="GB-14575"/>
    <s v="Giulietta Baptist"/>
    <x v="0"/>
    <x v="0"/>
    <s v="Columbia"/>
    <x v="20"/>
    <n v="29203"/>
    <x v="0"/>
    <x v="576"/>
    <x v="1"/>
    <x v="4"/>
    <x v="571"/>
    <n v="85.96"/>
    <n v="7"/>
    <n v="0"/>
    <n v="24.068799999999996"/>
  </r>
  <r>
    <n v="6178"/>
    <x v="3077"/>
    <x v="1"/>
    <x v="481"/>
    <d v="2012-09-26T00:00:00"/>
    <s v="Standard Class"/>
    <s v="GB-14575"/>
    <s v="Giulietta Baptist"/>
    <x v="0"/>
    <x v="0"/>
    <s v="Columbia"/>
    <x v="20"/>
    <n v="29203"/>
    <x v="0"/>
    <x v="1697"/>
    <x v="1"/>
    <x v="12"/>
    <x v="1676"/>
    <n v="121.96"/>
    <n v="2"/>
    <n v="0"/>
    <n v="57.32119999999999"/>
  </r>
  <r>
    <n v="6179"/>
    <x v="3077"/>
    <x v="1"/>
    <x v="481"/>
    <d v="2012-09-26T00:00:00"/>
    <s v="Standard Class"/>
    <s v="GB-14575"/>
    <s v="Giulietta Baptist"/>
    <x v="0"/>
    <x v="0"/>
    <s v="Columbia"/>
    <x v="20"/>
    <n v="29203"/>
    <x v="0"/>
    <x v="1776"/>
    <x v="1"/>
    <x v="10"/>
    <x v="1757"/>
    <n v="23.92"/>
    <n v="4"/>
    <n v="0"/>
    <n v="11.720800000000001"/>
  </r>
  <r>
    <n v="6180"/>
    <x v="3077"/>
    <x v="1"/>
    <x v="481"/>
    <d v="2012-09-26T00:00:00"/>
    <s v="Standard Class"/>
    <s v="GB-14575"/>
    <s v="Giulietta Baptist"/>
    <x v="0"/>
    <x v="0"/>
    <s v="Columbia"/>
    <x v="20"/>
    <n v="29203"/>
    <x v="0"/>
    <x v="911"/>
    <x v="1"/>
    <x v="4"/>
    <x v="894"/>
    <n v="63.96"/>
    <n v="2"/>
    <n v="0"/>
    <n v="6.3960000000000008"/>
  </r>
  <r>
    <n v="6181"/>
    <x v="3077"/>
    <x v="1"/>
    <x v="481"/>
    <d v="2012-09-26T00:00:00"/>
    <s v="Standard Class"/>
    <s v="GB-14575"/>
    <s v="Giulietta Baptist"/>
    <x v="0"/>
    <x v="0"/>
    <s v="Columbia"/>
    <x v="20"/>
    <n v="29203"/>
    <x v="0"/>
    <x v="1370"/>
    <x v="2"/>
    <x v="7"/>
    <x v="1346"/>
    <n v="629.94999999999993"/>
    <n v="5"/>
    <n v="0"/>
    <n v="176.38600000000002"/>
  </r>
  <r>
    <n v="6182"/>
    <x v="3077"/>
    <x v="1"/>
    <x v="481"/>
    <d v="2012-09-26T00:00:00"/>
    <s v="Standard Class"/>
    <s v="GB-14575"/>
    <s v="Giulietta Baptist"/>
    <x v="0"/>
    <x v="0"/>
    <s v="Columbia"/>
    <x v="20"/>
    <n v="29203"/>
    <x v="0"/>
    <x v="529"/>
    <x v="2"/>
    <x v="7"/>
    <x v="524"/>
    <n v="113.72999999999999"/>
    <n v="3"/>
    <n v="0"/>
    <n v="32.981699999999989"/>
  </r>
  <r>
    <n v="6183"/>
    <x v="3077"/>
    <x v="1"/>
    <x v="481"/>
    <d v="2012-09-26T00:00:00"/>
    <s v="Standard Class"/>
    <s v="GB-14575"/>
    <s v="Giulietta Baptist"/>
    <x v="0"/>
    <x v="0"/>
    <s v="Columbia"/>
    <x v="20"/>
    <n v="29203"/>
    <x v="0"/>
    <x v="347"/>
    <x v="1"/>
    <x v="8"/>
    <x v="343"/>
    <n v="14.6"/>
    <n v="2"/>
    <n v="0"/>
    <n v="6.8619999999999992"/>
  </r>
  <r>
    <n v="6184"/>
    <x v="3077"/>
    <x v="1"/>
    <x v="481"/>
    <d v="2012-09-26T00:00:00"/>
    <s v="Standard Class"/>
    <s v="GB-14575"/>
    <s v="Giulietta Baptist"/>
    <x v="0"/>
    <x v="0"/>
    <s v="Columbia"/>
    <x v="20"/>
    <n v="29203"/>
    <x v="0"/>
    <x v="16"/>
    <x v="1"/>
    <x v="4"/>
    <x v="16"/>
    <n v="887.84"/>
    <n v="8"/>
    <n v="0"/>
    <n v="17.756799999999998"/>
  </r>
  <r>
    <n v="6185"/>
    <x v="3078"/>
    <x v="0"/>
    <x v="25"/>
    <d v="2013-12-14T00:00:00"/>
    <s v="First Class"/>
    <s v="DB-13270"/>
    <s v="Deborah Brumfield"/>
    <x v="2"/>
    <x v="0"/>
    <s v="Portland"/>
    <x v="21"/>
    <n v="97206"/>
    <x v="1"/>
    <x v="38"/>
    <x v="0"/>
    <x v="1"/>
    <x v="38"/>
    <n v="403.92"/>
    <n v="5"/>
    <n v="0.2"/>
    <n v="25.245000000000019"/>
  </r>
  <r>
    <n v="6186"/>
    <x v="3079"/>
    <x v="1"/>
    <x v="976"/>
    <d v="2012-08-12T00:00:00"/>
    <s v="Standard Class"/>
    <s v="JK-15625"/>
    <s v="Jim Karlsson"/>
    <x v="0"/>
    <x v="0"/>
    <s v="Philadelphia"/>
    <x v="9"/>
    <n v="19120"/>
    <x v="3"/>
    <x v="818"/>
    <x v="1"/>
    <x v="6"/>
    <x v="806"/>
    <n v="106.8"/>
    <n v="10"/>
    <n v="0.2"/>
    <n v="10.679999999999996"/>
  </r>
  <r>
    <n v="6187"/>
    <x v="3080"/>
    <x v="1"/>
    <x v="219"/>
    <d v="2012-11-17T00:00:00"/>
    <s v="First Class"/>
    <s v="MH-17785"/>
    <s v="Maya Herman"/>
    <x v="1"/>
    <x v="0"/>
    <s v="New York City"/>
    <x v="15"/>
    <n v="10035"/>
    <x v="3"/>
    <x v="392"/>
    <x v="1"/>
    <x v="4"/>
    <x v="388"/>
    <n v="70.949999999999989"/>
    <n v="3"/>
    <n v="0"/>
    <n v="20.575499999999998"/>
  </r>
  <r>
    <n v="6188"/>
    <x v="3080"/>
    <x v="1"/>
    <x v="219"/>
    <d v="2012-11-17T00:00:00"/>
    <s v="First Class"/>
    <s v="MH-17785"/>
    <s v="Maya Herman"/>
    <x v="1"/>
    <x v="0"/>
    <s v="New York City"/>
    <x v="15"/>
    <n v="10035"/>
    <x v="3"/>
    <x v="1344"/>
    <x v="1"/>
    <x v="8"/>
    <x v="1320"/>
    <n v="34.944000000000003"/>
    <n v="6"/>
    <n v="0.2"/>
    <n v="11.793599999999998"/>
  </r>
  <r>
    <n v="6189"/>
    <x v="3080"/>
    <x v="1"/>
    <x v="219"/>
    <d v="2012-11-17T00:00:00"/>
    <s v="First Class"/>
    <s v="MH-17785"/>
    <s v="Maya Herman"/>
    <x v="1"/>
    <x v="0"/>
    <s v="New York City"/>
    <x v="15"/>
    <n v="10035"/>
    <x v="3"/>
    <x v="1041"/>
    <x v="1"/>
    <x v="6"/>
    <x v="1021"/>
    <n v="119.03999999999999"/>
    <n v="6"/>
    <n v="0"/>
    <n v="35.711999999999989"/>
  </r>
  <r>
    <n v="6190"/>
    <x v="3081"/>
    <x v="3"/>
    <x v="1095"/>
    <d v="2014-04-09T00:00:00"/>
    <s v="Standard Class"/>
    <s v="AM-10705"/>
    <s v="Anne McFarland"/>
    <x v="0"/>
    <x v="0"/>
    <s v="Des Plaines"/>
    <x v="10"/>
    <n v="60016"/>
    <x v="2"/>
    <x v="1191"/>
    <x v="2"/>
    <x v="7"/>
    <x v="1167"/>
    <n v="383.84000000000003"/>
    <n v="4"/>
    <n v="0.2"/>
    <n v="47.97999999999999"/>
  </r>
  <r>
    <n v="6191"/>
    <x v="3082"/>
    <x v="0"/>
    <x v="435"/>
    <d v="2013-12-29T00:00:00"/>
    <s v="Standard Class"/>
    <s v="JM-15535"/>
    <s v="Jessica Myrick"/>
    <x v="0"/>
    <x v="0"/>
    <s v="New York City"/>
    <x v="15"/>
    <n v="10035"/>
    <x v="3"/>
    <x v="1740"/>
    <x v="0"/>
    <x v="5"/>
    <x v="1720"/>
    <n v="799.56000000000006"/>
    <n v="9"/>
    <n v="0"/>
    <n v="207.88559999999998"/>
  </r>
  <r>
    <n v="6192"/>
    <x v="3083"/>
    <x v="3"/>
    <x v="1096"/>
    <d v="2014-12-14T00:00:00"/>
    <s v="Same Day"/>
    <s v="MW-18220"/>
    <s v="Mitch Webber"/>
    <x v="0"/>
    <x v="0"/>
    <s v="Seattle"/>
    <x v="4"/>
    <n v="98103"/>
    <x v="1"/>
    <x v="470"/>
    <x v="1"/>
    <x v="4"/>
    <x v="466"/>
    <n v="31.44"/>
    <n v="3"/>
    <n v="0"/>
    <n v="8.4888000000000012"/>
  </r>
  <r>
    <n v="6193"/>
    <x v="3084"/>
    <x v="3"/>
    <x v="66"/>
    <d v="2014-12-27T00:00:00"/>
    <s v="Standard Class"/>
    <s v="AG-10330"/>
    <s v="Alex Grayson"/>
    <x v="0"/>
    <x v="0"/>
    <s v="Houston"/>
    <x v="5"/>
    <n v="77095"/>
    <x v="2"/>
    <x v="712"/>
    <x v="1"/>
    <x v="10"/>
    <x v="704"/>
    <n v="25.920000000000005"/>
    <n v="5"/>
    <n v="0.2"/>
    <n v="9.0719999999999992"/>
  </r>
  <r>
    <n v="6194"/>
    <x v="3084"/>
    <x v="3"/>
    <x v="66"/>
    <d v="2014-12-27T00:00:00"/>
    <s v="Standard Class"/>
    <s v="AG-10330"/>
    <s v="Alex Grayson"/>
    <x v="0"/>
    <x v="0"/>
    <s v="Houston"/>
    <x v="5"/>
    <n v="77095"/>
    <x v="2"/>
    <x v="858"/>
    <x v="1"/>
    <x v="8"/>
    <x v="844"/>
    <n v="6.3299999999999992"/>
    <n v="5"/>
    <n v="0.8"/>
    <n v="-9.8114999999999988"/>
  </r>
  <r>
    <n v="6195"/>
    <x v="3084"/>
    <x v="3"/>
    <x v="66"/>
    <d v="2014-12-27T00:00:00"/>
    <s v="Standard Class"/>
    <s v="AG-10330"/>
    <s v="Alex Grayson"/>
    <x v="0"/>
    <x v="0"/>
    <s v="Houston"/>
    <x v="5"/>
    <n v="77095"/>
    <x v="2"/>
    <x v="640"/>
    <x v="1"/>
    <x v="10"/>
    <x v="634"/>
    <n v="75.88"/>
    <n v="5"/>
    <n v="0.2"/>
    <n v="26.557999999999993"/>
  </r>
  <r>
    <n v="6196"/>
    <x v="3085"/>
    <x v="3"/>
    <x v="208"/>
    <d v="2014-10-29T00:00:00"/>
    <s v="Standard Class"/>
    <s v="CM-12160"/>
    <s v="Charles McCrossin"/>
    <x v="0"/>
    <x v="0"/>
    <s v="Philadelphia"/>
    <x v="9"/>
    <n v="19143"/>
    <x v="3"/>
    <x v="903"/>
    <x v="2"/>
    <x v="7"/>
    <x v="886"/>
    <n v="329.988"/>
    <n v="2"/>
    <n v="0.4"/>
    <n v="-76.997200000000021"/>
  </r>
  <r>
    <n v="6197"/>
    <x v="3085"/>
    <x v="3"/>
    <x v="208"/>
    <d v="2014-10-29T00:00:00"/>
    <s v="Standard Class"/>
    <s v="CM-12160"/>
    <s v="Charles McCrossin"/>
    <x v="0"/>
    <x v="0"/>
    <s v="Philadelphia"/>
    <x v="9"/>
    <n v="19143"/>
    <x v="3"/>
    <x v="1069"/>
    <x v="1"/>
    <x v="4"/>
    <x v="1049"/>
    <n v="71.376000000000005"/>
    <n v="3"/>
    <n v="0.2"/>
    <n v="-4.460999999999995"/>
  </r>
  <r>
    <n v="6198"/>
    <x v="3086"/>
    <x v="1"/>
    <x v="50"/>
    <d v="2012-11-17T00:00:00"/>
    <s v="Standard Class"/>
    <s v="RA-19915"/>
    <s v="Russell Applegate"/>
    <x v="0"/>
    <x v="0"/>
    <s v="Columbus"/>
    <x v="14"/>
    <n v="47201"/>
    <x v="2"/>
    <x v="1346"/>
    <x v="1"/>
    <x v="10"/>
    <x v="1322"/>
    <n v="63.769999999999996"/>
    <n v="7"/>
    <n v="0"/>
    <n v="28.696499999999993"/>
  </r>
  <r>
    <n v="6199"/>
    <x v="3086"/>
    <x v="1"/>
    <x v="50"/>
    <d v="2012-11-17T00:00:00"/>
    <s v="Standard Class"/>
    <s v="RA-19915"/>
    <s v="Russell Applegate"/>
    <x v="0"/>
    <x v="0"/>
    <s v="Columbus"/>
    <x v="14"/>
    <n v="47201"/>
    <x v="2"/>
    <x v="1259"/>
    <x v="2"/>
    <x v="7"/>
    <x v="1234"/>
    <n v="50.97"/>
    <n v="3"/>
    <n v="0"/>
    <n v="13.252199999999997"/>
  </r>
  <r>
    <n v="6200"/>
    <x v="3086"/>
    <x v="1"/>
    <x v="50"/>
    <d v="2012-11-17T00:00:00"/>
    <s v="Standard Class"/>
    <s v="RA-19915"/>
    <s v="Russell Applegate"/>
    <x v="0"/>
    <x v="0"/>
    <s v="Columbus"/>
    <x v="14"/>
    <n v="47201"/>
    <x v="2"/>
    <x v="694"/>
    <x v="1"/>
    <x v="10"/>
    <x v="687"/>
    <n v="96.08"/>
    <n v="2"/>
    <n v="0"/>
    <n v="46.118399999999994"/>
  </r>
  <r>
    <n v="6201"/>
    <x v="3087"/>
    <x v="1"/>
    <x v="392"/>
    <d v="2012-04-20T00:00:00"/>
    <s v="Standard Class"/>
    <s v="SB-20185"/>
    <s v="Sarah Brown"/>
    <x v="0"/>
    <x v="0"/>
    <s v="Evanston"/>
    <x v="10"/>
    <n v="60201"/>
    <x v="2"/>
    <x v="1077"/>
    <x v="2"/>
    <x v="16"/>
    <x v="1058"/>
    <n v="1439.9680000000001"/>
    <n v="4"/>
    <n v="0.2"/>
    <n v="485.98919999999993"/>
  </r>
  <r>
    <n v="6202"/>
    <x v="3087"/>
    <x v="1"/>
    <x v="392"/>
    <d v="2012-04-20T00:00:00"/>
    <s v="Standard Class"/>
    <s v="SB-20185"/>
    <s v="Sarah Brown"/>
    <x v="0"/>
    <x v="0"/>
    <s v="Evanston"/>
    <x v="10"/>
    <n v="60201"/>
    <x v="2"/>
    <x v="1700"/>
    <x v="2"/>
    <x v="11"/>
    <x v="1679"/>
    <n v="43.56"/>
    <n v="3"/>
    <n v="0.2"/>
    <n v="-4.9004999999999974"/>
  </r>
  <r>
    <n v="6203"/>
    <x v="3088"/>
    <x v="0"/>
    <x v="186"/>
    <d v="2013-12-24T00:00:00"/>
    <s v="Standard Class"/>
    <s v="PK-19075"/>
    <s v="Pete Kriz"/>
    <x v="0"/>
    <x v="0"/>
    <s v="Apple Valley"/>
    <x v="1"/>
    <n v="92307"/>
    <x v="1"/>
    <x v="901"/>
    <x v="0"/>
    <x v="1"/>
    <x v="884"/>
    <n v="563.91999999999996"/>
    <n v="5"/>
    <n v="0.2"/>
    <n v="7.0489999999999498"/>
  </r>
  <r>
    <n v="6204"/>
    <x v="3089"/>
    <x v="0"/>
    <x v="147"/>
    <d v="2013-10-28T00:00:00"/>
    <s v="Standard Class"/>
    <s v="SV-20935"/>
    <s v="Susan Vittorini"/>
    <x v="0"/>
    <x v="0"/>
    <s v="Columbus"/>
    <x v="24"/>
    <n v="43229"/>
    <x v="3"/>
    <x v="1692"/>
    <x v="2"/>
    <x v="7"/>
    <x v="1671"/>
    <n v="235.15199999999999"/>
    <n v="8"/>
    <n v="0.4"/>
    <n v="-47.030399999999986"/>
  </r>
  <r>
    <n v="6205"/>
    <x v="3090"/>
    <x v="3"/>
    <x v="96"/>
    <d v="2014-12-04T00:00:00"/>
    <s v="First Class"/>
    <s v="MG-17650"/>
    <s v="Matthew Grinstein"/>
    <x v="2"/>
    <x v="0"/>
    <s v="Marion"/>
    <x v="24"/>
    <n v="43302"/>
    <x v="3"/>
    <x v="763"/>
    <x v="0"/>
    <x v="5"/>
    <x v="755"/>
    <n v="7.7120000000000006"/>
    <n v="2"/>
    <n v="0.2"/>
    <n v="1.7352000000000005"/>
  </r>
  <r>
    <n v="6206"/>
    <x v="3091"/>
    <x v="0"/>
    <x v="201"/>
    <d v="2013-10-25T00:00:00"/>
    <s v="Second Class"/>
    <s v="CM-12445"/>
    <s v="Chuck Magee"/>
    <x v="0"/>
    <x v="0"/>
    <s v="Houston"/>
    <x v="5"/>
    <n v="77095"/>
    <x v="2"/>
    <x v="1346"/>
    <x v="1"/>
    <x v="10"/>
    <x v="1322"/>
    <n v="51.016000000000005"/>
    <n v="7"/>
    <n v="0.2"/>
    <n v="15.942499999999992"/>
  </r>
  <r>
    <n v="6207"/>
    <x v="3091"/>
    <x v="0"/>
    <x v="201"/>
    <d v="2013-10-25T00:00:00"/>
    <s v="Second Class"/>
    <s v="CM-12445"/>
    <s v="Chuck Magee"/>
    <x v="0"/>
    <x v="0"/>
    <s v="Houston"/>
    <x v="5"/>
    <n v="77095"/>
    <x v="2"/>
    <x v="550"/>
    <x v="1"/>
    <x v="13"/>
    <x v="33"/>
    <n v="25.248000000000001"/>
    <n v="4"/>
    <n v="0.2"/>
    <n v="7.8899999999999979"/>
  </r>
  <r>
    <n v="6208"/>
    <x v="3091"/>
    <x v="0"/>
    <x v="201"/>
    <d v="2013-10-25T00:00:00"/>
    <s v="Second Class"/>
    <s v="CM-12445"/>
    <s v="Chuck Magee"/>
    <x v="0"/>
    <x v="0"/>
    <s v="Houston"/>
    <x v="5"/>
    <n v="77095"/>
    <x v="2"/>
    <x v="394"/>
    <x v="0"/>
    <x v="1"/>
    <x v="390"/>
    <n v="56.686"/>
    <n v="1"/>
    <n v="0.3"/>
    <n v="-14.576399999999996"/>
  </r>
  <r>
    <n v="6209"/>
    <x v="3092"/>
    <x v="3"/>
    <x v="365"/>
    <d v="2014-10-04T00:00:00"/>
    <s v="Standard Class"/>
    <s v="ME-18010"/>
    <s v="Michelle Ellison"/>
    <x v="1"/>
    <x v="0"/>
    <s v="Marion"/>
    <x v="24"/>
    <n v="43302"/>
    <x v="3"/>
    <x v="911"/>
    <x v="1"/>
    <x v="4"/>
    <x v="894"/>
    <n v="51.168000000000006"/>
    <n v="2"/>
    <n v="0.2"/>
    <n v="-6.3960000000000008"/>
  </r>
  <r>
    <n v="6210"/>
    <x v="3093"/>
    <x v="3"/>
    <x v="238"/>
    <d v="2014-08-26T00:00:00"/>
    <s v="Standard Class"/>
    <s v="YS-21880"/>
    <s v="Yana Sorensen"/>
    <x v="1"/>
    <x v="0"/>
    <s v="Seattle"/>
    <x v="4"/>
    <n v="98103"/>
    <x v="1"/>
    <x v="760"/>
    <x v="1"/>
    <x v="8"/>
    <x v="751"/>
    <n v="2793.5280000000002"/>
    <n v="9"/>
    <n v="0.2"/>
    <n v="942.81569999999988"/>
  </r>
  <r>
    <n v="6211"/>
    <x v="3093"/>
    <x v="3"/>
    <x v="238"/>
    <d v="2014-08-26T00:00:00"/>
    <s v="Standard Class"/>
    <s v="YS-21880"/>
    <s v="Yana Sorensen"/>
    <x v="1"/>
    <x v="0"/>
    <s v="Seattle"/>
    <x v="4"/>
    <n v="98103"/>
    <x v="1"/>
    <x v="384"/>
    <x v="1"/>
    <x v="4"/>
    <x v="380"/>
    <n v="1000.0200000000001"/>
    <n v="7"/>
    <n v="0"/>
    <n v="290.00579999999991"/>
  </r>
  <r>
    <n v="6212"/>
    <x v="3093"/>
    <x v="3"/>
    <x v="238"/>
    <d v="2014-08-26T00:00:00"/>
    <s v="Standard Class"/>
    <s v="YS-21880"/>
    <s v="Yana Sorensen"/>
    <x v="1"/>
    <x v="0"/>
    <s v="Seattle"/>
    <x v="4"/>
    <n v="98103"/>
    <x v="1"/>
    <x v="504"/>
    <x v="0"/>
    <x v="5"/>
    <x v="499"/>
    <n v="65.94"/>
    <n v="3"/>
    <n v="0"/>
    <n v="22.419600000000003"/>
  </r>
  <r>
    <n v="6213"/>
    <x v="3094"/>
    <x v="3"/>
    <x v="105"/>
    <d v="2014-11-17T00:00:00"/>
    <s v="Second Class"/>
    <s v="MB-17305"/>
    <s v="Maria Bertelson"/>
    <x v="0"/>
    <x v="0"/>
    <s v="Longview"/>
    <x v="4"/>
    <n v="98632"/>
    <x v="1"/>
    <x v="829"/>
    <x v="1"/>
    <x v="13"/>
    <x v="33"/>
    <n v="18.240000000000002"/>
    <n v="3"/>
    <n v="0"/>
    <n v="9.120000000000001"/>
  </r>
  <r>
    <n v="6214"/>
    <x v="3094"/>
    <x v="3"/>
    <x v="105"/>
    <d v="2014-11-17T00:00:00"/>
    <s v="Second Class"/>
    <s v="MB-17305"/>
    <s v="Maria Bertelson"/>
    <x v="0"/>
    <x v="0"/>
    <s v="Longview"/>
    <x v="4"/>
    <n v="98632"/>
    <x v="1"/>
    <x v="513"/>
    <x v="1"/>
    <x v="9"/>
    <x v="508"/>
    <n v="76.12"/>
    <n v="2"/>
    <n v="0"/>
    <n v="22.074799999999996"/>
  </r>
  <r>
    <n v="6215"/>
    <x v="3095"/>
    <x v="2"/>
    <x v="856"/>
    <d v="2011-10-15T00:00:00"/>
    <s v="Standard Class"/>
    <s v="AS-10240"/>
    <s v="Alan Shonely"/>
    <x v="0"/>
    <x v="0"/>
    <s v="Redondo Beach"/>
    <x v="1"/>
    <n v="90278"/>
    <x v="1"/>
    <x v="588"/>
    <x v="1"/>
    <x v="12"/>
    <x v="583"/>
    <n v="7.64"/>
    <n v="1"/>
    <n v="0"/>
    <n v="3.7435999999999998"/>
  </r>
  <r>
    <n v="6216"/>
    <x v="3096"/>
    <x v="1"/>
    <x v="109"/>
    <d v="2012-12-03T00:00:00"/>
    <s v="Standard Class"/>
    <s v="MC-17425"/>
    <s v="Mark Cousins"/>
    <x v="1"/>
    <x v="0"/>
    <s v="New York City"/>
    <x v="15"/>
    <n v="10035"/>
    <x v="3"/>
    <x v="205"/>
    <x v="0"/>
    <x v="5"/>
    <x v="204"/>
    <n v="68.16"/>
    <n v="3"/>
    <n v="0"/>
    <n v="27.945600000000002"/>
  </r>
  <r>
    <n v="6217"/>
    <x v="3096"/>
    <x v="1"/>
    <x v="109"/>
    <d v="2012-12-03T00:00:00"/>
    <s v="Standard Class"/>
    <s v="MC-17425"/>
    <s v="Mark Cousins"/>
    <x v="1"/>
    <x v="0"/>
    <s v="New York City"/>
    <x v="15"/>
    <n v="10035"/>
    <x v="3"/>
    <x v="837"/>
    <x v="1"/>
    <x v="12"/>
    <x v="33"/>
    <n v="62.24"/>
    <n v="8"/>
    <n v="0"/>
    <n v="29.252800000000001"/>
  </r>
  <r>
    <n v="6218"/>
    <x v="3097"/>
    <x v="1"/>
    <x v="1097"/>
    <d v="2012-08-02T00:00:00"/>
    <s v="Standard Class"/>
    <s v="PG-18820"/>
    <s v="Patrick Gardner"/>
    <x v="0"/>
    <x v="0"/>
    <s v="Louisville"/>
    <x v="0"/>
    <n v="40214"/>
    <x v="0"/>
    <x v="1136"/>
    <x v="2"/>
    <x v="7"/>
    <x v="1115"/>
    <n v="29.97"/>
    <n v="3"/>
    <n v="0"/>
    <n v="0.29969999999999963"/>
  </r>
  <r>
    <n v="6219"/>
    <x v="3098"/>
    <x v="0"/>
    <x v="201"/>
    <d v="2013-10-27T00:00:00"/>
    <s v="Standard Class"/>
    <s v="JS-16030"/>
    <s v="Joy Smith"/>
    <x v="0"/>
    <x v="0"/>
    <s v="Trenton"/>
    <x v="12"/>
    <n v="48183"/>
    <x v="2"/>
    <x v="1020"/>
    <x v="2"/>
    <x v="7"/>
    <x v="1002"/>
    <n v="125.69999999999999"/>
    <n v="6"/>
    <n v="0"/>
    <n v="35.195999999999998"/>
  </r>
  <r>
    <n v="6220"/>
    <x v="3098"/>
    <x v="0"/>
    <x v="201"/>
    <d v="2013-10-27T00:00:00"/>
    <s v="Standard Class"/>
    <s v="JS-16030"/>
    <s v="Joy Smith"/>
    <x v="0"/>
    <x v="0"/>
    <s v="Trenton"/>
    <x v="12"/>
    <n v="48183"/>
    <x v="2"/>
    <x v="664"/>
    <x v="2"/>
    <x v="7"/>
    <x v="658"/>
    <n v="191.98"/>
    <n v="2"/>
    <n v="0"/>
    <n v="51.834599999999995"/>
  </r>
  <r>
    <n v="6221"/>
    <x v="3098"/>
    <x v="0"/>
    <x v="201"/>
    <d v="2013-10-27T00:00:00"/>
    <s v="Standard Class"/>
    <s v="JS-16030"/>
    <s v="Joy Smith"/>
    <x v="0"/>
    <x v="0"/>
    <s v="Trenton"/>
    <x v="12"/>
    <n v="48183"/>
    <x v="2"/>
    <x v="383"/>
    <x v="1"/>
    <x v="4"/>
    <x v="379"/>
    <n v="20.86"/>
    <n v="7"/>
    <n v="0"/>
    <n v="1.4601999999999977"/>
  </r>
  <r>
    <n v="6222"/>
    <x v="3099"/>
    <x v="3"/>
    <x v="32"/>
    <d v="2014-09-19T00:00:00"/>
    <s v="Second Class"/>
    <s v="JB-16000"/>
    <s v="Joy Bell-"/>
    <x v="0"/>
    <x v="0"/>
    <s v="Los Angeles"/>
    <x v="1"/>
    <n v="90045"/>
    <x v="1"/>
    <x v="919"/>
    <x v="1"/>
    <x v="2"/>
    <x v="902"/>
    <n v="56.699999999999996"/>
    <n v="9"/>
    <n v="0"/>
    <n v="26.081999999999997"/>
  </r>
  <r>
    <n v="6223"/>
    <x v="3100"/>
    <x v="3"/>
    <x v="331"/>
    <d v="2014-12-28T00:00:00"/>
    <s v="Standard Class"/>
    <s v="DK-12985"/>
    <s v="Darren Koutras"/>
    <x v="0"/>
    <x v="0"/>
    <s v="Hendersonville"/>
    <x v="18"/>
    <n v="37075"/>
    <x v="0"/>
    <x v="205"/>
    <x v="0"/>
    <x v="5"/>
    <x v="204"/>
    <n v="72.703999999999994"/>
    <n v="4"/>
    <n v="0.2"/>
    <n v="19.084800000000005"/>
  </r>
  <r>
    <n v="6224"/>
    <x v="3100"/>
    <x v="3"/>
    <x v="331"/>
    <d v="2014-12-28T00:00:00"/>
    <s v="Standard Class"/>
    <s v="DK-12985"/>
    <s v="Darren Koutras"/>
    <x v="0"/>
    <x v="0"/>
    <s v="Hendersonville"/>
    <x v="18"/>
    <n v="37075"/>
    <x v="0"/>
    <x v="909"/>
    <x v="1"/>
    <x v="6"/>
    <x v="892"/>
    <n v="12.263999999999999"/>
    <n v="7"/>
    <n v="0.2"/>
    <n v="1.0730999999999993"/>
  </r>
  <r>
    <n v="6225"/>
    <x v="3100"/>
    <x v="3"/>
    <x v="331"/>
    <d v="2014-12-28T00:00:00"/>
    <s v="Standard Class"/>
    <s v="DK-12985"/>
    <s v="Darren Koutras"/>
    <x v="0"/>
    <x v="0"/>
    <s v="Hendersonville"/>
    <x v="18"/>
    <n v="37075"/>
    <x v="0"/>
    <x v="72"/>
    <x v="1"/>
    <x v="4"/>
    <x v="72"/>
    <n v="218.35200000000003"/>
    <n v="3"/>
    <n v="0.2"/>
    <n v="-54.588000000000008"/>
  </r>
  <r>
    <n v="6226"/>
    <x v="3101"/>
    <x v="1"/>
    <x v="348"/>
    <d v="2012-10-09T00:00:00"/>
    <s v="Standard Class"/>
    <s v="JF-15490"/>
    <s v="Jeremy Farry"/>
    <x v="0"/>
    <x v="0"/>
    <s v="Portland"/>
    <x v="21"/>
    <n v="97206"/>
    <x v="1"/>
    <x v="1487"/>
    <x v="0"/>
    <x v="0"/>
    <x v="1465"/>
    <n v="66.294000000000011"/>
    <n v="1"/>
    <n v="0.7"/>
    <n v="-103.86059999999998"/>
  </r>
  <r>
    <n v="6227"/>
    <x v="3101"/>
    <x v="1"/>
    <x v="348"/>
    <d v="2012-10-09T00:00:00"/>
    <s v="Standard Class"/>
    <s v="JF-15490"/>
    <s v="Jeremy Farry"/>
    <x v="0"/>
    <x v="0"/>
    <s v="Portland"/>
    <x v="21"/>
    <n v="97206"/>
    <x v="1"/>
    <x v="1455"/>
    <x v="0"/>
    <x v="1"/>
    <x v="1432"/>
    <n v="291.16800000000001"/>
    <n v="4"/>
    <n v="0.2"/>
    <n v="-14.558399999999978"/>
  </r>
  <r>
    <n v="6228"/>
    <x v="3102"/>
    <x v="2"/>
    <x v="981"/>
    <d v="2011-11-07T00:00:00"/>
    <s v="Standard Class"/>
    <s v="PO-18850"/>
    <s v="Patrick O'Brill"/>
    <x v="0"/>
    <x v="0"/>
    <s v="Irving"/>
    <x v="5"/>
    <n v="75061"/>
    <x v="2"/>
    <x v="687"/>
    <x v="2"/>
    <x v="7"/>
    <x v="680"/>
    <n v="88.77600000000001"/>
    <n v="3"/>
    <n v="0.2"/>
    <n v="7.7679000000000009"/>
  </r>
  <r>
    <n v="6229"/>
    <x v="3103"/>
    <x v="0"/>
    <x v="115"/>
    <d v="2013-01-27T00:00:00"/>
    <s v="Standard Class"/>
    <s v="BT-11530"/>
    <s v="Bradley Talbott"/>
    <x v="2"/>
    <x v="0"/>
    <s v="Cleveland"/>
    <x v="24"/>
    <n v="44105"/>
    <x v="3"/>
    <x v="40"/>
    <x v="2"/>
    <x v="7"/>
    <x v="40"/>
    <n v="110.376"/>
    <n v="4"/>
    <n v="0.4"/>
    <n v="-20.235600000000005"/>
  </r>
  <r>
    <n v="6230"/>
    <x v="3103"/>
    <x v="0"/>
    <x v="115"/>
    <d v="2013-01-27T00:00:00"/>
    <s v="Standard Class"/>
    <s v="BT-11530"/>
    <s v="Bradley Talbott"/>
    <x v="2"/>
    <x v="0"/>
    <s v="Cleveland"/>
    <x v="24"/>
    <n v="44105"/>
    <x v="3"/>
    <x v="43"/>
    <x v="2"/>
    <x v="11"/>
    <x v="43"/>
    <n v="55.176000000000002"/>
    <n v="3"/>
    <n v="0.2"/>
    <n v="15.863099999999999"/>
  </r>
  <r>
    <n v="6231"/>
    <x v="3104"/>
    <x v="3"/>
    <x v="497"/>
    <d v="2014-07-18T00:00:00"/>
    <s v="Standard Class"/>
    <s v="NW-18400"/>
    <s v="Natalie Webber"/>
    <x v="0"/>
    <x v="0"/>
    <s v="Waterloo"/>
    <x v="23"/>
    <n v="50701"/>
    <x v="2"/>
    <x v="773"/>
    <x v="1"/>
    <x v="6"/>
    <x v="33"/>
    <n v="30.32"/>
    <n v="4"/>
    <n v="0"/>
    <n v="11.8248"/>
  </r>
  <r>
    <n v="6232"/>
    <x v="3105"/>
    <x v="3"/>
    <x v="220"/>
    <d v="2014-09-12T00:00:00"/>
    <s v="Same Day"/>
    <s v="JF-15415"/>
    <s v="Jennifer Ferguson"/>
    <x v="0"/>
    <x v="0"/>
    <s v="Seattle"/>
    <x v="4"/>
    <n v="98105"/>
    <x v="1"/>
    <x v="637"/>
    <x v="0"/>
    <x v="1"/>
    <x v="631"/>
    <n v="177.56800000000001"/>
    <n v="2"/>
    <n v="0.2"/>
    <n v="8.8783999999999921"/>
  </r>
  <r>
    <n v="6233"/>
    <x v="3105"/>
    <x v="3"/>
    <x v="220"/>
    <d v="2014-09-12T00:00:00"/>
    <s v="Same Day"/>
    <s v="JF-15415"/>
    <s v="Jennifer Ferguson"/>
    <x v="0"/>
    <x v="0"/>
    <s v="Seattle"/>
    <x v="4"/>
    <n v="98105"/>
    <x v="1"/>
    <x v="510"/>
    <x v="1"/>
    <x v="10"/>
    <x v="505"/>
    <n v="19.440000000000001"/>
    <n v="3"/>
    <n v="0"/>
    <n v="9.3312000000000008"/>
  </r>
  <r>
    <n v="6234"/>
    <x v="3105"/>
    <x v="3"/>
    <x v="220"/>
    <d v="2014-09-12T00:00:00"/>
    <s v="Same Day"/>
    <s v="JF-15415"/>
    <s v="Jennifer Ferguson"/>
    <x v="0"/>
    <x v="0"/>
    <s v="Seattle"/>
    <x v="4"/>
    <n v="98105"/>
    <x v="1"/>
    <x v="511"/>
    <x v="1"/>
    <x v="10"/>
    <x v="506"/>
    <n v="71.28"/>
    <n v="11"/>
    <n v="0"/>
    <n v="34.214400000000005"/>
  </r>
  <r>
    <n v="6235"/>
    <x v="3105"/>
    <x v="3"/>
    <x v="220"/>
    <d v="2014-09-12T00:00:00"/>
    <s v="Same Day"/>
    <s v="JF-15415"/>
    <s v="Jennifer Ferguson"/>
    <x v="0"/>
    <x v="0"/>
    <s v="Seattle"/>
    <x v="4"/>
    <n v="98105"/>
    <x v="1"/>
    <x v="1498"/>
    <x v="1"/>
    <x v="8"/>
    <x v="1477"/>
    <n v="1471.96"/>
    <n v="5"/>
    <n v="0.2"/>
    <n v="459.98749999999995"/>
  </r>
  <r>
    <n v="6236"/>
    <x v="3105"/>
    <x v="3"/>
    <x v="220"/>
    <d v="2014-09-12T00:00:00"/>
    <s v="Same Day"/>
    <s v="JF-15415"/>
    <s v="Jennifer Ferguson"/>
    <x v="0"/>
    <x v="0"/>
    <s v="Seattle"/>
    <x v="4"/>
    <n v="98105"/>
    <x v="1"/>
    <x v="1777"/>
    <x v="2"/>
    <x v="7"/>
    <x v="1758"/>
    <n v="79.959999999999994"/>
    <n v="5"/>
    <n v="0.2"/>
    <n v="-17.991000000000003"/>
  </r>
  <r>
    <n v="6237"/>
    <x v="3106"/>
    <x v="0"/>
    <x v="1098"/>
    <d v="2013-02-27T00:00:00"/>
    <s v="Standard Class"/>
    <s v="AC-10420"/>
    <s v="Alyssa Crouse"/>
    <x v="1"/>
    <x v="0"/>
    <s v="Philadelphia"/>
    <x v="9"/>
    <n v="19120"/>
    <x v="3"/>
    <x v="244"/>
    <x v="1"/>
    <x v="12"/>
    <x v="242"/>
    <n v="57.576000000000001"/>
    <n v="3"/>
    <n v="0.2"/>
    <n v="21.591000000000001"/>
  </r>
  <r>
    <n v="6238"/>
    <x v="3107"/>
    <x v="0"/>
    <x v="115"/>
    <d v="2013-01-29T00:00:00"/>
    <s v="Standard Class"/>
    <s v="TB-21280"/>
    <s v="Toby Braunhardt"/>
    <x v="0"/>
    <x v="0"/>
    <s v="New York City"/>
    <x v="15"/>
    <n v="10009"/>
    <x v="3"/>
    <x v="1263"/>
    <x v="1"/>
    <x v="8"/>
    <x v="1238"/>
    <n v="26.336000000000002"/>
    <n v="4"/>
    <n v="0.2"/>
    <n v="9.2176000000000009"/>
  </r>
  <r>
    <n v="6239"/>
    <x v="3108"/>
    <x v="1"/>
    <x v="295"/>
    <d v="2012-12-16T00:00:00"/>
    <s v="Standard Class"/>
    <s v="HA-14905"/>
    <s v="Helen Abelman"/>
    <x v="0"/>
    <x v="0"/>
    <s v="San Jose"/>
    <x v="1"/>
    <n v="95123"/>
    <x v="1"/>
    <x v="1281"/>
    <x v="0"/>
    <x v="5"/>
    <x v="1257"/>
    <n v="166.5"/>
    <n v="3"/>
    <n v="0"/>
    <n v="21.64500000000001"/>
  </r>
  <r>
    <n v="6240"/>
    <x v="3108"/>
    <x v="1"/>
    <x v="295"/>
    <d v="2012-12-16T00:00:00"/>
    <s v="Standard Class"/>
    <s v="HA-14905"/>
    <s v="Helen Abelman"/>
    <x v="0"/>
    <x v="0"/>
    <s v="San Jose"/>
    <x v="1"/>
    <n v="95123"/>
    <x v="1"/>
    <x v="734"/>
    <x v="1"/>
    <x v="4"/>
    <x v="726"/>
    <n v="360.38"/>
    <n v="2"/>
    <n v="0"/>
    <n v="93.698800000000006"/>
  </r>
  <r>
    <n v="6241"/>
    <x v="3109"/>
    <x v="0"/>
    <x v="517"/>
    <d v="2013-11-02T00:00:00"/>
    <s v="Second Class"/>
    <s v="LH-17155"/>
    <s v="Logan Haushalter"/>
    <x v="0"/>
    <x v="0"/>
    <s v="Los Angeles"/>
    <x v="1"/>
    <n v="90008"/>
    <x v="1"/>
    <x v="908"/>
    <x v="1"/>
    <x v="8"/>
    <x v="891"/>
    <n v="11.744"/>
    <n v="1"/>
    <n v="0.2"/>
    <n v="3.8167999999999997"/>
  </r>
  <r>
    <n v="6242"/>
    <x v="3110"/>
    <x v="3"/>
    <x v="39"/>
    <d v="2014-06-01T00:00:00"/>
    <s v="Second Class"/>
    <s v="LO-17170"/>
    <s v="Lori Olson"/>
    <x v="1"/>
    <x v="0"/>
    <s v="Concord"/>
    <x v="38"/>
    <n v="3301"/>
    <x v="3"/>
    <x v="1435"/>
    <x v="0"/>
    <x v="5"/>
    <x v="1414"/>
    <n v="247.44"/>
    <n v="8"/>
    <n v="0"/>
    <n v="101.4504"/>
  </r>
  <r>
    <n v="6243"/>
    <x v="3111"/>
    <x v="2"/>
    <x v="1059"/>
    <d v="2011-12-28T00:00:00"/>
    <s v="Standard Class"/>
    <s v="DP-13390"/>
    <s v="Dennis Pardue"/>
    <x v="2"/>
    <x v="0"/>
    <s v="Columbia"/>
    <x v="18"/>
    <n v="38401"/>
    <x v="0"/>
    <x v="999"/>
    <x v="1"/>
    <x v="8"/>
    <x v="982"/>
    <n v="18.240000000000002"/>
    <n v="2"/>
    <n v="0.7"/>
    <n v="-14.591999999999999"/>
  </r>
  <r>
    <n v="6244"/>
    <x v="3112"/>
    <x v="0"/>
    <x v="390"/>
    <d v="2013-11-29T00:00:00"/>
    <s v="Standard Class"/>
    <s v="CR-12580"/>
    <s v="Clay Rozendal"/>
    <x v="2"/>
    <x v="0"/>
    <s v="Bellevue"/>
    <x v="4"/>
    <n v="98006"/>
    <x v="1"/>
    <x v="1566"/>
    <x v="1"/>
    <x v="14"/>
    <x v="1548"/>
    <n v="25.349999999999998"/>
    <n v="3"/>
    <n v="0"/>
    <n v="7.6049999999999978"/>
  </r>
  <r>
    <n v="6245"/>
    <x v="3113"/>
    <x v="1"/>
    <x v="312"/>
    <d v="2012-11-25T00:00:00"/>
    <s v="Standard Class"/>
    <s v="KB-16405"/>
    <s v="Katrina Bavinger"/>
    <x v="2"/>
    <x v="0"/>
    <s v="Seattle"/>
    <x v="4"/>
    <n v="98105"/>
    <x v="1"/>
    <x v="1167"/>
    <x v="1"/>
    <x v="6"/>
    <x v="1145"/>
    <n v="119.03999999999999"/>
    <n v="6"/>
    <n v="0"/>
    <n v="30.950400000000002"/>
  </r>
  <r>
    <n v="6246"/>
    <x v="3113"/>
    <x v="1"/>
    <x v="312"/>
    <d v="2012-11-25T00:00:00"/>
    <s v="Standard Class"/>
    <s v="KB-16405"/>
    <s v="Katrina Bavinger"/>
    <x v="2"/>
    <x v="0"/>
    <s v="Seattle"/>
    <x v="4"/>
    <n v="98105"/>
    <x v="1"/>
    <x v="1256"/>
    <x v="0"/>
    <x v="5"/>
    <x v="1231"/>
    <n v="22.14"/>
    <n v="3"/>
    <n v="0"/>
    <n v="6.4205999999999976"/>
  </r>
  <r>
    <n v="6247"/>
    <x v="3113"/>
    <x v="1"/>
    <x v="312"/>
    <d v="2012-11-25T00:00:00"/>
    <s v="Standard Class"/>
    <s v="KB-16405"/>
    <s v="Katrina Bavinger"/>
    <x v="2"/>
    <x v="0"/>
    <s v="Seattle"/>
    <x v="4"/>
    <n v="98105"/>
    <x v="1"/>
    <x v="1695"/>
    <x v="2"/>
    <x v="11"/>
    <x v="1674"/>
    <n v="13.98"/>
    <n v="2"/>
    <n v="0"/>
    <n v="6.011400000000001"/>
  </r>
  <r>
    <n v="6248"/>
    <x v="3114"/>
    <x v="3"/>
    <x v="148"/>
    <d v="2014-06-05T00:00:00"/>
    <s v="Standard Class"/>
    <s v="ML-17410"/>
    <s v="Maris LaWare"/>
    <x v="0"/>
    <x v="0"/>
    <s v="Columbus"/>
    <x v="14"/>
    <n v="47201"/>
    <x v="2"/>
    <x v="1311"/>
    <x v="1"/>
    <x v="8"/>
    <x v="1288"/>
    <n v="43.41"/>
    <n v="1"/>
    <n v="0"/>
    <n v="19.968599999999999"/>
  </r>
  <r>
    <n v="6249"/>
    <x v="3114"/>
    <x v="3"/>
    <x v="148"/>
    <d v="2014-06-05T00:00:00"/>
    <s v="Standard Class"/>
    <s v="ML-17410"/>
    <s v="Maris LaWare"/>
    <x v="0"/>
    <x v="0"/>
    <s v="Columbus"/>
    <x v="14"/>
    <n v="47201"/>
    <x v="2"/>
    <x v="1035"/>
    <x v="0"/>
    <x v="5"/>
    <x v="322"/>
    <n v="6.24"/>
    <n v="3"/>
    <n v="0"/>
    <n v="2.6208000000000005"/>
  </r>
  <r>
    <n v="6250"/>
    <x v="3114"/>
    <x v="3"/>
    <x v="148"/>
    <d v="2014-06-05T00:00:00"/>
    <s v="Standard Class"/>
    <s v="ML-17410"/>
    <s v="Maris LaWare"/>
    <x v="0"/>
    <x v="0"/>
    <s v="Columbus"/>
    <x v="14"/>
    <n v="47201"/>
    <x v="2"/>
    <x v="1778"/>
    <x v="1"/>
    <x v="9"/>
    <x v="1759"/>
    <n v="465.16"/>
    <n v="2"/>
    <n v="0"/>
    <n v="120.94159999999999"/>
  </r>
  <r>
    <n v="6251"/>
    <x v="3114"/>
    <x v="3"/>
    <x v="148"/>
    <d v="2014-06-05T00:00:00"/>
    <s v="Standard Class"/>
    <s v="ML-17410"/>
    <s v="Maris LaWare"/>
    <x v="0"/>
    <x v="0"/>
    <s v="Columbus"/>
    <x v="14"/>
    <n v="47201"/>
    <x v="2"/>
    <x v="226"/>
    <x v="1"/>
    <x v="10"/>
    <x v="224"/>
    <n v="7.98"/>
    <n v="1"/>
    <n v="0"/>
    <n v="3.99"/>
  </r>
  <r>
    <n v="6252"/>
    <x v="3115"/>
    <x v="2"/>
    <x v="266"/>
    <d v="2011-12-04T00:00:00"/>
    <s v="First Class"/>
    <s v="MC-17575"/>
    <s v="Matt Collins"/>
    <x v="0"/>
    <x v="0"/>
    <s v="Chicago"/>
    <x v="10"/>
    <n v="60623"/>
    <x v="2"/>
    <x v="360"/>
    <x v="1"/>
    <x v="9"/>
    <x v="33"/>
    <n v="2.3939999999999997"/>
    <n v="1"/>
    <n v="0.8"/>
    <n v="-6.344100000000001"/>
  </r>
  <r>
    <n v="6253"/>
    <x v="3116"/>
    <x v="2"/>
    <x v="884"/>
    <d v="2011-04-07T00:00:00"/>
    <s v="Same Day"/>
    <s v="VM-21685"/>
    <s v="Valerie Mitchum"/>
    <x v="2"/>
    <x v="0"/>
    <s v="Marietta"/>
    <x v="32"/>
    <n v="30062"/>
    <x v="0"/>
    <x v="490"/>
    <x v="1"/>
    <x v="10"/>
    <x v="485"/>
    <n v="58.320000000000007"/>
    <n v="9"/>
    <n v="0"/>
    <n v="27.993600000000001"/>
  </r>
  <r>
    <n v="6254"/>
    <x v="3116"/>
    <x v="2"/>
    <x v="884"/>
    <d v="2011-04-07T00:00:00"/>
    <s v="Same Day"/>
    <s v="VM-21685"/>
    <s v="Valerie Mitchum"/>
    <x v="2"/>
    <x v="0"/>
    <s v="Marietta"/>
    <x v="32"/>
    <n v="30062"/>
    <x v="0"/>
    <x v="1086"/>
    <x v="2"/>
    <x v="7"/>
    <x v="1067"/>
    <n v="200.96999999999997"/>
    <n v="3"/>
    <n v="0"/>
    <n v="50.242500000000007"/>
  </r>
  <r>
    <n v="6255"/>
    <x v="3117"/>
    <x v="1"/>
    <x v="1014"/>
    <d v="2012-09-14T00:00:00"/>
    <s v="Standard Class"/>
    <s v="VW-21775"/>
    <s v="Victoria Wilson"/>
    <x v="1"/>
    <x v="0"/>
    <s v="Montgomery"/>
    <x v="19"/>
    <n v="36116"/>
    <x v="0"/>
    <x v="1565"/>
    <x v="0"/>
    <x v="5"/>
    <x v="1547"/>
    <n v="21.36"/>
    <n v="8"/>
    <n v="0"/>
    <n v="8.1167999999999996"/>
  </r>
  <r>
    <n v="6256"/>
    <x v="3118"/>
    <x v="3"/>
    <x v="428"/>
    <d v="2014-09-16T00:00:00"/>
    <s v="Standard Class"/>
    <s v="GK-14620"/>
    <s v="Grace Kelly"/>
    <x v="1"/>
    <x v="0"/>
    <s v="Plano"/>
    <x v="5"/>
    <n v="75023"/>
    <x v="2"/>
    <x v="85"/>
    <x v="1"/>
    <x v="2"/>
    <x v="85"/>
    <n v="9.8560000000000016"/>
    <n v="4"/>
    <n v="0.2"/>
    <n v="3.4495999999999993"/>
  </r>
  <r>
    <n v="6257"/>
    <x v="3119"/>
    <x v="1"/>
    <x v="684"/>
    <d v="2012-09-08T00:00:00"/>
    <s v="Second Class"/>
    <s v="AT-10435"/>
    <s v="Alyssa Tate"/>
    <x v="2"/>
    <x v="0"/>
    <s v="Tamarac"/>
    <x v="2"/>
    <n v="33319"/>
    <x v="0"/>
    <x v="1426"/>
    <x v="1"/>
    <x v="8"/>
    <x v="1405"/>
    <n v="3.4440000000000008"/>
    <n v="1"/>
    <n v="0.7"/>
    <n v="-2.5255999999999998"/>
  </r>
  <r>
    <n v="6258"/>
    <x v="3120"/>
    <x v="3"/>
    <x v="808"/>
    <d v="2014-11-07T00:00:00"/>
    <s v="Second Class"/>
    <s v="AR-10825"/>
    <s v="Anthony Rawles"/>
    <x v="1"/>
    <x v="0"/>
    <s v="Columbus"/>
    <x v="24"/>
    <n v="43229"/>
    <x v="3"/>
    <x v="262"/>
    <x v="1"/>
    <x v="14"/>
    <x v="259"/>
    <n v="384.59200000000004"/>
    <n v="2"/>
    <n v="0.2"/>
    <n v="-81.725799999999978"/>
  </r>
  <r>
    <n v="6259"/>
    <x v="3121"/>
    <x v="1"/>
    <x v="262"/>
    <d v="2012-03-30T00:00:00"/>
    <s v="Second Class"/>
    <s v="JH-15820"/>
    <s v="John Huston"/>
    <x v="0"/>
    <x v="0"/>
    <s v="New York City"/>
    <x v="15"/>
    <n v="10009"/>
    <x v="3"/>
    <x v="661"/>
    <x v="1"/>
    <x v="12"/>
    <x v="655"/>
    <n v="22.919999999999998"/>
    <n v="3"/>
    <n v="0"/>
    <n v="11.230799999999999"/>
  </r>
  <r>
    <n v="6260"/>
    <x v="3122"/>
    <x v="1"/>
    <x v="863"/>
    <d v="2012-08-17T00:00:00"/>
    <s v="Second Class"/>
    <s v="RA-19285"/>
    <s v="Ralph Arnett"/>
    <x v="0"/>
    <x v="0"/>
    <s v="Richmond"/>
    <x v="14"/>
    <n v="47374"/>
    <x v="2"/>
    <x v="798"/>
    <x v="1"/>
    <x v="8"/>
    <x v="788"/>
    <n v="11.36"/>
    <n v="4"/>
    <n v="0"/>
    <n v="5.5663999999999998"/>
  </r>
  <r>
    <n v="6261"/>
    <x v="3123"/>
    <x v="1"/>
    <x v="793"/>
    <d v="2012-05-18T00:00:00"/>
    <s v="Standard Class"/>
    <s v="RO-19780"/>
    <s v="Rose O'Brian"/>
    <x v="0"/>
    <x v="0"/>
    <s v="Seattle"/>
    <x v="4"/>
    <n v="98115"/>
    <x v="1"/>
    <x v="525"/>
    <x v="1"/>
    <x v="8"/>
    <x v="520"/>
    <n v="14.592000000000002"/>
    <n v="3"/>
    <n v="0.2"/>
    <n v="4.9247999999999985"/>
  </r>
  <r>
    <n v="6262"/>
    <x v="3124"/>
    <x v="3"/>
    <x v="283"/>
    <d v="2014-07-28T00:00:00"/>
    <s v="Standard Class"/>
    <s v="LR-17035"/>
    <s v="Lisa Ryan"/>
    <x v="1"/>
    <x v="0"/>
    <s v="Long Beach"/>
    <x v="15"/>
    <n v="11561"/>
    <x v="3"/>
    <x v="322"/>
    <x v="1"/>
    <x v="2"/>
    <x v="319"/>
    <n v="41.4"/>
    <n v="4"/>
    <n v="0"/>
    <n v="19.872"/>
  </r>
  <r>
    <n v="6263"/>
    <x v="3125"/>
    <x v="0"/>
    <x v="446"/>
    <d v="2013-09-27T00:00:00"/>
    <s v="First Class"/>
    <s v="MK-17905"/>
    <s v="Michael Kennedy"/>
    <x v="1"/>
    <x v="0"/>
    <s v="Rockford"/>
    <x v="10"/>
    <n v="61107"/>
    <x v="2"/>
    <x v="382"/>
    <x v="1"/>
    <x v="8"/>
    <x v="378"/>
    <n v="442.37199999999996"/>
    <n v="7"/>
    <n v="0.8"/>
    <n v="-729.91380000000004"/>
  </r>
  <r>
    <n v="6264"/>
    <x v="3126"/>
    <x v="3"/>
    <x v="1024"/>
    <d v="2014-05-11T00:00:00"/>
    <s v="Standard Class"/>
    <s v="YS-21880"/>
    <s v="Yana Sorensen"/>
    <x v="1"/>
    <x v="0"/>
    <s v="Columbus"/>
    <x v="32"/>
    <n v="31907"/>
    <x v="0"/>
    <x v="1023"/>
    <x v="1"/>
    <x v="8"/>
    <x v="1005"/>
    <n v="34.5"/>
    <n v="3"/>
    <n v="0"/>
    <n v="15.524999999999999"/>
  </r>
  <r>
    <n v="6265"/>
    <x v="3127"/>
    <x v="0"/>
    <x v="1099"/>
    <d v="2013-10-07T00:00:00"/>
    <s v="Same Day"/>
    <s v="JH-15910"/>
    <s v="Jonathan Howell"/>
    <x v="0"/>
    <x v="0"/>
    <s v="Tulsa"/>
    <x v="26"/>
    <n v="74133"/>
    <x v="2"/>
    <x v="68"/>
    <x v="1"/>
    <x v="8"/>
    <x v="68"/>
    <n v="28.849999999999998"/>
    <n v="5"/>
    <n v="0"/>
    <n v="14.424999999999999"/>
  </r>
  <r>
    <n v="6266"/>
    <x v="3128"/>
    <x v="2"/>
    <x v="935"/>
    <d v="2011-11-08T00:00:00"/>
    <s v="Standard Class"/>
    <s v="AT-10735"/>
    <s v="Annie Thurman"/>
    <x v="0"/>
    <x v="0"/>
    <s v="Nashville"/>
    <x v="18"/>
    <n v="37211"/>
    <x v="0"/>
    <x v="834"/>
    <x v="1"/>
    <x v="10"/>
    <x v="821"/>
    <n v="3.4880000000000004"/>
    <n v="2"/>
    <n v="0.2"/>
    <n v="1.1771999999999998"/>
  </r>
  <r>
    <n v="6267"/>
    <x v="3128"/>
    <x v="2"/>
    <x v="935"/>
    <d v="2011-11-08T00:00:00"/>
    <s v="Standard Class"/>
    <s v="AT-10735"/>
    <s v="Annie Thurman"/>
    <x v="0"/>
    <x v="0"/>
    <s v="Nashville"/>
    <x v="18"/>
    <n v="37211"/>
    <x v="0"/>
    <x v="681"/>
    <x v="1"/>
    <x v="10"/>
    <x v="675"/>
    <n v="143.85600000000002"/>
    <n v="9"/>
    <n v="0.2"/>
    <n v="48.551399999999994"/>
  </r>
  <r>
    <n v="6268"/>
    <x v="3129"/>
    <x v="1"/>
    <x v="486"/>
    <d v="2012-10-04T00:00:00"/>
    <s v="Second Class"/>
    <s v="RM-19675"/>
    <s v="Robert Marley"/>
    <x v="2"/>
    <x v="0"/>
    <s v="Cambridge"/>
    <x v="31"/>
    <n v="2138"/>
    <x v="3"/>
    <x v="495"/>
    <x v="2"/>
    <x v="7"/>
    <x v="490"/>
    <n v="311.98"/>
    <n v="2"/>
    <n v="0"/>
    <n v="93.593999999999994"/>
  </r>
  <r>
    <n v="6269"/>
    <x v="3129"/>
    <x v="1"/>
    <x v="486"/>
    <d v="2012-10-04T00:00:00"/>
    <s v="Second Class"/>
    <s v="RM-19675"/>
    <s v="Robert Marley"/>
    <x v="2"/>
    <x v="0"/>
    <s v="Cambridge"/>
    <x v="31"/>
    <n v="2138"/>
    <x v="3"/>
    <x v="1366"/>
    <x v="1"/>
    <x v="8"/>
    <x v="304"/>
    <n v="22.450000000000003"/>
    <n v="5"/>
    <n v="0"/>
    <n v="10.327"/>
  </r>
  <r>
    <n v="6270"/>
    <x v="3130"/>
    <x v="3"/>
    <x v="574"/>
    <d v="2014-12-07T00:00:00"/>
    <s v="Standard Class"/>
    <s v="BB-11545"/>
    <s v="Brenda Bowman"/>
    <x v="1"/>
    <x v="0"/>
    <s v="Oakland"/>
    <x v="1"/>
    <n v="94601"/>
    <x v="1"/>
    <x v="140"/>
    <x v="2"/>
    <x v="7"/>
    <x v="140"/>
    <n v="39.992000000000004"/>
    <n v="1"/>
    <n v="0.2"/>
    <n v="-7.9984000000000073"/>
  </r>
  <r>
    <n v="6271"/>
    <x v="3130"/>
    <x v="3"/>
    <x v="574"/>
    <d v="2014-12-07T00:00:00"/>
    <s v="Standard Class"/>
    <s v="BB-11545"/>
    <s v="Brenda Bowman"/>
    <x v="1"/>
    <x v="0"/>
    <s v="Oakland"/>
    <x v="1"/>
    <n v="94601"/>
    <x v="1"/>
    <x v="1578"/>
    <x v="0"/>
    <x v="1"/>
    <x v="1560"/>
    <n v="1159.056"/>
    <n v="9"/>
    <n v="0.2"/>
    <n v="43.464599999999905"/>
  </r>
  <r>
    <n v="6272"/>
    <x v="3130"/>
    <x v="3"/>
    <x v="574"/>
    <d v="2014-12-07T00:00:00"/>
    <s v="Standard Class"/>
    <s v="BB-11545"/>
    <s v="Brenda Bowman"/>
    <x v="1"/>
    <x v="0"/>
    <s v="Oakland"/>
    <x v="1"/>
    <n v="94601"/>
    <x v="1"/>
    <x v="915"/>
    <x v="1"/>
    <x v="6"/>
    <x v="898"/>
    <n v="179.89999999999998"/>
    <n v="5"/>
    <n v="0"/>
    <n v="44.974999999999987"/>
  </r>
  <r>
    <n v="6273"/>
    <x v="3131"/>
    <x v="3"/>
    <x v="157"/>
    <d v="2014-12-13T00:00:00"/>
    <s v="First Class"/>
    <s v="AS-10285"/>
    <s v="Alejandro Savely"/>
    <x v="1"/>
    <x v="0"/>
    <s v="Palatine"/>
    <x v="10"/>
    <n v="60067"/>
    <x v="2"/>
    <x v="1196"/>
    <x v="2"/>
    <x v="11"/>
    <x v="1172"/>
    <n v="116.312"/>
    <n v="7"/>
    <n v="0.2"/>
    <n v="23.262400000000003"/>
  </r>
  <r>
    <n v="6274"/>
    <x v="3132"/>
    <x v="0"/>
    <x v="19"/>
    <d v="2013-07-23T00:00:00"/>
    <s v="Second Class"/>
    <s v="DK-13375"/>
    <s v="Dennis Kane"/>
    <x v="0"/>
    <x v="0"/>
    <s v="Seattle"/>
    <x v="4"/>
    <n v="98105"/>
    <x v="1"/>
    <x v="1379"/>
    <x v="0"/>
    <x v="5"/>
    <x v="1355"/>
    <n v="12.419999999999998"/>
    <n v="3"/>
    <n v="0"/>
    <n v="4.4711999999999996"/>
  </r>
  <r>
    <n v="6275"/>
    <x v="3132"/>
    <x v="0"/>
    <x v="19"/>
    <d v="2013-07-23T00:00:00"/>
    <s v="Second Class"/>
    <s v="DK-13375"/>
    <s v="Dennis Kane"/>
    <x v="0"/>
    <x v="0"/>
    <s v="Seattle"/>
    <x v="4"/>
    <n v="98105"/>
    <x v="1"/>
    <x v="1779"/>
    <x v="2"/>
    <x v="11"/>
    <x v="1760"/>
    <n v="428.40000000000003"/>
    <n v="3"/>
    <n v="0"/>
    <n v="89.963999999999999"/>
  </r>
  <r>
    <n v="6276"/>
    <x v="3132"/>
    <x v="0"/>
    <x v="19"/>
    <d v="2013-07-23T00:00:00"/>
    <s v="Second Class"/>
    <s v="DK-13375"/>
    <s v="Dennis Kane"/>
    <x v="0"/>
    <x v="0"/>
    <s v="Seattle"/>
    <x v="4"/>
    <n v="98105"/>
    <x v="1"/>
    <x v="1592"/>
    <x v="0"/>
    <x v="5"/>
    <x v="1575"/>
    <n v="24.75"/>
    <n v="5"/>
    <n v="0"/>
    <n v="10.890000000000002"/>
  </r>
  <r>
    <n v="6277"/>
    <x v="3132"/>
    <x v="0"/>
    <x v="19"/>
    <d v="2013-07-23T00:00:00"/>
    <s v="Second Class"/>
    <s v="DK-13375"/>
    <s v="Dennis Kane"/>
    <x v="0"/>
    <x v="0"/>
    <s v="Seattle"/>
    <x v="4"/>
    <n v="98105"/>
    <x v="1"/>
    <x v="300"/>
    <x v="1"/>
    <x v="2"/>
    <x v="297"/>
    <n v="87.71"/>
    <n v="7"/>
    <n v="0"/>
    <n v="41.223699999999994"/>
  </r>
  <r>
    <n v="6278"/>
    <x v="3132"/>
    <x v="0"/>
    <x v="19"/>
    <d v="2013-07-23T00:00:00"/>
    <s v="Second Class"/>
    <s v="DK-13375"/>
    <s v="Dennis Kane"/>
    <x v="0"/>
    <x v="0"/>
    <s v="Seattle"/>
    <x v="4"/>
    <n v="98105"/>
    <x v="1"/>
    <x v="54"/>
    <x v="1"/>
    <x v="4"/>
    <x v="54"/>
    <n v="69.52"/>
    <n v="2"/>
    <n v="0"/>
    <n v="17.379999999999995"/>
  </r>
  <r>
    <n v="6279"/>
    <x v="3132"/>
    <x v="0"/>
    <x v="19"/>
    <d v="2013-07-23T00:00:00"/>
    <s v="Second Class"/>
    <s v="DK-13375"/>
    <s v="Dennis Kane"/>
    <x v="0"/>
    <x v="0"/>
    <s v="Seattle"/>
    <x v="4"/>
    <n v="98105"/>
    <x v="1"/>
    <x v="780"/>
    <x v="2"/>
    <x v="7"/>
    <x v="771"/>
    <n v="20.784000000000002"/>
    <n v="2"/>
    <n v="0.2"/>
    <n v="-4.6764000000000001"/>
  </r>
  <r>
    <n v="6280"/>
    <x v="3132"/>
    <x v="0"/>
    <x v="19"/>
    <d v="2013-07-23T00:00:00"/>
    <s v="Second Class"/>
    <s v="DK-13375"/>
    <s v="Dennis Kane"/>
    <x v="0"/>
    <x v="0"/>
    <s v="Seattle"/>
    <x v="4"/>
    <n v="98105"/>
    <x v="1"/>
    <x v="961"/>
    <x v="1"/>
    <x v="8"/>
    <x v="945"/>
    <n v="12.816000000000001"/>
    <n v="3"/>
    <n v="0.2"/>
    <n v="4.1651999999999987"/>
  </r>
  <r>
    <n v="6281"/>
    <x v="3133"/>
    <x v="3"/>
    <x v="605"/>
    <d v="2014-05-17T00:00:00"/>
    <s v="Standard Class"/>
    <s v="JH-15910"/>
    <s v="Jonathan Howell"/>
    <x v="0"/>
    <x v="0"/>
    <s v="Cincinnati"/>
    <x v="24"/>
    <n v="45231"/>
    <x v="3"/>
    <x v="1139"/>
    <x v="1"/>
    <x v="2"/>
    <x v="1118"/>
    <n v="5.9039999999999999"/>
    <n v="2"/>
    <n v="0.2"/>
    <n v="1.9925999999999999"/>
  </r>
  <r>
    <n v="6282"/>
    <x v="3134"/>
    <x v="1"/>
    <x v="312"/>
    <d v="2012-11-26T00:00:00"/>
    <s v="Standard Class"/>
    <s v="JK-15205"/>
    <s v="Jamie Kunitz"/>
    <x v="0"/>
    <x v="0"/>
    <s v="Marion"/>
    <x v="24"/>
    <n v="43302"/>
    <x v="3"/>
    <x v="1780"/>
    <x v="0"/>
    <x v="5"/>
    <x v="1761"/>
    <n v="63.824000000000005"/>
    <n v="2"/>
    <n v="0.2"/>
    <n v="9.5735999999999937"/>
  </r>
  <r>
    <n v="6283"/>
    <x v="3134"/>
    <x v="1"/>
    <x v="312"/>
    <d v="2012-11-26T00:00:00"/>
    <s v="Standard Class"/>
    <s v="JK-15205"/>
    <s v="Jamie Kunitz"/>
    <x v="0"/>
    <x v="0"/>
    <s v="Marion"/>
    <x v="24"/>
    <n v="43302"/>
    <x v="3"/>
    <x v="1755"/>
    <x v="1"/>
    <x v="4"/>
    <x v="1736"/>
    <n v="141.55199999999999"/>
    <n v="3"/>
    <n v="0.2"/>
    <n v="-26.541000000000004"/>
  </r>
  <r>
    <n v="6284"/>
    <x v="3135"/>
    <x v="0"/>
    <x v="446"/>
    <d v="2013-09-29T00:00:00"/>
    <s v="Standard Class"/>
    <s v="EH-13765"/>
    <s v="Edward Hooks"/>
    <x v="1"/>
    <x v="0"/>
    <s v="Los Angeles"/>
    <x v="1"/>
    <n v="90049"/>
    <x v="1"/>
    <x v="1697"/>
    <x v="1"/>
    <x v="12"/>
    <x v="1676"/>
    <n v="304.89999999999998"/>
    <n v="5"/>
    <n v="0"/>
    <n v="143.30299999999997"/>
  </r>
  <r>
    <n v="6285"/>
    <x v="3135"/>
    <x v="0"/>
    <x v="446"/>
    <d v="2013-09-29T00:00:00"/>
    <s v="Standard Class"/>
    <s v="EH-13765"/>
    <s v="Edward Hooks"/>
    <x v="1"/>
    <x v="0"/>
    <s v="Los Angeles"/>
    <x v="1"/>
    <n v="90049"/>
    <x v="1"/>
    <x v="1153"/>
    <x v="0"/>
    <x v="1"/>
    <x v="1132"/>
    <n v="563.24"/>
    <n v="5"/>
    <n v="0.2"/>
    <n v="56.324000000000012"/>
  </r>
  <r>
    <n v="6286"/>
    <x v="3136"/>
    <x v="0"/>
    <x v="147"/>
    <d v="2013-10-27T00:00:00"/>
    <s v="Standard Class"/>
    <s v="VW-21775"/>
    <s v="Victoria Wilson"/>
    <x v="1"/>
    <x v="0"/>
    <s v="Lakewood"/>
    <x v="24"/>
    <n v="44107"/>
    <x v="3"/>
    <x v="1258"/>
    <x v="0"/>
    <x v="3"/>
    <x v="1233"/>
    <n v="661.17600000000004"/>
    <n v="2"/>
    <n v="0.4"/>
    <n v="-231.41160000000008"/>
  </r>
  <r>
    <n v="6287"/>
    <x v="3137"/>
    <x v="0"/>
    <x v="1057"/>
    <d v="2013-11-01T00:00:00"/>
    <s v="Standard Class"/>
    <s v="CG-12040"/>
    <s v="Catherine Glotzbach"/>
    <x v="2"/>
    <x v="0"/>
    <s v="Lebanon"/>
    <x v="18"/>
    <n v="37087"/>
    <x v="0"/>
    <x v="835"/>
    <x v="2"/>
    <x v="7"/>
    <x v="822"/>
    <n v="239.976"/>
    <n v="3"/>
    <n v="0.2"/>
    <n v="17.998199999999997"/>
  </r>
  <r>
    <n v="6288"/>
    <x v="3138"/>
    <x v="2"/>
    <x v="1001"/>
    <d v="2011-07-12T00:00:00"/>
    <s v="Standard Class"/>
    <s v="EB-13705"/>
    <s v="Ed Braxton"/>
    <x v="1"/>
    <x v="0"/>
    <s v="San Francisco"/>
    <x v="1"/>
    <n v="94122"/>
    <x v="1"/>
    <x v="1021"/>
    <x v="0"/>
    <x v="3"/>
    <x v="1003"/>
    <n v="502.48800000000006"/>
    <n v="3"/>
    <n v="0.2"/>
    <n v="-87.935400000000044"/>
  </r>
  <r>
    <n v="6289"/>
    <x v="3138"/>
    <x v="2"/>
    <x v="1001"/>
    <d v="2011-07-12T00:00:00"/>
    <s v="Standard Class"/>
    <s v="EB-13705"/>
    <s v="Ed Braxton"/>
    <x v="1"/>
    <x v="0"/>
    <s v="San Francisco"/>
    <x v="1"/>
    <n v="94122"/>
    <x v="1"/>
    <x v="800"/>
    <x v="1"/>
    <x v="8"/>
    <x v="790"/>
    <n v="196.70400000000001"/>
    <n v="6"/>
    <n v="0.2"/>
    <n v="68.846399999999974"/>
  </r>
  <r>
    <n v="6290"/>
    <x v="3139"/>
    <x v="1"/>
    <x v="649"/>
    <d v="2012-03-18T00:00:00"/>
    <s v="Second Class"/>
    <s v="NF-18595"/>
    <s v="Nicole Fjeld"/>
    <x v="2"/>
    <x v="0"/>
    <s v="Chico"/>
    <x v="1"/>
    <n v="95928"/>
    <x v="1"/>
    <x v="120"/>
    <x v="0"/>
    <x v="1"/>
    <x v="120"/>
    <n v="915.13600000000008"/>
    <n v="4"/>
    <n v="0.2"/>
    <n v="102.95279999999988"/>
  </r>
  <r>
    <n v="6291"/>
    <x v="3139"/>
    <x v="1"/>
    <x v="649"/>
    <d v="2012-03-18T00:00:00"/>
    <s v="Second Class"/>
    <s v="NF-18595"/>
    <s v="Nicole Fjeld"/>
    <x v="2"/>
    <x v="0"/>
    <s v="Chico"/>
    <x v="1"/>
    <n v="95928"/>
    <x v="1"/>
    <x v="514"/>
    <x v="0"/>
    <x v="5"/>
    <x v="509"/>
    <n v="327.76"/>
    <n v="8"/>
    <n v="0"/>
    <n v="91.772800000000018"/>
  </r>
  <r>
    <n v="6292"/>
    <x v="3140"/>
    <x v="3"/>
    <x v="574"/>
    <d v="2014-12-06T00:00:00"/>
    <s v="First Class"/>
    <s v="ME-17725"/>
    <s v="Max Engle"/>
    <x v="0"/>
    <x v="0"/>
    <s v="Salem"/>
    <x v="17"/>
    <n v="24153"/>
    <x v="0"/>
    <x v="1131"/>
    <x v="0"/>
    <x v="1"/>
    <x v="1110"/>
    <n v="701.96"/>
    <n v="2"/>
    <n v="0"/>
    <n v="168.47040000000004"/>
  </r>
  <r>
    <n v="6293"/>
    <x v="3141"/>
    <x v="1"/>
    <x v="1100"/>
    <d v="2012-04-26T00:00:00"/>
    <s v="Standard Class"/>
    <s v="AZ-10750"/>
    <s v="Annie Zypern"/>
    <x v="0"/>
    <x v="0"/>
    <s v="Los Angeles"/>
    <x v="1"/>
    <n v="90008"/>
    <x v="1"/>
    <x v="687"/>
    <x v="2"/>
    <x v="7"/>
    <x v="680"/>
    <n v="88.77600000000001"/>
    <n v="3"/>
    <n v="0.2"/>
    <n v="7.7679000000000009"/>
  </r>
  <r>
    <n v="6294"/>
    <x v="3141"/>
    <x v="1"/>
    <x v="1100"/>
    <d v="2012-04-26T00:00:00"/>
    <s v="Standard Class"/>
    <s v="AZ-10750"/>
    <s v="Annie Zypern"/>
    <x v="0"/>
    <x v="0"/>
    <s v="Los Angeles"/>
    <x v="1"/>
    <n v="90008"/>
    <x v="1"/>
    <x v="1394"/>
    <x v="1"/>
    <x v="6"/>
    <x v="1371"/>
    <n v="64.14"/>
    <n v="3"/>
    <n v="0"/>
    <n v="16.676400000000001"/>
  </r>
  <r>
    <n v="6295"/>
    <x v="3142"/>
    <x v="2"/>
    <x v="1101"/>
    <d v="2011-09-19T00:00:00"/>
    <s v="First Class"/>
    <s v="RF-19345"/>
    <s v="Randy Ferguson"/>
    <x v="1"/>
    <x v="0"/>
    <s v="New York City"/>
    <x v="15"/>
    <n v="10024"/>
    <x v="3"/>
    <x v="735"/>
    <x v="1"/>
    <x v="8"/>
    <x v="727"/>
    <n v="33.552"/>
    <n v="1"/>
    <n v="0.2"/>
    <n v="12.581999999999999"/>
  </r>
  <r>
    <n v="6296"/>
    <x v="3143"/>
    <x v="2"/>
    <x v="129"/>
    <d v="2012-01-01T00:00:00"/>
    <s v="Standard Class"/>
    <s v="AJ-10780"/>
    <s v="Anthony Jacobs"/>
    <x v="1"/>
    <x v="0"/>
    <s v="Beverly"/>
    <x v="31"/>
    <n v="1915"/>
    <x v="3"/>
    <x v="1364"/>
    <x v="1"/>
    <x v="9"/>
    <x v="1341"/>
    <n v="1737.1799999999998"/>
    <n v="6"/>
    <n v="0"/>
    <n v="503.78219999999976"/>
  </r>
  <r>
    <n v="6297"/>
    <x v="3143"/>
    <x v="2"/>
    <x v="129"/>
    <d v="2012-01-01T00:00:00"/>
    <s v="Standard Class"/>
    <s v="AJ-10780"/>
    <s v="Anthony Jacobs"/>
    <x v="1"/>
    <x v="0"/>
    <s v="Beverly"/>
    <x v="31"/>
    <n v="1915"/>
    <x v="3"/>
    <x v="426"/>
    <x v="1"/>
    <x v="4"/>
    <x v="421"/>
    <n v="704.25"/>
    <n v="5"/>
    <n v="0"/>
    <n v="84.51"/>
  </r>
  <r>
    <n v="6298"/>
    <x v="3143"/>
    <x v="2"/>
    <x v="129"/>
    <d v="2012-01-01T00:00:00"/>
    <s v="Standard Class"/>
    <s v="AJ-10780"/>
    <s v="Anthony Jacobs"/>
    <x v="1"/>
    <x v="0"/>
    <s v="Beverly"/>
    <x v="31"/>
    <n v="1915"/>
    <x v="3"/>
    <x v="1733"/>
    <x v="1"/>
    <x v="10"/>
    <x v="1712"/>
    <n v="141.76"/>
    <n v="4"/>
    <n v="0"/>
    <n v="66.627199999999988"/>
  </r>
  <r>
    <n v="6299"/>
    <x v="3144"/>
    <x v="2"/>
    <x v="618"/>
    <d v="2011-10-26T00:00:00"/>
    <s v="Standard Class"/>
    <s v="SF-20965"/>
    <s v="Sylvia Foulston"/>
    <x v="1"/>
    <x v="0"/>
    <s v="San Diego"/>
    <x v="1"/>
    <n v="92024"/>
    <x v="1"/>
    <x v="58"/>
    <x v="1"/>
    <x v="8"/>
    <x v="58"/>
    <n v="36.36"/>
    <n v="3"/>
    <n v="0.2"/>
    <n v="12.2715"/>
  </r>
  <r>
    <n v="6300"/>
    <x v="3145"/>
    <x v="3"/>
    <x v="329"/>
    <d v="2014-12-04T00:00:00"/>
    <s v="First Class"/>
    <s v="MZ-17335"/>
    <s v="Maria Zettner"/>
    <x v="2"/>
    <x v="0"/>
    <s v="San Francisco"/>
    <x v="1"/>
    <n v="94109"/>
    <x v="1"/>
    <x v="1781"/>
    <x v="0"/>
    <x v="5"/>
    <x v="1762"/>
    <n v="25.83"/>
    <n v="3"/>
    <n v="0"/>
    <n v="9.5570999999999984"/>
  </r>
  <r>
    <n v="6301"/>
    <x v="3146"/>
    <x v="2"/>
    <x v="571"/>
    <d v="2011-06-12T00:00:00"/>
    <s v="Standard Class"/>
    <s v="SB-20170"/>
    <s v="Sarah Bern"/>
    <x v="0"/>
    <x v="0"/>
    <s v="Chicago"/>
    <x v="10"/>
    <n v="60623"/>
    <x v="2"/>
    <x v="102"/>
    <x v="1"/>
    <x v="8"/>
    <x v="102"/>
    <n v="24.587999999999994"/>
    <n v="3"/>
    <n v="0.8"/>
    <n v="-38.11140000000001"/>
  </r>
  <r>
    <n v="6302"/>
    <x v="3146"/>
    <x v="2"/>
    <x v="571"/>
    <d v="2011-06-12T00:00:00"/>
    <s v="Standard Class"/>
    <s v="SB-20170"/>
    <s v="Sarah Bern"/>
    <x v="0"/>
    <x v="0"/>
    <s v="Chicago"/>
    <x v="10"/>
    <n v="60623"/>
    <x v="2"/>
    <x v="755"/>
    <x v="1"/>
    <x v="12"/>
    <x v="746"/>
    <n v="13.984000000000002"/>
    <n v="2"/>
    <n v="0.2"/>
    <n v="4.7195999999999998"/>
  </r>
  <r>
    <n v="6303"/>
    <x v="3147"/>
    <x v="3"/>
    <x v="51"/>
    <d v="2014-11-28T00:00:00"/>
    <s v="Standard Class"/>
    <s v="AH-10210"/>
    <s v="Alan Hwang"/>
    <x v="0"/>
    <x v="0"/>
    <s v="Dallas"/>
    <x v="5"/>
    <n v="75220"/>
    <x v="2"/>
    <x v="1692"/>
    <x v="2"/>
    <x v="7"/>
    <x v="1671"/>
    <n v="195.96000000000004"/>
    <n v="5"/>
    <n v="0.2"/>
    <n v="19.596000000000018"/>
  </r>
  <r>
    <n v="6304"/>
    <x v="3148"/>
    <x v="3"/>
    <x v="978"/>
    <d v="2014-06-21T00:00:00"/>
    <s v="Second Class"/>
    <s v="NK-18490"/>
    <s v="Neil Knudson"/>
    <x v="2"/>
    <x v="0"/>
    <s v="Corpus Christi"/>
    <x v="5"/>
    <n v="78415"/>
    <x v="2"/>
    <x v="1090"/>
    <x v="1"/>
    <x v="10"/>
    <x v="1071"/>
    <n v="74.352000000000004"/>
    <n v="3"/>
    <n v="0.2"/>
    <n v="23.234999999999992"/>
  </r>
  <r>
    <n v="6305"/>
    <x v="3149"/>
    <x v="3"/>
    <x v="1024"/>
    <d v="2014-05-06T00:00:00"/>
    <s v="Same Day"/>
    <s v="AI-10855"/>
    <s v="Arianne Irving"/>
    <x v="0"/>
    <x v="0"/>
    <s v="New York City"/>
    <x v="15"/>
    <n v="10035"/>
    <x v="3"/>
    <x v="711"/>
    <x v="1"/>
    <x v="10"/>
    <x v="703"/>
    <n v="6.68"/>
    <n v="1"/>
    <n v="0"/>
    <n v="3.2063999999999999"/>
  </r>
  <r>
    <n v="6306"/>
    <x v="3150"/>
    <x v="0"/>
    <x v="254"/>
    <d v="2013-11-07T00:00:00"/>
    <s v="Second Class"/>
    <s v="TP-21565"/>
    <s v="Tracy Poddar"/>
    <x v="1"/>
    <x v="0"/>
    <s v="Eugene"/>
    <x v="21"/>
    <n v="97405"/>
    <x v="1"/>
    <x v="1590"/>
    <x v="1"/>
    <x v="14"/>
    <x v="1573"/>
    <n v="17.584000000000003"/>
    <n v="7"/>
    <n v="0.2"/>
    <n v="-4.1761999999999997"/>
  </r>
  <r>
    <n v="6307"/>
    <x v="3150"/>
    <x v="0"/>
    <x v="254"/>
    <d v="2013-11-07T00:00:00"/>
    <s v="Second Class"/>
    <s v="TP-21565"/>
    <s v="Tracy Poddar"/>
    <x v="1"/>
    <x v="0"/>
    <s v="Eugene"/>
    <x v="21"/>
    <n v="97405"/>
    <x v="1"/>
    <x v="1585"/>
    <x v="0"/>
    <x v="1"/>
    <x v="1567"/>
    <n v="104.78399999999999"/>
    <n v="1"/>
    <n v="0.2"/>
    <n v="-14.407800000000009"/>
  </r>
  <r>
    <n v="6308"/>
    <x v="3150"/>
    <x v="0"/>
    <x v="254"/>
    <d v="2013-11-07T00:00:00"/>
    <s v="Second Class"/>
    <s v="TP-21565"/>
    <s v="Tracy Poddar"/>
    <x v="1"/>
    <x v="0"/>
    <s v="Eugene"/>
    <x v="21"/>
    <n v="97405"/>
    <x v="1"/>
    <x v="1673"/>
    <x v="1"/>
    <x v="10"/>
    <x v="1652"/>
    <n v="47.952000000000005"/>
    <n v="3"/>
    <n v="0.2"/>
    <n v="16.783200000000001"/>
  </r>
  <r>
    <n v="6309"/>
    <x v="3150"/>
    <x v="0"/>
    <x v="254"/>
    <d v="2013-11-07T00:00:00"/>
    <s v="Second Class"/>
    <s v="TP-21565"/>
    <s v="Tracy Poddar"/>
    <x v="1"/>
    <x v="0"/>
    <s v="Eugene"/>
    <x v="21"/>
    <n v="97405"/>
    <x v="1"/>
    <x v="1631"/>
    <x v="0"/>
    <x v="1"/>
    <x v="1612"/>
    <n v="650.35200000000009"/>
    <n v="3"/>
    <n v="0.2"/>
    <n v="-97.552800000000076"/>
  </r>
  <r>
    <n v="6310"/>
    <x v="3150"/>
    <x v="0"/>
    <x v="254"/>
    <d v="2013-11-07T00:00:00"/>
    <s v="Second Class"/>
    <s v="TP-21565"/>
    <s v="Tracy Poddar"/>
    <x v="1"/>
    <x v="0"/>
    <s v="Eugene"/>
    <x v="21"/>
    <n v="97405"/>
    <x v="1"/>
    <x v="508"/>
    <x v="1"/>
    <x v="2"/>
    <x v="503"/>
    <n v="629.18400000000008"/>
    <n v="8"/>
    <n v="0.2"/>
    <n v="228.07919999999999"/>
  </r>
  <r>
    <n v="6311"/>
    <x v="3150"/>
    <x v="0"/>
    <x v="254"/>
    <d v="2013-11-07T00:00:00"/>
    <s v="Second Class"/>
    <s v="TP-21565"/>
    <s v="Tracy Poddar"/>
    <x v="1"/>
    <x v="0"/>
    <s v="Eugene"/>
    <x v="21"/>
    <n v="97405"/>
    <x v="1"/>
    <x v="640"/>
    <x v="1"/>
    <x v="10"/>
    <x v="634"/>
    <n v="15.176"/>
    <n v="1"/>
    <n v="0.2"/>
    <n v="5.3115999999999985"/>
  </r>
  <r>
    <n v="6312"/>
    <x v="3151"/>
    <x v="2"/>
    <x v="1102"/>
    <d v="2011-09-16T00:00:00"/>
    <s v="Standard Class"/>
    <s v="LW-17125"/>
    <s v="Liz Willingham"/>
    <x v="0"/>
    <x v="0"/>
    <s v="Oxnard"/>
    <x v="1"/>
    <n v="93030"/>
    <x v="1"/>
    <x v="101"/>
    <x v="0"/>
    <x v="5"/>
    <x v="101"/>
    <n v="127.94999999999999"/>
    <n v="3"/>
    <n v="0"/>
    <n v="21.751499999999986"/>
  </r>
  <r>
    <n v="6313"/>
    <x v="3152"/>
    <x v="3"/>
    <x v="911"/>
    <d v="2014-02-22T00:00:00"/>
    <s v="Standard Class"/>
    <s v="NG-18355"/>
    <s v="Nat Gilpin"/>
    <x v="1"/>
    <x v="0"/>
    <s v="Fairfield"/>
    <x v="29"/>
    <n v="6824"/>
    <x v="3"/>
    <x v="1662"/>
    <x v="1"/>
    <x v="4"/>
    <x v="1641"/>
    <n v="579.51"/>
    <n v="3"/>
    <n v="0"/>
    <n v="81.131400000000014"/>
  </r>
  <r>
    <n v="6314"/>
    <x v="3152"/>
    <x v="3"/>
    <x v="911"/>
    <d v="2014-02-22T00:00:00"/>
    <s v="Standard Class"/>
    <s v="NG-18355"/>
    <s v="Nat Gilpin"/>
    <x v="1"/>
    <x v="0"/>
    <s v="Fairfield"/>
    <x v="29"/>
    <n v="6824"/>
    <x v="3"/>
    <x v="1250"/>
    <x v="2"/>
    <x v="7"/>
    <x v="1225"/>
    <n v="14.99"/>
    <n v="1"/>
    <n v="0"/>
    <n v="7.3451000000000004"/>
  </r>
  <r>
    <n v="6315"/>
    <x v="3153"/>
    <x v="2"/>
    <x v="156"/>
    <d v="2011-11-29T00:00:00"/>
    <s v="Standard Class"/>
    <s v="NG-18355"/>
    <s v="Nat Gilpin"/>
    <x v="1"/>
    <x v="0"/>
    <s v="Jackson"/>
    <x v="12"/>
    <n v="49201"/>
    <x v="2"/>
    <x v="108"/>
    <x v="1"/>
    <x v="6"/>
    <x v="108"/>
    <n v="151.91999999999999"/>
    <n v="4"/>
    <n v="0"/>
    <n v="45.575999999999979"/>
  </r>
  <r>
    <n v="6316"/>
    <x v="3153"/>
    <x v="2"/>
    <x v="156"/>
    <d v="2011-11-29T00:00:00"/>
    <s v="Standard Class"/>
    <s v="NG-18355"/>
    <s v="Nat Gilpin"/>
    <x v="1"/>
    <x v="0"/>
    <s v="Jackson"/>
    <x v="12"/>
    <n v="49201"/>
    <x v="2"/>
    <x v="508"/>
    <x v="1"/>
    <x v="2"/>
    <x v="503"/>
    <n v="196.62"/>
    <n v="2"/>
    <n v="0"/>
    <n v="96.343800000000002"/>
  </r>
  <r>
    <n v="6317"/>
    <x v="3153"/>
    <x v="2"/>
    <x v="156"/>
    <d v="2011-11-29T00:00:00"/>
    <s v="Standard Class"/>
    <s v="NG-18355"/>
    <s v="Nat Gilpin"/>
    <x v="1"/>
    <x v="0"/>
    <s v="Jackson"/>
    <x v="12"/>
    <n v="49201"/>
    <x v="2"/>
    <x v="1415"/>
    <x v="1"/>
    <x v="10"/>
    <x v="1393"/>
    <n v="144.12"/>
    <n v="3"/>
    <n v="0"/>
    <n v="69.177599999999984"/>
  </r>
  <r>
    <n v="6318"/>
    <x v="3153"/>
    <x v="2"/>
    <x v="156"/>
    <d v="2011-11-29T00:00:00"/>
    <s v="Standard Class"/>
    <s v="NG-18355"/>
    <s v="Nat Gilpin"/>
    <x v="1"/>
    <x v="0"/>
    <s v="Jackson"/>
    <x v="12"/>
    <n v="49201"/>
    <x v="2"/>
    <x v="226"/>
    <x v="1"/>
    <x v="10"/>
    <x v="224"/>
    <n v="15.96"/>
    <n v="2"/>
    <n v="0"/>
    <n v="7.98"/>
  </r>
  <r>
    <n v="6319"/>
    <x v="3154"/>
    <x v="3"/>
    <x v="920"/>
    <d v="2014-11-30T00:00:00"/>
    <s v="Second Class"/>
    <s v="EB-13750"/>
    <s v="Edward Becker"/>
    <x v="1"/>
    <x v="0"/>
    <s v="Laguna Niguel"/>
    <x v="1"/>
    <n v="92677"/>
    <x v="1"/>
    <x v="1557"/>
    <x v="2"/>
    <x v="7"/>
    <x v="1537"/>
    <n v="39.960000000000008"/>
    <n v="5"/>
    <n v="0.2"/>
    <n v="3.4964999999999993"/>
  </r>
  <r>
    <n v="6320"/>
    <x v="3154"/>
    <x v="3"/>
    <x v="920"/>
    <d v="2014-11-30T00:00:00"/>
    <s v="Second Class"/>
    <s v="EB-13750"/>
    <s v="Edward Becker"/>
    <x v="1"/>
    <x v="0"/>
    <s v="Laguna Niguel"/>
    <x v="1"/>
    <n v="92677"/>
    <x v="1"/>
    <x v="126"/>
    <x v="1"/>
    <x v="10"/>
    <x v="557"/>
    <n v="34.08"/>
    <n v="6"/>
    <n v="0"/>
    <n v="15.335999999999999"/>
  </r>
  <r>
    <n v="6321"/>
    <x v="3155"/>
    <x v="3"/>
    <x v="394"/>
    <d v="2014-10-03T00:00:00"/>
    <s v="Standard Class"/>
    <s v="SP-20860"/>
    <s v="Sung Pak"/>
    <x v="1"/>
    <x v="0"/>
    <s v="Jacksonville"/>
    <x v="2"/>
    <n v="32216"/>
    <x v="0"/>
    <x v="585"/>
    <x v="1"/>
    <x v="10"/>
    <x v="580"/>
    <n v="10.368000000000002"/>
    <n v="2"/>
    <n v="0.2"/>
    <n v="3.6288"/>
  </r>
  <r>
    <n v="6322"/>
    <x v="3156"/>
    <x v="2"/>
    <x v="303"/>
    <d v="2011-10-17T00:00:00"/>
    <s v="Standard Class"/>
    <s v="SP-20545"/>
    <s v="Sibella Parks"/>
    <x v="1"/>
    <x v="0"/>
    <s v="Mount Vernon"/>
    <x v="15"/>
    <n v="10550"/>
    <x v="3"/>
    <x v="507"/>
    <x v="1"/>
    <x v="8"/>
    <x v="502"/>
    <n v="7.7520000000000007"/>
    <n v="3"/>
    <n v="0.2"/>
    <n v="2.8100999999999998"/>
  </r>
  <r>
    <n v="6323"/>
    <x v="3157"/>
    <x v="2"/>
    <x v="561"/>
    <d v="2011-06-07T00:00:00"/>
    <s v="Second Class"/>
    <s v="RB-19795"/>
    <s v="Ross Baird"/>
    <x v="2"/>
    <x v="0"/>
    <s v="Midland"/>
    <x v="12"/>
    <n v="48640"/>
    <x v="2"/>
    <x v="661"/>
    <x v="1"/>
    <x v="12"/>
    <x v="655"/>
    <n v="15.28"/>
    <n v="2"/>
    <n v="0"/>
    <n v="7.4871999999999996"/>
  </r>
  <r>
    <n v="6324"/>
    <x v="3158"/>
    <x v="2"/>
    <x v="1103"/>
    <d v="2011-06-23T00:00:00"/>
    <s v="Standard Class"/>
    <s v="DB-13660"/>
    <s v="Duane Benoit"/>
    <x v="0"/>
    <x v="0"/>
    <s v="Newark"/>
    <x v="13"/>
    <n v="19711"/>
    <x v="3"/>
    <x v="1734"/>
    <x v="2"/>
    <x v="15"/>
    <x v="1713"/>
    <n v="65.97"/>
    <n v="3"/>
    <n v="0"/>
    <n v="31.005899999999997"/>
  </r>
  <r>
    <n v="6325"/>
    <x v="3159"/>
    <x v="1"/>
    <x v="1104"/>
    <d v="2012-11-02T00:00:00"/>
    <s v="Standard Class"/>
    <s v="NB-18655"/>
    <s v="Nona Balk"/>
    <x v="1"/>
    <x v="0"/>
    <s v="San Francisco"/>
    <x v="1"/>
    <n v="94109"/>
    <x v="1"/>
    <x v="481"/>
    <x v="1"/>
    <x v="10"/>
    <x v="477"/>
    <n v="33.4"/>
    <n v="5"/>
    <n v="0"/>
    <n v="16.032"/>
  </r>
  <r>
    <n v="6326"/>
    <x v="3159"/>
    <x v="1"/>
    <x v="1104"/>
    <d v="2012-11-02T00:00:00"/>
    <s v="Standard Class"/>
    <s v="NB-18655"/>
    <s v="Nona Balk"/>
    <x v="1"/>
    <x v="0"/>
    <s v="San Francisco"/>
    <x v="1"/>
    <n v="94109"/>
    <x v="1"/>
    <x v="439"/>
    <x v="1"/>
    <x v="12"/>
    <x v="434"/>
    <n v="210.84"/>
    <n v="4"/>
    <n v="0"/>
    <n v="103.3116"/>
  </r>
  <r>
    <n v="6327"/>
    <x v="3160"/>
    <x v="2"/>
    <x v="407"/>
    <d v="2011-01-27T00:00:00"/>
    <s v="Standard Class"/>
    <s v="XP-21865"/>
    <s v="Xylona Preis"/>
    <x v="0"/>
    <x v="0"/>
    <s v="Westland"/>
    <x v="12"/>
    <n v="48185"/>
    <x v="2"/>
    <x v="4"/>
    <x v="1"/>
    <x v="4"/>
    <x v="4"/>
    <n v="13.98"/>
    <n v="1"/>
    <n v="0"/>
    <n v="4.0541999999999998"/>
  </r>
  <r>
    <n v="6328"/>
    <x v="3160"/>
    <x v="2"/>
    <x v="407"/>
    <d v="2011-01-27T00:00:00"/>
    <s v="Standard Class"/>
    <s v="XP-21865"/>
    <s v="Xylona Preis"/>
    <x v="0"/>
    <x v="0"/>
    <s v="Westland"/>
    <x v="12"/>
    <n v="48185"/>
    <x v="2"/>
    <x v="269"/>
    <x v="0"/>
    <x v="5"/>
    <x v="266"/>
    <n v="272.94"/>
    <n v="3"/>
    <n v="0"/>
    <n v="30.023400000000009"/>
  </r>
  <r>
    <n v="6329"/>
    <x v="3160"/>
    <x v="2"/>
    <x v="407"/>
    <d v="2011-01-27T00:00:00"/>
    <s v="Standard Class"/>
    <s v="XP-21865"/>
    <s v="Xylona Preis"/>
    <x v="0"/>
    <x v="0"/>
    <s v="Westland"/>
    <x v="12"/>
    <n v="48185"/>
    <x v="2"/>
    <x v="536"/>
    <x v="1"/>
    <x v="8"/>
    <x v="531"/>
    <n v="19.05"/>
    <n v="5"/>
    <n v="0"/>
    <n v="8.9534999999999982"/>
  </r>
  <r>
    <n v="6330"/>
    <x v="3160"/>
    <x v="2"/>
    <x v="407"/>
    <d v="2011-01-27T00:00:00"/>
    <s v="Standard Class"/>
    <s v="XP-21865"/>
    <s v="Xylona Preis"/>
    <x v="0"/>
    <x v="0"/>
    <s v="Westland"/>
    <x v="12"/>
    <n v="48185"/>
    <x v="2"/>
    <x v="14"/>
    <x v="1"/>
    <x v="9"/>
    <x v="14"/>
    <n v="247.71600000000001"/>
    <n v="4"/>
    <n v="0.1"/>
    <n v="93.581600000000009"/>
  </r>
  <r>
    <n v="6331"/>
    <x v="3160"/>
    <x v="2"/>
    <x v="407"/>
    <d v="2011-01-27T00:00:00"/>
    <s v="Standard Class"/>
    <s v="XP-21865"/>
    <s v="Xylona Preis"/>
    <x v="0"/>
    <x v="0"/>
    <s v="Westland"/>
    <x v="12"/>
    <n v="48185"/>
    <x v="2"/>
    <x v="1291"/>
    <x v="1"/>
    <x v="4"/>
    <x v="1268"/>
    <n v="66.58"/>
    <n v="2"/>
    <n v="0"/>
    <n v="15.979199999999999"/>
  </r>
  <r>
    <n v="6332"/>
    <x v="3160"/>
    <x v="2"/>
    <x v="407"/>
    <d v="2011-01-27T00:00:00"/>
    <s v="Standard Class"/>
    <s v="XP-21865"/>
    <s v="Xylona Preis"/>
    <x v="0"/>
    <x v="0"/>
    <s v="Westland"/>
    <x v="12"/>
    <n v="48185"/>
    <x v="2"/>
    <x v="1064"/>
    <x v="1"/>
    <x v="6"/>
    <x v="1044"/>
    <n v="43.92"/>
    <n v="3"/>
    <n v="0"/>
    <n v="12.736799999999999"/>
  </r>
  <r>
    <n v="6333"/>
    <x v="3160"/>
    <x v="2"/>
    <x v="407"/>
    <d v="2011-01-27T00:00:00"/>
    <s v="Standard Class"/>
    <s v="XP-21865"/>
    <s v="Xylona Preis"/>
    <x v="0"/>
    <x v="0"/>
    <s v="Westland"/>
    <x v="12"/>
    <n v="48185"/>
    <x v="2"/>
    <x v="875"/>
    <x v="0"/>
    <x v="5"/>
    <x v="860"/>
    <n v="14.73"/>
    <n v="3"/>
    <n v="0"/>
    <n v="4.8608999999999991"/>
  </r>
  <r>
    <n v="6334"/>
    <x v="3160"/>
    <x v="2"/>
    <x v="407"/>
    <d v="2011-01-27T00:00:00"/>
    <s v="Standard Class"/>
    <s v="XP-21865"/>
    <s v="Xylona Preis"/>
    <x v="0"/>
    <x v="0"/>
    <s v="Westland"/>
    <x v="12"/>
    <n v="48185"/>
    <x v="2"/>
    <x v="990"/>
    <x v="1"/>
    <x v="8"/>
    <x v="302"/>
    <n v="29.700000000000003"/>
    <n v="5"/>
    <n v="0"/>
    <n v="13.365"/>
  </r>
  <r>
    <n v="6335"/>
    <x v="3161"/>
    <x v="2"/>
    <x v="384"/>
    <d v="2011-07-15T00:00:00"/>
    <s v="Standard Class"/>
    <s v="MH-17455"/>
    <s v="Mark Hamilton"/>
    <x v="0"/>
    <x v="0"/>
    <s v="New York City"/>
    <x v="15"/>
    <n v="10011"/>
    <x v="3"/>
    <x v="314"/>
    <x v="1"/>
    <x v="10"/>
    <x v="311"/>
    <n v="49.12"/>
    <n v="4"/>
    <n v="0"/>
    <n v="23.086399999999998"/>
  </r>
  <r>
    <n v="6336"/>
    <x v="3161"/>
    <x v="2"/>
    <x v="384"/>
    <d v="2011-07-15T00:00:00"/>
    <s v="Standard Class"/>
    <s v="MH-17455"/>
    <s v="Mark Hamilton"/>
    <x v="0"/>
    <x v="0"/>
    <s v="New York City"/>
    <x v="15"/>
    <n v="10011"/>
    <x v="3"/>
    <x v="1203"/>
    <x v="1"/>
    <x v="8"/>
    <x v="1179"/>
    <n v="18.28"/>
    <n v="5"/>
    <n v="0.2"/>
    <n v="6.3979999999999997"/>
  </r>
  <r>
    <n v="6337"/>
    <x v="3162"/>
    <x v="0"/>
    <x v="133"/>
    <d v="2013-09-07T00:00:00"/>
    <s v="Standard Class"/>
    <s v="BG-11740"/>
    <s v="Bruce Geld"/>
    <x v="0"/>
    <x v="0"/>
    <s v="Los Angeles"/>
    <x v="1"/>
    <n v="90008"/>
    <x v="1"/>
    <x v="1530"/>
    <x v="0"/>
    <x v="5"/>
    <x v="1508"/>
    <n v="47.04"/>
    <n v="4"/>
    <n v="0"/>
    <n v="15.993599999999997"/>
  </r>
  <r>
    <n v="6338"/>
    <x v="3162"/>
    <x v="0"/>
    <x v="133"/>
    <d v="2013-09-07T00:00:00"/>
    <s v="Standard Class"/>
    <s v="BG-11740"/>
    <s v="Bruce Geld"/>
    <x v="0"/>
    <x v="0"/>
    <s v="Los Angeles"/>
    <x v="1"/>
    <n v="90008"/>
    <x v="1"/>
    <x v="1495"/>
    <x v="2"/>
    <x v="7"/>
    <x v="1474"/>
    <n v="339.96000000000004"/>
    <n v="5"/>
    <n v="0.2"/>
    <n v="42.494999999999948"/>
  </r>
  <r>
    <n v="6339"/>
    <x v="3163"/>
    <x v="3"/>
    <x v="361"/>
    <d v="2014-10-10T00:00:00"/>
    <s v="Standard Class"/>
    <s v="TS-21370"/>
    <s v="Todd Sumrall"/>
    <x v="1"/>
    <x v="0"/>
    <s v="New York City"/>
    <x v="15"/>
    <n v="10035"/>
    <x v="3"/>
    <x v="1513"/>
    <x v="2"/>
    <x v="7"/>
    <x v="1491"/>
    <n v="87.8"/>
    <n v="4"/>
    <n v="0"/>
    <n v="43.9"/>
  </r>
  <r>
    <n v="6340"/>
    <x v="3163"/>
    <x v="3"/>
    <x v="361"/>
    <d v="2014-10-10T00:00:00"/>
    <s v="Standard Class"/>
    <s v="TS-21370"/>
    <s v="Todd Sumrall"/>
    <x v="1"/>
    <x v="0"/>
    <s v="New York City"/>
    <x v="15"/>
    <n v="10035"/>
    <x v="3"/>
    <x v="812"/>
    <x v="0"/>
    <x v="1"/>
    <x v="801"/>
    <n v="221.38200000000001"/>
    <n v="2"/>
    <n v="0.1"/>
    <n v="2.4597999999999871"/>
  </r>
  <r>
    <n v="6341"/>
    <x v="3163"/>
    <x v="3"/>
    <x v="361"/>
    <d v="2014-10-10T00:00:00"/>
    <s v="Standard Class"/>
    <s v="TS-21370"/>
    <s v="Todd Sumrall"/>
    <x v="1"/>
    <x v="0"/>
    <s v="New York City"/>
    <x v="15"/>
    <n v="10035"/>
    <x v="3"/>
    <x v="1646"/>
    <x v="2"/>
    <x v="15"/>
    <x v="1626"/>
    <n v="5199.96"/>
    <n v="4"/>
    <n v="0"/>
    <n v="1351.9895999999999"/>
  </r>
  <r>
    <n v="6342"/>
    <x v="3164"/>
    <x v="3"/>
    <x v="413"/>
    <d v="2014-01-03T00:00:00"/>
    <s v="First Class"/>
    <s v="DB-13660"/>
    <s v="Duane Benoit"/>
    <x v="0"/>
    <x v="0"/>
    <s v="Lancaster"/>
    <x v="24"/>
    <n v="43130"/>
    <x v="3"/>
    <x v="1166"/>
    <x v="1"/>
    <x v="4"/>
    <x v="1144"/>
    <n v="156.512"/>
    <n v="4"/>
    <n v="0.2"/>
    <n v="-35.215199999999996"/>
  </r>
  <r>
    <n v="6343"/>
    <x v="3165"/>
    <x v="1"/>
    <x v="1105"/>
    <d v="2012-03-10T00:00:00"/>
    <s v="First Class"/>
    <s v="EM-14140"/>
    <s v="Eugene Moren"/>
    <x v="2"/>
    <x v="0"/>
    <s v="Newark"/>
    <x v="13"/>
    <n v="19711"/>
    <x v="3"/>
    <x v="240"/>
    <x v="2"/>
    <x v="11"/>
    <x v="238"/>
    <n v="119.85000000000001"/>
    <n v="3"/>
    <n v="0"/>
    <n v="52.734000000000009"/>
  </r>
  <r>
    <n v="6344"/>
    <x v="3165"/>
    <x v="1"/>
    <x v="1105"/>
    <d v="2012-03-10T00:00:00"/>
    <s v="First Class"/>
    <s v="EM-14140"/>
    <s v="Eugene Moren"/>
    <x v="2"/>
    <x v="0"/>
    <s v="Newark"/>
    <x v="13"/>
    <n v="19711"/>
    <x v="3"/>
    <x v="338"/>
    <x v="1"/>
    <x v="8"/>
    <x v="334"/>
    <n v="30.44"/>
    <n v="2"/>
    <n v="0"/>
    <n v="14.9156"/>
  </r>
  <r>
    <n v="6345"/>
    <x v="3165"/>
    <x v="1"/>
    <x v="1105"/>
    <d v="2012-03-10T00:00:00"/>
    <s v="First Class"/>
    <s v="EM-14140"/>
    <s v="Eugene Moren"/>
    <x v="2"/>
    <x v="0"/>
    <s v="Newark"/>
    <x v="13"/>
    <n v="19711"/>
    <x v="3"/>
    <x v="1002"/>
    <x v="1"/>
    <x v="8"/>
    <x v="985"/>
    <n v="69.28"/>
    <n v="2"/>
    <n v="0"/>
    <n v="33.254399999999997"/>
  </r>
  <r>
    <n v="6346"/>
    <x v="3165"/>
    <x v="1"/>
    <x v="1105"/>
    <d v="2012-03-10T00:00:00"/>
    <s v="First Class"/>
    <s v="EM-14140"/>
    <s v="Eugene Moren"/>
    <x v="2"/>
    <x v="0"/>
    <s v="Newark"/>
    <x v="13"/>
    <n v="19711"/>
    <x v="3"/>
    <x v="1602"/>
    <x v="2"/>
    <x v="7"/>
    <x v="1585"/>
    <n v="587.97"/>
    <n v="3"/>
    <n v="0"/>
    <n v="170.51129999999998"/>
  </r>
  <r>
    <n v="6347"/>
    <x v="3166"/>
    <x v="3"/>
    <x v="179"/>
    <d v="2014-10-21T00:00:00"/>
    <s v="Same Day"/>
    <s v="RB-19465"/>
    <s v="Rick Bensley"/>
    <x v="2"/>
    <x v="0"/>
    <s v="New York City"/>
    <x v="15"/>
    <n v="10024"/>
    <x v="3"/>
    <x v="1123"/>
    <x v="1"/>
    <x v="2"/>
    <x v="1102"/>
    <n v="24.55"/>
    <n v="5"/>
    <n v="0"/>
    <n v="12.029499999999999"/>
  </r>
  <r>
    <n v="6348"/>
    <x v="3167"/>
    <x v="1"/>
    <x v="489"/>
    <d v="2012-05-06T00:00:00"/>
    <s v="Standard Class"/>
    <s v="PO-18850"/>
    <s v="Patrick O'Brill"/>
    <x v="0"/>
    <x v="0"/>
    <s v="San Francisco"/>
    <x v="1"/>
    <n v="94109"/>
    <x v="1"/>
    <x v="338"/>
    <x v="1"/>
    <x v="8"/>
    <x v="334"/>
    <n v="12.176000000000002"/>
    <n v="1"/>
    <n v="0.2"/>
    <n v="4.4137999999999993"/>
  </r>
  <r>
    <n v="6349"/>
    <x v="3167"/>
    <x v="1"/>
    <x v="489"/>
    <d v="2012-05-06T00:00:00"/>
    <s v="Standard Class"/>
    <s v="PO-18850"/>
    <s v="Patrick O'Brill"/>
    <x v="0"/>
    <x v="0"/>
    <s v="San Francisco"/>
    <x v="1"/>
    <n v="94109"/>
    <x v="1"/>
    <x v="253"/>
    <x v="1"/>
    <x v="4"/>
    <x v="251"/>
    <n v="37.32"/>
    <n v="3"/>
    <n v="0"/>
    <n v="10.4496"/>
  </r>
  <r>
    <n v="6350"/>
    <x v="3167"/>
    <x v="1"/>
    <x v="489"/>
    <d v="2012-05-06T00:00:00"/>
    <s v="Standard Class"/>
    <s v="PO-18850"/>
    <s v="Patrick O'Brill"/>
    <x v="0"/>
    <x v="0"/>
    <s v="San Francisco"/>
    <x v="1"/>
    <n v="94109"/>
    <x v="1"/>
    <x v="354"/>
    <x v="1"/>
    <x v="14"/>
    <x v="350"/>
    <n v="35.06"/>
    <n v="2"/>
    <n v="0"/>
    <n v="10.517999999999997"/>
  </r>
  <r>
    <n v="6351"/>
    <x v="3168"/>
    <x v="3"/>
    <x v="213"/>
    <d v="2014-09-09T00:00:00"/>
    <s v="Standard Class"/>
    <s v="AG-10900"/>
    <s v="Arthur Gainer"/>
    <x v="0"/>
    <x v="0"/>
    <s v="Dallas"/>
    <x v="5"/>
    <n v="75217"/>
    <x v="2"/>
    <x v="797"/>
    <x v="0"/>
    <x v="5"/>
    <x v="787"/>
    <n v="108.40000000000002"/>
    <n v="5"/>
    <n v="0.6"/>
    <n v="-105.69000000000003"/>
  </r>
  <r>
    <n v="6352"/>
    <x v="3169"/>
    <x v="3"/>
    <x v="132"/>
    <d v="2014-11-09T00:00:00"/>
    <s v="Standard Class"/>
    <s v="BF-11275"/>
    <s v="Beth Fritzler"/>
    <x v="1"/>
    <x v="0"/>
    <s v="Miami"/>
    <x v="2"/>
    <n v="33178"/>
    <x v="0"/>
    <x v="944"/>
    <x v="2"/>
    <x v="7"/>
    <x v="928"/>
    <n v="361.37600000000003"/>
    <n v="2"/>
    <n v="0.2"/>
    <n v="27.103200000000001"/>
  </r>
  <r>
    <n v="6353"/>
    <x v="3170"/>
    <x v="1"/>
    <x v="1023"/>
    <d v="2012-09-19T00:00:00"/>
    <s v="Standard Class"/>
    <s v="HG-14845"/>
    <s v="Harry Greene"/>
    <x v="0"/>
    <x v="0"/>
    <s v="Philadelphia"/>
    <x v="9"/>
    <n v="19120"/>
    <x v="3"/>
    <x v="1232"/>
    <x v="1"/>
    <x v="8"/>
    <x v="1206"/>
    <n v="2.4119999999999999"/>
    <n v="1"/>
    <n v="0.7"/>
    <n v="-2.0099999999999998"/>
  </r>
  <r>
    <n v="6354"/>
    <x v="3171"/>
    <x v="1"/>
    <x v="684"/>
    <d v="2012-09-12T00:00:00"/>
    <s v="Standard Class"/>
    <s v="BS-11590"/>
    <s v="Brendan Sweed"/>
    <x v="1"/>
    <x v="0"/>
    <s v="New York City"/>
    <x v="15"/>
    <n v="10011"/>
    <x v="3"/>
    <x v="1612"/>
    <x v="1"/>
    <x v="9"/>
    <x v="1594"/>
    <n v="8.39"/>
    <n v="1"/>
    <n v="0"/>
    <n v="2.0975000000000001"/>
  </r>
  <r>
    <n v="6355"/>
    <x v="3171"/>
    <x v="1"/>
    <x v="684"/>
    <d v="2012-09-12T00:00:00"/>
    <s v="Standard Class"/>
    <s v="BS-11590"/>
    <s v="Brendan Sweed"/>
    <x v="1"/>
    <x v="0"/>
    <s v="New York City"/>
    <x v="15"/>
    <n v="10011"/>
    <x v="3"/>
    <x v="981"/>
    <x v="2"/>
    <x v="7"/>
    <x v="965"/>
    <n v="337.98"/>
    <n v="2"/>
    <n v="0"/>
    <n v="101.39399999999998"/>
  </r>
  <r>
    <n v="6356"/>
    <x v="3172"/>
    <x v="2"/>
    <x v="191"/>
    <d v="2011-10-13T00:00:00"/>
    <s v="Standard Class"/>
    <s v="JD-16015"/>
    <s v="Joy Daniels"/>
    <x v="0"/>
    <x v="0"/>
    <s v="Philadelphia"/>
    <x v="9"/>
    <n v="19120"/>
    <x v="3"/>
    <x v="193"/>
    <x v="1"/>
    <x v="4"/>
    <x v="192"/>
    <n v="83.920000000000016"/>
    <n v="5"/>
    <n v="0.2"/>
    <n v="-13.637000000000011"/>
  </r>
  <r>
    <n v="6357"/>
    <x v="3173"/>
    <x v="3"/>
    <x v="205"/>
    <d v="2014-01-29T00:00:00"/>
    <s v="Standard Class"/>
    <s v="CS-12250"/>
    <s v="Chris Selesnick"/>
    <x v="1"/>
    <x v="0"/>
    <s v="Seattle"/>
    <x v="4"/>
    <n v="98103"/>
    <x v="1"/>
    <x v="1181"/>
    <x v="1"/>
    <x v="8"/>
    <x v="1158"/>
    <n v="19.68"/>
    <n v="5"/>
    <n v="0.2"/>
    <n v="6.8879999999999981"/>
  </r>
  <r>
    <n v="6358"/>
    <x v="3173"/>
    <x v="3"/>
    <x v="205"/>
    <d v="2014-01-29T00:00:00"/>
    <s v="Standard Class"/>
    <s v="CS-12250"/>
    <s v="Chris Selesnick"/>
    <x v="1"/>
    <x v="0"/>
    <s v="Seattle"/>
    <x v="4"/>
    <n v="98103"/>
    <x v="1"/>
    <x v="747"/>
    <x v="1"/>
    <x v="10"/>
    <x v="738"/>
    <n v="25.92"/>
    <n v="4"/>
    <n v="0"/>
    <n v="12.441600000000001"/>
  </r>
  <r>
    <n v="6359"/>
    <x v="3173"/>
    <x v="3"/>
    <x v="205"/>
    <d v="2014-01-29T00:00:00"/>
    <s v="Standard Class"/>
    <s v="CS-12250"/>
    <s v="Chris Selesnick"/>
    <x v="1"/>
    <x v="0"/>
    <s v="Seattle"/>
    <x v="4"/>
    <n v="98103"/>
    <x v="1"/>
    <x v="1009"/>
    <x v="1"/>
    <x v="10"/>
    <x v="992"/>
    <n v="6.48"/>
    <n v="1"/>
    <n v="0"/>
    <n v="3.1104000000000003"/>
  </r>
  <r>
    <n v="6360"/>
    <x v="3173"/>
    <x v="3"/>
    <x v="205"/>
    <d v="2014-01-29T00:00:00"/>
    <s v="Standard Class"/>
    <s v="CS-12250"/>
    <s v="Chris Selesnick"/>
    <x v="1"/>
    <x v="0"/>
    <s v="Seattle"/>
    <x v="4"/>
    <n v="98103"/>
    <x v="1"/>
    <x v="1763"/>
    <x v="2"/>
    <x v="7"/>
    <x v="1743"/>
    <n v="86.352000000000004"/>
    <n v="6"/>
    <n v="0.2"/>
    <n v="8.6352000000000011"/>
  </r>
  <r>
    <n v="6361"/>
    <x v="3174"/>
    <x v="1"/>
    <x v="895"/>
    <d v="2012-12-15T00:00:00"/>
    <s v="Standard Class"/>
    <s v="FC-14245"/>
    <s v="Frank Carlisle"/>
    <x v="2"/>
    <x v="0"/>
    <s v="Los Angeles"/>
    <x v="1"/>
    <n v="90032"/>
    <x v="1"/>
    <x v="1473"/>
    <x v="1"/>
    <x v="6"/>
    <x v="1451"/>
    <n v="56.3"/>
    <n v="2"/>
    <n v="0"/>
    <n v="15.764000000000003"/>
  </r>
  <r>
    <n v="6362"/>
    <x v="3175"/>
    <x v="2"/>
    <x v="641"/>
    <d v="2011-11-30T00:00:00"/>
    <s v="Standard Class"/>
    <s v="SE-20110"/>
    <s v="Sanjit Engle"/>
    <x v="0"/>
    <x v="0"/>
    <s v="Springfield"/>
    <x v="21"/>
    <n v="97477"/>
    <x v="1"/>
    <x v="1583"/>
    <x v="1"/>
    <x v="6"/>
    <x v="1565"/>
    <n v="51.016000000000005"/>
    <n v="7"/>
    <n v="0.2"/>
    <n v="8.2900999999999954"/>
  </r>
  <r>
    <n v="6363"/>
    <x v="3176"/>
    <x v="3"/>
    <x v="610"/>
    <d v="2014-11-26T00:00:00"/>
    <s v="Standard Class"/>
    <s v="CK-12205"/>
    <s v="Chloris Kastensmidt"/>
    <x v="0"/>
    <x v="0"/>
    <s v="Renton"/>
    <x v="4"/>
    <n v="98059"/>
    <x v="1"/>
    <x v="443"/>
    <x v="1"/>
    <x v="8"/>
    <x v="438"/>
    <n v="150.80000000000001"/>
    <n v="5"/>
    <n v="0.2"/>
    <n v="56.55"/>
  </r>
  <r>
    <n v="6364"/>
    <x v="3176"/>
    <x v="3"/>
    <x v="610"/>
    <d v="2014-11-26T00:00:00"/>
    <s v="Standard Class"/>
    <s v="CK-12205"/>
    <s v="Chloris Kastensmidt"/>
    <x v="0"/>
    <x v="0"/>
    <s v="Renton"/>
    <x v="4"/>
    <n v="98059"/>
    <x v="1"/>
    <x v="1782"/>
    <x v="2"/>
    <x v="15"/>
    <x v="1763"/>
    <n v="1039.992"/>
    <n v="1"/>
    <n v="0.2"/>
    <n v="103.99920000000003"/>
  </r>
  <r>
    <n v="6365"/>
    <x v="3176"/>
    <x v="3"/>
    <x v="610"/>
    <d v="2014-11-26T00:00:00"/>
    <s v="Standard Class"/>
    <s v="CK-12205"/>
    <s v="Chloris Kastensmidt"/>
    <x v="0"/>
    <x v="0"/>
    <s v="Renton"/>
    <x v="4"/>
    <n v="98059"/>
    <x v="1"/>
    <x v="1723"/>
    <x v="1"/>
    <x v="10"/>
    <x v="1701"/>
    <n v="51.84"/>
    <n v="8"/>
    <n v="0"/>
    <n v="24.883200000000002"/>
  </r>
  <r>
    <n v="6366"/>
    <x v="3177"/>
    <x v="3"/>
    <x v="1095"/>
    <d v="2014-04-06T00:00:00"/>
    <s v="First Class"/>
    <s v="DS-13030"/>
    <s v="Darrin Sayre"/>
    <x v="2"/>
    <x v="0"/>
    <s v="New York City"/>
    <x v="15"/>
    <n v="10009"/>
    <x v="3"/>
    <x v="1783"/>
    <x v="2"/>
    <x v="7"/>
    <x v="1764"/>
    <n v="41.22"/>
    <n v="1"/>
    <n v="0"/>
    <n v="11.1294"/>
  </r>
  <r>
    <n v="6367"/>
    <x v="3177"/>
    <x v="3"/>
    <x v="1095"/>
    <d v="2014-04-06T00:00:00"/>
    <s v="First Class"/>
    <s v="DS-13030"/>
    <s v="Darrin Sayre"/>
    <x v="2"/>
    <x v="0"/>
    <s v="New York City"/>
    <x v="15"/>
    <n v="10009"/>
    <x v="3"/>
    <x v="262"/>
    <x v="1"/>
    <x v="14"/>
    <x v="259"/>
    <n v="240.37"/>
    <n v="1"/>
    <n v="0"/>
    <n v="7.2111000000000161"/>
  </r>
  <r>
    <n v="6368"/>
    <x v="3177"/>
    <x v="3"/>
    <x v="1095"/>
    <d v="2014-04-06T00:00:00"/>
    <s v="First Class"/>
    <s v="DS-13030"/>
    <s v="Darrin Sayre"/>
    <x v="2"/>
    <x v="0"/>
    <s v="New York City"/>
    <x v="15"/>
    <n v="10009"/>
    <x v="3"/>
    <x v="476"/>
    <x v="2"/>
    <x v="7"/>
    <x v="472"/>
    <n v="119.02"/>
    <n v="2"/>
    <n v="0"/>
    <n v="33.325600000000009"/>
  </r>
  <r>
    <n v="6369"/>
    <x v="3178"/>
    <x v="3"/>
    <x v="240"/>
    <d v="2014-05-25T00:00:00"/>
    <s v="Standard Class"/>
    <s v="SA-20830"/>
    <s v="Sue Ann Reed"/>
    <x v="0"/>
    <x v="0"/>
    <s v="San Jose"/>
    <x v="1"/>
    <n v="95123"/>
    <x v="1"/>
    <x v="1197"/>
    <x v="1"/>
    <x v="8"/>
    <x v="1173"/>
    <n v="133.12"/>
    <n v="5"/>
    <n v="0.2"/>
    <n v="49.92"/>
  </r>
  <r>
    <n v="6370"/>
    <x v="3179"/>
    <x v="0"/>
    <x v="339"/>
    <d v="2013-10-08T00:00:00"/>
    <s v="Standard Class"/>
    <s v="TP-21565"/>
    <s v="Tracy Poddar"/>
    <x v="1"/>
    <x v="0"/>
    <s v="Grand Prairie"/>
    <x v="5"/>
    <n v="75051"/>
    <x v="2"/>
    <x v="285"/>
    <x v="0"/>
    <x v="5"/>
    <x v="282"/>
    <n v="38.08"/>
    <n v="5"/>
    <n v="0.6"/>
    <n v="-29.512000000000008"/>
  </r>
  <r>
    <n v="6371"/>
    <x v="3180"/>
    <x v="0"/>
    <x v="831"/>
    <d v="2013-11-22T00:00:00"/>
    <s v="Same Day"/>
    <s v="JK-16120"/>
    <s v="Julie Kriz"/>
    <x v="2"/>
    <x v="0"/>
    <s v="New York City"/>
    <x v="15"/>
    <n v="10009"/>
    <x v="3"/>
    <x v="1531"/>
    <x v="0"/>
    <x v="0"/>
    <x v="1509"/>
    <n v="113.56800000000001"/>
    <n v="2"/>
    <n v="0.2"/>
    <n v="12.776399999999988"/>
  </r>
  <r>
    <n v="6372"/>
    <x v="3181"/>
    <x v="3"/>
    <x v="621"/>
    <d v="2014-10-06T00:00:00"/>
    <s v="Second Class"/>
    <s v="CC-12430"/>
    <s v="Chuck Clark"/>
    <x v="2"/>
    <x v="0"/>
    <s v="New York City"/>
    <x v="15"/>
    <n v="10009"/>
    <x v="3"/>
    <x v="107"/>
    <x v="0"/>
    <x v="5"/>
    <x v="107"/>
    <n v="83.92"/>
    <n v="4"/>
    <n v="0"/>
    <n v="21.819200000000002"/>
  </r>
  <r>
    <n v="6373"/>
    <x v="3181"/>
    <x v="3"/>
    <x v="621"/>
    <d v="2014-10-06T00:00:00"/>
    <s v="Second Class"/>
    <s v="CC-12430"/>
    <s v="Chuck Clark"/>
    <x v="2"/>
    <x v="0"/>
    <s v="New York City"/>
    <x v="15"/>
    <n v="10009"/>
    <x v="3"/>
    <x v="790"/>
    <x v="1"/>
    <x v="6"/>
    <x v="780"/>
    <n v="6.63"/>
    <n v="3"/>
    <n v="0"/>
    <n v="3.1160999999999999"/>
  </r>
  <r>
    <n v="6374"/>
    <x v="3181"/>
    <x v="3"/>
    <x v="621"/>
    <d v="2014-10-06T00:00:00"/>
    <s v="Second Class"/>
    <s v="CC-12430"/>
    <s v="Chuck Clark"/>
    <x v="2"/>
    <x v="0"/>
    <s v="New York City"/>
    <x v="15"/>
    <n v="10009"/>
    <x v="3"/>
    <x v="695"/>
    <x v="2"/>
    <x v="11"/>
    <x v="688"/>
    <n v="371.96999999999997"/>
    <n v="3"/>
    <n v="0"/>
    <n v="66.954599999999971"/>
  </r>
  <r>
    <n v="6375"/>
    <x v="3182"/>
    <x v="2"/>
    <x v="333"/>
    <d v="2011-05-03T00:00:00"/>
    <s v="Standard Class"/>
    <s v="LA-16780"/>
    <s v="Laura Armstrong"/>
    <x v="1"/>
    <x v="0"/>
    <s v="Memphis"/>
    <x v="18"/>
    <n v="38109"/>
    <x v="0"/>
    <x v="654"/>
    <x v="0"/>
    <x v="1"/>
    <x v="648"/>
    <n v="561.58400000000006"/>
    <n v="2"/>
    <n v="0.2"/>
    <n v="70.197999999999922"/>
  </r>
  <r>
    <n v="6376"/>
    <x v="3182"/>
    <x v="2"/>
    <x v="333"/>
    <d v="2011-05-03T00:00:00"/>
    <s v="Standard Class"/>
    <s v="LA-16780"/>
    <s v="Laura Armstrong"/>
    <x v="1"/>
    <x v="0"/>
    <s v="Memphis"/>
    <x v="18"/>
    <n v="38109"/>
    <x v="0"/>
    <x v="352"/>
    <x v="1"/>
    <x v="4"/>
    <x v="348"/>
    <n v="99.920000000000016"/>
    <n v="5"/>
    <n v="0.2"/>
    <n v="-1.249000000000013"/>
  </r>
  <r>
    <n v="6377"/>
    <x v="3183"/>
    <x v="0"/>
    <x v="877"/>
    <d v="2013-10-11T00:00:00"/>
    <s v="First Class"/>
    <s v="AW-10930"/>
    <s v="Arthur Wiediger"/>
    <x v="2"/>
    <x v="0"/>
    <s v="Philadelphia"/>
    <x v="9"/>
    <n v="19143"/>
    <x v="3"/>
    <x v="85"/>
    <x v="1"/>
    <x v="2"/>
    <x v="85"/>
    <n v="4.9280000000000008"/>
    <n v="2"/>
    <n v="0.2"/>
    <n v="1.7247999999999997"/>
  </r>
  <r>
    <n v="6378"/>
    <x v="3184"/>
    <x v="0"/>
    <x v="272"/>
    <d v="2013-12-23T00:00:00"/>
    <s v="Standard Class"/>
    <s v="BP-11230"/>
    <s v="Benjamin Patterson"/>
    <x v="0"/>
    <x v="0"/>
    <s v="Los Angeles"/>
    <x v="1"/>
    <n v="90004"/>
    <x v="1"/>
    <x v="1256"/>
    <x v="0"/>
    <x v="5"/>
    <x v="1231"/>
    <n v="14.76"/>
    <n v="2"/>
    <n v="0"/>
    <n v="4.2803999999999984"/>
  </r>
  <r>
    <n v="6379"/>
    <x v="3185"/>
    <x v="3"/>
    <x v="318"/>
    <d v="2014-04-15T00:00:00"/>
    <s v="Standard Class"/>
    <s v="DB-13360"/>
    <s v="Dennis Bolton"/>
    <x v="2"/>
    <x v="0"/>
    <s v="Waterbury"/>
    <x v="29"/>
    <n v="6708"/>
    <x v="3"/>
    <x v="409"/>
    <x v="2"/>
    <x v="11"/>
    <x v="404"/>
    <n v="99.99"/>
    <n v="1"/>
    <n v="0"/>
    <n v="41.995800000000003"/>
  </r>
  <r>
    <n v="6380"/>
    <x v="3185"/>
    <x v="3"/>
    <x v="318"/>
    <d v="2014-04-15T00:00:00"/>
    <s v="Standard Class"/>
    <s v="DB-13360"/>
    <s v="Dennis Bolton"/>
    <x v="2"/>
    <x v="0"/>
    <s v="Waterbury"/>
    <x v="29"/>
    <n v="6708"/>
    <x v="3"/>
    <x v="1277"/>
    <x v="1"/>
    <x v="4"/>
    <x v="1253"/>
    <n v="286.14999999999998"/>
    <n v="5"/>
    <n v="0"/>
    <n v="71.537499999999994"/>
  </r>
  <r>
    <n v="6381"/>
    <x v="3186"/>
    <x v="2"/>
    <x v="918"/>
    <d v="2011-04-13T00:00:00"/>
    <s v="Standard Class"/>
    <s v="PC-19000"/>
    <s v="Pauline Chand"/>
    <x v="2"/>
    <x v="0"/>
    <s v="Chandler"/>
    <x v="16"/>
    <n v="85224"/>
    <x v="1"/>
    <x v="1506"/>
    <x v="1"/>
    <x v="13"/>
    <x v="1484"/>
    <n v="49.792000000000002"/>
    <n v="8"/>
    <n v="0.2"/>
    <n v="-11.825600000000001"/>
  </r>
  <r>
    <n v="6382"/>
    <x v="3187"/>
    <x v="0"/>
    <x v="892"/>
    <d v="2013-04-03T00:00:00"/>
    <s v="Standard Class"/>
    <s v="TB-21595"/>
    <s v="Troy Blackwell"/>
    <x v="0"/>
    <x v="0"/>
    <s v="Springfield"/>
    <x v="24"/>
    <n v="45503"/>
    <x v="3"/>
    <x v="574"/>
    <x v="0"/>
    <x v="0"/>
    <x v="569"/>
    <n v="299.97499999999997"/>
    <n v="5"/>
    <n v="0.5"/>
    <n v="-167.98600000000002"/>
  </r>
  <r>
    <n v="6383"/>
    <x v="3187"/>
    <x v="0"/>
    <x v="892"/>
    <d v="2013-04-03T00:00:00"/>
    <s v="Standard Class"/>
    <s v="TB-21595"/>
    <s v="Troy Blackwell"/>
    <x v="0"/>
    <x v="0"/>
    <s v="Springfield"/>
    <x v="24"/>
    <n v="45503"/>
    <x v="3"/>
    <x v="1326"/>
    <x v="2"/>
    <x v="7"/>
    <x v="1303"/>
    <n v="158.37599999999998"/>
    <n v="4"/>
    <n v="0.4"/>
    <n v="-36.954399999999993"/>
  </r>
  <r>
    <n v="6384"/>
    <x v="3188"/>
    <x v="3"/>
    <x v="787"/>
    <d v="2014-01-19T00:00:00"/>
    <s v="First Class"/>
    <s v="TB-21250"/>
    <s v="Tim Brockman"/>
    <x v="0"/>
    <x v="0"/>
    <s v="Austin"/>
    <x v="5"/>
    <n v="78745"/>
    <x v="2"/>
    <x v="800"/>
    <x v="1"/>
    <x v="8"/>
    <x v="790"/>
    <n v="32.783999999999992"/>
    <n v="4"/>
    <n v="0.8"/>
    <n v="-52.454400000000007"/>
  </r>
  <r>
    <n v="6385"/>
    <x v="3188"/>
    <x v="3"/>
    <x v="787"/>
    <d v="2014-01-19T00:00:00"/>
    <s v="First Class"/>
    <s v="TB-21250"/>
    <s v="Tim Brockman"/>
    <x v="0"/>
    <x v="0"/>
    <s v="Austin"/>
    <x v="5"/>
    <n v="78745"/>
    <x v="2"/>
    <x v="246"/>
    <x v="2"/>
    <x v="11"/>
    <x v="244"/>
    <n v="47.984000000000002"/>
    <n v="2"/>
    <n v="0.2"/>
    <n v="14.395200000000004"/>
  </r>
  <r>
    <n v="6386"/>
    <x v="3188"/>
    <x v="3"/>
    <x v="787"/>
    <d v="2014-01-19T00:00:00"/>
    <s v="First Class"/>
    <s v="TB-21250"/>
    <s v="Tim Brockman"/>
    <x v="0"/>
    <x v="0"/>
    <s v="Austin"/>
    <x v="5"/>
    <n v="78745"/>
    <x v="2"/>
    <x v="1599"/>
    <x v="2"/>
    <x v="11"/>
    <x v="1582"/>
    <n v="62.591999999999999"/>
    <n v="8"/>
    <n v="0.2"/>
    <n v="13.300799999999999"/>
  </r>
  <r>
    <n v="6387"/>
    <x v="3188"/>
    <x v="3"/>
    <x v="787"/>
    <d v="2014-01-19T00:00:00"/>
    <s v="First Class"/>
    <s v="TB-21250"/>
    <s v="Tim Brockman"/>
    <x v="0"/>
    <x v="0"/>
    <s v="Austin"/>
    <x v="5"/>
    <n v="78745"/>
    <x v="2"/>
    <x v="410"/>
    <x v="1"/>
    <x v="8"/>
    <x v="405"/>
    <n v="4.2759999999999989"/>
    <n v="1"/>
    <n v="0.8"/>
    <n v="-6.6278000000000006"/>
  </r>
  <r>
    <n v="6388"/>
    <x v="3189"/>
    <x v="2"/>
    <x v="1106"/>
    <d v="2011-02-05T00:00:00"/>
    <s v="Standard Class"/>
    <s v="MV-18190"/>
    <s v="Mike Vittorini"/>
    <x v="0"/>
    <x v="0"/>
    <s v="Detroit"/>
    <x v="12"/>
    <n v="48234"/>
    <x v="2"/>
    <x v="523"/>
    <x v="1"/>
    <x v="10"/>
    <x v="518"/>
    <n v="10.56"/>
    <n v="2"/>
    <n v="0"/>
    <n v="4.7519999999999998"/>
  </r>
  <r>
    <n v="6389"/>
    <x v="3189"/>
    <x v="2"/>
    <x v="1106"/>
    <d v="2011-02-05T00:00:00"/>
    <s v="Standard Class"/>
    <s v="MV-18190"/>
    <s v="Mike Vittorini"/>
    <x v="0"/>
    <x v="0"/>
    <s v="Detroit"/>
    <x v="12"/>
    <n v="48234"/>
    <x v="2"/>
    <x v="156"/>
    <x v="1"/>
    <x v="4"/>
    <x v="155"/>
    <n v="229.94"/>
    <n v="2"/>
    <n v="0"/>
    <n v="6.8982000000000028"/>
  </r>
  <r>
    <n v="6390"/>
    <x v="3190"/>
    <x v="1"/>
    <x v="1107"/>
    <d v="2012-02-11T00:00:00"/>
    <s v="Standard Class"/>
    <s v="DK-12835"/>
    <s v="Damala Kotsonis"/>
    <x v="1"/>
    <x v="0"/>
    <s v="Springfield"/>
    <x v="17"/>
    <n v="22153"/>
    <x v="0"/>
    <x v="633"/>
    <x v="1"/>
    <x v="12"/>
    <x v="627"/>
    <n v="311.14999999999998"/>
    <n v="5"/>
    <n v="0"/>
    <n v="146.24049999999997"/>
  </r>
  <r>
    <n v="6391"/>
    <x v="3190"/>
    <x v="1"/>
    <x v="1107"/>
    <d v="2012-02-11T00:00:00"/>
    <s v="Standard Class"/>
    <s v="DK-12835"/>
    <s v="Damala Kotsonis"/>
    <x v="1"/>
    <x v="0"/>
    <s v="Springfield"/>
    <x v="17"/>
    <n v="22153"/>
    <x v="0"/>
    <x v="219"/>
    <x v="1"/>
    <x v="10"/>
    <x v="218"/>
    <n v="12.96"/>
    <n v="2"/>
    <n v="0"/>
    <n v="6.3504000000000005"/>
  </r>
  <r>
    <n v="6392"/>
    <x v="3191"/>
    <x v="0"/>
    <x v="882"/>
    <d v="2013-12-20T00:00:00"/>
    <s v="Standard Class"/>
    <s v="PK-19075"/>
    <s v="Pete Kriz"/>
    <x v="0"/>
    <x v="0"/>
    <s v="New York City"/>
    <x v="15"/>
    <n v="10011"/>
    <x v="3"/>
    <x v="1490"/>
    <x v="1"/>
    <x v="10"/>
    <x v="1468"/>
    <n v="14.62"/>
    <n v="2"/>
    <n v="0"/>
    <n v="6.7251999999999992"/>
  </r>
  <r>
    <n v="6393"/>
    <x v="3191"/>
    <x v="0"/>
    <x v="882"/>
    <d v="2013-12-20T00:00:00"/>
    <s v="Standard Class"/>
    <s v="PK-19075"/>
    <s v="Pete Kriz"/>
    <x v="0"/>
    <x v="0"/>
    <s v="New York City"/>
    <x v="15"/>
    <n v="10011"/>
    <x v="3"/>
    <x v="1186"/>
    <x v="1"/>
    <x v="2"/>
    <x v="1163"/>
    <n v="5.76"/>
    <n v="2"/>
    <n v="0"/>
    <n v="2.8224"/>
  </r>
  <r>
    <n v="6394"/>
    <x v="3191"/>
    <x v="0"/>
    <x v="882"/>
    <d v="2013-12-20T00:00:00"/>
    <s v="Standard Class"/>
    <s v="PK-19075"/>
    <s v="Pete Kriz"/>
    <x v="0"/>
    <x v="0"/>
    <s v="New York City"/>
    <x v="15"/>
    <n v="10011"/>
    <x v="3"/>
    <x v="110"/>
    <x v="1"/>
    <x v="13"/>
    <x v="110"/>
    <n v="21.48"/>
    <n v="6"/>
    <n v="0"/>
    <n v="10.5252"/>
  </r>
  <r>
    <n v="6395"/>
    <x v="3191"/>
    <x v="0"/>
    <x v="882"/>
    <d v="2013-12-20T00:00:00"/>
    <s v="Standard Class"/>
    <s v="PK-19075"/>
    <s v="Pete Kriz"/>
    <x v="0"/>
    <x v="0"/>
    <s v="New York City"/>
    <x v="15"/>
    <n v="10011"/>
    <x v="3"/>
    <x v="1071"/>
    <x v="0"/>
    <x v="5"/>
    <x v="1051"/>
    <n v="396.92"/>
    <n v="4"/>
    <n v="0"/>
    <n v="198.46"/>
  </r>
  <r>
    <n v="6396"/>
    <x v="3191"/>
    <x v="0"/>
    <x v="882"/>
    <d v="2013-12-20T00:00:00"/>
    <s v="Standard Class"/>
    <s v="PK-19075"/>
    <s v="Pete Kriz"/>
    <x v="0"/>
    <x v="0"/>
    <s v="New York City"/>
    <x v="15"/>
    <n v="10011"/>
    <x v="3"/>
    <x v="456"/>
    <x v="1"/>
    <x v="4"/>
    <x v="452"/>
    <n v="17.149999999999999"/>
    <n v="1"/>
    <n v="0"/>
    <n v="4.6304999999999996"/>
  </r>
  <r>
    <n v="6397"/>
    <x v="3191"/>
    <x v="0"/>
    <x v="882"/>
    <d v="2013-12-20T00:00:00"/>
    <s v="Standard Class"/>
    <s v="PK-19075"/>
    <s v="Pete Kriz"/>
    <x v="0"/>
    <x v="0"/>
    <s v="New York City"/>
    <x v="15"/>
    <n v="10011"/>
    <x v="3"/>
    <x v="1784"/>
    <x v="1"/>
    <x v="8"/>
    <x v="1765"/>
    <n v="23.12"/>
    <n v="2"/>
    <n v="0.2"/>
    <n v="7.8029999999999982"/>
  </r>
  <r>
    <n v="6398"/>
    <x v="3192"/>
    <x v="3"/>
    <x v="1108"/>
    <d v="2014-11-05T00:00:00"/>
    <s v="Standard Class"/>
    <s v="AH-10120"/>
    <s v="Adrian Hane"/>
    <x v="2"/>
    <x v="0"/>
    <s v="Dallas"/>
    <x v="5"/>
    <n v="75217"/>
    <x v="2"/>
    <x v="279"/>
    <x v="1"/>
    <x v="6"/>
    <x v="276"/>
    <n v="5.2480000000000002"/>
    <n v="2"/>
    <n v="0.2"/>
    <n v="0.59039999999999915"/>
  </r>
  <r>
    <n v="6399"/>
    <x v="3193"/>
    <x v="3"/>
    <x v="634"/>
    <d v="2014-08-13T00:00:00"/>
    <s v="Standard Class"/>
    <s v="GM-14455"/>
    <s v="Gary Mitchum"/>
    <x v="2"/>
    <x v="0"/>
    <s v="Concord"/>
    <x v="38"/>
    <n v="3301"/>
    <x v="3"/>
    <x v="1405"/>
    <x v="2"/>
    <x v="7"/>
    <x v="1383"/>
    <n v="824.95"/>
    <n v="5"/>
    <n v="0"/>
    <n v="247.48499999999993"/>
  </r>
  <r>
    <n v="6400"/>
    <x v="3193"/>
    <x v="3"/>
    <x v="634"/>
    <d v="2014-08-13T00:00:00"/>
    <s v="Standard Class"/>
    <s v="GM-14455"/>
    <s v="Gary Mitchum"/>
    <x v="2"/>
    <x v="0"/>
    <s v="Concord"/>
    <x v="38"/>
    <n v="3301"/>
    <x v="3"/>
    <x v="1038"/>
    <x v="1"/>
    <x v="2"/>
    <x v="1019"/>
    <n v="24.64"/>
    <n v="8"/>
    <n v="0"/>
    <n v="11.827199999999999"/>
  </r>
  <r>
    <n v="6401"/>
    <x v="3193"/>
    <x v="3"/>
    <x v="634"/>
    <d v="2014-08-13T00:00:00"/>
    <s v="Standard Class"/>
    <s v="GM-14455"/>
    <s v="Gary Mitchum"/>
    <x v="2"/>
    <x v="0"/>
    <s v="Concord"/>
    <x v="38"/>
    <n v="3301"/>
    <x v="3"/>
    <x v="108"/>
    <x v="1"/>
    <x v="6"/>
    <x v="108"/>
    <n v="227.88"/>
    <n v="6"/>
    <n v="0"/>
    <n v="68.363999999999976"/>
  </r>
  <r>
    <n v="6402"/>
    <x v="3194"/>
    <x v="3"/>
    <x v="1109"/>
    <d v="2014-06-01T00:00:00"/>
    <s v="First Class"/>
    <s v="BD-11725"/>
    <s v="Bruce Degenhardt"/>
    <x v="0"/>
    <x v="0"/>
    <s v="Lafayette"/>
    <x v="28"/>
    <n v="70506"/>
    <x v="0"/>
    <x v="1119"/>
    <x v="0"/>
    <x v="0"/>
    <x v="1098"/>
    <n v="241.96"/>
    <n v="2"/>
    <n v="0"/>
    <n v="33.874400000000009"/>
  </r>
  <r>
    <n v="6403"/>
    <x v="3194"/>
    <x v="3"/>
    <x v="1109"/>
    <d v="2014-06-01T00:00:00"/>
    <s v="First Class"/>
    <s v="BD-11725"/>
    <s v="Bruce Degenhardt"/>
    <x v="0"/>
    <x v="0"/>
    <s v="Lafayette"/>
    <x v="28"/>
    <n v="70506"/>
    <x v="0"/>
    <x v="1065"/>
    <x v="1"/>
    <x v="8"/>
    <x v="1045"/>
    <n v="3.89"/>
    <n v="1"/>
    <n v="0"/>
    <n v="1.8672"/>
  </r>
  <r>
    <n v="6404"/>
    <x v="3194"/>
    <x v="3"/>
    <x v="1109"/>
    <d v="2014-06-01T00:00:00"/>
    <s v="First Class"/>
    <s v="BD-11725"/>
    <s v="Bruce Degenhardt"/>
    <x v="0"/>
    <x v="0"/>
    <s v="Lafayette"/>
    <x v="28"/>
    <n v="70506"/>
    <x v="0"/>
    <x v="1565"/>
    <x v="0"/>
    <x v="5"/>
    <x v="1547"/>
    <n v="8.01"/>
    <n v="3"/>
    <n v="0"/>
    <n v="3.0438000000000001"/>
  </r>
  <r>
    <n v="6405"/>
    <x v="3195"/>
    <x v="1"/>
    <x v="672"/>
    <d v="2012-12-05T00:00:00"/>
    <s v="Standard Class"/>
    <s v="RM-19375"/>
    <s v="Raymond Messe"/>
    <x v="0"/>
    <x v="0"/>
    <s v="Raleigh"/>
    <x v="3"/>
    <n v="27604"/>
    <x v="0"/>
    <x v="1192"/>
    <x v="2"/>
    <x v="7"/>
    <x v="1168"/>
    <n v="177.48000000000002"/>
    <n v="3"/>
    <n v="0.2"/>
    <n v="19.966499999999982"/>
  </r>
  <r>
    <n v="6406"/>
    <x v="3196"/>
    <x v="3"/>
    <x v="515"/>
    <d v="2014-09-03T00:00:00"/>
    <s v="Second Class"/>
    <s v="BW-11110"/>
    <s v="Bart Watters"/>
    <x v="1"/>
    <x v="0"/>
    <s v="Spokane"/>
    <x v="4"/>
    <n v="99207"/>
    <x v="1"/>
    <x v="406"/>
    <x v="0"/>
    <x v="1"/>
    <x v="402"/>
    <n v="569.5680000000001"/>
    <n v="2"/>
    <n v="0.2"/>
    <n v="7.119599999999906"/>
  </r>
  <r>
    <n v="6407"/>
    <x v="3196"/>
    <x v="3"/>
    <x v="515"/>
    <d v="2014-09-03T00:00:00"/>
    <s v="Second Class"/>
    <s v="BW-11110"/>
    <s v="Bart Watters"/>
    <x v="1"/>
    <x v="0"/>
    <s v="Spokane"/>
    <x v="4"/>
    <n v="99207"/>
    <x v="1"/>
    <x v="80"/>
    <x v="1"/>
    <x v="4"/>
    <x v="80"/>
    <n v="149.73000000000002"/>
    <n v="7"/>
    <n v="0"/>
    <n v="43.421699999999994"/>
  </r>
  <r>
    <n v="6408"/>
    <x v="3197"/>
    <x v="3"/>
    <x v="304"/>
    <d v="2014-05-16T00:00:00"/>
    <s v="First Class"/>
    <s v="GT-14710"/>
    <s v="Greg Tran"/>
    <x v="0"/>
    <x v="0"/>
    <s v="Houston"/>
    <x v="5"/>
    <n v="77041"/>
    <x v="2"/>
    <x v="1189"/>
    <x v="0"/>
    <x v="1"/>
    <x v="1166"/>
    <n v="899.43"/>
    <n v="5"/>
    <n v="0.3"/>
    <n v="-12.84900000000016"/>
  </r>
  <r>
    <n v="6409"/>
    <x v="3197"/>
    <x v="3"/>
    <x v="304"/>
    <d v="2014-05-16T00:00:00"/>
    <s v="First Class"/>
    <s v="GT-14710"/>
    <s v="Greg Tran"/>
    <x v="0"/>
    <x v="0"/>
    <s v="Houston"/>
    <x v="5"/>
    <n v="77041"/>
    <x v="2"/>
    <x v="1175"/>
    <x v="1"/>
    <x v="6"/>
    <x v="1152"/>
    <n v="46.2"/>
    <n v="5"/>
    <n v="0.2"/>
    <n v="5.7749999999999986"/>
  </r>
  <r>
    <n v="6410"/>
    <x v="3197"/>
    <x v="3"/>
    <x v="304"/>
    <d v="2014-05-16T00:00:00"/>
    <s v="First Class"/>
    <s v="GT-14710"/>
    <s v="Greg Tran"/>
    <x v="0"/>
    <x v="0"/>
    <s v="Houston"/>
    <x v="5"/>
    <n v="77041"/>
    <x v="2"/>
    <x v="1785"/>
    <x v="1"/>
    <x v="10"/>
    <x v="1766"/>
    <n v="47.952000000000005"/>
    <n v="3"/>
    <n v="0.2"/>
    <n v="16.183799999999998"/>
  </r>
  <r>
    <n v="6411"/>
    <x v="3197"/>
    <x v="3"/>
    <x v="304"/>
    <d v="2014-05-16T00:00:00"/>
    <s v="First Class"/>
    <s v="GT-14710"/>
    <s v="Greg Tran"/>
    <x v="0"/>
    <x v="0"/>
    <s v="Houston"/>
    <x v="5"/>
    <n v="77041"/>
    <x v="2"/>
    <x v="1557"/>
    <x v="2"/>
    <x v="7"/>
    <x v="1537"/>
    <n v="7.9920000000000009"/>
    <n v="1"/>
    <n v="0.2"/>
    <n v="0.69930000000000003"/>
  </r>
  <r>
    <n v="6412"/>
    <x v="3197"/>
    <x v="3"/>
    <x v="304"/>
    <d v="2014-05-16T00:00:00"/>
    <s v="First Class"/>
    <s v="GT-14710"/>
    <s v="Greg Tran"/>
    <x v="0"/>
    <x v="0"/>
    <s v="Houston"/>
    <x v="5"/>
    <n v="77041"/>
    <x v="2"/>
    <x v="1684"/>
    <x v="1"/>
    <x v="10"/>
    <x v="1663"/>
    <n v="76.864000000000004"/>
    <n v="2"/>
    <n v="0.2"/>
    <n v="26.902399999999993"/>
  </r>
  <r>
    <n v="6413"/>
    <x v="3198"/>
    <x v="3"/>
    <x v="629"/>
    <d v="2014-08-24T00:00:00"/>
    <s v="Standard Class"/>
    <s v="AH-10120"/>
    <s v="Adrian Hane"/>
    <x v="2"/>
    <x v="0"/>
    <s v="Louisville"/>
    <x v="0"/>
    <n v="40214"/>
    <x v="0"/>
    <x v="141"/>
    <x v="1"/>
    <x v="8"/>
    <x v="141"/>
    <n v="102.93"/>
    <n v="3"/>
    <n v="0"/>
    <n v="48.377100000000006"/>
  </r>
  <r>
    <n v="6414"/>
    <x v="3198"/>
    <x v="3"/>
    <x v="629"/>
    <d v="2014-08-24T00:00:00"/>
    <s v="Standard Class"/>
    <s v="AH-10120"/>
    <s v="Adrian Hane"/>
    <x v="2"/>
    <x v="0"/>
    <s v="Louisville"/>
    <x v="0"/>
    <n v="40214"/>
    <x v="0"/>
    <x v="960"/>
    <x v="2"/>
    <x v="11"/>
    <x v="944"/>
    <n v="98.16"/>
    <n v="6"/>
    <n v="0"/>
    <n v="9.8159999999999954"/>
  </r>
  <r>
    <n v="6415"/>
    <x v="3199"/>
    <x v="3"/>
    <x v="468"/>
    <d v="2014-11-15T00:00:00"/>
    <s v="Second Class"/>
    <s v="DR-12940"/>
    <s v="Daniel Raglin"/>
    <x v="2"/>
    <x v="0"/>
    <s v="Hollywood"/>
    <x v="2"/>
    <n v="33021"/>
    <x v="0"/>
    <x v="1736"/>
    <x v="1"/>
    <x v="8"/>
    <x v="1716"/>
    <n v="11.520000000000001"/>
    <n v="5"/>
    <n v="0.7"/>
    <n v="-7.6799999999999962"/>
  </r>
  <r>
    <n v="6416"/>
    <x v="3200"/>
    <x v="3"/>
    <x v="170"/>
    <d v="2014-08-22T00:00:00"/>
    <s v="Same Day"/>
    <s v="DL-13495"/>
    <s v="Dionis Lloyd"/>
    <x v="1"/>
    <x v="0"/>
    <s v="Chandler"/>
    <x v="16"/>
    <n v="85224"/>
    <x v="1"/>
    <x v="656"/>
    <x v="1"/>
    <x v="10"/>
    <x v="650"/>
    <n v="83.88"/>
    <n v="1"/>
    <n v="0.2"/>
    <n v="29.357999999999997"/>
  </r>
  <r>
    <n v="6417"/>
    <x v="3201"/>
    <x v="0"/>
    <x v="387"/>
    <d v="2013-03-13T00:00:00"/>
    <s v="Standard Class"/>
    <s v="BD-11620"/>
    <s v="Brian DeCherney"/>
    <x v="0"/>
    <x v="0"/>
    <s v="Philadelphia"/>
    <x v="9"/>
    <n v="19120"/>
    <x v="3"/>
    <x v="1409"/>
    <x v="2"/>
    <x v="7"/>
    <x v="1387"/>
    <n v="108.57600000000001"/>
    <n v="4"/>
    <n v="0.4"/>
    <n v="-25.334400000000002"/>
  </r>
  <r>
    <n v="6418"/>
    <x v="3201"/>
    <x v="0"/>
    <x v="387"/>
    <d v="2013-03-13T00:00:00"/>
    <s v="Standard Class"/>
    <s v="BD-11620"/>
    <s v="Brian DeCherney"/>
    <x v="0"/>
    <x v="0"/>
    <s v="Philadelphia"/>
    <x v="9"/>
    <n v="19120"/>
    <x v="3"/>
    <x v="1028"/>
    <x v="1"/>
    <x v="13"/>
    <x v="1010"/>
    <n v="5.9840000000000009"/>
    <n v="2"/>
    <n v="0.2"/>
    <n v="-1.3463999999999998"/>
  </r>
  <r>
    <n v="6419"/>
    <x v="3202"/>
    <x v="0"/>
    <x v="731"/>
    <d v="2013-11-06T00:00:00"/>
    <s v="Standard Class"/>
    <s v="HW-14935"/>
    <s v="Helen Wasserman"/>
    <x v="1"/>
    <x v="0"/>
    <s v="Tulsa"/>
    <x v="26"/>
    <n v="74133"/>
    <x v="2"/>
    <x v="133"/>
    <x v="1"/>
    <x v="14"/>
    <x v="133"/>
    <n v="21.96"/>
    <n v="2"/>
    <n v="0"/>
    <n v="6.1488000000000014"/>
  </r>
  <r>
    <n v="6420"/>
    <x v="3202"/>
    <x v="0"/>
    <x v="731"/>
    <d v="2013-11-06T00:00:00"/>
    <s v="Standard Class"/>
    <s v="HW-14935"/>
    <s v="Helen Wasserman"/>
    <x v="1"/>
    <x v="0"/>
    <s v="Tulsa"/>
    <x v="26"/>
    <n v="74133"/>
    <x v="2"/>
    <x v="1265"/>
    <x v="0"/>
    <x v="1"/>
    <x v="1240"/>
    <n v="368.96999999999997"/>
    <n v="3"/>
    <n v="0"/>
    <n v="81.173400000000001"/>
  </r>
  <r>
    <n v="6421"/>
    <x v="3202"/>
    <x v="0"/>
    <x v="731"/>
    <d v="2013-11-06T00:00:00"/>
    <s v="Standard Class"/>
    <s v="HW-14935"/>
    <s v="Helen Wasserman"/>
    <x v="1"/>
    <x v="0"/>
    <s v="Tulsa"/>
    <x v="26"/>
    <n v="74133"/>
    <x v="2"/>
    <x v="1560"/>
    <x v="1"/>
    <x v="6"/>
    <x v="1541"/>
    <n v="12.39"/>
    <n v="3"/>
    <n v="0"/>
    <n v="3.4692000000000003"/>
  </r>
  <r>
    <n v="6422"/>
    <x v="3202"/>
    <x v="0"/>
    <x v="731"/>
    <d v="2013-11-06T00:00:00"/>
    <s v="Standard Class"/>
    <s v="HW-14935"/>
    <s v="Helen Wasserman"/>
    <x v="1"/>
    <x v="0"/>
    <s v="Tulsa"/>
    <x v="26"/>
    <n v="74133"/>
    <x v="2"/>
    <x v="1439"/>
    <x v="1"/>
    <x v="4"/>
    <x v="1418"/>
    <n v="332.94"/>
    <n v="3"/>
    <n v="0"/>
    <n v="9.9882000000000204"/>
  </r>
  <r>
    <n v="6423"/>
    <x v="3203"/>
    <x v="2"/>
    <x v="711"/>
    <d v="2011-08-01T00:00:00"/>
    <s v="Standard Class"/>
    <s v="JO-15145"/>
    <s v="Jack O'Briant"/>
    <x v="1"/>
    <x v="0"/>
    <s v="Draper"/>
    <x v="7"/>
    <n v="84020"/>
    <x v="1"/>
    <x v="1097"/>
    <x v="2"/>
    <x v="11"/>
    <x v="1078"/>
    <n v="111.93"/>
    <n v="7"/>
    <n v="0"/>
    <n v="34.698299999999996"/>
  </r>
  <r>
    <n v="6424"/>
    <x v="3204"/>
    <x v="1"/>
    <x v="1040"/>
    <d v="2012-10-27T00:00:00"/>
    <s v="First Class"/>
    <s v="RD-19660"/>
    <s v="Robert Dilbeck"/>
    <x v="2"/>
    <x v="0"/>
    <s v="Oakland"/>
    <x v="1"/>
    <n v="94601"/>
    <x v="1"/>
    <x v="367"/>
    <x v="0"/>
    <x v="1"/>
    <x v="363"/>
    <n v="454.27200000000005"/>
    <n v="8"/>
    <n v="0.2"/>
    <n v="-73.819200000000052"/>
  </r>
  <r>
    <n v="6425"/>
    <x v="3205"/>
    <x v="3"/>
    <x v="971"/>
    <d v="2014-08-25T00:00:00"/>
    <s v="Standard Class"/>
    <s v="DO-13645"/>
    <s v="Doug O'Connell"/>
    <x v="0"/>
    <x v="0"/>
    <s v="Lawrence"/>
    <x v="31"/>
    <n v="1841"/>
    <x v="3"/>
    <x v="1553"/>
    <x v="1"/>
    <x v="10"/>
    <x v="1532"/>
    <n v="19.440000000000001"/>
    <n v="3"/>
    <n v="0"/>
    <n v="9.3312000000000008"/>
  </r>
  <r>
    <n v="6426"/>
    <x v="3206"/>
    <x v="0"/>
    <x v="454"/>
    <d v="2013-05-28T00:00:00"/>
    <s v="Standard Class"/>
    <s v="CC-12370"/>
    <s v="Christopher Conant"/>
    <x v="0"/>
    <x v="0"/>
    <s v="Philadelphia"/>
    <x v="9"/>
    <n v="19120"/>
    <x v="3"/>
    <x v="1388"/>
    <x v="2"/>
    <x v="16"/>
    <x v="1365"/>
    <n v="8399.9759999999987"/>
    <n v="4"/>
    <n v="0.4"/>
    <n v="1119.996799999999"/>
  </r>
  <r>
    <n v="6427"/>
    <x v="3206"/>
    <x v="0"/>
    <x v="454"/>
    <d v="2013-05-28T00:00:00"/>
    <s v="Standard Class"/>
    <s v="CC-12370"/>
    <s v="Christopher Conant"/>
    <x v="0"/>
    <x v="0"/>
    <s v="Philadelphia"/>
    <x v="9"/>
    <n v="19120"/>
    <x v="3"/>
    <x v="1786"/>
    <x v="1"/>
    <x v="8"/>
    <x v="1767"/>
    <n v="6.2940000000000014"/>
    <n v="1"/>
    <n v="0.7"/>
    <n v="-4.1959999999999997"/>
  </r>
  <r>
    <n v="6428"/>
    <x v="3206"/>
    <x v="0"/>
    <x v="454"/>
    <d v="2013-05-28T00:00:00"/>
    <s v="Standard Class"/>
    <s v="CC-12370"/>
    <s v="Christopher Conant"/>
    <x v="0"/>
    <x v="0"/>
    <s v="Philadelphia"/>
    <x v="9"/>
    <n v="19120"/>
    <x v="3"/>
    <x v="815"/>
    <x v="1"/>
    <x v="10"/>
    <x v="803"/>
    <n v="10.368000000000002"/>
    <n v="2"/>
    <n v="0.2"/>
    <n v="3.6288"/>
  </r>
  <r>
    <n v="6429"/>
    <x v="3206"/>
    <x v="0"/>
    <x v="454"/>
    <d v="2013-05-28T00:00:00"/>
    <s v="Standard Class"/>
    <s v="CC-12370"/>
    <s v="Christopher Conant"/>
    <x v="0"/>
    <x v="0"/>
    <s v="Philadelphia"/>
    <x v="9"/>
    <n v="19120"/>
    <x v="3"/>
    <x v="1787"/>
    <x v="2"/>
    <x v="7"/>
    <x v="1768"/>
    <n v="122.38199999999999"/>
    <n v="3"/>
    <n v="0.4"/>
    <n v="-24.476399999999998"/>
  </r>
  <r>
    <n v="6430"/>
    <x v="3207"/>
    <x v="2"/>
    <x v="935"/>
    <d v="2011-11-07T00:00:00"/>
    <s v="Standard Class"/>
    <s v="SH-20395"/>
    <s v="Shahid Hopkins"/>
    <x v="0"/>
    <x v="0"/>
    <s v="Jacksonville"/>
    <x v="3"/>
    <n v="28540"/>
    <x v="0"/>
    <x v="720"/>
    <x v="1"/>
    <x v="4"/>
    <x v="712"/>
    <n v="25.983999999999998"/>
    <n v="2"/>
    <n v="0.2"/>
    <n v="-1.6239999999999997"/>
  </r>
  <r>
    <n v="6431"/>
    <x v="3207"/>
    <x v="2"/>
    <x v="935"/>
    <d v="2011-11-07T00:00:00"/>
    <s v="Standard Class"/>
    <s v="SH-20395"/>
    <s v="Shahid Hopkins"/>
    <x v="0"/>
    <x v="0"/>
    <s v="Jacksonville"/>
    <x v="3"/>
    <n v="28540"/>
    <x v="0"/>
    <x v="114"/>
    <x v="0"/>
    <x v="3"/>
    <x v="114"/>
    <n v="945.03600000000006"/>
    <n v="6"/>
    <n v="0.4"/>
    <n v="-299.26140000000009"/>
  </r>
  <r>
    <n v="6432"/>
    <x v="3207"/>
    <x v="2"/>
    <x v="935"/>
    <d v="2011-11-07T00:00:00"/>
    <s v="Standard Class"/>
    <s v="SH-20395"/>
    <s v="Shahid Hopkins"/>
    <x v="0"/>
    <x v="0"/>
    <s v="Jacksonville"/>
    <x v="3"/>
    <n v="28540"/>
    <x v="0"/>
    <x v="1282"/>
    <x v="1"/>
    <x v="8"/>
    <x v="1258"/>
    <n v="14.301000000000002"/>
    <n v="7"/>
    <n v="0.7"/>
    <n v="-10.487400000000001"/>
  </r>
  <r>
    <n v="6433"/>
    <x v="3207"/>
    <x v="2"/>
    <x v="935"/>
    <d v="2011-11-07T00:00:00"/>
    <s v="Standard Class"/>
    <s v="SH-20395"/>
    <s v="Shahid Hopkins"/>
    <x v="0"/>
    <x v="0"/>
    <s v="Jacksonville"/>
    <x v="3"/>
    <n v="28540"/>
    <x v="0"/>
    <x v="1304"/>
    <x v="0"/>
    <x v="5"/>
    <x v="1280"/>
    <n v="410.35199999999998"/>
    <n v="3"/>
    <n v="0.2"/>
    <n v="-51.29400000000004"/>
  </r>
  <r>
    <n v="6434"/>
    <x v="3208"/>
    <x v="1"/>
    <x v="1110"/>
    <d v="2012-04-04T00:00:00"/>
    <s v="Standard Class"/>
    <s v="FC-14335"/>
    <s v="Fred Chung"/>
    <x v="1"/>
    <x v="0"/>
    <s v="Chicago"/>
    <x v="10"/>
    <n v="60610"/>
    <x v="2"/>
    <x v="1017"/>
    <x v="1"/>
    <x v="10"/>
    <x v="999"/>
    <n v="23.52"/>
    <n v="5"/>
    <n v="0.2"/>
    <n v="8.5259999999999998"/>
  </r>
  <r>
    <n v="6435"/>
    <x v="3208"/>
    <x v="1"/>
    <x v="1110"/>
    <d v="2012-04-04T00:00:00"/>
    <s v="Standard Class"/>
    <s v="FC-14335"/>
    <s v="Fred Chung"/>
    <x v="1"/>
    <x v="0"/>
    <s v="Chicago"/>
    <x v="10"/>
    <n v="60610"/>
    <x v="2"/>
    <x v="1409"/>
    <x v="2"/>
    <x v="7"/>
    <x v="1387"/>
    <n v="180.96"/>
    <n v="5"/>
    <n v="0.2"/>
    <n v="13.571999999999996"/>
  </r>
  <r>
    <n v="6436"/>
    <x v="3209"/>
    <x v="3"/>
    <x v="837"/>
    <d v="2014-05-30T00:00:00"/>
    <s v="First Class"/>
    <s v="JG-15160"/>
    <s v="James Galang"/>
    <x v="0"/>
    <x v="0"/>
    <s v="Pocatello"/>
    <x v="45"/>
    <n v="83201"/>
    <x v="1"/>
    <x v="1457"/>
    <x v="0"/>
    <x v="5"/>
    <x v="1434"/>
    <n v="35"/>
    <n v="4"/>
    <n v="0"/>
    <n v="14.700000000000003"/>
  </r>
  <r>
    <n v="6437"/>
    <x v="3209"/>
    <x v="3"/>
    <x v="837"/>
    <d v="2014-05-30T00:00:00"/>
    <s v="First Class"/>
    <s v="JG-15160"/>
    <s v="James Galang"/>
    <x v="0"/>
    <x v="0"/>
    <s v="Pocatello"/>
    <x v="45"/>
    <n v="83201"/>
    <x v="1"/>
    <x v="621"/>
    <x v="1"/>
    <x v="4"/>
    <x v="615"/>
    <n v="477.15000000000003"/>
    <n v="5"/>
    <n v="0"/>
    <n v="28.628999999999962"/>
  </r>
  <r>
    <n v="6438"/>
    <x v="3209"/>
    <x v="3"/>
    <x v="837"/>
    <d v="2014-05-30T00:00:00"/>
    <s v="First Class"/>
    <s v="JG-15160"/>
    <s v="James Galang"/>
    <x v="0"/>
    <x v="0"/>
    <s v="Pocatello"/>
    <x v="45"/>
    <n v="83201"/>
    <x v="1"/>
    <x v="1443"/>
    <x v="2"/>
    <x v="7"/>
    <x v="1422"/>
    <n v="302.37599999999998"/>
    <n v="3"/>
    <n v="0.2"/>
    <n v="22.678200000000018"/>
  </r>
  <r>
    <n v="6439"/>
    <x v="3210"/>
    <x v="3"/>
    <x v="817"/>
    <d v="2014-12-20T00:00:00"/>
    <s v="Standard Class"/>
    <s v="LC-16885"/>
    <s v="Lena Creighton"/>
    <x v="0"/>
    <x v="0"/>
    <s v="Plano"/>
    <x v="5"/>
    <n v="75023"/>
    <x v="2"/>
    <x v="3"/>
    <x v="0"/>
    <x v="3"/>
    <x v="3"/>
    <n v="974.98799999999983"/>
    <n v="4"/>
    <n v="0.3"/>
    <n v="-97.49879999999996"/>
  </r>
  <r>
    <n v="6440"/>
    <x v="3211"/>
    <x v="2"/>
    <x v="777"/>
    <d v="2011-10-06T00:00:00"/>
    <s v="First Class"/>
    <s v="CC-12220"/>
    <s v="Chris Cortes"/>
    <x v="0"/>
    <x v="0"/>
    <s v="New York City"/>
    <x v="15"/>
    <n v="10024"/>
    <x v="3"/>
    <x v="1585"/>
    <x v="0"/>
    <x v="1"/>
    <x v="1567"/>
    <n v="589.41"/>
    <n v="5"/>
    <n v="0.1"/>
    <n v="-6.5490000000000492"/>
  </r>
  <r>
    <n v="6441"/>
    <x v="3212"/>
    <x v="0"/>
    <x v="63"/>
    <d v="2013-10-21T00:00:00"/>
    <s v="Standard Class"/>
    <s v="BW-11110"/>
    <s v="Bart Watters"/>
    <x v="1"/>
    <x v="0"/>
    <s v="New York City"/>
    <x v="15"/>
    <n v="10024"/>
    <x v="3"/>
    <x v="924"/>
    <x v="1"/>
    <x v="6"/>
    <x v="907"/>
    <n v="34.700000000000003"/>
    <n v="5"/>
    <n v="0"/>
    <n v="12.492000000000001"/>
  </r>
  <r>
    <n v="6442"/>
    <x v="3212"/>
    <x v="0"/>
    <x v="63"/>
    <d v="2013-10-21T00:00:00"/>
    <s v="Standard Class"/>
    <s v="BW-11110"/>
    <s v="Bart Watters"/>
    <x v="1"/>
    <x v="0"/>
    <s v="New York City"/>
    <x v="15"/>
    <n v="10024"/>
    <x v="3"/>
    <x v="1291"/>
    <x v="1"/>
    <x v="4"/>
    <x v="1268"/>
    <n v="99.87"/>
    <n v="3"/>
    <n v="0"/>
    <n v="23.968799999999998"/>
  </r>
  <r>
    <n v="6443"/>
    <x v="3212"/>
    <x v="0"/>
    <x v="63"/>
    <d v="2013-10-21T00:00:00"/>
    <s v="Standard Class"/>
    <s v="BW-11110"/>
    <s v="Bart Watters"/>
    <x v="1"/>
    <x v="0"/>
    <s v="New York City"/>
    <x v="15"/>
    <n v="10024"/>
    <x v="3"/>
    <x v="1237"/>
    <x v="1"/>
    <x v="10"/>
    <x v="1211"/>
    <n v="37.94"/>
    <n v="2"/>
    <n v="0"/>
    <n v="18.211199999999998"/>
  </r>
  <r>
    <n v="6444"/>
    <x v="3212"/>
    <x v="0"/>
    <x v="63"/>
    <d v="2013-10-21T00:00:00"/>
    <s v="Standard Class"/>
    <s v="BW-11110"/>
    <s v="Bart Watters"/>
    <x v="1"/>
    <x v="0"/>
    <s v="New York City"/>
    <x v="15"/>
    <n v="10024"/>
    <x v="3"/>
    <x v="1508"/>
    <x v="1"/>
    <x v="2"/>
    <x v="1486"/>
    <n v="24.900000000000002"/>
    <n v="5"/>
    <n v="0"/>
    <n v="11.454000000000001"/>
  </r>
  <r>
    <n v="6445"/>
    <x v="3212"/>
    <x v="0"/>
    <x v="63"/>
    <d v="2013-10-21T00:00:00"/>
    <s v="Standard Class"/>
    <s v="BW-11110"/>
    <s v="Bart Watters"/>
    <x v="1"/>
    <x v="0"/>
    <s v="New York City"/>
    <x v="15"/>
    <n v="10024"/>
    <x v="3"/>
    <x v="905"/>
    <x v="0"/>
    <x v="5"/>
    <x v="888"/>
    <n v="82.26"/>
    <n v="3"/>
    <n v="0"/>
    <n v="33.726600000000005"/>
  </r>
  <r>
    <n v="6446"/>
    <x v="3213"/>
    <x v="1"/>
    <x v="616"/>
    <d v="2012-03-10T00:00:00"/>
    <s v="Standard Class"/>
    <s v="JJ-15445"/>
    <s v="Jennifer Jackson"/>
    <x v="0"/>
    <x v="0"/>
    <s v="Chicago"/>
    <x v="10"/>
    <n v="60623"/>
    <x v="2"/>
    <x v="1084"/>
    <x v="1"/>
    <x v="13"/>
    <x v="1065"/>
    <n v="7.1039999999999992"/>
    <n v="6"/>
    <n v="0.2"/>
    <n v="2.4863999999999997"/>
  </r>
  <r>
    <n v="6447"/>
    <x v="3214"/>
    <x v="3"/>
    <x v="168"/>
    <d v="2014-03-07T00:00:00"/>
    <s v="Second Class"/>
    <s v="TT-21460"/>
    <s v="Tonja Turnell"/>
    <x v="2"/>
    <x v="0"/>
    <s v="Houston"/>
    <x v="5"/>
    <n v="77095"/>
    <x v="2"/>
    <x v="28"/>
    <x v="0"/>
    <x v="5"/>
    <x v="28"/>
    <n v="103.50000000000001"/>
    <n v="5"/>
    <n v="0.6"/>
    <n v="-77.625"/>
  </r>
  <r>
    <n v="6448"/>
    <x v="3214"/>
    <x v="3"/>
    <x v="168"/>
    <d v="2014-03-07T00:00:00"/>
    <s v="Second Class"/>
    <s v="TT-21460"/>
    <s v="Tonja Turnell"/>
    <x v="2"/>
    <x v="0"/>
    <s v="Houston"/>
    <x v="5"/>
    <n v="77095"/>
    <x v="2"/>
    <x v="1098"/>
    <x v="1"/>
    <x v="2"/>
    <x v="1079"/>
    <n v="2.4640000000000004"/>
    <n v="1"/>
    <n v="0.2"/>
    <n v="0.86239999999999983"/>
  </r>
  <r>
    <n v="6449"/>
    <x v="3214"/>
    <x v="3"/>
    <x v="168"/>
    <d v="2014-03-07T00:00:00"/>
    <s v="Second Class"/>
    <s v="TT-21460"/>
    <s v="Tonja Turnell"/>
    <x v="2"/>
    <x v="0"/>
    <s v="Houston"/>
    <x v="5"/>
    <n v="77095"/>
    <x v="2"/>
    <x v="376"/>
    <x v="1"/>
    <x v="4"/>
    <x v="372"/>
    <n v="8.7200000000000006"/>
    <n v="1"/>
    <n v="0.2"/>
    <n v="0.65399999999999947"/>
  </r>
  <r>
    <n v="6450"/>
    <x v="3215"/>
    <x v="1"/>
    <x v="12"/>
    <d v="2012-09-29T00:00:00"/>
    <s v="Standard Class"/>
    <s v="EH-13990"/>
    <s v="Erica Hackney"/>
    <x v="0"/>
    <x v="0"/>
    <s v="Meriden"/>
    <x v="29"/>
    <n v="6450"/>
    <x v="3"/>
    <x v="973"/>
    <x v="1"/>
    <x v="8"/>
    <x v="958"/>
    <n v="10.76"/>
    <n v="2"/>
    <n v="0"/>
    <n v="5.1647999999999996"/>
  </r>
  <r>
    <n v="6451"/>
    <x v="3215"/>
    <x v="1"/>
    <x v="12"/>
    <d v="2012-09-29T00:00:00"/>
    <s v="Standard Class"/>
    <s v="EH-13990"/>
    <s v="Erica Hackney"/>
    <x v="0"/>
    <x v="0"/>
    <s v="Meriden"/>
    <x v="29"/>
    <n v="6450"/>
    <x v="3"/>
    <x v="393"/>
    <x v="1"/>
    <x v="10"/>
    <x v="389"/>
    <n v="45.68"/>
    <n v="2"/>
    <n v="0"/>
    <n v="21.012799999999999"/>
  </r>
  <r>
    <n v="6452"/>
    <x v="3215"/>
    <x v="1"/>
    <x v="12"/>
    <d v="2012-09-29T00:00:00"/>
    <s v="Standard Class"/>
    <s v="EH-13990"/>
    <s v="Erica Hackney"/>
    <x v="0"/>
    <x v="0"/>
    <s v="Meriden"/>
    <x v="29"/>
    <n v="6450"/>
    <x v="3"/>
    <x v="87"/>
    <x v="1"/>
    <x v="6"/>
    <x v="87"/>
    <n v="6.7"/>
    <n v="1"/>
    <n v="0"/>
    <n v="2.2109999999999994"/>
  </r>
  <r>
    <n v="6453"/>
    <x v="3216"/>
    <x v="1"/>
    <x v="546"/>
    <d v="2012-12-23T00:00:00"/>
    <s v="Second Class"/>
    <s v="PR-18880"/>
    <s v="Patrick Ryan"/>
    <x v="0"/>
    <x v="0"/>
    <s v="Glenview"/>
    <x v="10"/>
    <n v="60025"/>
    <x v="2"/>
    <x v="984"/>
    <x v="2"/>
    <x v="7"/>
    <x v="968"/>
    <n v="158.376"/>
    <n v="3"/>
    <n v="0.2"/>
    <n v="13.857900000000008"/>
  </r>
  <r>
    <n v="6454"/>
    <x v="3217"/>
    <x v="1"/>
    <x v="1049"/>
    <d v="2012-10-13T00:00:00"/>
    <s v="Standard Class"/>
    <s v="BT-11680"/>
    <s v="Brian Thompson"/>
    <x v="0"/>
    <x v="0"/>
    <s v="Houston"/>
    <x v="5"/>
    <n v="77036"/>
    <x v="2"/>
    <x v="1539"/>
    <x v="1"/>
    <x v="6"/>
    <x v="1518"/>
    <n v="3.44"/>
    <n v="2"/>
    <n v="0.2"/>
    <n v="0.55899999999999961"/>
  </r>
  <r>
    <n v="6455"/>
    <x v="3218"/>
    <x v="3"/>
    <x v="689"/>
    <d v="2014-08-04T00:00:00"/>
    <s v="First Class"/>
    <s v="EC-14050"/>
    <s v="Erin Creighton"/>
    <x v="0"/>
    <x v="0"/>
    <s v="San Francisco"/>
    <x v="1"/>
    <n v="94110"/>
    <x v="1"/>
    <x v="86"/>
    <x v="1"/>
    <x v="4"/>
    <x v="86"/>
    <n v="56.56"/>
    <n v="2"/>
    <n v="0"/>
    <n v="15.2712"/>
  </r>
  <r>
    <n v="6456"/>
    <x v="3218"/>
    <x v="3"/>
    <x v="689"/>
    <d v="2014-08-04T00:00:00"/>
    <s v="First Class"/>
    <s v="EC-14050"/>
    <s v="Erin Creighton"/>
    <x v="0"/>
    <x v="0"/>
    <s v="San Francisco"/>
    <x v="1"/>
    <n v="94110"/>
    <x v="1"/>
    <x v="1226"/>
    <x v="0"/>
    <x v="5"/>
    <x v="1201"/>
    <n v="36.96"/>
    <n v="7"/>
    <n v="0"/>
    <n v="11.457599999999998"/>
  </r>
  <r>
    <n v="6457"/>
    <x v="3219"/>
    <x v="2"/>
    <x v="79"/>
    <d v="2011-08-11T00:00:00"/>
    <s v="Standard Class"/>
    <s v="SP-20650"/>
    <s v="Stephanie Phelps"/>
    <x v="1"/>
    <x v="0"/>
    <s v="New York City"/>
    <x v="15"/>
    <n v="10009"/>
    <x v="3"/>
    <x v="1236"/>
    <x v="2"/>
    <x v="7"/>
    <x v="1210"/>
    <n v="135.99"/>
    <n v="1"/>
    <n v="0"/>
    <n v="36.717300000000009"/>
  </r>
  <r>
    <n v="6458"/>
    <x v="3219"/>
    <x v="2"/>
    <x v="79"/>
    <d v="2011-08-11T00:00:00"/>
    <s v="Standard Class"/>
    <s v="SP-20650"/>
    <s v="Stephanie Phelps"/>
    <x v="1"/>
    <x v="0"/>
    <s v="New York City"/>
    <x v="15"/>
    <n v="10009"/>
    <x v="3"/>
    <x v="1605"/>
    <x v="1"/>
    <x v="6"/>
    <x v="1588"/>
    <n v="15.959999999999999"/>
    <n v="7"/>
    <n v="0"/>
    <n v="7.0224000000000011"/>
  </r>
  <r>
    <n v="6459"/>
    <x v="3220"/>
    <x v="3"/>
    <x v="304"/>
    <d v="2014-05-18T00:00:00"/>
    <s v="First Class"/>
    <s v="AJ-10780"/>
    <s v="Anthony Jacobs"/>
    <x v="1"/>
    <x v="0"/>
    <s v="Baltimore"/>
    <x v="39"/>
    <n v="21215"/>
    <x v="3"/>
    <x v="868"/>
    <x v="1"/>
    <x v="6"/>
    <x v="853"/>
    <n v="3.76"/>
    <n v="2"/>
    <n v="0"/>
    <n v="1.0903999999999998"/>
  </r>
  <r>
    <n v="6460"/>
    <x v="3220"/>
    <x v="3"/>
    <x v="304"/>
    <d v="2014-05-18T00:00:00"/>
    <s v="First Class"/>
    <s v="AJ-10780"/>
    <s v="Anthony Jacobs"/>
    <x v="1"/>
    <x v="0"/>
    <s v="Baltimore"/>
    <x v="39"/>
    <n v="21215"/>
    <x v="3"/>
    <x v="425"/>
    <x v="1"/>
    <x v="6"/>
    <x v="420"/>
    <n v="14.7"/>
    <n v="5"/>
    <n v="0"/>
    <n v="6.6150000000000002"/>
  </r>
  <r>
    <n v="6461"/>
    <x v="3220"/>
    <x v="3"/>
    <x v="304"/>
    <d v="2014-05-18T00:00:00"/>
    <s v="First Class"/>
    <s v="AJ-10780"/>
    <s v="Anthony Jacobs"/>
    <x v="1"/>
    <x v="0"/>
    <s v="Baltimore"/>
    <x v="39"/>
    <n v="21215"/>
    <x v="3"/>
    <x v="1453"/>
    <x v="1"/>
    <x v="6"/>
    <x v="1430"/>
    <n v="37.200000000000003"/>
    <n v="5"/>
    <n v="0"/>
    <n v="9.3000000000000007"/>
  </r>
  <r>
    <n v="6462"/>
    <x v="3220"/>
    <x v="3"/>
    <x v="304"/>
    <d v="2014-05-18T00:00:00"/>
    <s v="First Class"/>
    <s v="AJ-10780"/>
    <s v="Anthony Jacobs"/>
    <x v="1"/>
    <x v="0"/>
    <s v="Baltimore"/>
    <x v="39"/>
    <n v="21215"/>
    <x v="3"/>
    <x v="1048"/>
    <x v="2"/>
    <x v="11"/>
    <x v="1028"/>
    <n v="89.97"/>
    <n v="3"/>
    <n v="0"/>
    <n v="18.893699999999995"/>
  </r>
  <r>
    <n v="6463"/>
    <x v="3220"/>
    <x v="3"/>
    <x v="304"/>
    <d v="2014-05-18T00:00:00"/>
    <s v="First Class"/>
    <s v="AJ-10780"/>
    <s v="Anthony Jacobs"/>
    <x v="1"/>
    <x v="0"/>
    <s v="Baltimore"/>
    <x v="39"/>
    <n v="21215"/>
    <x v="3"/>
    <x v="1585"/>
    <x v="0"/>
    <x v="1"/>
    <x v="1567"/>
    <n v="261.95999999999998"/>
    <n v="2"/>
    <n v="0"/>
    <n v="23.576399999999978"/>
  </r>
  <r>
    <n v="6464"/>
    <x v="3220"/>
    <x v="3"/>
    <x v="304"/>
    <d v="2014-05-18T00:00:00"/>
    <s v="First Class"/>
    <s v="AJ-10780"/>
    <s v="Anthony Jacobs"/>
    <x v="1"/>
    <x v="0"/>
    <s v="Baltimore"/>
    <x v="39"/>
    <n v="21215"/>
    <x v="3"/>
    <x v="198"/>
    <x v="1"/>
    <x v="2"/>
    <x v="197"/>
    <n v="74"/>
    <n v="5"/>
    <n v="0"/>
    <n v="37"/>
  </r>
  <r>
    <n v="6465"/>
    <x v="3221"/>
    <x v="0"/>
    <x v="897"/>
    <d v="2013-09-29T00:00:00"/>
    <s v="Standard Class"/>
    <s v="AS-10630"/>
    <s v="Ann Steele"/>
    <x v="2"/>
    <x v="0"/>
    <s v="Louisville"/>
    <x v="0"/>
    <n v="40214"/>
    <x v="0"/>
    <x v="1494"/>
    <x v="0"/>
    <x v="5"/>
    <x v="1473"/>
    <n v="13.28"/>
    <n v="2"/>
    <n v="0"/>
    <n v="6.3743999999999996"/>
  </r>
  <r>
    <n v="6466"/>
    <x v="3222"/>
    <x v="1"/>
    <x v="50"/>
    <d v="2012-11-17T00:00:00"/>
    <s v="Standard Class"/>
    <s v="AA-10375"/>
    <s v="Allen Armold"/>
    <x v="0"/>
    <x v="0"/>
    <s v="Lebanon"/>
    <x v="18"/>
    <n v="37087"/>
    <x v="0"/>
    <x v="1754"/>
    <x v="1"/>
    <x v="4"/>
    <x v="1735"/>
    <n v="84.960000000000008"/>
    <n v="6"/>
    <n v="0.2"/>
    <n v="6.3719999999999999"/>
  </r>
  <r>
    <n v="6467"/>
    <x v="3223"/>
    <x v="3"/>
    <x v="1053"/>
    <d v="2014-05-26T00:00:00"/>
    <s v="Second Class"/>
    <s v="EH-13945"/>
    <s v="Eric Hoffmann"/>
    <x v="0"/>
    <x v="0"/>
    <s v="Los Angeles"/>
    <x v="1"/>
    <n v="90008"/>
    <x v="1"/>
    <x v="1599"/>
    <x v="2"/>
    <x v="11"/>
    <x v="1582"/>
    <n v="68.459999999999994"/>
    <n v="7"/>
    <n v="0"/>
    <n v="25.330199999999998"/>
  </r>
  <r>
    <n v="6468"/>
    <x v="3224"/>
    <x v="0"/>
    <x v="499"/>
    <d v="2013-12-09T00:00:00"/>
    <s v="Standard Class"/>
    <s v="DB-13270"/>
    <s v="Deborah Brumfield"/>
    <x v="2"/>
    <x v="0"/>
    <s v="Providence"/>
    <x v="34"/>
    <n v="2908"/>
    <x v="3"/>
    <x v="403"/>
    <x v="1"/>
    <x v="4"/>
    <x v="399"/>
    <n v="2079.4"/>
    <n v="5"/>
    <n v="0"/>
    <n v="582.23199999999997"/>
  </r>
  <r>
    <n v="6469"/>
    <x v="3224"/>
    <x v="0"/>
    <x v="499"/>
    <d v="2013-12-09T00:00:00"/>
    <s v="Standard Class"/>
    <s v="DB-13270"/>
    <s v="Deborah Brumfield"/>
    <x v="2"/>
    <x v="0"/>
    <s v="Providence"/>
    <x v="34"/>
    <n v="2908"/>
    <x v="3"/>
    <x v="1066"/>
    <x v="2"/>
    <x v="7"/>
    <x v="1046"/>
    <n v="629.94999999999993"/>
    <n v="5"/>
    <n v="0"/>
    <n v="176.38600000000002"/>
  </r>
  <r>
    <n v="6470"/>
    <x v="3224"/>
    <x v="0"/>
    <x v="499"/>
    <d v="2013-12-09T00:00:00"/>
    <s v="Standard Class"/>
    <s v="DB-13270"/>
    <s v="Deborah Brumfield"/>
    <x v="2"/>
    <x v="0"/>
    <s v="Providence"/>
    <x v="34"/>
    <n v="2908"/>
    <x v="3"/>
    <x v="441"/>
    <x v="0"/>
    <x v="5"/>
    <x v="1710"/>
    <n v="72.42"/>
    <n v="6"/>
    <n v="0"/>
    <n v="23.898600000000002"/>
  </r>
  <r>
    <n v="6471"/>
    <x v="3225"/>
    <x v="1"/>
    <x v="1111"/>
    <d v="2012-09-02T00:00:00"/>
    <s v="Standard Class"/>
    <s v="CC-12100"/>
    <s v="Chad Cunningham"/>
    <x v="2"/>
    <x v="0"/>
    <s v="Detroit"/>
    <x v="12"/>
    <n v="48234"/>
    <x v="2"/>
    <x v="984"/>
    <x v="2"/>
    <x v="7"/>
    <x v="968"/>
    <n v="131.97999999999999"/>
    <n v="2"/>
    <n v="0"/>
    <n v="35.634600000000006"/>
  </r>
  <r>
    <n v="6472"/>
    <x v="3225"/>
    <x v="1"/>
    <x v="1111"/>
    <d v="2012-09-02T00:00:00"/>
    <s v="Standard Class"/>
    <s v="CC-12100"/>
    <s v="Chad Cunningham"/>
    <x v="2"/>
    <x v="0"/>
    <s v="Detroit"/>
    <x v="12"/>
    <n v="48234"/>
    <x v="2"/>
    <x v="960"/>
    <x v="2"/>
    <x v="11"/>
    <x v="944"/>
    <n v="114.52"/>
    <n v="7"/>
    <n v="0"/>
    <n v="11.451999999999995"/>
  </r>
  <r>
    <n v="6473"/>
    <x v="3226"/>
    <x v="2"/>
    <x v="571"/>
    <d v="2011-06-10T00:00:00"/>
    <s v="Standard Class"/>
    <s v="VT-21700"/>
    <s v="Valerie Takahito"/>
    <x v="2"/>
    <x v="0"/>
    <s v="Houston"/>
    <x v="5"/>
    <n v="77070"/>
    <x v="2"/>
    <x v="300"/>
    <x v="1"/>
    <x v="2"/>
    <x v="297"/>
    <n v="100.24000000000001"/>
    <n v="10"/>
    <n v="0.2"/>
    <n v="33.830999999999989"/>
  </r>
  <r>
    <n v="6474"/>
    <x v="3227"/>
    <x v="0"/>
    <x v="196"/>
    <d v="2013-03-21T00:00:00"/>
    <s v="Second Class"/>
    <s v="DB-13060"/>
    <s v="Dave Brooks"/>
    <x v="0"/>
    <x v="0"/>
    <s v="Columbia"/>
    <x v="18"/>
    <n v="38401"/>
    <x v="0"/>
    <x v="963"/>
    <x v="1"/>
    <x v="9"/>
    <x v="947"/>
    <n v="871.80000000000007"/>
    <n v="3"/>
    <n v="0.2"/>
    <n v="87.180000000000092"/>
  </r>
  <r>
    <n v="6475"/>
    <x v="3228"/>
    <x v="2"/>
    <x v="1112"/>
    <d v="2011-01-16T00:00:00"/>
    <s v="First Class"/>
    <s v="BS-11590"/>
    <s v="Brendan Sweed"/>
    <x v="1"/>
    <x v="0"/>
    <s v="Philadelphia"/>
    <x v="9"/>
    <n v="19140"/>
    <x v="3"/>
    <x v="927"/>
    <x v="0"/>
    <x v="0"/>
    <x v="911"/>
    <n v="61.96"/>
    <n v="4"/>
    <n v="0.5"/>
    <n v="-53.285600000000009"/>
  </r>
  <r>
    <n v="6476"/>
    <x v="3229"/>
    <x v="3"/>
    <x v="95"/>
    <d v="2014-06-11T00:00:00"/>
    <s v="Standard Class"/>
    <s v="NR-18550"/>
    <s v="Nick Radford"/>
    <x v="0"/>
    <x v="0"/>
    <s v="Pembroke Pines"/>
    <x v="2"/>
    <n v="33024"/>
    <x v="0"/>
    <x v="881"/>
    <x v="1"/>
    <x v="8"/>
    <x v="866"/>
    <n v="4.5540000000000003"/>
    <n v="3"/>
    <n v="0.7"/>
    <n v="-3.4913999999999987"/>
  </r>
  <r>
    <n v="6477"/>
    <x v="3229"/>
    <x v="3"/>
    <x v="95"/>
    <d v="2014-06-11T00:00:00"/>
    <s v="Standard Class"/>
    <s v="NR-18550"/>
    <s v="Nick Radford"/>
    <x v="0"/>
    <x v="0"/>
    <s v="Pembroke Pines"/>
    <x v="2"/>
    <n v="33024"/>
    <x v="0"/>
    <x v="189"/>
    <x v="1"/>
    <x v="9"/>
    <x v="188"/>
    <n v="5.2"/>
    <n v="2"/>
    <n v="0.2"/>
    <n v="0.58499999999999974"/>
  </r>
  <r>
    <n v="6478"/>
    <x v="3229"/>
    <x v="3"/>
    <x v="95"/>
    <d v="2014-06-11T00:00:00"/>
    <s v="Standard Class"/>
    <s v="NR-18550"/>
    <s v="Nick Radford"/>
    <x v="0"/>
    <x v="0"/>
    <s v="Pembroke Pines"/>
    <x v="2"/>
    <n v="33024"/>
    <x v="0"/>
    <x v="217"/>
    <x v="2"/>
    <x v="11"/>
    <x v="216"/>
    <n v="205.99200000000002"/>
    <n v="1"/>
    <n v="0.2"/>
    <n v="-2.5749000000000279"/>
  </r>
  <r>
    <n v="6479"/>
    <x v="3229"/>
    <x v="3"/>
    <x v="95"/>
    <d v="2014-06-11T00:00:00"/>
    <s v="Standard Class"/>
    <s v="NR-18550"/>
    <s v="Nick Radford"/>
    <x v="0"/>
    <x v="0"/>
    <s v="Pembroke Pines"/>
    <x v="2"/>
    <n v="33024"/>
    <x v="0"/>
    <x v="1145"/>
    <x v="1"/>
    <x v="10"/>
    <x v="1124"/>
    <n v="15.552000000000003"/>
    <n v="3"/>
    <n v="0.2"/>
    <n v="5.4432"/>
  </r>
  <r>
    <n v="6480"/>
    <x v="3229"/>
    <x v="3"/>
    <x v="95"/>
    <d v="2014-06-11T00:00:00"/>
    <s v="Standard Class"/>
    <s v="NR-18550"/>
    <s v="Nick Radford"/>
    <x v="0"/>
    <x v="0"/>
    <s v="Pembroke Pines"/>
    <x v="2"/>
    <n v="33024"/>
    <x v="0"/>
    <x v="1066"/>
    <x v="2"/>
    <x v="7"/>
    <x v="1046"/>
    <n v="503.96000000000004"/>
    <n v="5"/>
    <n v="0.2"/>
    <n v="50.396000000000015"/>
  </r>
  <r>
    <n v="6481"/>
    <x v="3229"/>
    <x v="3"/>
    <x v="95"/>
    <d v="2014-06-11T00:00:00"/>
    <s v="Standard Class"/>
    <s v="NR-18550"/>
    <s v="Nick Radford"/>
    <x v="0"/>
    <x v="0"/>
    <s v="Pembroke Pines"/>
    <x v="2"/>
    <n v="33024"/>
    <x v="0"/>
    <x v="1298"/>
    <x v="1"/>
    <x v="9"/>
    <x v="1274"/>
    <n v="24.472000000000001"/>
    <n v="7"/>
    <n v="0.2"/>
    <n v="1.8353999999999999"/>
  </r>
  <r>
    <n v="6482"/>
    <x v="3229"/>
    <x v="3"/>
    <x v="95"/>
    <d v="2014-06-11T00:00:00"/>
    <s v="Standard Class"/>
    <s v="NR-18550"/>
    <s v="Nick Radford"/>
    <x v="0"/>
    <x v="0"/>
    <s v="Pembroke Pines"/>
    <x v="2"/>
    <n v="33024"/>
    <x v="0"/>
    <x v="415"/>
    <x v="0"/>
    <x v="0"/>
    <x v="410"/>
    <n v="241.56799999999998"/>
    <n v="2"/>
    <n v="0.2"/>
    <n v="0"/>
  </r>
  <r>
    <n v="6483"/>
    <x v="3229"/>
    <x v="3"/>
    <x v="95"/>
    <d v="2014-06-11T00:00:00"/>
    <s v="Standard Class"/>
    <s v="NR-18550"/>
    <s v="Nick Radford"/>
    <x v="0"/>
    <x v="0"/>
    <s v="Pembroke Pines"/>
    <x v="2"/>
    <n v="33024"/>
    <x v="0"/>
    <x v="1615"/>
    <x v="2"/>
    <x v="11"/>
    <x v="1597"/>
    <n v="110.4"/>
    <n v="2"/>
    <n v="0.2"/>
    <n v="-4.1400000000000077"/>
  </r>
  <r>
    <n v="6484"/>
    <x v="3230"/>
    <x v="3"/>
    <x v="95"/>
    <d v="2014-06-10T00:00:00"/>
    <s v="Standard Class"/>
    <s v="KN-16390"/>
    <s v="Katherine Nockton"/>
    <x v="1"/>
    <x v="0"/>
    <s v="New York City"/>
    <x v="15"/>
    <n v="10011"/>
    <x v="3"/>
    <x v="855"/>
    <x v="0"/>
    <x v="3"/>
    <x v="840"/>
    <n v="384.76799999999997"/>
    <n v="2"/>
    <n v="0.4"/>
    <n v="-115.43040000000002"/>
  </r>
  <r>
    <n v="6485"/>
    <x v="3230"/>
    <x v="3"/>
    <x v="95"/>
    <d v="2014-06-10T00:00:00"/>
    <s v="Standard Class"/>
    <s v="KN-16390"/>
    <s v="Katherine Nockton"/>
    <x v="1"/>
    <x v="0"/>
    <s v="New York City"/>
    <x v="15"/>
    <n v="10011"/>
    <x v="3"/>
    <x v="1728"/>
    <x v="2"/>
    <x v="15"/>
    <x v="1706"/>
    <n v="78.66"/>
    <n v="6"/>
    <n v="0"/>
    <n v="36.183599999999991"/>
  </r>
  <r>
    <n v="6486"/>
    <x v="3230"/>
    <x v="3"/>
    <x v="95"/>
    <d v="2014-06-10T00:00:00"/>
    <s v="Standard Class"/>
    <s v="KN-16390"/>
    <s v="Katherine Nockton"/>
    <x v="1"/>
    <x v="0"/>
    <s v="New York City"/>
    <x v="15"/>
    <n v="10011"/>
    <x v="3"/>
    <x v="752"/>
    <x v="1"/>
    <x v="10"/>
    <x v="743"/>
    <n v="45.36"/>
    <n v="4"/>
    <n v="0"/>
    <n v="22.226399999999998"/>
  </r>
  <r>
    <n v="6487"/>
    <x v="3231"/>
    <x v="1"/>
    <x v="1113"/>
    <d v="2012-03-26T00:00:00"/>
    <s v="Standard Class"/>
    <s v="JW-16075"/>
    <s v="Julia West"/>
    <x v="0"/>
    <x v="0"/>
    <s v="Jacksonville"/>
    <x v="3"/>
    <n v="28540"/>
    <x v="0"/>
    <x v="227"/>
    <x v="1"/>
    <x v="9"/>
    <x v="225"/>
    <n v="962.07999999999993"/>
    <n v="4"/>
    <n v="0.2"/>
    <n v="156.33799999999997"/>
  </r>
  <r>
    <n v="6488"/>
    <x v="3231"/>
    <x v="1"/>
    <x v="1113"/>
    <d v="2012-03-26T00:00:00"/>
    <s v="Standard Class"/>
    <s v="JW-16075"/>
    <s v="Julia West"/>
    <x v="0"/>
    <x v="0"/>
    <s v="Jacksonville"/>
    <x v="3"/>
    <n v="28540"/>
    <x v="0"/>
    <x v="1395"/>
    <x v="1"/>
    <x v="8"/>
    <x v="1373"/>
    <n v="12.843000000000002"/>
    <n v="3"/>
    <n v="0.7"/>
    <n v="-9.8462999999999994"/>
  </r>
  <r>
    <n v="6489"/>
    <x v="3231"/>
    <x v="1"/>
    <x v="1113"/>
    <d v="2012-03-26T00:00:00"/>
    <s v="Standard Class"/>
    <s v="JW-16075"/>
    <s v="Julia West"/>
    <x v="0"/>
    <x v="0"/>
    <s v="Jacksonville"/>
    <x v="3"/>
    <n v="28540"/>
    <x v="0"/>
    <x v="145"/>
    <x v="1"/>
    <x v="10"/>
    <x v="145"/>
    <n v="295.45600000000002"/>
    <n v="14"/>
    <n v="0.2"/>
    <n v="96.023199999999974"/>
  </r>
  <r>
    <n v="6490"/>
    <x v="3232"/>
    <x v="3"/>
    <x v="20"/>
    <d v="2014-09-25T00:00:00"/>
    <s v="Standard Class"/>
    <s v="JM-15535"/>
    <s v="Jessica Myrick"/>
    <x v="0"/>
    <x v="0"/>
    <s v="New York City"/>
    <x v="15"/>
    <n v="10011"/>
    <x v="3"/>
    <x v="1434"/>
    <x v="1"/>
    <x v="10"/>
    <x v="1413"/>
    <n v="32.400000000000006"/>
    <n v="5"/>
    <n v="0"/>
    <n v="15.552000000000001"/>
  </r>
  <r>
    <n v="6491"/>
    <x v="3233"/>
    <x v="2"/>
    <x v="1114"/>
    <d v="2011-09-19T00:00:00"/>
    <s v="Standard Class"/>
    <s v="MF-18250"/>
    <s v="Monica Federle"/>
    <x v="1"/>
    <x v="0"/>
    <s v="Philadelphia"/>
    <x v="9"/>
    <n v="19120"/>
    <x v="3"/>
    <x v="596"/>
    <x v="0"/>
    <x v="5"/>
    <x v="591"/>
    <n v="103.93599999999999"/>
    <n v="4"/>
    <n v="0.2"/>
    <n v="16.889599999999998"/>
  </r>
  <r>
    <n v="6492"/>
    <x v="3234"/>
    <x v="0"/>
    <x v="73"/>
    <d v="2013-11-26T00:00:00"/>
    <s v="Standard Class"/>
    <s v="FA-14230"/>
    <s v="Frank Atkinson"/>
    <x v="1"/>
    <x v="0"/>
    <s v="Orlando"/>
    <x v="2"/>
    <n v="32839"/>
    <x v="0"/>
    <x v="199"/>
    <x v="0"/>
    <x v="0"/>
    <x v="198"/>
    <n v="289.56799999999998"/>
    <n v="2"/>
    <n v="0.2"/>
    <n v="10.858799999999974"/>
  </r>
  <r>
    <n v="6493"/>
    <x v="3234"/>
    <x v="0"/>
    <x v="73"/>
    <d v="2013-11-26T00:00:00"/>
    <s v="Standard Class"/>
    <s v="FA-14230"/>
    <s v="Frank Atkinson"/>
    <x v="1"/>
    <x v="0"/>
    <s v="Orlando"/>
    <x v="2"/>
    <n v="32839"/>
    <x v="0"/>
    <x v="337"/>
    <x v="1"/>
    <x v="4"/>
    <x v="333"/>
    <n v="39.72"/>
    <n v="5"/>
    <n v="0.2"/>
    <n v="4.4684999999999953"/>
  </r>
  <r>
    <n v="6494"/>
    <x v="3234"/>
    <x v="0"/>
    <x v="73"/>
    <d v="2013-11-26T00:00:00"/>
    <s v="Standard Class"/>
    <s v="FA-14230"/>
    <s v="Frank Atkinson"/>
    <x v="1"/>
    <x v="0"/>
    <s v="Orlando"/>
    <x v="2"/>
    <n v="32839"/>
    <x v="0"/>
    <x v="1081"/>
    <x v="2"/>
    <x v="7"/>
    <x v="1062"/>
    <n v="244.768"/>
    <n v="4"/>
    <n v="0.2"/>
    <n v="24.476800000000004"/>
  </r>
  <r>
    <n v="6495"/>
    <x v="3235"/>
    <x v="3"/>
    <x v="960"/>
    <d v="2014-11-02T00:00:00"/>
    <s v="Second Class"/>
    <s v="KH-16510"/>
    <s v="Keith Herrera"/>
    <x v="0"/>
    <x v="0"/>
    <s v="Houston"/>
    <x v="5"/>
    <n v="77095"/>
    <x v="2"/>
    <x v="46"/>
    <x v="2"/>
    <x v="11"/>
    <x v="46"/>
    <n v="24"/>
    <n v="2"/>
    <n v="0.2"/>
    <n v="-2.6999999999999993"/>
  </r>
  <r>
    <n v="6496"/>
    <x v="3235"/>
    <x v="3"/>
    <x v="960"/>
    <d v="2014-11-02T00:00:00"/>
    <s v="Second Class"/>
    <s v="KH-16510"/>
    <s v="Keith Herrera"/>
    <x v="0"/>
    <x v="0"/>
    <s v="Houston"/>
    <x v="5"/>
    <n v="77095"/>
    <x v="2"/>
    <x v="289"/>
    <x v="1"/>
    <x v="10"/>
    <x v="286"/>
    <n v="15.552000000000003"/>
    <n v="3"/>
    <n v="0.2"/>
    <n v="5.4432"/>
  </r>
  <r>
    <n v="6497"/>
    <x v="3235"/>
    <x v="3"/>
    <x v="960"/>
    <d v="2014-11-02T00:00:00"/>
    <s v="Second Class"/>
    <s v="KH-16510"/>
    <s v="Keith Herrera"/>
    <x v="0"/>
    <x v="0"/>
    <s v="Houston"/>
    <x v="5"/>
    <n v="77095"/>
    <x v="2"/>
    <x v="960"/>
    <x v="2"/>
    <x v="11"/>
    <x v="944"/>
    <n v="26.176000000000002"/>
    <n v="2"/>
    <n v="0.2"/>
    <n v="-3.272000000000002"/>
  </r>
  <r>
    <n v="6498"/>
    <x v="3236"/>
    <x v="1"/>
    <x v="1115"/>
    <d v="2012-07-28T00:00:00"/>
    <s v="Standard Class"/>
    <s v="SS-20515"/>
    <s v="Shirley Schmidt"/>
    <x v="2"/>
    <x v="0"/>
    <s v="Louisville"/>
    <x v="0"/>
    <n v="40214"/>
    <x v="0"/>
    <x v="5"/>
    <x v="0"/>
    <x v="5"/>
    <x v="5"/>
    <n v="20.94"/>
    <n v="3"/>
    <n v="0"/>
    <n v="6.0725999999999987"/>
  </r>
  <r>
    <n v="6499"/>
    <x v="3236"/>
    <x v="1"/>
    <x v="1115"/>
    <d v="2012-07-28T00:00:00"/>
    <s v="Standard Class"/>
    <s v="SS-20515"/>
    <s v="Shirley Schmidt"/>
    <x v="2"/>
    <x v="0"/>
    <s v="Louisville"/>
    <x v="0"/>
    <n v="40214"/>
    <x v="0"/>
    <x v="491"/>
    <x v="1"/>
    <x v="8"/>
    <x v="486"/>
    <n v="135.09"/>
    <n v="9"/>
    <n v="0"/>
    <n v="62.14139999999999"/>
  </r>
  <r>
    <n v="6500"/>
    <x v="3236"/>
    <x v="1"/>
    <x v="1115"/>
    <d v="2012-07-28T00:00:00"/>
    <s v="Standard Class"/>
    <s v="SS-20515"/>
    <s v="Shirley Schmidt"/>
    <x v="2"/>
    <x v="0"/>
    <s v="Louisville"/>
    <x v="0"/>
    <n v="40214"/>
    <x v="0"/>
    <x v="1235"/>
    <x v="2"/>
    <x v="11"/>
    <x v="1209"/>
    <n v="279.85999999999996"/>
    <n v="14"/>
    <n v="0"/>
    <n v="64.367799999999988"/>
  </r>
  <r>
    <n v="6501"/>
    <x v="3236"/>
    <x v="1"/>
    <x v="1115"/>
    <d v="2012-07-28T00:00:00"/>
    <s v="Standard Class"/>
    <s v="SS-20515"/>
    <s v="Shirley Schmidt"/>
    <x v="2"/>
    <x v="0"/>
    <s v="Louisville"/>
    <x v="0"/>
    <n v="40214"/>
    <x v="0"/>
    <x v="491"/>
    <x v="1"/>
    <x v="8"/>
    <x v="486"/>
    <n v="90.06"/>
    <n v="6"/>
    <n v="0"/>
    <n v="41.427599999999991"/>
  </r>
  <r>
    <n v="6502"/>
    <x v="3237"/>
    <x v="2"/>
    <x v="981"/>
    <d v="2011-11-06T00:00:00"/>
    <s v="Standard Class"/>
    <s v="LC-17050"/>
    <s v="Liz Carlisle"/>
    <x v="0"/>
    <x v="0"/>
    <s v="Medina"/>
    <x v="24"/>
    <n v="44256"/>
    <x v="3"/>
    <x v="1501"/>
    <x v="2"/>
    <x v="7"/>
    <x v="1480"/>
    <n v="539.96399999999994"/>
    <n v="6"/>
    <n v="0.4"/>
    <n v="-107.99280000000002"/>
  </r>
  <r>
    <n v="6503"/>
    <x v="3237"/>
    <x v="2"/>
    <x v="981"/>
    <d v="2011-11-06T00:00:00"/>
    <s v="Standard Class"/>
    <s v="LC-17050"/>
    <s v="Liz Carlisle"/>
    <x v="0"/>
    <x v="0"/>
    <s v="Medina"/>
    <x v="24"/>
    <n v="44256"/>
    <x v="3"/>
    <x v="179"/>
    <x v="2"/>
    <x v="7"/>
    <x v="178"/>
    <n v="50.231999999999999"/>
    <n v="7"/>
    <n v="0.4"/>
    <n v="-10.046400000000002"/>
  </r>
  <r>
    <n v="6504"/>
    <x v="3237"/>
    <x v="2"/>
    <x v="981"/>
    <d v="2011-11-06T00:00:00"/>
    <s v="Standard Class"/>
    <s v="LC-17050"/>
    <s v="Liz Carlisle"/>
    <x v="0"/>
    <x v="0"/>
    <s v="Medina"/>
    <x v="24"/>
    <n v="44256"/>
    <x v="3"/>
    <x v="410"/>
    <x v="1"/>
    <x v="8"/>
    <x v="405"/>
    <n v="19.242000000000001"/>
    <n v="3"/>
    <n v="0.7"/>
    <n v="-13.4694"/>
  </r>
  <r>
    <n v="6505"/>
    <x v="3238"/>
    <x v="3"/>
    <x v="701"/>
    <d v="2014-11-23T00:00:00"/>
    <s v="Second Class"/>
    <s v="VW-21775"/>
    <s v="Victoria Wilson"/>
    <x v="1"/>
    <x v="0"/>
    <s v="New York City"/>
    <x v="15"/>
    <n v="10011"/>
    <x v="3"/>
    <x v="403"/>
    <x v="1"/>
    <x v="4"/>
    <x v="399"/>
    <n v="1247.6399999999999"/>
    <n v="3"/>
    <n v="0"/>
    <n v="349.33919999999995"/>
  </r>
  <r>
    <n v="6506"/>
    <x v="3239"/>
    <x v="0"/>
    <x v="190"/>
    <d v="2013-07-01T00:00:00"/>
    <s v="Standard Class"/>
    <s v="LD-16855"/>
    <s v="Lela Donovan"/>
    <x v="1"/>
    <x v="0"/>
    <s v="Chicago"/>
    <x v="10"/>
    <n v="60653"/>
    <x v="2"/>
    <x v="147"/>
    <x v="1"/>
    <x v="6"/>
    <x v="147"/>
    <n v="5.3040000000000003"/>
    <n v="3"/>
    <n v="0.2"/>
    <n v="0.46409999999999996"/>
  </r>
  <r>
    <n v="6507"/>
    <x v="3240"/>
    <x v="0"/>
    <x v="790"/>
    <d v="2013-10-12T00:00:00"/>
    <s v="Second Class"/>
    <s v="SP-20545"/>
    <s v="Sibella Parks"/>
    <x v="1"/>
    <x v="0"/>
    <s v="Philadelphia"/>
    <x v="9"/>
    <n v="19143"/>
    <x v="3"/>
    <x v="1774"/>
    <x v="1"/>
    <x v="10"/>
    <x v="1755"/>
    <n v="19.136000000000003"/>
    <n v="4"/>
    <n v="0.2"/>
    <n v="5.9799999999999986"/>
  </r>
  <r>
    <n v="6508"/>
    <x v="3240"/>
    <x v="0"/>
    <x v="790"/>
    <d v="2013-10-12T00:00:00"/>
    <s v="Second Class"/>
    <s v="SP-20545"/>
    <s v="Sibella Parks"/>
    <x v="1"/>
    <x v="0"/>
    <s v="Philadelphia"/>
    <x v="9"/>
    <n v="19143"/>
    <x v="3"/>
    <x v="575"/>
    <x v="0"/>
    <x v="5"/>
    <x v="570"/>
    <n v="332.83200000000005"/>
    <n v="4"/>
    <n v="0.2"/>
    <n v="-24.962399999999988"/>
  </r>
  <r>
    <n v="6509"/>
    <x v="3241"/>
    <x v="3"/>
    <x v="698"/>
    <d v="2014-12-27T00:00:00"/>
    <s v="Standard Class"/>
    <s v="DK-13150"/>
    <s v="David Kendrick"/>
    <x v="1"/>
    <x v="0"/>
    <s v="New York City"/>
    <x v="15"/>
    <n v="10009"/>
    <x v="3"/>
    <x v="314"/>
    <x v="1"/>
    <x v="10"/>
    <x v="361"/>
    <n v="279.89999999999998"/>
    <n v="5"/>
    <n v="0"/>
    <n v="137.15100000000001"/>
  </r>
  <r>
    <n v="6510"/>
    <x v="3241"/>
    <x v="3"/>
    <x v="698"/>
    <d v="2014-12-27T00:00:00"/>
    <s v="Standard Class"/>
    <s v="DK-13150"/>
    <s v="David Kendrick"/>
    <x v="1"/>
    <x v="0"/>
    <s v="New York City"/>
    <x v="15"/>
    <n v="10009"/>
    <x v="3"/>
    <x v="301"/>
    <x v="1"/>
    <x v="8"/>
    <x v="298"/>
    <n v="50.352000000000004"/>
    <n v="3"/>
    <n v="0.2"/>
    <n v="17.623199999999997"/>
  </r>
  <r>
    <n v="6511"/>
    <x v="3241"/>
    <x v="3"/>
    <x v="698"/>
    <d v="2014-12-27T00:00:00"/>
    <s v="Standard Class"/>
    <s v="DK-13150"/>
    <s v="David Kendrick"/>
    <x v="1"/>
    <x v="0"/>
    <s v="New York City"/>
    <x v="15"/>
    <n v="10009"/>
    <x v="3"/>
    <x v="752"/>
    <x v="1"/>
    <x v="10"/>
    <x v="743"/>
    <n v="34.019999999999996"/>
    <n v="3"/>
    <n v="0"/>
    <n v="16.669799999999999"/>
  </r>
  <r>
    <n v="6512"/>
    <x v="3242"/>
    <x v="3"/>
    <x v="904"/>
    <d v="2014-03-11T00:00:00"/>
    <s v="Standard Class"/>
    <s v="FC-14245"/>
    <s v="Frank Carlisle"/>
    <x v="2"/>
    <x v="0"/>
    <s v="San Francisco"/>
    <x v="1"/>
    <n v="94109"/>
    <x v="1"/>
    <x v="703"/>
    <x v="1"/>
    <x v="6"/>
    <x v="696"/>
    <n v="23.88"/>
    <n v="6"/>
    <n v="0"/>
    <n v="8.1191999999999993"/>
  </r>
  <r>
    <n v="6513"/>
    <x v="3242"/>
    <x v="3"/>
    <x v="904"/>
    <d v="2014-03-11T00:00:00"/>
    <s v="Standard Class"/>
    <s v="FC-14245"/>
    <s v="Frank Carlisle"/>
    <x v="2"/>
    <x v="0"/>
    <s v="San Francisco"/>
    <x v="1"/>
    <n v="94109"/>
    <x v="1"/>
    <x v="1363"/>
    <x v="1"/>
    <x v="2"/>
    <x v="1340"/>
    <n v="11.52"/>
    <n v="4"/>
    <n v="0"/>
    <n v="5.6448"/>
  </r>
  <r>
    <n v="6514"/>
    <x v="3242"/>
    <x v="3"/>
    <x v="904"/>
    <d v="2014-03-11T00:00:00"/>
    <s v="Standard Class"/>
    <s v="FC-14245"/>
    <s v="Frank Carlisle"/>
    <x v="2"/>
    <x v="0"/>
    <s v="San Francisco"/>
    <x v="1"/>
    <n v="94109"/>
    <x v="1"/>
    <x v="1522"/>
    <x v="1"/>
    <x v="10"/>
    <x v="1500"/>
    <n v="286.93"/>
    <n v="7"/>
    <n v="0"/>
    <n v="140.59569999999999"/>
  </r>
  <r>
    <n v="6515"/>
    <x v="3242"/>
    <x v="3"/>
    <x v="904"/>
    <d v="2014-03-11T00:00:00"/>
    <s v="Standard Class"/>
    <s v="FC-14245"/>
    <s v="Frank Carlisle"/>
    <x v="2"/>
    <x v="0"/>
    <s v="San Francisco"/>
    <x v="1"/>
    <n v="94109"/>
    <x v="1"/>
    <x v="957"/>
    <x v="2"/>
    <x v="7"/>
    <x v="941"/>
    <n v="206.38400000000001"/>
    <n v="2"/>
    <n v="0.2"/>
    <n v="23.218199999999996"/>
  </r>
  <r>
    <n v="6516"/>
    <x v="3243"/>
    <x v="3"/>
    <x v="175"/>
    <d v="2014-09-20T00:00:00"/>
    <s v="Standard Class"/>
    <s v="RD-19480"/>
    <s v="Rick Duston"/>
    <x v="0"/>
    <x v="0"/>
    <s v="San Francisco"/>
    <x v="1"/>
    <n v="94122"/>
    <x v="1"/>
    <x v="955"/>
    <x v="0"/>
    <x v="1"/>
    <x v="939"/>
    <n v="218.35200000000003"/>
    <n v="3"/>
    <n v="0.2"/>
    <n v="0"/>
  </r>
  <r>
    <n v="6517"/>
    <x v="3243"/>
    <x v="3"/>
    <x v="175"/>
    <d v="2014-09-20T00:00:00"/>
    <s v="Standard Class"/>
    <s v="RD-19480"/>
    <s v="Rick Duston"/>
    <x v="0"/>
    <x v="0"/>
    <s v="San Francisco"/>
    <x v="1"/>
    <n v="94122"/>
    <x v="1"/>
    <x v="1060"/>
    <x v="0"/>
    <x v="5"/>
    <x v="1040"/>
    <n v="529.9"/>
    <n v="5"/>
    <n v="0"/>
    <n v="105.97999999999999"/>
  </r>
  <r>
    <n v="6518"/>
    <x v="3243"/>
    <x v="3"/>
    <x v="175"/>
    <d v="2014-09-20T00:00:00"/>
    <s v="Standard Class"/>
    <s v="RD-19480"/>
    <s v="Rick Duston"/>
    <x v="0"/>
    <x v="0"/>
    <s v="San Francisco"/>
    <x v="1"/>
    <n v="94122"/>
    <x v="1"/>
    <x v="1068"/>
    <x v="1"/>
    <x v="6"/>
    <x v="1048"/>
    <n v="99.3"/>
    <n v="10"/>
    <n v="0"/>
    <n v="41.706000000000003"/>
  </r>
  <r>
    <n v="6519"/>
    <x v="3243"/>
    <x v="3"/>
    <x v="175"/>
    <d v="2014-09-20T00:00:00"/>
    <s v="Standard Class"/>
    <s v="RD-19480"/>
    <s v="Rick Duston"/>
    <x v="0"/>
    <x v="0"/>
    <s v="San Francisco"/>
    <x v="1"/>
    <n v="94122"/>
    <x v="1"/>
    <x v="1309"/>
    <x v="1"/>
    <x v="9"/>
    <x v="1285"/>
    <n v="108.96"/>
    <n v="2"/>
    <n v="0"/>
    <n v="30.508800000000008"/>
  </r>
  <r>
    <n v="6520"/>
    <x v="3243"/>
    <x v="3"/>
    <x v="175"/>
    <d v="2014-09-20T00:00:00"/>
    <s v="Standard Class"/>
    <s v="RD-19480"/>
    <s v="Rick Duston"/>
    <x v="0"/>
    <x v="0"/>
    <s v="San Francisco"/>
    <x v="1"/>
    <n v="94122"/>
    <x v="1"/>
    <x v="472"/>
    <x v="1"/>
    <x v="8"/>
    <x v="468"/>
    <n v="2.6880000000000002"/>
    <n v="1"/>
    <n v="0.2"/>
    <n v="0.83999999999999975"/>
  </r>
  <r>
    <n v="6521"/>
    <x v="3244"/>
    <x v="3"/>
    <x v="1034"/>
    <d v="2014-01-19T00:00:00"/>
    <s v="Second Class"/>
    <s v="AR-10540"/>
    <s v="Andy Reiter"/>
    <x v="0"/>
    <x v="0"/>
    <s v="Jackson"/>
    <x v="12"/>
    <n v="49201"/>
    <x v="2"/>
    <x v="316"/>
    <x v="1"/>
    <x v="8"/>
    <x v="313"/>
    <n v="5443.96"/>
    <n v="4"/>
    <n v="0"/>
    <n v="2504.2215999999999"/>
  </r>
  <r>
    <n v="6522"/>
    <x v="3244"/>
    <x v="3"/>
    <x v="1034"/>
    <d v="2014-01-19T00:00:00"/>
    <s v="Second Class"/>
    <s v="AR-10540"/>
    <s v="Andy Reiter"/>
    <x v="0"/>
    <x v="0"/>
    <s v="Jackson"/>
    <x v="12"/>
    <n v="49201"/>
    <x v="2"/>
    <x v="1719"/>
    <x v="0"/>
    <x v="1"/>
    <x v="1697"/>
    <n v="302.67"/>
    <n v="3"/>
    <n v="0"/>
    <n v="72.640799999999999"/>
  </r>
  <r>
    <n v="6523"/>
    <x v="3244"/>
    <x v="3"/>
    <x v="1034"/>
    <d v="2014-01-19T00:00:00"/>
    <s v="Second Class"/>
    <s v="AR-10540"/>
    <s v="Andy Reiter"/>
    <x v="0"/>
    <x v="0"/>
    <s v="Jackson"/>
    <x v="12"/>
    <n v="49201"/>
    <x v="2"/>
    <x v="1788"/>
    <x v="1"/>
    <x v="10"/>
    <x v="1769"/>
    <n v="56.07"/>
    <n v="7"/>
    <n v="0"/>
    <n v="25.231499999999997"/>
  </r>
  <r>
    <n v="6524"/>
    <x v="3245"/>
    <x v="0"/>
    <x v="274"/>
    <d v="2013-07-14T00:00:00"/>
    <s v="Standard Class"/>
    <s v="CC-12100"/>
    <s v="Chad Cunningham"/>
    <x v="2"/>
    <x v="0"/>
    <s v="Philadelphia"/>
    <x v="9"/>
    <n v="19120"/>
    <x v="3"/>
    <x v="1621"/>
    <x v="1"/>
    <x v="2"/>
    <x v="1603"/>
    <n v="10.08"/>
    <n v="2"/>
    <n v="0.2"/>
    <n v="3.2759999999999994"/>
  </r>
  <r>
    <n v="6525"/>
    <x v="3245"/>
    <x v="0"/>
    <x v="274"/>
    <d v="2013-07-14T00:00:00"/>
    <s v="Standard Class"/>
    <s v="CC-12100"/>
    <s v="Chad Cunningham"/>
    <x v="2"/>
    <x v="0"/>
    <s v="Philadelphia"/>
    <x v="9"/>
    <n v="19120"/>
    <x v="3"/>
    <x v="966"/>
    <x v="2"/>
    <x v="7"/>
    <x v="950"/>
    <n v="59.993999999999993"/>
    <n v="1"/>
    <n v="0.4"/>
    <n v="-12.998700000000007"/>
  </r>
  <r>
    <n v="6526"/>
    <x v="3245"/>
    <x v="0"/>
    <x v="274"/>
    <d v="2013-07-14T00:00:00"/>
    <s v="Standard Class"/>
    <s v="CC-12100"/>
    <s v="Chad Cunningham"/>
    <x v="2"/>
    <x v="0"/>
    <s v="Philadelphia"/>
    <x v="9"/>
    <n v="19120"/>
    <x v="3"/>
    <x v="31"/>
    <x v="1"/>
    <x v="8"/>
    <x v="31"/>
    <n v="5.7150000000000016"/>
    <n v="5"/>
    <n v="0.7"/>
    <n v="-4.7625000000000011"/>
  </r>
  <r>
    <n v="6527"/>
    <x v="3245"/>
    <x v="0"/>
    <x v="274"/>
    <d v="2013-07-14T00:00:00"/>
    <s v="Standard Class"/>
    <s v="CC-12100"/>
    <s v="Chad Cunningham"/>
    <x v="2"/>
    <x v="0"/>
    <s v="Philadelphia"/>
    <x v="9"/>
    <n v="19120"/>
    <x v="3"/>
    <x v="1375"/>
    <x v="1"/>
    <x v="8"/>
    <x v="1351"/>
    <n v="9.4200000000000017"/>
    <n v="5"/>
    <n v="0.7"/>
    <n v="-7.8500000000000014"/>
  </r>
  <r>
    <n v="6528"/>
    <x v="3246"/>
    <x v="0"/>
    <x v="443"/>
    <d v="2013-12-29T00:00:00"/>
    <s v="Second Class"/>
    <s v="CA-11965"/>
    <s v="Carol Adams"/>
    <x v="1"/>
    <x v="0"/>
    <s v="Warwick"/>
    <x v="34"/>
    <n v="2886"/>
    <x v="3"/>
    <x v="615"/>
    <x v="2"/>
    <x v="16"/>
    <x v="610"/>
    <n v="1999.96"/>
    <n v="4"/>
    <n v="0"/>
    <n v="899.98199999999997"/>
  </r>
  <r>
    <n v="6529"/>
    <x v="3247"/>
    <x v="2"/>
    <x v="1091"/>
    <d v="2011-12-26T00:00:00"/>
    <s v="Standard Class"/>
    <s v="BT-11530"/>
    <s v="Bradley Talbott"/>
    <x v="2"/>
    <x v="0"/>
    <s v="New York City"/>
    <x v="15"/>
    <n v="10024"/>
    <x v="3"/>
    <x v="1789"/>
    <x v="1"/>
    <x v="4"/>
    <x v="1770"/>
    <n v="216.4"/>
    <n v="4"/>
    <n v="0"/>
    <n v="56.26400000000001"/>
  </r>
  <r>
    <n v="6530"/>
    <x v="3248"/>
    <x v="2"/>
    <x v="1116"/>
    <d v="2011-02-28T00:00:00"/>
    <s v="Standard Class"/>
    <s v="MG-17875"/>
    <s v="Michael Grace"/>
    <x v="2"/>
    <x v="0"/>
    <s v="El Paso"/>
    <x v="5"/>
    <n v="79907"/>
    <x v="2"/>
    <x v="865"/>
    <x v="1"/>
    <x v="2"/>
    <x v="33"/>
    <n v="6.9360000000000008"/>
    <n v="3"/>
    <n v="0.2"/>
    <n v="2.3409000000000004"/>
  </r>
  <r>
    <n v="6531"/>
    <x v="3248"/>
    <x v="2"/>
    <x v="1116"/>
    <d v="2011-02-28T00:00:00"/>
    <s v="Standard Class"/>
    <s v="MG-17875"/>
    <s v="Michael Grace"/>
    <x v="2"/>
    <x v="0"/>
    <s v="El Paso"/>
    <x v="5"/>
    <n v="79907"/>
    <x v="2"/>
    <x v="777"/>
    <x v="1"/>
    <x v="8"/>
    <x v="768"/>
    <n v="4.427999999999999"/>
    <n v="3"/>
    <n v="0.8"/>
    <n v="-6.8633999999999986"/>
  </r>
  <r>
    <n v="6532"/>
    <x v="3249"/>
    <x v="3"/>
    <x v="769"/>
    <d v="2014-12-09T00:00:00"/>
    <s v="Standard Class"/>
    <s v="TP-21130"/>
    <s v="Theone Pippenger"/>
    <x v="0"/>
    <x v="0"/>
    <s v="Rochester"/>
    <x v="11"/>
    <n v="55901"/>
    <x v="2"/>
    <x v="1039"/>
    <x v="1"/>
    <x v="6"/>
    <x v="1020"/>
    <n v="8.8000000000000007"/>
    <n v="5"/>
    <n v="0"/>
    <n v="2.5519999999999996"/>
  </r>
  <r>
    <n v="6533"/>
    <x v="3249"/>
    <x v="3"/>
    <x v="769"/>
    <d v="2014-12-09T00:00:00"/>
    <s v="Standard Class"/>
    <s v="TP-21130"/>
    <s v="Theone Pippenger"/>
    <x v="0"/>
    <x v="0"/>
    <s v="Rochester"/>
    <x v="11"/>
    <n v="55901"/>
    <x v="2"/>
    <x v="1779"/>
    <x v="2"/>
    <x v="11"/>
    <x v="1760"/>
    <n v="142.80000000000001"/>
    <n v="1"/>
    <n v="0"/>
    <n v="29.988"/>
  </r>
  <r>
    <n v="6534"/>
    <x v="3249"/>
    <x v="3"/>
    <x v="769"/>
    <d v="2014-12-09T00:00:00"/>
    <s v="Standard Class"/>
    <s v="TP-21130"/>
    <s v="Theone Pippenger"/>
    <x v="0"/>
    <x v="0"/>
    <s v="Rochester"/>
    <x v="11"/>
    <n v="55901"/>
    <x v="2"/>
    <x v="1593"/>
    <x v="2"/>
    <x v="11"/>
    <x v="1576"/>
    <n v="399.95"/>
    <n v="5"/>
    <n v="0"/>
    <n v="143.982"/>
  </r>
  <r>
    <n v="6535"/>
    <x v="3250"/>
    <x v="2"/>
    <x v="664"/>
    <d v="2011-11-22T00:00:00"/>
    <s v="Standard Class"/>
    <s v="GT-14710"/>
    <s v="Greg Tran"/>
    <x v="0"/>
    <x v="0"/>
    <s v="Buffalo"/>
    <x v="15"/>
    <n v="14215"/>
    <x v="3"/>
    <x v="1176"/>
    <x v="1"/>
    <x v="8"/>
    <x v="1153"/>
    <n v="2152.7760000000003"/>
    <n v="3"/>
    <n v="0.2"/>
    <n v="726.56189999999981"/>
  </r>
  <r>
    <n v="6536"/>
    <x v="3250"/>
    <x v="2"/>
    <x v="664"/>
    <d v="2011-11-22T00:00:00"/>
    <s v="Standard Class"/>
    <s v="GT-14710"/>
    <s v="Greg Tran"/>
    <x v="0"/>
    <x v="0"/>
    <s v="Buffalo"/>
    <x v="15"/>
    <n v="14215"/>
    <x v="3"/>
    <x v="1248"/>
    <x v="0"/>
    <x v="0"/>
    <x v="1223"/>
    <n v="4007.8400000000006"/>
    <n v="10"/>
    <n v="0.2"/>
    <n v="-50.098000000000297"/>
  </r>
  <r>
    <n v="6537"/>
    <x v="3251"/>
    <x v="2"/>
    <x v="22"/>
    <d v="2011-10-23T00:00:00"/>
    <s v="First Class"/>
    <s v="FH-14365"/>
    <s v="Fred Hopkins"/>
    <x v="1"/>
    <x v="0"/>
    <s v="Knoxville"/>
    <x v="18"/>
    <n v="37918"/>
    <x v="0"/>
    <x v="962"/>
    <x v="0"/>
    <x v="3"/>
    <x v="946"/>
    <n v="328.59000000000003"/>
    <n v="3"/>
    <n v="0.4"/>
    <n v="-147.8655"/>
  </r>
  <r>
    <n v="6538"/>
    <x v="3251"/>
    <x v="2"/>
    <x v="22"/>
    <d v="2011-10-23T00:00:00"/>
    <s v="First Class"/>
    <s v="FH-14365"/>
    <s v="Fred Hopkins"/>
    <x v="1"/>
    <x v="0"/>
    <s v="Knoxville"/>
    <x v="18"/>
    <n v="37918"/>
    <x v="0"/>
    <x v="356"/>
    <x v="1"/>
    <x v="4"/>
    <x v="352"/>
    <n v="98.352000000000004"/>
    <n v="3"/>
    <n v="0.2"/>
    <n v="-24.588000000000001"/>
  </r>
  <r>
    <n v="6539"/>
    <x v="3252"/>
    <x v="1"/>
    <x v="969"/>
    <d v="2012-10-30T00:00:00"/>
    <s v="Standard Class"/>
    <s v="HK-14890"/>
    <s v="Heather Kirkland"/>
    <x v="1"/>
    <x v="0"/>
    <s v="Newark"/>
    <x v="13"/>
    <n v="19711"/>
    <x v="3"/>
    <x v="559"/>
    <x v="2"/>
    <x v="7"/>
    <x v="553"/>
    <n v="158.99"/>
    <n v="1"/>
    <n v="0"/>
    <n v="41.337400000000002"/>
  </r>
  <r>
    <n v="6540"/>
    <x v="3252"/>
    <x v="1"/>
    <x v="969"/>
    <d v="2012-10-30T00:00:00"/>
    <s v="Standard Class"/>
    <s v="HK-14890"/>
    <s v="Heather Kirkland"/>
    <x v="1"/>
    <x v="0"/>
    <s v="Newark"/>
    <x v="13"/>
    <n v="19711"/>
    <x v="3"/>
    <x v="1340"/>
    <x v="0"/>
    <x v="1"/>
    <x v="1316"/>
    <n v="291.10000000000002"/>
    <n v="5"/>
    <n v="0"/>
    <n v="75.686000000000007"/>
  </r>
  <r>
    <n v="6541"/>
    <x v="3253"/>
    <x v="3"/>
    <x v="673"/>
    <d v="2014-11-20T00:00:00"/>
    <s v="First Class"/>
    <s v="CC-12220"/>
    <s v="Chris Cortes"/>
    <x v="0"/>
    <x v="0"/>
    <s v="Seattle"/>
    <x v="4"/>
    <n v="98103"/>
    <x v="1"/>
    <x v="1635"/>
    <x v="1"/>
    <x v="10"/>
    <x v="1616"/>
    <n v="73.679999999999993"/>
    <n v="6"/>
    <n v="0"/>
    <n v="34.629599999999996"/>
  </r>
  <r>
    <n v="6542"/>
    <x v="3253"/>
    <x v="3"/>
    <x v="673"/>
    <d v="2014-11-20T00:00:00"/>
    <s v="First Class"/>
    <s v="CC-12220"/>
    <s v="Chris Cortes"/>
    <x v="0"/>
    <x v="0"/>
    <s v="Seattle"/>
    <x v="4"/>
    <n v="98103"/>
    <x v="1"/>
    <x v="583"/>
    <x v="0"/>
    <x v="5"/>
    <x v="578"/>
    <n v="139.91999999999999"/>
    <n v="2"/>
    <n v="0"/>
    <n v="23.786399999999986"/>
  </r>
  <r>
    <n v="6543"/>
    <x v="3253"/>
    <x v="3"/>
    <x v="673"/>
    <d v="2014-11-20T00:00:00"/>
    <s v="First Class"/>
    <s v="CC-12220"/>
    <s v="Chris Cortes"/>
    <x v="0"/>
    <x v="0"/>
    <s v="Seattle"/>
    <x v="4"/>
    <n v="98103"/>
    <x v="1"/>
    <x v="1517"/>
    <x v="2"/>
    <x v="7"/>
    <x v="1495"/>
    <n v="107.88"/>
    <n v="3"/>
    <n v="0.2"/>
    <n v="10.787999999999997"/>
  </r>
  <r>
    <n v="6544"/>
    <x v="3253"/>
    <x v="3"/>
    <x v="673"/>
    <d v="2014-11-20T00:00:00"/>
    <s v="First Class"/>
    <s v="CC-12220"/>
    <s v="Chris Cortes"/>
    <x v="0"/>
    <x v="0"/>
    <s v="Seattle"/>
    <x v="4"/>
    <n v="98103"/>
    <x v="1"/>
    <x v="1291"/>
    <x v="1"/>
    <x v="4"/>
    <x v="1268"/>
    <n v="33.29"/>
    <n v="1"/>
    <n v="0"/>
    <n v="7.9895999999999994"/>
  </r>
  <r>
    <n v="6545"/>
    <x v="3254"/>
    <x v="3"/>
    <x v="304"/>
    <d v="2014-05-19T00:00:00"/>
    <s v="Standard Class"/>
    <s v="DP-13000"/>
    <s v="Darren Powers"/>
    <x v="0"/>
    <x v="0"/>
    <s v="Cleveland"/>
    <x v="24"/>
    <n v="44105"/>
    <x v="3"/>
    <x v="1561"/>
    <x v="1"/>
    <x v="8"/>
    <x v="1542"/>
    <n v="58.170000000000009"/>
    <n v="5"/>
    <n v="0.7"/>
    <n v="-46.53600000000003"/>
  </r>
  <r>
    <n v="6546"/>
    <x v="3254"/>
    <x v="3"/>
    <x v="304"/>
    <d v="2014-05-19T00:00:00"/>
    <s v="Standard Class"/>
    <s v="DP-13000"/>
    <s v="Darren Powers"/>
    <x v="0"/>
    <x v="0"/>
    <s v="Cleveland"/>
    <x v="24"/>
    <n v="44105"/>
    <x v="3"/>
    <x v="840"/>
    <x v="1"/>
    <x v="2"/>
    <x v="826"/>
    <n v="5.04"/>
    <n v="2"/>
    <n v="0.2"/>
    <n v="1.764"/>
  </r>
  <r>
    <n v="6547"/>
    <x v="3254"/>
    <x v="3"/>
    <x v="304"/>
    <d v="2014-05-19T00:00:00"/>
    <s v="Standard Class"/>
    <s v="DP-13000"/>
    <s v="Darren Powers"/>
    <x v="0"/>
    <x v="0"/>
    <s v="Cleveland"/>
    <x v="24"/>
    <n v="44105"/>
    <x v="3"/>
    <x v="1693"/>
    <x v="1"/>
    <x v="10"/>
    <x v="1672"/>
    <n v="24.784000000000002"/>
    <n v="1"/>
    <n v="0.2"/>
    <n v="7.7449999999999983"/>
  </r>
  <r>
    <n v="6548"/>
    <x v="3255"/>
    <x v="2"/>
    <x v="72"/>
    <d v="2011-03-05T00:00:00"/>
    <s v="Standard Class"/>
    <s v="VF-21715"/>
    <s v="Vicky Freymann"/>
    <x v="2"/>
    <x v="0"/>
    <s v="Elmhurst"/>
    <x v="10"/>
    <n v="60126"/>
    <x v="2"/>
    <x v="83"/>
    <x v="0"/>
    <x v="1"/>
    <x v="83"/>
    <n v="634.11599999999999"/>
    <n v="6"/>
    <n v="0.3"/>
    <n v="-172.11720000000003"/>
  </r>
  <r>
    <n v="6549"/>
    <x v="3255"/>
    <x v="2"/>
    <x v="72"/>
    <d v="2011-03-05T00:00:00"/>
    <s v="Standard Class"/>
    <s v="VF-21715"/>
    <s v="Vicky Freymann"/>
    <x v="2"/>
    <x v="0"/>
    <s v="Elmhurst"/>
    <x v="10"/>
    <n v="60126"/>
    <x v="2"/>
    <x v="1749"/>
    <x v="1"/>
    <x v="10"/>
    <x v="1730"/>
    <n v="17.472000000000001"/>
    <n v="3"/>
    <n v="0.2"/>
    <n v="5.6783999999999981"/>
  </r>
  <r>
    <n v="6550"/>
    <x v="3256"/>
    <x v="1"/>
    <x v="117"/>
    <d v="2012-08-01T00:00:00"/>
    <s v="First Class"/>
    <s v="GH-14410"/>
    <s v="Gary Hansen"/>
    <x v="2"/>
    <x v="0"/>
    <s v="Lakeville"/>
    <x v="11"/>
    <n v="55044"/>
    <x v="2"/>
    <x v="792"/>
    <x v="0"/>
    <x v="1"/>
    <x v="782"/>
    <n v="155.88"/>
    <n v="6"/>
    <n v="0"/>
    <n v="38.970000000000006"/>
  </r>
  <r>
    <n v="6551"/>
    <x v="3257"/>
    <x v="1"/>
    <x v="549"/>
    <d v="2012-11-03T00:00:00"/>
    <s v="Second Class"/>
    <s v="JH-16180"/>
    <s v="Justin Hirsh"/>
    <x v="0"/>
    <x v="0"/>
    <s v="New York City"/>
    <x v="15"/>
    <n v="10035"/>
    <x v="3"/>
    <x v="1455"/>
    <x v="0"/>
    <x v="1"/>
    <x v="1432"/>
    <n v="327.56399999999996"/>
    <n v="4"/>
    <n v="0.1"/>
    <n v="21.837600000000023"/>
  </r>
  <r>
    <n v="6552"/>
    <x v="3258"/>
    <x v="3"/>
    <x v="819"/>
    <d v="2014-12-22T00:00:00"/>
    <s v="Second Class"/>
    <s v="RB-19465"/>
    <s v="Rick Bensley"/>
    <x v="2"/>
    <x v="0"/>
    <s v="Los Angeles"/>
    <x v="1"/>
    <n v="90036"/>
    <x v="1"/>
    <x v="481"/>
    <x v="1"/>
    <x v="10"/>
    <x v="477"/>
    <n v="13.36"/>
    <n v="2"/>
    <n v="0"/>
    <n v="6.4127999999999998"/>
  </r>
  <r>
    <n v="6553"/>
    <x v="3258"/>
    <x v="3"/>
    <x v="819"/>
    <d v="2014-12-22T00:00:00"/>
    <s v="Second Class"/>
    <s v="RB-19465"/>
    <s v="Rick Bensley"/>
    <x v="2"/>
    <x v="0"/>
    <s v="Los Angeles"/>
    <x v="1"/>
    <n v="90036"/>
    <x v="1"/>
    <x v="967"/>
    <x v="1"/>
    <x v="4"/>
    <x v="951"/>
    <n v="158.9"/>
    <n v="5"/>
    <n v="0"/>
    <n v="7.9449999999999932"/>
  </r>
  <r>
    <n v="6554"/>
    <x v="3259"/>
    <x v="2"/>
    <x v="22"/>
    <d v="2011-10-22T00:00:00"/>
    <s v="Second Class"/>
    <s v="LS-16975"/>
    <s v="Lindsay Shagiari"/>
    <x v="2"/>
    <x v="0"/>
    <s v="Chicago"/>
    <x v="10"/>
    <n v="60653"/>
    <x v="2"/>
    <x v="590"/>
    <x v="2"/>
    <x v="11"/>
    <x v="585"/>
    <n v="319.96800000000002"/>
    <n v="4"/>
    <n v="0.2"/>
    <n v="71.992800000000003"/>
  </r>
  <r>
    <n v="6555"/>
    <x v="3259"/>
    <x v="2"/>
    <x v="22"/>
    <d v="2011-10-22T00:00:00"/>
    <s v="Second Class"/>
    <s v="LS-16975"/>
    <s v="Lindsay Shagiari"/>
    <x v="2"/>
    <x v="0"/>
    <s v="Chicago"/>
    <x v="10"/>
    <n v="60653"/>
    <x v="2"/>
    <x v="1672"/>
    <x v="1"/>
    <x v="4"/>
    <x v="1651"/>
    <n v="505.32000000000005"/>
    <n v="3"/>
    <n v="0.2"/>
    <n v="31.582499999999953"/>
  </r>
  <r>
    <n v="6556"/>
    <x v="3259"/>
    <x v="2"/>
    <x v="22"/>
    <d v="2011-10-22T00:00:00"/>
    <s v="Second Class"/>
    <s v="LS-16975"/>
    <s v="Lindsay Shagiari"/>
    <x v="2"/>
    <x v="0"/>
    <s v="Chicago"/>
    <x v="10"/>
    <n v="60653"/>
    <x v="2"/>
    <x v="1790"/>
    <x v="1"/>
    <x v="10"/>
    <x v="1771"/>
    <n v="3.8079999999999998"/>
    <n v="1"/>
    <n v="0.2"/>
    <n v="1.2375999999999996"/>
  </r>
  <r>
    <n v="6557"/>
    <x v="3259"/>
    <x v="2"/>
    <x v="22"/>
    <d v="2011-10-22T00:00:00"/>
    <s v="Second Class"/>
    <s v="LS-16975"/>
    <s v="Lindsay Shagiari"/>
    <x v="2"/>
    <x v="0"/>
    <s v="Chicago"/>
    <x v="10"/>
    <n v="60653"/>
    <x v="2"/>
    <x v="1311"/>
    <x v="1"/>
    <x v="8"/>
    <x v="1288"/>
    <n v="8.6819999999999968"/>
    <n v="1"/>
    <n v="0.8"/>
    <n v="-14.759400000000003"/>
  </r>
  <r>
    <n v="6558"/>
    <x v="3259"/>
    <x v="2"/>
    <x v="22"/>
    <d v="2011-10-22T00:00:00"/>
    <s v="Second Class"/>
    <s v="LS-16975"/>
    <s v="Lindsay Shagiari"/>
    <x v="2"/>
    <x v="0"/>
    <s v="Chicago"/>
    <x v="10"/>
    <n v="60653"/>
    <x v="2"/>
    <x v="580"/>
    <x v="1"/>
    <x v="2"/>
    <x v="575"/>
    <n v="24.424000000000003"/>
    <n v="1"/>
    <n v="0.2"/>
    <n v="7.9378000000000002"/>
  </r>
  <r>
    <n v="6559"/>
    <x v="3260"/>
    <x v="1"/>
    <x v="1117"/>
    <d v="2012-06-10T00:00:00"/>
    <s v="Standard Class"/>
    <s v="EB-13750"/>
    <s v="Edward Becker"/>
    <x v="1"/>
    <x v="0"/>
    <s v="Buffalo"/>
    <x v="15"/>
    <n v="14215"/>
    <x v="3"/>
    <x v="499"/>
    <x v="0"/>
    <x v="1"/>
    <x v="494"/>
    <n v="1522.6379999999999"/>
    <n v="9"/>
    <n v="0.1"/>
    <n v="169.18200000000004"/>
  </r>
  <r>
    <n v="6560"/>
    <x v="3261"/>
    <x v="0"/>
    <x v="658"/>
    <d v="2013-07-27T00:00:00"/>
    <s v="Standard Class"/>
    <s v="DK-12835"/>
    <s v="Damala Kotsonis"/>
    <x v="1"/>
    <x v="0"/>
    <s v="Roseville"/>
    <x v="1"/>
    <n v="95661"/>
    <x v="1"/>
    <x v="970"/>
    <x v="1"/>
    <x v="12"/>
    <x v="955"/>
    <n v="419.90000000000003"/>
    <n v="5"/>
    <n v="0"/>
    <n v="197.35299999999998"/>
  </r>
  <r>
    <n v="6561"/>
    <x v="3261"/>
    <x v="0"/>
    <x v="658"/>
    <d v="2013-07-27T00:00:00"/>
    <s v="Standard Class"/>
    <s v="DK-12835"/>
    <s v="Damala Kotsonis"/>
    <x v="1"/>
    <x v="0"/>
    <s v="Roseville"/>
    <x v="1"/>
    <n v="95661"/>
    <x v="1"/>
    <x v="365"/>
    <x v="1"/>
    <x v="2"/>
    <x v="360"/>
    <n v="3.15"/>
    <n v="1"/>
    <n v="0"/>
    <n v="1.512"/>
  </r>
  <r>
    <n v="6562"/>
    <x v="3262"/>
    <x v="3"/>
    <x v="185"/>
    <d v="2014-04-03T00:00:00"/>
    <s v="First Class"/>
    <s v="SC-20260"/>
    <s v="Scott Cohen"/>
    <x v="1"/>
    <x v="0"/>
    <s v="Arlington"/>
    <x v="5"/>
    <n v="76017"/>
    <x v="2"/>
    <x v="731"/>
    <x v="1"/>
    <x v="9"/>
    <x v="723"/>
    <n v="33.61999999999999"/>
    <n v="5"/>
    <n v="0.8"/>
    <n v="-90.774000000000029"/>
  </r>
  <r>
    <n v="6563"/>
    <x v="3263"/>
    <x v="2"/>
    <x v="1118"/>
    <d v="2011-05-12T00:00:00"/>
    <s v="Standard Class"/>
    <s v="CT-11995"/>
    <s v="Carol Triggs"/>
    <x v="0"/>
    <x v="0"/>
    <s v="Lawrence"/>
    <x v="31"/>
    <n v="1841"/>
    <x v="3"/>
    <x v="61"/>
    <x v="1"/>
    <x v="8"/>
    <x v="61"/>
    <n v="16.14"/>
    <n v="3"/>
    <n v="0"/>
    <n v="7.9085999999999999"/>
  </r>
  <r>
    <n v="6564"/>
    <x v="3263"/>
    <x v="2"/>
    <x v="1118"/>
    <d v="2011-05-12T00:00:00"/>
    <s v="Standard Class"/>
    <s v="CT-11995"/>
    <s v="Carol Triggs"/>
    <x v="0"/>
    <x v="0"/>
    <s v="Lawrence"/>
    <x v="31"/>
    <n v="1841"/>
    <x v="3"/>
    <x v="1582"/>
    <x v="0"/>
    <x v="3"/>
    <x v="1564"/>
    <n v="194.25"/>
    <n v="2"/>
    <n v="0.3"/>
    <n v="-38.849999999999994"/>
  </r>
  <r>
    <n v="6565"/>
    <x v="3263"/>
    <x v="2"/>
    <x v="1118"/>
    <d v="2011-05-12T00:00:00"/>
    <s v="Standard Class"/>
    <s v="CT-11995"/>
    <s v="Carol Triggs"/>
    <x v="0"/>
    <x v="0"/>
    <s v="Lawrence"/>
    <x v="31"/>
    <n v="1841"/>
    <x v="3"/>
    <x v="671"/>
    <x v="1"/>
    <x v="6"/>
    <x v="665"/>
    <n v="8.64"/>
    <n v="3"/>
    <n v="0"/>
    <n v="2.5055999999999998"/>
  </r>
  <r>
    <n v="6566"/>
    <x v="3263"/>
    <x v="2"/>
    <x v="1118"/>
    <d v="2011-05-12T00:00:00"/>
    <s v="Standard Class"/>
    <s v="CT-11995"/>
    <s v="Carol Triggs"/>
    <x v="0"/>
    <x v="0"/>
    <s v="Lawrence"/>
    <x v="31"/>
    <n v="1841"/>
    <x v="3"/>
    <x v="635"/>
    <x v="0"/>
    <x v="1"/>
    <x v="629"/>
    <n v="872.32"/>
    <n v="4"/>
    <n v="0"/>
    <n v="244.24959999999999"/>
  </r>
  <r>
    <n v="6567"/>
    <x v="3264"/>
    <x v="3"/>
    <x v="1119"/>
    <d v="2014-02-09T00:00:00"/>
    <s v="Second Class"/>
    <s v="CB-12025"/>
    <s v="Cassandra Brandow"/>
    <x v="0"/>
    <x v="0"/>
    <s v="Waco"/>
    <x v="5"/>
    <n v="76706"/>
    <x v="2"/>
    <x v="569"/>
    <x v="1"/>
    <x v="8"/>
    <x v="564"/>
    <n v="243.99199999999996"/>
    <n v="4"/>
    <n v="0.8"/>
    <n v="-426.9860000000001"/>
  </r>
  <r>
    <n v="6568"/>
    <x v="3264"/>
    <x v="3"/>
    <x v="1119"/>
    <d v="2014-02-09T00:00:00"/>
    <s v="Second Class"/>
    <s v="CB-12025"/>
    <s v="Cassandra Brandow"/>
    <x v="0"/>
    <x v="0"/>
    <s v="Waco"/>
    <x v="5"/>
    <n v="76706"/>
    <x v="2"/>
    <x v="1325"/>
    <x v="1"/>
    <x v="6"/>
    <x v="33"/>
    <n v="7.120000000000001"/>
    <n v="5"/>
    <n v="0.2"/>
    <n v="0.71199999999999974"/>
  </r>
  <r>
    <n v="6569"/>
    <x v="3265"/>
    <x v="2"/>
    <x v="891"/>
    <d v="2011-04-22T00:00:00"/>
    <s v="Standard Class"/>
    <s v="KM-16720"/>
    <s v="Kunst Miller"/>
    <x v="0"/>
    <x v="0"/>
    <s v="Houston"/>
    <x v="5"/>
    <n v="77095"/>
    <x v="2"/>
    <x v="59"/>
    <x v="1"/>
    <x v="6"/>
    <x v="59"/>
    <n v="2.6880000000000002"/>
    <n v="2"/>
    <n v="0.2"/>
    <n v="1.008"/>
  </r>
  <r>
    <n v="6570"/>
    <x v="3265"/>
    <x v="2"/>
    <x v="891"/>
    <d v="2011-04-22T00:00:00"/>
    <s v="Standard Class"/>
    <s v="KM-16720"/>
    <s v="Kunst Miller"/>
    <x v="0"/>
    <x v="0"/>
    <s v="Houston"/>
    <x v="5"/>
    <n v="77095"/>
    <x v="2"/>
    <x v="291"/>
    <x v="0"/>
    <x v="1"/>
    <x v="288"/>
    <n v="317.05799999999999"/>
    <n v="3"/>
    <n v="0.3"/>
    <n v="-18.117599999999996"/>
  </r>
  <r>
    <n v="6571"/>
    <x v="3265"/>
    <x v="2"/>
    <x v="891"/>
    <d v="2011-04-22T00:00:00"/>
    <s v="Standard Class"/>
    <s v="KM-16720"/>
    <s v="Kunst Miller"/>
    <x v="0"/>
    <x v="0"/>
    <s v="Houston"/>
    <x v="5"/>
    <n v="77095"/>
    <x v="2"/>
    <x v="633"/>
    <x v="1"/>
    <x v="12"/>
    <x v="627"/>
    <n v="149.352"/>
    <n v="3"/>
    <n v="0.2"/>
    <n v="50.40629999999998"/>
  </r>
  <r>
    <n v="6572"/>
    <x v="3265"/>
    <x v="2"/>
    <x v="891"/>
    <d v="2011-04-22T00:00:00"/>
    <s v="Standard Class"/>
    <s v="KM-16720"/>
    <s v="Kunst Miller"/>
    <x v="0"/>
    <x v="0"/>
    <s v="Houston"/>
    <x v="5"/>
    <n v="77095"/>
    <x v="2"/>
    <x v="1523"/>
    <x v="2"/>
    <x v="11"/>
    <x v="1501"/>
    <n v="227.976"/>
    <n v="3"/>
    <n v="0.2"/>
    <n v="28.496999999999957"/>
  </r>
  <r>
    <n v="6573"/>
    <x v="3266"/>
    <x v="0"/>
    <x v="1120"/>
    <d v="2013-05-17T00:00:00"/>
    <s v="Standard Class"/>
    <s v="RD-19720"/>
    <s v="Roger Demir"/>
    <x v="0"/>
    <x v="0"/>
    <s v="Seattle"/>
    <x v="4"/>
    <n v="98105"/>
    <x v="1"/>
    <x v="1296"/>
    <x v="1"/>
    <x v="10"/>
    <x v="1272"/>
    <n v="11.96"/>
    <n v="2"/>
    <n v="0"/>
    <n v="5.8604000000000003"/>
  </r>
  <r>
    <n v="6574"/>
    <x v="3267"/>
    <x v="0"/>
    <x v="881"/>
    <d v="2013-12-01T00:00:00"/>
    <s v="Standard Class"/>
    <s v="BP-11050"/>
    <s v="Barry Pond"/>
    <x v="1"/>
    <x v="0"/>
    <s v="Plainfield"/>
    <x v="30"/>
    <n v="7060"/>
    <x v="3"/>
    <x v="426"/>
    <x v="1"/>
    <x v="4"/>
    <x v="421"/>
    <n v="563.4"/>
    <n v="4"/>
    <n v="0"/>
    <n v="67.608000000000004"/>
  </r>
  <r>
    <n v="6575"/>
    <x v="3267"/>
    <x v="0"/>
    <x v="881"/>
    <d v="2013-12-01T00:00:00"/>
    <s v="Standard Class"/>
    <s v="BP-11050"/>
    <s v="Barry Pond"/>
    <x v="1"/>
    <x v="0"/>
    <s v="Plainfield"/>
    <x v="30"/>
    <n v="7060"/>
    <x v="3"/>
    <x v="1791"/>
    <x v="2"/>
    <x v="15"/>
    <x v="1772"/>
    <n v="319.92"/>
    <n v="8"/>
    <n v="0"/>
    <n v="118.37040000000002"/>
  </r>
  <r>
    <n v="6576"/>
    <x v="3268"/>
    <x v="3"/>
    <x v="448"/>
    <d v="2014-03-09T00:00:00"/>
    <s v="Standard Class"/>
    <s v="EJ-13720"/>
    <s v="Ed Jacobs"/>
    <x v="0"/>
    <x v="0"/>
    <s v="Los Angeles"/>
    <x v="1"/>
    <n v="90008"/>
    <x v="1"/>
    <x v="1543"/>
    <x v="2"/>
    <x v="11"/>
    <x v="1522"/>
    <n v="1049.44"/>
    <n v="8"/>
    <n v="0"/>
    <n v="440.76480000000004"/>
  </r>
  <r>
    <n v="6577"/>
    <x v="3268"/>
    <x v="3"/>
    <x v="448"/>
    <d v="2014-03-09T00:00:00"/>
    <s v="Standard Class"/>
    <s v="EJ-13720"/>
    <s v="Ed Jacobs"/>
    <x v="0"/>
    <x v="0"/>
    <s v="Los Angeles"/>
    <x v="1"/>
    <n v="90008"/>
    <x v="1"/>
    <x v="56"/>
    <x v="0"/>
    <x v="1"/>
    <x v="56"/>
    <n v="170.35200000000003"/>
    <n v="3"/>
    <n v="0.2"/>
    <n v="-17.035200000000003"/>
  </r>
  <r>
    <n v="6578"/>
    <x v="3269"/>
    <x v="1"/>
    <x v="401"/>
    <d v="2012-12-11T00:00:00"/>
    <s v="Second Class"/>
    <s v="RO-19780"/>
    <s v="Rose O'Brian"/>
    <x v="0"/>
    <x v="0"/>
    <s v="Arlington"/>
    <x v="17"/>
    <n v="22204"/>
    <x v="0"/>
    <x v="1129"/>
    <x v="2"/>
    <x v="7"/>
    <x v="1108"/>
    <n v="173.94"/>
    <n v="6"/>
    <n v="0"/>
    <n v="50.442599999999977"/>
  </r>
  <r>
    <n v="6579"/>
    <x v="3270"/>
    <x v="2"/>
    <x v="55"/>
    <d v="2011-08-30T00:00:00"/>
    <s v="Standard Class"/>
    <s v="MW-18220"/>
    <s v="Mitch Webber"/>
    <x v="0"/>
    <x v="0"/>
    <s v="Seattle"/>
    <x v="4"/>
    <n v="98103"/>
    <x v="1"/>
    <x v="1149"/>
    <x v="2"/>
    <x v="7"/>
    <x v="1128"/>
    <n v="1007.9440000000002"/>
    <n v="7"/>
    <n v="0.2"/>
    <n v="75.595799999999997"/>
  </r>
  <r>
    <n v="6580"/>
    <x v="3271"/>
    <x v="0"/>
    <x v="332"/>
    <d v="2013-10-23T00:00:00"/>
    <s v="Same Day"/>
    <s v="MS-17530"/>
    <s v="MaryBeth Skach"/>
    <x v="0"/>
    <x v="0"/>
    <s v="Seattle"/>
    <x v="4"/>
    <n v="98105"/>
    <x v="1"/>
    <x v="1083"/>
    <x v="1"/>
    <x v="10"/>
    <x v="1064"/>
    <n v="6.68"/>
    <n v="1"/>
    <n v="0"/>
    <n v="3.2063999999999999"/>
  </r>
  <r>
    <n v="6581"/>
    <x v="3271"/>
    <x v="0"/>
    <x v="332"/>
    <d v="2013-10-23T00:00:00"/>
    <s v="Same Day"/>
    <s v="MS-17530"/>
    <s v="MaryBeth Skach"/>
    <x v="0"/>
    <x v="0"/>
    <s v="Seattle"/>
    <x v="4"/>
    <n v="98105"/>
    <x v="1"/>
    <x v="1622"/>
    <x v="1"/>
    <x v="6"/>
    <x v="1041"/>
    <n v="8.34"/>
    <n v="3"/>
    <n v="0"/>
    <n v="2.2517999999999998"/>
  </r>
  <r>
    <n v="6582"/>
    <x v="3271"/>
    <x v="0"/>
    <x v="332"/>
    <d v="2013-10-23T00:00:00"/>
    <s v="Same Day"/>
    <s v="MS-17530"/>
    <s v="MaryBeth Skach"/>
    <x v="0"/>
    <x v="0"/>
    <s v="Seattle"/>
    <x v="4"/>
    <n v="98105"/>
    <x v="1"/>
    <x v="1792"/>
    <x v="0"/>
    <x v="5"/>
    <x v="1773"/>
    <n v="101.94"/>
    <n v="3"/>
    <n v="0"/>
    <n v="30.581999999999987"/>
  </r>
  <r>
    <n v="6583"/>
    <x v="3272"/>
    <x v="0"/>
    <x v="1121"/>
    <d v="2013-08-12T00:00:00"/>
    <s v="Standard Class"/>
    <s v="DW-13585"/>
    <s v="Dorothy Wardle"/>
    <x v="1"/>
    <x v="0"/>
    <s v="Edmonds"/>
    <x v="4"/>
    <n v="98026"/>
    <x v="1"/>
    <x v="603"/>
    <x v="2"/>
    <x v="11"/>
    <x v="598"/>
    <n v="179.97"/>
    <n v="3"/>
    <n v="0"/>
    <n v="86.385600000000011"/>
  </r>
  <r>
    <n v="6584"/>
    <x v="3273"/>
    <x v="3"/>
    <x v="246"/>
    <d v="2014-07-28T00:00:00"/>
    <s v="Standard Class"/>
    <s v="AM-10705"/>
    <s v="Anne McFarland"/>
    <x v="0"/>
    <x v="0"/>
    <s v="Salem"/>
    <x v="17"/>
    <n v="24153"/>
    <x v="0"/>
    <x v="1385"/>
    <x v="1"/>
    <x v="6"/>
    <x v="1362"/>
    <n v="101.94"/>
    <n v="6"/>
    <n v="0"/>
    <n v="29.562599999999986"/>
  </r>
  <r>
    <n v="6585"/>
    <x v="3273"/>
    <x v="3"/>
    <x v="246"/>
    <d v="2014-07-28T00:00:00"/>
    <s v="Standard Class"/>
    <s v="AM-10705"/>
    <s v="Anne McFarland"/>
    <x v="0"/>
    <x v="0"/>
    <s v="Salem"/>
    <x v="17"/>
    <n v="24153"/>
    <x v="0"/>
    <x v="704"/>
    <x v="2"/>
    <x v="7"/>
    <x v="697"/>
    <n v="271.95999999999998"/>
    <n v="4"/>
    <n v="0"/>
    <n v="67.990000000000009"/>
  </r>
  <r>
    <n v="6586"/>
    <x v="3273"/>
    <x v="3"/>
    <x v="246"/>
    <d v="2014-07-28T00:00:00"/>
    <s v="Standard Class"/>
    <s v="AM-10705"/>
    <s v="Anne McFarland"/>
    <x v="0"/>
    <x v="0"/>
    <s v="Salem"/>
    <x v="17"/>
    <n v="24153"/>
    <x v="0"/>
    <x v="247"/>
    <x v="0"/>
    <x v="5"/>
    <x v="245"/>
    <n v="8.8000000000000007"/>
    <n v="5"/>
    <n v="0"/>
    <n v="3.8720000000000003"/>
  </r>
  <r>
    <n v="6587"/>
    <x v="3273"/>
    <x v="3"/>
    <x v="246"/>
    <d v="2014-07-28T00:00:00"/>
    <s v="Standard Class"/>
    <s v="AM-10705"/>
    <s v="Anne McFarland"/>
    <x v="0"/>
    <x v="0"/>
    <s v="Salem"/>
    <x v="17"/>
    <n v="24153"/>
    <x v="0"/>
    <x v="950"/>
    <x v="1"/>
    <x v="6"/>
    <x v="934"/>
    <n v="19.68"/>
    <n v="6"/>
    <n v="0"/>
    <n v="5.7071999999999976"/>
  </r>
  <r>
    <n v="6588"/>
    <x v="3273"/>
    <x v="3"/>
    <x v="246"/>
    <d v="2014-07-28T00:00:00"/>
    <s v="Standard Class"/>
    <s v="AM-10705"/>
    <s v="Anne McFarland"/>
    <x v="0"/>
    <x v="0"/>
    <s v="Salem"/>
    <x v="17"/>
    <n v="24153"/>
    <x v="0"/>
    <x v="713"/>
    <x v="0"/>
    <x v="0"/>
    <x v="705"/>
    <n v="302.94"/>
    <n v="3"/>
    <n v="0"/>
    <n v="69.67619999999998"/>
  </r>
  <r>
    <n v="6589"/>
    <x v="3273"/>
    <x v="3"/>
    <x v="246"/>
    <d v="2014-07-28T00:00:00"/>
    <s v="Standard Class"/>
    <s v="AM-10705"/>
    <s v="Anne McFarland"/>
    <x v="0"/>
    <x v="0"/>
    <s v="Salem"/>
    <x v="17"/>
    <n v="24153"/>
    <x v="0"/>
    <x v="591"/>
    <x v="1"/>
    <x v="8"/>
    <x v="586"/>
    <n v="14.940000000000001"/>
    <n v="3"/>
    <n v="0"/>
    <n v="7.1712000000000007"/>
  </r>
  <r>
    <n v="6590"/>
    <x v="3273"/>
    <x v="3"/>
    <x v="246"/>
    <d v="2014-07-28T00:00:00"/>
    <s v="Standard Class"/>
    <s v="AM-10705"/>
    <s v="Anne McFarland"/>
    <x v="0"/>
    <x v="0"/>
    <s v="Salem"/>
    <x v="17"/>
    <n v="24153"/>
    <x v="0"/>
    <x v="413"/>
    <x v="1"/>
    <x v="14"/>
    <x v="408"/>
    <n v="231.72"/>
    <n v="2"/>
    <n v="0"/>
    <n v="11.585999999999984"/>
  </r>
  <r>
    <n v="6591"/>
    <x v="3274"/>
    <x v="2"/>
    <x v="893"/>
    <d v="2011-03-26T00:00:00"/>
    <s v="First Class"/>
    <s v="BG-11740"/>
    <s v="Bruce Geld"/>
    <x v="0"/>
    <x v="0"/>
    <s v="Delray Beach"/>
    <x v="2"/>
    <n v="33445"/>
    <x v="0"/>
    <x v="617"/>
    <x v="1"/>
    <x v="2"/>
    <x v="612"/>
    <n v="9.9120000000000008"/>
    <n v="3"/>
    <n v="0.2"/>
    <n v="3.2213999999999996"/>
  </r>
  <r>
    <n v="6592"/>
    <x v="3275"/>
    <x v="1"/>
    <x v="28"/>
    <d v="2012-05-06T00:00:00"/>
    <s v="Standard Class"/>
    <s v="KB-16585"/>
    <s v="Ken Black"/>
    <x v="1"/>
    <x v="0"/>
    <s v="San Francisco"/>
    <x v="1"/>
    <n v="94110"/>
    <x v="1"/>
    <x v="332"/>
    <x v="1"/>
    <x v="6"/>
    <x v="328"/>
    <n v="34.650000000000006"/>
    <n v="3"/>
    <n v="0"/>
    <n v="9.702"/>
  </r>
  <r>
    <n v="6593"/>
    <x v="3275"/>
    <x v="1"/>
    <x v="28"/>
    <d v="2012-05-06T00:00:00"/>
    <s v="Standard Class"/>
    <s v="KB-16585"/>
    <s v="Ken Black"/>
    <x v="1"/>
    <x v="0"/>
    <s v="San Francisco"/>
    <x v="1"/>
    <n v="94110"/>
    <x v="1"/>
    <x v="500"/>
    <x v="2"/>
    <x v="7"/>
    <x v="495"/>
    <n v="19.8"/>
    <n v="5"/>
    <n v="0.2"/>
    <n v="1.7324999999999999"/>
  </r>
  <r>
    <n v="6594"/>
    <x v="3276"/>
    <x v="0"/>
    <x v="900"/>
    <d v="2013-06-17T00:00:00"/>
    <s v="Second Class"/>
    <s v="GT-14710"/>
    <s v="Greg Tran"/>
    <x v="0"/>
    <x v="0"/>
    <s v="New York City"/>
    <x v="15"/>
    <n v="10024"/>
    <x v="3"/>
    <x v="542"/>
    <x v="1"/>
    <x v="8"/>
    <x v="537"/>
    <n v="33.568000000000005"/>
    <n v="2"/>
    <n v="0.2"/>
    <n v="11.748799999999997"/>
  </r>
  <r>
    <n v="6595"/>
    <x v="3277"/>
    <x v="1"/>
    <x v="124"/>
    <d v="2012-05-11T00:00:00"/>
    <s v="Standard Class"/>
    <s v="SV-20815"/>
    <s v="Stuart Van"/>
    <x v="1"/>
    <x v="0"/>
    <s v="Indianapolis"/>
    <x v="14"/>
    <n v="46203"/>
    <x v="2"/>
    <x v="646"/>
    <x v="1"/>
    <x v="6"/>
    <x v="640"/>
    <n v="125.92999999999999"/>
    <n v="7"/>
    <n v="0"/>
    <n v="35.260400000000004"/>
  </r>
  <r>
    <n v="6596"/>
    <x v="3278"/>
    <x v="3"/>
    <x v="756"/>
    <d v="2014-04-27T00:00:00"/>
    <s v="First Class"/>
    <s v="GG-14650"/>
    <s v="Greg Guthrie"/>
    <x v="1"/>
    <x v="0"/>
    <s v="Columbus"/>
    <x v="24"/>
    <n v="43229"/>
    <x v="3"/>
    <x v="460"/>
    <x v="1"/>
    <x v="8"/>
    <x v="456"/>
    <n v="11.760000000000002"/>
    <n v="5"/>
    <n v="0.7"/>
    <n v="-7.8399999999999963"/>
  </r>
  <r>
    <n v="6597"/>
    <x v="3278"/>
    <x v="3"/>
    <x v="756"/>
    <d v="2014-04-27T00:00:00"/>
    <s v="First Class"/>
    <s v="GG-14650"/>
    <s v="Greg Guthrie"/>
    <x v="1"/>
    <x v="0"/>
    <s v="Columbus"/>
    <x v="24"/>
    <n v="43229"/>
    <x v="3"/>
    <x v="128"/>
    <x v="1"/>
    <x v="10"/>
    <x v="128"/>
    <n v="5.3440000000000003"/>
    <n v="1"/>
    <n v="0.2"/>
    <n v="1.8703999999999998"/>
  </r>
  <r>
    <n v="6598"/>
    <x v="3279"/>
    <x v="2"/>
    <x v="571"/>
    <d v="2011-06-12T00:00:00"/>
    <s v="Standard Class"/>
    <s v="SV-20785"/>
    <s v="Stewart Visinsky"/>
    <x v="0"/>
    <x v="0"/>
    <s v="Jacksonville"/>
    <x v="2"/>
    <n v="32216"/>
    <x v="0"/>
    <x v="248"/>
    <x v="1"/>
    <x v="8"/>
    <x v="246"/>
    <n v="1.3650000000000002"/>
    <n v="1"/>
    <n v="0.7"/>
    <n v="-0.9099999999999997"/>
  </r>
  <r>
    <n v="6599"/>
    <x v="3279"/>
    <x v="2"/>
    <x v="571"/>
    <d v="2011-06-12T00:00:00"/>
    <s v="Standard Class"/>
    <s v="SV-20785"/>
    <s v="Stewart Visinsky"/>
    <x v="0"/>
    <x v="0"/>
    <s v="Jacksonville"/>
    <x v="2"/>
    <n v="32216"/>
    <x v="0"/>
    <x v="1413"/>
    <x v="1"/>
    <x v="10"/>
    <x v="1391"/>
    <n v="62.015999999999998"/>
    <n v="2"/>
    <n v="0.2"/>
    <n v="22.480800000000002"/>
  </r>
  <r>
    <n v="6600"/>
    <x v="3280"/>
    <x v="2"/>
    <x v="266"/>
    <d v="2011-12-07T00:00:00"/>
    <s v="Standard Class"/>
    <s v="ON-18715"/>
    <s v="Odella Nelson"/>
    <x v="1"/>
    <x v="0"/>
    <s v="Clinton"/>
    <x v="39"/>
    <n v="20735"/>
    <x v="3"/>
    <x v="526"/>
    <x v="0"/>
    <x v="5"/>
    <x v="521"/>
    <n v="60.72"/>
    <n v="3"/>
    <n v="0"/>
    <n v="23.680799999999998"/>
  </r>
  <r>
    <n v="6601"/>
    <x v="3280"/>
    <x v="2"/>
    <x v="266"/>
    <d v="2011-12-07T00:00:00"/>
    <s v="Standard Class"/>
    <s v="ON-18715"/>
    <s v="Odella Nelson"/>
    <x v="1"/>
    <x v="0"/>
    <s v="Clinton"/>
    <x v="39"/>
    <n v="20735"/>
    <x v="3"/>
    <x v="1438"/>
    <x v="1"/>
    <x v="10"/>
    <x v="1417"/>
    <n v="146.82"/>
    <n v="3"/>
    <n v="0"/>
    <n v="73.41"/>
  </r>
  <r>
    <n v="6602"/>
    <x v="3280"/>
    <x v="2"/>
    <x v="266"/>
    <d v="2011-12-07T00:00:00"/>
    <s v="Standard Class"/>
    <s v="ON-18715"/>
    <s v="Odella Nelson"/>
    <x v="1"/>
    <x v="0"/>
    <s v="Clinton"/>
    <x v="39"/>
    <n v="20735"/>
    <x v="3"/>
    <x v="1144"/>
    <x v="0"/>
    <x v="1"/>
    <x v="1123"/>
    <n v="239.84"/>
    <n v="8"/>
    <n v="0"/>
    <n v="64.756799999999998"/>
  </r>
  <r>
    <n v="6603"/>
    <x v="3280"/>
    <x v="2"/>
    <x v="266"/>
    <d v="2011-12-07T00:00:00"/>
    <s v="Standard Class"/>
    <s v="ON-18715"/>
    <s v="Odella Nelson"/>
    <x v="1"/>
    <x v="0"/>
    <s v="Clinton"/>
    <x v="39"/>
    <n v="20735"/>
    <x v="3"/>
    <x v="286"/>
    <x v="1"/>
    <x v="2"/>
    <x v="283"/>
    <n v="15.66"/>
    <n v="6"/>
    <n v="0"/>
    <n v="7.2035999999999998"/>
  </r>
  <r>
    <n v="6604"/>
    <x v="3281"/>
    <x v="3"/>
    <x v="46"/>
    <d v="2014-06-21T00:00:00"/>
    <s v="First Class"/>
    <s v="RA-19945"/>
    <s v="Ryan Akin"/>
    <x v="0"/>
    <x v="0"/>
    <s v="Commerce City"/>
    <x v="22"/>
    <n v="80022"/>
    <x v="1"/>
    <x v="886"/>
    <x v="1"/>
    <x v="4"/>
    <x v="870"/>
    <n v="146.352"/>
    <n v="3"/>
    <n v="0.2"/>
    <n v="-32.929200000000002"/>
  </r>
  <r>
    <n v="6605"/>
    <x v="3282"/>
    <x v="0"/>
    <x v="439"/>
    <d v="2013-06-01T00:00:00"/>
    <s v="Standard Class"/>
    <s v="SV-20785"/>
    <s v="Stewart Visinsky"/>
    <x v="0"/>
    <x v="0"/>
    <s v="Santa Ana"/>
    <x v="1"/>
    <n v="92704"/>
    <x v="1"/>
    <x v="494"/>
    <x v="1"/>
    <x v="13"/>
    <x v="489"/>
    <n v="5.9399999999999995"/>
    <n v="3"/>
    <n v="0"/>
    <n v="0"/>
  </r>
  <r>
    <n v="6606"/>
    <x v="3282"/>
    <x v="0"/>
    <x v="439"/>
    <d v="2013-06-01T00:00:00"/>
    <s v="Standard Class"/>
    <s v="SV-20785"/>
    <s v="Stewart Visinsky"/>
    <x v="0"/>
    <x v="0"/>
    <s v="Santa Ana"/>
    <x v="1"/>
    <n v="92704"/>
    <x v="1"/>
    <x v="1004"/>
    <x v="1"/>
    <x v="10"/>
    <x v="987"/>
    <n v="45.36"/>
    <n v="7"/>
    <n v="0"/>
    <n v="21.772800000000004"/>
  </r>
  <r>
    <n v="6607"/>
    <x v="3282"/>
    <x v="0"/>
    <x v="439"/>
    <d v="2013-06-01T00:00:00"/>
    <s v="Standard Class"/>
    <s v="SV-20785"/>
    <s v="Stewart Visinsky"/>
    <x v="0"/>
    <x v="0"/>
    <s v="Santa Ana"/>
    <x v="1"/>
    <n v="92704"/>
    <x v="1"/>
    <x v="781"/>
    <x v="2"/>
    <x v="7"/>
    <x v="772"/>
    <n v="211.16800000000001"/>
    <n v="4"/>
    <n v="0.2"/>
    <n v="23.756399999999985"/>
  </r>
  <r>
    <n v="6608"/>
    <x v="3282"/>
    <x v="0"/>
    <x v="439"/>
    <d v="2013-06-01T00:00:00"/>
    <s v="Standard Class"/>
    <s v="SV-20785"/>
    <s v="Stewart Visinsky"/>
    <x v="0"/>
    <x v="0"/>
    <s v="Santa Ana"/>
    <x v="1"/>
    <n v="92704"/>
    <x v="1"/>
    <x v="211"/>
    <x v="0"/>
    <x v="1"/>
    <x v="210"/>
    <n v="484.70400000000006"/>
    <n v="6"/>
    <n v="0.2"/>
    <n v="-84.823200000000071"/>
  </r>
  <r>
    <n v="6609"/>
    <x v="3282"/>
    <x v="0"/>
    <x v="439"/>
    <d v="2013-06-01T00:00:00"/>
    <s v="Standard Class"/>
    <s v="SV-20785"/>
    <s v="Stewart Visinsky"/>
    <x v="0"/>
    <x v="0"/>
    <s v="Santa Ana"/>
    <x v="1"/>
    <n v="92704"/>
    <x v="1"/>
    <x v="1520"/>
    <x v="2"/>
    <x v="15"/>
    <x v="1498"/>
    <n v="371.97600000000006"/>
    <n v="3"/>
    <n v="0.2"/>
    <n v="116.24249999999996"/>
  </r>
  <r>
    <n v="6610"/>
    <x v="3283"/>
    <x v="1"/>
    <x v="366"/>
    <d v="2012-03-10T00:00:00"/>
    <s v="Same Day"/>
    <s v="KB-16585"/>
    <s v="Ken Black"/>
    <x v="1"/>
    <x v="0"/>
    <s v="Clinton"/>
    <x v="39"/>
    <n v="20735"/>
    <x v="3"/>
    <x v="328"/>
    <x v="1"/>
    <x v="4"/>
    <x v="324"/>
    <n v="89.820000000000007"/>
    <n v="6"/>
    <n v="0"/>
    <n v="25.149600000000007"/>
  </r>
  <r>
    <n v="6611"/>
    <x v="3284"/>
    <x v="0"/>
    <x v="201"/>
    <d v="2013-10-23T00:00:00"/>
    <s v="First Class"/>
    <s v="AG-10495"/>
    <s v="Andrew Gjertsen"/>
    <x v="1"/>
    <x v="0"/>
    <s v="Los Angeles"/>
    <x v="1"/>
    <n v="90049"/>
    <x v="1"/>
    <x v="1232"/>
    <x v="1"/>
    <x v="8"/>
    <x v="1206"/>
    <n v="19.295999999999999"/>
    <n v="3"/>
    <n v="0.2"/>
    <n v="6.0299999999999994"/>
  </r>
  <r>
    <n v="6612"/>
    <x v="3285"/>
    <x v="1"/>
    <x v="1122"/>
    <d v="2012-04-28T00:00:00"/>
    <s v="Standard Class"/>
    <s v="JK-16090"/>
    <s v="Juliana Krohn"/>
    <x v="0"/>
    <x v="0"/>
    <s v="Louisville"/>
    <x v="0"/>
    <n v="40214"/>
    <x v="0"/>
    <x v="268"/>
    <x v="0"/>
    <x v="1"/>
    <x v="265"/>
    <n v="191.96"/>
    <n v="2"/>
    <n v="0"/>
    <n v="51.829200000000014"/>
  </r>
  <r>
    <n v="6613"/>
    <x v="3285"/>
    <x v="1"/>
    <x v="1122"/>
    <d v="2012-04-28T00:00:00"/>
    <s v="Standard Class"/>
    <s v="JK-16090"/>
    <s v="Juliana Krohn"/>
    <x v="0"/>
    <x v="0"/>
    <s v="Louisville"/>
    <x v="0"/>
    <n v="40214"/>
    <x v="0"/>
    <x v="20"/>
    <x v="1"/>
    <x v="8"/>
    <x v="20"/>
    <n v="21.299999999999997"/>
    <n v="3"/>
    <n v="0"/>
    <n v="9.7979999999999983"/>
  </r>
  <r>
    <n v="6614"/>
    <x v="3285"/>
    <x v="1"/>
    <x v="1122"/>
    <d v="2012-04-28T00:00:00"/>
    <s v="Standard Class"/>
    <s v="JK-16090"/>
    <s v="Juliana Krohn"/>
    <x v="0"/>
    <x v="0"/>
    <s v="Louisville"/>
    <x v="0"/>
    <n v="40214"/>
    <x v="0"/>
    <x v="539"/>
    <x v="2"/>
    <x v="7"/>
    <x v="534"/>
    <n v="469.95"/>
    <n v="5"/>
    <n v="0"/>
    <n v="131.58600000000001"/>
  </r>
  <r>
    <n v="6615"/>
    <x v="3285"/>
    <x v="1"/>
    <x v="1122"/>
    <d v="2012-04-28T00:00:00"/>
    <s v="Standard Class"/>
    <s v="JK-16090"/>
    <s v="Juliana Krohn"/>
    <x v="0"/>
    <x v="0"/>
    <s v="Louisville"/>
    <x v="0"/>
    <n v="40214"/>
    <x v="0"/>
    <x v="583"/>
    <x v="0"/>
    <x v="5"/>
    <x v="578"/>
    <n v="209.88"/>
    <n v="3"/>
    <n v="0"/>
    <n v="35.679599999999979"/>
  </r>
  <r>
    <n v="6616"/>
    <x v="3286"/>
    <x v="0"/>
    <x v="26"/>
    <d v="2013-06-20T00:00:00"/>
    <s v="First Class"/>
    <s v="MV-18190"/>
    <s v="Mike Vittorini"/>
    <x v="0"/>
    <x v="0"/>
    <s v="Los Angeles"/>
    <x v="1"/>
    <n v="90045"/>
    <x v="1"/>
    <x v="1601"/>
    <x v="0"/>
    <x v="0"/>
    <x v="1584"/>
    <n v="239.66599999999997"/>
    <n v="2"/>
    <n v="0.15"/>
    <n v="14.097999999999999"/>
  </r>
  <r>
    <n v="6617"/>
    <x v="3286"/>
    <x v="0"/>
    <x v="26"/>
    <d v="2013-06-20T00:00:00"/>
    <s v="First Class"/>
    <s v="MV-18190"/>
    <s v="Mike Vittorini"/>
    <x v="0"/>
    <x v="0"/>
    <s v="Los Angeles"/>
    <x v="1"/>
    <n v="90045"/>
    <x v="1"/>
    <x v="1345"/>
    <x v="1"/>
    <x v="2"/>
    <x v="1321"/>
    <n v="22.5"/>
    <n v="6"/>
    <n v="0"/>
    <n v="10.799999999999999"/>
  </r>
  <r>
    <n v="6618"/>
    <x v="3286"/>
    <x v="0"/>
    <x v="26"/>
    <d v="2013-06-20T00:00:00"/>
    <s v="First Class"/>
    <s v="MV-18190"/>
    <s v="Mike Vittorini"/>
    <x v="0"/>
    <x v="0"/>
    <s v="Los Angeles"/>
    <x v="1"/>
    <n v="90045"/>
    <x v="1"/>
    <x v="1766"/>
    <x v="1"/>
    <x v="10"/>
    <x v="1746"/>
    <n v="219.84"/>
    <n v="4"/>
    <n v="0"/>
    <n v="107.7216"/>
  </r>
  <r>
    <n v="6619"/>
    <x v="3287"/>
    <x v="3"/>
    <x v="1123"/>
    <d v="2014-01-19T00:00:00"/>
    <s v="Second Class"/>
    <s v="CP-12085"/>
    <s v="Cathy Prescott"/>
    <x v="1"/>
    <x v="0"/>
    <s v="Springfield"/>
    <x v="25"/>
    <n v="65807"/>
    <x v="2"/>
    <x v="1347"/>
    <x v="1"/>
    <x v="10"/>
    <x v="1323"/>
    <n v="32.400000000000006"/>
    <n v="5"/>
    <n v="0"/>
    <n v="15.552000000000001"/>
  </r>
  <r>
    <n v="6620"/>
    <x v="3287"/>
    <x v="3"/>
    <x v="1123"/>
    <d v="2014-01-19T00:00:00"/>
    <s v="Second Class"/>
    <s v="CP-12085"/>
    <s v="Cathy Prescott"/>
    <x v="1"/>
    <x v="0"/>
    <s v="Springfield"/>
    <x v="25"/>
    <n v="65807"/>
    <x v="2"/>
    <x v="1753"/>
    <x v="1"/>
    <x v="6"/>
    <x v="1734"/>
    <n v="209.94"/>
    <n v="6"/>
    <n v="0"/>
    <n v="54.584400000000002"/>
  </r>
  <r>
    <n v="6621"/>
    <x v="3287"/>
    <x v="3"/>
    <x v="1123"/>
    <d v="2014-01-19T00:00:00"/>
    <s v="Second Class"/>
    <s v="CP-12085"/>
    <s v="Cathy Prescott"/>
    <x v="1"/>
    <x v="0"/>
    <s v="Springfield"/>
    <x v="25"/>
    <n v="65807"/>
    <x v="2"/>
    <x v="465"/>
    <x v="1"/>
    <x v="14"/>
    <x v="461"/>
    <n v="4164.0499999999993"/>
    <n v="5"/>
    <n v="0"/>
    <n v="83.281000000000063"/>
  </r>
  <r>
    <n v="6622"/>
    <x v="3287"/>
    <x v="3"/>
    <x v="1123"/>
    <d v="2014-01-19T00:00:00"/>
    <s v="Second Class"/>
    <s v="CP-12085"/>
    <s v="Cathy Prescott"/>
    <x v="1"/>
    <x v="0"/>
    <s v="Springfield"/>
    <x v="25"/>
    <n v="65807"/>
    <x v="2"/>
    <x v="1544"/>
    <x v="0"/>
    <x v="0"/>
    <x v="1523"/>
    <n v="212.94"/>
    <n v="3"/>
    <n v="0"/>
    <n v="53.235000000000014"/>
  </r>
  <r>
    <n v="6623"/>
    <x v="3288"/>
    <x v="2"/>
    <x v="1124"/>
    <d v="2011-09-09T00:00:00"/>
    <s v="First Class"/>
    <s v="VP-21760"/>
    <s v="Victoria Pisteka"/>
    <x v="1"/>
    <x v="0"/>
    <s v="San Francisco"/>
    <x v="1"/>
    <n v="94109"/>
    <x v="1"/>
    <x v="5"/>
    <x v="0"/>
    <x v="5"/>
    <x v="5"/>
    <n v="41.88"/>
    <n v="6"/>
    <n v="0"/>
    <n v="12.145199999999997"/>
  </r>
  <r>
    <n v="6624"/>
    <x v="3288"/>
    <x v="2"/>
    <x v="1124"/>
    <d v="2011-09-09T00:00:00"/>
    <s v="First Class"/>
    <s v="VP-21760"/>
    <s v="Victoria Pisteka"/>
    <x v="1"/>
    <x v="0"/>
    <s v="San Francisco"/>
    <x v="1"/>
    <n v="94109"/>
    <x v="1"/>
    <x v="573"/>
    <x v="1"/>
    <x v="2"/>
    <x v="568"/>
    <n v="58.48"/>
    <n v="8"/>
    <n v="0"/>
    <n v="27.485599999999998"/>
  </r>
  <r>
    <n v="6625"/>
    <x v="3289"/>
    <x v="1"/>
    <x v="1125"/>
    <d v="2012-01-23T00:00:00"/>
    <s v="Standard Class"/>
    <s v="PM-18940"/>
    <s v="Paul MacIntyre"/>
    <x v="0"/>
    <x v="0"/>
    <s v="Texas City"/>
    <x v="5"/>
    <n v="77590"/>
    <x v="2"/>
    <x v="1213"/>
    <x v="0"/>
    <x v="3"/>
    <x v="1189"/>
    <n v="102.438"/>
    <n v="1"/>
    <n v="0.3"/>
    <n v="-13.170600000000007"/>
  </r>
  <r>
    <n v="6626"/>
    <x v="3289"/>
    <x v="1"/>
    <x v="1125"/>
    <d v="2012-01-23T00:00:00"/>
    <s v="Standard Class"/>
    <s v="PM-18940"/>
    <s v="Paul MacIntyre"/>
    <x v="0"/>
    <x v="0"/>
    <s v="Texas City"/>
    <x v="5"/>
    <n v="77590"/>
    <x v="2"/>
    <x v="1459"/>
    <x v="0"/>
    <x v="1"/>
    <x v="1436"/>
    <n v="199.304"/>
    <n v="4"/>
    <n v="0.3"/>
    <n v="-8.5416000000000025"/>
  </r>
  <r>
    <n v="6627"/>
    <x v="3290"/>
    <x v="2"/>
    <x v="637"/>
    <d v="2011-12-21T00:00:00"/>
    <s v="Standard Class"/>
    <s v="TB-21400"/>
    <s v="Tom Boeckenhauer"/>
    <x v="0"/>
    <x v="0"/>
    <s v="New York City"/>
    <x v="15"/>
    <n v="10024"/>
    <x v="3"/>
    <x v="1629"/>
    <x v="2"/>
    <x v="15"/>
    <x v="1610"/>
    <n v="6999.96"/>
    <n v="4"/>
    <n v="0"/>
    <n v="2239.9871999999996"/>
  </r>
  <r>
    <n v="6628"/>
    <x v="3291"/>
    <x v="2"/>
    <x v="235"/>
    <d v="2011-05-27T00:00:00"/>
    <s v="Standard Class"/>
    <s v="EH-13990"/>
    <s v="Erica Hackney"/>
    <x v="0"/>
    <x v="0"/>
    <s v="Bellevue"/>
    <x v="4"/>
    <n v="98006"/>
    <x v="1"/>
    <x v="89"/>
    <x v="1"/>
    <x v="10"/>
    <x v="89"/>
    <n v="12.96"/>
    <n v="2"/>
    <n v="0"/>
    <n v="6.2208000000000006"/>
  </r>
  <r>
    <n v="6629"/>
    <x v="3292"/>
    <x v="1"/>
    <x v="444"/>
    <d v="2012-09-22T00:00:00"/>
    <s v="Second Class"/>
    <s v="GW-14605"/>
    <s v="Giulietta Weimer"/>
    <x v="0"/>
    <x v="0"/>
    <s v="New York City"/>
    <x v="15"/>
    <n v="10024"/>
    <x v="3"/>
    <x v="222"/>
    <x v="2"/>
    <x v="7"/>
    <x v="220"/>
    <n v="279.85999999999996"/>
    <n v="14"/>
    <n v="0"/>
    <n v="134.33279999999996"/>
  </r>
  <r>
    <n v="6630"/>
    <x v="3293"/>
    <x v="1"/>
    <x v="653"/>
    <d v="2012-10-06T00:00:00"/>
    <s v="Standard Class"/>
    <s v="NP-18685"/>
    <s v="Nora Pelletier"/>
    <x v="2"/>
    <x v="0"/>
    <s v="Wilson"/>
    <x v="3"/>
    <n v="27893"/>
    <x v="0"/>
    <x v="1181"/>
    <x v="1"/>
    <x v="8"/>
    <x v="1158"/>
    <n v="7.3800000000000008"/>
    <n v="5"/>
    <n v="0.7"/>
    <n v="-5.4120000000000008"/>
  </r>
  <r>
    <n v="6631"/>
    <x v="3294"/>
    <x v="0"/>
    <x v="591"/>
    <d v="2013-12-31T00:00:00"/>
    <s v="Standard Class"/>
    <s v="JE-15715"/>
    <s v="Joe Elijah"/>
    <x v="0"/>
    <x v="0"/>
    <s v="Seattle"/>
    <x v="4"/>
    <n v="98115"/>
    <x v="1"/>
    <x v="1003"/>
    <x v="0"/>
    <x v="1"/>
    <x v="986"/>
    <n v="698.35200000000009"/>
    <n v="3"/>
    <n v="0.2"/>
    <n v="52.376399999999961"/>
  </r>
  <r>
    <n v="6632"/>
    <x v="3294"/>
    <x v="0"/>
    <x v="591"/>
    <d v="2013-12-31T00:00:00"/>
    <s v="Standard Class"/>
    <s v="JE-15715"/>
    <s v="Joe Elijah"/>
    <x v="0"/>
    <x v="0"/>
    <s v="Seattle"/>
    <x v="4"/>
    <n v="98115"/>
    <x v="1"/>
    <x v="1110"/>
    <x v="0"/>
    <x v="3"/>
    <x v="1090"/>
    <n v="1747.25"/>
    <n v="5"/>
    <n v="0"/>
    <n v="629.01"/>
  </r>
  <r>
    <n v="6633"/>
    <x v="3295"/>
    <x v="0"/>
    <x v="715"/>
    <d v="2013-05-09T00:00:00"/>
    <s v="Second Class"/>
    <s v="BE-11455"/>
    <s v="Brad Eason"/>
    <x v="2"/>
    <x v="0"/>
    <s v="Springfield"/>
    <x v="25"/>
    <n v="65807"/>
    <x v="2"/>
    <x v="1309"/>
    <x v="1"/>
    <x v="9"/>
    <x v="1285"/>
    <n v="54.48"/>
    <n v="1"/>
    <n v="0"/>
    <n v="15.254400000000004"/>
  </r>
  <r>
    <n v="6634"/>
    <x v="3296"/>
    <x v="0"/>
    <x v="1057"/>
    <d v="2013-10-25T00:00:00"/>
    <s v="Same Day"/>
    <s v="SS-20590"/>
    <s v="Sonia Sunley"/>
    <x v="0"/>
    <x v="0"/>
    <s v="San Francisco"/>
    <x v="1"/>
    <n v="94109"/>
    <x v="1"/>
    <x v="651"/>
    <x v="2"/>
    <x v="11"/>
    <x v="645"/>
    <n v="199.99"/>
    <n v="1"/>
    <n v="0"/>
    <n v="85.995700000000014"/>
  </r>
  <r>
    <n v="6635"/>
    <x v="3297"/>
    <x v="3"/>
    <x v="636"/>
    <d v="2014-05-07T00:00:00"/>
    <s v="Same Day"/>
    <s v="MB-18085"/>
    <s v="Mick Brown"/>
    <x v="0"/>
    <x v="0"/>
    <s v="Charlotte"/>
    <x v="3"/>
    <n v="28205"/>
    <x v="0"/>
    <x v="350"/>
    <x v="1"/>
    <x v="8"/>
    <x v="346"/>
    <n v="68.541000000000011"/>
    <n v="11"/>
    <n v="0.7"/>
    <n v="-52.548099999999991"/>
  </r>
  <r>
    <n v="6636"/>
    <x v="3297"/>
    <x v="3"/>
    <x v="636"/>
    <d v="2014-05-07T00:00:00"/>
    <s v="Same Day"/>
    <s v="MB-18085"/>
    <s v="Mick Brown"/>
    <x v="0"/>
    <x v="0"/>
    <s v="Charlotte"/>
    <x v="3"/>
    <n v="28205"/>
    <x v="0"/>
    <x v="34"/>
    <x v="2"/>
    <x v="7"/>
    <x v="34"/>
    <n v="627.16800000000012"/>
    <n v="4"/>
    <n v="0.2"/>
    <n v="70.55639999999994"/>
  </r>
  <r>
    <n v="6637"/>
    <x v="3297"/>
    <x v="3"/>
    <x v="636"/>
    <d v="2014-05-07T00:00:00"/>
    <s v="Same Day"/>
    <s v="MB-18085"/>
    <s v="Mick Brown"/>
    <x v="0"/>
    <x v="0"/>
    <s v="Charlotte"/>
    <x v="3"/>
    <n v="28205"/>
    <x v="0"/>
    <x v="580"/>
    <x v="1"/>
    <x v="2"/>
    <x v="575"/>
    <n v="122.12000000000002"/>
    <n v="5"/>
    <n v="0.2"/>
    <n v="39.689000000000007"/>
  </r>
  <r>
    <n v="6638"/>
    <x v="3298"/>
    <x v="3"/>
    <x v="344"/>
    <d v="2014-12-01T00:00:00"/>
    <s v="Second Class"/>
    <s v="RP-19390"/>
    <s v="Resi Pölking"/>
    <x v="0"/>
    <x v="0"/>
    <s v="New York City"/>
    <x v="15"/>
    <n v="10011"/>
    <x v="3"/>
    <x v="372"/>
    <x v="1"/>
    <x v="6"/>
    <x v="368"/>
    <n v="6.99"/>
    <n v="3"/>
    <n v="0"/>
    <n v="2.027099999999999"/>
  </r>
  <r>
    <n v="6639"/>
    <x v="3298"/>
    <x v="3"/>
    <x v="344"/>
    <d v="2014-12-01T00:00:00"/>
    <s v="Second Class"/>
    <s v="RP-19390"/>
    <s v="Resi Pölking"/>
    <x v="0"/>
    <x v="0"/>
    <s v="New York City"/>
    <x v="15"/>
    <n v="10011"/>
    <x v="3"/>
    <x v="1403"/>
    <x v="1"/>
    <x v="8"/>
    <x v="1381"/>
    <n v="107.42400000000001"/>
    <n v="6"/>
    <n v="0.2"/>
    <n v="36.255599999999994"/>
  </r>
  <r>
    <n v="6640"/>
    <x v="3299"/>
    <x v="2"/>
    <x v="656"/>
    <d v="2011-11-02T00:00:00"/>
    <s v="Second Class"/>
    <s v="AJ-10780"/>
    <s v="Anthony Jacobs"/>
    <x v="1"/>
    <x v="0"/>
    <s v="Lorain"/>
    <x v="24"/>
    <n v="44052"/>
    <x v="3"/>
    <x v="1234"/>
    <x v="0"/>
    <x v="3"/>
    <x v="1208"/>
    <n v="1421.664"/>
    <n v="8"/>
    <n v="0.4"/>
    <n v="-734.52639999999997"/>
  </r>
  <r>
    <n v="6641"/>
    <x v="3300"/>
    <x v="3"/>
    <x v="485"/>
    <d v="2014-08-10T00:00:00"/>
    <s v="Standard Class"/>
    <s v="PO-18865"/>
    <s v="Patrick O'Donnell"/>
    <x v="0"/>
    <x v="0"/>
    <s v="Indianapolis"/>
    <x v="14"/>
    <n v="46203"/>
    <x v="2"/>
    <x v="542"/>
    <x v="1"/>
    <x v="8"/>
    <x v="537"/>
    <n v="125.88"/>
    <n v="6"/>
    <n v="0"/>
    <n v="60.422399999999996"/>
  </r>
  <r>
    <n v="6642"/>
    <x v="3300"/>
    <x v="3"/>
    <x v="485"/>
    <d v="2014-08-10T00:00:00"/>
    <s v="Standard Class"/>
    <s v="PO-18865"/>
    <s v="Patrick O'Donnell"/>
    <x v="0"/>
    <x v="0"/>
    <s v="Indianapolis"/>
    <x v="14"/>
    <n v="46203"/>
    <x v="2"/>
    <x v="685"/>
    <x v="2"/>
    <x v="11"/>
    <x v="678"/>
    <n v="79.78"/>
    <n v="2"/>
    <n v="0"/>
    <n v="29.518599999999999"/>
  </r>
  <r>
    <n v="6643"/>
    <x v="3300"/>
    <x v="3"/>
    <x v="485"/>
    <d v="2014-08-10T00:00:00"/>
    <s v="Standard Class"/>
    <s v="PO-18865"/>
    <s v="Patrick O'Donnell"/>
    <x v="0"/>
    <x v="0"/>
    <s v="Indianapolis"/>
    <x v="14"/>
    <n v="46203"/>
    <x v="2"/>
    <x v="1760"/>
    <x v="1"/>
    <x v="2"/>
    <x v="1740"/>
    <n v="133.20000000000002"/>
    <n v="9"/>
    <n v="0"/>
    <n v="66.600000000000009"/>
  </r>
  <r>
    <n v="6644"/>
    <x v="3301"/>
    <x v="1"/>
    <x v="544"/>
    <d v="2012-08-16T00:00:00"/>
    <s v="Standard Class"/>
    <s v="WB-21850"/>
    <s v="William Brown"/>
    <x v="0"/>
    <x v="0"/>
    <s v="Redmond"/>
    <x v="21"/>
    <n v="97756"/>
    <x v="1"/>
    <x v="819"/>
    <x v="2"/>
    <x v="7"/>
    <x v="807"/>
    <n v="438.36800000000005"/>
    <n v="4"/>
    <n v="0.2"/>
    <n v="38.357200000000006"/>
  </r>
  <r>
    <n v="6645"/>
    <x v="3301"/>
    <x v="1"/>
    <x v="544"/>
    <d v="2012-08-16T00:00:00"/>
    <s v="Standard Class"/>
    <s v="WB-21850"/>
    <s v="William Brown"/>
    <x v="0"/>
    <x v="0"/>
    <s v="Redmond"/>
    <x v="21"/>
    <n v="97756"/>
    <x v="1"/>
    <x v="771"/>
    <x v="2"/>
    <x v="7"/>
    <x v="763"/>
    <n v="139.94400000000002"/>
    <n v="7"/>
    <n v="0.2"/>
    <n v="-31.487400000000001"/>
  </r>
  <r>
    <n v="6646"/>
    <x v="3301"/>
    <x v="1"/>
    <x v="544"/>
    <d v="2012-08-16T00:00:00"/>
    <s v="Standard Class"/>
    <s v="WB-21850"/>
    <s v="William Brown"/>
    <x v="0"/>
    <x v="0"/>
    <s v="Redmond"/>
    <x v="21"/>
    <n v="97756"/>
    <x v="1"/>
    <x v="586"/>
    <x v="1"/>
    <x v="9"/>
    <x v="581"/>
    <n v="133.47200000000001"/>
    <n v="4"/>
    <n v="0.2"/>
    <n v="15.015599999999985"/>
  </r>
  <r>
    <n v="6647"/>
    <x v="3302"/>
    <x v="0"/>
    <x v="272"/>
    <d v="2013-12-22T00:00:00"/>
    <s v="Standard Class"/>
    <s v="MP-18175"/>
    <s v="Mike Pelletier"/>
    <x v="2"/>
    <x v="0"/>
    <s v="Springfield"/>
    <x v="21"/>
    <n v="97477"/>
    <x v="1"/>
    <x v="215"/>
    <x v="0"/>
    <x v="3"/>
    <x v="214"/>
    <n v="564.19499999999994"/>
    <n v="3"/>
    <n v="0.5"/>
    <n v="-304.66529999999989"/>
  </r>
  <r>
    <n v="6648"/>
    <x v="3302"/>
    <x v="0"/>
    <x v="272"/>
    <d v="2013-12-22T00:00:00"/>
    <s v="Standard Class"/>
    <s v="MP-18175"/>
    <s v="Mike Pelletier"/>
    <x v="2"/>
    <x v="0"/>
    <s v="Springfield"/>
    <x v="21"/>
    <n v="97477"/>
    <x v="1"/>
    <x v="1309"/>
    <x v="1"/>
    <x v="9"/>
    <x v="1285"/>
    <n v="87.168000000000006"/>
    <n v="2"/>
    <n v="0.2"/>
    <n v="8.7168000000000063"/>
  </r>
  <r>
    <n v="6649"/>
    <x v="3303"/>
    <x v="3"/>
    <x v="565"/>
    <d v="2014-09-12T00:00:00"/>
    <s v="First Class"/>
    <s v="BF-11020"/>
    <s v="Barry Französisch"/>
    <x v="1"/>
    <x v="0"/>
    <s v="Arlington"/>
    <x v="5"/>
    <n v="76017"/>
    <x v="2"/>
    <x v="471"/>
    <x v="1"/>
    <x v="8"/>
    <x v="467"/>
    <n v="42.615999999999993"/>
    <n v="7"/>
    <n v="0.8"/>
    <n v="-68.185600000000022"/>
  </r>
  <r>
    <n v="6650"/>
    <x v="3303"/>
    <x v="3"/>
    <x v="565"/>
    <d v="2014-09-12T00:00:00"/>
    <s v="First Class"/>
    <s v="BF-11020"/>
    <s v="Barry Französisch"/>
    <x v="1"/>
    <x v="0"/>
    <s v="Arlington"/>
    <x v="5"/>
    <n v="76017"/>
    <x v="2"/>
    <x v="1687"/>
    <x v="2"/>
    <x v="16"/>
    <x v="1666"/>
    <n v="319.98400000000004"/>
    <n v="2"/>
    <n v="0.2"/>
    <n v="107.99459999999999"/>
  </r>
  <r>
    <n v="6651"/>
    <x v="3303"/>
    <x v="3"/>
    <x v="565"/>
    <d v="2014-09-12T00:00:00"/>
    <s v="First Class"/>
    <s v="BF-11020"/>
    <s v="Barry Französisch"/>
    <x v="1"/>
    <x v="0"/>
    <s v="Arlington"/>
    <x v="5"/>
    <n v="76017"/>
    <x v="2"/>
    <x v="271"/>
    <x v="1"/>
    <x v="13"/>
    <x v="268"/>
    <n v="45.92"/>
    <n v="5"/>
    <n v="0.2"/>
    <n v="15.498000000000001"/>
  </r>
  <r>
    <n v="6652"/>
    <x v="3303"/>
    <x v="3"/>
    <x v="565"/>
    <d v="2014-09-12T00:00:00"/>
    <s v="First Class"/>
    <s v="BF-11020"/>
    <s v="Barry Französisch"/>
    <x v="1"/>
    <x v="0"/>
    <s v="Arlington"/>
    <x v="5"/>
    <n v="76017"/>
    <x v="2"/>
    <x v="750"/>
    <x v="0"/>
    <x v="5"/>
    <x v="741"/>
    <n v="21.184000000000001"/>
    <n v="2"/>
    <n v="0.6"/>
    <n v="-11.651199999999999"/>
  </r>
  <r>
    <n v="6653"/>
    <x v="3303"/>
    <x v="3"/>
    <x v="565"/>
    <d v="2014-09-12T00:00:00"/>
    <s v="First Class"/>
    <s v="BF-11020"/>
    <s v="Barry Französisch"/>
    <x v="1"/>
    <x v="0"/>
    <s v="Arlington"/>
    <x v="5"/>
    <n v="76017"/>
    <x v="2"/>
    <x v="180"/>
    <x v="1"/>
    <x v="10"/>
    <x v="179"/>
    <n v="20.736000000000004"/>
    <n v="4"/>
    <n v="0.2"/>
    <n v="7.2576000000000001"/>
  </r>
  <r>
    <n v="6654"/>
    <x v="3303"/>
    <x v="3"/>
    <x v="565"/>
    <d v="2014-09-12T00:00:00"/>
    <s v="First Class"/>
    <s v="BF-11020"/>
    <s v="Barry Französisch"/>
    <x v="1"/>
    <x v="0"/>
    <s v="Arlington"/>
    <x v="5"/>
    <n v="76017"/>
    <x v="2"/>
    <x v="1534"/>
    <x v="0"/>
    <x v="1"/>
    <x v="1513"/>
    <n v="213.42999999999995"/>
    <n v="5"/>
    <n v="0.3"/>
    <n v="-39.636999999999993"/>
  </r>
  <r>
    <n v="6655"/>
    <x v="3304"/>
    <x v="3"/>
    <x v="297"/>
    <d v="2014-02-28T00:00:00"/>
    <s v="Standard Class"/>
    <s v="KM-16375"/>
    <s v="Katherine Murray"/>
    <x v="2"/>
    <x v="0"/>
    <s v="Gilbert"/>
    <x v="16"/>
    <n v="85234"/>
    <x v="1"/>
    <x v="872"/>
    <x v="2"/>
    <x v="7"/>
    <x v="857"/>
    <n v="333.57600000000002"/>
    <n v="3"/>
    <n v="0.2"/>
    <n v="25.018199999999993"/>
  </r>
  <r>
    <n v="6656"/>
    <x v="3304"/>
    <x v="3"/>
    <x v="297"/>
    <d v="2014-02-28T00:00:00"/>
    <s v="Standard Class"/>
    <s v="KM-16375"/>
    <s v="Katherine Murray"/>
    <x v="2"/>
    <x v="0"/>
    <s v="Gilbert"/>
    <x v="16"/>
    <n v="85234"/>
    <x v="1"/>
    <x v="1227"/>
    <x v="2"/>
    <x v="11"/>
    <x v="1202"/>
    <n v="31.992000000000004"/>
    <n v="1"/>
    <n v="0.2"/>
    <n v="4.7987999999999964"/>
  </r>
  <r>
    <n v="6657"/>
    <x v="3304"/>
    <x v="3"/>
    <x v="297"/>
    <d v="2014-02-28T00:00:00"/>
    <s v="Standard Class"/>
    <s v="KM-16375"/>
    <s v="Katherine Murray"/>
    <x v="2"/>
    <x v="0"/>
    <s v="Gilbert"/>
    <x v="16"/>
    <n v="85234"/>
    <x v="1"/>
    <x v="911"/>
    <x v="1"/>
    <x v="4"/>
    <x v="894"/>
    <n v="51.168000000000006"/>
    <n v="2"/>
    <n v="0.2"/>
    <n v="-6.3960000000000008"/>
  </r>
  <r>
    <n v="6658"/>
    <x v="3304"/>
    <x v="3"/>
    <x v="297"/>
    <d v="2014-02-28T00:00:00"/>
    <s v="Standard Class"/>
    <s v="KM-16375"/>
    <s v="Katherine Murray"/>
    <x v="2"/>
    <x v="0"/>
    <s v="Gilbert"/>
    <x v="16"/>
    <n v="85234"/>
    <x v="1"/>
    <x v="1510"/>
    <x v="1"/>
    <x v="12"/>
    <x v="1488"/>
    <n v="10.64"/>
    <n v="5"/>
    <n v="0.2"/>
    <n v="3.8570000000000002"/>
  </r>
  <r>
    <n v="6659"/>
    <x v="3304"/>
    <x v="3"/>
    <x v="297"/>
    <d v="2014-02-28T00:00:00"/>
    <s v="Standard Class"/>
    <s v="KM-16375"/>
    <s v="Katherine Murray"/>
    <x v="2"/>
    <x v="0"/>
    <s v="Gilbert"/>
    <x v="16"/>
    <n v="85234"/>
    <x v="1"/>
    <x v="592"/>
    <x v="0"/>
    <x v="5"/>
    <x v="587"/>
    <n v="68.703999999999994"/>
    <n v="2"/>
    <n v="0.2"/>
    <n v="16.317200000000003"/>
  </r>
  <r>
    <n v="6660"/>
    <x v="3304"/>
    <x v="3"/>
    <x v="297"/>
    <d v="2014-02-28T00:00:00"/>
    <s v="Standard Class"/>
    <s v="KM-16375"/>
    <s v="Katherine Murray"/>
    <x v="2"/>
    <x v="0"/>
    <s v="Gilbert"/>
    <x v="16"/>
    <n v="85234"/>
    <x v="1"/>
    <x v="977"/>
    <x v="0"/>
    <x v="3"/>
    <x v="824"/>
    <n v="386.91"/>
    <n v="9"/>
    <n v="0.5"/>
    <n v="-185.71679999999998"/>
  </r>
  <r>
    <n v="6661"/>
    <x v="3305"/>
    <x v="1"/>
    <x v="816"/>
    <d v="2012-08-10T00:00:00"/>
    <s v="Second Class"/>
    <s v="DB-13405"/>
    <s v="Denny Blanton"/>
    <x v="0"/>
    <x v="0"/>
    <s v="Lawrence"/>
    <x v="31"/>
    <n v="1841"/>
    <x v="3"/>
    <x v="1643"/>
    <x v="1"/>
    <x v="6"/>
    <x v="1624"/>
    <n v="39.659999999999997"/>
    <n v="2"/>
    <n v="0"/>
    <n v="11.897999999999996"/>
  </r>
  <r>
    <n v="6662"/>
    <x v="3305"/>
    <x v="1"/>
    <x v="816"/>
    <d v="2012-08-10T00:00:00"/>
    <s v="Second Class"/>
    <s v="DB-13405"/>
    <s v="Denny Blanton"/>
    <x v="0"/>
    <x v="0"/>
    <s v="Lawrence"/>
    <x v="31"/>
    <n v="1841"/>
    <x v="3"/>
    <x v="1051"/>
    <x v="1"/>
    <x v="9"/>
    <x v="1031"/>
    <n v="113.92"/>
    <n v="2"/>
    <n v="0"/>
    <n v="33.036799999999985"/>
  </r>
  <r>
    <n v="6663"/>
    <x v="3305"/>
    <x v="1"/>
    <x v="816"/>
    <d v="2012-08-10T00:00:00"/>
    <s v="Second Class"/>
    <s v="DB-13405"/>
    <s v="Denny Blanton"/>
    <x v="0"/>
    <x v="0"/>
    <s v="Lawrence"/>
    <x v="31"/>
    <n v="1841"/>
    <x v="3"/>
    <x v="1242"/>
    <x v="1"/>
    <x v="8"/>
    <x v="1216"/>
    <n v="447.85999999999996"/>
    <n v="7"/>
    <n v="0"/>
    <n v="210.49419999999998"/>
  </r>
  <r>
    <n v="6664"/>
    <x v="3306"/>
    <x v="3"/>
    <x v="40"/>
    <d v="2014-11-02T00:00:00"/>
    <s v="Standard Class"/>
    <s v="OT-18730"/>
    <s v="Olvera Toch"/>
    <x v="0"/>
    <x v="0"/>
    <s v="Virginia Beach"/>
    <x v="17"/>
    <n v="23464"/>
    <x v="0"/>
    <x v="719"/>
    <x v="0"/>
    <x v="3"/>
    <x v="711"/>
    <n v="356.85"/>
    <n v="5"/>
    <n v="0"/>
    <n v="60.664499999999961"/>
  </r>
  <r>
    <n v="6665"/>
    <x v="3306"/>
    <x v="3"/>
    <x v="40"/>
    <d v="2014-11-02T00:00:00"/>
    <s v="Standard Class"/>
    <s v="OT-18730"/>
    <s v="Olvera Toch"/>
    <x v="0"/>
    <x v="0"/>
    <s v="Virginia Beach"/>
    <x v="17"/>
    <n v="23464"/>
    <x v="0"/>
    <x v="842"/>
    <x v="1"/>
    <x v="12"/>
    <x v="828"/>
    <n v="251.57999999999998"/>
    <n v="7"/>
    <n v="0"/>
    <n v="113.21099999999998"/>
  </r>
  <r>
    <n v="6666"/>
    <x v="3307"/>
    <x v="0"/>
    <x v="216"/>
    <d v="2013-07-19T00:00:00"/>
    <s v="Second Class"/>
    <s v="JS-15880"/>
    <s v="John Stevenson"/>
    <x v="0"/>
    <x v="0"/>
    <s v="Irving"/>
    <x v="5"/>
    <n v="75061"/>
    <x v="2"/>
    <x v="1766"/>
    <x v="1"/>
    <x v="10"/>
    <x v="1746"/>
    <n v="219.84000000000003"/>
    <n v="5"/>
    <n v="0.2"/>
    <n v="79.691999999999979"/>
  </r>
  <r>
    <n v="6667"/>
    <x v="3308"/>
    <x v="3"/>
    <x v="605"/>
    <d v="2014-05-15T00:00:00"/>
    <s v="Second Class"/>
    <s v="CA-12775"/>
    <s v="Cynthia Arntzen"/>
    <x v="0"/>
    <x v="0"/>
    <s v="Vineland"/>
    <x v="30"/>
    <n v="8360"/>
    <x v="3"/>
    <x v="1685"/>
    <x v="0"/>
    <x v="5"/>
    <x v="1664"/>
    <n v="42.85"/>
    <n v="5"/>
    <n v="0"/>
    <n v="15.426000000000002"/>
  </r>
  <r>
    <n v="6668"/>
    <x v="3308"/>
    <x v="3"/>
    <x v="605"/>
    <d v="2014-05-15T00:00:00"/>
    <s v="Second Class"/>
    <s v="CA-12775"/>
    <s v="Cynthia Arntzen"/>
    <x v="0"/>
    <x v="0"/>
    <s v="Vineland"/>
    <x v="30"/>
    <n v="8360"/>
    <x v="3"/>
    <x v="641"/>
    <x v="1"/>
    <x v="2"/>
    <x v="635"/>
    <n v="6.16"/>
    <n v="2"/>
    <n v="0"/>
    <n v="2.9567999999999999"/>
  </r>
  <r>
    <n v="6669"/>
    <x v="3308"/>
    <x v="3"/>
    <x v="605"/>
    <d v="2014-05-15T00:00:00"/>
    <s v="Second Class"/>
    <s v="CA-12775"/>
    <s v="Cynthia Arntzen"/>
    <x v="0"/>
    <x v="0"/>
    <s v="Vineland"/>
    <x v="30"/>
    <n v="8360"/>
    <x v="3"/>
    <x v="1768"/>
    <x v="1"/>
    <x v="14"/>
    <x v="1748"/>
    <n v="17"/>
    <n v="2"/>
    <n v="0"/>
    <n v="4.42"/>
  </r>
  <r>
    <n v="6670"/>
    <x v="3308"/>
    <x v="3"/>
    <x v="605"/>
    <d v="2014-05-15T00:00:00"/>
    <s v="Second Class"/>
    <s v="CA-12775"/>
    <s v="Cynthia Arntzen"/>
    <x v="0"/>
    <x v="0"/>
    <s v="Vineland"/>
    <x v="30"/>
    <n v="8360"/>
    <x v="3"/>
    <x v="1563"/>
    <x v="2"/>
    <x v="11"/>
    <x v="1545"/>
    <n v="87.4"/>
    <n v="5"/>
    <n v="0"/>
    <n v="34.960000000000008"/>
  </r>
  <r>
    <n v="6671"/>
    <x v="3309"/>
    <x v="3"/>
    <x v="1126"/>
    <d v="2014-05-30T00:00:00"/>
    <s v="Standard Class"/>
    <s v="MH-18115"/>
    <s v="Mick Hernandez"/>
    <x v="2"/>
    <x v="0"/>
    <s v="Columbus"/>
    <x v="32"/>
    <n v="31907"/>
    <x v="0"/>
    <x v="528"/>
    <x v="1"/>
    <x v="8"/>
    <x v="523"/>
    <n v="29.84"/>
    <n v="2"/>
    <n v="0"/>
    <n v="13.427999999999997"/>
  </r>
  <r>
    <n v="6672"/>
    <x v="3310"/>
    <x v="2"/>
    <x v="709"/>
    <d v="2011-08-27T00:00:00"/>
    <s v="Second Class"/>
    <s v="RB-19645"/>
    <s v="Robert Barroso"/>
    <x v="1"/>
    <x v="0"/>
    <s v="Los Angeles"/>
    <x v="1"/>
    <n v="90032"/>
    <x v="1"/>
    <x v="582"/>
    <x v="1"/>
    <x v="8"/>
    <x v="577"/>
    <n v="49.568000000000005"/>
    <n v="2"/>
    <n v="0.2"/>
    <n v="17.348799999999997"/>
  </r>
  <r>
    <n v="6673"/>
    <x v="3311"/>
    <x v="1"/>
    <x v="861"/>
    <d v="2012-09-16T00:00:00"/>
    <s v="Standard Class"/>
    <s v="SB-20290"/>
    <s v="Sean Braxton"/>
    <x v="1"/>
    <x v="0"/>
    <s v="San Diego"/>
    <x v="1"/>
    <n v="92024"/>
    <x v="1"/>
    <x v="108"/>
    <x v="1"/>
    <x v="6"/>
    <x v="108"/>
    <n v="265.85999999999996"/>
    <n v="7"/>
    <n v="0"/>
    <n v="79.757999999999967"/>
  </r>
  <r>
    <n v="6674"/>
    <x v="3312"/>
    <x v="1"/>
    <x v="577"/>
    <d v="2012-09-12T00:00:00"/>
    <s v="Standard Class"/>
    <s v="TW-21025"/>
    <s v="Tamara Willingham"/>
    <x v="2"/>
    <x v="0"/>
    <s v="Charlottesville"/>
    <x v="17"/>
    <n v="22901"/>
    <x v="0"/>
    <x v="1793"/>
    <x v="0"/>
    <x v="5"/>
    <x v="1774"/>
    <n v="67.959999999999994"/>
    <n v="4"/>
    <n v="0"/>
    <n v="12.232799999999997"/>
  </r>
  <r>
    <n v="6675"/>
    <x v="3313"/>
    <x v="1"/>
    <x v="82"/>
    <d v="2012-11-23T00:00:00"/>
    <s v="Second Class"/>
    <s v="DL-13330"/>
    <s v="Denise Leinenbach"/>
    <x v="0"/>
    <x v="0"/>
    <s v="Lawrence"/>
    <x v="14"/>
    <n v="46226"/>
    <x v="2"/>
    <x v="853"/>
    <x v="1"/>
    <x v="6"/>
    <x v="838"/>
    <n v="10.92"/>
    <n v="6"/>
    <n v="0"/>
    <n v="4.9139999999999997"/>
  </r>
  <r>
    <n v="6676"/>
    <x v="3313"/>
    <x v="1"/>
    <x v="82"/>
    <d v="2012-11-23T00:00:00"/>
    <s v="Second Class"/>
    <s v="DL-13330"/>
    <s v="Denise Leinenbach"/>
    <x v="0"/>
    <x v="0"/>
    <s v="Lawrence"/>
    <x v="14"/>
    <n v="46226"/>
    <x v="2"/>
    <x v="1794"/>
    <x v="2"/>
    <x v="15"/>
    <x v="1775"/>
    <n v="83.9"/>
    <n v="2"/>
    <n v="0"/>
    <n v="22.653000000000006"/>
  </r>
  <r>
    <n v="6677"/>
    <x v="3313"/>
    <x v="1"/>
    <x v="82"/>
    <d v="2012-11-23T00:00:00"/>
    <s v="Second Class"/>
    <s v="DL-13330"/>
    <s v="Denise Leinenbach"/>
    <x v="0"/>
    <x v="0"/>
    <s v="Lawrence"/>
    <x v="14"/>
    <n v="46226"/>
    <x v="2"/>
    <x v="1683"/>
    <x v="1"/>
    <x v="9"/>
    <x v="1662"/>
    <n v="19.75"/>
    <n v="5"/>
    <n v="0"/>
    <n v="5.1350000000000007"/>
  </r>
  <r>
    <n v="6678"/>
    <x v="3313"/>
    <x v="1"/>
    <x v="82"/>
    <d v="2012-11-23T00:00:00"/>
    <s v="Second Class"/>
    <s v="DL-13330"/>
    <s v="Denise Leinenbach"/>
    <x v="0"/>
    <x v="0"/>
    <s v="Lawrence"/>
    <x v="14"/>
    <n v="46226"/>
    <x v="2"/>
    <x v="1543"/>
    <x v="2"/>
    <x v="11"/>
    <x v="1522"/>
    <n v="393.54"/>
    <n v="3"/>
    <n v="0"/>
    <n v="165.28680000000003"/>
  </r>
  <r>
    <n v="6679"/>
    <x v="3314"/>
    <x v="2"/>
    <x v="982"/>
    <d v="2011-10-14T00:00:00"/>
    <s v="Standard Class"/>
    <s v="SD-20485"/>
    <s v="Shirley Daniels"/>
    <x v="2"/>
    <x v="0"/>
    <s v="Phoenix"/>
    <x v="16"/>
    <n v="85023"/>
    <x v="1"/>
    <x v="904"/>
    <x v="0"/>
    <x v="5"/>
    <x v="887"/>
    <n v="46.872"/>
    <n v="7"/>
    <n v="0.2"/>
    <n v="3.5153999999999979"/>
  </r>
  <r>
    <n v="6680"/>
    <x v="3315"/>
    <x v="3"/>
    <x v="264"/>
    <d v="2014-09-08T00:00:00"/>
    <s v="Second Class"/>
    <s v="TB-21055"/>
    <s v="Ted Butterfield"/>
    <x v="0"/>
    <x v="0"/>
    <s v="Meriden"/>
    <x v="29"/>
    <n v="6450"/>
    <x v="3"/>
    <x v="376"/>
    <x v="1"/>
    <x v="4"/>
    <x v="372"/>
    <n v="10.9"/>
    <n v="1"/>
    <n v="0"/>
    <n v="2.8339999999999996"/>
  </r>
  <r>
    <n v="6681"/>
    <x v="3315"/>
    <x v="3"/>
    <x v="264"/>
    <d v="2014-09-08T00:00:00"/>
    <s v="Second Class"/>
    <s v="TB-21055"/>
    <s v="Ted Butterfield"/>
    <x v="0"/>
    <x v="0"/>
    <s v="Meriden"/>
    <x v="29"/>
    <n v="6450"/>
    <x v="3"/>
    <x v="368"/>
    <x v="1"/>
    <x v="10"/>
    <x v="364"/>
    <n v="79.92"/>
    <n v="4"/>
    <n v="0"/>
    <n v="37.562399999999997"/>
  </r>
  <r>
    <n v="6682"/>
    <x v="3315"/>
    <x v="3"/>
    <x v="264"/>
    <d v="2014-09-08T00:00:00"/>
    <s v="Second Class"/>
    <s v="TB-21055"/>
    <s v="Ted Butterfield"/>
    <x v="0"/>
    <x v="0"/>
    <s v="Meriden"/>
    <x v="29"/>
    <n v="6450"/>
    <x v="3"/>
    <x v="1619"/>
    <x v="1"/>
    <x v="10"/>
    <x v="1601"/>
    <n v="146.82"/>
    <n v="3"/>
    <n v="0"/>
    <n v="73.41"/>
  </r>
  <r>
    <n v="6683"/>
    <x v="3316"/>
    <x v="3"/>
    <x v="314"/>
    <d v="2014-01-03T00:00:00"/>
    <s v="First Class"/>
    <s v="DP-13390"/>
    <s v="Dennis Pardue"/>
    <x v="2"/>
    <x v="0"/>
    <s v="Franklin"/>
    <x v="6"/>
    <n v="53132"/>
    <x v="2"/>
    <x v="751"/>
    <x v="1"/>
    <x v="8"/>
    <x v="742"/>
    <n v="3.6"/>
    <n v="2"/>
    <n v="0"/>
    <n v="1.728"/>
  </r>
  <r>
    <n v="6684"/>
    <x v="3317"/>
    <x v="2"/>
    <x v="1127"/>
    <d v="2011-11-10T00:00:00"/>
    <s v="Standard Class"/>
    <s v="DE-13255"/>
    <s v="Deanra Eno"/>
    <x v="2"/>
    <x v="0"/>
    <s v="Los Angeles"/>
    <x v="1"/>
    <n v="90008"/>
    <x v="1"/>
    <x v="1533"/>
    <x v="0"/>
    <x v="5"/>
    <x v="1512"/>
    <n v="20.04"/>
    <n v="6"/>
    <n v="0"/>
    <n v="8.8176000000000023"/>
  </r>
  <r>
    <n v="6685"/>
    <x v="3318"/>
    <x v="1"/>
    <x v="997"/>
    <d v="2012-12-22T00:00:00"/>
    <s v="Standard Class"/>
    <s v="MC-18100"/>
    <s v="Mick Crebagga"/>
    <x v="0"/>
    <x v="0"/>
    <s v="Bloomington"/>
    <x v="10"/>
    <n v="61701"/>
    <x v="2"/>
    <x v="906"/>
    <x v="1"/>
    <x v="4"/>
    <x v="889"/>
    <n v="180.01600000000002"/>
    <n v="1"/>
    <n v="0.2"/>
    <n v="-15.751400000000004"/>
  </r>
  <r>
    <n v="6686"/>
    <x v="3318"/>
    <x v="1"/>
    <x v="997"/>
    <d v="2012-12-22T00:00:00"/>
    <s v="Standard Class"/>
    <s v="MC-18100"/>
    <s v="Mick Crebagga"/>
    <x v="0"/>
    <x v="0"/>
    <s v="Bloomington"/>
    <x v="10"/>
    <n v="61701"/>
    <x v="2"/>
    <x v="689"/>
    <x v="0"/>
    <x v="5"/>
    <x v="682"/>
    <n v="41.552"/>
    <n v="2"/>
    <n v="0.6"/>
    <n v="-19.737199999999994"/>
  </r>
  <r>
    <n v="6687"/>
    <x v="3318"/>
    <x v="1"/>
    <x v="997"/>
    <d v="2012-12-22T00:00:00"/>
    <s v="Standard Class"/>
    <s v="MC-18100"/>
    <s v="Mick Crebagga"/>
    <x v="0"/>
    <x v="0"/>
    <s v="Bloomington"/>
    <x v="10"/>
    <n v="61701"/>
    <x v="2"/>
    <x v="950"/>
    <x v="1"/>
    <x v="6"/>
    <x v="934"/>
    <n v="13.120000000000001"/>
    <n v="5"/>
    <n v="0.2"/>
    <n v="1.4759999999999982"/>
  </r>
  <r>
    <n v="6688"/>
    <x v="3319"/>
    <x v="1"/>
    <x v="263"/>
    <d v="2012-05-21T00:00:00"/>
    <s v="Standard Class"/>
    <s v="HG-15025"/>
    <s v="Hunter Glantz"/>
    <x v="0"/>
    <x v="0"/>
    <s v="Los Angeles"/>
    <x v="1"/>
    <n v="90032"/>
    <x v="1"/>
    <x v="1362"/>
    <x v="1"/>
    <x v="4"/>
    <x v="1339"/>
    <n v="1117.92"/>
    <n v="4"/>
    <n v="0"/>
    <n v="55.895999999999958"/>
  </r>
  <r>
    <n v="6689"/>
    <x v="3320"/>
    <x v="3"/>
    <x v="434"/>
    <d v="2014-03-16T00:00:00"/>
    <s v="Second Class"/>
    <s v="CM-11815"/>
    <s v="Candace McMahon"/>
    <x v="1"/>
    <x v="0"/>
    <s v="San Francisco"/>
    <x v="1"/>
    <n v="94109"/>
    <x v="1"/>
    <x v="1130"/>
    <x v="2"/>
    <x v="11"/>
    <x v="1109"/>
    <n v="111.96"/>
    <n v="4"/>
    <n v="0"/>
    <n v="21.27239999999999"/>
  </r>
  <r>
    <n v="6690"/>
    <x v="3321"/>
    <x v="3"/>
    <x v="574"/>
    <d v="2014-12-10T00:00:00"/>
    <s v="Standard Class"/>
    <s v="RP-19855"/>
    <s v="Roy Phan"/>
    <x v="1"/>
    <x v="0"/>
    <s v="Houston"/>
    <x v="5"/>
    <n v="77095"/>
    <x v="2"/>
    <x v="1279"/>
    <x v="1"/>
    <x v="6"/>
    <x v="1255"/>
    <n v="12.160000000000002"/>
    <n v="5"/>
    <n v="0.2"/>
    <n v="2.1279999999999988"/>
  </r>
  <r>
    <n v="6691"/>
    <x v="3322"/>
    <x v="3"/>
    <x v="689"/>
    <d v="2014-08-06T00:00:00"/>
    <s v="Standard Class"/>
    <s v="LS-17200"/>
    <s v="Luke Schmidt"/>
    <x v="1"/>
    <x v="0"/>
    <s v="Milwaukee"/>
    <x v="6"/>
    <n v="53209"/>
    <x v="2"/>
    <x v="236"/>
    <x v="1"/>
    <x v="8"/>
    <x v="234"/>
    <n v="17.52"/>
    <n v="4"/>
    <n v="0"/>
    <n v="8.4095999999999993"/>
  </r>
  <r>
    <n v="6692"/>
    <x v="3322"/>
    <x v="3"/>
    <x v="689"/>
    <d v="2014-08-06T00:00:00"/>
    <s v="Standard Class"/>
    <s v="LS-17200"/>
    <s v="Luke Schmidt"/>
    <x v="1"/>
    <x v="0"/>
    <s v="Milwaukee"/>
    <x v="6"/>
    <n v="53209"/>
    <x v="2"/>
    <x v="408"/>
    <x v="1"/>
    <x v="9"/>
    <x v="403"/>
    <n v="155.88"/>
    <n v="6"/>
    <n v="0"/>
    <n v="54.558"/>
  </r>
  <r>
    <n v="6693"/>
    <x v="3323"/>
    <x v="3"/>
    <x v="938"/>
    <d v="2014-08-14T00:00:00"/>
    <s v="Second Class"/>
    <s v="DR-12940"/>
    <s v="Daniel Raglin"/>
    <x v="2"/>
    <x v="0"/>
    <s v="Lake Charles"/>
    <x v="28"/>
    <n v="70601"/>
    <x v="0"/>
    <x v="1311"/>
    <x v="1"/>
    <x v="8"/>
    <x v="1288"/>
    <n v="477.51"/>
    <n v="11"/>
    <n v="0"/>
    <n v="219.65459999999999"/>
  </r>
  <r>
    <n v="6694"/>
    <x v="3324"/>
    <x v="3"/>
    <x v="1033"/>
    <d v="2014-10-03T00:00:00"/>
    <s v="Second Class"/>
    <s v="CC-12475"/>
    <s v="Cindy Chapman"/>
    <x v="0"/>
    <x v="0"/>
    <s v="Baltimore"/>
    <x v="39"/>
    <n v="21215"/>
    <x v="3"/>
    <x v="1397"/>
    <x v="1"/>
    <x v="10"/>
    <x v="1375"/>
    <n v="164.88"/>
    <n v="3"/>
    <n v="0"/>
    <n v="80.791200000000003"/>
  </r>
  <r>
    <n v="6695"/>
    <x v="3325"/>
    <x v="0"/>
    <x v="370"/>
    <d v="2013-08-31T00:00:00"/>
    <s v="Standard Class"/>
    <s v="SS-20515"/>
    <s v="Shirley Schmidt"/>
    <x v="2"/>
    <x v="0"/>
    <s v="Franklin"/>
    <x v="6"/>
    <n v="53132"/>
    <x v="2"/>
    <x v="1097"/>
    <x v="2"/>
    <x v="11"/>
    <x v="1078"/>
    <n v="47.97"/>
    <n v="3"/>
    <n v="0"/>
    <n v="14.870699999999998"/>
  </r>
  <r>
    <n v="6696"/>
    <x v="3326"/>
    <x v="0"/>
    <x v="499"/>
    <d v="2013-12-08T00:00:00"/>
    <s v="Standard Class"/>
    <s v="JF-15190"/>
    <s v="Jamie Frazer"/>
    <x v="0"/>
    <x v="0"/>
    <s v="New York City"/>
    <x v="15"/>
    <n v="10024"/>
    <x v="3"/>
    <x v="1591"/>
    <x v="1"/>
    <x v="8"/>
    <x v="1574"/>
    <n v="415.17600000000004"/>
    <n v="3"/>
    <n v="0.2"/>
    <n v="134.93219999999999"/>
  </r>
  <r>
    <n v="6697"/>
    <x v="3326"/>
    <x v="0"/>
    <x v="499"/>
    <d v="2013-12-08T00:00:00"/>
    <s v="Standard Class"/>
    <s v="JF-15190"/>
    <s v="Jamie Frazer"/>
    <x v="0"/>
    <x v="0"/>
    <s v="New York City"/>
    <x v="15"/>
    <n v="10024"/>
    <x v="3"/>
    <x v="908"/>
    <x v="1"/>
    <x v="8"/>
    <x v="891"/>
    <n v="35.231999999999999"/>
    <n v="3"/>
    <n v="0.2"/>
    <n v="11.450399999999998"/>
  </r>
  <r>
    <n v="6698"/>
    <x v="3326"/>
    <x v="0"/>
    <x v="499"/>
    <d v="2013-12-08T00:00:00"/>
    <s v="Standard Class"/>
    <s v="JF-15190"/>
    <s v="Jamie Frazer"/>
    <x v="0"/>
    <x v="0"/>
    <s v="New York City"/>
    <x v="15"/>
    <n v="10024"/>
    <x v="3"/>
    <x v="1397"/>
    <x v="1"/>
    <x v="10"/>
    <x v="1375"/>
    <n v="54.96"/>
    <n v="1"/>
    <n v="0"/>
    <n v="26.930399999999999"/>
  </r>
  <r>
    <n v="6699"/>
    <x v="3327"/>
    <x v="3"/>
    <x v="246"/>
    <d v="2014-07-26T00:00:00"/>
    <s v="Standard Class"/>
    <s v="SW-20455"/>
    <s v="Shaun Weien"/>
    <x v="0"/>
    <x v="0"/>
    <s v="San Diego"/>
    <x v="1"/>
    <n v="92024"/>
    <x v="1"/>
    <x v="1795"/>
    <x v="1"/>
    <x v="10"/>
    <x v="1776"/>
    <n v="16.34"/>
    <n v="2"/>
    <n v="0"/>
    <n v="7.6798000000000002"/>
  </r>
  <r>
    <n v="6700"/>
    <x v="3327"/>
    <x v="3"/>
    <x v="246"/>
    <d v="2014-07-26T00:00:00"/>
    <s v="Standard Class"/>
    <s v="SW-20455"/>
    <s v="Shaun Weien"/>
    <x v="0"/>
    <x v="0"/>
    <s v="San Diego"/>
    <x v="1"/>
    <n v="92024"/>
    <x v="1"/>
    <x v="1153"/>
    <x v="0"/>
    <x v="1"/>
    <x v="1132"/>
    <n v="225.29600000000002"/>
    <n v="2"/>
    <n v="0.2"/>
    <n v="22.529599999999995"/>
  </r>
  <r>
    <n v="6701"/>
    <x v="3327"/>
    <x v="3"/>
    <x v="246"/>
    <d v="2014-07-26T00:00:00"/>
    <s v="Standard Class"/>
    <s v="SW-20455"/>
    <s v="Shaun Weien"/>
    <x v="0"/>
    <x v="0"/>
    <s v="San Diego"/>
    <x v="1"/>
    <n v="92024"/>
    <x v="1"/>
    <x v="301"/>
    <x v="1"/>
    <x v="8"/>
    <x v="298"/>
    <n v="50.352000000000004"/>
    <n v="3"/>
    <n v="0.2"/>
    <n v="17.623199999999997"/>
  </r>
  <r>
    <n v="6702"/>
    <x v="3328"/>
    <x v="1"/>
    <x v="1128"/>
    <d v="2012-05-24T00:00:00"/>
    <s v="Standard Class"/>
    <s v="SG-20470"/>
    <s v="Sheri Gordon"/>
    <x v="0"/>
    <x v="0"/>
    <s v="Wilson"/>
    <x v="3"/>
    <n v="27893"/>
    <x v="0"/>
    <x v="1154"/>
    <x v="0"/>
    <x v="5"/>
    <x v="1133"/>
    <n v="163.136"/>
    <n v="4"/>
    <n v="0.2"/>
    <n v="20.391999999999989"/>
  </r>
  <r>
    <n v="6703"/>
    <x v="3328"/>
    <x v="1"/>
    <x v="1128"/>
    <d v="2012-05-24T00:00:00"/>
    <s v="Standard Class"/>
    <s v="SG-20470"/>
    <s v="Sheri Gordon"/>
    <x v="0"/>
    <x v="0"/>
    <s v="Wilson"/>
    <x v="3"/>
    <n v="27893"/>
    <x v="0"/>
    <x v="880"/>
    <x v="1"/>
    <x v="8"/>
    <x v="865"/>
    <n v="6.4080000000000004"/>
    <n v="4"/>
    <n v="0.7"/>
    <n v="-4.9127999999999989"/>
  </r>
  <r>
    <n v="6704"/>
    <x v="3329"/>
    <x v="1"/>
    <x v="537"/>
    <d v="2012-06-28T00:00:00"/>
    <s v="Standard Class"/>
    <s v="CS-12355"/>
    <s v="Christine Sundaresam"/>
    <x v="0"/>
    <x v="0"/>
    <s v="Long Beach"/>
    <x v="1"/>
    <n v="90805"/>
    <x v="1"/>
    <x v="1236"/>
    <x v="2"/>
    <x v="7"/>
    <x v="1210"/>
    <n v="217.58400000000003"/>
    <n v="2"/>
    <n v="0.2"/>
    <n v="19.03860000000001"/>
  </r>
  <r>
    <n v="6705"/>
    <x v="3329"/>
    <x v="1"/>
    <x v="537"/>
    <d v="2012-06-28T00:00:00"/>
    <s v="Standard Class"/>
    <s v="CS-12355"/>
    <s v="Christine Sundaresam"/>
    <x v="0"/>
    <x v="0"/>
    <s v="Long Beach"/>
    <x v="1"/>
    <n v="90805"/>
    <x v="1"/>
    <x v="804"/>
    <x v="1"/>
    <x v="13"/>
    <x v="794"/>
    <n v="5.43"/>
    <n v="3"/>
    <n v="0"/>
    <n v="1.7918999999999998"/>
  </r>
  <r>
    <n v="6706"/>
    <x v="3329"/>
    <x v="1"/>
    <x v="537"/>
    <d v="2012-06-28T00:00:00"/>
    <s v="Standard Class"/>
    <s v="CS-12355"/>
    <s v="Christine Sundaresam"/>
    <x v="0"/>
    <x v="0"/>
    <s v="Long Beach"/>
    <x v="1"/>
    <n v="90805"/>
    <x v="1"/>
    <x v="160"/>
    <x v="2"/>
    <x v="7"/>
    <x v="159"/>
    <n v="143.976"/>
    <n v="3"/>
    <n v="0.2"/>
    <n v="8.998500000000007"/>
  </r>
  <r>
    <n v="6707"/>
    <x v="3330"/>
    <x v="0"/>
    <x v="545"/>
    <d v="2013-09-16T00:00:00"/>
    <s v="Standard Class"/>
    <s v="SC-20695"/>
    <s v="Steve Chapman"/>
    <x v="1"/>
    <x v="0"/>
    <s v="Fort Lauderdale"/>
    <x v="2"/>
    <n v="33311"/>
    <x v="0"/>
    <x v="918"/>
    <x v="2"/>
    <x v="7"/>
    <x v="901"/>
    <n v="519.67999999999995"/>
    <n v="7"/>
    <n v="0.2"/>
    <n v="58.46399999999997"/>
  </r>
  <r>
    <n v="6708"/>
    <x v="3331"/>
    <x v="2"/>
    <x v="138"/>
    <d v="2011-04-18T00:00:00"/>
    <s v="Standard Class"/>
    <s v="BF-11170"/>
    <s v="Ben Ferrer"/>
    <x v="2"/>
    <x v="0"/>
    <s v="Baltimore"/>
    <x v="39"/>
    <n v="21215"/>
    <x v="3"/>
    <x v="1796"/>
    <x v="1"/>
    <x v="2"/>
    <x v="1777"/>
    <n v="7.83"/>
    <n v="3"/>
    <n v="0"/>
    <n v="3.6017999999999999"/>
  </r>
  <r>
    <n v="6709"/>
    <x v="3332"/>
    <x v="1"/>
    <x v="717"/>
    <d v="2012-11-19T00:00:00"/>
    <s v="Standard Class"/>
    <s v="GZ-14470"/>
    <s v="Gary Zandusky"/>
    <x v="0"/>
    <x v="0"/>
    <s v="Rio Rancho"/>
    <x v="27"/>
    <n v="87124"/>
    <x v="1"/>
    <x v="157"/>
    <x v="0"/>
    <x v="1"/>
    <x v="156"/>
    <n v="883.84"/>
    <n v="4"/>
    <n v="0.2"/>
    <n v="99.431999999999931"/>
  </r>
  <r>
    <n v="6710"/>
    <x v="3332"/>
    <x v="1"/>
    <x v="717"/>
    <d v="2012-11-19T00:00:00"/>
    <s v="Standard Class"/>
    <s v="GZ-14470"/>
    <s v="Gary Zandusky"/>
    <x v="0"/>
    <x v="0"/>
    <s v="Rio Rancho"/>
    <x v="27"/>
    <n v="87124"/>
    <x v="1"/>
    <x v="268"/>
    <x v="0"/>
    <x v="1"/>
    <x v="265"/>
    <n v="230.35200000000003"/>
    <n v="3"/>
    <n v="0.2"/>
    <n v="20.155800000000013"/>
  </r>
  <r>
    <n v="6711"/>
    <x v="3333"/>
    <x v="0"/>
    <x v="10"/>
    <d v="2013-12-13T00:00:00"/>
    <s v="First Class"/>
    <s v="SP-20650"/>
    <s v="Stephanie Phelps"/>
    <x v="1"/>
    <x v="0"/>
    <s v="Stockton"/>
    <x v="1"/>
    <n v="95207"/>
    <x v="1"/>
    <x v="1160"/>
    <x v="1"/>
    <x v="8"/>
    <x v="1138"/>
    <n v="273.92"/>
    <n v="8"/>
    <n v="0.2"/>
    <n v="99.295999999999978"/>
  </r>
  <r>
    <n v="6712"/>
    <x v="3334"/>
    <x v="3"/>
    <x v="238"/>
    <d v="2014-08-22T00:00:00"/>
    <s v="Second Class"/>
    <s v="PJ-19015"/>
    <s v="Pauline Johnson"/>
    <x v="0"/>
    <x v="0"/>
    <s v="Columbus"/>
    <x v="24"/>
    <n v="43229"/>
    <x v="3"/>
    <x v="1024"/>
    <x v="1"/>
    <x v="6"/>
    <x v="1006"/>
    <n v="9.9120000000000008"/>
    <n v="3"/>
    <n v="0.2"/>
    <n v="1.2389999999999994"/>
  </r>
  <r>
    <n v="6713"/>
    <x v="3335"/>
    <x v="3"/>
    <x v="817"/>
    <d v="2014-12-15T00:00:00"/>
    <s v="Same Day"/>
    <s v="DB-13060"/>
    <s v="Dave Brooks"/>
    <x v="0"/>
    <x v="0"/>
    <s v="Skokie"/>
    <x v="10"/>
    <n v="60076"/>
    <x v="2"/>
    <x v="1319"/>
    <x v="0"/>
    <x v="5"/>
    <x v="1296"/>
    <n v="266.35200000000003"/>
    <n v="6"/>
    <n v="0.6"/>
    <n v="-292.98719999999997"/>
  </r>
  <r>
    <n v="6714"/>
    <x v="3335"/>
    <x v="3"/>
    <x v="817"/>
    <d v="2014-12-15T00:00:00"/>
    <s v="Same Day"/>
    <s v="DB-13060"/>
    <s v="Dave Brooks"/>
    <x v="0"/>
    <x v="0"/>
    <s v="Skokie"/>
    <x v="10"/>
    <n v="60076"/>
    <x v="2"/>
    <x v="267"/>
    <x v="0"/>
    <x v="5"/>
    <x v="264"/>
    <n v="56.328000000000003"/>
    <n v="3"/>
    <n v="0.6"/>
    <n v="-26.755799999999994"/>
  </r>
  <r>
    <n v="6715"/>
    <x v="3335"/>
    <x v="3"/>
    <x v="817"/>
    <d v="2014-12-15T00:00:00"/>
    <s v="Same Day"/>
    <s v="DB-13060"/>
    <s v="Dave Brooks"/>
    <x v="0"/>
    <x v="0"/>
    <s v="Skokie"/>
    <x v="10"/>
    <n v="60076"/>
    <x v="2"/>
    <x v="960"/>
    <x v="2"/>
    <x v="11"/>
    <x v="944"/>
    <n v="39.264000000000003"/>
    <n v="3"/>
    <n v="0.2"/>
    <n v="-4.908000000000003"/>
  </r>
  <r>
    <n v="6716"/>
    <x v="3335"/>
    <x v="3"/>
    <x v="817"/>
    <d v="2014-12-15T00:00:00"/>
    <s v="Same Day"/>
    <s v="DB-13060"/>
    <s v="Dave Brooks"/>
    <x v="0"/>
    <x v="0"/>
    <s v="Skokie"/>
    <x v="10"/>
    <n v="60076"/>
    <x v="2"/>
    <x v="1571"/>
    <x v="1"/>
    <x v="6"/>
    <x v="1553"/>
    <n v="95.231999999999999"/>
    <n v="6"/>
    <n v="0.2"/>
    <n v="24.998400000000011"/>
  </r>
  <r>
    <n v="6717"/>
    <x v="3336"/>
    <x v="0"/>
    <x v="143"/>
    <d v="2013-04-16T00:00:00"/>
    <s v="Standard Class"/>
    <s v="CK-12325"/>
    <s v="Christine Kargatis"/>
    <x v="2"/>
    <x v="0"/>
    <s v="Hot Springs"/>
    <x v="36"/>
    <n v="71901"/>
    <x v="0"/>
    <x v="659"/>
    <x v="1"/>
    <x v="13"/>
    <x v="653"/>
    <n v="30"/>
    <n v="6"/>
    <n v="0"/>
    <n v="14.399999999999999"/>
  </r>
  <r>
    <n v="6718"/>
    <x v="3336"/>
    <x v="0"/>
    <x v="143"/>
    <d v="2013-04-16T00:00:00"/>
    <s v="Standard Class"/>
    <s v="CK-12325"/>
    <s v="Christine Kargatis"/>
    <x v="2"/>
    <x v="0"/>
    <s v="Hot Springs"/>
    <x v="36"/>
    <n v="71901"/>
    <x v="0"/>
    <x v="548"/>
    <x v="1"/>
    <x v="10"/>
    <x v="543"/>
    <n v="25.92"/>
    <n v="4"/>
    <n v="0"/>
    <n v="12.700800000000001"/>
  </r>
  <r>
    <n v="6719"/>
    <x v="3336"/>
    <x v="0"/>
    <x v="143"/>
    <d v="2013-04-16T00:00:00"/>
    <s v="Standard Class"/>
    <s v="CK-12325"/>
    <s v="Christine Kargatis"/>
    <x v="2"/>
    <x v="0"/>
    <s v="Hot Springs"/>
    <x v="36"/>
    <n v="71901"/>
    <x v="0"/>
    <x v="892"/>
    <x v="0"/>
    <x v="5"/>
    <x v="876"/>
    <n v="159.91999999999999"/>
    <n v="4"/>
    <n v="0"/>
    <n v="31.983999999999995"/>
  </r>
  <r>
    <n v="6720"/>
    <x v="3337"/>
    <x v="0"/>
    <x v="186"/>
    <d v="2013-12-20T00:00:00"/>
    <s v="First Class"/>
    <s v="SF-20065"/>
    <s v="Sandra Flanagan"/>
    <x v="0"/>
    <x v="0"/>
    <s v="Goldsboro"/>
    <x v="3"/>
    <n v="27534"/>
    <x v="0"/>
    <x v="937"/>
    <x v="1"/>
    <x v="9"/>
    <x v="921"/>
    <n v="34.944000000000003"/>
    <n v="3"/>
    <n v="0.2"/>
    <n v="3.0576000000000008"/>
  </r>
  <r>
    <n v="6721"/>
    <x v="3338"/>
    <x v="3"/>
    <x v="20"/>
    <d v="2014-09-25T00:00:00"/>
    <s v="Standard Class"/>
    <s v="DP-13105"/>
    <s v="Dave Poirier"/>
    <x v="1"/>
    <x v="0"/>
    <s v="Los Angeles"/>
    <x v="1"/>
    <n v="90032"/>
    <x v="1"/>
    <x v="632"/>
    <x v="2"/>
    <x v="11"/>
    <x v="626"/>
    <n v="149.94999999999999"/>
    <n v="5"/>
    <n v="0"/>
    <n v="31.489499999999992"/>
  </r>
  <r>
    <n v="6722"/>
    <x v="3338"/>
    <x v="3"/>
    <x v="20"/>
    <d v="2014-09-25T00:00:00"/>
    <s v="Standard Class"/>
    <s v="DP-13105"/>
    <s v="Dave Poirier"/>
    <x v="1"/>
    <x v="0"/>
    <s v="Los Angeles"/>
    <x v="1"/>
    <n v="90032"/>
    <x v="1"/>
    <x v="1759"/>
    <x v="1"/>
    <x v="6"/>
    <x v="1739"/>
    <n v="23.32"/>
    <n v="2"/>
    <n v="0"/>
    <n v="6.0632000000000019"/>
  </r>
  <r>
    <n v="6723"/>
    <x v="3338"/>
    <x v="3"/>
    <x v="20"/>
    <d v="2014-09-25T00:00:00"/>
    <s v="Standard Class"/>
    <s v="DP-13105"/>
    <s v="Dave Poirier"/>
    <x v="1"/>
    <x v="0"/>
    <s v="Los Angeles"/>
    <x v="1"/>
    <n v="90032"/>
    <x v="1"/>
    <x v="1260"/>
    <x v="1"/>
    <x v="6"/>
    <x v="1235"/>
    <n v="16.740000000000002"/>
    <n v="3"/>
    <n v="0"/>
    <n v="4.8545999999999978"/>
  </r>
  <r>
    <n v="6724"/>
    <x v="3339"/>
    <x v="3"/>
    <x v="507"/>
    <d v="2014-09-07T00:00:00"/>
    <s v="Second Class"/>
    <s v="VM-21835"/>
    <s v="Vivian Mathis"/>
    <x v="0"/>
    <x v="0"/>
    <s v="Nashua"/>
    <x v="38"/>
    <n v="3060"/>
    <x v="3"/>
    <x v="1099"/>
    <x v="1"/>
    <x v="13"/>
    <x v="33"/>
    <n v="14.82"/>
    <n v="6"/>
    <n v="0"/>
    <n v="6.9654000000000007"/>
  </r>
  <r>
    <n v="6725"/>
    <x v="3340"/>
    <x v="0"/>
    <x v="126"/>
    <d v="2013-09-17T00:00:00"/>
    <s v="Standard Class"/>
    <s v="SF-20200"/>
    <s v="Sarah Foster"/>
    <x v="0"/>
    <x v="0"/>
    <s v="Seattle"/>
    <x v="4"/>
    <n v="98103"/>
    <x v="1"/>
    <x v="203"/>
    <x v="1"/>
    <x v="13"/>
    <x v="202"/>
    <n v="10.47"/>
    <n v="3"/>
    <n v="0"/>
    <n v="4.8162000000000003"/>
  </r>
  <r>
    <n v="6726"/>
    <x v="3340"/>
    <x v="0"/>
    <x v="126"/>
    <d v="2013-09-17T00:00:00"/>
    <s v="Standard Class"/>
    <s v="SF-20200"/>
    <s v="Sarah Foster"/>
    <x v="0"/>
    <x v="0"/>
    <s v="Seattle"/>
    <x v="4"/>
    <n v="98103"/>
    <x v="1"/>
    <x v="1647"/>
    <x v="1"/>
    <x v="2"/>
    <x v="1627"/>
    <n v="11.07"/>
    <n v="3"/>
    <n v="0"/>
    <n v="5.2028999999999996"/>
  </r>
  <r>
    <n v="6727"/>
    <x v="3340"/>
    <x v="0"/>
    <x v="126"/>
    <d v="2013-09-17T00:00:00"/>
    <s v="Standard Class"/>
    <s v="SF-20200"/>
    <s v="Sarah Foster"/>
    <x v="0"/>
    <x v="0"/>
    <s v="Seattle"/>
    <x v="4"/>
    <n v="98103"/>
    <x v="1"/>
    <x v="625"/>
    <x v="1"/>
    <x v="8"/>
    <x v="619"/>
    <n v="20.704000000000001"/>
    <n v="4"/>
    <n v="0.2"/>
    <n v="7.7639999999999993"/>
  </r>
  <r>
    <n v="6728"/>
    <x v="3341"/>
    <x v="3"/>
    <x v="682"/>
    <d v="2014-08-16T00:00:00"/>
    <s v="Second Class"/>
    <s v="SC-20695"/>
    <s v="Steve Chapman"/>
    <x v="1"/>
    <x v="0"/>
    <s v="Richmond"/>
    <x v="14"/>
    <n v="47374"/>
    <x v="2"/>
    <x v="1733"/>
    <x v="1"/>
    <x v="10"/>
    <x v="1712"/>
    <n v="177.2"/>
    <n v="5"/>
    <n v="0"/>
    <n v="83.283999999999992"/>
  </r>
  <r>
    <n v="6729"/>
    <x v="3342"/>
    <x v="0"/>
    <x v="254"/>
    <d v="2013-11-10T00:00:00"/>
    <s v="Standard Class"/>
    <s v="MF-17665"/>
    <s v="Maureen Fritzler"/>
    <x v="1"/>
    <x v="0"/>
    <s v="Miami"/>
    <x v="2"/>
    <n v="33180"/>
    <x v="0"/>
    <x v="1172"/>
    <x v="0"/>
    <x v="5"/>
    <x v="1149"/>
    <n v="50.496000000000002"/>
    <n v="6"/>
    <n v="0.2"/>
    <n v="8.2055999999999987"/>
  </r>
  <r>
    <n v="6730"/>
    <x v="3343"/>
    <x v="1"/>
    <x v="652"/>
    <d v="2012-06-20T00:00:00"/>
    <s v="First Class"/>
    <s v="BV-11245"/>
    <s v="Benjamin Venier"/>
    <x v="1"/>
    <x v="0"/>
    <s v="Smyrna"/>
    <x v="18"/>
    <n v="37167"/>
    <x v="0"/>
    <x v="1282"/>
    <x v="1"/>
    <x v="8"/>
    <x v="1258"/>
    <n v="6.1290000000000004"/>
    <n v="3"/>
    <n v="0.7"/>
    <n v="-4.4945999999999984"/>
  </r>
  <r>
    <n v="6731"/>
    <x v="3343"/>
    <x v="1"/>
    <x v="652"/>
    <d v="2012-06-20T00:00:00"/>
    <s v="First Class"/>
    <s v="BV-11245"/>
    <s v="Benjamin Venier"/>
    <x v="1"/>
    <x v="0"/>
    <s v="Smyrna"/>
    <x v="18"/>
    <n v="37167"/>
    <x v="0"/>
    <x v="228"/>
    <x v="0"/>
    <x v="1"/>
    <x v="226"/>
    <n v="643.13599999999997"/>
    <n v="4"/>
    <n v="0.2"/>
    <n v="56.274400000000014"/>
  </r>
  <r>
    <n v="6732"/>
    <x v="3343"/>
    <x v="1"/>
    <x v="652"/>
    <d v="2012-06-20T00:00:00"/>
    <s v="First Class"/>
    <s v="BV-11245"/>
    <s v="Benjamin Venier"/>
    <x v="1"/>
    <x v="0"/>
    <s v="Smyrna"/>
    <x v="18"/>
    <n v="37167"/>
    <x v="0"/>
    <x v="289"/>
    <x v="1"/>
    <x v="10"/>
    <x v="286"/>
    <n v="20.736000000000004"/>
    <n v="4"/>
    <n v="0.2"/>
    <n v="7.2576000000000001"/>
  </r>
  <r>
    <n v="6733"/>
    <x v="3344"/>
    <x v="2"/>
    <x v="1129"/>
    <d v="2011-07-07T00:00:00"/>
    <s v="First Class"/>
    <s v="KE-16420"/>
    <s v="Katrina Edelman"/>
    <x v="1"/>
    <x v="0"/>
    <s v="Aurora"/>
    <x v="22"/>
    <n v="80013"/>
    <x v="1"/>
    <x v="1486"/>
    <x v="1"/>
    <x v="10"/>
    <x v="1464"/>
    <n v="177.536"/>
    <n v="4"/>
    <n v="0.2"/>
    <n v="62.137599999999992"/>
  </r>
  <r>
    <n v="6734"/>
    <x v="3344"/>
    <x v="2"/>
    <x v="1129"/>
    <d v="2011-07-07T00:00:00"/>
    <s v="First Class"/>
    <s v="KE-16420"/>
    <s v="Katrina Edelman"/>
    <x v="1"/>
    <x v="0"/>
    <s v="Aurora"/>
    <x v="22"/>
    <n v="80013"/>
    <x v="1"/>
    <x v="1266"/>
    <x v="1"/>
    <x v="9"/>
    <x v="1241"/>
    <n v="32.432000000000002"/>
    <n v="2"/>
    <n v="0.2"/>
    <n v="3.2432000000000016"/>
  </r>
  <r>
    <n v="6735"/>
    <x v="3345"/>
    <x v="1"/>
    <x v="139"/>
    <d v="2012-12-25T00:00:00"/>
    <s v="Standard Class"/>
    <s v="EM-14200"/>
    <s v="Evan Minnotte"/>
    <x v="2"/>
    <x v="0"/>
    <s v="Miami"/>
    <x v="2"/>
    <n v="33142"/>
    <x v="0"/>
    <x v="676"/>
    <x v="1"/>
    <x v="2"/>
    <x v="670"/>
    <n v="11.696"/>
    <n v="2"/>
    <n v="0.2"/>
    <n v="3.9473999999999996"/>
  </r>
  <r>
    <n v="6736"/>
    <x v="3346"/>
    <x v="0"/>
    <x v="342"/>
    <d v="2013-04-18T00:00:00"/>
    <s v="Standard Class"/>
    <s v="BT-11680"/>
    <s v="Brian Thompson"/>
    <x v="0"/>
    <x v="0"/>
    <s v="San Francisco"/>
    <x v="1"/>
    <n v="94122"/>
    <x v="1"/>
    <x v="983"/>
    <x v="1"/>
    <x v="9"/>
    <x v="967"/>
    <n v="113.76"/>
    <n v="3"/>
    <n v="0"/>
    <n v="44.366400000000006"/>
  </r>
  <r>
    <n v="6737"/>
    <x v="3346"/>
    <x v="0"/>
    <x v="342"/>
    <d v="2013-04-18T00:00:00"/>
    <s v="Standard Class"/>
    <s v="BT-11680"/>
    <s v="Brian Thompson"/>
    <x v="0"/>
    <x v="0"/>
    <s v="San Francisco"/>
    <x v="1"/>
    <n v="94122"/>
    <x v="1"/>
    <x v="1662"/>
    <x v="1"/>
    <x v="4"/>
    <x v="1641"/>
    <n v="579.51"/>
    <n v="3"/>
    <n v="0"/>
    <n v="81.131400000000014"/>
  </r>
  <r>
    <n v="6738"/>
    <x v="3346"/>
    <x v="0"/>
    <x v="342"/>
    <d v="2013-04-18T00:00:00"/>
    <s v="Standard Class"/>
    <s v="BT-11680"/>
    <s v="Brian Thompson"/>
    <x v="0"/>
    <x v="0"/>
    <s v="San Francisco"/>
    <x v="1"/>
    <n v="94122"/>
    <x v="1"/>
    <x v="1764"/>
    <x v="1"/>
    <x v="4"/>
    <x v="1744"/>
    <n v="150.66"/>
    <n v="9"/>
    <n v="0"/>
    <n v="6.0263999999999918"/>
  </r>
  <r>
    <n v="6739"/>
    <x v="3346"/>
    <x v="0"/>
    <x v="342"/>
    <d v="2013-04-18T00:00:00"/>
    <s v="Standard Class"/>
    <s v="BT-11680"/>
    <s v="Brian Thompson"/>
    <x v="0"/>
    <x v="0"/>
    <s v="San Francisco"/>
    <x v="1"/>
    <n v="94122"/>
    <x v="1"/>
    <x v="491"/>
    <x v="1"/>
    <x v="8"/>
    <x v="486"/>
    <n v="48.032000000000004"/>
    <n v="4"/>
    <n v="0.2"/>
    <n v="15.610399999999993"/>
  </r>
  <r>
    <n v="6740"/>
    <x v="3347"/>
    <x v="2"/>
    <x v="542"/>
    <d v="2011-05-31T00:00:00"/>
    <s v="Standard Class"/>
    <s v="MM-18055"/>
    <s v="Michelle Moray"/>
    <x v="0"/>
    <x v="0"/>
    <s v="Chicago"/>
    <x v="10"/>
    <n v="60623"/>
    <x v="2"/>
    <x v="1354"/>
    <x v="1"/>
    <x v="4"/>
    <x v="1331"/>
    <n v="102.624"/>
    <n v="3"/>
    <n v="0.2"/>
    <n v="7.6968000000000032"/>
  </r>
  <r>
    <n v="6741"/>
    <x v="3347"/>
    <x v="2"/>
    <x v="542"/>
    <d v="2011-05-31T00:00:00"/>
    <s v="Standard Class"/>
    <s v="MM-18055"/>
    <s v="Michelle Moray"/>
    <x v="0"/>
    <x v="0"/>
    <s v="Chicago"/>
    <x v="10"/>
    <n v="60623"/>
    <x v="2"/>
    <x v="1189"/>
    <x v="0"/>
    <x v="1"/>
    <x v="1166"/>
    <n v="359.77199999999999"/>
    <n v="2"/>
    <n v="0.3"/>
    <n v="-5.1396000000000583"/>
  </r>
  <r>
    <n v="6742"/>
    <x v="3347"/>
    <x v="2"/>
    <x v="542"/>
    <d v="2011-05-31T00:00:00"/>
    <s v="Standard Class"/>
    <s v="MM-18055"/>
    <s v="Michelle Moray"/>
    <x v="0"/>
    <x v="0"/>
    <s v="Chicago"/>
    <x v="10"/>
    <n v="60623"/>
    <x v="2"/>
    <x v="796"/>
    <x v="1"/>
    <x v="6"/>
    <x v="786"/>
    <n v="13.392000000000001"/>
    <n v="3"/>
    <n v="0.2"/>
    <n v="3.1806000000000005"/>
  </r>
  <r>
    <n v="6743"/>
    <x v="3348"/>
    <x v="3"/>
    <x v="91"/>
    <d v="2014-07-12T00:00:00"/>
    <s v="Standard Class"/>
    <s v="PO-18850"/>
    <s v="Patrick O'Brill"/>
    <x v="0"/>
    <x v="0"/>
    <s v="Los Angeles"/>
    <x v="1"/>
    <n v="90008"/>
    <x v="1"/>
    <x v="64"/>
    <x v="0"/>
    <x v="1"/>
    <x v="124"/>
    <n v="122.13600000000001"/>
    <n v="3"/>
    <n v="0.2"/>
    <n v="-13.740299999999994"/>
  </r>
  <r>
    <n v="6744"/>
    <x v="3349"/>
    <x v="1"/>
    <x v="1130"/>
    <d v="2012-02-20T00:00:00"/>
    <s v="Standard Class"/>
    <s v="SP-20860"/>
    <s v="Sung Pak"/>
    <x v="1"/>
    <x v="0"/>
    <s v="Dover"/>
    <x v="38"/>
    <n v="3820"/>
    <x v="3"/>
    <x v="150"/>
    <x v="1"/>
    <x v="10"/>
    <x v="150"/>
    <n v="35.880000000000003"/>
    <n v="6"/>
    <n v="0"/>
    <n v="16.146000000000001"/>
  </r>
  <r>
    <n v="6745"/>
    <x v="3350"/>
    <x v="3"/>
    <x v="114"/>
    <d v="2014-06-19T00:00:00"/>
    <s v="Second Class"/>
    <s v="CS-12355"/>
    <s v="Christine Sundaresam"/>
    <x v="0"/>
    <x v="0"/>
    <s v="Dublin"/>
    <x v="24"/>
    <n v="43017"/>
    <x v="3"/>
    <x v="590"/>
    <x v="2"/>
    <x v="11"/>
    <x v="585"/>
    <n v="479.952"/>
    <n v="6"/>
    <n v="0.2"/>
    <n v="107.98920000000001"/>
  </r>
  <r>
    <n v="6746"/>
    <x v="3350"/>
    <x v="3"/>
    <x v="114"/>
    <d v="2014-06-19T00:00:00"/>
    <s v="Second Class"/>
    <s v="CS-12355"/>
    <s v="Christine Sundaresam"/>
    <x v="0"/>
    <x v="0"/>
    <s v="Dublin"/>
    <x v="24"/>
    <n v="43017"/>
    <x v="3"/>
    <x v="250"/>
    <x v="1"/>
    <x v="6"/>
    <x v="248"/>
    <n v="23.92"/>
    <n v="5"/>
    <n v="0.2"/>
    <n v="1.7940000000000005"/>
  </r>
  <r>
    <n v="6747"/>
    <x v="3351"/>
    <x v="3"/>
    <x v="38"/>
    <d v="2014-11-17T00:00:00"/>
    <s v="First Class"/>
    <s v="KB-16600"/>
    <s v="Ken Brennan"/>
    <x v="1"/>
    <x v="0"/>
    <s v="New York City"/>
    <x v="15"/>
    <n v="10009"/>
    <x v="3"/>
    <x v="1443"/>
    <x v="2"/>
    <x v="7"/>
    <x v="1422"/>
    <n v="629.94999999999993"/>
    <n v="5"/>
    <n v="0"/>
    <n v="163.78700000000003"/>
  </r>
  <r>
    <n v="6748"/>
    <x v="3352"/>
    <x v="3"/>
    <x v="157"/>
    <d v="2014-12-16T00:00:00"/>
    <s v="Standard Class"/>
    <s v="AA-10375"/>
    <s v="Allen Armold"/>
    <x v="0"/>
    <x v="0"/>
    <s v="New York City"/>
    <x v="15"/>
    <n v="10035"/>
    <x v="3"/>
    <x v="440"/>
    <x v="1"/>
    <x v="8"/>
    <x v="435"/>
    <n v="14.952000000000002"/>
    <n v="1"/>
    <n v="0.2"/>
    <n v="5.0462999999999996"/>
  </r>
  <r>
    <n v="6749"/>
    <x v="3352"/>
    <x v="3"/>
    <x v="157"/>
    <d v="2014-12-16T00:00:00"/>
    <s v="Standard Class"/>
    <s v="AA-10375"/>
    <s v="Allen Armold"/>
    <x v="0"/>
    <x v="0"/>
    <s v="New York City"/>
    <x v="15"/>
    <n v="10035"/>
    <x v="3"/>
    <x v="1357"/>
    <x v="1"/>
    <x v="10"/>
    <x v="1334"/>
    <n v="17.940000000000001"/>
    <n v="3"/>
    <n v="0"/>
    <n v="8.0730000000000004"/>
  </r>
  <r>
    <n v="6750"/>
    <x v="3352"/>
    <x v="3"/>
    <x v="157"/>
    <d v="2014-12-16T00:00:00"/>
    <s v="Standard Class"/>
    <s v="AA-10375"/>
    <s v="Allen Armold"/>
    <x v="0"/>
    <x v="0"/>
    <s v="New York City"/>
    <x v="15"/>
    <n v="10035"/>
    <x v="3"/>
    <x v="1717"/>
    <x v="2"/>
    <x v="7"/>
    <x v="1695"/>
    <n v="116.98"/>
    <n v="2"/>
    <n v="0"/>
    <n v="29.245000000000005"/>
  </r>
  <r>
    <n v="6751"/>
    <x v="3353"/>
    <x v="0"/>
    <x v="931"/>
    <d v="2013-07-01T00:00:00"/>
    <s v="Second Class"/>
    <s v="BP-11155"/>
    <s v="Becky Pak"/>
    <x v="0"/>
    <x v="0"/>
    <s v="Paterson"/>
    <x v="30"/>
    <n v="7501"/>
    <x v="3"/>
    <x v="1534"/>
    <x v="0"/>
    <x v="1"/>
    <x v="1513"/>
    <n v="121.96"/>
    <n v="2"/>
    <n v="0"/>
    <n v="20.733199999999997"/>
  </r>
  <r>
    <n v="6752"/>
    <x v="3353"/>
    <x v="0"/>
    <x v="931"/>
    <d v="2013-07-01T00:00:00"/>
    <s v="Second Class"/>
    <s v="BP-11155"/>
    <s v="Becky Pak"/>
    <x v="0"/>
    <x v="0"/>
    <s v="Paterson"/>
    <x v="30"/>
    <n v="7501"/>
    <x v="3"/>
    <x v="1518"/>
    <x v="1"/>
    <x v="9"/>
    <x v="1496"/>
    <n v="8.74"/>
    <n v="2"/>
    <n v="0"/>
    <n v="2.2724000000000002"/>
  </r>
  <r>
    <n v="6753"/>
    <x v="3353"/>
    <x v="0"/>
    <x v="931"/>
    <d v="2013-07-01T00:00:00"/>
    <s v="Second Class"/>
    <s v="BP-11155"/>
    <s v="Becky Pak"/>
    <x v="0"/>
    <x v="0"/>
    <s v="Paterson"/>
    <x v="30"/>
    <n v="7501"/>
    <x v="3"/>
    <x v="334"/>
    <x v="1"/>
    <x v="10"/>
    <x v="330"/>
    <n v="61.96"/>
    <n v="2"/>
    <n v="0"/>
    <n v="27.881999999999998"/>
  </r>
  <r>
    <n v="6754"/>
    <x v="3353"/>
    <x v="0"/>
    <x v="931"/>
    <d v="2013-07-01T00:00:00"/>
    <s v="Second Class"/>
    <s v="BP-11155"/>
    <s v="Becky Pak"/>
    <x v="0"/>
    <x v="0"/>
    <s v="Paterson"/>
    <x v="30"/>
    <n v="7501"/>
    <x v="3"/>
    <x v="1406"/>
    <x v="1"/>
    <x v="8"/>
    <x v="1384"/>
    <n v="7.96"/>
    <n v="2"/>
    <n v="0"/>
    <n v="3.7412000000000001"/>
  </r>
  <r>
    <n v="6755"/>
    <x v="3353"/>
    <x v="0"/>
    <x v="931"/>
    <d v="2013-07-01T00:00:00"/>
    <s v="Second Class"/>
    <s v="BP-11155"/>
    <s v="Becky Pak"/>
    <x v="0"/>
    <x v="0"/>
    <s v="Paterson"/>
    <x v="30"/>
    <n v="7501"/>
    <x v="3"/>
    <x v="14"/>
    <x v="1"/>
    <x v="9"/>
    <x v="14"/>
    <n v="275.24"/>
    <n v="4"/>
    <n v="0"/>
    <n v="121.10560000000001"/>
  </r>
  <r>
    <n v="6756"/>
    <x v="3354"/>
    <x v="3"/>
    <x v="175"/>
    <d v="2014-09-20T00:00:00"/>
    <s v="Standard Class"/>
    <s v="TC-21145"/>
    <s v="Theresa Coyne"/>
    <x v="1"/>
    <x v="0"/>
    <s v="Lakewood"/>
    <x v="30"/>
    <n v="8701"/>
    <x v="3"/>
    <x v="1462"/>
    <x v="0"/>
    <x v="5"/>
    <x v="1439"/>
    <n v="47.400000000000006"/>
    <n v="5"/>
    <n v="0"/>
    <n v="18.960000000000004"/>
  </r>
  <r>
    <n v="6757"/>
    <x v="3354"/>
    <x v="3"/>
    <x v="175"/>
    <d v="2014-09-20T00:00:00"/>
    <s v="Standard Class"/>
    <s v="TC-21145"/>
    <s v="Theresa Coyne"/>
    <x v="1"/>
    <x v="0"/>
    <s v="Lakewood"/>
    <x v="30"/>
    <n v="8701"/>
    <x v="3"/>
    <x v="1584"/>
    <x v="0"/>
    <x v="1"/>
    <x v="1566"/>
    <n v="512.96"/>
    <n v="4"/>
    <n v="0"/>
    <n v="143.62880000000001"/>
  </r>
  <r>
    <n v="6758"/>
    <x v="3354"/>
    <x v="3"/>
    <x v="175"/>
    <d v="2014-09-20T00:00:00"/>
    <s v="Standard Class"/>
    <s v="TC-21145"/>
    <s v="Theresa Coyne"/>
    <x v="1"/>
    <x v="0"/>
    <s v="Lakewood"/>
    <x v="30"/>
    <n v="8701"/>
    <x v="3"/>
    <x v="803"/>
    <x v="2"/>
    <x v="7"/>
    <x v="793"/>
    <n v="395.93999999999994"/>
    <n v="6"/>
    <n v="0"/>
    <n v="102.94440000000002"/>
  </r>
  <r>
    <n v="6759"/>
    <x v="3354"/>
    <x v="3"/>
    <x v="175"/>
    <d v="2014-09-20T00:00:00"/>
    <s v="Standard Class"/>
    <s v="TC-21145"/>
    <s v="Theresa Coyne"/>
    <x v="1"/>
    <x v="0"/>
    <s v="Lakewood"/>
    <x v="30"/>
    <n v="8701"/>
    <x v="3"/>
    <x v="356"/>
    <x v="1"/>
    <x v="4"/>
    <x v="352"/>
    <n v="81.96"/>
    <n v="2"/>
    <n v="0"/>
    <n v="0"/>
  </r>
  <r>
    <n v="6760"/>
    <x v="3355"/>
    <x v="3"/>
    <x v="574"/>
    <d v="2014-12-09T00:00:00"/>
    <s v="Standard Class"/>
    <s v="BG-11035"/>
    <s v="Barry Gonzalez"/>
    <x v="0"/>
    <x v="0"/>
    <s v="Greensboro"/>
    <x v="3"/>
    <n v="27405"/>
    <x v="0"/>
    <x v="894"/>
    <x v="1"/>
    <x v="6"/>
    <x v="878"/>
    <n v="32.776000000000003"/>
    <n v="1"/>
    <n v="0.2"/>
    <n v="2.4581999999999997"/>
  </r>
  <r>
    <n v="6761"/>
    <x v="3356"/>
    <x v="3"/>
    <x v="335"/>
    <d v="2014-07-01T00:00:00"/>
    <s v="Standard Class"/>
    <s v="DO-13435"/>
    <s v="Denny Ordway"/>
    <x v="0"/>
    <x v="0"/>
    <s v="New York City"/>
    <x v="15"/>
    <n v="10035"/>
    <x v="3"/>
    <x v="72"/>
    <x v="1"/>
    <x v="4"/>
    <x v="72"/>
    <n v="272.94"/>
    <n v="3"/>
    <n v="0"/>
    <n v="0"/>
  </r>
  <r>
    <n v="6762"/>
    <x v="3357"/>
    <x v="0"/>
    <x v="1131"/>
    <d v="2013-07-27T00:00:00"/>
    <s v="Second Class"/>
    <s v="DB-12970"/>
    <s v="Darren Budd"/>
    <x v="1"/>
    <x v="0"/>
    <s v="New York City"/>
    <x v="15"/>
    <n v="10035"/>
    <x v="3"/>
    <x v="901"/>
    <x v="0"/>
    <x v="1"/>
    <x v="884"/>
    <n v="253.76399999999998"/>
    <n v="2"/>
    <n v="0.1"/>
    <n v="31.015599999999978"/>
  </r>
  <r>
    <n v="6763"/>
    <x v="3358"/>
    <x v="0"/>
    <x v="476"/>
    <d v="2013-09-09T00:00:00"/>
    <s v="Standard Class"/>
    <s v="RL-19615"/>
    <s v="Rob Lucas"/>
    <x v="0"/>
    <x v="0"/>
    <s v="Chicago"/>
    <x v="10"/>
    <n v="60623"/>
    <x v="2"/>
    <x v="2"/>
    <x v="1"/>
    <x v="2"/>
    <x v="2"/>
    <n v="29.24"/>
    <n v="5"/>
    <n v="0.2"/>
    <n v="9.8685000000000009"/>
  </r>
  <r>
    <n v="6764"/>
    <x v="3358"/>
    <x v="0"/>
    <x v="476"/>
    <d v="2013-09-09T00:00:00"/>
    <s v="Standard Class"/>
    <s v="RL-19615"/>
    <s v="Rob Lucas"/>
    <x v="0"/>
    <x v="0"/>
    <s v="Chicago"/>
    <x v="10"/>
    <n v="60623"/>
    <x v="2"/>
    <x v="210"/>
    <x v="1"/>
    <x v="4"/>
    <x v="209"/>
    <n v="35.167999999999999"/>
    <n v="2"/>
    <n v="0.2"/>
    <n v="-8.3524000000000012"/>
  </r>
  <r>
    <n v="6765"/>
    <x v="3358"/>
    <x v="0"/>
    <x v="476"/>
    <d v="2013-09-09T00:00:00"/>
    <s v="Standard Class"/>
    <s v="RL-19615"/>
    <s v="Rob Lucas"/>
    <x v="0"/>
    <x v="0"/>
    <s v="Chicago"/>
    <x v="10"/>
    <n v="60623"/>
    <x v="2"/>
    <x v="1797"/>
    <x v="2"/>
    <x v="15"/>
    <x v="1778"/>
    <n v="1362.8999999999999"/>
    <n v="3"/>
    <n v="0.3"/>
    <n v="-19.470000000000141"/>
  </r>
  <r>
    <n v="6766"/>
    <x v="3359"/>
    <x v="3"/>
    <x v="693"/>
    <d v="2014-04-25T00:00:00"/>
    <s v="Standard Class"/>
    <s v="SJ-20215"/>
    <s v="Sarah Jordon"/>
    <x v="0"/>
    <x v="0"/>
    <s v="Chicago"/>
    <x v="10"/>
    <n v="60653"/>
    <x v="2"/>
    <x v="291"/>
    <x v="0"/>
    <x v="1"/>
    <x v="288"/>
    <n v="317.05799999999999"/>
    <n v="3"/>
    <n v="0.3"/>
    <n v="-18.117599999999996"/>
  </r>
  <r>
    <n v="6767"/>
    <x v="3359"/>
    <x v="3"/>
    <x v="693"/>
    <d v="2014-04-25T00:00:00"/>
    <s v="Standard Class"/>
    <s v="SJ-20215"/>
    <s v="Sarah Jordon"/>
    <x v="0"/>
    <x v="0"/>
    <s v="Chicago"/>
    <x v="10"/>
    <n v="60653"/>
    <x v="2"/>
    <x v="32"/>
    <x v="1"/>
    <x v="6"/>
    <x v="32"/>
    <n v="15.76"/>
    <n v="2"/>
    <n v="0.2"/>
    <n v="3.5460000000000007"/>
  </r>
  <r>
    <n v="6768"/>
    <x v="3359"/>
    <x v="3"/>
    <x v="693"/>
    <d v="2014-04-25T00:00:00"/>
    <s v="Standard Class"/>
    <s v="SJ-20215"/>
    <s v="Sarah Jordon"/>
    <x v="0"/>
    <x v="0"/>
    <s v="Chicago"/>
    <x v="10"/>
    <n v="60653"/>
    <x v="2"/>
    <x v="1027"/>
    <x v="0"/>
    <x v="5"/>
    <x v="1009"/>
    <n v="14.560000000000002"/>
    <n v="5"/>
    <n v="0.6"/>
    <n v="-6.1879999999999988"/>
  </r>
  <r>
    <n v="6769"/>
    <x v="3360"/>
    <x v="2"/>
    <x v="1132"/>
    <d v="2011-08-16T00:00:00"/>
    <s v="Standard Class"/>
    <s v="CS-12175"/>
    <s v="Charles Sheldon"/>
    <x v="1"/>
    <x v="0"/>
    <s v="Lakewood"/>
    <x v="30"/>
    <n v="8701"/>
    <x v="3"/>
    <x v="912"/>
    <x v="1"/>
    <x v="8"/>
    <x v="895"/>
    <n v="196.21"/>
    <n v="7"/>
    <n v="0"/>
    <n v="98.105000000000004"/>
  </r>
  <r>
    <n v="6770"/>
    <x v="3361"/>
    <x v="3"/>
    <x v="20"/>
    <d v="2014-09-24T00:00:00"/>
    <s v="Standard Class"/>
    <s v="JP-16135"/>
    <s v="Julie Prescott"/>
    <x v="2"/>
    <x v="0"/>
    <s v="Columbus"/>
    <x v="32"/>
    <n v="31907"/>
    <x v="0"/>
    <x v="1658"/>
    <x v="1"/>
    <x v="6"/>
    <x v="1637"/>
    <n v="35.4"/>
    <n v="5"/>
    <n v="0"/>
    <n v="13.452000000000002"/>
  </r>
  <r>
    <n v="6771"/>
    <x v="3362"/>
    <x v="3"/>
    <x v="34"/>
    <d v="2014-12-14T00:00:00"/>
    <s v="Standard Class"/>
    <s v="NC-18535"/>
    <s v="Nick Crebassa"/>
    <x v="1"/>
    <x v="0"/>
    <s v="Phoenix"/>
    <x v="16"/>
    <n v="85023"/>
    <x v="1"/>
    <x v="1078"/>
    <x v="1"/>
    <x v="10"/>
    <x v="1059"/>
    <n v="419.4"/>
    <n v="5"/>
    <n v="0.2"/>
    <n v="146.79"/>
  </r>
  <r>
    <n v="6772"/>
    <x v="3362"/>
    <x v="3"/>
    <x v="34"/>
    <d v="2014-12-14T00:00:00"/>
    <s v="Standard Class"/>
    <s v="NC-18535"/>
    <s v="Nick Crebassa"/>
    <x v="1"/>
    <x v="0"/>
    <s v="Phoenix"/>
    <x v="16"/>
    <n v="85023"/>
    <x v="1"/>
    <x v="1784"/>
    <x v="1"/>
    <x v="8"/>
    <x v="1765"/>
    <n v="13.005000000000003"/>
    <n v="3"/>
    <n v="0.7"/>
    <n v="-9.9704999999999977"/>
  </r>
  <r>
    <n v="6773"/>
    <x v="3363"/>
    <x v="0"/>
    <x v="254"/>
    <d v="2013-11-09T00:00:00"/>
    <s v="Standard Class"/>
    <s v="CW-11905"/>
    <s v="Carl Weiss"/>
    <x v="2"/>
    <x v="0"/>
    <s v="Los Angeles"/>
    <x v="1"/>
    <n v="90004"/>
    <x v="1"/>
    <x v="308"/>
    <x v="1"/>
    <x v="8"/>
    <x v="305"/>
    <n v="7.7120000000000006"/>
    <n v="2"/>
    <n v="0.2"/>
    <n v="2.7956000000000003"/>
  </r>
  <r>
    <n v="6774"/>
    <x v="3363"/>
    <x v="0"/>
    <x v="254"/>
    <d v="2013-11-09T00:00:00"/>
    <s v="Standard Class"/>
    <s v="CW-11905"/>
    <s v="Carl Weiss"/>
    <x v="2"/>
    <x v="0"/>
    <s v="Los Angeles"/>
    <x v="1"/>
    <n v="90004"/>
    <x v="1"/>
    <x v="1581"/>
    <x v="1"/>
    <x v="8"/>
    <x v="1563"/>
    <n v="4.1760000000000002"/>
    <n v="1"/>
    <n v="0.2"/>
    <n v="1.3049999999999997"/>
  </r>
  <r>
    <n v="6775"/>
    <x v="3363"/>
    <x v="0"/>
    <x v="254"/>
    <d v="2013-11-09T00:00:00"/>
    <s v="Standard Class"/>
    <s v="CW-11905"/>
    <s v="Carl Weiss"/>
    <x v="2"/>
    <x v="0"/>
    <s v="Los Angeles"/>
    <x v="1"/>
    <n v="90004"/>
    <x v="1"/>
    <x v="1798"/>
    <x v="1"/>
    <x v="10"/>
    <x v="1779"/>
    <n v="38.880000000000003"/>
    <n v="6"/>
    <n v="0"/>
    <n v="18.662400000000002"/>
  </r>
  <r>
    <n v="6776"/>
    <x v="3364"/>
    <x v="1"/>
    <x v="368"/>
    <d v="2012-04-04T00:00:00"/>
    <s v="Standard Class"/>
    <s v="CM-12115"/>
    <s v="Chad McGuire"/>
    <x v="0"/>
    <x v="0"/>
    <s v="New York City"/>
    <x v="15"/>
    <n v="10024"/>
    <x v="3"/>
    <x v="249"/>
    <x v="1"/>
    <x v="10"/>
    <x v="247"/>
    <n v="17.64"/>
    <n v="4"/>
    <n v="0"/>
    <n v="8.1143999999999998"/>
  </r>
  <r>
    <n v="6777"/>
    <x v="3365"/>
    <x v="0"/>
    <x v="64"/>
    <d v="2013-09-12T00:00:00"/>
    <s v="Standard Class"/>
    <s v="PT-19090"/>
    <s v="Pete Takahito"/>
    <x v="0"/>
    <x v="0"/>
    <s v="San Antonio"/>
    <x v="5"/>
    <n v="78207"/>
    <x v="2"/>
    <x v="41"/>
    <x v="1"/>
    <x v="4"/>
    <x v="41"/>
    <n v="93.456000000000003"/>
    <n v="3"/>
    <n v="0.2"/>
    <n v="-17.523000000000014"/>
  </r>
  <r>
    <n v="6778"/>
    <x v="3366"/>
    <x v="3"/>
    <x v="480"/>
    <d v="2014-02-02T00:00:00"/>
    <s v="Standard Class"/>
    <s v="CL-12700"/>
    <s v="Craig Leslie"/>
    <x v="2"/>
    <x v="0"/>
    <s v="New York City"/>
    <x v="15"/>
    <n v="10009"/>
    <x v="3"/>
    <x v="1233"/>
    <x v="2"/>
    <x v="11"/>
    <x v="1207"/>
    <n v="449.91"/>
    <n v="9"/>
    <n v="0"/>
    <n v="157.46849999999998"/>
  </r>
  <r>
    <n v="6779"/>
    <x v="3367"/>
    <x v="0"/>
    <x v="323"/>
    <d v="2013-09-09T00:00:00"/>
    <s v="Second Class"/>
    <s v="HF-14995"/>
    <s v="Herbert Flentye"/>
    <x v="0"/>
    <x v="0"/>
    <s v="Baltimore"/>
    <x v="39"/>
    <n v="21215"/>
    <x v="3"/>
    <x v="1121"/>
    <x v="0"/>
    <x v="0"/>
    <x v="1100"/>
    <n v="344.94"/>
    <n v="3"/>
    <n v="0"/>
    <n v="31.044599999999974"/>
  </r>
  <r>
    <n v="6780"/>
    <x v="3367"/>
    <x v="0"/>
    <x v="323"/>
    <d v="2013-09-09T00:00:00"/>
    <s v="Second Class"/>
    <s v="HF-14995"/>
    <s v="Herbert Flentye"/>
    <x v="0"/>
    <x v="0"/>
    <s v="Baltimore"/>
    <x v="39"/>
    <n v="21215"/>
    <x v="3"/>
    <x v="1256"/>
    <x v="0"/>
    <x v="5"/>
    <x v="1231"/>
    <n v="14.76"/>
    <n v="2"/>
    <n v="0"/>
    <n v="4.2803999999999984"/>
  </r>
  <r>
    <n v="6781"/>
    <x v="3367"/>
    <x v="0"/>
    <x v="323"/>
    <d v="2013-09-09T00:00:00"/>
    <s v="Second Class"/>
    <s v="HF-14995"/>
    <s v="Herbert Flentye"/>
    <x v="0"/>
    <x v="0"/>
    <s v="Baltimore"/>
    <x v="39"/>
    <n v="21215"/>
    <x v="3"/>
    <x v="849"/>
    <x v="1"/>
    <x v="8"/>
    <x v="834"/>
    <n v="12.76"/>
    <n v="2"/>
    <n v="0"/>
    <n v="5.8695999999999993"/>
  </r>
  <r>
    <n v="6782"/>
    <x v="3367"/>
    <x v="0"/>
    <x v="323"/>
    <d v="2013-09-09T00:00:00"/>
    <s v="Second Class"/>
    <s v="HF-14995"/>
    <s v="Herbert Flentye"/>
    <x v="0"/>
    <x v="0"/>
    <s v="Baltimore"/>
    <x v="39"/>
    <n v="21215"/>
    <x v="3"/>
    <x v="676"/>
    <x v="1"/>
    <x v="2"/>
    <x v="670"/>
    <n v="58.48"/>
    <n v="8"/>
    <n v="0"/>
    <n v="27.485599999999998"/>
  </r>
  <r>
    <n v="6783"/>
    <x v="3368"/>
    <x v="3"/>
    <x v="800"/>
    <d v="2014-07-29T00:00:00"/>
    <s v="Second Class"/>
    <s v="JC-15775"/>
    <s v="John Castell"/>
    <x v="0"/>
    <x v="0"/>
    <s v="Philadelphia"/>
    <x v="9"/>
    <n v="19143"/>
    <x v="3"/>
    <x v="545"/>
    <x v="0"/>
    <x v="5"/>
    <x v="540"/>
    <n v="20.096000000000004"/>
    <n v="4"/>
    <n v="0.2"/>
    <n v="3.0143999999999984"/>
  </r>
  <r>
    <n v="6784"/>
    <x v="3368"/>
    <x v="3"/>
    <x v="800"/>
    <d v="2014-07-29T00:00:00"/>
    <s v="Second Class"/>
    <s v="JC-15775"/>
    <s v="John Castell"/>
    <x v="0"/>
    <x v="0"/>
    <s v="Philadelphia"/>
    <x v="9"/>
    <n v="19143"/>
    <x v="3"/>
    <x v="1799"/>
    <x v="1"/>
    <x v="14"/>
    <x v="1780"/>
    <n v="37.752000000000002"/>
    <n v="3"/>
    <n v="0.2"/>
    <n v="4.2470999999999943"/>
  </r>
  <r>
    <n v="6785"/>
    <x v="3368"/>
    <x v="3"/>
    <x v="800"/>
    <d v="2014-07-29T00:00:00"/>
    <s v="Second Class"/>
    <s v="JC-15775"/>
    <s v="John Castell"/>
    <x v="0"/>
    <x v="0"/>
    <s v="Philadelphia"/>
    <x v="9"/>
    <n v="19143"/>
    <x v="3"/>
    <x v="1744"/>
    <x v="0"/>
    <x v="3"/>
    <x v="1724"/>
    <n v="138.58799999999999"/>
    <n v="1"/>
    <n v="0.4"/>
    <n v="-34.646999999999991"/>
  </r>
  <r>
    <n v="6786"/>
    <x v="3368"/>
    <x v="3"/>
    <x v="800"/>
    <d v="2014-07-29T00:00:00"/>
    <s v="Second Class"/>
    <s v="JC-15775"/>
    <s v="John Castell"/>
    <x v="0"/>
    <x v="0"/>
    <s v="Philadelphia"/>
    <x v="9"/>
    <n v="19143"/>
    <x v="3"/>
    <x v="391"/>
    <x v="1"/>
    <x v="4"/>
    <x v="387"/>
    <n v="259.92000000000007"/>
    <n v="5"/>
    <n v="0.2"/>
    <n v="-25.992000000000004"/>
  </r>
  <r>
    <n v="6787"/>
    <x v="3368"/>
    <x v="3"/>
    <x v="800"/>
    <d v="2014-07-29T00:00:00"/>
    <s v="Second Class"/>
    <s v="JC-15775"/>
    <s v="John Castell"/>
    <x v="0"/>
    <x v="0"/>
    <s v="Philadelphia"/>
    <x v="9"/>
    <n v="19143"/>
    <x v="3"/>
    <x v="260"/>
    <x v="1"/>
    <x v="10"/>
    <x v="257"/>
    <n v="20.736000000000004"/>
    <n v="4"/>
    <n v="0.2"/>
    <n v="7.2576000000000001"/>
  </r>
  <r>
    <n v="6788"/>
    <x v="3369"/>
    <x v="1"/>
    <x v="1023"/>
    <d v="2012-09-20T00:00:00"/>
    <s v="Standard Class"/>
    <s v="JH-15910"/>
    <s v="Jonathan Howell"/>
    <x v="0"/>
    <x v="0"/>
    <s v="Atlanta"/>
    <x v="32"/>
    <n v="30318"/>
    <x v="0"/>
    <x v="784"/>
    <x v="0"/>
    <x v="5"/>
    <x v="775"/>
    <n v="129.93"/>
    <n v="3"/>
    <n v="0"/>
    <n v="12.992999999999988"/>
  </r>
  <r>
    <n v="6789"/>
    <x v="3369"/>
    <x v="1"/>
    <x v="1023"/>
    <d v="2012-09-20T00:00:00"/>
    <s v="Standard Class"/>
    <s v="JH-15910"/>
    <s v="Jonathan Howell"/>
    <x v="0"/>
    <x v="0"/>
    <s v="Atlanta"/>
    <x v="32"/>
    <n v="30318"/>
    <x v="0"/>
    <x v="991"/>
    <x v="1"/>
    <x v="10"/>
    <x v="974"/>
    <n v="69.930000000000007"/>
    <n v="7"/>
    <n v="0"/>
    <n v="31.468499999999999"/>
  </r>
  <r>
    <n v="6790"/>
    <x v="3370"/>
    <x v="1"/>
    <x v="67"/>
    <d v="2012-09-09T00:00:00"/>
    <s v="Second Class"/>
    <s v="CC-12610"/>
    <s v="Corey Catlett"/>
    <x v="1"/>
    <x v="0"/>
    <s v="Durham"/>
    <x v="3"/>
    <n v="27707"/>
    <x v="0"/>
    <x v="399"/>
    <x v="1"/>
    <x v="6"/>
    <x v="395"/>
    <n v="140.73599999999999"/>
    <n v="4"/>
    <n v="0.2"/>
    <n v="12.314400000000006"/>
  </r>
  <r>
    <n v="6791"/>
    <x v="3371"/>
    <x v="0"/>
    <x v="76"/>
    <d v="2013-11-18T00:00:00"/>
    <s v="First Class"/>
    <s v="IM-15055"/>
    <s v="Ionia McGrath"/>
    <x v="0"/>
    <x v="0"/>
    <s v="Roseville"/>
    <x v="1"/>
    <n v="95661"/>
    <x v="1"/>
    <x v="255"/>
    <x v="1"/>
    <x v="8"/>
    <x v="253"/>
    <n v="8.32"/>
    <n v="5"/>
    <n v="0.2"/>
    <n v="2.8079999999999998"/>
  </r>
  <r>
    <n v="6792"/>
    <x v="3372"/>
    <x v="0"/>
    <x v="338"/>
    <d v="2013-11-16T00:00:00"/>
    <s v="Standard Class"/>
    <s v="BF-11170"/>
    <s v="Ben Ferrer"/>
    <x v="2"/>
    <x v="0"/>
    <s v="Sacramento"/>
    <x v="1"/>
    <n v="95823"/>
    <x v="1"/>
    <x v="1611"/>
    <x v="0"/>
    <x v="5"/>
    <x v="1593"/>
    <n v="9.98"/>
    <n v="1"/>
    <n v="0"/>
    <n v="2.7944000000000004"/>
  </r>
  <r>
    <n v="6793"/>
    <x v="3373"/>
    <x v="2"/>
    <x v="860"/>
    <d v="2011-08-18T00:00:00"/>
    <s v="First Class"/>
    <s v="CS-12355"/>
    <s v="Christine Sundaresam"/>
    <x v="0"/>
    <x v="0"/>
    <s v="Fairfield"/>
    <x v="29"/>
    <n v="6824"/>
    <x v="3"/>
    <x v="542"/>
    <x v="1"/>
    <x v="8"/>
    <x v="537"/>
    <n v="62.94"/>
    <n v="3"/>
    <n v="0"/>
    <n v="30.211199999999998"/>
  </r>
  <r>
    <n v="6794"/>
    <x v="3374"/>
    <x v="1"/>
    <x v="547"/>
    <d v="2012-11-20T00:00:00"/>
    <s v="Standard Class"/>
    <s v="MC-17605"/>
    <s v="Matt Connell"/>
    <x v="1"/>
    <x v="0"/>
    <s v="Chicago"/>
    <x v="10"/>
    <n v="60610"/>
    <x v="2"/>
    <x v="1031"/>
    <x v="1"/>
    <x v="4"/>
    <x v="1013"/>
    <n v="21.488"/>
    <n v="2"/>
    <n v="0.2"/>
    <n v="1.6115999999999993"/>
  </r>
  <r>
    <n v="6795"/>
    <x v="3374"/>
    <x v="1"/>
    <x v="547"/>
    <d v="2012-11-20T00:00:00"/>
    <s v="Standard Class"/>
    <s v="MC-17605"/>
    <s v="Matt Connell"/>
    <x v="1"/>
    <x v="0"/>
    <s v="Chicago"/>
    <x v="10"/>
    <n v="60610"/>
    <x v="2"/>
    <x v="1278"/>
    <x v="2"/>
    <x v="7"/>
    <x v="1254"/>
    <n v="239.976"/>
    <n v="3"/>
    <n v="0.2"/>
    <n v="26.997299999999967"/>
  </r>
  <r>
    <n v="6796"/>
    <x v="3374"/>
    <x v="1"/>
    <x v="547"/>
    <d v="2012-11-20T00:00:00"/>
    <s v="Standard Class"/>
    <s v="MC-17605"/>
    <s v="Matt Connell"/>
    <x v="1"/>
    <x v="0"/>
    <s v="Chicago"/>
    <x v="10"/>
    <n v="60610"/>
    <x v="2"/>
    <x v="1618"/>
    <x v="0"/>
    <x v="5"/>
    <x v="1600"/>
    <n v="34.504000000000005"/>
    <n v="2"/>
    <n v="0.6"/>
    <n v="-15.526799999999994"/>
  </r>
  <r>
    <n v="6797"/>
    <x v="3375"/>
    <x v="1"/>
    <x v="767"/>
    <d v="2012-08-25T00:00:00"/>
    <s v="Same Day"/>
    <s v="MC-18100"/>
    <s v="Mick Crebagga"/>
    <x v="0"/>
    <x v="0"/>
    <s v="Houston"/>
    <x v="5"/>
    <n v="77041"/>
    <x v="2"/>
    <x v="1001"/>
    <x v="0"/>
    <x v="5"/>
    <x v="1244"/>
    <n v="20.103999999999999"/>
    <n v="2"/>
    <n v="0.6"/>
    <n v="-16.585799999999999"/>
  </r>
  <r>
    <n v="6798"/>
    <x v="3375"/>
    <x v="1"/>
    <x v="767"/>
    <d v="2012-08-25T00:00:00"/>
    <s v="Same Day"/>
    <s v="MC-18100"/>
    <s v="Mick Crebagga"/>
    <x v="0"/>
    <x v="0"/>
    <s v="Houston"/>
    <x v="5"/>
    <n v="77041"/>
    <x v="2"/>
    <x v="412"/>
    <x v="1"/>
    <x v="8"/>
    <x v="407"/>
    <n v="3.7979999999999987"/>
    <n v="1"/>
    <n v="0.8"/>
    <n v="-6.0768000000000004"/>
  </r>
  <r>
    <n v="6799"/>
    <x v="3375"/>
    <x v="1"/>
    <x v="767"/>
    <d v="2012-08-25T00:00:00"/>
    <s v="Same Day"/>
    <s v="MC-18100"/>
    <s v="Mick Crebagga"/>
    <x v="0"/>
    <x v="0"/>
    <s v="Houston"/>
    <x v="5"/>
    <n v="77041"/>
    <x v="2"/>
    <x v="1800"/>
    <x v="0"/>
    <x v="5"/>
    <x v="1781"/>
    <n v="7.8800000000000008"/>
    <n v="5"/>
    <n v="0.6"/>
    <n v="-3.9399999999999995"/>
  </r>
  <r>
    <n v="6800"/>
    <x v="3376"/>
    <x v="0"/>
    <x v="591"/>
    <d v="2014-01-02T00:00:00"/>
    <s v="Standard Class"/>
    <s v="LW-16825"/>
    <s v="Laurel Workman"/>
    <x v="1"/>
    <x v="0"/>
    <s v="Phoenix"/>
    <x v="16"/>
    <n v="85023"/>
    <x v="1"/>
    <x v="223"/>
    <x v="0"/>
    <x v="3"/>
    <x v="221"/>
    <n v="35.445"/>
    <n v="1"/>
    <n v="0.5"/>
    <n v="-24.102599999999995"/>
  </r>
  <r>
    <n v="6801"/>
    <x v="3376"/>
    <x v="0"/>
    <x v="591"/>
    <d v="2014-01-02T00:00:00"/>
    <s v="Standard Class"/>
    <s v="LW-16825"/>
    <s v="Laurel Workman"/>
    <x v="1"/>
    <x v="0"/>
    <s v="Phoenix"/>
    <x v="16"/>
    <n v="85023"/>
    <x v="1"/>
    <x v="1384"/>
    <x v="2"/>
    <x v="15"/>
    <x v="1361"/>
    <n v="269.97000000000003"/>
    <n v="2"/>
    <n v="0.7"/>
    <n v="-386.95699999999999"/>
  </r>
  <r>
    <n v="6802"/>
    <x v="3376"/>
    <x v="0"/>
    <x v="591"/>
    <d v="2014-01-02T00:00:00"/>
    <s v="Standard Class"/>
    <s v="LW-16825"/>
    <s v="Laurel Workman"/>
    <x v="1"/>
    <x v="0"/>
    <s v="Phoenix"/>
    <x v="16"/>
    <n v="85023"/>
    <x v="1"/>
    <x v="1202"/>
    <x v="2"/>
    <x v="11"/>
    <x v="1178"/>
    <n v="45.120000000000005"/>
    <n v="3"/>
    <n v="0.2"/>
    <n v="-7.8960000000000008"/>
  </r>
  <r>
    <n v="6803"/>
    <x v="3376"/>
    <x v="0"/>
    <x v="591"/>
    <d v="2014-01-02T00:00:00"/>
    <s v="Standard Class"/>
    <s v="LW-16825"/>
    <s v="Laurel Workman"/>
    <x v="1"/>
    <x v="0"/>
    <s v="Phoenix"/>
    <x v="16"/>
    <n v="85023"/>
    <x v="1"/>
    <x v="725"/>
    <x v="2"/>
    <x v="11"/>
    <x v="717"/>
    <n v="100.80000000000001"/>
    <n v="2"/>
    <n v="0.2"/>
    <n v="21.42"/>
  </r>
  <r>
    <n v="6804"/>
    <x v="3376"/>
    <x v="0"/>
    <x v="591"/>
    <d v="2014-01-02T00:00:00"/>
    <s v="Standard Class"/>
    <s v="LW-16825"/>
    <s v="Laurel Workman"/>
    <x v="1"/>
    <x v="0"/>
    <s v="Phoenix"/>
    <x v="16"/>
    <n v="85023"/>
    <x v="1"/>
    <x v="1144"/>
    <x v="0"/>
    <x v="1"/>
    <x v="1123"/>
    <n v="47.968000000000004"/>
    <n v="2"/>
    <n v="0.2"/>
    <n v="4.1971999999999987"/>
  </r>
  <r>
    <n v="6805"/>
    <x v="3377"/>
    <x v="2"/>
    <x v="1082"/>
    <d v="2011-10-06T00:00:00"/>
    <s v="First Class"/>
    <s v="KH-16510"/>
    <s v="Keith Herrera"/>
    <x v="0"/>
    <x v="0"/>
    <s v="Pomona"/>
    <x v="1"/>
    <n v="91767"/>
    <x v="1"/>
    <x v="1233"/>
    <x v="2"/>
    <x v="11"/>
    <x v="1207"/>
    <n v="99.98"/>
    <n v="2"/>
    <n v="0"/>
    <n v="34.992999999999995"/>
  </r>
  <r>
    <n v="6806"/>
    <x v="3378"/>
    <x v="2"/>
    <x v="754"/>
    <d v="2011-11-25T00:00:00"/>
    <s v="First Class"/>
    <s v="RB-19645"/>
    <s v="Robert Barroso"/>
    <x v="1"/>
    <x v="0"/>
    <s v="Atlanta"/>
    <x v="32"/>
    <n v="30318"/>
    <x v="0"/>
    <x v="1383"/>
    <x v="1"/>
    <x v="10"/>
    <x v="1360"/>
    <n v="9.9600000000000009"/>
    <n v="2"/>
    <n v="0"/>
    <n v="4.8804000000000007"/>
  </r>
  <r>
    <n v="6807"/>
    <x v="3379"/>
    <x v="3"/>
    <x v="53"/>
    <d v="2014-12-30T00:00:00"/>
    <s v="Standard Class"/>
    <s v="GD-14590"/>
    <s v="Giulietta Dortch"/>
    <x v="1"/>
    <x v="0"/>
    <s v="Everett"/>
    <x v="4"/>
    <n v="98208"/>
    <x v="1"/>
    <x v="308"/>
    <x v="1"/>
    <x v="8"/>
    <x v="305"/>
    <n v="3.8560000000000003"/>
    <n v="1"/>
    <n v="0.2"/>
    <n v="1.3978000000000002"/>
  </r>
  <r>
    <n v="6808"/>
    <x v="3380"/>
    <x v="1"/>
    <x v="1052"/>
    <d v="2012-04-05T00:00:00"/>
    <s v="Standard Class"/>
    <s v="EB-13705"/>
    <s v="Ed Braxton"/>
    <x v="1"/>
    <x v="0"/>
    <s v="Houston"/>
    <x v="5"/>
    <n v="77095"/>
    <x v="2"/>
    <x v="447"/>
    <x v="1"/>
    <x v="10"/>
    <x v="442"/>
    <n v="98.376000000000005"/>
    <n v="3"/>
    <n v="0.2"/>
    <n v="35.661300000000004"/>
  </r>
  <r>
    <n v="6809"/>
    <x v="3380"/>
    <x v="1"/>
    <x v="1052"/>
    <d v="2012-04-05T00:00:00"/>
    <s v="Standard Class"/>
    <s v="EB-13705"/>
    <s v="Ed Braxton"/>
    <x v="1"/>
    <x v="0"/>
    <s v="Houston"/>
    <x v="5"/>
    <n v="77095"/>
    <x v="2"/>
    <x v="1608"/>
    <x v="0"/>
    <x v="5"/>
    <x v="1590"/>
    <n v="22.38"/>
    <n v="3"/>
    <n v="0.6"/>
    <n v="-7.8330000000000055"/>
  </r>
  <r>
    <n v="6810"/>
    <x v="3381"/>
    <x v="3"/>
    <x v="32"/>
    <d v="2014-09-16T00:00:00"/>
    <s v="First Class"/>
    <s v="PS-18760"/>
    <s v="Pamela Stobb"/>
    <x v="0"/>
    <x v="0"/>
    <s v="Philadelphia"/>
    <x v="9"/>
    <n v="19140"/>
    <x v="3"/>
    <x v="625"/>
    <x v="1"/>
    <x v="8"/>
    <x v="619"/>
    <n v="3.8820000000000006"/>
    <n v="2"/>
    <n v="0.7"/>
    <n v="-2.5880000000000001"/>
  </r>
  <r>
    <n v="6811"/>
    <x v="3381"/>
    <x v="3"/>
    <x v="32"/>
    <d v="2014-09-16T00:00:00"/>
    <s v="First Class"/>
    <s v="PS-18760"/>
    <s v="Pamela Stobb"/>
    <x v="0"/>
    <x v="0"/>
    <s v="Philadelphia"/>
    <x v="9"/>
    <n v="19140"/>
    <x v="3"/>
    <x v="1794"/>
    <x v="2"/>
    <x v="15"/>
    <x v="1775"/>
    <n v="12.585000000000003"/>
    <n v="1"/>
    <n v="0.7"/>
    <n v="-18.038499999999996"/>
  </r>
  <r>
    <n v="6812"/>
    <x v="3381"/>
    <x v="3"/>
    <x v="32"/>
    <d v="2014-09-16T00:00:00"/>
    <s v="First Class"/>
    <s v="PS-18760"/>
    <s v="Pamela Stobb"/>
    <x v="0"/>
    <x v="0"/>
    <s v="Philadelphia"/>
    <x v="9"/>
    <n v="19140"/>
    <x v="3"/>
    <x v="394"/>
    <x v="0"/>
    <x v="1"/>
    <x v="390"/>
    <n v="113.372"/>
    <n v="2"/>
    <n v="0.3"/>
    <n v="-29.152799999999992"/>
  </r>
  <r>
    <n v="6813"/>
    <x v="3381"/>
    <x v="3"/>
    <x v="32"/>
    <d v="2014-09-16T00:00:00"/>
    <s v="First Class"/>
    <s v="PS-18760"/>
    <s v="Pamela Stobb"/>
    <x v="0"/>
    <x v="0"/>
    <s v="Philadelphia"/>
    <x v="9"/>
    <n v="19140"/>
    <x v="3"/>
    <x v="785"/>
    <x v="1"/>
    <x v="8"/>
    <x v="776"/>
    <n v="18.312000000000001"/>
    <n v="4"/>
    <n v="0.7"/>
    <n v="-12.207999999999995"/>
  </r>
  <r>
    <n v="6814"/>
    <x v="3381"/>
    <x v="3"/>
    <x v="32"/>
    <d v="2014-09-16T00:00:00"/>
    <s v="First Class"/>
    <s v="PS-18760"/>
    <s v="Pamela Stobb"/>
    <x v="0"/>
    <x v="0"/>
    <s v="Philadelphia"/>
    <x v="9"/>
    <n v="19140"/>
    <x v="3"/>
    <x v="1801"/>
    <x v="0"/>
    <x v="5"/>
    <x v="1782"/>
    <n v="127.93599999999999"/>
    <n v="8"/>
    <n v="0.2"/>
    <n v="4.7975999999999992"/>
  </r>
  <r>
    <n v="6815"/>
    <x v="3381"/>
    <x v="3"/>
    <x v="32"/>
    <d v="2014-09-16T00:00:00"/>
    <s v="First Class"/>
    <s v="PS-18760"/>
    <s v="Pamela Stobb"/>
    <x v="0"/>
    <x v="0"/>
    <s v="Philadelphia"/>
    <x v="9"/>
    <n v="19140"/>
    <x v="3"/>
    <x v="344"/>
    <x v="2"/>
    <x v="15"/>
    <x v="340"/>
    <n v="241.17000000000002"/>
    <n v="2"/>
    <n v="0.7"/>
    <n v="-168.8189999999999"/>
  </r>
  <r>
    <n v="6816"/>
    <x v="3382"/>
    <x v="2"/>
    <x v="1103"/>
    <d v="2011-06-21T00:00:00"/>
    <s v="Standard Class"/>
    <s v="GH-14425"/>
    <s v="Gary Hwang"/>
    <x v="0"/>
    <x v="0"/>
    <s v="Seattle"/>
    <x v="4"/>
    <n v="98105"/>
    <x v="1"/>
    <x v="1035"/>
    <x v="0"/>
    <x v="5"/>
    <x v="322"/>
    <n v="6.24"/>
    <n v="3"/>
    <n v="0"/>
    <n v="2.6208000000000005"/>
  </r>
  <r>
    <n v="6817"/>
    <x v="3382"/>
    <x v="2"/>
    <x v="1103"/>
    <d v="2011-06-21T00:00:00"/>
    <s v="Standard Class"/>
    <s v="GH-14425"/>
    <s v="Gary Hwang"/>
    <x v="0"/>
    <x v="0"/>
    <s v="Seattle"/>
    <x v="4"/>
    <n v="98105"/>
    <x v="1"/>
    <x v="294"/>
    <x v="1"/>
    <x v="13"/>
    <x v="291"/>
    <n v="17.899999999999999"/>
    <n v="5"/>
    <n v="0"/>
    <n v="8.9499999999999993"/>
  </r>
  <r>
    <n v="6818"/>
    <x v="3382"/>
    <x v="2"/>
    <x v="1103"/>
    <d v="2011-06-21T00:00:00"/>
    <s v="Standard Class"/>
    <s v="GH-14425"/>
    <s v="Gary Hwang"/>
    <x v="0"/>
    <x v="0"/>
    <s v="Seattle"/>
    <x v="4"/>
    <n v="98105"/>
    <x v="1"/>
    <x v="316"/>
    <x v="1"/>
    <x v="8"/>
    <x v="313"/>
    <n v="3266.3760000000002"/>
    <n v="3"/>
    <n v="0.2"/>
    <n v="1061.5721999999998"/>
  </r>
  <r>
    <n v="6819"/>
    <x v="3383"/>
    <x v="3"/>
    <x v="116"/>
    <d v="2015-01-02T00:00:00"/>
    <s v="Standard Class"/>
    <s v="LO-17170"/>
    <s v="Lori Olson"/>
    <x v="1"/>
    <x v="0"/>
    <s v="Peoria"/>
    <x v="10"/>
    <n v="61604"/>
    <x v="2"/>
    <x v="1338"/>
    <x v="1"/>
    <x v="8"/>
    <x v="1314"/>
    <n v="1.6799999999999995"/>
    <n v="5"/>
    <n v="0.8"/>
    <n v="-2.6880000000000015"/>
  </r>
  <r>
    <n v="6820"/>
    <x v="3383"/>
    <x v="3"/>
    <x v="116"/>
    <d v="2015-01-02T00:00:00"/>
    <s v="Standard Class"/>
    <s v="LO-17170"/>
    <s v="Lori Olson"/>
    <x v="1"/>
    <x v="0"/>
    <s v="Peoria"/>
    <x v="10"/>
    <n v="61604"/>
    <x v="2"/>
    <x v="1494"/>
    <x v="0"/>
    <x v="5"/>
    <x v="1473"/>
    <n v="7.968"/>
    <n v="3"/>
    <n v="0.6"/>
    <n v="-2.3903999999999996"/>
  </r>
  <r>
    <n v="6821"/>
    <x v="3383"/>
    <x v="3"/>
    <x v="116"/>
    <d v="2015-01-02T00:00:00"/>
    <s v="Standard Class"/>
    <s v="LO-17170"/>
    <s v="Lori Olson"/>
    <x v="1"/>
    <x v="0"/>
    <s v="Peoria"/>
    <x v="10"/>
    <n v="61604"/>
    <x v="2"/>
    <x v="167"/>
    <x v="0"/>
    <x v="1"/>
    <x v="166"/>
    <n v="113.372"/>
    <n v="2"/>
    <n v="0.3"/>
    <n v="-3.2391999999999896"/>
  </r>
  <r>
    <n v="6822"/>
    <x v="3383"/>
    <x v="3"/>
    <x v="116"/>
    <d v="2015-01-02T00:00:00"/>
    <s v="Standard Class"/>
    <s v="LO-17170"/>
    <s v="Lori Olson"/>
    <x v="1"/>
    <x v="0"/>
    <s v="Peoria"/>
    <x v="10"/>
    <n v="61604"/>
    <x v="2"/>
    <x v="345"/>
    <x v="0"/>
    <x v="5"/>
    <x v="341"/>
    <n v="2.9600000000000004"/>
    <n v="2"/>
    <n v="0.6"/>
    <n v="-1.4059999999999997"/>
  </r>
  <r>
    <n v="6823"/>
    <x v="3384"/>
    <x v="3"/>
    <x v="808"/>
    <d v="2014-11-08T00:00:00"/>
    <s v="Standard Class"/>
    <s v="CS-12505"/>
    <s v="Cindy Stewart"/>
    <x v="0"/>
    <x v="0"/>
    <s v="Los Angeles"/>
    <x v="1"/>
    <n v="90036"/>
    <x v="1"/>
    <x v="731"/>
    <x v="1"/>
    <x v="9"/>
    <x v="723"/>
    <n v="168.1"/>
    <n v="5"/>
    <n v="0"/>
    <n v="43.705999999999996"/>
  </r>
  <r>
    <n v="6824"/>
    <x v="3385"/>
    <x v="1"/>
    <x v="395"/>
    <d v="2012-07-29T00:00:00"/>
    <s v="Standard Class"/>
    <s v="YS-21880"/>
    <s v="Yana Sorensen"/>
    <x v="1"/>
    <x v="0"/>
    <s v="Montgomery"/>
    <x v="19"/>
    <n v="36116"/>
    <x v="0"/>
    <x v="466"/>
    <x v="1"/>
    <x v="12"/>
    <x v="462"/>
    <n v="98.46"/>
    <n v="9"/>
    <n v="0"/>
    <n v="49.23"/>
  </r>
  <r>
    <n v="6825"/>
    <x v="3385"/>
    <x v="1"/>
    <x v="395"/>
    <d v="2012-07-29T00:00:00"/>
    <s v="Standard Class"/>
    <s v="YS-21880"/>
    <s v="Yana Sorensen"/>
    <x v="1"/>
    <x v="0"/>
    <s v="Montgomery"/>
    <x v="19"/>
    <n v="36116"/>
    <x v="0"/>
    <x v="363"/>
    <x v="0"/>
    <x v="3"/>
    <x v="358"/>
    <n v="358.58"/>
    <n v="2"/>
    <n v="0"/>
    <n v="39.44380000000001"/>
  </r>
  <r>
    <n v="6826"/>
    <x v="3386"/>
    <x v="0"/>
    <x v="824"/>
    <d v="2013-10-10T00:00:00"/>
    <s v="Standard Class"/>
    <s v="TC-20980"/>
    <s v="Tamara Chand"/>
    <x v="1"/>
    <x v="0"/>
    <s v="Lafayette"/>
    <x v="14"/>
    <n v="47905"/>
    <x v="2"/>
    <x v="720"/>
    <x v="1"/>
    <x v="4"/>
    <x v="712"/>
    <n v="32.479999999999997"/>
    <n v="2"/>
    <n v="0"/>
    <n v="4.8719999999999999"/>
  </r>
  <r>
    <n v="6827"/>
    <x v="3386"/>
    <x v="0"/>
    <x v="824"/>
    <d v="2013-10-10T00:00:00"/>
    <s v="Standard Class"/>
    <s v="TC-20980"/>
    <s v="Tamara Chand"/>
    <x v="1"/>
    <x v="0"/>
    <s v="Lafayette"/>
    <x v="14"/>
    <n v="47905"/>
    <x v="2"/>
    <x v="1388"/>
    <x v="2"/>
    <x v="16"/>
    <x v="1365"/>
    <n v="17499.949999999997"/>
    <n v="5"/>
    <n v="0"/>
    <n v="8399.9759999999987"/>
  </r>
  <r>
    <n v="6828"/>
    <x v="3386"/>
    <x v="0"/>
    <x v="824"/>
    <d v="2013-10-10T00:00:00"/>
    <s v="Standard Class"/>
    <s v="TC-20980"/>
    <s v="Tamara Chand"/>
    <x v="1"/>
    <x v="0"/>
    <s v="Lafayette"/>
    <x v="14"/>
    <n v="47905"/>
    <x v="2"/>
    <x v="1498"/>
    <x v="1"/>
    <x v="8"/>
    <x v="1477"/>
    <n v="735.98"/>
    <n v="2"/>
    <n v="0"/>
    <n v="331.19099999999997"/>
  </r>
  <r>
    <n v="6829"/>
    <x v="3386"/>
    <x v="0"/>
    <x v="824"/>
    <d v="2013-10-10T00:00:00"/>
    <s v="Standard Class"/>
    <s v="TC-20980"/>
    <s v="Tamara Chand"/>
    <x v="1"/>
    <x v="0"/>
    <s v="Lafayette"/>
    <x v="14"/>
    <n v="47905"/>
    <x v="2"/>
    <x v="696"/>
    <x v="1"/>
    <x v="8"/>
    <x v="689"/>
    <n v="34.370000000000005"/>
    <n v="7"/>
    <n v="0"/>
    <n v="16.8413"/>
  </r>
  <r>
    <n v="6830"/>
    <x v="3386"/>
    <x v="0"/>
    <x v="824"/>
    <d v="2013-10-10T00:00:00"/>
    <s v="Standard Class"/>
    <s v="TC-20980"/>
    <s v="Tamara Chand"/>
    <x v="1"/>
    <x v="0"/>
    <s v="Lafayette"/>
    <x v="14"/>
    <n v="47905"/>
    <x v="2"/>
    <x v="207"/>
    <x v="1"/>
    <x v="6"/>
    <x v="206"/>
    <n v="33.96"/>
    <n v="2"/>
    <n v="0"/>
    <n v="9.5088000000000008"/>
  </r>
  <r>
    <n v="6831"/>
    <x v="3387"/>
    <x v="0"/>
    <x v="435"/>
    <d v="2013-12-28T00:00:00"/>
    <s v="Second Class"/>
    <s v="PW-19030"/>
    <s v="Pauline Webber"/>
    <x v="1"/>
    <x v="0"/>
    <s v="New York City"/>
    <x v="15"/>
    <n v="10009"/>
    <x v="3"/>
    <x v="984"/>
    <x v="2"/>
    <x v="7"/>
    <x v="968"/>
    <n v="197.96999999999997"/>
    <n v="3"/>
    <n v="0"/>
    <n v="53.451900000000009"/>
  </r>
  <r>
    <n v="6832"/>
    <x v="3388"/>
    <x v="3"/>
    <x v="246"/>
    <d v="2014-07-28T00:00:00"/>
    <s v="Standard Class"/>
    <s v="CS-11860"/>
    <s v="Cari Schnelling"/>
    <x v="0"/>
    <x v="0"/>
    <s v="New York City"/>
    <x v="15"/>
    <n v="10024"/>
    <x v="3"/>
    <x v="1298"/>
    <x v="1"/>
    <x v="9"/>
    <x v="1274"/>
    <n v="17.48"/>
    <n v="4"/>
    <n v="0"/>
    <n v="4.5448000000000004"/>
  </r>
  <r>
    <n v="6833"/>
    <x v="3389"/>
    <x v="1"/>
    <x v="998"/>
    <d v="2012-10-17T00:00:00"/>
    <s v="Standard Class"/>
    <s v="DP-13165"/>
    <s v="David Philippe"/>
    <x v="0"/>
    <x v="0"/>
    <s v="Chicago"/>
    <x v="10"/>
    <n v="60610"/>
    <x v="2"/>
    <x v="1412"/>
    <x v="1"/>
    <x v="6"/>
    <x v="1390"/>
    <n v="8.016"/>
    <n v="3"/>
    <n v="0.2"/>
    <n v="1.0019999999999993"/>
  </r>
  <r>
    <n v="6834"/>
    <x v="3390"/>
    <x v="0"/>
    <x v="162"/>
    <d v="2013-09-09T00:00:00"/>
    <s v="Same Day"/>
    <s v="PJ-19015"/>
    <s v="Pauline Johnson"/>
    <x v="0"/>
    <x v="0"/>
    <s v="Santa Ana"/>
    <x v="1"/>
    <n v="92704"/>
    <x v="1"/>
    <x v="962"/>
    <x v="0"/>
    <x v="3"/>
    <x v="946"/>
    <n v="146.04000000000002"/>
    <n v="1"/>
    <n v="0.2"/>
    <n v="-12.778499999999994"/>
  </r>
  <r>
    <n v="6835"/>
    <x v="3391"/>
    <x v="0"/>
    <x v="73"/>
    <d v="2013-11-25T00:00:00"/>
    <s v="Standard Class"/>
    <s v="BM-11575"/>
    <s v="Brendan Murry"/>
    <x v="1"/>
    <x v="0"/>
    <s v="Montebello"/>
    <x v="1"/>
    <n v="90640"/>
    <x v="1"/>
    <x v="1775"/>
    <x v="2"/>
    <x v="11"/>
    <x v="1756"/>
    <n v="27.88"/>
    <n v="2"/>
    <n v="0"/>
    <n v="3.9032000000000018"/>
  </r>
  <r>
    <n v="6836"/>
    <x v="3392"/>
    <x v="3"/>
    <x v="453"/>
    <d v="2014-10-21T00:00:00"/>
    <s v="Standard Class"/>
    <s v="DL-13495"/>
    <s v="Dionis Lloyd"/>
    <x v="1"/>
    <x v="0"/>
    <s v="Thousand Oaks"/>
    <x v="1"/>
    <n v="91360"/>
    <x v="1"/>
    <x v="580"/>
    <x v="1"/>
    <x v="2"/>
    <x v="575"/>
    <n v="152.65"/>
    <n v="5"/>
    <n v="0"/>
    <n v="70.219000000000008"/>
  </r>
  <r>
    <n v="6837"/>
    <x v="3392"/>
    <x v="3"/>
    <x v="453"/>
    <d v="2014-10-21T00:00:00"/>
    <s v="Standard Class"/>
    <s v="DL-13495"/>
    <s v="Dionis Lloyd"/>
    <x v="1"/>
    <x v="0"/>
    <s v="Thousand Oaks"/>
    <x v="1"/>
    <n v="91360"/>
    <x v="1"/>
    <x v="205"/>
    <x v="0"/>
    <x v="5"/>
    <x v="204"/>
    <n v="22.72"/>
    <n v="1"/>
    <n v="0"/>
    <n v="9.3152000000000008"/>
  </r>
  <r>
    <n v="6838"/>
    <x v="3393"/>
    <x v="1"/>
    <x v="380"/>
    <d v="2012-07-12T00:00:00"/>
    <s v="Standard Class"/>
    <s v="BF-10975"/>
    <s v="Barbara Fisher"/>
    <x v="1"/>
    <x v="0"/>
    <s v="Vineland"/>
    <x v="30"/>
    <n v="8360"/>
    <x v="3"/>
    <x v="324"/>
    <x v="1"/>
    <x v="6"/>
    <x v="321"/>
    <n v="11.12"/>
    <n v="4"/>
    <n v="0"/>
    <n v="2.8911999999999995"/>
  </r>
  <r>
    <n v="6839"/>
    <x v="3394"/>
    <x v="3"/>
    <x v="1119"/>
    <d v="2014-02-10T00:00:00"/>
    <s v="Standard Class"/>
    <s v="FC-14335"/>
    <s v="Fred Chung"/>
    <x v="1"/>
    <x v="0"/>
    <s v="Torrance"/>
    <x v="1"/>
    <n v="90503"/>
    <x v="1"/>
    <x v="1739"/>
    <x v="1"/>
    <x v="9"/>
    <x v="1719"/>
    <n v="1640.6999999999998"/>
    <n v="5"/>
    <n v="0"/>
    <n v="459.39599999999996"/>
  </r>
  <r>
    <n v="6840"/>
    <x v="3394"/>
    <x v="3"/>
    <x v="1119"/>
    <d v="2014-02-10T00:00:00"/>
    <s v="Standard Class"/>
    <s v="FC-14335"/>
    <s v="Fred Chung"/>
    <x v="1"/>
    <x v="0"/>
    <s v="Torrance"/>
    <x v="1"/>
    <n v="90503"/>
    <x v="1"/>
    <x v="918"/>
    <x v="2"/>
    <x v="7"/>
    <x v="901"/>
    <n v="371.2"/>
    <n v="5"/>
    <n v="0.2"/>
    <n v="41.759999999999948"/>
  </r>
  <r>
    <n v="6841"/>
    <x v="3395"/>
    <x v="1"/>
    <x v="401"/>
    <d v="2012-12-07T00:00:00"/>
    <s v="First Class"/>
    <s v="MP-18175"/>
    <s v="Mike Pelletier"/>
    <x v="2"/>
    <x v="0"/>
    <s v="Troy"/>
    <x v="24"/>
    <n v="45373"/>
    <x v="3"/>
    <x v="91"/>
    <x v="1"/>
    <x v="8"/>
    <x v="91"/>
    <n v="14.832000000000003"/>
    <n v="3"/>
    <n v="0.7"/>
    <n v="-10.382399999999997"/>
  </r>
  <r>
    <n v="6842"/>
    <x v="3396"/>
    <x v="0"/>
    <x v="126"/>
    <d v="2013-09-18T00:00:00"/>
    <s v="Standard Class"/>
    <s v="AJ-10795"/>
    <s v="Anthony Johnson"/>
    <x v="1"/>
    <x v="0"/>
    <s v="Springfield"/>
    <x v="17"/>
    <n v="22153"/>
    <x v="0"/>
    <x v="1691"/>
    <x v="2"/>
    <x v="11"/>
    <x v="1670"/>
    <n v="20.700000000000003"/>
    <n v="3"/>
    <n v="0"/>
    <n v="1.6559999999999988"/>
  </r>
  <r>
    <n v="6843"/>
    <x v="3396"/>
    <x v="0"/>
    <x v="126"/>
    <d v="2013-09-18T00:00:00"/>
    <s v="Standard Class"/>
    <s v="AJ-10795"/>
    <s v="Anthony Johnson"/>
    <x v="1"/>
    <x v="0"/>
    <s v="Springfield"/>
    <x v="17"/>
    <n v="22153"/>
    <x v="0"/>
    <x v="1228"/>
    <x v="1"/>
    <x v="13"/>
    <x v="33"/>
    <n v="11.34"/>
    <n v="3"/>
    <n v="0"/>
    <n v="5.2164000000000001"/>
  </r>
  <r>
    <n v="6844"/>
    <x v="3396"/>
    <x v="0"/>
    <x v="126"/>
    <d v="2013-09-18T00:00:00"/>
    <s v="Standard Class"/>
    <s v="AJ-10795"/>
    <s v="Anthony Johnson"/>
    <x v="1"/>
    <x v="0"/>
    <s v="Springfield"/>
    <x v="17"/>
    <n v="22153"/>
    <x v="0"/>
    <x v="1033"/>
    <x v="1"/>
    <x v="4"/>
    <x v="1015"/>
    <n v="67.900000000000006"/>
    <n v="5"/>
    <n v="0"/>
    <n v="0.67899999999999849"/>
  </r>
  <r>
    <n v="6845"/>
    <x v="3396"/>
    <x v="0"/>
    <x v="126"/>
    <d v="2013-09-18T00:00:00"/>
    <s v="Standard Class"/>
    <s v="AJ-10795"/>
    <s v="Anthony Johnson"/>
    <x v="1"/>
    <x v="0"/>
    <s v="Springfield"/>
    <x v="17"/>
    <n v="22153"/>
    <x v="0"/>
    <x v="1802"/>
    <x v="0"/>
    <x v="1"/>
    <x v="1783"/>
    <n v="1059.1199999999999"/>
    <n v="4"/>
    <n v="0"/>
    <n v="307.14479999999992"/>
  </r>
  <r>
    <n v="6846"/>
    <x v="3397"/>
    <x v="2"/>
    <x v="522"/>
    <d v="2011-07-12T00:00:00"/>
    <s v="Standard Class"/>
    <s v="BC-11125"/>
    <s v="Becky Castell"/>
    <x v="2"/>
    <x v="0"/>
    <s v="El Cajon"/>
    <x v="1"/>
    <n v="92020"/>
    <x v="1"/>
    <x v="1180"/>
    <x v="0"/>
    <x v="1"/>
    <x v="1157"/>
    <n v="478.48"/>
    <n v="2"/>
    <n v="0.2"/>
    <n v="47.848000000000013"/>
  </r>
  <r>
    <n v="6847"/>
    <x v="3398"/>
    <x v="0"/>
    <x v="195"/>
    <d v="2013-05-15T00:00:00"/>
    <s v="Standard Class"/>
    <s v="RS-19420"/>
    <s v="Ricardo Sperren"/>
    <x v="1"/>
    <x v="0"/>
    <s v="Los Angeles"/>
    <x v="1"/>
    <n v="90036"/>
    <x v="1"/>
    <x v="1788"/>
    <x v="1"/>
    <x v="10"/>
    <x v="1769"/>
    <n v="32.04"/>
    <n v="4"/>
    <n v="0"/>
    <n v="14.417999999999999"/>
  </r>
  <r>
    <n v="6848"/>
    <x v="3399"/>
    <x v="0"/>
    <x v="427"/>
    <d v="2013-07-23T00:00:00"/>
    <s v="Standard Class"/>
    <s v="NP-18670"/>
    <s v="Nora Paige"/>
    <x v="0"/>
    <x v="0"/>
    <s v="Phoenix"/>
    <x v="16"/>
    <n v="85023"/>
    <x v="1"/>
    <x v="431"/>
    <x v="2"/>
    <x v="7"/>
    <x v="426"/>
    <n v="55.991999999999997"/>
    <n v="1"/>
    <n v="0.2"/>
    <n v="3.4995000000000029"/>
  </r>
  <r>
    <n v="6849"/>
    <x v="3400"/>
    <x v="0"/>
    <x v="1133"/>
    <d v="2013-06-22T00:00:00"/>
    <s v="First Class"/>
    <s v="BT-11440"/>
    <s v="Bobby Trafton"/>
    <x v="0"/>
    <x v="0"/>
    <s v="Frankfort"/>
    <x v="10"/>
    <n v="60423"/>
    <x v="2"/>
    <x v="1684"/>
    <x v="1"/>
    <x v="10"/>
    <x v="1663"/>
    <n v="76.864000000000004"/>
    <n v="2"/>
    <n v="0.2"/>
    <n v="26.902399999999993"/>
  </r>
  <r>
    <n v="6850"/>
    <x v="3401"/>
    <x v="2"/>
    <x v="1017"/>
    <d v="2011-04-25T00:00:00"/>
    <s v="Standard Class"/>
    <s v="BP-11230"/>
    <s v="Benjamin Patterson"/>
    <x v="0"/>
    <x v="0"/>
    <s v="Los Angeles"/>
    <x v="1"/>
    <n v="90045"/>
    <x v="1"/>
    <x v="1442"/>
    <x v="0"/>
    <x v="5"/>
    <x v="1421"/>
    <n v="59.92"/>
    <n v="4"/>
    <n v="0"/>
    <n v="27.563200000000002"/>
  </r>
  <r>
    <n v="6851"/>
    <x v="3402"/>
    <x v="0"/>
    <x v="1134"/>
    <d v="2013-01-12T00:00:00"/>
    <s v="Standard Class"/>
    <s v="JO-15145"/>
    <s v="Jack O'Briant"/>
    <x v="1"/>
    <x v="0"/>
    <s v="Franklin"/>
    <x v="6"/>
    <n v="53132"/>
    <x v="2"/>
    <x v="37"/>
    <x v="0"/>
    <x v="0"/>
    <x v="37"/>
    <n v="1565.88"/>
    <n v="6"/>
    <n v="0"/>
    <n v="407.12880000000007"/>
  </r>
  <r>
    <n v="6852"/>
    <x v="3402"/>
    <x v="0"/>
    <x v="1134"/>
    <d v="2013-01-12T00:00:00"/>
    <s v="Standard Class"/>
    <s v="JO-15145"/>
    <s v="Jack O'Briant"/>
    <x v="1"/>
    <x v="0"/>
    <s v="Franklin"/>
    <x v="6"/>
    <n v="53132"/>
    <x v="2"/>
    <x v="58"/>
    <x v="1"/>
    <x v="8"/>
    <x v="58"/>
    <n v="106.05"/>
    <n v="7"/>
    <n v="0"/>
    <n v="49.843499999999999"/>
  </r>
  <r>
    <n v="6853"/>
    <x v="3403"/>
    <x v="3"/>
    <x v="331"/>
    <d v="2014-12-29T00:00:00"/>
    <s v="Second Class"/>
    <s v="MF-18250"/>
    <s v="Monica Federle"/>
    <x v="1"/>
    <x v="0"/>
    <s v="Little Rock"/>
    <x v="36"/>
    <n v="72209"/>
    <x v="0"/>
    <x v="177"/>
    <x v="1"/>
    <x v="4"/>
    <x v="176"/>
    <n v="62.04"/>
    <n v="4"/>
    <n v="0"/>
    <n v="17.371200000000002"/>
  </r>
  <r>
    <n v="6854"/>
    <x v="3403"/>
    <x v="3"/>
    <x v="331"/>
    <d v="2014-12-29T00:00:00"/>
    <s v="Second Class"/>
    <s v="MF-18250"/>
    <s v="Monica Federle"/>
    <x v="1"/>
    <x v="0"/>
    <s v="Little Rock"/>
    <x v="36"/>
    <n v="72209"/>
    <x v="0"/>
    <x v="1405"/>
    <x v="2"/>
    <x v="7"/>
    <x v="1383"/>
    <n v="494.97"/>
    <n v="3"/>
    <n v="0"/>
    <n v="148.49099999999996"/>
  </r>
  <r>
    <n v="6855"/>
    <x v="3403"/>
    <x v="3"/>
    <x v="331"/>
    <d v="2014-12-29T00:00:00"/>
    <s v="Second Class"/>
    <s v="MF-18250"/>
    <s v="Monica Federle"/>
    <x v="1"/>
    <x v="0"/>
    <s v="Little Rock"/>
    <x v="36"/>
    <n v="72209"/>
    <x v="0"/>
    <x v="196"/>
    <x v="1"/>
    <x v="4"/>
    <x v="195"/>
    <n v="367.96"/>
    <n v="4"/>
    <n v="0"/>
    <n v="14.718399999999974"/>
  </r>
  <r>
    <n v="6856"/>
    <x v="3403"/>
    <x v="3"/>
    <x v="331"/>
    <d v="2014-12-29T00:00:00"/>
    <s v="Second Class"/>
    <s v="MF-18250"/>
    <s v="Monica Federle"/>
    <x v="1"/>
    <x v="0"/>
    <s v="Little Rock"/>
    <x v="36"/>
    <n v="72209"/>
    <x v="0"/>
    <x v="1134"/>
    <x v="1"/>
    <x v="10"/>
    <x v="1113"/>
    <n v="44.96"/>
    <n v="2"/>
    <n v="0"/>
    <n v="20.6816"/>
  </r>
  <r>
    <n v="6857"/>
    <x v="3403"/>
    <x v="3"/>
    <x v="331"/>
    <d v="2014-12-29T00:00:00"/>
    <s v="Second Class"/>
    <s v="MF-18250"/>
    <s v="Monica Federle"/>
    <x v="1"/>
    <x v="0"/>
    <s v="Little Rock"/>
    <x v="36"/>
    <n v="72209"/>
    <x v="0"/>
    <x v="1697"/>
    <x v="1"/>
    <x v="12"/>
    <x v="1676"/>
    <n v="182.94"/>
    <n v="3"/>
    <n v="0"/>
    <n v="85.981799999999993"/>
  </r>
  <r>
    <n v="6858"/>
    <x v="3404"/>
    <x v="3"/>
    <x v="827"/>
    <d v="2014-04-23T00:00:00"/>
    <s v="Standard Class"/>
    <s v="PS-18760"/>
    <s v="Pamela Stobb"/>
    <x v="0"/>
    <x v="0"/>
    <s v="Los Angeles"/>
    <x v="1"/>
    <n v="90008"/>
    <x v="1"/>
    <x v="945"/>
    <x v="1"/>
    <x v="10"/>
    <x v="929"/>
    <n v="28.14"/>
    <n v="3"/>
    <n v="0"/>
    <n v="13.507200000000001"/>
  </r>
  <r>
    <n v="6859"/>
    <x v="3404"/>
    <x v="3"/>
    <x v="827"/>
    <d v="2014-04-23T00:00:00"/>
    <s v="Standard Class"/>
    <s v="PS-18760"/>
    <s v="Pamela Stobb"/>
    <x v="0"/>
    <x v="0"/>
    <s v="Los Angeles"/>
    <x v="1"/>
    <n v="90008"/>
    <x v="1"/>
    <x v="932"/>
    <x v="1"/>
    <x v="2"/>
    <x v="916"/>
    <n v="7.38"/>
    <n v="2"/>
    <n v="0"/>
    <n v="3.4685999999999999"/>
  </r>
  <r>
    <n v="6860"/>
    <x v="3404"/>
    <x v="3"/>
    <x v="827"/>
    <d v="2014-04-23T00:00:00"/>
    <s v="Standard Class"/>
    <s v="PS-18760"/>
    <s v="Pamela Stobb"/>
    <x v="0"/>
    <x v="0"/>
    <s v="Los Angeles"/>
    <x v="1"/>
    <n v="90008"/>
    <x v="1"/>
    <x v="845"/>
    <x v="1"/>
    <x v="13"/>
    <x v="831"/>
    <n v="10.9"/>
    <n v="5"/>
    <n v="0"/>
    <n v="3.5970000000000004"/>
  </r>
  <r>
    <n v="6861"/>
    <x v="3404"/>
    <x v="3"/>
    <x v="827"/>
    <d v="2014-04-23T00:00:00"/>
    <s v="Standard Class"/>
    <s v="PS-18760"/>
    <s v="Pamela Stobb"/>
    <x v="0"/>
    <x v="0"/>
    <s v="Los Angeles"/>
    <x v="1"/>
    <n v="90008"/>
    <x v="1"/>
    <x v="606"/>
    <x v="2"/>
    <x v="11"/>
    <x v="601"/>
    <n v="274.89"/>
    <n v="11"/>
    <n v="0"/>
    <n v="46.731299999999962"/>
  </r>
  <r>
    <n v="6862"/>
    <x v="3404"/>
    <x v="3"/>
    <x v="827"/>
    <d v="2014-04-23T00:00:00"/>
    <s v="Standard Class"/>
    <s v="PS-18760"/>
    <s v="Pamela Stobb"/>
    <x v="0"/>
    <x v="0"/>
    <s v="Los Angeles"/>
    <x v="1"/>
    <n v="90008"/>
    <x v="1"/>
    <x v="1186"/>
    <x v="1"/>
    <x v="2"/>
    <x v="1163"/>
    <n v="23.04"/>
    <n v="8"/>
    <n v="0"/>
    <n v="11.2896"/>
  </r>
  <r>
    <n v="6863"/>
    <x v="3404"/>
    <x v="3"/>
    <x v="827"/>
    <d v="2014-04-23T00:00:00"/>
    <s v="Standard Class"/>
    <s v="PS-18760"/>
    <s v="Pamela Stobb"/>
    <x v="0"/>
    <x v="0"/>
    <s v="Los Angeles"/>
    <x v="1"/>
    <n v="90008"/>
    <x v="1"/>
    <x v="1209"/>
    <x v="0"/>
    <x v="1"/>
    <x v="1185"/>
    <n v="218.35200000000003"/>
    <n v="3"/>
    <n v="0.2"/>
    <n v="-19.105800000000016"/>
  </r>
  <r>
    <n v="6864"/>
    <x v="3405"/>
    <x v="3"/>
    <x v="96"/>
    <d v="2014-12-09T00:00:00"/>
    <s v="Standard Class"/>
    <s v="MY-17380"/>
    <s v="Maribeth Yedwab"/>
    <x v="1"/>
    <x v="0"/>
    <s v="San Antonio"/>
    <x v="5"/>
    <n v="78207"/>
    <x v="2"/>
    <x v="1440"/>
    <x v="1"/>
    <x v="10"/>
    <x v="1419"/>
    <n v="10.368000000000002"/>
    <n v="2"/>
    <n v="0.2"/>
    <n v="3.6288"/>
  </r>
  <r>
    <n v="6865"/>
    <x v="3406"/>
    <x v="0"/>
    <x v="1036"/>
    <d v="2013-08-29T00:00:00"/>
    <s v="Standard Class"/>
    <s v="SC-20230"/>
    <s v="Scot Coram"/>
    <x v="1"/>
    <x v="0"/>
    <s v="Los Angeles"/>
    <x v="1"/>
    <n v="90004"/>
    <x v="1"/>
    <x v="741"/>
    <x v="1"/>
    <x v="8"/>
    <x v="732"/>
    <n v="12.672000000000001"/>
    <n v="2"/>
    <n v="0.2"/>
    <n v="4.7519999999999998"/>
  </r>
  <r>
    <n v="6866"/>
    <x v="3406"/>
    <x v="0"/>
    <x v="1036"/>
    <d v="2013-08-29T00:00:00"/>
    <s v="Standard Class"/>
    <s v="SC-20230"/>
    <s v="Scot Coram"/>
    <x v="1"/>
    <x v="0"/>
    <s v="Los Angeles"/>
    <x v="1"/>
    <n v="90004"/>
    <x v="1"/>
    <x v="461"/>
    <x v="2"/>
    <x v="7"/>
    <x v="457"/>
    <n v="91.96"/>
    <n v="5"/>
    <n v="0.2"/>
    <n v="-20.690999999999992"/>
  </r>
  <r>
    <n v="6867"/>
    <x v="3406"/>
    <x v="0"/>
    <x v="1036"/>
    <d v="2013-08-29T00:00:00"/>
    <s v="Standard Class"/>
    <s v="SC-20230"/>
    <s v="Scot Coram"/>
    <x v="1"/>
    <x v="0"/>
    <s v="Los Angeles"/>
    <x v="1"/>
    <n v="90004"/>
    <x v="1"/>
    <x v="106"/>
    <x v="2"/>
    <x v="11"/>
    <x v="106"/>
    <n v="254.96999999999997"/>
    <n v="3"/>
    <n v="0"/>
    <n v="91.789199999999994"/>
  </r>
  <r>
    <n v="6868"/>
    <x v="3406"/>
    <x v="0"/>
    <x v="1036"/>
    <d v="2013-08-29T00:00:00"/>
    <s v="Standard Class"/>
    <s v="SC-20230"/>
    <s v="Scot Coram"/>
    <x v="1"/>
    <x v="0"/>
    <s v="Los Angeles"/>
    <x v="1"/>
    <n v="90004"/>
    <x v="1"/>
    <x v="1431"/>
    <x v="2"/>
    <x v="7"/>
    <x v="1410"/>
    <n v="31.983999999999998"/>
    <n v="2"/>
    <n v="0.2"/>
    <n v="-7.9959999999999996"/>
  </r>
  <r>
    <n v="6869"/>
    <x v="3406"/>
    <x v="0"/>
    <x v="1036"/>
    <d v="2013-08-29T00:00:00"/>
    <s v="Standard Class"/>
    <s v="SC-20230"/>
    <s v="Scot Coram"/>
    <x v="1"/>
    <x v="0"/>
    <s v="Los Angeles"/>
    <x v="1"/>
    <n v="90004"/>
    <x v="1"/>
    <x v="1382"/>
    <x v="0"/>
    <x v="3"/>
    <x v="1358"/>
    <n v="2887.0560000000005"/>
    <n v="9"/>
    <n v="0.2"/>
    <n v="180.44099999999992"/>
  </r>
  <r>
    <n v="6870"/>
    <x v="3406"/>
    <x v="0"/>
    <x v="1036"/>
    <d v="2013-08-29T00:00:00"/>
    <s v="Standard Class"/>
    <s v="SC-20230"/>
    <s v="Scot Coram"/>
    <x v="1"/>
    <x v="0"/>
    <s v="Los Angeles"/>
    <x v="1"/>
    <n v="90004"/>
    <x v="1"/>
    <x v="1465"/>
    <x v="1"/>
    <x v="10"/>
    <x v="1442"/>
    <n v="12.96"/>
    <n v="2"/>
    <n v="0"/>
    <n v="6.2208000000000006"/>
  </r>
  <r>
    <n v="6871"/>
    <x v="3406"/>
    <x v="0"/>
    <x v="1036"/>
    <d v="2013-08-29T00:00:00"/>
    <s v="Standard Class"/>
    <s v="SC-20230"/>
    <s v="Scot Coram"/>
    <x v="1"/>
    <x v="0"/>
    <s v="Los Angeles"/>
    <x v="1"/>
    <n v="90004"/>
    <x v="1"/>
    <x v="1610"/>
    <x v="1"/>
    <x v="10"/>
    <x v="1592"/>
    <n v="47.52"/>
    <n v="9"/>
    <n v="0"/>
    <n v="21.384"/>
  </r>
  <r>
    <n v="6872"/>
    <x v="3407"/>
    <x v="0"/>
    <x v="5"/>
    <d v="2013-12-09T00:00:00"/>
    <s v="Second Class"/>
    <s v="RF-19345"/>
    <s v="Randy Ferguson"/>
    <x v="1"/>
    <x v="0"/>
    <s v="Chicago"/>
    <x v="10"/>
    <n v="60610"/>
    <x v="2"/>
    <x v="690"/>
    <x v="1"/>
    <x v="2"/>
    <x v="683"/>
    <n v="11.952000000000002"/>
    <n v="3"/>
    <n v="0.2"/>
    <n v="3.8843999999999994"/>
  </r>
  <r>
    <n v="6873"/>
    <x v="3408"/>
    <x v="1"/>
    <x v="1135"/>
    <d v="2012-12-19T00:00:00"/>
    <s v="First Class"/>
    <s v="SG-20080"/>
    <s v="Sandra Glassco"/>
    <x v="0"/>
    <x v="0"/>
    <s v="Seattle"/>
    <x v="4"/>
    <n v="98105"/>
    <x v="1"/>
    <x v="1668"/>
    <x v="1"/>
    <x v="10"/>
    <x v="1647"/>
    <n v="4.9800000000000004"/>
    <n v="1"/>
    <n v="0"/>
    <n v="2.3406000000000002"/>
  </r>
  <r>
    <n v="6874"/>
    <x v="3409"/>
    <x v="2"/>
    <x v="1136"/>
    <d v="2011-10-22T00:00:00"/>
    <s v="Second Class"/>
    <s v="TB-21520"/>
    <s v="Tracy Blumstein"/>
    <x v="0"/>
    <x v="0"/>
    <s v="Beaumont"/>
    <x v="5"/>
    <n v="77705"/>
    <x v="2"/>
    <x v="828"/>
    <x v="1"/>
    <x v="8"/>
    <x v="816"/>
    <n v="10.779999999999996"/>
    <n v="5"/>
    <n v="0.8"/>
    <n v="-17.248000000000008"/>
  </r>
  <r>
    <n v="6875"/>
    <x v="3409"/>
    <x v="2"/>
    <x v="1136"/>
    <d v="2011-10-22T00:00:00"/>
    <s v="Second Class"/>
    <s v="TB-21520"/>
    <s v="Tracy Blumstein"/>
    <x v="0"/>
    <x v="0"/>
    <s v="Beaumont"/>
    <x v="5"/>
    <n v="77705"/>
    <x v="2"/>
    <x v="959"/>
    <x v="2"/>
    <x v="11"/>
    <x v="943"/>
    <n v="119.97600000000001"/>
    <n v="3"/>
    <n v="0.2"/>
    <n v="-17.996400000000019"/>
  </r>
  <r>
    <n v="6876"/>
    <x v="3410"/>
    <x v="0"/>
    <x v="64"/>
    <d v="2013-09-11T00:00:00"/>
    <s v="Standard Class"/>
    <s v="MM-17920"/>
    <s v="Michael Moore"/>
    <x v="0"/>
    <x v="0"/>
    <s v="Chesapeake"/>
    <x v="17"/>
    <n v="23320"/>
    <x v="0"/>
    <x v="1351"/>
    <x v="1"/>
    <x v="2"/>
    <x v="1328"/>
    <n v="25.06"/>
    <n v="2"/>
    <n v="0"/>
    <n v="11.778199999999998"/>
  </r>
  <r>
    <n v="6877"/>
    <x v="3410"/>
    <x v="0"/>
    <x v="64"/>
    <d v="2013-09-11T00:00:00"/>
    <s v="Standard Class"/>
    <s v="MM-17920"/>
    <s v="Michael Moore"/>
    <x v="0"/>
    <x v="0"/>
    <s v="Chesapeake"/>
    <x v="17"/>
    <n v="23320"/>
    <x v="0"/>
    <x v="1258"/>
    <x v="0"/>
    <x v="3"/>
    <x v="1233"/>
    <n v="1652.94"/>
    <n v="3"/>
    <n v="0"/>
    <n v="314.05859999999996"/>
  </r>
  <r>
    <n v="6878"/>
    <x v="3411"/>
    <x v="1"/>
    <x v="52"/>
    <d v="2012-10-15T00:00:00"/>
    <s v="Same Day"/>
    <s v="CG-12520"/>
    <s v="Claire Gute"/>
    <x v="0"/>
    <x v="0"/>
    <s v="Dallas"/>
    <x v="5"/>
    <n v="75217"/>
    <x v="2"/>
    <x v="859"/>
    <x v="0"/>
    <x v="5"/>
    <x v="845"/>
    <n v="131.376"/>
    <n v="6"/>
    <n v="0.6"/>
    <n v="-95.24760000000002"/>
  </r>
  <r>
    <n v="6879"/>
    <x v="3411"/>
    <x v="1"/>
    <x v="52"/>
    <d v="2012-10-15T00:00:00"/>
    <s v="Same Day"/>
    <s v="CG-12520"/>
    <s v="Claire Gute"/>
    <x v="0"/>
    <x v="0"/>
    <s v="Dallas"/>
    <x v="5"/>
    <n v="75217"/>
    <x v="2"/>
    <x v="1083"/>
    <x v="1"/>
    <x v="10"/>
    <x v="1064"/>
    <n v="5.3440000000000003"/>
    <n v="1"/>
    <n v="0.2"/>
    <n v="1.8703999999999998"/>
  </r>
  <r>
    <n v="6880"/>
    <x v="3412"/>
    <x v="1"/>
    <x v="494"/>
    <d v="2012-12-05T00:00:00"/>
    <s v="Second Class"/>
    <s v="TW-21025"/>
    <s v="Tamara Willingham"/>
    <x v="2"/>
    <x v="0"/>
    <s v="Seattle"/>
    <x v="4"/>
    <n v="98105"/>
    <x v="1"/>
    <x v="445"/>
    <x v="0"/>
    <x v="1"/>
    <x v="440"/>
    <n v="2003.9200000000003"/>
    <n v="5"/>
    <n v="0.2"/>
    <n v="125.24499999999995"/>
  </r>
  <r>
    <n v="6881"/>
    <x v="3412"/>
    <x v="1"/>
    <x v="494"/>
    <d v="2012-12-05T00:00:00"/>
    <s v="Second Class"/>
    <s v="TW-21025"/>
    <s v="Tamara Willingham"/>
    <x v="2"/>
    <x v="0"/>
    <s v="Seattle"/>
    <x v="4"/>
    <n v="98105"/>
    <x v="1"/>
    <x v="1330"/>
    <x v="1"/>
    <x v="10"/>
    <x v="1306"/>
    <n v="32.400000000000006"/>
    <n v="5"/>
    <n v="0"/>
    <n v="15.552000000000001"/>
  </r>
  <r>
    <n v="6882"/>
    <x v="3412"/>
    <x v="1"/>
    <x v="494"/>
    <d v="2012-12-05T00:00:00"/>
    <s v="Second Class"/>
    <s v="TW-21025"/>
    <s v="Tamara Willingham"/>
    <x v="2"/>
    <x v="0"/>
    <s v="Seattle"/>
    <x v="4"/>
    <n v="98105"/>
    <x v="1"/>
    <x v="214"/>
    <x v="0"/>
    <x v="3"/>
    <x v="213"/>
    <n v="1913.3999999999999"/>
    <n v="9"/>
    <n v="0"/>
    <n v="401.81399999999985"/>
  </r>
  <r>
    <n v="6883"/>
    <x v="3412"/>
    <x v="1"/>
    <x v="494"/>
    <d v="2012-12-05T00:00:00"/>
    <s v="Second Class"/>
    <s v="TW-21025"/>
    <s v="Tamara Willingham"/>
    <x v="2"/>
    <x v="0"/>
    <s v="Seattle"/>
    <x v="4"/>
    <n v="98105"/>
    <x v="1"/>
    <x v="1166"/>
    <x v="1"/>
    <x v="4"/>
    <x v="1144"/>
    <n v="146.72999999999999"/>
    <n v="3"/>
    <n v="0"/>
    <n v="2.9346000000000032"/>
  </r>
  <r>
    <n v="6884"/>
    <x v="3412"/>
    <x v="1"/>
    <x v="494"/>
    <d v="2012-12-05T00:00:00"/>
    <s v="Second Class"/>
    <s v="TW-21025"/>
    <s v="Tamara Willingham"/>
    <x v="2"/>
    <x v="0"/>
    <s v="Seattle"/>
    <x v="4"/>
    <n v="98105"/>
    <x v="1"/>
    <x v="393"/>
    <x v="1"/>
    <x v="10"/>
    <x v="389"/>
    <n v="114.2"/>
    <n v="5"/>
    <n v="0"/>
    <n v="52.531999999999996"/>
  </r>
  <r>
    <n v="6885"/>
    <x v="3413"/>
    <x v="1"/>
    <x v="70"/>
    <d v="2012-06-04T00:00:00"/>
    <s v="Standard Class"/>
    <s v="BD-11320"/>
    <s v="Bill Donatelli"/>
    <x v="0"/>
    <x v="0"/>
    <s v="Minneapolis"/>
    <x v="11"/>
    <n v="55407"/>
    <x v="2"/>
    <x v="1476"/>
    <x v="0"/>
    <x v="1"/>
    <x v="1454"/>
    <n v="2567.84"/>
    <n v="8"/>
    <n v="0"/>
    <n v="770.35199999999986"/>
  </r>
  <r>
    <n v="6886"/>
    <x v="3414"/>
    <x v="3"/>
    <x v="18"/>
    <d v="2014-09-18T00:00:00"/>
    <s v="Standard Class"/>
    <s v="HA-14905"/>
    <s v="Helen Abelman"/>
    <x v="0"/>
    <x v="0"/>
    <s v="Springfield"/>
    <x v="24"/>
    <n v="45503"/>
    <x v="3"/>
    <x v="103"/>
    <x v="2"/>
    <x v="11"/>
    <x v="103"/>
    <n v="37.056000000000004"/>
    <n v="4"/>
    <n v="0.2"/>
    <n v="8.8008000000000006"/>
  </r>
  <r>
    <n v="6887"/>
    <x v="3414"/>
    <x v="3"/>
    <x v="18"/>
    <d v="2014-09-18T00:00:00"/>
    <s v="Standard Class"/>
    <s v="HA-14905"/>
    <s v="Helen Abelman"/>
    <x v="0"/>
    <x v="0"/>
    <s v="Springfield"/>
    <x v="24"/>
    <n v="45503"/>
    <x v="3"/>
    <x v="1015"/>
    <x v="2"/>
    <x v="7"/>
    <x v="997"/>
    <n v="259.89600000000002"/>
    <n v="2"/>
    <n v="0.4"/>
    <n v="-56.310799999999972"/>
  </r>
  <r>
    <n v="6888"/>
    <x v="3415"/>
    <x v="3"/>
    <x v="1016"/>
    <d v="2014-05-03T00:00:00"/>
    <s v="Standard Class"/>
    <s v="LL-16840"/>
    <s v="Lauren Leatherbury"/>
    <x v="0"/>
    <x v="0"/>
    <s v="Los Angeles"/>
    <x v="1"/>
    <n v="90032"/>
    <x v="1"/>
    <x v="69"/>
    <x v="1"/>
    <x v="10"/>
    <x v="69"/>
    <n v="19.049999999999997"/>
    <n v="3"/>
    <n v="0"/>
    <n v="8.7629999999999999"/>
  </r>
  <r>
    <n v="6889"/>
    <x v="3415"/>
    <x v="3"/>
    <x v="1016"/>
    <d v="2014-05-03T00:00:00"/>
    <s v="Standard Class"/>
    <s v="LL-16840"/>
    <s v="Lauren Leatherbury"/>
    <x v="0"/>
    <x v="0"/>
    <s v="Los Angeles"/>
    <x v="1"/>
    <n v="90032"/>
    <x v="1"/>
    <x v="997"/>
    <x v="1"/>
    <x v="8"/>
    <x v="980"/>
    <n v="73.343999999999994"/>
    <n v="3"/>
    <n v="0.2"/>
    <n v="27.503999999999998"/>
  </r>
  <r>
    <n v="6890"/>
    <x v="3416"/>
    <x v="3"/>
    <x v="65"/>
    <d v="2014-09-23T00:00:00"/>
    <s v="Standard Class"/>
    <s v="SS-20140"/>
    <s v="Saphhira Shifley"/>
    <x v="1"/>
    <x v="0"/>
    <s v="Columbus"/>
    <x v="32"/>
    <n v="31907"/>
    <x v="0"/>
    <x v="179"/>
    <x v="2"/>
    <x v="7"/>
    <x v="178"/>
    <n v="95.68"/>
    <n v="8"/>
    <n v="0"/>
    <n v="26.790400000000005"/>
  </r>
  <r>
    <n v="6891"/>
    <x v="3416"/>
    <x v="3"/>
    <x v="65"/>
    <d v="2014-09-23T00:00:00"/>
    <s v="Standard Class"/>
    <s v="SS-20140"/>
    <s v="Saphhira Shifley"/>
    <x v="1"/>
    <x v="0"/>
    <s v="Columbus"/>
    <x v="32"/>
    <n v="31907"/>
    <x v="0"/>
    <x v="251"/>
    <x v="1"/>
    <x v="10"/>
    <x v="249"/>
    <n v="50.96"/>
    <n v="7"/>
    <n v="0"/>
    <n v="24.460800000000003"/>
  </r>
  <r>
    <n v="6892"/>
    <x v="3416"/>
    <x v="3"/>
    <x v="65"/>
    <d v="2014-09-23T00:00:00"/>
    <s v="Standard Class"/>
    <s v="SS-20140"/>
    <s v="Saphhira Shifley"/>
    <x v="1"/>
    <x v="0"/>
    <s v="Columbus"/>
    <x v="32"/>
    <n v="31907"/>
    <x v="0"/>
    <x v="108"/>
    <x v="1"/>
    <x v="6"/>
    <x v="108"/>
    <n v="113.94"/>
    <n v="3"/>
    <n v="0"/>
    <n v="34.181999999999988"/>
  </r>
  <r>
    <n v="6893"/>
    <x v="3416"/>
    <x v="3"/>
    <x v="65"/>
    <d v="2014-09-23T00:00:00"/>
    <s v="Standard Class"/>
    <s v="SS-20140"/>
    <s v="Saphhira Shifley"/>
    <x v="1"/>
    <x v="0"/>
    <s v="Columbus"/>
    <x v="32"/>
    <n v="31907"/>
    <x v="0"/>
    <x v="1465"/>
    <x v="1"/>
    <x v="10"/>
    <x v="1442"/>
    <n v="25.92"/>
    <n v="4"/>
    <n v="0"/>
    <n v="12.441600000000001"/>
  </r>
  <r>
    <n v="6894"/>
    <x v="3416"/>
    <x v="3"/>
    <x v="65"/>
    <d v="2014-09-23T00:00:00"/>
    <s v="Standard Class"/>
    <s v="SS-20140"/>
    <s v="Saphhira Shifley"/>
    <x v="1"/>
    <x v="0"/>
    <s v="Columbus"/>
    <x v="32"/>
    <n v="31907"/>
    <x v="0"/>
    <x v="1524"/>
    <x v="0"/>
    <x v="5"/>
    <x v="1502"/>
    <n v="20.32"/>
    <n v="4"/>
    <n v="0"/>
    <n v="6.9087999999999994"/>
  </r>
  <r>
    <n v="6895"/>
    <x v="3416"/>
    <x v="3"/>
    <x v="65"/>
    <d v="2014-09-23T00:00:00"/>
    <s v="Standard Class"/>
    <s v="SS-20140"/>
    <s v="Saphhira Shifley"/>
    <x v="1"/>
    <x v="0"/>
    <s v="Columbus"/>
    <x v="32"/>
    <n v="31907"/>
    <x v="0"/>
    <x v="53"/>
    <x v="2"/>
    <x v="7"/>
    <x v="53"/>
    <n v="411.98"/>
    <n v="2"/>
    <n v="0"/>
    <n v="119.4742"/>
  </r>
  <r>
    <n v="6896"/>
    <x v="3416"/>
    <x v="3"/>
    <x v="65"/>
    <d v="2014-09-23T00:00:00"/>
    <s v="Standard Class"/>
    <s v="SS-20140"/>
    <s v="Saphhira Shifley"/>
    <x v="1"/>
    <x v="0"/>
    <s v="Columbus"/>
    <x v="32"/>
    <n v="31907"/>
    <x v="0"/>
    <x v="610"/>
    <x v="1"/>
    <x v="14"/>
    <x v="605"/>
    <n v="34.479999999999997"/>
    <n v="2"/>
    <n v="0"/>
    <n v="9.9991999999999948"/>
  </r>
  <r>
    <n v="6897"/>
    <x v="3416"/>
    <x v="3"/>
    <x v="65"/>
    <d v="2014-09-23T00:00:00"/>
    <s v="Standard Class"/>
    <s v="SS-20140"/>
    <s v="Saphhira Shifley"/>
    <x v="1"/>
    <x v="0"/>
    <s v="Columbus"/>
    <x v="32"/>
    <n v="31907"/>
    <x v="0"/>
    <x v="1689"/>
    <x v="1"/>
    <x v="10"/>
    <x v="1668"/>
    <n v="244.54999999999998"/>
    <n v="5"/>
    <n v="0"/>
    <n v="114.93849999999998"/>
  </r>
  <r>
    <n v="6898"/>
    <x v="3417"/>
    <x v="3"/>
    <x v="238"/>
    <d v="2014-08-26T00:00:00"/>
    <s v="Standard Class"/>
    <s v="CK-12205"/>
    <s v="Chloris Kastensmidt"/>
    <x v="0"/>
    <x v="0"/>
    <s v="Lakewood"/>
    <x v="24"/>
    <n v="44107"/>
    <x v="3"/>
    <x v="1224"/>
    <x v="1"/>
    <x v="8"/>
    <x v="1199"/>
    <n v="10.782000000000002"/>
    <n v="3"/>
    <n v="0.7"/>
    <n v="-7.9067999999999969"/>
  </r>
  <r>
    <n v="6899"/>
    <x v="3418"/>
    <x v="1"/>
    <x v="1137"/>
    <d v="2012-05-26T00:00:00"/>
    <s v="Second Class"/>
    <s v="VS-21820"/>
    <s v="Vivek Sundaresam"/>
    <x v="0"/>
    <x v="0"/>
    <s v="Naperville"/>
    <x v="10"/>
    <n v="60540"/>
    <x v="2"/>
    <x v="812"/>
    <x v="0"/>
    <x v="1"/>
    <x v="801"/>
    <n v="602.65099999999995"/>
    <n v="7"/>
    <n v="0.3"/>
    <n v="-163.57670000000005"/>
  </r>
  <r>
    <n v="6900"/>
    <x v="3418"/>
    <x v="1"/>
    <x v="1137"/>
    <d v="2012-05-26T00:00:00"/>
    <s v="Second Class"/>
    <s v="VS-21820"/>
    <s v="Vivek Sundaresam"/>
    <x v="0"/>
    <x v="0"/>
    <s v="Naperville"/>
    <x v="10"/>
    <n v="60540"/>
    <x v="2"/>
    <x v="1206"/>
    <x v="1"/>
    <x v="8"/>
    <x v="1182"/>
    <n v="7.6559999999999988"/>
    <n v="6"/>
    <n v="0.8"/>
    <n v="-13.015200000000004"/>
  </r>
  <r>
    <n v="6901"/>
    <x v="3419"/>
    <x v="1"/>
    <x v="67"/>
    <d v="2012-09-11T00:00:00"/>
    <s v="Standard Class"/>
    <s v="TN-21040"/>
    <s v="Tanja Norvell"/>
    <x v="2"/>
    <x v="0"/>
    <s v="New York City"/>
    <x v="15"/>
    <n v="10009"/>
    <x v="3"/>
    <x v="657"/>
    <x v="2"/>
    <x v="11"/>
    <x v="651"/>
    <n v="559.92999999999995"/>
    <n v="7"/>
    <n v="0"/>
    <n v="167.97899999999996"/>
  </r>
  <r>
    <n v="6902"/>
    <x v="3420"/>
    <x v="3"/>
    <x v="1138"/>
    <d v="2014-07-25T00:00:00"/>
    <s v="Same Day"/>
    <s v="HR-14830"/>
    <s v="Harold Ryan"/>
    <x v="1"/>
    <x v="0"/>
    <s v="Huntington Beach"/>
    <x v="1"/>
    <n v="92646"/>
    <x v="1"/>
    <x v="306"/>
    <x v="2"/>
    <x v="16"/>
    <x v="303"/>
    <n v="2399.96"/>
    <n v="5"/>
    <n v="0.2"/>
    <n v="839.9860000000001"/>
  </r>
  <r>
    <n v="6903"/>
    <x v="3421"/>
    <x v="3"/>
    <x v="264"/>
    <d v="2014-09-09T00:00:00"/>
    <s v="Standard Class"/>
    <s v="JS-15595"/>
    <s v="Jill Stevenson"/>
    <x v="1"/>
    <x v="0"/>
    <s v="Chicago"/>
    <x v="10"/>
    <n v="60653"/>
    <x v="2"/>
    <x v="659"/>
    <x v="1"/>
    <x v="13"/>
    <x v="653"/>
    <n v="16"/>
    <n v="4"/>
    <n v="0.2"/>
    <n v="5.6"/>
  </r>
  <r>
    <n v="6904"/>
    <x v="3421"/>
    <x v="3"/>
    <x v="264"/>
    <d v="2014-09-09T00:00:00"/>
    <s v="Standard Class"/>
    <s v="JS-15595"/>
    <s v="Jill Stevenson"/>
    <x v="1"/>
    <x v="0"/>
    <s v="Chicago"/>
    <x v="10"/>
    <n v="60653"/>
    <x v="2"/>
    <x v="1803"/>
    <x v="1"/>
    <x v="9"/>
    <x v="1784"/>
    <n v="5.5879999999999992"/>
    <n v="2"/>
    <n v="0.8"/>
    <n v="-15.087600000000002"/>
  </r>
  <r>
    <n v="6905"/>
    <x v="3421"/>
    <x v="3"/>
    <x v="264"/>
    <d v="2014-09-09T00:00:00"/>
    <s v="Standard Class"/>
    <s v="JS-15595"/>
    <s v="Jill Stevenson"/>
    <x v="1"/>
    <x v="0"/>
    <s v="Chicago"/>
    <x v="10"/>
    <n v="60653"/>
    <x v="2"/>
    <x v="1755"/>
    <x v="1"/>
    <x v="4"/>
    <x v="1736"/>
    <n v="235.92"/>
    <n v="5"/>
    <n v="0.2"/>
    <n v="-44.235000000000007"/>
  </r>
  <r>
    <n v="6906"/>
    <x v="3422"/>
    <x v="3"/>
    <x v="1139"/>
    <d v="2014-12-09T00:00:00"/>
    <s v="Second Class"/>
    <s v="BN-11470"/>
    <s v="Brad Norvell"/>
    <x v="1"/>
    <x v="0"/>
    <s v="Brentwood"/>
    <x v="1"/>
    <n v="94513"/>
    <x v="1"/>
    <x v="683"/>
    <x v="1"/>
    <x v="4"/>
    <x v="33"/>
    <n v="10.68"/>
    <n v="1"/>
    <n v="0"/>
    <n v="2.8836000000000004"/>
  </r>
  <r>
    <n v="6907"/>
    <x v="3423"/>
    <x v="3"/>
    <x v="968"/>
    <d v="2014-05-21T00:00:00"/>
    <s v="Same Day"/>
    <s v="AR-10405"/>
    <s v="Allen Rosenblatt"/>
    <x v="1"/>
    <x v="0"/>
    <s v="Trenton"/>
    <x v="12"/>
    <n v="48183"/>
    <x v="2"/>
    <x v="340"/>
    <x v="1"/>
    <x v="8"/>
    <x v="336"/>
    <n v="41.28"/>
    <n v="2"/>
    <n v="0"/>
    <n v="19.814399999999999"/>
  </r>
  <r>
    <n v="6908"/>
    <x v="3424"/>
    <x v="0"/>
    <x v="720"/>
    <d v="2013-10-04T00:00:00"/>
    <s v="Standard Class"/>
    <s v="SW-20455"/>
    <s v="Shaun Weien"/>
    <x v="0"/>
    <x v="0"/>
    <s v="Seattle"/>
    <x v="4"/>
    <n v="98103"/>
    <x v="1"/>
    <x v="1718"/>
    <x v="2"/>
    <x v="7"/>
    <x v="1696"/>
    <n v="1001.5840000000001"/>
    <n v="2"/>
    <n v="0.2"/>
    <n v="125.19799999999992"/>
  </r>
  <r>
    <n v="6909"/>
    <x v="3425"/>
    <x v="3"/>
    <x v="389"/>
    <d v="2014-12-16T00:00:00"/>
    <s v="Standard Class"/>
    <s v="JE-16165"/>
    <s v="Justin Ellison"/>
    <x v="1"/>
    <x v="0"/>
    <s v="North Charleston"/>
    <x v="20"/>
    <n v="29406"/>
    <x v="0"/>
    <x v="1256"/>
    <x v="0"/>
    <x v="5"/>
    <x v="1231"/>
    <n v="14.76"/>
    <n v="2"/>
    <n v="0"/>
    <n v="4.2803999999999984"/>
  </r>
  <r>
    <n v="6910"/>
    <x v="3426"/>
    <x v="2"/>
    <x v="103"/>
    <d v="2011-09-18T00:00:00"/>
    <s v="Second Class"/>
    <s v="LH-16900"/>
    <s v="Lena Hernandez"/>
    <x v="0"/>
    <x v="0"/>
    <s v="Columbus"/>
    <x v="24"/>
    <n v="43229"/>
    <x v="3"/>
    <x v="757"/>
    <x v="1"/>
    <x v="8"/>
    <x v="748"/>
    <n v="2.5020000000000002"/>
    <n v="3"/>
    <n v="0.7"/>
    <n v="-2.0015999999999998"/>
  </r>
  <r>
    <n v="6911"/>
    <x v="3427"/>
    <x v="3"/>
    <x v="570"/>
    <d v="2014-08-03T00:00:00"/>
    <s v="Standard Class"/>
    <s v="VG-21790"/>
    <s v="Vivek Gonzalez"/>
    <x v="0"/>
    <x v="0"/>
    <s v="Seattle"/>
    <x v="4"/>
    <n v="98103"/>
    <x v="1"/>
    <x v="266"/>
    <x v="0"/>
    <x v="0"/>
    <x v="263"/>
    <n v="115.96"/>
    <n v="2"/>
    <n v="0"/>
    <n v="25.511200000000002"/>
  </r>
  <r>
    <n v="6912"/>
    <x v="3428"/>
    <x v="3"/>
    <x v="378"/>
    <d v="2014-08-06T00:00:00"/>
    <s v="Second Class"/>
    <s v="EM-13960"/>
    <s v="Eric Murdock"/>
    <x v="0"/>
    <x v="0"/>
    <s v="San Francisco"/>
    <x v="1"/>
    <n v="94109"/>
    <x v="1"/>
    <x v="821"/>
    <x v="1"/>
    <x v="4"/>
    <x v="809"/>
    <n v="186.54"/>
    <n v="3"/>
    <n v="0"/>
    <n v="50.365800000000007"/>
  </r>
  <r>
    <n v="6913"/>
    <x v="3429"/>
    <x v="3"/>
    <x v="743"/>
    <d v="2014-05-06T00:00:00"/>
    <s v="Second Class"/>
    <s v="EM-13825"/>
    <s v="Elizabeth Moffitt"/>
    <x v="1"/>
    <x v="0"/>
    <s v="Los Angeles"/>
    <x v="1"/>
    <n v="90049"/>
    <x v="1"/>
    <x v="685"/>
    <x v="2"/>
    <x v="11"/>
    <x v="678"/>
    <n v="159.56"/>
    <n v="4"/>
    <n v="0"/>
    <n v="59.037199999999999"/>
  </r>
  <r>
    <n v="6914"/>
    <x v="3430"/>
    <x v="1"/>
    <x v="821"/>
    <d v="2012-06-16T00:00:00"/>
    <s v="Standard Class"/>
    <s v="JH-15910"/>
    <s v="Jonathan Howell"/>
    <x v="0"/>
    <x v="0"/>
    <s v="West Palm Beach"/>
    <x v="2"/>
    <n v="33407"/>
    <x v="0"/>
    <x v="104"/>
    <x v="2"/>
    <x v="7"/>
    <x v="104"/>
    <n v="55.984000000000009"/>
    <n v="2"/>
    <n v="0.2"/>
    <n v="4.1987999999999985"/>
  </r>
  <r>
    <n v="6915"/>
    <x v="3431"/>
    <x v="2"/>
    <x v="1091"/>
    <d v="2011-12-29T00:00:00"/>
    <s v="Standard Class"/>
    <s v="NP-18700"/>
    <s v="Nora Preis"/>
    <x v="0"/>
    <x v="0"/>
    <s v="Chicago"/>
    <x v="10"/>
    <n v="60623"/>
    <x v="2"/>
    <x v="546"/>
    <x v="1"/>
    <x v="4"/>
    <x v="541"/>
    <n v="132.16"/>
    <n v="1"/>
    <n v="0.2"/>
    <n v="9.911999999999999"/>
  </r>
  <r>
    <n v="6916"/>
    <x v="3431"/>
    <x v="2"/>
    <x v="1091"/>
    <d v="2011-12-29T00:00:00"/>
    <s v="Standard Class"/>
    <s v="NP-18700"/>
    <s v="Nora Preis"/>
    <x v="0"/>
    <x v="0"/>
    <s v="Chicago"/>
    <x v="10"/>
    <n v="60623"/>
    <x v="2"/>
    <x v="528"/>
    <x v="1"/>
    <x v="8"/>
    <x v="523"/>
    <n v="17.903999999999996"/>
    <n v="6"/>
    <n v="0.8"/>
    <n v="-31.332000000000008"/>
  </r>
  <r>
    <n v="6917"/>
    <x v="3431"/>
    <x v="2"/>
    <x v="1091"/>
    <d v="2011-12-29T00:00:00"/>
    <s v="Standard Class"/>
    <s v="NP-18700"/>
    <s v="Nora Preis"/>
    <x v="0"/>
    <x v="0"/>
    <s v="Chicago"/>
    <x v="10"/>
    <n v="60623"/>
    <x v="2"/>
    <x v="968"/>
    <x v="1"/>
    <x v="10"/>
    <x v="952"/>
    <n v="124.032"/>
    <n v="4"/>
    <n v="0.2"/>
    <n v="44.961600000000004"/>
  </r>
  <r>
    <n v="6918"/>
    <x v="3432"/>
    <x v="2"/>
    <x v="757"/>
    <d v="2011-12-21T00:00:00"/>
    <s v="Standard Class"/>
    <s v="SH-20635"/>
    <s v="Stefanie Holloman"/>
    <x v="1"/>
    <x v="0"/>
    <s v="Sacramento"/>
    <x v="1"/>
    <n v="95823"/>
    <x v="1"/>
    <x v="1131"/>
    <x v="0"/>
    <x v="1"/>
    <x v="1110"/>
    <n v="1403.9200000000003"/>
    <n v="5"/>
    <n v="0.2"/>
    <n v="70.196000000000026"/>
  </r>
  <r>
    <n v="6919"/>
    <x v="3433"/>
    <x v="0"/>
    <x v="947"/>
    <d v="2013-04-19T00:00:00"/>
    <s v="Second Class"/>
    <s v="BM-11785"/>
    <s v="Bryan Mills"/>
    <x v="0"/>
    <x v="0"/>
    <s v="Seattle"/>
    <x v="4"/>
    <n v="98115"/>
    <x v="1"/>
    <x v="1511"/>
    <x v="1"/>
    <x v="14"/>
    <x v="1489"/>
    <n v="28.799999999999997"/>
    <n v="3"/>
    <n v="0"/>
    <n v="0.86400000000000077"/>
  </r>
  <r>
    <n v="6920"/>
    <x v="3434"/>
    <x v="1"/>
    <x v="1031"/>
    <d v="2012-05-28T00:00:00"/>
    <s v="Standard Class"/>
    <s v="HG-14965"/>
    <s v="Henry Goldwyn"/>
    <x v="1"/>
    <x v="0"/>
    <s v="Philadelphia"/>
    <x v="9"/>
    <n v="19143"/>
    <x v="3"/>
    <x v="800"/>
    <x v="1"/>
    <x v="8"/>
    <x v="790"/>
    <n v="24.588000000000001"/>
    <n v="2"/>
    <n v="0.7"/>
    <n v="-18.031199999999998"/>
  </r>
  <r>
    <n v="6921"/>
    <x v="3435"/>
    <x v="3"/>
    <x v="425"/>
    <d v="2014-03-03T00:00:00"/>
    <s v="Standard Class"/>
    <s v="BM-11140"/>
    <s v="Becky Martin"/>
    <x v="0"/>
    <x v="0"/>
    <s v="Santa Barbara"/>
    <x v="1"/>
    <n v="93101"/>
    <x v="1"/>
    <x v="543"/>
    <x v="1"/>
    <x v="9"/>
    <x v="538"/>
    <n v="356.78999999999996"/>
    <n v="7"/>
    <n v="0"/>
    <n v="99.901199999999989"/>
  </r>
  <r>
    <n v="6922"/>
    <x v="3436"/>
    <x v="3"/>
    <x v="1095"/>
    <d v="2014-04-11T00:00:00"/>
    <s v="Standard Class"/>
    <s v="PS-19045"/>
    <s v="Penelope Sewall"/>
    <x v="2"/>
    <x v="0"/>
    <s v="New York City"/>
    <x v="15"/>
    <n v="10011"/>
    <x v="3"/>
    <x v="618"/>
    <x v="1"/>
    <x v="12"/>
    <x v="613"/>
    <n v="16.98"/>
    <n v="1"/>
    <n v="0"/>
    <n v="8.49"/>
  </r>
  <r>
    <n v="6923"/>
    <x v="3437"/>
    <x v="1"/>
    <x v="199"/>
    <d v="2012-03-19T00:00:00"/>
    <s v="Second Class"/>
    <s v="MS-17710"/>
    <s v="Maurice Satty"/>
    <x v="0"/>
    <x v="0"/>
    <s v="Auburn"/>
    <x v="19"/>
    <n v="36830"/>
    <x v="0"/>
    <x v="508"/>
    <x v="1"/>
    <x v="2"/>
    <x v="503"/>
    <n v="491.55"/>
    <n v="5"/>
    <n v="0"/>
    <n v="240.8595"/>
  </r>
  <r>
    <n v="6924"/>
    <x v="3437"/>
    <x v="1"/>
    <x v="199"/>
    <d v="2012-03-19T00:00:00"/>
    <s v="Second Class"/>
    <s v="MS-17710"/>
    <s v="Maurice Satty"/>
    <x v="0"/>
    <x v="0"/>
    <s v="Auburn"/>
    <x v="19"/>
    <n v="36830"/>
    <x v="0"/>
    <x v="436"/>
    <x v="1"/>
    <x v="12"/>
    <x v="431"/>
    <n v="7.38"/>
    <n v="2"/>
    <n v="0"/>
    <n v="3.3947999999999996"/>
  </r>
  <r>
    <n v="6925"/>
    <x v="3438"/>
    <x v="1"/>
    <x v="672"/>
    <d v="2012-12-04T00:00:00"/>
    <s v="Standard Class"/>
    <s v="JL-15235"/>
    <s v="Janet Lee"/>
    <x v="0"/>
    <x v="0"/>
    <s v="New York City"/>
    <x v="15"/>
    <n v="10035"/>
    <x v="3"/>
    <x v="938"/>
    <x v="1"/>
    <x v="10"/>
    <x v="922"/>
    <n v="23.66"/>
    <n v="7"/>
    <n v="0"/>
    <n v="10.883599999999998"/>
  </r>
  <r>
    <n v="6926"/>
    <x v="3438"/>
    <x v="1"/>
    <x v="672"/>
    <d v="2012-12-04T00:00:00"/>
    <s v="Standard Class"/>
    <s v="JL-15235"/>
    <s v="Janet Lee"/>
    <x v="0"/>
    <x v="0"/>
    <s v="New York City"/>
    <x v="15"/>
    <n v="10035"/>
    <x v="3"/>
    <x v="1544"/>
    <x v="0"/>
    <x v="0"/>
    <x v="1523"/>
    <n v="681.40800000000013"/>
    <n v="12"/>
    <n v="0.2"/>
    <n v="42.588000000000022"/>
  </r>
  <r>
    <n v="6927"/>
    <x v="3439"/>
    <x v="0"/>
    <x v="1062"/>
    <d v="2013-08-04T00:00:00"/>
    <s v="Standard Class"/>
    <s v="KM-16660"/>
    <s v="Khloe Miller"/>
    <x v="0"/>
    <x v="0"/>
    <s v="Los Angeles"/>
    <x v="1"/>
    <n v="90032"/>
    <x v="1"/>
    <x v="1729"/>
    <x v="1"/>
    <x v="2"/>
    <x v="1707"/>
    <n v="18.899999999999999"/>
    <n v="3"/>
    <n v="0"/>
    <n v="8.6939999999999991"/>
  </r>
  <r>
    <n v="6928"/>
    <x v="3440"/>
    <x v="0"/>
    <x v="661"/>
    <d v="2013-06-26T00:00:00"/>
    <s v="Second Class"/>
    <s v="RD-19900"/>
    <s v="Ruben Dartt"/>
    <x v="0"/>
    <x v="0"/>
    <s v="San Francisco"/>
    <x v="1"/>
    <n v="94109"/>
    <x v="1"/>
    <x v="1247"/>
    <x v="1"/>
    <x v="4"/>
    <x v="1222"/>
    <n v="93.68"/>
    <n v="4"/>
    <n v="0"/>
    <n v="25.293599999999998"/>
  </r>
  <r>
    <n v="6929"/>
    <x v="3440"/>
    <x v="0"/>
    <x v="661"/>
    <d v="2013-06-26T00:00:00"/>
    <s v="Second Class"/>
    <s v="RD-19900"/>
    <s v="Ruben Dartt"/>
    <x v="0"/>
    <x v="0"/>
    <s v="San Francisco"/>
    <x v="1"/>
    <n v="94109"/>
    <x v="1"/>
    <x v="573"/>
    <x v="1"/>
    <x v="2"/>
    <x v="568"/>
    <n v="21.93"/>
    <n v="3"/>
    <n v="0"/>
    <n v="10.307099999999998"/>
  </r>
  <r>
    <n v="6930"/>
    <x v="3440"/>
    <x v="0"/>
    <x v="661"/>
    <d v="2013-06-26T00:00:00"/>
    <s v="Second Class"/>
    <s v="RD-19900"/>
    <s v="Ruben Dartt"/>
    <x v="0"/>
    <x v="0"/>
    <s v="San Francisco"/>
    <x v="1"/>
    <n v="94109"/>
    <x v="1"/>
    <x v="348"/>
    <x v="2"/>
    <x v="7"/>
    <x v="344"/>
    <n v="862.34400000000005"/>
    <n v="7"/>
    <n v="0.2"/>
    <n v="97.013699999999858"/>
  </r>
  <r>
    <n v="6931"/>
    <x v="3440"/>
    <x v="0"/>
    <x v="661"/>
    <d v="2013-06-26T00:00:00"/>
    <s v="Second Class"/>
    <s v="RD-19900"/>
    <s v="Ruben Dartt"/>
    <x v="0"/>
    <x v="0"/>
    <s v="San Francisco"/>
    <x v="1"/>
    <n v="94109"/>
    <x v="1"/>
    <x v="681"/>
    <x v="1"/>
    <x v="10"/>
    <x v="675"/>
    <n v="19.98"/>
    <n v="1"/>
    <n v="0"/>
    <n v="9.3905999999999992"/>
  </r>
  <r>
    <n v="6932"/>
    <x v="3441"/>
    <x v="2"/>
    <x v="686"/>
    <d v="2011-07-18T00:00:00"/>
    <s v="Standard Class"/>
    <s v="ST-20530"/>
    <s v="Shui Tom"/>
    <x v="0"/>
    <x v="0"/>
    <s v="Philadelphia"/>
    <x v="9"/>
    <n v="19140"/>
    <x v="3"/>
    <x v="1804"/>
    <x v="2"/>
    <x v="7"/>
    <x v="1785"/>
    <n v="13.493999999999998"/>
    <n v="1"/>
    <n v="0.4"/>
    <n v="-2.2490000000000023"/>
  </r>
  <r>
    <n v="6933"/>
    <x v="3441"/>
    <x v="2"/>
    <x v="686"/>
    <d v="2011-07-18T00:00:00"/>
    <s v="Standard Class"/>
    <s v="ST-20530"/>
    <s v="Shui Tom"/>
    <x v="0"/>
    <x v="0"/>
    <s v="Philadelphia"/>
    <x v="9"/>
    <n v="19140"/>
    <x v="3"/>
    <x v="1730"/>
    <x v="2"/>
    <x v="7"/>
    <x v="1708"/>
    <n v="23.987999999999996"/>
    <n v="2"/>
    <n v="0.4"/>
    <n v="-13.993000000000004"/>
  </r>
  <r>
    <n v="6934"/>
    <x v="3441"/>
    <x v="2"/>
    <x v="686"/>
    <d v="2011-07-18T00:00:00"/>
    <s v="Standard Class"/>
    <s v="ST-20530"/>
    <s v="Shui Tom"/>
    <x v="0"/>
    <x v="0"/>
    <s v="Philadelphia"/>
    <x v="9"/>
    <n v="19140"/>
    <x v="3"/>
    <x v="1801"/>
    <x v="0"/>
    <x v="5"/>
    <x v="1782"/>
    <n v="31.983999999999998"/>
    <n v="2"/>
    <n v="0.2"/>
    <n v="1.1993999999999998"/>
  </r>
  <r>
    <n v="6935"/>
    <x v="3441"/>
    <x v="2"/>
    <x v="686"/>
    <d v="2011-07-18T00:00:00"/>
    <s v="Standard Class"/>
    <s v="ST-20530"/>
    <s v="Shui Tom"/>
    <x v="0"/>
    <x v="0"/>
    <s v="Philadelphia"/>
    <x v="9"/>
    <n v="19140"/>
    <x v="3"/>
    <x v="1062"/>
    <x v="1"/>
    <x v="6"/>
    <x v="1042"/>
    <n v="41.584000000000003"/>
    <n v="2"/>
    <n v="0.2"/>
    <n v="4.6781999999999968"/>
  </r>
  <r>
    <n v="6936"/>
    <x v="3442"/>
    <x v="3"/>
    <x v="329"/>
    <d v="2014-12-04T00:00:00"/>
    <s v="Second Class"/>
    <s v="BP-11095"/>
    <s v="Bart Pistole"/>
    <x v="1"/>
    <x v="0"/>
    <s v="El Paso"/>
    <x v="5"/>
    <n v="79907"/>
    <x v="2"/>
    <x v="97"/>
    <x v="2"/>
    <x v="11"/>
    <x v="97"/>
    <n v="95.976000000000013"/>
    <n v="3"/>
    <n v="0.2"/>
    <n v="-10.797300000000011"/>
  </r>
  <r>
    <n v="6937"/>
    <x v="3443"/>
    <x v="0"/>
    <x v="476"/>
    <d v="2013-09-05T00:00:00"/>
    <s v="First Class"/>
    <s v="TA-21385"/>
    <s v="Tom Ashbrook"/>
    <x v="2"/>
    <x v="0"/>
    <s v="Chicago"/>
    <x v="10"/>
    <n v="60653"/>
    <x v="2"/>
    <x v="1805"/>
    <x v="0"/>
    <x v="5"/>
    <x v="1786"/>
    <n v="84.272000000000006"/>
    <n v="2"/>
    <n v="0.6"/>
    <n v="-75.844800000000006"/>
  </r>
  <r>
    <n v="6938"/>
    <x v="3444"/>
    <x v="2"/>
    <x v="345"/>
    <d v="2011-06-15T00:00:00"/>
    <s v="Same Day"/>
    <s v="PS-18760"/>
    <s v="Pamela Stobb"/>
    <x v="0"/>
    <x v="0"/>
    <s v="El Paso"/>
    <x v="5"/>
    <n v="79907"/>
    <x v="2"/>
    <x v="1767"/>
    <x v="1"/>
    <x v="10"/>
    <x v="1747"/>
    <n v="36.544000000000004"/>
    <n v="2"/>
    <n v="0.2"/>
    <n v="11.876799999999998"/>
  </r>
  <r>
    <n v="6939"/>
    <x v="3445"/>
    <x v="0"/>
    <x v="732"/>
    <d v="2013-11-10T00:00:00"/>
    <s v="Standard Class"/>
    <s v="NP-18700"/>
    <s v="Nora Preis"/>
    <x v="0"/>
    <x v="0"/>
    <s v="Seattle"/>
    <x v="4"/>
    <n v="98105"/>
    <x v="1"/>
    <x v="1806"/>
    <x v="2"/>
    <x v="11"/>
    <x v="1787"/>
    <n v="479.72"/>
    <n v="4"/>
    <n v="0"/>
    <n v="52.769200000000012"/>
  </r>
  <r>
    <n v="6940"/>
    <x v="3446"/>
    <x v="3"/>
    <x v="335"/>
    <d v="2014-07-01T00:00:00"/>
    <s v="Standard Class"/>
    <s v="SC-20260"/>
    <s v="Scott Cohen"/>
    <x v="1"/>
    <x v="0"/>
    <s v="New York City"/>
    <x v="15"/>
    <n v="10009"/>
    <x v="3"/>
    <x v="669"/>
    <x v="1"/>
    <x v="8"/>
    <x v="663"/>
    <n v="102.36799999999999"/>
    <n v="2"/>
    <n v="0.2"/>
    <n v="37.108400000000003"/>
  </r>
  <r>
    <n v="6941"/>
    <x v="3446"/>
    <x v="3"/>
    <x v="335"/>
    <d v="2014-07-01T00:00:00"/>
    <s v="Standard Class"/>
    <s v="SC-20260"/>
    <s v="Scott Cohen"/>
    <x v="1"/>
    <x v="0"/>
    <s v="New York City"/>
    <x v="15"/>
    <n v="10009"/>
    <x v="3"/>
    <x v="675"/>
    <x v="1"/>
    <x v="14"/>
    <x v="669"/>
    <n v="28.4"/>
    <n v="5"/>
    <n v="0"/>
    <n v="8.2359999999999989"/>
  </r>
  <r>
    <n v="6942"/>
    <x v="3446"/>
    <x v="3"/>
    <x v="335"/>
    <d v="2014-07-01T00:00:00"/>
    <s v="Standard Class"/>
    <s v="SC-20260"/>
    <s v="Scott Cohen"/>
    <x v="1"/>
    <x v="0"/>
    <s v="New York City"/>
    <x v="15"/>
    <n v="10009"/>
    <x v="3"/>
    <x v="518"/>
    <x v="1"/>
    <x v="4"/>
    <x v="513"/>
    <n v="713.88"/>
    <n v="4"/>
    <n v="0"/>
    <n v="214.16399999999993"/>
  </r>
  <r>
    <n v="6943"/>
    <x v="3446"/>
    <x v="3"/>
    <x v="335"/>
    <d v="2014-07-01T00:00:00"/>
    <s v="Standard Class"/>
    <s v="SC-20260"/>
    <s v="Scott Cohen"/>
    <x v="1"/>
    <x v="0"/>
    <s v="New York City"/>
    <x v="15"/>
    <n v="10009"/>
    <x v="3"/>
    <x v="1274"/>
    <x v="1"/>
    <x v="10"/>
    <x v="1250"/>
    <n v="68.52"/>
    <n v="3"/>
    <n v="0"/>
    <n v="31.519199999999998"/>
  </r>
  <r>
    <n v="6944"/>
    <x v="3447"/>
    <x v="1"/>
    <x v="395"/>
    <d v="2012-07-30T00:00:00"/>
    <s v="Standard Class"/>
    <s v="RD-19930"/>
    <s v="Russell D'Ascenzo"/>
    <x v="0"/>
    <x v="0"/>
    <s v="Los Angeles"/>
    <x v="1"/>
    <n v="90032"/>
    <x v="1"/>
    <x v="1807"/>
    <x v="2"/>
    <x v="7"/>
    <x v="1788"/>
    <n v="623.96"/>
    <n v="5"/>
    <n v="0.2"/>
    <n v="38.997500000000002"/>
  </r>
  <r>
    <n v="6945"/>
    <x v="3448"/>
    <x v="2"/>
    <x v="865"/>
    <d v="2011-09-27T00:00:00"/>
    <s v="Standard Class"/>
    <s v="TH-21115"/>
    <s v="Thea Hudgings"/>
    <x v="1"/>
    <x v="0"/>
    <s v="Newark"/>
    <x v="13"/>
    <n v="19711"/>
    <x v="3"/>
    <x v="994"/>
    <x v="1"/>
    <x v="8"/>
    <x v="977"/>
    <n v="11.12"/>
    <n v="4"/>
    <n v="0"/>
    <n v="5.4487999999999994"/>
  </r>
  <r>
    <n v="6946"/>
    <x v="3449"/>
    <x v="0"/>
    <x v="955"/>
    <d v="2013-10-05T00:00:00"/>
    <s v="Standard Class"/>
    <s v="GM-14680"/>
    <s v="Greg Matthias"/>
    <x v="0"/>
    <x v="0"/>
    <s v="New York City"/>
    <x v="15"/>
    <n v="10011"/>
    <x v="3"/>
    <x v="1219"/>
    <x v="0"/>
    <x v="0"/>
    <x v="1194"/>
    <n v="523.91999999999996"/>
    <n v="5"/>
    <n v="0.2"/>
    <n v="-26.195999999999984"/>
  </r>
  <r>
    <n v="6947"/>
    <x v="3450"/>
    <x v="1"/>
    <x v="529"/>
    <d v="2012-11-13T00:00:00"/>
    <s v="Standard Class"/>
    <s v="JO-15550"/>
    <s v="Jesus Ocampo"/>
    <x v="2"/>
    <x v="0"/>
    <s v="Roseville"/>
    <x v="1"/>
    <n v="95661"/>
    <x v="1"/>
    <x v="310"/>
    <x v="1"/>
    <x v="13"/>
    <x v="307"/>
    <n v="2.48"/>
    <n v="2"/>
    <n v="0"/>
    <n v="1.1656"/>
  </r>
  <r>
    <n v="6948"/>
    <x v="3451"/>
    <x v="1"/>
    <x v="334"/>
    <d v="2012-04-29T00:00:00"/>
    <s v="Standard Class"/>
    <s v="ZC-21910"/>
    <s v="Zuschuss Carroll"/>
    <x v="0"/>
    <x v="0"/>
    <s v="Aurora"/>
    <x v="10"/>
    <n v="60505"/>
    <x v="2"/>
    <x v="942"/>
    <x v="1"/>
    <x v="4"/>
    <x v="926"/>
    <n v="221.024"/>
    <n v="2"/>
    <n v="0.2"/>
    <n v="-55.256"/>
  </r>
  <r>
    <n v="6949"/>
    <x v="3451"/>
    <x v="1"/>
    <x v="334"/>
    <d v="2012-04-29T00:00:00"/>
    <s v="Standard Class"/>
    <s v="ZC-21910"/>
    <s v="Zuschuss Carroll"/>
    <x v="0"/>
    <x v="0"/>
    <s v="Aurora"/>
    <x v="10"/>
    <n v="60505"/>
    <x v="2"/>
    <x v="1534"/>
    <x v="0"/>
    <x v="1"/>
    <x v="1513"/>
    <n v="128.05799999999999"/>
    <n v="3"/>
    <n v="0.3"/>
    <n v="-23.782199999999996"/>
  </r>
  <r>
    <n v="6950"/>
    <x v="3452"/>
    <x v="3"/>
    <x v="123"/>
    <d v="2014-11-20T00:00:00"/>
    <s v="Same Day"/>
    <s v="AP-10720"/>
    <s v="Anne Pryor"/>
    <x v="2"/>
    <x v="0"/>
    <s v="New York City"/>
    <x v="15"/>
    <n v="10011"/>
    <x v="3"/>
    <x v="1124"/>
    <x v="1"/>
    <x v="8"/>
    <x v="1103"/>
    <n v="58.407999999999994"/>
    <n v="7"/>
    <n v="0.2"/>
    <n v="18.252499999999998"/>
  </r>
  <r>
    <n v="6951"/>
    <x v="3452"/>
    <x v="3"/>
    <x v="123"/>
    <d v="2014-11-20T00:00:00"/>
    <s v="Same Day"/>
    <s v="AP-10720"/>
    <s v="Anne Pryor"/>
    <x v="2"/>
    <x v="0"/>
    <s v="New York City"/>
    <x v="15"/>
    <n v="10011"/>
    <x v="3"/>
    <x v="972"/>
    <x v="0"/>
    <x v="3"/>
    <x v="957"/>
    <n v="79.97399999999999"/>
    <n v="3"/>
    <n v="0.4"/>
    <n v="-29.323800000000006"/>
  </r>
  <r>
    <n v="6952"/>
    <x v="3453"/>
    <x v="1"/>
    <x v="312"/>
    <d v="2012-11-24T00:00:00"/>
    <s v="Standard Class"/>
    <s v="GK-14620"/>
    <s v="Grace Kelly"/>
    <x v="1"/>
    <x v="0"/>
    <s v="Dallas"/>
    <x v="5"/>
    <n v="75217"/>
    <x v="2"/>
    <x v="1808"/>
    <x v="2"/>
    <x v="15"/>
    <x v="1789"/>
    <n v="479.988"/>
    <n v="2"/>
    <n v="0.4"/>
    <n v="55.998599999999954"/>
  </r>
  <r>
    <n v="6953"/>
    <x v="3454"/>
    <x v="1"/>
    <x v="653"/>
    <d v="2012-10-03T00:00:00"/>
    <s v="First Class"/>
    <s v="HM-14980"/>
    <s v="Henry MacAllister"/>
    <x v="0"/>
    <x v="0"/>
    <s v="Los Angeles"/>
    <x v="1"/>
    <n v="90008"/>
    <x v="1"/>
    <x v="1181"/>
    <x v="1"/>
    <x v="8"/>
    <x v="1158"/>
    <n v="11.808"/>
    <n v="3"/>
    <n v="0.2"/>
    <n v="4.1327999999999996"/>
  </r>
  <r>
    <n v="6954"/>
    <x v="3454"/>
    <x v="1"/>
    <x v="653"/>
    <d v="2012-10-03T00:00:00"/>
    <s v="First Class"/>
    <s v="HM-14980"/>
    <s v="Henry MacAllister"/>
    <x v="0"/>
    <x v="0"/>
    <s v="Los Angeles"/>
    <x v="1"/>
    <n v="90008"/>
    <x v="1"/>
    <x v="1595"/>
    <x v="1"/>
    <x v="8"/>
    <x v="1578"/>
    <n v="53.567999999999998"/>
    <n v="4"/>
    <n v="0.2"/>
    <n v="19.418399999999995"/>
  </r>
  <r>
    <n v="6955"/>
    <x v="3454"/>
    <x v="1"/>
    <x v="653"/>
    <d v="2012-10-03T00:00:00"/>
    <s v="First Class"/>
    <s v="HM-14980"/>
    <s v="Henry MacAllister"/>
    <x v="0"/>
    <x v="0"/>
    <s v="Los Angeles"/>
    <x v="1"/>
    <n v="90008"/>
    <x v="1"/>
    <x v="1370"/>
    <x v="2"/>
    <x v="7"/>
    <x v="1346"/>
    <n v="503.96000000000004"/>
    <n v="5"/>
    <n v="0.2"/>
    <n v="50.396000000000015"/>
  </r>
  <r>
    <n v="6956"/>
    <x v="3455"/>
    <x v="1"/>
    <x v="334"/>
    <d v="2012-05-02T00:00:00"/>
    <s v="Standard Class"/>
    <s v="LS-16945"/>
    <s v="Linda Southworth"/>
    <x v="1"/>
    <x v="0"/>
    <s v="Los Angeles"/>
    <x v="1"/>
    <n v="90004"/>
    <x v="1"/>
    <x v="761"/>
    <x v="1"/>
    <x v="12"/>
    <x v="753"/>
    <n v="21.34"/>
    <n v="2"/>
    <n v="0"/>
    <n v="9.8163999999999998"/>
  </r>
  <r>
    <n v="6957"/>
    <x v="3456"/>
    <x v="0"/>
    <x v="216"/>
    <d v="2013-07-20T00:00:00"/>
    <s v="Standard Class"/>
    <s v="AR-10570"/>
    <s v="Anemone Ratner"/>
    <x v="0"/>
    <x v="0"/>
    <s v="Columbus"/>
    <x v="32"/>
    <n v="31907"/>
    <x v="0"/>
    <x v="1344"/>
    <x v="1"/>
    <x v="8"/>
    <x v="1320"/>
    <n v="36.4"/>
    <n v="5"/>
    <n v="0"/>
    <n v="17.107999999999997"/>
  </r>
  <r>
    <n v="6958"/>
    <x v="3456"/>
    <x v="0"/>
    <x v="216"/>
    <d v="2013-07-20T00:00:00"/>
    <s v="Standard Class"/>
    <s v="AR-10570"/>
    <s v="Anemone Ratner"/>
    <x v="0"/>
    <x v="0"/>
    <s v="Columbus"/>
    <x v="32"/>
    <n v="31907"/>
    <x v="0"/>
    <x v="28"/>
    <x v="0"/>
    <x v="5"/>
    <x v="28"/>
    <n v="51.75"/>
    <n v="1"/>
    <n v="0"/>
    <n v="15.524999999999999"/>
  </r>
  <r>
    <n v="6959"/>
    <x v="3457"/>
    <x v="1"/>
    <x v="874"/>
    <d v="2012-09-29T00:00:00"/>
    <s v="Second Class"/>
    <s v="RH-19510"/>
    <s v="Rick Huthwaite"/>
    <x v="2"/>
    <x v="0"/>
    <s v="San Francisco"/>
    <x v="1"/>
    <n v="94110"/>
    <x v="1"/>
    <x v="177"/>
    <x v="1"/>
    <x v="4"/>
    <x v="176"/>
    <n v="15.51"/>
    <n v="1"/>
    <n v="0"/>
    <n v="4.3428000000000004"/>
  </r>
  <r>
    <n v="6960"/>
    <x v="3457"/>
    <x v="1"/>
    <x v="874"/>
    <d v="2012-09-29T00:00:00"/>
    <s v="Second Class"/>
    <s v="RH-19510"/>
    <s v="Rick Huthwaite"/>
    <x v="2"/>
    <x v="0"/>
    <s v="San Francisco"/>
    <x v="1"/>
    <n v="94110"/>
    <x v="1"/>
    <x v="126"/>
    <x v="1"/>
    <x v="10"/>
    <x v="127"/>
    <n v="146.82"/>
    <n v="3"/>
    <n v="0"/>
    <n v="73.41"/>
  </r>
  <r>
    <n v="6961"/>
    <x v="3457"/>
    <x v="1"/>
    <x v="874"/>
    <d v="2012-09-29T00:00:00"/>
    <s v="Second Class"/>
    <s v="RH-19510"/>
    <s v="Rick Huthwaite"/>
    <x v="2"/>
    <x v="0"/>
    <s v="San Francisco"/>
    <x v="1"/>
    <n v="94110"/>
    <x v="1"/>
    <x v="490"/>
    <x v="1"/>
    <x v="10"/>
    <x v="485"/>
    <n v="12.96"/>
    <n v="2"/>
    <n v="0"/>
    <n v="6.2208000000000006"/>
  </r>
  <r>
    <n v="6962"/>
    <x v="3458"/>
    <x v="3"/>
    <x v="468"/>
    <d v="2014-11-11T00:00:00"/>
    <s v="Same Day"/>
    <s v="TB-21190"/>
    <s v="Thomas Brumley"/>
    <x v="2"/>
    <x v="0"/>
    <s v="Riverside"/>
    <x v="1"/>
    <n v="92503"/>
    <x v="1"/>
    <x v="1026"/>
    <x v="1"/>
    <x v="6"/>
    <x v="1008"/>
    <n v="7.8000000000000007"/>
    <n v="3"/>
    <n v="0"/>
    <n v="2.1060000000000008"/>
  </r>
  <r>
    <n v="6963"/>
    <x v="3459"/>
    <x v="0"/>
    <x v="87"/>
    <d v="2013-07-21T00:00:00"/>
    <s v="Second Class"/>
    <s v="JD-15895"/>
    <s v="Jonathan Doherty"/>
    <x v="1"/>
    <x v="0"/>
    <s v="Columbia"/>
    <x v="20"/>
    <n v="29203"/>
    <x v="0"/>
    <x v="29"/>
    <x v="1"/>
    <x v="12"/>
    <x v="29"/>
    <n v="10.199999999999999"/>
    <n v="5"/>
    <n v="0"/>
    <n v="4.7939999999999996"/>
  </r>
  <r>
    <n v="6964"/>
    <x v="3459"/>
    <x v="0"/>
    <x v="87"/>
    <d v="2013-07-21T00:00:00"/>
    <s v="Second Class"/>
    <s v="JD-15895"/>
    <s v="Jonathan Doherty"/>
    <x v="1"/>
    <x v="0"/>
    <s v="Columbia"/>
    <x v="20"/>
    <n v="29203"/>
    <x v="0"/>
    <x v="1453"/>
    <x v="1"/>
    <x v="6"/>
    <x v="1430"/>
    <n v="22.32"/>
    <n v="3"/>
    <n v="0"/>
    <n v="5.580000000000001"/>
  </r>
  <r>
    <n v="6965"/>
    <x v="3459"/>
    <x v="0"/>
    <x v="87"/>
    <d v="2013-07-21T00:00:00"/>
    <s v="Second Class"/>
    <s v="JD-15895"/>
    <s v="Jonathan Doherty"/>
    <x v="1"/>
    <x v="0"/>
    <s v="Columbia"/>
    <x v="20"/>
    <n v="29203"/>
    <x v="0"/>
    <x v="544"/>
    <x v="1"/>
    <x v="8"/>
    <x v="539"/>
    <n v="24.1"/>
    <n v="5"/>
    <n v="0"/>
    <n v="11.086"/>
  </r>
  <r>
    <n v="6966"/>
    <x v="3459"/>
    <x v="0"/>
    <x v="87"/>
    <d v="2013-07-21T00:00:00"/>
    <s v="Second Class"/>
    <s v="JD-15895"/>
    <s v="Jonathan Doherty"/>
    <x v="1"/>
    <x v="0"/>
    <s v="Columbia"/>
    <x v="20"/>
    <n v="29203"/>
    <x v="0"/>
    <x v="1302"/>
    <x v="2"/>
    <x v="11"/>
    <x v="1278"/>
    <n v="75.98"/>
    <n v="2"/>
    <n v="0"/>
    <n v="18.235199999999999"/>
  </r>
  <r>
    <n v="6967"/>
    <x v="3459"/>
    <x v="0"/>
    <x v="87"/>
    <d v="2013-07-21T00:00:00"/>
    <s v="Second Class"/>
    <s v="JD-15895"/>
    <s v="Jonathan Doherty"/>
    <x v="1"/>
    <x v="0"/>
    <s v="Columbia"/>
    <x v="20"/>
    <n v="29203"/>
    <x v="0"/>
    <x v="507"/>
    <x v="1"/>
    <x v="8"/>
    <x v="502"/>
    <n v="6.46"/>
    <n v="2"/>
    <n v="0"/>
    <n v="3.1654"/>
  </r>
  <r>
    <n v="6968"/>
    <x v="3459"/>
    <x v="0"/>
    <x v="87"/>
    <d v="2013-07-21T00:00:00"/>
    <s v="Second Class"/>
    <s v="JD-15895"/>
    <s v="Jonathan Doherty"/>
    <x v="1"/>
    <x v="0"/>
    <s v="Columbia"/>
    <x v="20"/>
    <n v="29203"/>
    <x v="0"/>
    <x v="1604"/>
    <x v="1"/>
    <x v="10"/>
    <x v="1587"/>
    <n v="60.12"/>
    <n v="9"/>
    <n v="0"/>
    <n v="28.857599999999998"/>
  </r>
  <r>
    <n v="6969"/>
    <x v="3460"/>
    <x v="1"/>
    <x v="1140"/>
    <d v="2012-10-20T00:00:00"/>
    <s v="Second Class"/>
    <s v="MP-17965"/>
    <s v="Michael Paige"/>
    <x v="1"/>
    <x v="0"/>
    <s v="New York City"/>
    <x v="15"/>
    <n v="10011"/>
    <x v="3"/>
    <x v="903"/>
    <x v="2"/>
    <x v="7"/>
    <x v="886"/>
    <n v="824.97"/>
    <n v="3"/>
    <n v="0"/>
    <n v="214.4922"/>
  </r>
  <r>
    <n v="6970"/>
    <x v="3461"/>
    <x v="0"/>
    <x v="994"/>
    <d v="2013-01-13T00:00:00"/>
    <s v="Second Class"/>
    <s v="JB-16000"/>
    <s v="Joy Bell-"/>
    <x v="0"/>
    <x v="0"/>
    <s v="Longview"/>
    <x v="4"/>
    <n v="98632"/>
    <x v="1"/>
    <x v="527"/>
    <x v="0"/>
    <x v="5"/>
    <x v="522"/>
    <n v="24.849999999999998"/>
    <n v="5"/>
    <n v="0"/>
    <n v="7.7034999999999982"/>
  </r>
  <r>
    <n v="6971"/>
    <x v="3462"/>
    <x v="3"/>
    <x v="20"/>
    <d v="2014-09-26T00:00:00"/>
    <s v="Standard Class"/>
    <s v="AB-10105"/>
    <s v="Adrian Barton"/>
    <x v="0"/>
    <x v="0"/>
    <s v="Phoenix"/>
    <x v="16"/>
    <n v="85023"/>
    <x v="1"/>
    <x v="1555"/>
    <x v="1"/>
    <x v="4"/>
    <x v="1534"/>
    <n v="12.624000000000001"/>
    <n v="2"/>
    <n v="0.2"/>
    <n v="-2.5248000000000022"/>
  </r>
  <r>
    <n v="6972"/>
    <x v="3462"/>
    <x v="3"/>
    <x v="20"/>
    <d v="2014-09-26T00:00:00"/>
    <s v="Standard Class"/>
    <s v="AB-10105"/>
    <s v="Adrian Barton"/>
    <x v="0"/>
    <x v="0"/>
    <s v="Phoenix"/>
    <x v="16"/>
    <n v="85023"/>
    <x v="1"/>
    <x v="201"/>
    <x v="2"/>
    <x v="11"/>
    <x v="200"/>
    <n v="89.584000000000003"/>
    <n v="2"/>
    <n v="0.2"/>
    <n v="4.4792000000000058"/>
  </r>
  <r>
    <n v="6973"/>
    <x v="3462"/>
    <x v="3"/>
    <x v="20"/>
    <d v="2014-09-26T00:00:00"/>
    <s v="Standard Class"/>
    <s v="AB-10105"/>
    <s v="Adrian Barton"/>
    <x v="0"/>
    <x v="0"/>
    <s v="Phoenix"/>
    <x v="16"/>
    <n v="85023"/>
    <x v="1"/>
    <x v="1538"/>
    <x v="2"/>
    <x v="7"/>
    <x v="1517"/>
    <n v="471.92"/>
    <n v="2"/>
    <n v="0.2"/>
    <n v="29.495000000000019"/>
  </r>
  <r>
    <n v="6974"/>
    <x v="3462"/>
    <x v="3"/>
    <x v="20"/>
    <d v="2014-09-26T00:00:00"/>
    <s v="Standard Class"/>
    <s v="AB-10105"/>
    <s v="Adrian Barton"/>
    <x v="0"/>
    <x v="0"/>
    <s v="Phoenix"/>
    <x v="16"/>
    <n v="85023"/>
    <x v="1"/>
    <x v="58"/>
    <x v="1"/>
    <x v="8"/>
    <x v="58"/>
    <n v="18.180000000000003"/>
    <n v="4"/>
    <n v="0.7"/>
    <n v="-13.938000000000002"/>
  </r>
  <r>
    <n v="6975"/>
    <x v="3463"/>
    <x v="3"/>
    <x v="175"/>
    <d v="2014-09-20T00:00:00"/>
    <s v="Standard Class"/>
    <s v="CC-12145"/>
    <s v="Charles Crestani"/>
    <x v="0"/>
    <x v="0"/>
    <s v="Houston"/>
    <x v="5"/>
    <n v="77095"/>
    <x v="2"/>
    <x v="1571"/>
    <x v="1"/>
    <x v="6"/>
    <x v="1553"/>
    <n v="31.744"/>
    <n v="2"/>
    <n v="0.2"/>
    <n v="8.3328000000000024"/>
  </r>
  <r>
    <n v="6976"/>
    <x v="3464"/>
    <x v="1"/>
    <x v="1141"/>
    <d v="2012-07-02T00:00:00"/>
    <s v="Standard Class"/>
    <s v="CY-12745"/>
    <s v="Craig Yedwab"/>
    <x v="1"/>
    <x v="0"/>
    <s v="Gilbert"/>
    <x v="16"/>
    <n v="85234"/>
    <x v="1"/>
    <x v="1139"/>
    <x v="1"/>
    <x v="2"/>
    <x v="1118"/>
    <n v="5.9039999999999999"/>
    <n v="2"/>
    <n v="0.2"/>
    <n v="1.9925999999999999"/>
  </r>
  <r>
    <n v="6977"/>
    <x v="3464"/>
    <x v="1"/>
    <x v="1141"/>
    <d v="2012-07-02T00:00:00"/>
    <s v="Standard Class"/>
    <s v="CY-12745"/>
    <s v="Craig Yedwab"/>
    <x v="1"/>
    <x v="0"/>
    <s v="Gilbert"/>
    <x v="16"/>
    <n v="85234"/>
    <x v="1"/>
    <x v="622"/>
    <x v="0"/>
    <x v="5"/>
    <x v="616"/>
    <n v="621.7600000000001"/>
    <n v="4"/>
    <n v="0.2"/>
    <n v="46.631999999999977"/>
  </r>
  <r>
    <n v="6978"/>
    <x v="3465"/>
    <x v="0"/>
    <x v="881"/>
    <d v="2013-11-29T00:00:00"/>
    <s v="First Class"/>
    <s v="EP-13915"/>
    <s v="Emily Phan"/>
    <x v="0"/>
    <x v="0"/>
    <s v="Jonesboro"/>
    <x v="36"/>
    <n v="72401"/>
    <x v="0"/>
    <x v="993"/>
    <x v="2"/>
    <x v="7"/>
    <x v="976"/>
    <n v="59.98"/>
    <n v="2"/>
    <n v="0"/>
    <n v="17.993999999999993"/>
  </r>
  <r>
    <n v="6979"/>
    <x v="3466"/>
    <x v="3"/>
    <x v="920"/>
    <d v="2014-11-30T00:00:00"/>
    <s v="Second Class"/>
    <s v="DL-13315"/>
    <s v="Delfina Latchford"/>
    <x v="0"/>
    <x v="0"/>
    <s v="Atlanta"/>
    <x v="32"/>
    <n v="30318"/>
    <x v="0"/>
    <x v="362"/>
    <x v="1"/>
    <x v="10"/>
    <x v="357"/>
    <n v="48.87"/>
    <n v="9"/>
    <n v="0"/>
    <n v="23.946299999999997"/>
  </r>
  <r>
    <n v="6980"/>
    <x v="3467"/>
    <x v="3"/>
    <x v="424"/>
    <d v="2014-01-20T00:00:00"/>
    <s v="Standard Class"/>
    <s v="SO-20335"/>
    <s v="Sean O'Donnell"/>
    <x v="0"/>
    <x v="0"/>
    <s v="Los Angeles"/>
    <x v="1"/>
    <n v="90036"/>
    <x v="1"/>
    <x v="1693"/>
    <x v="1"/>
    <x v="10"/>
    <x v="1672"/>
    <n v="154.9"/>
    <n v="5"/>
    <n v="0"/>
    <n v="69.704999999999998"/>
  </r>
  <r>
    <n v="6981"/>
    <x v="3468"/>
    <x v="2"/>
    <x v="845"/>
    <d v="2011-11-08T00:00:00"/>
    <s v="First Class"/>
    <s v="BP-11095"/>
    <s v="Bart Pistole"/>
    <x v="1"/>
    <x v="0"/>
    <s v="New York City"/>
    <x v="15"/>
    <n v="10024"/>
    <x v="3"/>
    <x v="1084"/>
    <x v="1"/>
    <x v="13"/>
    <x v="1065"/>
    <n v="5.92"/>
    <n v="4"/>
    <n v="0"/>
    <n v="2.8415999999999997"/>
  </r>
  <r>
    <n v="6982"/>
    <x v="3468"/>
    <x v="2"/>
    <x v="845"/>
    <d v="2011-11-08T00:00:00"/>
    <s v="First Class"/>
    <s v="BP-11095"/>
    <s v="Bart Pistole"/>
    <x v="1"/>
    <x v="0"/>
    <s v="New York City"/>
    <x v="15"/>
    <n v="10024"/>
    <x v="3"/>
    <x v="1603"/>
    <x v="1"/>
    <x v="10"/>
    <x v="1586"/>
    <n v="30.18"/>
    <n v="3"/>
    <n v="0"/>
    <n v="13.8828"/>
  </r>
  <r>
    <n v="6983"/>
    <x v="3469"/>
    <x v="0"/>
    <x v="142"/>
    <d v="2013-09-06T00:00:00"/>
    <s v="Standard Class"/>
    <s v="JA-15970"/>
    <s v="Joseph Airdo"/>
    <x v="0"/>
    <x v="0"/>
    <s v="Detroit"/>
    <x v="12"/>
    <n v="48227"/>
    <x v="2"/>
    <x v="544"/>
    <x v="1"/>
    <x v="8"/>
    <x v="539"/>
    <n v="24.1"/>
    <n v="5"/>
    <n v="0"/>
    <n v="11.086"/>
  </r>
  <r>
    <n v="6984"/>
    <x v="3469"/>
    <x v="0"/>
    <x v="142"/>
    <d v="2013-09-06T00:00:00"/>
    <s v="Standard Class"/>
    <s v="JA-15970"/>
    <s v="Joseph Airdo"/>
    <x v="0"/>
    <x v="0"/>
    <s v="Detroit"/>
    <x v="12"/>
    <n v="48227"/>
    <x v="2"/>
    <x v="402"/>
    <x v="2"/>
    <x v="7"/>
    <x v="398"/>
    <n v="8.7799999999999994"/>
    <n v="1"/>
    <n v="0"/>
    <n v="2.2827999999999999"/>
  </r>
  <r>
    <n v="6985"/>
    <x v="3469"/>
    <x v="0"/>
    <x v="142"/>
    <d v="2013-09-06T00:00:00"/>
    <s v="Standard Class"/>
    <s v="JA-15970"/>
    <s v="Joseph Airdo"/>
    <x v="0"/>
    <x v="0"/>
    <s v="Detroit"/>
    <x v="12"/>
    <n v="48227"/>
    <x v="2"/>
    <x v="549"/>
    <x v="1"/>
    <x v="9"/>
    <x v="544"/>
    <n v="376.74"/>
    <n v="4"/>
    <n v="0.1"/>
    <n v="71.161999999999978"/>
  </r>
  <r>
    <n v="6986"/>
    <x v="3469"/>
    <x v="0"/>
    <x v="142"/>
    <d v="2013-09-06T00:00:00"/>
    <s v="Standard Class"/>
    <s v="JA-15970"/>
    <s v="Joseph Airdo"/>
    <x v="0"/>
    <x v="0"/>
    <s v="Detroit"/>
    <x v="12"/>
    <n v="48227"/>
    <x v="2"/>
    <x v="777"/>
    <x v="1"/>
    <x v="8"/>
    <x v="768"/>
    <n v="29.52"/>
    <n v="4"/>
    <n v="0"/>
    <n v="14.4648"/>
  </r>
  <r>
    <n v="6987"/>
    <x v="3469"/>
    <x v="0"/>
    <x v="142"/>
    <d v="2013-09-06T00:00:00"/>
    <s v="Standard Class"/>
    <s v="JA-15970"/>
    <s v="Joseph Airdo"/>
    <x v="0"/>
    <x v="0"/>
    <s v="Detroit"/>
    <x v="12"/>
    <n v="48227"/>
    <x v="2"/>
    <x v="879"/>
    <x v="1"/>
    <x v="6"/>
    <x v="864"/>
    <n v="11.96"/>
    <n v="2"/>
    <n v="0"/>
    <n v="2.99"/>
  </r>
  <r>
    <n v="6988"/>
    <x v="3469"/>
    <x v="0"/>
    <x v="142"/>
    <d v="2013-09-06T00:00:00"/>
    <s v="Standard Class"/>
    <s v="JA-15970"/>
    <s v="Joseph Airdo"/>
    <x v="0"/>
    <x v="0"/>
    <s v="Detroit"/>
    <x v="12"/>
    <n v="48227"/>
    <x v="2"/>
    <x v="1085"/>
    <x v="1"/>
    <x v="8"/>
    <x v="1066"/>
    <n v="26.400000000000002"/>
    <n v="5"/>
    <n v="0"/>
    <n v="12.672000000000001"/>
  </r>
  <r>
    <n v="6989"/>
    <x v="3470"/>
    <x v="3"/>
    <x v="343"/>
    <d v="2014-11-17T00:00:00"/>
    <s v="Second Class"/>
    <s v="BB-11545"/>
    <s v="Brenda Bowman"/>
    <x v="1"/>
    <x v="0"/>
    <s v="Fort Lauderdale"/>
    <x v="2"/>
    <n v="33311"/>
    <x v="0"/>
    <x v="1364"/>
    <x v="1"/>
    <x v="9"/>
    <x v="1341"/>
    <n v="1158.1199999999999"/>
    <n v="5"/>
    <n v="0.2"/>
    <n v="130.28849999999983"/>
  </r>
  <r>
    <n v="6990"/>
    <x v="3471"/>
    <x v="3"/>
    <x v="157"/>
    <d v="2014-12-14T00:00:00"/>
    <s v="First Class"/>
    <s v="DK-13375"/>
    <s v="Dennis Kane"/>
    <x v="0"/>
    <x v="0"/>
    <s v="Abilene"/>
    <x v="5"/>
    <n v="79605"/>
    <x v="2"/>
    <x v="1809"/>
    <x v="1"/>
    <x v="9"/>
    <x v="1790"/>
    <n v="1.3919999999999997"/>
    <n v="2"/>
    <n v="0.8"/>
    <n v="-3.7584000000000009"/>
  </r>
  <r>
    <n v="6991"/>
    <x v="3472"/>
    <x v="1"/>
    <x v="627"/>
    <d v="2012-11-13T00:00:00"/>
    <s v="Second Class"/>
    <s v="RH-19600"/>
    <s v="Rob Haberlin"/>
    <x v="0"/>
    <x v="0"/>
    <s v="Hampton"/>
    <x v="17"/>
    <n v="23666"/>
    <x v="0"/>
    <x v="667"/>
    <x v="1"/>
    <x v="9"/>
    <x v="661"/>
    <n v="44.43"/>
    <n v="3"/>
    <n v="0"/>
    <n v="18.660600000000002"/>
  </r>
  <r>
    <n v="6992"/>
    <x v="3472"/>
    <x v="1"/>
    <x v="627"/>
    <d v="2012-11-13T00:00:00"/>
    <s v="Second Class"/>
    <s v="RH-19600"/>
    <s v="Rob Haberlin"/>
    <x v="0"/>
    <x v="0"/>
    <s v="Hampton"/>
    <x v="17"/>
    <n v="23666"/>
    <x v="0"/>
    <x v="1409"/>
    <x v="2"/>
    <x v="7"/>
    <x v="1387"/>
    <n v="226.20000000000002"/>
    <n v="5"/>
    <n v="0"/>
    <n v="58.811999999999998"/>
  </r>
  <r>
    <n v="6993"/>
    <x v="3472"/>
    <x v="1"/>
    <x v="627"/>
    <d v="2012-11-13T00:00:00"/>
    <s v="Second Class"/>
    <s v="RH-19600"/>
    <s v="Rob Haberlin"/>
    <x v="0"/>
    <x v="0"/>
    <s v="Hampton"/>
    <x v="17"/>
    <n v="23666"/>
    <x v="0"/>
    <x v="1292"/>
    <x v="0"/>
    <x v="5"/>
    <x v="1269"/>
    <n v="186.54"/>
    <n v="3"/>
    <n v="0"/>
    <n v="41.038800000000002"/>
  </r>
  <r>
    <n v="6994"/>
    <x v="3472"/>
    <x v="1"/>
    <x v="627"/>
    <d v="2012-11-13T00:00:00"/>
    <s v="Second Class"/>
    <s v="RH-19600"/>
    <s v="Rob Haberlin"/>
    <x v="0"/>
    <x v="0"/>
    <s v="Hampton"/>
    <x v="17"/>
    <n v="23666"/>
    <x v="0"/>
    <x v="108"/>
    <x v="1"/>
    <x v="6"/>
    <x v="108"/>
    <n v="265.85999999999996"/>
    <n v="7"/>
    <n v="0"/>
    <n v="79.757999999999967"/>
  </r>
  <r>
    <n v="6995"/>
    <x v="3472"/>
    <x v="1"/>
    <x v="627"/>
    <d v="2012-11-13T00:00:00"/>
    <s v="Second Class"/>
    <s v="RH-19600"/>
    <s v="Rob Haberlin"/>
    <x v="0"/>
    <x v="0"/>
    <s v="Hampton"/>
    <x v="17"/>
    <n v="23666"/>
    <x v="0"/>
    <x v="311"/>
    <x v="1"/>
    <x v="6"/>
    <x v="308"/>
    <n v="27.9"/>
    <n v="5"/>
    <n v="0"/>
    <n v="6.9749999999999979"/>
  </r>
  <r>
    <n v="6996"/>
    <x v="3473"/>
    <x v="1"/>
    <x v="902"/>
    <d v="2012-11-26T00:00:00"/>
    <s v="Standard Class"/>
    <s v="AG-10300"/>
    <s v="Aleksandra Gannaway"/>
    <x v="1"/>
    <x v="0"/>
    <s v="Las Vegas"/>
    <x v="33"/>
    <n v="89115"/>
    <x v="1"/>
    <x v="1037"/>
    <x v="1"/>
    <x v="9"/>
    <x v="1018"/>
    <n v="31.08"/>
    <n v="4"/>
    <n v="0"/>
    <n v="8.3916000000000004"/>
  </r>
  <r>
    <n v="6997"/>
    <x v="3474"/>
    <x v="3"/>
    <x v="331"/>
    <d v="2014-12-26T00:00:00"/>
    <s v="Second Class"/>
    <s v="JB-15400"/>
    <s v="Jennifer Braxton"/>
    <x v="1"/>
    <x v="0"/>
    <s v="Rockford"/>
    <x v="10"/>
    <n v="61107"/>
    <x v="2"/>
    <x v="153"/>
    <x v="1"/>
    <x v="8"/>
    <x v="152"/>
    <n v="13.839999999999998"/>
    <n v="4"/>
    <n v="0.8"/>
    <n v="-22.144000000000005"/>
  </r>
  <r>
    <n v="6998"/>
    <x v="3474"/>
    <x v="3"/>
    <x v="331"/>
    <d v="2014-12-26T00:00:00"/>
    <s v="Second Class"/>
    <s v="JB-15400"/>
    <s v="Jennifer Braxton"/>
    <x v="1"/>
    <x v="0"/>
    <s v="Rockford"/>
    <x v="10"/>
    <n v="61107"/>
    <x v="2"/>
    <x v="1082"/>
    <x v="1"/>
    <x v="10"/>
    <x v="1063"/>
    <n v="175.87200000000001"/>
    <n v="4"/>
    <n v="0.2"/>
    <n v="63.753599999999992"/>
  </r>
  <r>
    <n v="6999"/>
    <x v="3475"/>
    <x v="0"/>
    <x v="1142"/>
    <d v="2013-09-23T00:00:00"/>
    <s v="Standard Class"/>
    <s v="BC-11125"/>
    <s v="Becky Castell"/>
    <x v="2"/>
    <x v="0"/>
    <s v="Laguna Niguel"/>
    <x v="1"/>
    <n v="92677"/>
    <x v="1"/>
    <x v="727"/>
    <x v="1"/>
    <x v="10"/>
    <x v="1543"/>
    <n v="12.96"/>
    <n v="2"/>
    <n v="0"/>
    <n v="6.3504000000000005"/>
  </r>
  <r>
    <n v="7000"/>
    <x v="3476"/>
    <x v="3"/>
    <x v="1143"/>
    <d v="2014-05-30T00:00:00"/>
    <s v="First Class"/>
    <s v="KC-16675"/>
    <s v="Kimberly Carter"/>
    <x v="1"/>
    <x v="0"/>
    <s v="Louisville"/>
    <x v="0"/>
    <n v="40214"/>
    <x v="0"/>
    <x v="1710"/>
    <x v="1"/>
    <x v="9"/>
    <x v="1690"/>
    <n v="208.44"/>
    <n v="3"/>
    <n v="0"/>
    <n v="62.531999999999982"/>
  </r>
  <r>
    <n v="7001"/>
    <x v="3476"/>
    <x v="3"/>
    <x v="1143"/>
    <d v="2014-05-30T00:00:00"/>
    <s v="First Class"/>
    <s v="KC-16675"/>
    <s v="Kimberly Carter"/>
    <x v="1"/>
    <x v="0"/>
    <s v="Louisville"/>
    <x v="0"/>
    <n v="40214"/>
    <x v="0"/>
    <x v="505"/>
    <x v="1"/>
    <x v="14"/>
    <x v="500"/>
    <n v="25.76"/>
    <n v="2"/>
    <n v="0"/>
    <n v="0.77280000000000015"/>
  </r>
  <r>
    <n v="7002"/>
    <x v="3477"/>
    <x v="1"/>
    <x v="1110"/>
    <d v="2012-04-03T00:00:00"/>
    <s v="Standard Class"/>
    <s v="DR-12940"/>
    <s v="Daniel Raglin"/>
    <x v="2"/>
    <x v="0"/>
    <s v="Normal"/>
    <x v="10"/>
    <n v="61761"/>
    <x v="2"/>
    <x v="1585"/>
    <x v="0"/>
    <x v="1"/>
    <x v="1567"/>
    <n v="366.74399999999997"/>
    <n v="4"/>
    <n v="0.3"/>
    <n v="-110.02320000000003"/>
  </r>
  <r>
    <n v="7003"/>
    <x v="3478"/>
    <x v="2"/>
    <x v="710"/>
    <d v="2011-08-21T00:00:00"/>
    <s v="Second Class"/>
    <s v="DW-13195"/>
    <s v="David Wiener"/>
    <x v="1"/>
    <x v="0"/>
    <s v="Los Angeles"/>
    <x v="1"/>
    <n v="90045"/>
    <x v="1"/>
    <x v="479"/>
    <x v="0"/>
    <x v="5"/>
    <x v="475"/>
    <n v="289.24"/>
    <n v="7"/>
    <n v="0"/>
    <n v="26.031600000000012"/>
  </r>
  <r>
    <n v="7004"/>
    <x v="3478"/>
    <x v="2"/>
    <x v="710"/>
    <d v="2011-08-21T00:00:00"/>
    <s v="Second Class"/>
    <s v="DW-13195"/>
    <s v="David Wiener"/>
    <x v="1"/>
    <x v="0"/>
    <s v="Los Angeles"/>
    <x v="1"/>
    <n v="90045"/>
    <x v="1"/>
    <x v="1311"/>
    <x v="1"/>
    <x v="8"/>
    <x v="1288"/>
    <n v="69.456000000000003"/>
    <n v="2"/>
    <n v="0.2"/>
    <n v="22.573199999999996"/>
  </r>
  <r>
    <n v="7005"/>
    <x v="3479"/>
    <x v="2"/>
    <x v="851"/>
    <d v="2011-12-28T00:00:00"/>
    <s v="Standard Class"/>
    <s v="ME-18010"/>
    <s v="Michelle Ellison"/>
    <x v="1"/>
    <x v="0"/>
    <s v="Port Arthur"/>
    <x v="5"/>
    <n v="77642"/>
    <x v="2"/>
    <x v="1396"/>
    <x v="1"/>
    <x v="10"/>
    <x v="1374"/>
    <n v="5.1840000000000011"/>
    <n v="1"/>
    <n v="0.2"/>
    <n v="1.8144"/>
  </r>
  <r>
    <n v="7006"/>
    <x v="3480"/>
    <x v="1"/>
    <x v="549"/>
    <d v="2012-11-05T00:00:00"/>
    <s v="Standard Class"/>
    <s v="JF-15490"/>
    <s v="Jeremy Farry"/>
    <x v="0"/>
    <x v="0"/>
    <s v="New York City"/>
    <x v="15"/>
    <n v="10009"/>
    <x v="3"/>
    <x v="1756"/>
    <x v="0"/>
    <x v="1"/>
    <x v="1737"/>
    <n v="205.16400000000002"/>
    <n v="2"/>
    <n v="0.1"/>
    <n v="13.677600000000002"/>
  </r>
  <r>
    <n v="7007"/>
    <x v="3481"/>
    <x v="2"/>
    <x v="534"/>
    <d v="2011-12-21T00:00:00"/>
    <s v="Standard Class"/>
    <s v="SP-20860"/>
    <s v="Sung Pak"/>
    <x v="1"/>
    <x v="0"/>
    <s v="Chicago"/>
    <x v="10"/>
    <n v="60623"/>
    <x v="2"/>
    <x v="1445"/>
    <x v="0"/>
    <x v="5"/>
    <x v="1423"/>
    <n v="8.5440000000000005"/>
    <n v="2"/>
    <n v="0.6"/>
    <n v="-7.4759999999999991"/>
  </r>
  <r>
    <n v="7008"/>
    <x v="3482"/>
    <x v="1"/>
    <x v="291"/>
    <d v="2012-08-25T00:00:00"/>
    <s v="Standard Class"/>
    <s v="KN-16390"/>
    <s v="Katherine Nockton"/>
    <x v="1"/>
    <x v="0"/>
    <s v="Springfield"/>
    <x v="24"/>
    <n v="45503"/>
    <x v="3"/>
    <x v="410"/>
    <x v="1"/>
    <x v="8"/>
    <x v="405"/>
    <n v="12.828000000000001"/>
    <n v="2"/>
    <n v="0.7"/>
    <n v="-8.9795999999999978"/>
  </r>
  <r>
    <n v="7009"/>
    <x v="3482"/>
    <x v="1"/>
    <x v="291"/>
    <d v="2012-08-25T00:00:00"/>
    <s v="Standard Class"/>
    <s v="KN-16390"/>
    <s v="Katherine Nockton"/>
    <x v="1"/>
    <x v="0"/>
    <s v="Springfield"/>
    <x v="24"/>
    <n v="45503"/>
    <x v="3"/>
    <x v="463"/>
    <x v="0"/>
    <x v="1"/>
    <x v="459"/>
    <n v="598.45799999999997"/>
    <n v="3"/>
    <n v="0.3"/>
    <n v="-42.746999999999957"/>
  </r>
  <r>
    <n v="7010"/>
    <x v="3482"/>
    <x v="1"/>
    <x v="291"/>
    <d v="2012-08-25T00:00:00"/>
    <s v="Standard Class"/>
    <s v="KN-16390"/>
    <s v="Katherine Nockton"/>
    <x v="1"/>
    <x v="0"/>
    <s v="Springfield"/>
    <x v="24"/>
    <n v="45503"/>
    <x v="3"/>
    <x v="1525"/>
    <x v="0"/>
    <x v="5"/>
    <x v="1503"/>
    <n v="25.983999999999998"/>
    <n v="1"/>
    <n v="0.2"/>
    <n v="-3.8976000000000015"/>
  </r>
  <r>
    <n v="7011"/>
    <x v="3483"/>
    <x v="2"/>
    <x v="235"/>
    <d v="2011-05-27T00:00:00"/>
    <s v="Standard Class"/>
    <s v="GT-14710"/>
    <s v="Greg Tran"/>
    <x v="0"/>
    <x v="0"/>
    <s v="New York City"/>
    <x v="15"/>
    <n v="10035"/>
    <x v="3"/>
    <x v="1366"/>
    <x v="1"/>
    <x v="8"/>
    <x v="304"/>
    <n v="17.96"/>
    <n v="5"/>
    <n v="0.2"/>
    <n v="5.8369999999999997"/>
  </r>
  <r>
    <n v="7012"/>
    <x v="3483"/>
    <x v="2"/>
    <x v="235"/>
    <d v="2011-05-27T00:00:00"/>
    <s v="Standard Class"/>
    <s v="GT-14710"/>
    <s v="Greg Tran"/>
    <x v="0"/>
    <x v="0"/>
    <s v="New York City"/>
    <x v="15"/>
    <n v="10035"/>
    <x v="3"/>
    <x v="1576"/>
    <x v="1"/>
    <x v="14"/>
    <x v="1558"/>
    <n v="5.04"/>
    <n v="2"/>
    <n v="0"/>
    <n v="0.15120000000000022"/>
  </r>
  <r>
    <n v="7013"/>
    <x v="3483"/>
    <x v="2"/>
    <x v="235"/>
    <d v="2011-05-27T00:00:00"/>
    <s v="Standard Class"/>
    <s v="GT-14710"/>
    <s v="Greg Tran"/>
    <x v="0"/>
    <x v="0"/>
    <s v="New York City"/>
    <x v="15"/>
    <n v="10035"/>
    <x v="3"/>
    <x v="77"/>
    <x v="1"/>
    <x v="9"/>
    <x v="77"/>
    <n v="208.16"/>
    <n v="1"/>
    <n v="0"/>
    <n v="56.20320000000001"/>
  </r>
  <r>
    <n v="7014"/>
    <x v="3484"/>
    <x v="3"/>
    <x v="34"/>
    <d v="2014-12-12T00:00:00"/>
    <s v="Second Class"/>
    <s v="DB-12910"/>
    <s v="Daniel Byrd"/>
    <x v="2"/>
    <x v="0"/>
    <s v="Salinas"/>
    <x v="1"/>
    <n v="93905"/>
    <x v="1"/>
    <x v="672"/>
    <x v="0"/>
    <x v="0"/>
    <x v="666"/>
    <n v="148.25700000000001"/>
    <n v="3"/>
    <n v="0.15"/>
    <n v="15.697800000000004"/>
  </r>
  <r>
    <n v="7015"/>
    <x v="3485"/>
    <x v="2"/>
    <x v="518"/>
    <d v="2011-03-13T00:00:00"/>
    <s v="Second Class"/>
    <s v="FM-14215"/>
    <s v="Filia McAdams"/>
    <x v="1"/>
    <x v="0"/>
    <s v="Richmond"/>
    <x v="0"/>
    <n v="40475"/>
    <x v="0"/>
    <x v="414"/>
    <x v="1"/>
    <x v="9"/>
    <x v="409"/>
    <n v="146.76"/>
    <n v="3"/>
    <n v="0"/>
    <n v="38.157600000000002"/>
  </r>
  <r>
    <n v="7016"/>
    <x v="3485"/>
    <x v="2"/>
    <x v="518"/>
    <d v="2011-03-13T00:00:00"/>
    <s v="Second Class"/>
    <s v="FM-14215"/>
    <s v="Filia McAdams"/>
    <x v="1"/>
    <x v="0"/>
    <s v="Richmond"/>
    <x v="0"/>
    <n v="40475"/>
    <x v="0"/>
    <x v="678"/>
    <x v="2"/>
    <x v="11"/>
    <x v="672"/>
    <n v="32.96"/>
    <n v="2"/>
    <n v="0"/>
    <n v="14.172800000000002"/>
  </r>
  <r>
    <n v="7017"/>
    <x v="3485"/>
    <x v="2"/>
    <x v="518"/>
    <d v="2011-03-13T00:00:00"/>
    <s v="Second Class"/>
    <s v="FM-14215"/>
    <s v="Filia McAdams"/>
    <x v="1"/>
    <x v="0"/>
    <s v="Richmond"/>
    <x v="0"/>
    <n v="40475"/>
    <x v="0"/>
    <x v="469"/>
    <x v="2"/>
    <x v="7"/>
    <x v="465"/>
    <n v="587.97"/>
    <n v="3"/>
    <n v="0"/>
    <n v="164.63160000000005"/>
  </r>
  <r>
    <n v="7018"/>
    <x v="3485"/>
    <x v="2"/>
    <x v="518"/>
    <d v="2011-03-13T00:00:00"/>
    <s v="Second Class"/>
    <s v="FM-14215"/>
    <s v="Filia McAdams"/>
    <x v="1"/>
    <x v="0"/>
    <s v="Richmond"/>
    <x v="0"/>
    <n v="40475"/>
    <x v="0"/>
    <x v="1463"/>
    <x v="1"/>
    <x v="10"/>
    <x v="1440"/>
    <n v="14.940000000000001"/>
    <n v="3"/>
    <n v="0"/>
    <n v="7.0218000000000007"/>
  </r>
  <r>
    <n v="7019"/>
    <x v="3486"/>
    <x v="0"/>
    <x v="661"/>
    <d v="2013-06-28T00:00:00"/>
    <s v="Second Class"/>
    <s v="SM-20005"/>
    <s v="Sally Matthias"/>
    <x v="0"/>
    <x v="0"/>
    <s v="New York City"/>
    <x v="15"/>
    <n v="10035"/>
    <x v="3"/>
    <x v="1647"/>
    <x v="1"/>
    <x v="2"/>
    <x v="1627"/>
    <n v="25.83"/>
    <n v="7"/>
    <n v="0"/>
    <n v="12.1401"/>
  </r>
  <r>
    <n v="7020"/>
    <x v="3487"/>
    <x v="2"/>
    <x v="709"/>
    <d v="2011-08-27T00:00:00"/>
    <s v="Standard Class"/>
    <s v="AP-10915"/>
    <s v="Arthur Prichep"/>
    <x v="0"/>
    <x v="0"/>
    <s v="Denver"/>
    <x v="22"/>
    <n v="80219"/>
    <x v="1"/>
    <x v="1810"/>
    <x v="1"/>
    <x v="10"/>
    <x v="1791"/>
    <n v="15.552000000000003"/>
    <n v="3"/>
    <n v="0.2"/>
    <n v="5.4432"/>
  </r>
  <r>
    <n v="7021"/>
    <x v="3487"/>
    <x v="2"/>
    <x v="709"/>
    <d v="2011-08-27T00:00:00"/>
    <s v="Standard Class"/>
    <s v="AP-10915"/>
    <s v="Arthur Prichep"/>
    <x v="0"/>
    <x v="0"/>
    <s v="Denver"/>
    <x v="22"/>
    <n v="80219"/>
    <x v="1"/>
    <x v="1768"/>
    <x v="1"/>
    <x v="14"/>
    <x v="1748"/>
    <n v="6.8000000000000007"/>
    <n v="1"/>
    <n v="0.2"/>
    <n v="0.50999999999999979"/>
  </r>
  <r>
    <n v="7022"/>
    <x v="3487"/>
    <x v="2"/>
    <x v="709"/>
    <d v="2011-08-27T00:00:00"/>
    <s v="Standard Class"/>
    <s v="AP-10915"/>
    <s v="Arthur Prichep"/>
    <x v="0"/>
    <x v="0"/>
    <s v="Denver"/>
    <x v="22"/>
    <n v="80219"/>
    <x v="1"/>
    <x v="247"/>
    <x v="0"/>
    <x v="5"/>
    <x v="245"/>
    <n v="4.2240000000000002"/>
    <n v="3"/>
    <n v="0.2"/>
    <n v="1.2672000000000003"/>
  </r>
  <r>
    <n v="7023"/>
    <x v="3487"/>
    <x v="2"/>
    <x v="709"/>
    <d v="2011-08-27T00:00:00"/>
    <s v="Standard Class"/>
    <s v="AP-10915"/>
    <s v="Arthur Prichep"/>
    <x v="0"/>
    <x v="0"/>
    <s v="Denver"/>
    <x v="22"/>
    <n v="80219"/>
    <x v="1"/>
    <x v="424"/>
    <x v="2"/>
    <x v="7"/>
    <x v="419"/>
    <n v="143.64000000000001"/>
    <n v="9"/>
    <n v="0.2"/>
    <n v="10.772999999999989"/>
  </r>
  <r>
    <n v="7024"/>
    <x v="3487"/>
    <x v="2"/>
    <x v="709"/>
    <d v="2011-08-27T00:00:00"/>
    <s v="Standard Class"/>
    <s v="AP-10915"/>
    <s v="Arthur Prichep"/>
    <x v="0"/>
    <x v="0"/>
    <s v="Denver"/>
    <x v="22"/>
    <n v="80219"/>
    <x v="1"/>
    <x v="712"/>
    <x v="1"/>
    <x v="10"/>
    <x v="704"/>
    <n v="31.104000000000006"/>
    <n v="6"/>
    <n v="0.2"/>
    <n v="10.8864"/>
  </r>
  <r>
    <n v="7025"/>
    <x v="3487"/>
    <x v="2"/>
    <x v="709"/>
    <d v="2011-08-27T00:00:00"/>
    <s v="Standard Class"/>
    <s v="AP-10915"/>
    <s v="Arthur Prichep"/>
    <x v="0"/>
    <x v="0"/>
    <s v="Denver"/>
    <x v="22"/>
    <n v="80219"/>
    <x v="1"/>
    <x v="1030"/>
    <x v="1"/>
    <x v="10"/>
    <x v="1012"/>
    <n v="223.05600000000001"/>
    <n v="9"/>
    <n v="0.2"/>
    <n v="69.704999999999984"/>
  </r>
  <r>
    <n v="7026"/>
    <x v="3488"/>
    <x v="3"/>
    <x v="695"/>
    <d v="2014-02-13T00:00:00"/>
    <s v="Standard Class"/>
    <s v="SP-20545"/>
    <s v="Sibella Parks"/>
    <x v="1"/>
    <x v="0"/>
    <s v="New York City"/>
    <x v="15"/>
    <n v="10024"/>
    <x v="3"/>
    <x v="529"/>
    <x v="2"/>
    <x v="7"/>
    <x v="524"/>
    <n v="227.45999999999998"/>
    <n v="6"/>
    <n v="0"/>
    <n v="65.963399999999979"/>
  </r>
  <r>
    <n v="7027"/>
    <x v="3488"/>
    <x v="3"/>
    <x v="695"/>
    <d v="2014-02-13T00:00:00"/>
    <s v="Standard Class"/>
    <s v="SP-20545"/>
    <s v="Sibella Parks"/>
    <x v="1"/>
    <x v="0"/>
    <s v="New York City"/>
    <x v="15"/>
    <n v="10024"/>
    <x v="3"/>
    <x v="1784"/>
    <x v="1"/>
    <x v="8"/>
    <x v="1765"/>
    <n v="46.24"/>
    <n v="4"/>
    <n v="0.2"/>
    <n v="15.605999999999996"/>
  </r>
  <r>
    <n v="7028"/>
    <x v="3489"/>
    <x v="3"/>
    <x v="926"/>
    <d v="2014-02-06T00:00:00"/>
    <s v="Standard Class"/>
    <s v="RD-19585"/>
    <s v="Rob Dowd"/>
    <x v="0"/>
    <x v="0"/>
    <s v="New York City"/>
    <x v="15"/>
    <n v="10011"/>
    <x v="3"/>
    <x v="709"/>
    <x v="1"/>
    <x v="2"/>
    <x v="701"/>
    <n v="5.22"/>
    <n v="2"/>
    <n v="0"/>
    <n v="2.4011999999999998"/>
  </r>
  <r>
    <n v="7029"/>
    <x v="3490"/>
    <x v="0"/>
    <x v="887"/>
    <d v="2013-12-24T00:00:00"/>
    <s v="Second Class"/>
    <s v="MC-17575"/>
    <s v="Matt Collins"/>
    <x v="0"/>
    <x v="0"/>
    <s v="Fremont"/>
    <x v="8"/>
    <n v="68025"/>
    <x v="2"/>
    <x v="987"/>
    <x v="1"/>
    <x v="10"/>
    <x v="971"/>
    <n v="33.9"/>
    <n v="5"/>
    <n v="0"/>
    <n v="15.593999999999999"/>
  </r>
  <r>
    <n v="7030"/>
    <x v="3491"/>
    <x v="0"/>
    <x v="583"/>
    <d v="2013-11-17T00:00:00"/>
    <s v="Standard Class"/>
    <s v="EB-13750"/>
    <s v="Edward Becker"/>
    <x v="1"/>
    <x v="0"/>
    <s v="New York City"/>
    <x v="15"/>
    <n v="10011"/>
    <x v="3"/>
    <x v="1190"/>
    <x v="1"/>
    <x v="4"/>
    <x v="33"/>
    <n v="28.14"/>
    <n v="3"/>
    <n v="0"/>
    <n v="7.8792000000000009"/>
  </r>
  <r>
    <n v="7031"/>
    <x v="3491"/>
    <x v="0"/>
    <x v="583"/>
    <d v="2013-11-17T00:00:00"/>
    <s v="Standard Class"/>
    <s v="EB-13750"/>
    <s v="Edward Becker"/>
    <x v="1"/>
    <x v="0"/>
    <s v="New York City"/>
    <x v="15"/>
    <n v="10011"/>
    <x v="3"/>
    <x v="1542"/>
    <x v="2"/>
    <x v="11"/>
    <x v="1521"/>
    <n v="36"/>
    <n v="2"/>
    <n v="0"/>
    <n v="6.4799999999999969"/>
  </r>
  <r>
    <n v="7032"/>
    <x v="3491"/>
    <x v="0"/>
    <x v="583"/>
    <d v="2013-11-17T00:00:00"/>
    <s v="Standard Class"/>
    <s v="EB-13750"/>
    <s v="Edward Becker"/>
    <x v="1"/>
    <x v="0"/>
    <s v="New York City"/>
    <x v="15"/>
    <n v="10011"/>
    <x v="3"/>
    <x v="290"/>
    <x v="1"/>
    <x v="6"/>
    <x v="287"/>
    <n v="92.94"/>
    <n v="3"/>
    <n v="0"/>
    <n v="25.093799999999998"/>
  </r>
  <r>
    <n v="7033"/>
    <x v="3491"/>
    <x v="0"/>
    <x v="583"/>
    <d v="2013-11-17T00:00:00"/>
    <s v="Standard Class"/>
    <s v="EB-13750"/>
    <s v="Edward Becker"/>
    <x v="1"/>
    <x v="0"/>
    <s v="New York City"/>
    <x v="15"/>
    <n v="10011"/>
    <x v="3"/>
    <x v="1209"/>
    <x v="0"/>
    <x v="1"/>
    <x v="1185"/>
    <n v="245.64600000000002"/>
    <n v="3"/>
    <n v="0.1"/>
    <n v="8.1881999999999877"/>
  </r>
  <r>
    <n v="7034"/>
    <x v="3491"/>
    <x v="0"/>
    <x v="583"/>
    <d v="2013-11-17T00:00:00"/>
    <s v="Standard Class"/>
    <s v="EB-13750"/>
    <s v="Edward Becker"/>
    <x v="1"/>
    <x v="0"/>
    <s v="New York City"/>
    <x v="15"/>
    <n v="10011"/>
    <x v="3"/>
    <x v="710"/>
    <x v="1"/>
    <x v="8"/>
    <x v="702"/>
    <n v="55.00800000000001"/>
    <n v="3"/>
    <n v="0.2"/>
    <n v="17.189999999999998"/>
  </r>
  <r>
    <n v="7035"/>
    <x v="3491"/>
    <x v="0"/>
    <x v="583"/>
    <d v="2013-11-17T00:00:00"/>
    <s v="Standard Class"/>
    <s v="EB-13750"/>
    <s v="Edward Becker"/>
    <x v="1"/>
    <x v="0"/>
    <s v="New York City"/>
    <x v="15"/>
    <n v="10011"/>
    <x v="3"/>
    <x v="908"/>
    <x v="1"/>
    <x v="8"/>
    <x v="891"/>
    <n v="35.231999999999999"/>
    <n v="3"/>
    <n v="0.2"/>
    <n v="11.450399999999998"/>
  </r>
  <r>
    <n v="7036"/>
    <x v="3492"/>
    <x v="3"/>
    <x v="45"/>
    <d v="2014-11-14T00:00:00"/>
    <s v="Standard Class"/>
    <s v="JE-15610"/>
    <s v="Jim Epp"/>
    <x v="1"/>
    <x v="0"/>
    <s v="San Diego"/>
    <x v="1"/>
    <n v="92105"/>
    <x v="1"/>
    <x v="635"/>
    <x v="0"/>
    <x v="1"/>
    <x v="629"/>
    <n v="523.39200000000005"/>
    <n v="3"/>
    <n v="0.2"/>
    <n v="52.339199999999977"/>
  </r>
  <r>
    <n v="7037"/>
    <x v="3493"/>
    <x v="2"/>
    <x v="1073"/>
    <d v="2011-05-04T00:00:00"/>
    <s v="Second Class"/>
    <s v="CS-11860"/>
    <s v="Cari Schnelling"/>
    <x v="0"/>
    <x v="0"/>
    <s v="Lakeland"/>
    <x v="2"/>
    <n v="33801"/>
    <x v="0"/>
    <x v="851"/>
    <x v="2"/>
    <x v="16"/>
    <x v="836"/>
    <n v="479.98400000000004"/>
    <n v="2"/>
    <n v="0.2"/>
    <n v="89.996999999999986"/>
  </r>
  <r>
    <n v="7038"/>
    <x v="3494"/>
    <x v="3"/>
    <x v="585"/>
    <d v="2014-09-28T00:00:00"/>
    <s v="Standard Class"/>
    <s v="PB-19105"/>
    <s v="Peter Bühler"/>
    <x v="0"/>
    <x v="0"/>
    <s v="Smyrna"/>
    <x v="32"/>
    <n v="30080"/>
    <x v="0"/>
    <x v="1330"/>
    <x v="1"/>
    <x v="10"/>
    <x v="1306"/>
    <n v="12.96"/>
    <n v="2"/>
    <n v="0"/>
    <n v="6.2208000000000006"/>
  </r>
  <r>
    <n v="7039"/>
    <x v="3494"/>
    <x v="3"/>
    <x v="585"/>
    <d v="2014-09-28T00:00:00"/>
    <s v="Standard Class"/>
    <s v="PB-19105"/>
    <s v="Peter Bühler"/>
    <x v="0"/>
    <x v="0"/>
    <s v="Smyrna"/>
    <x v="32"/>
    <n v="30080"/>
    <x v="0"/>
    <x v="1811"/>
    <x v="1"/>
    <x v="6"/>
    <x v="1792"/>
    <n v="17.940000000000001"/>
    <n v="3"/>
    <n v="0"/>
    <n v="6.4584000000000001"/>
  </r>
  <r>
    <n v="7040"/>
    <x v="3495"/>
    <x v="3"/>
    <x v="94"/>
    <d v="2014-12-24T00:00:00"/>
    <s v="Standard Class"/>
    <s v="AT-10735"/>
    <s v="Annie Thurman"/>
    <x v="0"/>
    <x v="0"/>
    <s v="New York City"/>
    <x v="15"/>
    <n v="10009"/>
    <x v="3"/>
    <x v="225"/>
    <x v="1"/>
    <x v="4"/>
    <x v="223"/>
    <n v="166.72"/>
    <n v="2"/>
    <n v="0"/>
    <n v="41.680000000000007"/>
  </r>
  <r>
    <n v="7041"/>
    <x v="3495"/>
    <x v="3"/>
    <x v="94"/>
    <d v="2014-12-24T00:00:00"/>
    <s v="Standard Class"/>
    <s v="AT-10735"/>
    <s v="Annie Thurman"/>
    <x v="0"/>
    <x v="0"/>
    <s v="New York City"/>
    <x v="15"/>
    <n v="10009"/>
    <x v="3"/>
    <x v="1339"/>
    <x v="1"/>
    <x v="8"/>
    <x v="1315"/>
    <n v="24.816000000000003"/>
    <n v="3"/>
    <n v="0.2"/>
    <n v="8.3753999999999991"/>
  </r>
  <r>
    <n v="7042"/>
    <x v="3495"/>
    <x v="3"/>
    <x v="94"/>
    <d v="2014-12-24T00:00:00"/>
    <s v="Standard Class"/>
    <s v="AT-10735"/>
    <s v="Annie Thurman"/>
    <x v="0"/>
    <x v="0"/>
    <s v="New York City"/>
    <x v="15"/>
    <n v="10009"/>
    <x v="3"/>
    <x v="1292"/>
    <x v="0"/>
    <x v="5"/>
    <x v="1269"/>
    <n v="124.36"/>
    <n v="2"/>
    <n v="0"/>
    <n v="27.359200000000001"/>
  </r>
  <r>
    <n v="7043"/>
    <x v="3496"/>
    <x v="3"/>
    <x v="930"/>
    <d v="2014-07-24T00:00:00"/>
    <s v="Standard Class"/>
    <s v="SV-20365"/>
    <s v="Seth Vernon"/>
    <x v="0"/>
    <x v="0"/>
    <s v="Philadelphia"/>
    <x v="9"/>
    <n v="19134"/>
    <x v="3"/>
    <x v="1687"/>
    <x v="2"/>
    <x v="16"/>
    <x v="1666"/>
    <n v="599.97"/>
    <n v="5"/>
    <n v="0.4"/>
    <n v="69.996499999999969"/>
  </r>
  <r>
    <n v="7044"/>
    <x v="3496"/>
    <x v="3"/>
    <x v="930"/>
    <d v="2014-07-24T00:00:00"/>
    <s v="Standard Class"/>
    <s v="SV-20365"/>
    <s v="Seth Vernon"/>
    <x v="0"/>
    <x v="0"/>
    <s v="Philadelphia"/>
    <x v="9"/>
    <n v="19134"/>
    <x v="3"/>
    <x v="474"/>
    <x v="0"/>
    <x v="1"/>
    <x v="470"/>
    <n v="198.744"/>
    <n v="4"/>
    <n v="0.3"/>
    <n v="-14.195999999999984"/>
  </r>
  <r>
    <n v="7045"/>
    <x v="3496"/>
    <x v="3"/>
    <x v="930"/>
    <d v="2014-07-24T00:00:00"/>
    <s v="Standard Class"/>
    <s v="SV-20365"/>
    <s v="Seth Vernon"/>
    <x v="0"/>
    <x v="0"/>
    <s v="Philadelphia"/>
    <x v="9"/>
    <n v="19134"/>
    <x v="3"/>
    <x v="1322"/>
    <x v="1"/>
    <x v="14"/>
    <x v="1299"/>
    <n v="9.1840000000000011"/>
    <n v="2"/>
    <n v="0.2"/>
    <n v="1.1479999999999988"/>
  </r>
  <r>
    <n v="7046"/>
    <x v="3497"/>
    <x v="0"/>
    <x v="54"/>
    <d v="2013-11-10T00:00:00"/>
    <s v="Standard Class"/>
    <s v="PJ-18835"/>
    <s v="Patrick Jones"/>
    <x v="1"/>
    <x v="0"/>
    <s v="Dallas"/>
    <x v="5"/>
    <n v="75217"/>
    <x v="2"/>
    <x v="1215"/>
    <x v="1"/>
    <x v="10"/>
    <x v="1190"/>
    <n v="9.2480000000000011"/>
    <n v="2"/>
    <n v="0.2"/>
    <n v="3.3524000000000003"/>
  </r>
  <r>
    <n v="7047"/>
    <x v="3498"/>
    <x v="2"/>
    <x v="918"/>
    <d v="2011-04-12T00:00:00"/>
    <s v="Standard Class"/>
    <s v="NM-18445"/>
    <s v="Nathan Mautz"/>
    <x v="2"/>
    <x v="0"/>
    <s v="Concord"/>
    <x v="1"/>
    <n v="94521"/>
    <x v="1"/>
    <x v="209"/>
    <x v="0"/>
    <x v="3"/>
    <x v="208"/>
    <n v="99.591999999999999"/>
    <n v="1"/>
    <n v="0.2"/>
    <n v="2.4897999999999989"/>
  </r>
  <r>
    <n v="7048"/>
    <x v="3498"/>
    <x v="2"/>
    <x v="918"/>
    <d v="2011-04-12T00:00:00"/>
    <s v="Standard Class"/>
    <s v="NM-18445"/>
    <s v="Nathan Mautz"/>
    <x v="2"/>
    <x v="0"/>
    <s v="Concord"/>
    <x v="1"/>
    <n v="94521"/>
    <x v="1"/>
    <x v="295"/>
    <x v="2"/>
    <x v="11"/>
    <x v="292"/>
    <n v="399.96"/>
    <n v="4"/>
    <n v="0"/>
    <n v="139.98599999999999"/>
  </r>
  <r>
    <n v="7049"/>
    <x v="3499"/>
    <x v="0"/>
    <x v="1041"/>
    <d v="2013-08-17T00:00:00"/>
    <s v="First Class"/>
    <s v="TR-21325"/>
    <s v="Toby Ritter"/>
    <x v="0"/>
    <x v="0"/>
    <s v="Nashville"/>
    <x v="18"/>
    <n v="37211"/>
    <x v="0"/>
    <x v="1553"/>
    <x v="1"/>
    <x v="10"/>
    <x v="1532"/>
    <n v="15.552000000000003"/>
    <n v="3"/>
    <n v="0.2"/>
    <n v="5.4432"/>
  </r>
  <r>
    <n v="7050"/>
    <x v="3500"/>
    <x v="2"/>
    <x v="794"/>
    <d v="2011-09-30T00:00:00"/>
    <s v="Standard Class"/>
    <s v="BF-11005"/>
    <s v="Barry Franz"/>
    <x v="2"/>
    <x v="0"/>
    <s v="Aurora"/>
    <x v="22"/>
    <n v="80013"/>
    <x v="1"/>
    <x v="1583"/>
    <x v="1"/>
    <x v="6"/>
    <x v="1565"/>
    <n v="14.576000000000001"/>
    <n v="2"/>
    <n v="0.2"/>
    <n v="2.3685999999999989"/>
  </r>
  <r>
    <n v="7051"/>
    <x v="3501"/>
    <x v="0"/>
    <x v="25"/>
    <d v="2013-12-12T00:00:00"/>
    <s v="Same Day"/>
    <s v="WB-21850"/>
    <s v="William Brown"/>
    <x v="0"/>
    <x v="0"/>
    <s v="Anaheim"/>
    <x v="1"/>
    <n v="92804"/>
    <x v="1"/>
    <x v="270"/>
    <x v="1"/>
    <x v="8"/>
    <x v="267"/>
    <n v="209.60000000000002"/>
    <n v="5"/>
    <n v="0.2"/>
    <n v="68.11999999999999"/>
  </r>
  <r>
    <n v="7052"/>
    <x v="3501"/>
    <x v="0"/>
    <x v="25"/>
    <d v="2013-12-12T00:00:00"/>
    <s v="Same Day"/>
    <s v="WB-21850"/>
    <s v="William Brown"/>
    <x v="0"/>
    <x v="0"/>
    <s v="Anaheim"/>
    <x v="1"/>
    <n v="92804"/>
    <x v="1"/>
    <x v="1759"/>
    <x v="1"/>
    <x v="6"/>
    <x v="1739"/>
    <n v="23.32"/>
    <n v="2"/>
    <n v="0"/>
    <n v="6.0632000000000019"/>
  </r>
  <r>
    <n v="7053"/>
    <x v="3501"/>
    <x v="0"/>
    <x v="25"/>
    <d v="2013-12-12T00:00:00"/>
    <s v="Same Day"/>
    <s v="WB-21850"/>
    <s v="William Brown"/>
    <x v="0"/>
    <x v="0"/>
    <s v="Anaheim"/>
    <x v="1"/>
    <n v="92804"/>
    <x v="1"/>
    <x v="1174"/>
    <x v="1"/>
    <x v="10"/>
    <x v="1151"/>
    <n v="30.98"/>
    <n v="1"/>
    <n v="0"/>
    <n v="13.940999999999999"/>
  </r>
  <r>
    <n v="7054"/>
    <x v="3501"/>
    <x v="0"/>
    <x v="25"/>
    <d v="2013-12-12T00:00:00"/>
    <s v="Same Day"/>
    <s v="WB-21850"/>
    <s v="William Brown"/>
    <x v="0"/>
    <x v="0"/>
    <s v="Anaheim"/>
    <x v="1"/>
    <n v="92804"/>
    <x v="1"/>
    <x v="632"/>
    <x v="2"/>
    <x v="11"/>
    <x v="626"/>
    <n v="119.96"/>
    <n v="4"/>
    <n v="0"/>
    <n v="25.191599999999994"/>
  </r>
  <r>
    <n v="7055"/>
    <x v="3501"/>
    <x v="0"/>
    <x v="25"/>
    <d v="2013-12-12T00:00:00"/>
    <s v="Same Day"/>
    <s v="WB-21850"/>
    <s v="William Brown"/>
    <x v="0"/>
    <x v="0"/>
    <s v="Anaheim"/>
    <x v="1"/>
    <n v="92804"/>
    <x v="1"/>
    <x v="1209"/>
    <x v="0"/>
    <x v="1"/>
    <x v="1185"/>
    <n v="363.92"/>
    <n v="5"/>
    <n v="0.2"/>
    <n v="-31.843000000000018"/>
  </r>
  <r>
    <n v="7056"/>
    <x v="3501"/>
    <x v="0"/>
    <x v="25"/>
    <d v="2013-12-12T00:00:00"/>
    <s v="Same Day"/>
    <s v="WB-21850"/>
    <s v="William Brown"/>
    <x v="0"/>
    <x v="0"/>
    <s v="Anaheim"/>
    <x v="1"/>
    <n v="92804"/>
    <x v="1"/>
    <x v="528"/>
    <x v="1"/>
    <x v="8"/>
    <x v="523"/>
    <n v="35.808"/>
    <n v="3"/>
    <n v="0.2"/>
    <n v="11.189999999999996"/>
  </r>
  <r>
    <n v="7057"/>
    <x v="3501"/>
    <x v="0"/>
    <x v="25"/>
    <d v="2013-12-12T00:00:00"/>
    <s v="Same Day"/>
    <s v="WB-21850"/>
    <s v="William Brown"/>
    <x v="0"/>
    <x v="0"/>
    <s v="Anaheim"/>
    <x v="1"/>
    <n v="92804"/>
    <x v="1"/>
    <x v="822"/>
    <x v="1"/>
    <x v="8"/>
    <x v="810"/>
    <n v="122.688"/>
    <n v="9"/>
    <n v="0.2"/>
    <n v="39.873599999999982"/>
  </r>
  <r>
    <n v="7058"/>
    <x v="3501"/>
    <x v="0"/>
    <x v="25"/>
    <d v="2013-12-12T00:00:00"/>
    <s v="Same Day"/>
    <s v="WB-21850"/>
    <s v="William Brown"/>
    <x v="0"/>
    <x v="0"/>
    <s v="Anaheim"/>
    <x v="1"/>
    <n v="92804"/>
    <x v="1"/>
    <x v="898"/>
    <x v="0"/>
    <x v="3"/>
    <x v="882"/>
    <n v="892.13600000000008"/>
    <n v="7"/>
    <n v="0.2"/>
    <n v="111.51699999999991"/>
  </r>
  <r>
    <n v="7059"/>
    <x v="3501"/>
    <x v="0"/>
    <x v="25"/>
    <d v="2013-12-12T00:00:00"/>
    <s v="Same Day"/>
    <s v="WB-21850"/>
    <s v="William Brown"/>
    <x v="0"/>
    <x v="0"/>
    <s v="Anaheim"/>
    <x v="1"/>
    <n v="92804"/>
    <x v="1"/>
    <x v="1764"/>
    <x v="1"/>
    <x v="4"/>
    <x v="1744"/>
    <n v="50.22"/>
    <n v="3"/>
    <n v="0"/>
    <n v="2.0087999999999973"/>
  </r>
  <r>
    <n v="7060"/>
    <x v="3501"/>
    <x v="0"/>
    <x v="25"/>
    <d v="2013-12-12T00:00:00"/>
    <s v="Same Day"/>
    <s v="WB-21850"/>
    <s v="William Brown"/>
    <x v="0"/>
    <x v="0"/>
    <s v="Anaheim"/>
    <x v="1"/>
    <n v="92804"/>
    <x v="1"/>
    <x v="586"/>
    <x v="1"/>
    <x v="9"/>
    <x v="581"/>
    <n v="83.42"/>
    <n v="2"/>
    <n v="0"/>
    <n v="24.191799999999994"/>
  </r>
  <r>
    <n v="7061"/>
    <x v="3501"/>
    <x v="0"/>
    <x v="25"/>
    <d v="2013-12-12T00:00:00"/>
    <s v="Same Day"/>
    <s v="WB-21850"/>
    <s v="William Brown"/>
    <x v="0"/>
    <x v="0"/>
    <s v="Anaheim"/>
    <x v="1"/>
    <n v="92804"/>
    <x v="1"/>
    <x v="1812"/>
    <x v="1"/>
    <x v="8"/>
    <x v="1793"/>
    <n v="5.8719999999999999"/>
    <n v="2"/>
    <n v="0.2"/>
    <n v="2.1286"/>
  </r>
  <r>
    <n v="7062"/>
    <x v="3502"/>
    <x v="1"/>
    <x v="302"/>
    <d v="2012-02-05T00:00:00"/>
    <s v="Second Class"/>
    <s v="KH-16630"/>
    <s v="Ken Heidel"/>
    <x v="1"/>
    <x v="0"/>
    <s v="Pleasant Grove"/>
    <x v="7"/>
    <n v="84062"/>
    <x v="1"/>
    <x v="881"/>
    <x v="1"/>
    <x v="8"/>
    <x v="866"/>
    <n v="12.144"/>
    <n v="3"/>
    <n v="0.2"/>
    <n v="4.0985999999999994"/>
  </r>
  <r>
    <n v="7063"/>
    <x v="3503"/>
    <x v="0"/>
    <x v="723"/>
    <d v="2014-01-01T00:00:00"/>
    <s v="Second Class"/>
    <s v="KL-16645"/>
    <s v="Ken Lonsdale"/>
    <x v="0"/>
    <x v="0"/>
    <s v="Springfield"/>
    <x v="21"/>
    <n v="97477"/>
    <x v="1"/>
    <x v="1758"/>
    <x v="1"/>
    <x v="12"/>
    <x v="1702"/>
    <n v="27.792000000000002"/>
    <n v="3"/>
    <n v="0.2"/>
    <n v="10.422000000000001"/>
  </r>
  <r>
    <n v="7064"/>
    <x v="3504"/>
    <x v="3"/>
    <x v="515"/>
    <d v="2014-09-06T00:00:00"/>
    <s v="Standard Class"/>
    <s v="MG-17890"/>
    <s v="Michael Granlund"/>
    <x v="2"/>
    <x v="0"/>
    <s v="Salem"/>
    <x v="21"/>
    <n v="97301"/>
    <x v="1"/>
    <x v="1562"/>
    <x v="1"/>
    <x v="14"/>
    <x v="1544"/>
    <n v="6.2080000000000002"/>
    <n v="2"/>
    <n v="0.2"/>
    <n v="0.69839999999999902"/>
  </r>
  <r>
    <n v="7065"/>
    <x v="3505"/>
    <x v="3"/>
    <x v="1144"/>
    <d v="2014-02-10T00:00:00"/>
    <s v="Standard Class"/>
    <s v="JF-15355"/>
    <s v="Jay Fein"/>
    <x v="0"/>
    <x v="0"/>
    <s v="Rochester"/>
    <x v="15"/>
    <n v="14609"/>
    <x v="3"/>
    <x v="930"/>
    <x v="1"/>
    <x v="9"/>
    <x v="914"/>
    <n v="32.67"/>
    <n v="3"/>
    <n v="0"/>
    <n v="8.4942000000000011"/>
  </r>
  <r>
    <n v="7066"/>
    <x v="3506"/>
    <x v="2"/>
    <x v="776"/>
    <d v="2011-12-08T00:00:00"/>
    <s v="First Class"/>
    <s v="RS-19765"/>
    <s v="Roland Schwarz"/>
    <x v="1"/>
    <x v="0"/>
    <s v="Los Angeles"/>
    <x v="1"/>
    <n v="90008"/>
    <x v="1"/>
    <x v="734"/>
    <x v="1"/>
    <x v="4"/>
    <x v="726"/>
    <n v="1261.33"/>
    <n v="7"/>
    <n v="0"/>
    <n v="327.94580000000002"/>
  </r>
  <r>
    <n v="7067"/>
    <x v="3507"/>
    <x v="0"/>
    <x v="198"/>
    <d v="2013-06-04T00:00:00"/>
    <s v="Standard Class"/>
    <s v="NL-18310"/>
    <s v="Nancy Lomonaco"/>
    <x v="2"/>
    <x v="0"/>
    <s v="Los Angeles"/>
    <x v="1"/>
    <n v="90049"/>
    <x v="1"/>
    <x v="1434"/>
    <x v="1"/>
    <x v="10"/>
    <x v="1413"/>
    <n v="38.880000000000003"/>
    <n v="6"/>
    <n v="0"/>
    <n v="18.662400000000002"/>
  </r>
  <r>
    <n v="7068"/>
    <x v="3508"/>
    <x v="0"/>
    <x v="206"/>
    <d v="2013-05-27T00:00:00"/>
    <s v="Standard Class"/>
    <s v="AS-10285"/>
    <s v="Alejandro Savely"/>
    <x v="1"/>
    <x v="0"/>
    <s v="Dallas"/>
    <x v="5"/>
    <n v="75081"/>
    <x v="2"/>
    <x v="185"/>
    <x v="1"/>
    <x v="8"/>
    <x v="184"/>
    <n v="1.9639999999999995"/>
    <n v="2"/>
    <n v="0.8"/>
    <n v="-3.2406000000000006"/>
  </r>
  <r>
    <n v="7069"/>
    <x v="3508"/>
    <x v="0"/>
    <x v="206"/>
    <d v="2013-05-27T00:00:00"/>
    <s v="Standard Class"/>
    <s v="AS-10285"/>
    <s v="Alejandro Savely"/>
    <x v="1"/>
    <x v="0"/>
    <s v="Dallas"/>
    <x v="5"/>
    <n v="75081"/>
    <x v="2"/>
    <x v="693"/>
    <x v="1"/>
    <x v="10"/>
    <x v="686"/>
    <n v="82.656000000000006"/>
    <n v="9"/>
    <n v="0.2"/>
    <n v="30.996000000000002"/>
  </r>
  <r>
    <n v="7070"/>
    <x v="3509"/>
    <x v="2"/>
    <x v="128"/>
    <d v="2011-08-14T00:00:00"/>
    <s v="Standard Class"/>
    <s v="GM-14500"/>
    <s v="Gene McClure"/>
    <x v="0"/>
    <x v="0"/>
    <s v="Fresno"/>
    <x v="1"/>
    <n v="93727"/>
    <x v="1"/>
    <x v="457"/>
    <x v="1"/>
    <x v="10"/>
    <x v="453"/>
    <n v="5.98"/>
    <n v="1"/>
    <n v="0"/>
    <n v="2.6909999999999998"/>
  </r>
  <r>
    <n v="7071"/>
    <x v="3510"/>
    <x v="0"/>
    <x v="64"/>
    <d v="2013-09-11T00:00:00"/>
    <s v="Second Class"/>
    <s v="SU-20665"/>
    <s v="Stephanie Ulpright"/>
    <x v="2"/>
    <x v="0"/>
    <s v="Chicago"/>
    <x v="10"/>
    <n v="60653"/>
    <x v="2"/>
    <x v="609"/>
    <x v="1"/>
    <x v="10"/>
    <x v="604"/>
    <n v="9.2480000000000011"/>
    <n v="2"/>
    <n v="0.2"/>
    <n v="3.3524000000000003"/>
  </r>
  <r>
    <n v="7072"/>
    <x v="3511"/>
    <x v="0"/>
    <x v="310"/>
    <d v="2013-07-29T00:00:00"/>
    <s v="Standard Class"/>
    <s v="CK-12205"/>
    <s v="Chloris Kastensmidt"/>
    <x v="0"/>
    <x v="0"/>
    <s v="Mcallen"/>
    <x v="5"/>
    <n v="78501"/>
    <x v="2"/>
    <x v="1477"/>
    <x v="1"/>
    <x v="6"/>
    <x v="1455"/>
    <n v="4.4479999999999995"/>
    <n v="2"/>
    <n v="0.2"/>
    <n v="0.3335999999999999"/>
  </r>
  <r>
    <n v="7073"/>
    <x v="3511"/>
    <x v="0"/>
    <x v="310"/>
    <d v="2013-07-29T00:00:00"/>
    <s v="Standard Class"/>
    <s v="CK-12205"/>
    <s v="Chloris Kastensmidt"/>
    <x v="0"/>
    <x v="0"/>
    <s v="Mcallen"/>
    <x v="5"/>
    <n v="78501"/>
    <x v="2"/>
    <x v="1114"/>
    <x v="1"/>
    <x v="10"/>
    <x v="1094"/>
    <n v="5.1840000000000011"/>
    <n v="1"/>
    <n v="0.2"/>
    <n v="1.8144"/>
  </r>
  <r>
    <n v="7074"/>
    <x v="3511"/>
    <x v="0"/>
    <x v="310"/>
    <d v="2013-07-29T00:00:00"/>
    <s v="Standard Class"/>
    <s v="CK-12205"/>
    <s v="Chloris Kastensmidt"/>
    <x v="0"/>
    <x v="0"/>
    <s v="Mcallen"/>
    <x v="5"/>
    <n v="78501"/>
    <x v="2"/>
    <x v="399"/>
    <x v="1"/>
    <x v="6"/>
    <x v="395"/>
    <n v="175.92"/>
    <n v="5"/>
    <n v="0.2"/>
    <n v="15.393000000000008"/>
  </r>
  <r>
    <n v="7075"/>
    <x v="3511"/>
    <x v="0"/>
    <x v="310"/>
    <d v="2013-07-29T00:00:00"/>
    <s v="Standard Class"/>
    <s v="CK-12205"/>
    <s v="Chloris Kastensmidt"/>
    <x v="0"/>
    <x v="0"/>
    <s v="Mcallen"/>
    <x v="5"/>
    <n v="78501"/>
    <x v="2"/>
    <x v="990"/>
    <x v="1"/>
    <x v="8"/>
    <x v="302"/>
    <n v="4.7519999999999989"/>
    <n v="4"/>
    <n v="0.8"/>
    <n v="-8.3160000000000025"/>
  </r>
  <r>
    <n v="7076"/>
    <x v="3511"/>
    <x v="0"/>
    <x v="310"/>
    <d v="2013-07-29T00:00:00"/>
    <s v="Standard Class"/>
    <s v="CK-12205"/>
    <s v="Chloris Kastensmidt"/>
    <x v="0"/>
    <x v="0"/>
    <s v="Mcallen"/>
    <x v="5"/>
    <n v="78501"/>
    <x v="2"/>
    <x v="1059"/>
    <x v="1"/>
    <x v="14"/>
    <x v="1039"/>
    <n v="13.344000000000001"/>
    <n v="2"/>
    <n v="0.2"/>
    <n v="1.0007999999999999"/>
  </r>
  <r>
    <n v="7077"/>
    <x v="3512"/>
    <x v="0"/>
    <x v="536"/>
    <d v="2013-05-18T00:00:00"/>
    <s v="Standard Class"/>
    <s v="JM-15580"/>
    <s v="Jill Matthias"/>
    <x v="0"/>
    <x v="0"/>
    <s v="Seattle"/>
    <x v="4"/>
    <n v="98105"/>
    <x v="1"/>
    <x v="598"/>
    <x v="1"/>
    <x v="12"/>
    <x v="593"/>
    <n v="54.900000000000006"/>
    <n v="5"/>
    <n v="0"/>
    <n v="26.901000000000003"/>
  </r>
  <r>
    <n v="7078"/>
    <x v="3513"/>
    <x v="0"/>
    <x v="476"/>
    <d v="2013-09-07T00:00:00"/>
    <s v="Standard Class"/>
    <s v="JE-15715"/>
    <s v="Joe Elijah"/>
    <x v="0"/>
    <x v="0"/>
    <s v="Charlotte"/>
    <x v="3"/>
    <n v="28205"/>
    <x v="0"/>
    <x v="634"/>
    <x v="1"/>
    <x v="8"/>
    <x v="628"/>
    <n v="22.911000000000005"/>
    <n v="7"/>
    <n v="0.7"/>
    <n v="-17.565099999999994"/>
  </r>
  <r>
    <n v="7079"/>
    <x v="3513"/>
    <x v="0"/>
    <x v="476"/>
    <d v="2013-09-07T00:00:00"/>
    <s v="Standard Class"/>
    <s v="JE-15715"/>
    <s v="Joe Elijah"/>
    <x v="0"/>
    <x v="0"/>
    <s v="Charlotte"/>
    <x v="3"/>
    <n v="28205"/>
    <x v="0"/>
    <x v="1428"/>
    <x v="1"/>
    <x v="9"/>
    <x v="1407"/>
    <n v="309.45600000000002"/>
    <n v="9"/>
    <n v="0.2"/>
    <n v="34.813799999999944"/>
  </r>
  <r>
    <n v="7080"/>
    <x v="3513"/>
    <x v="0"/>
    <x v="476"/>
    <d v="2013-09-07T00:00:00"/>
    <s v="Standard Class"/>
    <s v="JE-15715"/>
    <s v="Joe Elijah"/>
    <x v="0"/>
    <x v="0"/>
    <s v="Charlotte"/>
    <x v="3"/>
    <n v="28205"/>
    <x v="0"/>
    <x v="487"/>
    <x v="1"/>
    <x v="6"/>
    <x v="482"/>
    <n v="19.456000000000003"/>
    <n v="4"/>
    <n v="0.2"/>
    <n v="3.4047999999999981"/>
  </r>
  <r>
    <n v="7081"/>
    <x v="3513"/>
    <x v="0"/>
    <x v="476"/>
    <d v="2013-09-07T00:00:00"/>
    <s v="Standard Class"/>
    <s v="JE-15715"/>
    <s v="Joe Elijah"/>
    <x v="0"/>
    <x v="0"/>
    <s v="Charlotte"/>
    <x v="3"/>
    <n v="28205"/>
    <x v="0"/>
    <x v="114"/>
    <x v="0"/>
    <x v="3"/>
    <x v="114"/>
    <n v="472.51800000000003"/>
    <n v="3"/>
    <n v="0.4"/>
    <n v="-149.63070000000005"/>
  </r>
  <r>
    <n v="7082"/>
    <x v="3513"/>
    <x v="0"/>
    <x v="476"/>
    <d v="2013-09-07T00:00:00"/>
    <s v="Standard Class"/>
    <s v="JE-15715"/>
    <s v="Joe Elijah"/>
    <x v="0"/>
    <x v="0"/>
    <s v="Charlotte"/>
    <x v="3"/>
    <n v="28205"/>
    <x v="0"/>
    <x v="695"/>
    <x v="2"/>
    <x v="11"/>
    <x v="1053"/>
    <n v="1012.6800000000001"/>
    <n v="3"/>
    <n v="0.2"/>
    <n v="303.80400000000003"/>
  </r>
  <r>
    <n v="7083"/>
    <x v="3513"/>
    <x v="0"/>
    <x v="476"/>
    <d v="2013-09-07T00:00:00"/>
    <s v="Standard Class"/>
    <s v="JE-15715"/>
    <s v="Joe Elijah"/>
    <x v="0"/>
    <x v="0"/>
    <s v="Charlotte"/>
    <x v="3"/>
    <n v="28205"/>
    <x v="0"/>
    <x v="1426"/>
    <x v="1"/>
    <x v="8"/>
    <x v="1405"/>
    <n v="17.220000000000006"/>
    <n v="5"/>
    <n v="0.7"/>
    <n v="-12.628"/>
  </r>
  <r>
    <n v="7084"/>
    <x v="3514"/>
    <x v="3"/>
    <x v="246"/>
    <d v="2014-07-26T00:00:00"/>
    <s v="Second Class"/>
    <s v="AR-10825"/>
    <s v="Anthony Rawles"/>
    <x v="1"/>
    <x v="0"/>
    <s v="Concord"/>
    <x v="1"/>
    <n v="94521"/>
    <x v="1"/>
    <x v="1273"/>
    <x v="1"/>
    <x v="6"/>
    <x v="1249"/>
    <n v="3.52"/>
    <n v="2"/>
    <n v="0"/>
    <n v="1.6896"/>
  </r>
  <r>
    <n v="7085"/>
    <x v="3514"/>
    <x v="3"/>
    <x v="246"/>
    <d v="2014-07-26T00:00:00"/>
    <s v="Second Class"/>
    <s v="AR-10825"/>
    <s v="Anthony Rawles"/>
    <x v="1"/>
    <x v="0"/>
    <s v="Concord"/>
    <x v="1"/>
    <n v="94521"/>
    <x v="1"/>
    <x v="944"/>
    <x v="2"/>
    <x v="7"/>
    <x v="928"/>
    <n v="1626.1920000000002"/>
    <n v="9"/>
    <n v="0.2"/>
    <n v="121.96440000000001"/>
  </r>
  <r>
    <n v="7086"/>
    <x v="3515"/>
    <x v="3"/>
    <x v="145"/>
    <d v="2014-09-29T00:00:00"/>
    <s v="First Class"/>
    <s v="AH-10075"/>
    <s v="Adam Hart"/>
    <x v="1"/>
    <x v="0"/>
    <s v="Chester"/>
    <x v="9"/>
    <n v="19013"/>
    <x v="3"/>
    <x v="1547"/>
    <x v="1"/>
    <x v="8"/>
    <x v="1526"/>
    <n v="8.5950000000000024"/>
    <n v="5"/>
    <n v="0.7"/>
    <n v="-6.3030000000000008"/>
  </r>
  <r>
    <n v="7087"/>
    <x v="3515"/>
    <x v="3"/>
    <x v="145"/>
    <d v="2014-09-29T00:00:00"/>
    <s v="First Class"/>
    <s v="AH-10075"/>
    <s v="Adam Hart"/>
    <x v="1"/>
    <x v="0"/>
    <s v="Chester"/>
    <x v="9"/>
    <n v="19013"/>
    <x v="3"/>
    <x v="1420"/>
    <x v="1"/>
    <x v="14"/>
    <x v="1399"/>
    <n v="190.89600000000002"/>
    <n v="2"/>
    <n v="0.2"/>
    <n v="-42.951599999999999"/>
  </r>
  <r>
    <n v="7088"/>
    <x v="3516"/>
    <x v="3"/>
    <x v="646"/>
    <d v="2014-08-07T00:00:00"/>
    <s v="Second Class"/>
    <s v="GA-14515"/>
    <s v="George Ashbrook"/>
    <x v="0"/>
    <x v="0"/>
    <s v="Los Angeles"/>
    <x v="1"/>
    <n v="90004"/>
    <x v="1"/>
    <x v="1291"/>
    <x v="1"/>
    <x v="4"/>
    <x v="1268"/>
    <n v="99.87"/>
    <n v="3"/>
    <n v="0"/>
    <n v="23.968799999999998"/>
  </r>
  <r>
    <n v="7089"/>
    <x v="3517"/>
    <x v="1"/>
    <x v="969"/>
    <d v="2012-10-27T00:00:00"/>
    <s v="Second Class"/>
    <s v="JF-15415"/>
    <s v="Jennifer Ferguson"/>
    <x v="0"/>
    <x v="0"/>
    <s v="Sparks"/>
    <x v="33"/>
    <n v="89431"/>
    <x v="1"/>
    <x v="1041"/>
    <x v="1"/>
    <x v="6"/>
    <x v="1021"/>
    <n v="79.36"/>
    <n v="4"/>
    <n v="0"/>
    <n v="23.807999999999993"/>
  </r>
  <r>
    <n v="7090"/>
    <x v="3518"/>
    <x v="3"/>
    <x v="140"/>
    <d v="2014-06-20T00:00:00"/>
    <s v="Second Class"/>
    <s v="KH-16690"/>
    <s v="Kristen Hastings"/>
    <x v="1"/>
    <x v="0"/>
    <s v="Los Angeles"/>
    <x v="1"/>
    <n v="90032"/>
    <x v="1"/>
    <x v="1187"/>
    <x v="2"/>
    <x v="7"/>
    <x v="1164"/>
    <n v="119.96"/>
    <n v="1"/>
    <n v="0.2"/>
    <n v="7.4974999999999987"/>
  </r>
  <r>
    <n v="7091"/>
    <x v="3519"/>
    <x v="1"/>
    <x v="1145"/>
    <d v="2012-01-13T00:00:00"/>
    <s v="Standard Class"/>
    <s v="CC-12685"/>
    <s v="Craig Carroll"/>
    <x v="0"/>
    <x v="0"/>
    <s v="Henderson"/>
    <x v="0"/>
    <n v="42420"/>
    <x v="0"/>
    <x v="258"/>
    <x v="1"/>
    <x v="10"/>
    <x v="33"/>
    <n v="106.32"/>
    <n v="3"/>
    <n v="0"/>
    <n v="49.970399999999991"/>
  </r>
  <r>
    <n v="7092"/>
    <x v="3519"/>
    <x v="1"/>
    <x v="1145"/>
    <d v="2012-01-13T00:00:00"/>
    <s v="Standard Class"/>
    <s v="CC-12685"/>
    <s v="Craig Carroll"/>
    <x v="0"/>
    <x v="0"/>
    <s v="Henderson"/>
    <x v="0"/>
    <n v="42420"/>
    <x v="0"/>
    <x v="1309"/>
    <x v="1"/>
    <x v="9"/>
    <x v="1285"/>
    <n v="163.44"/>
    <n v="3"/>
    <n v="0"/>
    <n v="45.763200000000012"/>
  </r>
  <r>
    <n v="7093"/>
    <x v="3519"/>
    <x v="1"/>
    <x v="1145"/>
    <d v="2012-01-13T00:00:00"/>
    <s v="Standard Class"/>
    <s v="CC-12685"/>
    <s v="Craig Carroll"/>
    <x v="0"/>
    <x v="0"/>
    <s v="Henderson"/>
    <x v="0"/>
    <n v="42420"/>
    <x v="0"/>
    <x v="1394"/>
    <x v="1"/>
    <x v="6"/>
    <x v="1371"/>
    <n v="42.76"/>
    <n v="2"/>
    <n v="0"/>
    <n v="11.117599999999999"/>
  </r>
  <r>
    <n v="7094"/>
    <x v="3519"/>
    <x v="1"/>
    <x v="1145"/>
    <d v="2012-01-13T00:00:00"/>
    <s v="Standard Class"/>
    <s v="CC-12685"/>
    <s v="Craig Carroll"/>
    <x v="0"/>
    <x v="0"/>
    <s v="Henderson"/>
    <x v="0"/>
    <n v="42420"/>
    <x v="0"/>
    <x v="1540"/>
    <x v="1"/>
    <x v="10"/>
    <x v="1519"/>
    <n v="51.550000000000004"/>
    <n v="5"/>
    <n v="0"/>
    <n v="24.2285"/>
  </r>
  <r>
    <n v="7095"/>
    <x v="3520"/>
    <x v="1"/>
    <x v="97"/>
    <d v="2012-02-13T00:00:00"/>
    <s v="Second Class"/>
    <s v="JF-15565"/>
    <s v="Jill Fjeld"/>
    <x v="0"/>
    <x v="0"/>
    <s v="Decatur"/>
    <x v="10"/>
    <n v="62521"/>
    <x v="2"/>
    <x v="295"/>
    <x v="2"/>
    <x v="11"/>
    <x v="292"/>
    <n v="479.952"/>
    <n v="6"/>
    <n v="0.2"/>
    <n v="89.990999999999985"/>
  </r>
  <r>
    <n v="7096"/>
    <x v="3521"/>
    <x v="0"/>
    <x v="1146"/>
    <d v="2013-08-21T00:00:00"/>
    <s v="First Class"/>
    <s v="RP-19390"/>
    <s v="Resi Pölking"/>
    <x v="0"/>
    <x v="0"/>
    <s v="New York City"/>
    <x v="15"/>
    <n v="10009"/>
    <x v="3"/>
    <x v="997"/>
    <x v="1"/>
    <x v="8"/>
    <x v="980"/>
    <n v="146.68799999999999"/>
    <n v="6"/>
    <n v="0.2"/>
    <n v="55.007999999999996"/>
  </r>
  <r>
    <n v="7097"/>
    <x v="3521"/>
    <x v="0"/>
    <x v="1146"/>
    <d v="2013-08-21T00:00:00"/>
    <s v="First Class"/>
    <s v="RP-19390"/>
    <s v="Resi Pölking"/>
    <x v="0"/>
    <x v="0"/>
    <s v="New York City"/>
    <x v="15"/>
    <n v="10009"/>
    <x v="3"/>
    <x v="1591"/>
    <x v="1"/>
    <x v="8"/>
    <x v="1574"/>
    <n v="276.78400000000005"/>
    <n v="2"/>
    <n v="0.2"/>
    <n v="89.954799999999992"/>
  </r>
  <r>
    <n v="7098"/>
    <x v="3521"/>
    <x v="0"/>
    <x v="1146"/>
    <d v="2013-08-21T00:00:00"/>
    <s v="First Class"/>
    <s v="RP-19390"/>
    <s v="Resi Pölking"/>
    <x v="0"/>
    <x v="0"/>
    <s v="New York City"/>
    <x v="15"/>
    <n v="10009"/>
    <x v="3"/>
    <x v="858"/>
    <x v="1"/>
    <x v="8"/>
    <x v="844"/>
    <n v="25.32"/>
    <n v="5"/>
    <n v="0.2"/>
    <n v="9.1785000000000014"/>
  </r>
  <r>
    <n v="7099"/>
    <x v="3522"/>
    <x v="3"/>
    <x v="44"/>
    <d v="2014-11-11T00:00:00"/>
    <s v="Standard Class"/>
    <s v="CD-11980"/>
    <s v="Carol Darley"/>
    <x v="0"/>
    <x v="0"/>
    <s v="New York City"/>
    <x v="15"/>
    <n v="10011"/>
    <x v="3"/>
    <x v="1733"/>
    <x v="1"/>
    <x v="10"/>
    <x v="1712"/>
    <n v="318.95999999999998"/>
    <n v="9"/>
    <n v="0"/>
    <n v="149.91119999999998"/>
  </r>
  <r>
    <n v="7100"/>
    <x v="3523"/>
    <x v="1"/>
    <x v="207"/>
    <d v="2012-12-30T00:00:00"/>
    <s v="Second Class"/>
    <s v="DF-13135"/>
    <s v="David Flashing"/>
    <x v="0"/>
    <x v="0"/>
    <s v="New York City"/>
    <x v="15"/>
    <n v="10009"/>
    <x v="3"/>
    <x v="1733"/>
    <x v="1"/>
    <x v="10"/>
    <x v="1712"/>
    <n v="212.64"/>
    <n v="6"/>
    <n v="0"/>
    <n v="99.940799999999982"/>
  </r>
  <r>
    <n v="7101"/>
    <x v="3524"/>
    <x v="2"/>
    <x v="533"/>
    <d v="2011-11-28T00:00:00"/>
    <s v="Standard Class"/>
    <s v="SM-20005"/>
    <s v="Sally Matthias"/>
    <x v="0"/>
    <x v="0"/>
    <s v="Scottsdale"/>
    <x v="16"/>
    <n v="85254"/>
    <x v="1"/>
    <x v="1170"/>
    <x v="1"/>
    <x v="12"/>
    <x v="33"/>
    <n v="23.472000000000001"/>
    <n v="3"/>
    <n v="0.2"/>
    <n v="8.8019999999999978"/>
  </r>
  <r>
    <n v="7102"/>
    <x v="3525"/>
    <x v="0"/>
    <x v="1147"/>
    <d v="2013-08-06T00:00:00"/>
    <s v="Second Class"/>
    <s v="SG-20890"/>
    <s v="Susan Gilcrest"/>
    <x v="1"/>
    <x v="0"/>
    <s v="Amarillo"/>
    <x v="5"/>
    <n v="79109"/>
    <x v="2"/>
    <x v="33"/>
    <x v="1"/>
    <x v="10"/>
    <x v="33"/>
    <n v="19.648"/>
    <n v="2"/>
    <n v="0.2"/>
    <n v="6.6311999999999989"/>
  </r>
  <r>
    <n v="7103"/>
    <x v="3526"/>
    <x v="2"/>
    <x v="158"/>
    <d v="2011-09-24T00:00:00"/>
    <s v="First Class"/>
    <s v="LH-16750"/>
    <s v="Larry Hughes"/>
    <x v="0"/>
    <x v="0"/>
    <s v="Philadelphia"/>
    <x v="9"/>
    <n v="19140"/>
    <x v="3"/>
    <x v="347"/>
    <x v="1"/>
    <x v="8"/>
    <x v="343"/>
    <n v="6.5700000000000012"/>
    <n v="3"/>
    <n v="0.7"/>
    <n v="-5.036999999999999"/>
  </r>
  <r>
    <n v="7104"/>
    <x v="3527"/>
    <x v="3"/>
    <x v="507"/>
    <d v="2014-09-09T00:00:00"/>
    <s v="Standard Class"/>
    <s v="EJ-14155"/>
    <s v="Eva Jacobs"/>
    <x v="0"/>
    <x v="0"/>
    <s v="Santa Ana"/>
    <x v="1"/>
    <n v="92704"/>
    <x v="1"/>
    <x v="1672"/>
    <x v="1"/>
    <x v="4"/>
    <x v="1651"/>
    <n v="421.1"/>
    <n v="2"/>
    <n v="0"/>
    <n v="105.27499999999998"/>
  </r>
  <r>
    <n v="7105"/>
    <x v="3528"/>
    <x v="3"/>
    <x v="249"/>
    <d v="2014-06-22T00:00:00"/>
    <s v="Second Class"/>
    <s v="KH-16330"/>
    <s v="Katharine Harms"/>
    <x v="1"/>
    <x v="0"/>
    <s v="Newark"/>
    <x v="24"/>
    <n v="43055"/>
    <x v="3"/>
    <x v="323"/>
    <x v="0"/>
    <x v="1"/>
    <x v="320"/>
    <n v="760.11599999999987"/>
    <n v="6"/>
    <n v="0.3"/>
    <n v="-43.435200000000009"/>
  </r>
  <r>
    <n v="7106"/>
    <x v="3528"/>
    <x v="3"/>
    <x v="249"/>
    <d v="2014-06-22T00:00:00"/>
    <s v="Second Class"/>
    <s v="KH-16330"/>
    <s v="Katharine Harms"/>
    <x v="1"/>
    <x v="0"/>
    <s v="Newark"/>
    <x v="24"/>
    <n v="43055"/>
    <x v="3"/>
    <x v="1372"/>
    <x v="0"/>
    <x v="5"/>
    <x v="1348"/>
    <n v="38.784000000000006"/>
    <n v="3"/>
    <n v="0.2"/>
    <n v="7.2719999999999949"/>
  </r>
  <r>
    <n v="7107"/>
    <x v="3528"/>
    <x v="3"/>
    <x v="249"/>
    <d v="2014-06-22T00:00:00"/>
    <s v="Second Class"/>
    <s v="KH-16330"/>
    <s v="Katharine Harms"/>
    <x v="1"/>
    <x v="0"/>
    <s v="Newark"/>
    <x v="24"/>
    <n v="43055"/>
    <x v="3"/>
    <x v="1617"/>
    <x v="2"/>
    <x v="11"/>
    <x v="1599"/>
    <n v="122.32799999999999"/>
    <n v="9"/>
    <n v="0.2"/>
    <n v="1.5291000000000032"/>
  </r>
  <r>
    <n v="7108"/>
    <x v="3529"/>
    <x v="0"/>
    <x v="475"/>
    <d v="2013-04-27T00:00:00"/>
    <s v="Standard Class"/>
    <s v="KM-16720"/>
    <s v="Kunst Miller"/>
    <x v="0"/>
    <x v="0"/>
    <s v="New York City"/>
    <x v="15"/>
    <n v="10035"/>
    <x v="3"/>
    <x v="714"/>
    <x v="2"/>
    <x v="7"/>
    <x v="706"/>
    <n v="25.98"/>
    <n v="2"/>
    <n v="0"/>
    <n v="0.77939999999999898"/>
  </r>
  <r>
    <n v="7109"/>
    <x v="3529"/>
    <x v="0"/>
    <x v="475"/>
    <d v="2013-04-27T00:00:00"/>
    <s v="Standard Class"/>
    <s v="KM-16720"/>
    <s v="Kunst Miller"/>
    <x v="0"/>
    <x v="0"/>
    <s v="New York City"/>
    <x v="15"/>
    <n v="10035"/>
    <x v="3"/>
    <x v="1199"/>
    <x v="1"/>
    <x v="6"/>
    <x v="1175"/>
    <n v="3.28"/>
    <n v="2"/>
    <n v="0"/>
    <n v="1.4759999999999998"/>
  </r>
  <r>
    <n v="7110"/>
    <x v="3529"/>
    <x v="0"/>
    <x v="475"/>
    <d v="2013-04-27T00:00:00"/>
    <s v="Standard Class"/>
    <s v="KM-16720"/>
    <s v="Kunst Miller"/>
    <x v="0"/>
    <x v="0"/>
    <s v="New York City"/>
    <x v="15"/>
    <n v="10035"/>
    <x v="3"/>
    <x v="156"/>
    <x v="1"/>
    <x v="4"/>
    <x v="155"/>
    <n v="459.88"/>
    <n v="4"/>
    <n v="0"/>
    <n v="13.796400000000006"/>
  </r>
  <r>
    <n v="7111"/>
    <x v="3529"/>
    <x v="0"/>
    <x v="475"/>
    <d v="2013-04-27T00:00:00"/>
    <s v="Standard Class"/>
    <s v="KM-16720"/>
    <s v="Kunst Miller"/>
    <x v="0"/>
    <x v="0"/>
    <s v="New York City"/>
    <x v="15"/>
    <n v="10035"/>
    <x v="3"/>
    <x v="1562"/>
    <x v="1"/>
    <x v="14"/>
    <x v="1544"/>
    <n v="7.76"/>
    <n v="2"/>
    <n v="0"/>
    <n v="2.2503999999999991"/>
  </r>
  <r>
    <n v="7112"/>
    <x v="3529"/>
    <x v="0"/>
    <x v="475"/>
    <d v="2013-04-27T00:00:00"/>
    <s v="Standard Class"/>
    <s v="KM-16720"/>
    <s v="Kunst Miller"/>
    <x v="0"/>
    <x v="0"/>
    <s v="New York City"/>
    <x v="15"/>
    <n v="10035"/>
    <x v="3"/>
    <x v="915"/>
    <x v="1"/>
    <x v="6"/>
    <x v="898"/>
    <n v="71.959999999999994"/>
    <n v="2"/>
    <n v="0"/>
    <n v="17.989999999999995"/>
  </r>
  <r>
    <n v="7113"/>
    <x v="3529"/>
    <x v="0"/>
    <x v="475"/>
    <d v="2013-04-27T00:00:00"/>
    <s v="Standard Class"/>
    <s v="KM-16720"/>
    <s v="Kunst Miller"/>
    <x v="0"/>
    <x v="0"/>
    <s v="New York City"/>
    <x v="15"/>
    <n v="10035"/>
    <x v="3"/>
    <x v="133"/>
    <x v="1"/>
    <x v="14"/>
    <x v="133"/>
    <n v="54.900000000000006"/>
    <n v="5"/>
    <n v="0"/>
    <n v="15.372000000000003"/>
  </r>
  <r>
    <n v="7114"/>
    <x v="3529"/>
    <x v="0"/>
    <x v="475"/>
    <d v="2013-04-27T00:00:00"/>
    <s v="Standard Class"/>
    <s v="KM-16720"/>
    <s v="Kunst Miller"/>
    <x v="0"/>
    <x v="0"/>
    <s v="New York City"/>
    <x v="15"/>
    <n v="10035"/>
    <x v="3"/>
    <x v="1458"/>
    <x v="1"/>
    <x v="8"/>
    <x v="1435"/>
    <n v="9.2799999999999994"/>
    <n v="2"/>
    <n v="0.2"/>
    <n v="3.2479999999999998"/>
  </r>
  <r>
    <n v="7115"/>
    <x v="3530"/>
    <x v="0"/>
    <x v="465"/>
    <d v="2013-05-07T00:00:00"/>
    <s v="First Class"/>
    <s v="LW-16990"/>
    <s v="Lindsay Williams"/>
    <x v="1"/>
    <x v="0"/>
    <s v="Henderson"/>
    <x v="33"/>
    <n v="89015"/>
    <x v="1"/>
    <x v="1660"/>
    <x v="0"/>
    <x v="3"/>
    <x v="1639"/>
    <n v="1685.88"/>
    <n v="6"/>
    <n v="0"/>
    <n v="320.31720000000001"/>
  </r>
  <r>
    <n v="7116"/>
    <x v="3530"/>
    <x v="0"/>
    <x v="465"/>
    <d v="2013-05-07T00:00:00"/>
    <s v="First Class"/>
    <s v="LW-16990"/>
    <s v="Lindsay Williams"/>
    <x v="1"/>
    <x v="0"/>
    <s v="Henderson"/>
    <x v="33"/>
    <n v="89015"/>
    <x v="1"/>
    <x v="175"/>
    <x v="1"/>
    <x v="8"/>
    <x v="174"/>
    <n v="5.7280000000000006"/>
    <n v="2"/>
    <n v="0.2"/>
    <n v="2.0047999999999995"/>
  </r>
  <r>
    <n v="7117"/>
    <x v="3531"/>
    <x v="2"/>
    <x v="638"/>
    <d v="2011-10-23T00:00:00"/>
    <s v="Second Class"/>
    <s v="IG-15085"/>
    <s v="Ivan Gibson"/>
    <x v="0"/>
    <x v="0"/>
    <s v="Seattle"/>
    <x v="4"/>
    <n v="98103"/>
    <x v="1"/>
    <x v="1090"/>
    <x v="1"/>
    <x v="10"/>
    <x v="1071"/>
    <n v="61.96"/>
    <n v="2"/>
    <n v="0"/>
    <n v="27.881999999999998"/>
  </r>
  <r>
    <n v="7118"/>
    <x v="3531"/>
    <x v="2"/>
    <x v="638"/>
    <d v="2011-10-23T00:00:00"/>
    <s v="Second Class"/>
    <s v="IG-15085"/>
    <s v="Ivan Gibson"/>
    <x v="0"/>
    <x v="0"/>
    <s v="Seattle"/>
    <x v="4"/>
    <n v="98103"/>
    <x v="1"/>
    <x v="1338"/>
    <x v="1"/>
    <x v="8"/>
    <x v="1314"/>
    <n v="1.3440000000000001"/>
    <n v="1"/>
    <n v="0.2"/>
    <n v="0.47039999999999987"/>
  </r>
  <r>
    <n v="7119"/>
    <x v="3532"/>
    <x v="3"/>
    <x v="778"/>
    <d v="2014-02-18T00:00:00"/>
    <s v="Standard Class"/>
    <s v="JP-15460"/>
    <s v="Jennifer Patt"/>
    <x v="1"/>
    <x v="0"/>
    <s v="New York City"/>
    <x v="15"/>
    <n v="10009"/>
    <x v="3"/>
    <x v="1331"/>
    <x v="1"/>
    <x v="10"/>
    <x v="1307"/>
    <n v="17.940000000000001"/>
    <n v="3"/>
    <n v="0"/>
    <n v="8.7906000000000013"/>
  </r>
  <r>
    <n v="7120"/>
    <x v="3533"/>
    <x v="3"/>
    <x v="701"/>
    <d v="2014-11-25T00:00:00"/>
    <s v="Standard Class"/>
    <s v="GG-14650"/>
    <s v="Greg Guthrie"/>
    <x v="1"/>
    <x v="0"/>
    <s v="Seattle"/>
    <x v="4"/>
    <n v="98103"/>
    <x v="1"/>
    <x v="530"/>
    <x v="1"/>
    <x v="8"/>
    <x v="525"/>
    <n v="13.904"/>
    <n v="2"/>
    <n v="0.2"/>
    <n v="4.5187999999999997"/>
  </r>
  <r>
    <n v="7121"/>
    <x v="3534"/>
    <x v="2"/>
    <x v="407"/>
    <d v="2011-01-27T00:00:00"/>
    <s v="Standard Class"/>
    <s v="MM-18280"/>
    <s v="Muhammed MacIntyre"/>
    <x v="1"/>
    <x v="0"/>
    <s v="Smyrna"/>
    <x v="18"/>
    <n v="37167"/>
    <x v="0"/>
    <x v="1188"/>
    <x v="1"/>
    <x v="8"/>
    <x v="1165"/>
    <n v="67.194000000000003"/>
    <n v="1"/>
    <n v="0.7"/>
    <n v="-51.515399999999985"/>
  </r>
  <r>
    <n v="7122"/>
    <x v="3535"/>
    <x v="3"/>
    <x v="96"/>
    <d v="2014-12-09T00:00:00"/>
    <s v="Standard Class"/>
    <s v="SO-20335"/>
    <s v="Sean O'Donnell"/>
    <x v="0"/>
    <x v="0"/>
    <s v="Seattle"/>
    <x v="4"/>
    <n v="98105"/>
    <x v="1"/>
    <x v="1774"/>
    <x v="1"/>
    <x v="10"/>
    <x v="1755"/>
    <n v="41.86"/>
    <n v="7"/>
    <n v="0"/>
    <n v="18.837"/>
  </r>
  <r>
    <n v="7123"/>
    <x v="3535"/>
    <x v="3"/>
    <x v="96"/>
    <d v="2014-12-09T00:00:00"/>
    <s v="Standard Class"/>
    <s v="SO-20335"/>
    <s v="Sean O'Donnell"/>
    <x v="0"/>
    <x v="0"/>
    <s v="Seattle"/>
    <x v="4"/>
    <n v="98105"/>
    <x v="1"/>
    <x v="1531"/>
    <x v="0"/>
    <x v="0"/>
    <x v="1509"/>
    <n v="141.96"/>
    <n v="2"/>
    <n v="0"/>
    <n v="41.168399999999991"/>
  </r>
  <r>
    <n v="7124"/>
    <x v="3536"/>
    <x v="1"/>
    <x v="101"/>
    <d v="2012-08-16T00:00:00"/>
    <s v="Standard Class"/>
    <s v="MF-18250"/>
    <s v="Monica Federle"/>
    <x v="1"/>
    <x v="0"/>
    <s v="New York City"/>
    <x v="15"/>
    <n v="10035"/>
    <x v="3"/>
    <x v="1533"/>
    <x v="0"/>
    <x v="5"/>
    <x v="1512"/>
    <n v="10.02"/>
    <n v="3"/>
    <n v="0"/>
    <n v="4.4088000000000012"/>
  </r>
  <r>
    <n v="7125"/>
    <x v="3536"/>
    <x v="1"/>
    <x v="101"/>
    <d v="2012-08-16T00:00:00"/>
    <s v="Standard Class"/>
    <s v="MF-18250"/>
    <s v="Monica Federle"/>
    <x v="1"/>
    <x v="0"/>
    <s v="New York City"/>
    <x v="15"/>
    <n v="10035"/>
    <x v="3"/>
    <x v="1415"/>
    <x v="1"/>
    <x v="10"/>
    <x v="1393"/>
    <n v="144.12"/>
    <n v="3"/>
    <n v="0"/>
    <n v="69.177599999999984"/>
  </r>
  <r>
    <n v="7126"/>
    <x v="3537"/>
    <x v="0"/>
    <x v="720"/>
    <d v="2013-09-30T00:00:00"/>
    <s v="Second Class"/>
    <s v="JG-15160"/>
    <s v="James Galang"/>
    <x v="0"/>
    <x v="0"/>
    <s v="Atlanta"/>
    <x v="32"/>
    <n v="30318"/>
    <x v="0"/>
    <x v="1296"/>
    <x v="1"/>
    <x v="10"/>
    <x v="1272"/>
    <n v="17.940000000000001"/>
    <n v="3"/>
    <n v="0"/>
    <n v="8.7906000000000013"/>
  </r>
  <r>
    <n v="7127"/>
    <x v="3537"/>
    <x v="0"/>
    <x v="720"/>
    <d v="2013-09-30T00:00:00"/>
    <s v="Second Class"/>
    <s v="JG-15160"/>
    <s v="James Galang"/>
    <x v="0"/>
    <x v="0"/>
    <s v="Atlanta"/>
    <x v="32"/>
    <n v="30318"/>
    <x v="0"/>
    <x v="182"/>
    <x v="1"/>
    <x v="6"/>
    <x v="181"/>
    <n v="13.89"/>
    <n v="3"/>
    <n v="0"/>
    <n v="4.5836999999999994"/>
  </r>
  <r>
    <n v="7128"/>
    <x v="3538"/>
    <x v="0"/>
    <x v="696"/>
    <d v="2013-11-21T00:00:00"/>
    <s v="Standard Class"/>
    <s v="JM-16195"/>
    <s v="Justin MacKendrick"/>
    <x v="0"/>
    <x v="0"/>
    <s v="Newark"/>
    <x v="13"/>
    <n v="19711"/>
    <x v="3"/>
    <x v="1128"/>
    <x v="1"/>
    <x v="10"/>
    <x v="1107"/>
    <n v="16.45"/>
    <n v="5"/>
    <n v="0"/>
    <n v="7.5669999999999993"/>
  </r>
  <r>
    <n v="7129"/>
    <x v="3538"/>
    <x v="0"/>
    <x v="696"/>
    <d v="2013-11-21T00:00:00"/>
    <s v="Standard Class"/>
    <s v="JM-16195"/>
    <s v="Justin MacKendrick"/>
    <x v="0"/>
    <x v="0"/>
    <s v="Newark"/>
    <x v="13"/>
    <n v="19711"/>
    <x v="3"/>
    <x v="1467"/>
    <x v="0"/>
    <x v="5"/>
    <x v="1445"/>
    <n v="19.920000000000002"/>
    <n v="4"/>
    <n v="0"/>
    <n v="6.573599999999999"/>
  </r>
  <r>
    <n v="7130"/>
    <x v="3539"/>
    <x v="0"/>
    <x v="947"/>
    <d v="2013-04-23T00:00:00"/>
    <s v="Standard Class"/>
    <s v="PK-19075"/>
    <s v="Pete Kriz"/>
    <x v="0"/>
    <x v="0"/>
    <s v="Nashville"/>
    <x v="18"/>
    <n v="37211"/>
    <x v="0"/>
    <x v="916"/>
    <x v="2"/>
    <x v="11"/>
    <x v="899"/>
    <n v="35.167999999999999"/>
    <n v="4"/>
    <n v="0.2"/>
    <n v="8.3524000000000012"/>
  </r>
  <r>
    <n v="7131"/>
    <x v="3539"/>
    <x v="0"/>
    <x v="947"/>
    <d v="2013-04-23T00:00:00"/>
    <s v="Standard Class"/>
    <s v="PK-19075"/>
    <s v="Pete Kriz"/>
    <x v="0"/>
    <x v="0"/>
    <s v="Nashville"/>
    <x v="18"/>
    <n v="37211"/>
    <x v="0"/>
    <x v="1665"/>
    <x v="1"/>
    <x v="10"/>
    <x v="1714"/>
    <n v="123.08799999999999"/>
    <n v="7"/>
    <n v="0.2"/>
    <n v="40.003599999999999"/>
  </r>
  <r>
    <n v="7132"/>
    <x v="3540"/>
    <x v="3"/>
    <x v="200"/>
    <d v="2014-12-02T00:00:00"/>
    <s v="Standard Class"/>
    <s v="TT-21460"/>
    <s v="Tonja Turnell"/>
    <x v="2"/>
    <x v="0"/>
    <s v="Richmond"/>
    <x v="14"/>
    <n v="47374"/>
    <x v="2"/>
    <x v="977"/>
    <x v="0"/>
    <x v="3"/>
    <x v="824"/>
    <n v="257.94"/>
    <n v="3"/>
    <n v="0"/>
    <n v="67.064400000000006"/>
  </r>
  <r>
    <n v="7133"/>
    <x v="3540"/>
    <x v="3"/>
    <x v="200"/>
    <d v="2014-12-02T00:00:00"/>
    <s v="Standard Class"/>
    <s v="TT-21460"/>
    <s v="Tonja Turnell"/>
    <x v="2"/>
    <x v="0"/>
    <s v="Richmond"/>
    <x v="14"/>
    <n v="47374"/>
    <x v="2"/>
    <x v="1147"/>
    <x v="2"/>
    <x v="7"/>
    <x v="1126"/>
    <n v="1879.96"/>
    <n v="4"/>
    <n v="0"/>
    <n v="545.18839999999977"/>
  </r>
  <r>
    <n v="7134"/>
    <x v="3540"/>
    <x v="3"/>
    <x v="200"/>
    <d v="2014-12-02T00:00:00"/>
    <s v="Standard Class"/>
    <s v="TT-21460"/>
    <s v="Tonja Turnell"/>
    <x v="2"/>
    <x v="0"/>
    <s v="Richmond"/>
    <x v="14"/>
    <n v="47374"/>
    <x v="2"/>
    <x v="1001"/>
    <x v="0"/>
    <x v="5"/>
    <x v="984"/>
    <n v="27.46"/>
    <n v="2"/>
    <n v="0"/>
    <n v="9.8856000000000002"/>
  </r>
  <r>
    <n v="7135"/>
    <x v="3540"/>
    <x v="3"/>
    <x v="200"/>
    <d v="2014-12-02T00:00:00"/>
    <s v="Standard Class"/>
    <s v="TT-21460"/>
    <s v="Tonja Turnell"/>
    <x v="2"/>
    <x v="0"/>
    <s v="Richmond"/>
    <x v="14"/>
    <n v="47374"/>
    <x v="2"/>
    <x v="817"/>
    <x v="2"/>
    <x v="7"/>
    <x v="805"/>
    <n v="89.98"/>
    <n v="2"/>
    <n v="0"/>
    <n v="43.190399999999997"/>
  </r>
  <r>
    <n v="7136"/>
    <x v="3540"/>
    <x v="3"/>
    <x v="200"/>
    <d v="2014-12-02T00:00:00"/>
    <s v="Standard Class"/>
    <s v="TT-21460"/>
    <s v="Tonja Turnell"/>
    <x v="2"/>
    <x v="0"/>
    <s v="Richmond"/>
    <x v="14"/>
    <n v="47374"/>
    <x v="2"/>
    <x v="157"/>
    <x v="0"/>
    <x v="1"/>
    <x v="156"/>
    <n v="828.59999999999991"/>
    <n v="3"/>
    <n v="0"/>
    <n v="240.29399999999995"/>
  </r>
  <r>
    <n v="7137"/>
    <x v="3541"/>
    <x v="1"/>
    <x v="312"/>
    <d v="2012-11-27T00:00:00"/>
    <s v="Standard Class"/>
    <s v="SS-20875"/>
    <s v="Sung Shariari"/>
    <x v="0"/>
    <x v="0"/>
    <s v="Miami"/>
    <x v="2"/>
    <n v="33180"/>
    <x v="0"/>
    <x v="544"/>
    <x v="1"/>
    <x v="8"/>
    <x v="539"/>
    <n v="7.2300000000000022"/>
    <n v="5"/>
    <n v="0.7"/>
    <n v="-5.7840000000000007"/>
  </r>
  <r>
    <n v="7138"/>
    <x v="3541"/>
    <x v="1"/>
    <x v="312"/>
    <d v="2012-11-27T00:00:00"/>
    <s v="Standard Class"/>
    <s v="SS-20875"/>
    <s v="Sung Shariari"/>
    <x v="0"/>
    <x v="0"/>
    <s v="Miami"/>
    <x v="2"/>
    <n v="33180"/>
    <x v="0"/>
    <x v="376"/>
    <x v="1"/>
    <x v="4"/>
    <x v="372"/>
    <n v="17.440000000000001"/>
    <n v="2"/>
    <n v="0.2"/>
    <n v="1.3079999999999989"/>
  </r>
  <r>
    <n v="7139"/>
    <x v="3541"/>
    <x v="1"/>
    <x v="312"/>
    <d v="2012-11-27T00:00:00"/>
    <s v="Standard Class"/>
    <s v="SS-20875"/>
    <s v="Sung Shariari"/>
    <x v="0"/>
    <x v="0"/>
    <s v="Miami"/>
    <x v="2"/>
    <n v="33180"/>
    <x v="0"/>
    <x v="270"/>
    <x v="1"/>
    <x v="8"/>
    <x v="267"/>
    <n v="62.88000000000001"/>
    <n v="4"/>
    <n v="0.7"/>
    <n v="-50.304000000000002"/>
  </r>
  <r>
    <n v="7140"/>
    <x v="3541"/>
    <x v="1"/>
    <x v="312"/>
    <d v="2012-11-27T00:00:00"/>
    <s v="Standard Class"/>
    <s v="SS-20875"/>
    <s v="Sung Shariari"/>
    <x v="0"/>
    <x v="0"/>
    <s v="Miami"/>
    <x v="2"/>
    <n v="33180"/>
    <x v="0"/>
    <x v="430"/>
    <x v="0"/>
    <x v="0"/>
    <x v="425"/>
    <n v="290.35200000000003"/>
    <n v="3"/>
    <n v="0.2"/>
    <n v="-36.294000000000011"/>
  </r>
  <r>
    <n v="7141"/>
    <x v="3542"/>
    <x v="3"/>
    <x v="210"/>
    <d v="2014-09-08T00:00:00"/>
    <s v="Same Day"/>
    <s v="TG-21640"/>
    <s v="Trudy Glocke"/>
    <x v="0"/>
    <x v="0"/>
    <s v="Saint Charles"/>
    <x v="25"/>
    <n v="63301"/>
    <x v="2"/>
    <x v="721"/>
    <x v="2"/>
    <x v="11"/>
    <x v="713"/>
    <n v="113.52"/>
    <n v="4"/>
    <n v="0"/>
    <n v="46.543199999999999"/>
  </r>
  <r>
    <n v="7142"/>
    <x v="3542"/>
    <x v="3"/>
    <x v="210"/>
    <d v="2014-09-08T00:00:00"/>
    <s v="Same Day"/>
    <s v="TG-21640"/>
    <s v="Trudy Glocke"/>
    <x v="0"/>
    <x v="0"/>
    <s v="Saint Charles"/>
    <x v="25"/>
    <n v="63301"/>
    <x v="2"/>
    <x v="1251"/>
    <x v="0"/>
    <x v="5"/>
    <x v="1226"/>
    <n v="135.29999999999998"/>
    <n v="5"/>
    <n v="0"/>
    <n v="37.883999999999993"/>
  </r>
  <r>
    <n v="7143"/>
    <x v="3543"/>
    <x v="2"/>
    <x v="156"/>
    <d v="2011-11-29T00:00:00"/>
    <s v="Standard Class"/>
    <s v="HP-14815"/>
    <s v="Harold Pawlan"/>
    <x v="2"/>
    <x v="0"/>
    <s v="Virginia Beach"/>
    <x v="17"/>
    <n v="23464"/>
    <x v="0"/>
    <x v="1380"/>
    <x v="0"/>
    <x v="5"/>
    <x v="1356"/>
    <n v="111.15"/>
    <n v="5"/>
    <n v="0"/>
    <n v="48.906000000000006"/>
  </r>
  <r>
    <n v="7144"/>
    <x v="3544"/>
    <x v="3"/>
    <x v="825"/>
    <d v="2014-03-17T00:00:00"/>
    <s v="Standard Class"/>
    <s v="MH-17290"/>
    <s v="Marc Harrigan"/>
    <x v="2"/>
    <x v="0"/>
    <s v="Philadelphia"/>
    <x v="9"/>
    <n v="19140"/>
    <x v="3"/>
    <x v="1367"/>
    <x v="2"/>
    <x v="7"/>
    <x v="1343"/>
    <n v="776.84999999999991"/>
    <n v="5"/>
    <n v="0.4"/>
    <n v="-181.26499999999999"/>
  </r>
  <r>
    <n v="7145"/>
    <x v="3544"/>
    <x v="3"/>
    <x v="825"/>
    <d v="2014-03-17T00:00:00"/>
    <s v="Standard Class"/>
    <s v="MH-17290"/>
    <s v="Marc Harrigan"/>
    <x v="2"/>
    <x v="0"/>
    <s v="Philadelphia"/>
    <x v="9"/>
    <n v="19140"/>
    <x v="3"/>
    <x v="102"/>
    <x v="1"/>
    <x v="8"/>
    <x v="102"/>
    <n v="12.294"/>
    <n v="1"/>
    <n v="0.7"/>
    <n v="-8.6057999999999986"/>
  </r>
  <r>
    <n v="7146"/>
    <x v="3544"/>
    <x v="3"/>
    <x v="825"/>
    <d v="2014-03-17T00:00:00"/>
    <s v="Standard Class"/>
    <s v="MH-17290"/>
    <s v="Marc Harrigan"/>
    <x v="2"/>
    <x v="0"/>
    <s v="Philadelphia"/>
    <x v="9"/>
    <n v="19140"/>
    <x v="3"/>
    <x v="838"/>
    <x v="0"/>
    <x v="3"/>
    <x v="824"/>
    <n v="154.76400000000001"/>
    <n v="3"/>
    <n v="0.4"/>
    <n v="-46.429200000000023"/>
  </r>
  <r>
    <n v="7147"/>
    <x v="3544"/>
    <x v="3"/>
    <x v="825"/>
    <d v="2014-03-17T00:00:00"/>
    <s v="Standard Class"/>
    <s v="MH-17290"/>
    <s v="Marc Harrigan"/>
    <x v="2"/>
    <x v="0"/>
    <s v="Philadelphia"/>
    <x v="9"/>
    <n v="19140"/>
    <x v="3"/>
    <x v="1789"/>
    <x v="1"/>
    <x v="4"/>
    <x v="1770"/>
    <n v="43.28"/>
    <n v="1"/>
    <n v="0.2"/>
    <n v="3.2460000000000022"/>
  </r>
  <r>
    <n v="7148"/>
    <x v="3545"/>
    <x v="0"/>
    <x v="1"/>
    <d v="2013-06-18T00:00:00"/>
    <s v="Standard Class"/>
    <s v="CB-12415"/>
    <s v="Christy Brittain"/>
    <x v="0"/>
    <x v="0"/>
    <s v="Long Beach"/>
    <x v="15"/>
    <n v="11561"/>
    <x v="3"/>
    <x v="1174"/>
    <x v="1"/>
    <x v="10"/>
    <x v="1151"/>
    <n v="92.94"/>
    <n v="3"/>
    <n v="0"/>
    <n v="41.822999999999993"/>
  </r>
  <r>
    <n v="7149"/>
    <x v="3545"/>
    <x v="0"/>
    <x v="1"/>
    <d v="2013-06-18T00:00:00"/>
    <s v="Standard Class"/>
    <s v="CB-12415"/>
    <s v="Christy Brittain"/>
    <x v="0"/>
    <x v="0"/>
    <s v="Long Beach"/>
    <x v="15"/>
    <n v="11561"/>
    <x v="3"/>
    <x v="1297"/>
    <x v="1"/>
    <x v="9"/>
    <x v="1273"/>
    <n v="52.56"/>
    <n v="3"/>
    <n v="0"/>
    <n v="18.396000000000001"/>
  </r>
  <r>
    <n v="7150"/>
    <x v="3546"/>
    <x v="1"/>
    <x v="153"/>
    <d v="2012-06-30T00:00:00"/>
    <s v="Standard Class"/>
    <s v="VD-21670"/>
    <s v="Valerie Dominguez"/>
    <x v="0"/>
    <x v="0"/>
    <s v="Houston"/>
    <x v="5"/>
    <n v="77070"/>
    <x v="2"/>
    <x v="1246"/>
    <x v="2"/>
    <x v="7"/>
    <x v="1221"/>
    <n v="971.88000000000011"/>
    <n v="3"/>
    <n v="0.2"/>
    <n v="109.33649999999994"/>
  </r>
  <r>
    <n v="7151"/>
    <x v="3547"/>
    <x v="3"/>
    <x v="66"/>
    <d v="2014-12-27T00:00:00"/>
    <s v="Standard Class"/>
    <s v="SR-20425"/>
    <s v="Sharelle Roach"/>
    <x v="2"/>
    <x v="0"/>
    <s v="Tuscaloosa"/>
    <x v="19"/>
    <n v="35401"/>
    <x v="0"/>
    <x v="474"/>
    <x v="0"/>
    <x v="1"/>
    <x v="470"/>
    <n v="141.96"/>
    <n v="2"/>
    <n v="0"/>
    <n v="35.490000000000009"/>
  </r>
  <r>
    <n v="7152"/>
    <x v="3548"/>
    <x v="3"/>
    <x v="66"/>
    <d v="2014-12-26T00:00:00"/>
    <s v="Second Class"/>
    <s v="AG-10330"/>
    <s v="Alex Grayson"/>
    <x v="0"/>
    <x v="0"/>
    <s v="Mesa"/>
    <x v="16"/>
    <n v="85204"/>
    <x v="1"/>
    <x v="962"/>
    <x v="0"/>
    <x v="3"/>
    <x v="946"/>
    <n v="182.55"/>
    <n v="2"/>
    <n v="0.5"/>
    <n v="-135.08699999999999"/>
  </r>
  <r>
    <n v="7153"/>
    <x v="3549"/>
    <x v="2"/>
    <x v="1148"/>
    <d v="2011-10-15T00:00:00"/>
    <s v="Standard Class"/>
    <s v="BP-11095"/>
    <s v="Bart Pistole"/>
    <x v="1"/>
    <x v="0"/>
    <s v="Jacksonville"/>
    <x v="3"/>
    <n v="28540"/>
    <x v="0"/>
    <x v="417"/>
    <x v="1"/>
    <x v="10"/>
    <x v="412"/>
    <n v="88.768000000000001"/>
    <n v="2"/>
    <n v="0.2"/>
    <n v="31.068799999999996"/>
  </r>
  <r>
    <n v="7154"/>
    <x v="3550"/>
    <x v="1"/>
    <x v="895"/>
    <d v="2012-12-15T00:00:00"/>
    <s v="Standard Class"/>
    <s v="JW-16075"/>
    <s v="Julia West"/>
    <x v="0"/>
    <x v="0"/>
    <s v="Chicago"/>
    <x v="10"/>
    <n v="60610"/>
    <x v="2"/>
    <x v="983"/>
    <x v="1"/>
    <x v="9"/>
    <x v="967"/>
    <n v="53.087999999999994"/>
    <n v="7"/>
    <n v="0.8"/>
    <n v="-108.8304"/>
  </r>
  <r>
    <n v="7155"/>
    <x v="3551"/>
    <x v="1"/>
    <x v="707"/>
    <d v="2012-12-27T00:00:00"/>
    <s v="Second Class"/>
    <s v="LH-16900"/>
    <s v="Lena Hernandez"/>
    <x v="0"/>
    <x v="0"/>
    <s v="Columbus"/>
    <x v="32"/>
    <n v="31907"/>
    <x v="0"/>
    <x v="1762"/>
    <x v="0"/>
    <x v="5"/>
    <x v="1742"/>
    <n v="275.88"/>
    <n v="6"/>
    <n v="0"/>
    <n v="46.899599999999964"/>
  </r>
  <r>
    <n v="7156"/>
    <x v="3551"/>
    <x v="1"/>
    <x v="707"/>
    <d v="2012-12-27T00:00:00"/>
    <s v="Second Class"/>
    <s v="LH-16900"/>
    <s v="Lena Hernandez"/>
    <x v="0"/>
    <x v="0"/>
    <s v="Columbus"/>
    <x v="32"/>
    <n v="31907"/>
    <x v="0"/>
    <x v="351"/>
    <x v="1"/>
    <x v="8"/>
    <x v="347"/>
    <n v="157.89999999999998"/>
    <n v="5"/>
    <n v="0"/>
    <n v="74.212999999999994"/>
  </r>
  <r>
    <n v="7157"/>
    <x v="3552"/>
    <x v="3"/>
    <x v="568"/>
    <d v="2014-05-05T00:00:00"/>
    <s v="Standard Class"/>
    <s v="KT-16480"/>
    <s v="Kean Thornton"/>
    <x v="0"/>
    <x v="0"/>
    <s v="Orange"/>
    <x v="30"/>
    <n v="7050"/>
    <x v="3"/>
    <x v="746"/>
    <x v="1"/>
    <x v="2"/>
    <x v="737"/>
    <n v="4.91"/>
    <n v="1"/>
    <n v="0"/>
    <n v="2.4058999999999999"/>
  </r>
  <r>
    <n v="7158"/>
    <x v="3553"/>
    <x v="0"/>
    <x v="463"/>
    <d v="2013-04-01T00:00:00"/>
    <s v="Second Class"/>
    <s v="CC-12220"/>
    <s v="Chris Cortes"/>
    <x v="0"/>
    <x v="0"/>
    <s v="Los Angeles"/>
    <x v="1"/>
    <n v="90032"/>
    <x v="1"/>
    <x v="210"/>
    <x v="1"/>
    <x v="4"/>
    <x v="209"/>
    <n v="87.92"/>
    <n v="4"/>
    <n v="0"/>
    <n v="0.87919999999999732"/>
  </r>
  <r>
    <n v="7159"/>
    <x v="3553"/>
    <x v="0"/>
    <x v="463"/>
    <d v="2013-04-01T00:00:00"/>
    <s v="Second Class"/>
    <s v="CC-12220"/>
    <s v="Chris Cortes"/>
    <x v="0"/>
    <x v="0"/>
    <s v="Los Angeles"/>
    <x v="1"/>
    <n v="90032"/>
    <x v="1"/>
    <x v="1813"/>
    <x v="1"/>
    <x v="10"/>
    <x v="1794"/>
    <n v="5.98"/>
    <n v="1"/>
    <n v="0"/>
    <n v="2.9302000000000001"/>
  </r>
  <r>
    <n v="7160"/>
    <x v="3554"/>
    <x v="1"/>
    <x v="1149"/>
    <d v="2012-05-18T00:00:00"/>
    <s v="Second Class"/>
    <s v="BF-11170"/>
    <s v="Ben Ferrer"/>
    <x v="2"/>
    <x v="0"/>
    <s v="Chicago"/>
    <x v="10"/>
    <n v="60623"/>
    <x v="2"/>
    <x v="872"/>
    <x v="2"/>
    <x v="7"/>
    <x v="857"/>
    <n v="222.38400000000001"/>
    <n v="2"/>
    <n v="0.2"/>
    <n v="16.678799999999995"/>
  </r>
  <r>
    <n v="7161"/>
    <x v="3554"/>
    <x v="1"/>
    <x v="1149"/>
    <d v="2012-05-18T00:00:00"/>
    <s v="Second Class"/>
    <s v="BF-11170"/>
    <s v="Ben Ferrer"/>
    <x v="2"/>
    <x v="0"/>
    <s v="Chicago"/>
    <x v="10"/>
    <n v="60623"/>
    <x v="2"/>
    <x v="659"/>
    <x v="1"/>
    <x v="13"/>
    <x v="653"/>
    <n v="16"/>
    <n v="4"/>
    <n v="0.2"/>
    <n v="5.6"/>
  </r>
  <r>
    <n v="7162"/>
    <x v="3555"/>
    <x v="2"/>
    <x v="1129"/>
    <d v="2011-07-09T00:00:00"/>
    <s v="Standard Class"/>
    <s v="MS-17770"/>
    <s v="Maxwell Schwartz"/>
    <x v="0"/>
    <x v="0"/>
    <s v="Richmond"/>
    <x v="17"/>
    <n v="23223"/>
    <x v="0"/>
    <x v="339"/>
    <x v="1"/>
    <x v="10"/>
    <x v="335"/>
    <n v="21.84"/>
    <n v="3"/>
    <n v="0"/>
    <n v="10.92"/>
  </r>
  <r>
    <n v="7163"/>
    <x v="3555"/>
    <x v="2"/>
    <x v="1129"/>
    <d v="2011-07-09T00:00:00"/>
    <s v="Standard Class"/>
    <s v="MS-17770"/>
    <s v="Maxwell Schwartz"/>
    <x v="0"/>
    <x v="0"/>
    <s v="Richmond"/>
    <x v="17"/>
    <n v="23223"/>
    <x v="0"/>
    <x v="744"/>
    <x v="1"/>
    <x v="8"/>
    <x v="735"/>
    <n v="15.600000000000001"/>
    <n v="5"/>
    <n v="0"/>
    <n v="7.6440000000000001"/>
  </r>
  <r>
    <n v="7164"/>
    <x v="3556"/>
    <x v="2"/>
    <x v="1150"/>
    <d v="2011-04-24T00:00:00"/>
    <s v="Second Class"/>
    <s v="AH-10030"/>
    <s v="Aaron Hawkins"/>
    <x v="1"/>
    <x v="0"/>
    <s v="Troy"/>
    <x v="15"/>
    <n v="12180"/>
    <x v="3"/>
    <x v="1503"/>
    <x v="1"/>
    <x v="12"/>
    <x v="33"/>
    <n v="247.84"/>
    <n v="8"/>
    <n v="0"/>
    <n v="121.44159999999999"/>
  </r>
  <r>
    <n v="7165"/>
    <x v="3556"/>
    <x v="2"/>
    <x v="1150"/>
    <d v="2011-04-24T00:00:00"/>
    <s v="Second Class"/>
    <s v="AH-10030"/>
    <s v="Aaron Hawkins"/>
    <x v="1"/>
    <x v="0"/>
    <s v="Troy"/>
    <x v="15"/>
    <n v="12180"/>
    <x v="3"/>
    <x v="925"/>
    <x v="1"/>
    <x v="8"/>
    <x v="908"/>
    <n v="9.9120000000000008"/>
    <n v="3"/>
    <n v="0.2"/>
    <n v="3.3452999999999995"/>
  </r>
  <r>
    <n v="7166"/>
    <x v="3557"/>
    <x v="0"/>
    <x v="251"/>
    <d v="2013-09-23T00:00:00"/>
    <s v="First Class"/>
    <s v="CK-12595"/>
    <s v="Clytie Kelty"/>
    <x v="0"/>
    <x v="0"/>
    <s v="Providence"/>
    <x v="34"/>
    <n v="2908"/>
    <x v="3"/>
    <x v="54"/>
    <x v="1"/>
    <x v="4"/>
    <x v="54"/>
    <n v="69.52"/>
    <n v="2"/>
    <n v="0"/>
    <n v="17.379999999999995"/>
  </r>
  <r>
    <n v="7167"/>
    <x v="3558"/>
    <x v="2"/>
    <x v="192"/>
    <d v="2011-07-24T00:00:00"/>
    <s v="Second Class"/>
    <s v="NP-18325"/>
    <s v="Naresj Patel"/>
    <x v="0"/>
    <x v="0"/>
    <s v="San Francisco"/>
    <x v="1"/>
    <n v="94122"/>
    <x v="1"/>
    <x v="649"/>
    <x v="1"/>
    <x v="6"/>
    <x v="643"/>
    <n v="11.52"/>
    <n v="4"/>
    <n v="0"/>
    <n v="3.2256"/>
  </r>
  <r>
    <n v="7168"/>
    <x v="3558"/>
    <x v="2"/>
    <x v="192"/>
    <d v="2011-07-24T00:00:00"/>
    <s v="Second Class"/>
    <s v="NP-18325"/>
    <s v="Naresj Patel"/>
    <x v="0"/>
    <x v="0"/>
    <s v="San Francisco"/>
    <x v="1"/>
    <n v="94122"/>
    <x v="1"/>
    <x v="1180"/>
    <x v="0"/>
    <x v="1"/>
    <x v="1157"/>
    <n v="717.72"/>
    <n v="3"/>
    <n v="0.2"/>
    <n v="71.77200000000002"/>
  </r>
  <r>
    <n v="7169"/>
    <x v="3558"/>
    <x v="2"/>
    <x v="192"/>
    <d v="2011-07-24T00:00:00"/>
    <s v="Second Class"/>
    <s v="NP-18325"/>
    <s v="Naresj Patel"/>
    <x v="0"/>
    <x v="0"/>
    <s v="San Francisco"/>
    <x v="1"/>
    <n v="94122"/>
    <x v="1"/>
    <x v="392"/>
    <x v="1"/>
    <x v="4"/>
    <x v="388"/>
    <n v="236.5"/>
    <n v="10"/>
    <n v="0"/>
    <n v="68.584999999999994"/>
  </r>
  <r>
    <n v="7170"/>
    <x v="3558"/>
    <x v="2"/>
    <x v="192"/>
    <d v="2011-07-24T00:00:00"/>
    <s v="Second Class"/>
    <s v="NP-18325"/>
    <s v="Naresj Patel"/>
    <x v="0"/>
    <x v="0"/>
    <s v="San Francisco"/>
    <x v="1"/>
    <n v="94122"/>
    <x v="1"/>
    <x v="1169"/>
    <x v="0"/>
    <x v="3"/>
    <x v="1147"/>
    <n v="170.35200000000003"/>
    <n v="3"/>
    <n v="0.2"/>
    <n v="19.164599999999979"/>
  </r>
  <r>
    <n v="7171"/>
    <x v="3559"/>
    <x v="3"/>
    <x v="1048"/>
    <d v="2014-10-15T00:00:00"/>
    <s v="Standard Class"/>
    <s v="GM-14440"/>
    <s v="Gary McGarr"/>
    <x v="0"/>
    <x v="0"/>
    <s v="New York City"/>
    <x v="15"/>
    <n v="10009"/>
    <x v="3"/>
    <x v="394"/>
    <x v="0"/>
    <x v="1"/>
    <x v="390"/>
    <n v="145.76400000000001"/>
    <n v="2"/>
    <n v="0.1"/>
    <n v="3.2392000000000074"/>
  </r>
  <r>
    <n v="7172"/>
    <x v="3560"/>
    <x v="3"/>
    <x v="1016"/>
    <d v="2014-04-28T00:00:00"/>
    <s v="Second Class"/>
    <s v="SG-20605"/>
    <s v="Speros Goranitis"/>
    <x v="0"/>
    <x v="0"/>
    <s v="San Francisco"/>
    <x v="1"/>
    <n v="94109"/>
    <x v="1"/>
    <x v="357"/>
    <x v="2"/>
    <x v="11"/>
    <x v="353"/>
    <n v="107.97"/>
    <n v="3"/>
    <n v="0"/>
    <n v="22.6737"/>
  </r>
  <r>
    <n v="7173"/>
    <x v="3561"/>
    <x v="3"/>
    <x v="606"/>
    <d v="2014-03-31T00:00:00"/>
    <s v="Standard Class"/>
    <s v="HK-14890"/>
    <s v="Heather Kirkland"/>
    <x v="1"/>
    <x v="0"/>
    <s v="Houston"/>
    <x v="5"/>
    <n v="77070"/>
    <x v="2"/>
    <x v="357"/>
    <x v="2"/>
    <x v="11"/>
    <x v="353"/>
    <n v="143.96"/>
    <n v="5"/>
    <n v="0.2"/>
    <n v="1.7995000000000019"/>
  </r>
  <r>
    <n v="7174"/>
    <x v="3561"/>
    <x v="3"/>
    <x v="606"/>
    <d v="2014-03-31T00:00:00"/>
    <s v="Standard Class"/>
    <s v="HK-14890"/>
    <s v="Heather Kirkland"/>
    <x v="1"/>
    <x v="0"/>
    <s v="Houston"/>
    <x v="5"/>
    <n v="77070"/>
    <x v="2"/>
    <x v="349"/>
    <x v="2"/>
    <x v="16"/>
    <x v="345"/>
    <n v="2399.96"/>
    <n v="5"/>
    <n v="0.2"/>
    <n v="569.99050000000011"/>
  </r>
  <r>
    <n v="7175"/>
    <x v="3561"/>
    <x v="3"/>
    <x v="606"/>
    <d v="2014-03-31T00:00:00"/>
    <s v="Standard Class"/>
    <s v="HK-14890"/>
    <s v="Heather Kirkland"/>
    <x v="1"/>
    <x v="0"/>
    <s v="Houston"/>
    <x v="5"/>
    <n v="77070"/>
    <x v="2"/>
    <x v="1323"/>
    <x v="1"/>
    <x v="10"/>
    <x v="1300"/>
    <n v="74.352000000000004"/>
    <n v="3"/>
    <n v="0.2"/>
    <n v="23.234999999999992"/>
  </r>
  <r>
    <n v="7176"/>
    <x v="3561"/>
    <x v="3"/>
    <x v="606"/>
    <d v="2014-03-31T00:00:00"/>
    <s v="Standard Class"/>
    <s v="HK-14890"/>
    <s v="Heather Kirkland"/>
    <x v="1"/>
    <x v="0"/>
    <s v="Houston"/>
    <x v="5"/>
    <n v="77070"/>
    <x v="2"/>
    <x v="1309"/>
    <x v="1"/>
    <x v="9"/>
    <x v="1285"/>
    <n v="87.167999999999978"/>
    <n v="8"/>
    <n v="0.8"/>
    <n v="-226.63679999999999"/>
  </r>
  <r>
    <n v="7177"/>
    <x v="3561"/>
    <x v="3"/>
    <x v="606"/>
    <d v="2014-03-31T00:00:00"/>
    <s v="Standard Class"/>
    <s v="HK-14890"/>
    <s v="Heather Kirkland"/>
    <x v="1"/>
    <x v="0"/>
    <s v="Houston"/>
    <x v="5"/>
    <n v="77070"/>
    <x v="2"/>
    <x v="1031"/>
    <x v="1"/>
    <x v="4"/>
    <x v="1013"/>
    <n v="32.231999999999999"/>
    <n v="3"/>
    <n v="0.2"/>
    <n v="2.4173999999999989"/>
  </r>
  <r>
    <n v="7178"/>
    <x v="3562"/>
    <x v="3"/>
    <x v="464"/>
    <d v="2014-05-11T00:00:00"/>
    <s v="Standard Class"/>
    <s v="MY-18295"/>
    <s v="Muhammed Yedwab"/>
    <x v="1"/>
    <x v="0"/>
    <s v="Philadelphia"/>
    <x v="9"/>
    <n v="19140"/>
    <x v="3"/>
    <x v="1812"/>
    <x v="1"/>
    <x v="8"/>
    <x v="1793"/>
    <n v="2.2020000000000004"/>
    <n v="2"/>
    <n v="0.7"/>
    <n v="-1.5413999999999999"/>
  </r>
  <r>
    <n v="7179"/>
    <x v="3562"/>
    <x v="3"/>
    <x v="464"/>
    <d v="2014-05-11T00:00:00"/>
    <s v="Standard Class"/>
    <s v="MY-18295"/>
    <s v="Muhammed Yedwab"/>
    <x v="1"/>
    <x v="0"/>
    <s v="Philadelphia"/>
    <x v="9"/>
    <n v="19140"/>
    <x v="3"/>
    <x v="864"/>
    <x v="1"/>
    <x v="8"/>
    <x v="850"/>
    <n v="9.3960000000000008"/>
    <n v="3"/>
    <n v="0.7"/>
    <n v="-7.5167999999999964"/>
  </r>
  <r>
    <n v="7180"/>
    <x v="3563"/>
    <x v="0"/>
    <x v="696"/>
    <d v="2013-11-19T00:00:00"/>
    <s v="Standard Class"/>
    <s v="RC-19960"/>
    <s v="Ryan Crowe"/>
    <x v="0"/>
    <x v="0"/>
    <s v="Baltimore"/>
    <x v="39"/>
    <n v="21215"/>
    <x v="3"/>
    <x v="1507"/>
    <x v="2"/>
    <x v="7"/>
    <x v="1485"/>
    <n v="89.97"/>
    <n v="3"/>
    <n v="0"/>
    <n v="25.191600000000005"/>
  </r>
  <r>
    <n v="7181"/>
    <x v="3564"/>
    <x v="2"/>
    <x v="1037"/>
    <d v="2011-01-08T00:00:00"/>
    <s v="First Class"/>
    <s v="JO-15145"/>
    <s v="Jack O'Briant"/>
    <x v="1"/>
    <x v="0"/>
    <s v="Athens"/>
    <x v="32"/>
    <n v="30605"/>
    <x v="0"/>
    <x v="319"/>
    <x v="1"/>
    <x v="6"/>
    <x v="316"/>
    <n v="12.78"/>
    <n v="3"/>
    <n v="0"/>
    <n v="5.2397999999999998"/>
  </r>
  <r>
    <n v="7182"/>
    <x v="3565"/>
    <x v="0"/>
    <x v="797"/>
    <d v="2013-12-31T00:00:00"/>
    <s v="Second Class"/>
    <s v="MW-18220"/>
    <s v="Mitch Webber"/>
    <x v="0"/>
    <x v="0"/>
    <s v="Lancaster"/>
    <x v="24"/>
    <n v="43130"/>
    <x v="3"/>
    <x v="1072"/>
    <x v="2"/>
    <x v="11"/>
    <x v="1052"/>
    <n v="40"/>
    <n v="2"/>
    <n v="0.2"/>
    <n v="0.5"/>
  </r>
  <r>
    <n v="7183"/>
    <x v="3566"/>
    <x v="3"/>
    <x v="504"/>
    <d v="2014-05-05T00:00:00"/>
    <s v="Standard Class"/>
    <s v="NZ-18565"/>
    <s v="Nick Zandusky"/>
    <x v="2"/>
    <x v="0"/>
    <s v="Los Angeles"/>
    <x v="1"/>
    <n v="90032"/>
    <x v="1"/>
    <x v="699"/>
    <x v="1"/>
    <x v="8"/>
    <x v="692"/>
    <n v="23.24"/>
    <n v="5"/>
    <n v="0.2"/>
    <n v="7.5529999999999982"/>
  </r>
  <r>
    <n v="7184"/>
    <x v="3567"/>
    <x v="3"/>
    <x v="81"/>
    <d v="2014-04-24T00:00:00"/>
    <s v="First Class"/>
    <s v="JM-15250"/>
    <s v="Janet Martin"/>
    <x v="0"/>
    <x v="0"/>
    <s v="Baltimore"/>
    <x v="39"/>
    <n v="21215"/>
    <x v="3"/>
    <x v="38"/>
    <x v="0"/>
    <x v="1"/>
    <x v="38"/>
    <n v="908.82"/>
    <n v="9"/>
    <n v="0"/>
    <n v="227.20500000000004"/>
  </r>
  <r>
    <n v="7185"/>
    <x v="3568"/>
    <x v="3"/>
    <x v="629"/>
    <d v="2014-08-25T00:00:00"/>
    <s v="Standard Class"/>
    <s v="ED-13885"/>
    <s v="Emily Ducich"/>
    <x v="2"/>
    <x v="0"/>
    <s v="Houston"/>
    <x v="5"/>
    <n v="77095"/>
    <x v="2"/>
    <x v="1567"/>
    <x v="1"/>
    <x v="14"/>
    <x v="1549"/>
    <n v="5.5520000000000005"/>
    <n v="2"/>
    <n v="0.2"/>
    <n v="-1.0410000000000006"/>
  </r>
  <r>
    <n v="7186"/>
    <x v="3568"/>
    <x v="3"/>
    <x v="629"/>
    <d v="2014-08-25T00:00:00"/>
    <s v="Standard Class"/>
    <s v="ED-13885"/>
    <s v="Emily Ducich"/>
    <x v="2"/>
    <x v="0"/>
    <s v="Houston"/>
    <x v="5"/>
    <n v="77095"/>
    <x v="2"/>
    <x v="1412"/>
    <x v="1"/>
    <x v="6"/>
    <x v="1390"/>
    <n v="8.016"/>
    <n v="3"/>
    <n v="0.2"/>
    <n v="1.0019999999999993"/>
  </r>
  <r>
    <n v="7187"/>
    <x v="3568"/>
    <x v="3"/>
    <x v="629"/>
    <d v="2014-08-25T00:00:00"/>
    <s v="Standard Class"/>
    <s v="ED-13885"/>
    <s v="Emily Ducich"/>
    <x v="2"/>
    <x v="0"/>
    <s v="Houston"/>
    <x v="5"/>
    <n v="77095"/>
    <x v="2"/>
    <x v="1391"/>
    <x v="0"/>
    <x v="1"/>
    <x v="1368"/>
    <n v="74.591999999999999"/>
    <n v="4"/>
    <n v="0.3"/>
    <n v="-2.1312000000000033"/>
  </r>
  <r>
    <n v="7188"/>
    <x v="3568"/>
    <x v="3"/>
    <x v="629"/>
    <d v="2014-08-25T00:00:00"/>
    <s v="Standard Class"/>
    <s v="ED-13885"/>
    <s v="Emily Ducich"/>
    <x v="2"/>
    <x v="0"/>
    <s v="Houston"/>
    <x v="5"/>
    <n v="77095"/>
    <x v="2"/>
    <x v="1478"/>
    <x v="0"/>
    <x v="5"/>
    <x v="1456"/>
    <n v="16.784000000000002"/>
    <n v="2"/>
    <n v="0.6"/>
    <n v="-22.238800000000001"/>
  </r>
  <r>
    <n v="7189"/>
    <x v="3568"/>
    <x v="3"/>
    <x v="629"/>
    <d v="2014-08-25T00:00:00"/>
    <s v="Standard Class"/>
    <s v="ED-13885"/>
    <s v="Emily Ducich"/>
    <x v="2"/>
    <x v="0"/>
    <s v="Houston"/>
    <x v="5"/>
    <n v="77095"/>
    <x v="2"/>
    <x v="535"/>
    <x v="1"/>
    <x v="9"/>
    <x v="530"/>
    <n v="38.86399999999999"/>
    <n v="4"/>
    <n v="0.8"/>
    <n v="-99.103200000000044"/>
  </r>
  <r>
    <n v="7190"/>
    <x v="3569"/>
    <x v="0"/>
    <x v="396"/>
    <d v="2013-11-16T00:00:00"/>
    <s v="First Class"/>
    <s v="DW-13480"/>
    <s v="Dianna Wilson"/>
    <x v="2"/>
    <x v="0"/>
    <s v="San Diego"/>
    <x v="1"/>
    <n v="92024"/>
    <x v="1"/>
    <x v="1495"/>
    <x v="2"/>
    <x v="7"/>
    <x v="1474"/>
    <n v="203.976"/>
    <n v="3"/>
    <n v="0.2"/>
    <n v="25.496999999999986"/>
  </r>
  <r>
    <n v="7191"/>
    <x v="3569"/>
    <x v="0"/>
    <x v="396"/>
    <d v="2013-11-16T00:00:00"/>
    <s v="First Class"/>
    <s v="DW-13480"/>
    <s v="Dianna Wilson"/>
    <x v="2"/>
    <x v="0"/>
    <s v="San Diego"/>
    <x v="1"/>
    <n v="92024"/>
    <x v="1"/>
    <x v="1660"/>
    <x v="0"/>
    <x v="3"/>
    <x v="1639"/>
    <n v="674.35200000000009"/>
    <n v="3"/>
    <n v="0.2"/>
    <n v="-8.4294000000000153"/>
  </r>
  <r>
    <n v="7192"/>
    <x v="3570"/>
    <x v="0"/>
    <x v="393"/>
    <d v="2013-10-07T00:00:00"/>
    <s v="Second Class"/>
    <s v="JK-15205"/>
    <s v="Jamie Kunitz"/>
    <x v="0"/>
    <x v="0"/>
    <s v="Hialeah"/>
    <x v="2"/>
    <n v="33012"/>
    <x v="0"/>
    <x v="307"/>
    <x v="1"/>
    <x v="8"/>
    <x v="304"/>
    <n v="5.3880000000000008"/>
    <n v="4"/>
    <n v="0.7"/>
    <n v="-4.49"/>
  </r>
  <r>
    <n v="7193"/>
    <x v="3570"/>
    <x v="0"/>
    <x v="393"/>
    <d v="2013-10-07T00:00:00"/>
    <s v="Second Class"/>
    <s v="JK-15205"/>
    <s v="Jamie Kunitz"/>
    <x v="0"/>
    <x v="0"/>
    <s v="Hialeah"/>
    <x v="2"/>
    <n v="33012"/>
    <x v="0"/>
    <x v="1159"/>
    <x v="1"/>
    <x v="6"/>
    <x v="33"/>
    <n v="30.975999999999999"/>
    <n v="8"/>
    <n v="0.2"/>
    <n v="5.0335999999999999"/>
  </r>
  <r>
    <n v="7194"/>
    <x v="3571"/>
    <x v="0"/>
    <x v="1151"/>
    <d v="2013-02-14T00:00:00"/>
    <s v="First Class"/>
    <s v="JS-15880"/>
    <s v="John Stevenson"/>
    <x v="0"/>
    <x v="0"/>
    <s v="Atlanta"/>
    <x v="32"/>
    <n v="30318"/>
    <x v="0"/>
    <x v="906"/>
    <x v="1"/>
    <x v="4"/>
    <x v="889"/>
    <n v="1350.1200000000001"/>
    <n v="6"/>
    <n v="0"/>
    <n v="175.51560000000001"/>
  </r>
  <r>
    <n v="7195"/>
    <x v="3571"/>
    <x v="0"/>
    <x v="1151"/>
    <d v="2013-02-14T00:00:00"/>
    <s v="First Class"/>
    <s v="JS-15880"/>
    <s v="John Stevenson"/>
    <x v="0"/>
    <x v="0"/>
    <s v="Atlanta"/>
    <x v="32"/>
    <n v="30318"/>
    <x v="0"/>
    <x v="122"/>
    <x v="1"/>
    <x v="8"/>
    <x v="122"/>
    <n v="15.92"/>
    <n v="4"/>
    <n v="0"/>
    <n v="7.4824000000000002"/>
  </r>
  <r>
    <n v="7196"/>
    <x v="3572"/>
    <x v="0"/>
    <x v="373"/>
    <d v="2013-11-18T00:00:00"/>
    <s v="Standard Class"/>
    <s v="PO-19180"/>
    <s v="Philisse Overcash"/>
    <x v="2"/>
    <x v="0"/>
    <s v="Seattle"/>
    <x v="4"/>
    <n v="98103"/>
    <x v="1"/>
    <x v="28"/>
    <x v="0"/>
    <x v="5"/>
    <x v="1301"/>
    <n v="19.54"/>
    <n v="2"/>
    <n v="0"/>
    <n v="7.2297999999999991"/>
  </r>
  <r>
    <n v="7197"/>
    <x v="3573"/>
    <x v="2"/>
    <x v="759"/>
    <d v="2011-04-30T00:00:00"/>
    <s v="Standard Class"/>
    <s v="MH-17290"/>
    <s v="Marc Harrigan"/>
    <x v="2"/>
    <x v="0"/>
    <s v="Los Angeles"/>
    <x v="1"/>
    <n v="90036"/>
    <x v="1"/>
    <x v="1046"/>
    <x v="1"/>
    <x v="6"/>
    <x v="1026"/>
    <n v="21.400000000000002"/>
    <n v="5"/>
    <n v="0"/>
    <n v="6.2059999999999977"/>
  </r>
  <r>
    <n v="7198"/>
    <x v="3573"/>
    <x v="2"/>
    <x v="759"/>
    <d v="2011-04-30T00:00:00"/>
    <s v="Standard Class"/>
    <s v="MH-17290"/>
    <s v="Marc Harrigan"/>
    <x v="2"/>
    <x v="0"/>
    <s v="Los Angeles"/>
    <x v="1"/>
    <n v="90036"/>
    <x v="1"/>
    <x v="1729"/>
    <x v="1"/>
    <x v="2"/>
    <x v="1707"/>
    <n v="12.6"/>
    <n v="2"/>
    <n v="0"/>
    <n v="5.7959999999999994"/>
  </r>
  <r>
    <n v="7199"/>
    <x v="3574"/>
    <x v="1"/>
    <x v="1067"/>
    <d v="2012-08-15T00:00:00"/>
    <s v="Standard Class"/>
    <s v="PO-19180"/>
    <s v="Philisse Overcash"/>
    <x v="2"/>
    <x v="0"/>
    <s v="New York City"/>
    <x v="15"/>
    <n v="10035"/>
    <x v="3"/>
    <x v="250"/>
    <x v="1"/>
    <x v="6"/>
    <x v="248"/>
    <n v="11.96"/>
    <n v="2"/>
    <n v="0"/>
    <n v="3.1096000000000004"/>
  </r>
  <r>
    <n v="7200"/>
    <x v="3574"/>
    <x v="1"/>
    <x v="1067"/>
    <d v="2012-08-15T00:00:00"/>
    <s v="Standard Class"/>
    <s v="PO-19180"/>
    <s v="Philisse Overcash"/>
    <x v="2"/>
    <x v="0"/>
    <s v="New York City"/>
    <x v="15"/>
    <n v="10035"/>
    <x v="3"/>
    <x v="302"/>
    <x v="2"/>
    <x v="7"/>
    <x v="299"/>
    <n v="138"/>
    <n v="2"/>
    <n v="0"/>
    <n v="34.5"/>
  </r>
  <r>
    <n v="7201"/>
    <x v="3575"/>
    <x v="0"/>
    <x v="581"/>
    <d v="2013-12-04T00:00:00"/>
    <s v="Standard Class"/>
    <s v="HF-14995"/>
    <s v="Herbert Flentye"/>
    <x v="0"/>
    <x v="0"/>
    <s v="Fort Lauderdale"/>
    <x v="2"/>
    <n v="33311"/>
    <x v="0"/>
    <x v="1285"/>
    <x v="2"/>
    <x v="7"/>
    <x v="1262"/>
    <n v="116.75999999999999"/>
    <n v="1"/>
    <n v="0.2"/>
    <n v="14.594999999999985"/>
  </r>
  <r>
    <n v="7202"/>
    <x v="3575"/>
    <x v="0"/>
    <x v="581"/>
    <d v="2013-12-04T00:00:00"/>
    <s v="Standard Class"/>
    <s v="HF-14995"/>
    <s v="Herbert Flentye"/>
    <x v="0"/>
    <x v="0"/>
    <s v="Fort Lauderdale"/>
    <x v="2"/>
    <n v="33311"/>
    <x v="0"/>
    <x v="977"/>
    <x v="0"/>
    <x v="3"/>
    <x v="824"/>
    <n v="331.02300000000008"/>
    <n v="7"/>
    <n v="0.45"/>
    <n v="-114.35339999999997"/>
  </r>
  <r>
    <n v="7203"/>
    <x v="3576"/>
    <x v="0"/>
    <x v="99"/>
    <d v="2013-10-29T00:00:00"/>
    <s v="Same Day"/>
    <s v="VB-21745"/>
    <s v="Victoria Brennan"/>
    <x v="1"/>
    <x v="0"/>
    <s v="Rochester"/>
    <x v="15"/>
    <n v="14609"/>
    <x v="3"/>
    <x v="1814"/>
    <x v="0"/>
    <x v="5"/>
    <x v="1795"/>
    <n v="756.80000000000007"/>
    <n v="5"/>
    <n v="0"/>
    <n v="75.679999999999978"/>
  </r>
  <r>
    <n v="7204"/>
    <x v="3577"/>
    <x v="2"/>
    <x v="282"/>
    <d v="2012-01-02T00:00:00"/>
    <s v="Standard Class"/>
    <s v="MG-17890"/>
    <s v="Michael Granlund"/>
    <x v="2"/>
    <x v="0"/>
    <s v="Saint Charles"/>
    <x v="10"/>
    <n v="60174"/>
    <x v="2"/>
    <x v="1677"/>
    <x v="0"/>
    <x v="5"/>
    <x v="1656"/>
    <n v="8.7360000000000007"/>
    <n v="3"/>
    <n v="0.6"/>
    <n v="-4.804800000000002"/>
  </r>
  <r>
    <n v="7205"/>
    <x v="3578"/>
    <x v="1"/>
    <x v="229"/>
    <d v="2012-09-17T00:00:00"/>
    <s v="Standard Class"/>
    <s v="BO-11425"/>
    <s v="Bobby Odegard"/>
    <x v="0"/>
    <x v="0"/>
    <s v="New York City"/>
    <x v="15"/>
    <n v="10024"/>
    <x v="3"/>
    <x v="1279"/>
    <x v="1"/>
    <x v="6"/>
    <x v="1255"/>
    <n v="6.08"/>
    <n v="2"/>
    <n v="0"/>
    <n v="2.0671999999999997"/>
  </r>
  <r>
    <n v="7206"/>
    <x v="3579"/>
    <x v="3"/>
    <x v="280"/>
    <d v="2014-10-07T00:00:00"/>
    <s v="Standard Class"/>
    <s v="CM-12115"/>
    <s v="Chad McGuire"/>
    <x v="0"/>
    <x v="0"/>
    <s v="San Francisco"/>
    <x v="1"/>
    <n v="94109"/>
    <x v="1"/>
    <x v="698"/>
    <x v="0"/>
    <x v="5"/>
    <x v="691"/>
    <n v="17.46"/>
    <n v="2"/>
    <n v="0"/>
    <n v="5.936399999999999"/>
  </r>
  <r>
    <n v="7207"/>
    <x v="3579"/>
    <x v="3"/>
    <x v="280"/>
    <d v="2014-10-07T00:00:00"/>
    <s v="Standard Class"/>
    <s v="CM-12115"/>
    <s v="Chad McGuire"/>
    <x v="0"/>
    <x v="0"/>
    <s v="San Francisco"/>
    <x v="1"/>
    <n v="94109"/>
    <x v="1"/>
    <x v="1794"/>
    <x v="2"/>
    <x v="15"/>
    <x v="1775"/>
    <n v="369.16"/>
    <n v="11"/>
    <n v="0.2"/>
    <n v="32.301500000000019"/>
  </r>
  <r>
    <n v="7208"/>
    <x v="3580"/>
    <x v="0"/>
    <x v="108"/>
    <d v="2013-09-14T00:00:00"/>
    <s v="First Class"/>
    <s v="LC-16930"/>
    <s v="Linda Cazamias"/>
    <x v="1"/>
    <x v="0"/>
    <s v="Phoenix"/>
    <x v="16"/>
    <n v="85023"/>
    <x v="1"/>
    <x v="853"/>
    <x v="1"/>
    <x v="6"/>
    <x v="838"/>
    <n v="2.9120000000000004"/>
    <n v="2"/>
    <n v="0.2"/>
    <n v="0.90999999999999981"/>
  </r>
  <r>
    <n v="7209"/>
    <x v="3580"/>
    <x v="0"/>
    <x v="108"/>
    <d v="2013-09-14T00:00:00"/>
    <s v="First Class"/>
    <s v="LC-16930"/>
    <s v="Linda Cazamias"/>
    <x v="1"/>
    <x v="0"/>
    <s v="Phoenix"/>
    <x v="16"/>
    <n v="85023"/>
    <x v="1"/>
    <x v="1810"/>
    <x v="1"/>
    <x v="10"/>
    <x v="1791"/>
    <n v="20.736000000000004"/>
    <n v="4"/>
    <n v="0.2"/>
    <n v="7.2576000000000001"/>
  </r>
  <r>
    <n v="7210"/>
    <x v="3580"/>
    <x v="0"/>
    <x v="108"/>
    <d v="2013-09-14T00:00:00"/>
    <s v="First Class"/>
    <s v="LC-16930"/>
    <s v="Linda Cazamias"/>
    <x v="1"/>
    <x v="0"/>
    <s v="Phoenix"/>
    <x v="16"/>
    <n v="85023"/>
    <x v="1"/>
    <x v="457"/>
    <x v="1"/>
    <x v="10"/>
    <x v="453"/>
    <n v="9.5680000000000014"/>
    <n v="2"/>
    <n v="0.2"/>
    <n v="2.9899999999999993"/>
  </r>
  <r>
    <n v="7211"/>
    <x v="3581"/>
    <x v="0"/>
    <x v="799"/>
    <d v="2013-06-07T00:00:00"/>
    <s v="Standard Class"/>
    <s v="EH-13765"/>
    <s v="Edward Hooks"/>
    <x v="1"/>
    <x v="0"/>
    <s v="Seattle"/>
    <x v="4"/>
    <n v="98115"/>
    <x v="1"/>
    <x v="1603"/>
    <x v="1"/>
    <x v="10"/>
    <x v="1586"/>
    <n v="30.18"/>
    <n v="3"/>
    <n v="0"/>
    <n v="13.8828"/>
  </r>
  <r>
    <n v="7212"/>
    <x v="3581"/>
    <x v="0"/>
    <x v="799"/>
    <d v="2013-06-07T00:00:00"/>
    <s v="Standard Class"/>
    <s v="EH-13765"/>
    <s v="Edward Hooks"/>
    <x v="1"/>
    <x v="0"/>
    <s v="Seattle"/>
    <x v="4"/>
    <n v="98115"/>
    <x v="1"/>
    <x v="61"/>
    <x v="1"/>
    <x v="8"/>
    <x v="61"/>
    <n v="51.648000000000003"/>
    <n v="12"/>
    <n v="0.2"/>
    <n v="18.7224"/>
  </r>
  <r>
    <n v="7213"/>
    <x v="3581"/>
    <x v="0"/>
    <x v="799"/>
    <d v="2013-06-07T00:00:00"/>
    <s v="Standard Class"/>
    <s v="EH-13765"/>
    <s v="Edward Hooks"/>
    <x v="1"/>
    <x v="0"/>
    <s v="Seattle"/>
    <x v="4"/>
    <n v="98115"/>
    <x v="1"/>
    <x v="605"/>
    <x v="1"/>
    <x v="8"/>
    <x v="600"/>
    <n v="11.231999999999999"/>
    <n v="3"/>
    <n v="0.2"/>
    <n v="3.9312000000000005"/>
  </r>
  <r>
    <n v="7214"/>
    <x v="3582"/>
    <x v="3"/>
    <x v="453"/>
    <d v="2014-10-20T00:00:00"/>
    <s v="Standard Class"/>
    <s v="MC-17275"/>
    <s v="Marc Crier"/>
    <x v="0"/>
    <x v="0"/>
    <s v="Camarillo"/>
    <x v="1"/>
    <n v="93010"/>
    <x v="1"/>
    <x v="1123"/>
    <x v="1"/>
    <x v="2"/>
    <x v="1102"/>
    <n v="14.73"/>
    <n v="3"/>
    <n v="0"/>
    <n v="7.2176999999999998"/>
  </r>
  <r>
    <n v="7215"/>
    <x v="3583"/>
    <x v="1"/>
    <x v="874"/>
    <d v="2012-09-30T00:00:00"/>
    <s v="Second Class"/>
    <s v="HW-14935"/>
    <s v="Helen Wasserman"/>
    <x v="1"/>
    <x v="0"/>
    <s v="Detroit"/>
    <x v="12"/>
    <n v="48205"/>
    <x v="2"/>
    <x v="1210"/>
    <x v="1"/>
    <x v="6"/>
    <x v="1186"/>
    <n v="16.399999999999999"/>
    <n v="5"/>
    <n v="0"/>
    <n v="4.7559999999999985"/>
  </r>
  <r>
    <n v="7216"/>
    <x v="3583"/>
    <x v="1"/>
    <x v="874"/>
    <d v="2012-09-30T00:00:00"/>
    <s v="Second Class"/>
    <s v="HW-14935"/>
    <s v="Helen Wasserman"/>
    <x v="1"/>
    <x v="0"/>
    <s v="Detroit"/>
    <x v="12"/>
    <n v="48205"/>
    <x v="2"/>
    <x v="860"/>
    <x v="1"/>
    <x v="10"/>
    <x v="846"/>
    <n v="25.92"/>
    <n v="4"/>
    <n v="0"/>
    <n v="12.441600000000001"/>
  </r>
  <r>
    <n v="7217"/>
    <x v="3584"/>
    <x v="1"/>
    <x v="910"/>
    <d v="2012-05-06T00:00:00"/>
    <s v="First Class"/>
    <s v="LC-16870"/>
    <s v="Lena Cacioppo"/>
    <x v="0"/>
    <x v="0"/>
    <s v="San Francisco"/>
    <x v="1"/>
    <n v="94109"/>
    <x v="1"/>
    <x v="454"/>
    <x v="1"/>
    <x v="6"/>
    <x v="450"/>
    <n v="8.82"/>
    <n v="3"/>
    <n v="0"/>
    <n v="2.5577999999999994"/>
  </r>
  <r>
    <n v="7218"/>
    <x v="3584"/>
    <x v="1"/>
    <x v="910"/>
    <d v="2012-05-06T00:00:00"/>
    <s v="First Class"/>
    <s v="LC-16870"/>
    <s v="Lena Cacioppo"/>
    <x v="0"/>
    <x v="0"/>
    <s v="San Francisco"/>
    <x v="1"/>
    <n v="94109"/>
    <x v="1"/>
    <x v="920"/>
    <x v="1"/>
    <x v="8"/>
    <x v="1749"/>
    <n v="62.496000000000009"/>
    <n v="2"/>
    <n v="0.2"/>
    <n v="21.873599999999996"/>
  </r>
  <r>
    <n v="7219"/>
    <x v="3584"/>
    <x v="1"/>
    <x v="910"/>
    <d v="2012-05-06T00:00:00"/>
    <s v="First Class"/>
    <s v="LC-16870"/>
    <s v="Lena Cacioppo"/>
    <x v="0"/>
    <x v="0"/>
    <s v="San Francisco"/>
    <x v="1"/>
    <n v="94109"/>
    <x v="1"/>
    <x v="106"/>
    <x v="2"/>
    <x v="11"/>
    <x v="106"/>
    <n v="339.96"/>
    <n v="4"/>
    <n v="0"/>
    <n v="122.38559999999998"/>
  </r>
  <r>
    <n v="7220"/>
    <x v="3584"/>
    <x v="1"/>
    <x v="910"/>
    <d v="2012-05-06T00:00:00"/>
    <s v="First Class"/>
    <s v="LC-16870"/>
    <s v="Lena Cacioppo"/>
    <x v="0"/>
    <x v="0"/>
    <s v="San Francisco"/>
    <x v="1"/>
    <n v="94109"/>
    <x v="1"/>
    <x v="582"/>
    <x v="1"/>
    <x v="8"/>
    <x v="577"/>
    <n v="49.568000000000005"/>
    <n v="2"/>
    <n v="0.2"/>
    <n v="17.348799999999997"/>
  </r>
  <r>
    <n v="7221"/>
    <x v="3585"/>
    <x v="3"/>
    <x v="1152"/>
    <d v="2014-01-14T00:00:00"/>
    <s v="Standard Class"/>
    <s v="BP-11290"/>
    <s v="Beth Paige"/>
    <x v="0"/>
    <x v="0"/>
    <s v="Philadelphia"/>
    <x v="9"/>
    <n v="19140"/>
    <x v="3"/>
    <x v="569"/>
    <x v="1"/>
    <x v="8"/>
    <x v="564"/>
    <n v="274.49100000000004"/>
    <n v="3"/>
    <n v="0.7"/>
    <n v="-228.74250000000006"/>
  </r>
  <r>
    <n v="7222"/>
    <x v="3586"/>
    <x v="3"/>
    <x v="678"/>
    <d v="2014-02-01T00:00:00"/>
    <s v="Standard Class"/>
    <s v="TG-21310"/>
    <s v="Toby Gnade"/>
    <x v="0"/>
    <x v="0"/>
    <s v="New York City"/>
    <x v="15"/>
    <n v="10035"/>
    <x v="3"/>
    <x v="1676"/>
    <x v="2"/>
    <x v="7"/>
    <x v="1655"/>
    <n v="137.94"/>
    <n v="3"/>
    <n v="0"/>
    <n v="35.864399999999996"/>
  </r>
  <r>
    <n v="7223"/>
    <x v="3587"/>
    <x v="3"/>
    <x v="264"/>
    <d v="2014-09-07T00:00:00"/>
    <s v="Standard Class"/>
    <s v="MC-18100"/>
    <s v="Mick Crebagga"/>
    <x v="0"/>
    <x v="0"/>
    <s v="Chicago"/>
    <x v="10"/>
    <n v="60623"/>
    <x v="2"/>
    <x v="658"/>
    <x v="2"/>
    <x v="11"/>
    <x v="652"/>
    <n v="40.68"/>
    <n v="3"/>
    <n v="0.2"/>
    <n v="-7.1190000000000015"/>
  </r>
  <r>
    <n v="7224"/>
    <x v="3588"/>
    <x v="0"/>
    <x v="216"/>
    <d v="2013-07-19T00:00:00"/>
    <s v="Standard Class"/>
    <s v="RB-19360"/>
    <s v="Raymond Buch"/>
    <x v="0"/>
    <x v="0"/>
    <s v="San Francisco"/>
    <x v="1"/>
    <n v="94122"/>
    <x v="1"/>
    <x v="40"/>
    <x v="2"/>
    <x v="7"/>
    <x v="40"/>
    <n v="110.376"/>
    <n v="3"/>
    <n v="0.2"/>
    <n v="12.417299999999997"/>
  </r>
  <r>
    <n v="7225"/>
    <x v="3588"/>
    <x v="0"/>
    <x v="216"/>
    <d v="2013-07-19T00:00:00"/>
    <s v="Standard Class"/>
    <s v="RB-19360"/>
    <s v="Raymond Buch"/>
    <x v="0"/>
    <x v="0"/>
    <s v="San Francisco"/>
    <x v="1"/>
    <n v="94122"/>
    <x v="1"/>
    <x v="1656"/>
    <x v="1"/>
    <x v="9"/>
    <x v="1635"/>
    <n v="151.62"/>
    <n v="7"/>
    <n v="0"/>
    <n v="50.03459999999999"/>
  </r>
  <r>
    <n v="7226"/>
    <x v="3588"/>
    <x v="0"/>
    <x v="216"/>
    <d v="2013-07-19T00:00:00"/>
    <s v="Standard Class"/>
    <s v="RB-19360"/>
    <s v="Raymond Buch"/>
    <x v="0"/>
    <x v="0"/>
    <s v="San Francisco"/>
    <x v="1"/>
    <n v="94122"/>
    <x v="1"/>
    <x v="442"/>
    <x v="0"/>
    <x v="5"/>
    <x v="437"/>
    <n v="30.8"/>
    <n v="4"/>
    <n v="0"/>
    <n v="10.163999999999998"/>
  </r>
  <r>
    <n v="7227"/>
    <x v="3589"/>
    <x v="3"/>
    <x v="642"/>
    <d v="2014-03-01T00:00:00"/>
    <s v="Standard Class"/>
    <s v="ES-14080"/>
    <s v="Erin Smith"/>
    <x v="1"/>
    <x v="0"/>
    <s v="Philadelphia"/>
    <x v="9"/>
    <n v="19134"/>
    <x v="3"/>
    <x v="1030"/>
    <x v="1"/>
    <x v="10"/>
    <x v="1012"/>
    <n v="123.92000000000002"/>
    <n v="5"/>
    <n v="0.2"/>
    <n v="38.724999999999994"/>
  </r>
  <r>
    <n v="7228"/>
    <x v="3589"/>
    <x v="3"/>
    <x v="642"/>
    <d v="2014-03-01T00:00:00"/>
    <s v="Standard Class"/>
    <s v="ES-14080"/>
    <s v="Erin Smith"/>
    <x v="1"/>
    <x v="0"/>
    <s v="Philadelphia"/>
    <x v="9"/>
    <n v="19134"/>
    <x v="3"/>
    <x v="764"/>
    <x v="2"/>
    <x v="11"/>
    <x v="756"/>
    <n v="1319.8"/>
    <n v="5"/>
    <n v="0.2"/>
    <n v="214.4674999999998"/>
  </r>
  <r>
    <n v="7229"/>
    <x v="3590"/>
    <x v="2"/>
    <x v="836"/>
    <d v="2011-07-22T00:00:00"/>
    <s v="First Class"/>
    <s v="RD-19720"/>
    <s v="Roger Demir"/>
    <x v="0"/>
    <x v="0"/>
    <s v="San Francisco"/>
    <x v="1"/>
    <n v="94122"/>
    <x v="1"/>
    <x v="440"/>
    <x v="1"/>
    <x v="8"/>
    <x v="435"/>
    <n v="89.712000000000018"/>
    <n v="6"/>
    <n v="0.2"/>
    <n v="30.277799999999992"/>
  </r>
  <r>
    <n v="7230"/>
    <x v="3590"/>
    <x v="2"/>
    <x v="836"/>
    <d v="2011-07-22T00:00:00"/>
    <s v="First Class"/>
    <s v="RD-19720"/>
    <s v="Roger Demir"/>
    <x v="0"/>
    <x v="0"/>
    <s v="San Francisco"/>
    <x v="1"/>
    <n v="94122"/>
    <x v="1"/>
    <x v="229"/>
    <x v="1"/>
    <x v="10"/>
    <x v="227"/>
    <n v="22.830000000000002"/>
    <n v="3"/>
    <n v="0"/>
    <n v="10.7301"/>
  </r>
  <r>
    <n v="7231"/>
    <x v="3591"/>
    <x v="3"/>
    <x v="677"/>
    <d v="2014-03-16T00:00:00"/>
    <s v="First Class"/>
    <s v="SC-20380"/>
    <s v="Shahid Collister"/>
    <x v="0"/>
    <x v="0"/>
    <s v="Fairfield"/>
    <x v="29"/>
    <n v="6824"/>
    <x v="3"/>
    <x v="1087"/>
    <x v="1"/>
    <x v="8"/>
    <x v="1068"/>
    <n v="30.88"/>
    <n v="2"/>
    <n v="0"/>
    <n v="15.44"/>
  </r>
  <r>
    <n v="7232"/>
    <x v="3591"/>
    <x v="3"/>
    <x v="677"/>
    <d v="2014-03-16T00:00:00"/>
    <s v="First Class"/>
    <s v="SC-20380"/>
    <s v="Shahid Collister"/>
    <x v="0"/>
    <x v="0"/>
    <s v="Fairfield"/>
    <x v="29"/>
    <n v="6824"/>
    <x v="3"/>
    <x v="1778"/>
    <x v="1"/>
    <x v="9"/>
    <x v="1759"/>
    <n v="465.16"/>
    <n v="2"/>
    <n v="0"/>
    <n v="120.94159999999999"/>
  </r>
  <r>
    <n v="7233"/>
    <x v="3591"/>
    <x v="3"/>
    <x v="677"/>
    <d v="2014-03-16T00:00:00"/>
    <s v="First Class"/>
    <s v="SC-20380"/>
    <s v="Shahid Collister"/>
    <x v="0"/>
    <x v="0"/>
    <s v="Fairfield"/>
    <x v="29"/>
    <n v="6824"/>
    <x v="3"/>
    <x v="987"/>
    <x v="1"/>
    <x v="10"/>
    <x v="971"/>
    <n v="27.12"/>
    <n v="4"/>
    <n v="0"/>
    <n v="12.475199999999999"/>
  </r>
  <r>
    <n v="7234"/>
    <x v="3592"/>
    <x v="0"/>
    <x v="387"/>
    <d v="2013-03-13T00:00:00"/>
    <s v="Standard Class"/>
    <s v="GB-14575"/>
    <s v="Giulietta Baptist"/>
    <x v="0"/>
    <x v="0"/>
    <s v="New York City"/>
    <x v="15"/>
    <n v="10011"/>
    <x v="3"/>
    <x v="378"/>
    <x v="0"/>
    <x v="5"/>
    <x v="374"/>
    <n v="113.6"/>
    <n v="8"/>
    <n v="0"/>
    <n v="44.304000000000002"/>
  </r>
  <r>
    <n v="7235"/>
    <x v="3592"/>
    <x v="0"/>
    <x v="387"/>
    <d v="2013-03-13T00:00:00"/>
    <s v="Standard Class"/>
    <s v="GB-14575"/>
    <s v="Giulietta Baptist"/>
    <x v="0"/>
    <x v="0"/>
    <s v="New York City"/>
    <x v="15"/>
    <n v="10011"/>
    <x v="3"/>
    <x v="548"/>
    <x v="1"/>
    <x v="10"/>
    <x v="543"/>
    <n v="12.96"/>
    <n v="2"/>
    <n v="0"/>
    <n v="6.3504000000000005"/>
  </r>
  <r>
    <n v="7236"/>
    <x v="3592"/>
    <x v="0"/>
    <x v="387"/>
    <d v="2013-03-13T00:00:00"/>
    <s v="Standard Class"/>
    <s v="GB-14575"/>
    <s v="Giulietta Baptist"/>
    <x v="0"/>
    <x v="0"/>
    <s v="New York City"/>
    <x v="15"/>
    <n v="10011"/>
    <x v="3"/>
    <x v="1311"/>
    <x v="1"/>
    <x v="8"/>
    <x v="1288"/>
    <n v="69.456000000000003"/>
    <n v="2"/>
    <n v="0.2"/>
    <n v="22.573199999999996"/>
  </r>
  <r>
    <n v="7237"/>
    <x v="3593"/>
    <x v="2"/>
    <x v="1035"/>
    <d v="2011-12-10T00:00:00"/>
    <s v="First Class"/>
    <s v="FP-14320"/>
    <s v="Frank Preis"/>
    <x v="0"/>
    <x v="0"/>
    <s v="Los Angeles"/>
    <x v="1"/>
    <n v="90049"/>
    <x v="1"/>
    <x v="649"/>
    <x v="1"/>
    <x v="6"/>
    <x v="643"/>
    <n v="8.64"/>
    <n v="3"/>
    <n v="0"/>
    <n v="2.4192"/>
  </r>
  <r>
    <n v="7238"/>
    <x v="3594"/>
    <x v="0"/>
    <x v="212"/>
    <d v="2013-07-11T00:00:00"/>
    <s v="Same Day"/>
    <s v="EA-14035"/>
    <s v="Erin Ashbrook"/>
    <x v="1"/>
    <x v="0"/>
    <s v="Philadelphia"/>
    <x v="9"/>
    <n v="19143"/>
    <x v="3"/>
    <x v="1815"/>
    <x v="2"/>
    <x v="15"/>
    <x v="1796"/>
    <n v="341.99100000000004"/>
    <n v="3"/>
    <n v="0.7"/>
    <n v="-319.19159999999999"/>
  </r>
  <r>
    <n v="7239"/>
    <x v="3595"/>
    <x v="0"/>
    <x v="435"/>
    <d v="2013-12-31T00:00:00"/>
    <s v="Standard Class"/>
    <s v="SC-20305"/>
    <s v="Sean Christensen"/>
    <x v="0"/>
    <x v="0"/>
    <s v="San Jose"/>
    <x v="1"/>
    <n v="95123"/>
    <x v="1"/>
    <x v="1448"/>
    <x v="0"/>
    <x v="5"/>
    <x v="1426"/>
    <n v="43.96"/>
    <n v="7"/>
    <n v="0"/>
    <n v="18.463200000000004"/>
  </r>
  <r>
    <n v="7240"/>
    <x v="3595"/>
    <x v="0"/>
    <x v="435"/>
    <d v="2013-12-31T00:00:00"/>
    <s v="Standard Class"/>
    <s v="SC-20305"/>
    <s v="Sean Christensen"/>
    <x v="0"/>
    <x v="0"/>
    <s v="San Jose"/>
    <x v="1"/>
    <n v="95123"/>
    <x v="1"/>
    <x v="152"/>
    <x v="1"/>
    <x v="12"/>
    <x v="33"/>
    <n v="39.76"/>
    <n v="7"/>
    <n v="0"/>
    <n v="18.687199999999997"/>
  </r>
  <r>
    <n v="7241"/>
    <x v="3596"/>
    <x v="3"/>
    <x v="756"/>
    <d v="2014-04-26T00:00:00"/>
    <s v="Second Class"/>
    <s v="JF-15355"/>
    <s v="Jay Fein"/>
    <x v="0"/>
    <x v="0"/>
    <s v="Pasadena"/>
    <x v="1"/>
    <n v="91104"/>
    <x v="1"/>
    <x v="1462"/>
    <x v="0"/>
    <x v="5"/>
    <x v="1439"/>
    <n v="66.36"/>
    <n v="7"/>
    <n v="0"/>
    <n v="26.544000000000004"/>
  </r>
  <r>
    <n v="7242"/>
    <x v="3596"/>
    <x v="3"/>
    <x v="756"/>
    <d v="2014-04-26T00:00:00"/>
    <s v="Second Class"/>
    <s v="JF-15355"/>
    <s v="Jay Fein"/>
    <x v="0"/>
    <x v="0"/>
    <s v="Pasadena"/>
    <x v="1"/>
    <n v="91104"/>
    <x v="1"/>
    <x v="612"/>
    <x v="1"/>
    <x v="8"/>
    <x v="607"/>
    <n v="92.88000000000001"/>
    <n v="6"/>
    <n v="0.2"/>
    <n v="30.185999999999996"/>
  </r>
  <r>
    <n v="7243"/>
    <x v="3596"/>
    <x v="3"/>
    <x v="756"/>
    <d v="2014-04-26T00:00:00"/>
    <s v="Second Class"/>
    <s v="JF-15355"/>
    <s v="Jay Fein"/>
    <x v="0"/>
    <x v="0"/>
    <s v="Pasadena"/>
    <x v="1"/>
    <n v="91104"/>
    <x v="1"/>
    <x v="441"/>
    <x v="0"/>
    <x v="5"/>
    <x v="1710"/>
    <n v="24.14"/>
    <n v="2"/>
    <n v="0"/>
    <n v="7.9662000000000006"/>
  </r>
  <r>
    <n v="7244"/>
    <x v="3597"/>
    <x v="3"/>
    <x v="629"/>
    <d v="2014-08-23T00:00:00"/>
    <s v="Second Class"/>
    <s v="TP-21415"/>
    <s v="Tom Prescott"/>
    <x v="0"/>
    <x v="0"/>
    <s v="Philadelphia"/>
    <x v="9"/>
    <n v="19134"/>
    <x v="3"/>
    <x v="483"/>
    <x v="0"/>
    <x v="1"/>
    <x v="478"/>
    <n v="4416.174"/>
    <n v="9"/>
    <n v="0.3"/>
    <n v="-630.88200000000006"/>
  </r>
  <r>
    <n v="7245"/>
    <x v="3598"/>
    <x v="3"/>
    <x v="1053"/>
    <d v="2014-05-26T00:00:00"/>
    <s v="First Class"/>
    <s v="RL-19615"/>
    <s v="Rob Lucas"/>
    <x v="0"/>
    <x v="0"/>
    <s v="Los Angeles"/>
    <x v="1"/>
    <n v="90049"/>
    <x v="1"/>
    <x v="1658"/>
    <x v="1"/>
    <x v="6"/>
    <x v="1637"/>
    <n v="49.56"/>
    <n v="7"/>
    <n v="0"/>
    <n v="18.832800000000002"/>
  </r>
  <r>
    <n v="7246"/>
    <x v="3599"/>
    <x v="3"/>
    <x v="839"/>
    <d v="2014-02-14T00:00:00"/>
    <s v="Standard Class"/>
    <s v="SB-20170"/>
    <s v="Sarah Bern"/>
    <x v="0"/>
    <x v="0"/>
    <s v="Los Angeles"/>
    <x v="1"/>
    <n v="90032"/>
    <x v="1"/>
    <x v="1043"/>
    <x v="1"/>
    <x v="4"/>
    <x v="1023"/>
    <n v="354.90000000000003"/>
    <n v="5"/>
    <n v="0"/>
    <n v="17.744999999999962"/>
  </r>
  <r>
    <n v="7247"/>
    <x v="3600"/>
    <x v="2"/>
    <x v="223"/>
    <d v="2011-03-08T00:00:00"/>
    <s v="Standard Class"/>
    <s v="JS-15595"/>
    <s v="Jill Stevenson"/>
    <x v="1"/>
    <x v="0"/>
    <s v="Columbus"/>
    <x v="24"/>
    <n v="43229"/>
    <x v="3"/>
    <x v="1729"/>
    <x v="1"/>
    <x v="2"/>
    <x v="1707"/>
    <n v="15.120000000000001"/>
    <n v="3"/>
    <n v="0.2"/>
    <n v="4.9139999999999988"/>
  </r>
  <r>
    <n v="7248"/>
    <x v="3600"/>
    <x v="2"/>
    <x v="223"/>
    <d v="2011-03-08T00:00:00"/>
    <s v="Standard Class"/>
    <s v="JS-15595"/>
    <s v="Jill Stevenson"/>
    <x v="1"/>
    <x v="0"/>
    <s v="Columbus"/>
    <x v="24"/>
    <n v="43229"/>
    <x v="3"/>
    <x v="366"/>
    <x v="0"/>
    <x v="0"/>
    <x v="362"/>
    <n v="302.45"/>
    <n v="5"/>
    <n v="0.5"/>
    <n v="-199.61700000000002"/>
  </r>
  <r>
    <n v="7249"/>
    <x v="3600"/>
    <x v="2"/>
    <x v="223"/>
    <d v="2011-03-08T00:00:00"/>
    <s v="Standard Class"/>
    <s v="JS-15595"/>
    <s v="Jill Stevenson"/>
    <x v="1"/>
    <x v="0"/>
    <s v="Columbus"/>
    <x v="24"/>
    <n v="43229"/>
    <x v="3"/>
    <x v="700"/>
    <x v="1"/>
    <x v="4"/>
    <x v="693"/>
    <n v="44.672000000000004"/>
    <n v="8"/>
    <n v="0.2"/>
    <n v="-10.051200000000003"/>
  </r>
  <r>
    <n v="7250"/>
    <x v="3601"/>
    <x v="1"/>
    <x v="593"/>
    <d v="2012-06-09T00:00:00"/>
    <s v="Second Class"/>
    <s v="BP-11155"/>
    <s v="Becky Pak"/>
    <x v="0"/>
    <x v="0"/>
    <s v="Los Angeles"/>
    <x v="1"/>
    <n v="90008"/>
    <x v="1"/>
    <x v="1580"/>
    <x v="2"/>
    <x v="11"/>
    <x v="1562"/>
    <n v="119.98"/>
    <n v="2"/>
    <n v="0"/>
    <n v="35.994"/>
  </r>
  <r>
    <n v="7251"/>
    <x v="3601"/>
    <x v="1"/>
    <x v="593"/>
    <d v="2012-06-09T00:00:00"/>
    <s v="Second Class"/>
    <s v="BP-11155"/>
    <s v="Becky Pak"/>
    <x v="0"/>
    <x v="0"/>
    <s v="Los Angeles"/>
    <x v="1"/>
    <n v="90008"/>
    <x v="1"/>
    <x v="1738"/>
    <x v="2"/>
    <x v="11"/>
    <x v="1718"/>
    <n v="989.97"/>
    <n v="3"/>
    <n v="0"/>
    <n v="395.98800000000006"/>
  </r>
  <r>
    <n v="7252"/>
    <x v="3602"/>
    <x v="0"/>
    <x v="278"/>
    <d v="2013-09-03T00:00:00"/>
    <s v="Standard Class"/>
    <s v="EM-13825"/>
    <s v="Elizabeth Moffitt"/>
    <x v="1"/>
    <x v="0"/>
    <s v="Hollywood"/>
    <x v="2"/>
    <n v="33021"/>
    <x v="0"/>
    <x v="1816"/>
    <x v="1"/>
    <x v="2"/>
    <x v="1797"/>
    <n v="9.2159999999999993"/>
    <n v="4"/>
    <n v="0.2"/>
    <n v="3.3408000000000002"/>
  </r>
  <r>
    <n v="7253"/>
    <x v="3603"/>
    <x v="0"/>
    <x v="126"/>
    <d v="2013-09-19T00:00:00"/>
    <s v="Standard Class"/>
    <s v="SC-20695"/>
    <s v="Steve Chapman"/>
    <x v="1"/>
    <x v="0"/>
    <s v="Roseville"/>
    <x v="12"/>
    <n v="48066"/>
    <x v="2"/>
    <x v="1274"/>
    <x v="1"/>
    <x v="10"/>
    <x v="1250"/>
    <n v="68.52"/>
    <n v="3"/>
    <n v="0"/>
    <n v="31.519199999999998"/>
  </r>
  <r>
    <n v="7254"/>
    <x v="3604"/>
    <x v="0"/>
    <x v="198"/>
    <d v="2013-06-05T00:00:00"/>
    <s v="Standard Class"/>
    <s v="EM-14140"/>
    <s v="Eugene Moren"/>
    <x v="2"/>
    <x v="0"/>
    <s v="Superior"/>
    <x v="6"/>
    <n v="54880"/>
    <x v="2"/>
    <x v="166"/>
    <x v="1"/>
    <x v="9"/>
    <x v="165"/>
    <n v="364.74"/>
    <n v="3"/>
    <n v="0"/>
    <n v="109.42199999999997"/>
  </r>
  <r>
    <n v="7255"/>
    <x v="3604"/>
    <x v="0"/>
    <x v="198"/>
    <d v="2013-06-05T00:00:00"/>
    <s v="Standard Class"/>
    <s v="EM-14140"/>
    <s v="Eugene Moren"/>
    <x v="2"/>
    <x v="0"/>
    <s v="Superior"/>
    <x v="6"/>
    <n v="54880"/>
    <x v="2"/>
    <x v="1183"/>
    <x v="0"/>
    <x v="5"/>
    <x v="1160"/>
    <n v="47.400000000000006"/>
    <n v="5"/>
    <n v="0"/>
    <n v="21.33"/>
  </r>
  <r>
    <n v="7256"/>
    <x v="3604"/>
    <x v="0"/>
    <x v="198"/>
    <d v="2013-06-05T00:00:00"/>
    <s v="Standard Class"/>
    <s v="EM-14140"/>
    <s v="Eugene Moren"/>
    <x v="2"/>
    <x v="0"/>
    <s v="Superior"/>
    <x v="6"/>
    <n v="54880"/>
    <x v="2"/>
    <x v="253"/>
    <x v="1"/>
    <x v="4"/>
    <x v="251"/>
    <n v="49.76"/>
    <n v="4"/>
    <n v="0"/>
    <n v="13.9328"/>
  </r>
  <r>
    <n v="7257"/>
    <x v="3604"/>
    <x v="0"/>
    <x v="198"/>
    <d v="2013-06-05T00:00:00"/>
    <s v="Standard Class"/>
    <s v="EM-14140"/>
    <s v="Eugene Moren"/>
    <x v="2"/>
    <x v="0"/>
    <s v="Superior"/>
    <x v="6"/>
    <n v="54880"/>
    <x v="2"/>
    <x v="324"/>
    <x v="1"/>
    <x v="6"/>
    <x v="321"/>
    <n v="5.56"/>
    <n v="2"/>
    <n v="0"/>
    <n v="1.4455999999999998"/>
  </r>
  <r>
    <n v="7258"/>
    <x v="3604"/>
    <x v="0"/>
    <x v="198"/>
    <d v="2013-06-05T00:00:00"/>
    <s v="Standard Class"/>
    <s v="EM-14140"/>
    <s v="Eugene Moren"/>
    <x v="2"/>
    <x v="0"/>
    <s v="Superior"/>
    <x v="6"/>
    <n v="54880"/>
    <x v="2"/>
    <x v="921"/>
    <x v="1"/>
    <x v="10"/>
    <x v="904"/>
    <n v="629.09999999999991"/>
    <n v="6"/>
    <n v="0"/>
    <n v="301.96799999999996"/>
  </r>
  <r>
    <n v="7259"/>
    <x v="3604"/>
    <x v="0"/>
    <x v="198"/>
    <d v="2013-06-05T00:00:00"/>
    <s v="Standard Class"/>
    <s v="EM-14140"/>
    <s v="Eugene Moren"/>
    <x v="2"/>
    <x v="0"/>
    <s v="Superior"/>
    <x v="6"/>
    <n v="54880"/>
    <x v="2"/>
    <x v="134"/>
    <x v="1"/>
    <x v="6"/>
    <x v="134"/>
    <n v="14.7"/>
    <n v="5"/>
    <n v="0"/>
    <n v="3.9690000000000003"/>
  </r>
  <r>
    <n v="7260"/>
    <x v="3604"/>
    <x v="0"/>
    <x v="198"/>
    <d v="2013-06-05T00:00:00"/>
    <s v="Standard Class"/>
    <s v="EM-14140"/>
    <s v="Eugene Moren"/>
    <x v="2"/>
    <x v="0"/>
    <s v="Superior"/>
    <x v="6"/>
    <n v="54880"/>
    <x v="2"/>
    <x v="974"/>
    <x v="1"/>
    <x v="10"/>
    <x v="959"/>
    <n v="45.36"/>
    <n v="7"/>
    <n v="0"/>
    <n v="21.772800000000004"/>
  </r>
  <r>
    <n v="7261"/>
    <x v="3604"/>
    <x v="0"/>
    <x v="198"/>
    <d v="2013-06-05T00:00:00"/>
    <s v="Standard Class"/>
    <s v="EM-14140"/>
    <s v="Eugene Moren"/>
    <x v="2"/>
    <x v="0"/>
    <s v="Superior"/>
    <x v="6"/>
    <n v="54880"/>
    <x v="2"/>
    <x v="1066"/>
    <x v="2"/>
    <x v="7"/>
    <x v="1046"/>
    <n v="125.99"/>
    <n v="1"/>
    <n v="0"/>
    <n v="35.277200000000008"/>
  </r>
  <r>
    <n v="7262"/>
    <x v="3605"/>
    <x v="3"/>
    <x v="193"/>
    <d v="2014-06-14T00:00:00"/>
    <s v="Second Class"/>
    <s v="GZ-14545"/>
    <s v="George Zrebassa"/>
    <x v="1"/>
    <x v="0"/>
    <s v="Thousand Oaks"/>
    <x v="1"/>
    <n v="91360"/>
    <x v="1"/>
    <x v="1706"/>
    <x v="1"/>
    <x v="6"/>
    <x v="1686"/>
    <n v="14.700000000000001"/>
    <n v="7"/>
    <n v="0"/>
    <n v="4.1160000000000005"/>
  </r>
  <r>
    <n v="7263"/>
    <x v="3606"/>
    <x v="3"/>
    <x v="760"/>
    <d v="2014-10-29T00:00:00"/>
    <s v="Standard Class"/>
    <s v="ML-17395"/>
    <s v="Marina Lichtenstein"/>
    <x v="1"/>
    <x v="0"/>
    <s v="Philadelphia"/>
    <x v="9"/>
    <n v="19134"/>
    <x v="3"/>
    <x v="47"/>
    <x v="2"/>
    <x v="7"/>
    <x v="47"/>
    <n v="32.700000000000003"/>
    <n v="5"/>
    <n v="0.4"/>
    <n v="-6.5399999999999991"/>
  </r>
  <r>
    <n v="7264"/>
    <x v="3606"/>
    <x v="3"/>
    <x v="760"/>
    <d v="2014-10-29T00:00:00"/>
    <s v="Standard Class"/>
    <s v="ML-17395"/>
    <s v="Marina Lichtenstein"/>
    <x v="1"/>
    <x v="0"/>
    <s v="Philadelphia"/>
    <x v="9"/>
    <n v="19134"/>
    <x v="3"/>
    <x v="1652"/>
    <x v="1"/>
    <x v="12"/>
    <x v="1632"/>
    <n v="31.680000000000003"/>
    <n v="4"/>
    <n v="0.2"/>
    <n v="11.087999999999997"/>
  </r>
  <r>
    <n v="7265"/>
    <x v="3607"/>
    <x v="3"/>
    <x v="487"/>
    <d v="2014-06-18T00:00:00"/>
    <s v="Standard Class"/>
    <s v="PG-18895"/>
    <s v="Paul Gonzalez"/>
    <x v="0"/>
    <x v="0"/>
    <s v="Springfield"/>
    <x v="17"/>
    <n v="22153"/>
    <x v="0"/>
    <x v="1502"/>
    <x v="1"/>
    <x v="6"/>
    <x v="1481"/>
    <n v="181.86"/>
    <n v="7"/>
    <n v="0"/>
    <n v="50.9208"/>
  </r>
  <r>
    <n v="7266"/>
    <x v="3608"/>
    <x v="2"/>
    <x v="533"/>
    <d v="2011-11-26T00:00:00"/>
    <s v="Second Class"/>
    <s v="DK-12835"/>
    <s v="Damala Kotsonis"/>
    <x v="1"/>
    <x v="0"/>
    <s v="Houston"/>
    <x v="5"/>
    <n v="77095"/>
    <x v="2"/>
    <x v="913"/>
    <x v="0"/>
    <x v="1"/>
    <x v="896"/>
    <n v="155.37199999999999"/>
    <n v="2"/>
    <n v="0.3"/>
    <n v="-35.513599999999997"/>
  </r>
  <r>
    <n v="7267"/>
    <x v="3609"/>
    <x v="3"/>
    <x v="1153"/>
    <d v="2014-08-17T00:00:00"/>
    <s v="Same Day"/>
    <s v="SJ-20215"/>
    <s v="Sarah Jordon"/>
    <x v="0"/>
    <x v="0"/>
    <s v="Columbia"/>
    <x v="18"/>
    <n v="38401"/>
    <x v="0"/>
    <x v="528"/>
    <x v="1"/>
    <x v="8"/>
    <x v="523"/>
    <n v="13.428000000000003"/>
    <n v="3"/>
    <n v="0.7"/>
    <n v="-11.190000000000001"/>
  </r>
  <r>
    <n v="7268"/>
    <x v="3609"/>
    <x v="3"/>
    <x v="1153"/>
    <d v="2014-08-17T00:00:00"/>
    <s v="Same Day"/>
    <s v="SJ-20215"/>
    <s v="Sarah Jordon"/>
    <x v="0"/>
    <x v="0"/>
    <s v="Columbia"/>
    <x v="18"/>
    <n v="38401"/>
    <x v="0"/>
    <x v="1018"/>
    <x v="1"/>
    <x v="4"/>
    <x v="1000"/>
    <n v="67.13600000000001"/>
    <n v="4"/>
    <n v="0.2"/>
    <n v="-0.83920000000000172"/>
  </r>
  <r>
    <n v="7269"/>
    <x v="3610"/>
    <x v="0"/>
    <x v="1154"/>
    <d v="2013-01-20T00:00:00"/>
    <s v="Standard Class"/>
    <s v="AG-10675"/>
    <s v="Anna Gayman"/>
    <x v="0"/>
    <x v="0"/>
    <s v="Concord"/>
    <x v="3"/>
    <n v="28027"/>
    <x v="0"/>
    <x v="1558"/>
    <x v="1"/>
    <x v="10"/>
    <x v="1538"/>
    <n v="89.567999999999998"/>
    <n v="2"/>
    <n v="0.2"/>
    <n v="32.468400000000003"/>
  </r>
  <r>
    <n v="7270"/>
    <x v="3610"/>
    <x v="0"/>
    <x v="1154"/>
    <d v="2013-01-20T00:00:00"/>
    <s v="Standard Class"/>
    <s v="AG-10675"/>
    <s v="Anna Gayman"/>
    <x v="0"/>
    <x v="0"/>
    <s v="Concord"/>
    <x v="3"/>
    <n v="28027"/>
    <x v="0"/>
    <x v="1817"/>
    <x v="0"/>
    <x v="5"/>
    <x v="1798"/>
    <n v="315.77600000000007"/>
    <n v="8"/>
    <n v="0.2"/>
    <n v="31.577600000000018"/>
  </r>
  <r>
    <n v="7271"/>
    <x v="3611"/>
    <x v="0"/>
    <x v="1142"/>
    <d v="2013-09-23T00:00:00"/>
    <s v="Standard Class"/>
    <s v="KD-16495"/>
    <s v="Keith Dawkins"/>
    <x v="1"/>
    <x v="0"/>
    <s v="San Jose"/>
    <x v="1"/>
    <n v="95123"/>
    <x v="1"/>
    <x v="1162"/>
    <x v="0"/>
    <x v="0"/>
    <x v="1140"/>
    <n v="273.666"/>
    <n v="2"/>
    <n v="0.15"/>
    <n v="-12.878400000000013"/>
  </r>
  <r>
    <n v="7272"/>
    <x v="3611"/>
    <x v="0"/>
    <x v="1142"/>
    <d v="2013-09-23T00:00:00"/>
    <s v="Standard Class"/>
    <s v="KD-16495"/>
    <s v="Keith Dawkins"/>
    <x v="1"/>
    <x v="0"/>
    <s v="San Jose"/>
    <x v="1"/>
    <n v="95123"/>
    <x v="1"/>
    <x v="1298"/>
    <x v="1"/>
    <x v="9"/>
    <x v="1274"/>
    <n v="17.48"/>
    <n v="4"/>
    <n v="0"/>
    <n v="4.5448000000000004"/>
  </r>
  <r>
    <n v="7273"/>
    <x v="3612"/>
    <x v="0"/>
    <x v="1155"/>
    <d v="2013-10-15T00:00:00"/>
    <s v="Standard Class"/>
    <s v="EB-13975"/>
    <s v="Erica Bern"/>
    <x v="1"/>
    <x v="0"/>
    <s v="Greensboro"/>
    <x v="3"/>
    <n v="27405"/>
    <x v="0"/>
    <x v="505"/>
    <x v="1"/>
    <x v="14"/>
    <x v="500"/>
    <n v="20.608000000000004"/>
    <n v="2"/>
    <n v="0.2"/>
    <n v="-4.3792000000000009"/>
  </r>
  <r>
    <n v="7274"/>
    <x v="3612"/>
    <x v="0"/>
    <x v="1155"/>
    <d v="2013-10-15T00:00:00"/>
    <s v="Standard Class"/>
    <s v="EB-13975"/>
    <s v="Erica Bern"/>
    <x v="1"/>
    <x v="0"/>
    <s v="Greensboro"/>
    <x v="3"/>
    <n v="27405"/>
    <x v="0"/>
    <x v="248"/>
    <x v="1"/>
    <x v="8"/>
    <x v="246"/>
    <n v="4.0950000000000006"/>
    <n v="3"/>
    <n v="0.7"/>
    <n v="-2.7300000000000004"/>
  </r>
  <r>
    <n v="7275"/>
    <x v="3613"/>
    <x v="1"/>
    <x v="50"/>
    <d v="2012-11-17T00:00:00"/>
    <s v="Standard Class"/>
    <s v="AW-10930"/>
    <s v="Arthur Wiediger"/>
    <x v="2"/>
    <x v="0"/>
    <s v="Helena"/>
    <x v="37"/>
    <n v="59601"/>
    <x v="1"/>
    <x v="1495"/>
    <x v="2"/>
    <x v="7"/>
    <x v="1474"/>
    <n v="339.96000000000004"/>
    <n v="5"/>
    <n v="0.2"/>
    <n v="42.494999999999948"/>
  </r>
  <r>
    <n v="7276"/>
    <x v="3613"/>
    <x v="1"/>
    <x v="50"/>
    <d v="2012-11-17T00:00:00"/>
    <s v="Standard Class"/>
    <s v="AW-10930"/>
    <s v="Arthur Wiediger"/>
    <x v="2"/>
    <x v="0"/>
    <s v="Helena"/>
    <x v="37"/>
    <n v="59601"/>
    <x v="1"/>
    <x v="645"/>
    <x v="0"/>
    <x v="5"/>
    <x v="639"/>
    <n v="63.980000000000004"/>
    <n v="7"/>
    <n v="0"/>
    <n v="21.7532"/>
  </r>
  <r>
    <n v="7277"/>
    <x v="3614"/>
    <x v="2"/>
    <x v="981"/>
    <d v="2011-11-06T00:00:00"/>
    <s v="Standard Class"/>
    <s v="JK-16120"/>
    <s v="Julie Kriz"/>
    <x v="2"/>
    <x v="0"/>
    <s v="Fort Lauderdale"/>
    <x v="2"/>
    <n v="33311"/>
    <x v="0"/>
    <x v="1336"/>
    <x v="2"/>
    <x v="11"/>
    <x v="1312"/>
    <n v="799.92000000000007"/>
    <n v="10"/>
    <n v="0.2"/>
    <n v="239.976"/>
  </r>
  <r>
    <n v="7278"/>
    <x v="3615"/>
    <x v="0"/>
    <x v="1080"/>
    <d v="2013-07-22T00:00:00"/>
    <s v="First Class"/>
    <s v="TC-21535"/>
    <s v="Tracy Collins"/>
    <x v="2"/>
    <x v="0"/>
    <s v="San Francisco"/>
    <x v="1"/>
    <n v="94110"/>
    <x v="1"/>
    <x v="1804"/>
    <x v="2"/>
    <x v="7"/>
    <x v="1785"/>
    <n v="35.984000000000002"/>
    <n v="2"/>
    <n v="0.2"/>
    <n v="4.4979999999999958"/>
  </r>
  <r>
    <n v="7279"/>
    <x v="3615"/>
    <x v="0"/>
    <x v="1080"/>
    <d v="2013-07-22T00:00:00"/>
    <s v="First Class"/>
    <s v="TC-21535"/>
    <s v="Tracy Collins"/>
    <x v="2"/>
    <x v="0"/>
    <s v="San Francisco"/>
    <x v="1"/>
    <n v="94110"/>
    <x v="1"/>
    <x v="1301"/>
    <x v="2"/>
    <x v="11"/>
    <x v="1277"/>
    <n v="389.97"/>
    <n v="3"/>
    <n v="0"/>
    <n v="132.58980000000003"/>
  </r>
  <r>
    <n v="7280"/>
    <x v="3616"/>
    <x v="0"/>
    <x v="675"/>
    <d v="2013-05-15T00:00:00"/>
    <s v="Same Day"/>
    <s v="TH-21235"/>
    <s v="Tiffany House"/>
    <x v="1"/>
    <x v="0"/>
    <s v="Yuma"/>
    <x v="16"/>
    <n v="85364"/>
    <x v="1"/>
    <x v="217"/>
    <x v="2"/>
    <x v="11"/>
    <x v="458"/>
    <n v="185.52800000000002"/>
    <n v="7"/>
    <n v="0.2"/>
    <n v="48.701099999999997"/>
  </r>
  <r>
    <n v="7281"/>
    <x v="3617"/>
    <x v="1"/>
    <x v="780"/>
    <d v="2012-02-27T00:00:00"/>
    <s v="Standard Class"/>
    <s v="PW-19240"/>
    <s v="Pierre Wener"/>
    <x v="0"/>
    <x v="0"/>
    <s v="Columbia"/>
    <x v="39"/>
    <n v="21044"/>
    <x v="3"/>
    <x v="450"/>
    <x v="1"/>
    <x v="8"/>
    <x v="446"/>
    <n v="2541.98"/>
    <n v="2"/>
    <n v="0"/>
    <n v="1270.99"/>
  </r>
  <r>
    <n v="7282"/>
    <x v="3618"/>
    <x v="3"/>
    <x v="524"/>
    <d v="2014-10-22T00:00:00"/>
    <s v="Standard Class"/>
    <s v="GH-14410"/>
    <s v="Gary Hansen"/>
    <x v="2"/>
    <x v="0"/>
    <s v="Yuma"/>
    <x v="16"/>
    <n v="85364"/>
    <x v="1"/>
    <x v="206"/>
    <x v="2"/>
    <x v="15"/>
    <x v="205"/>
    <n v="599.98500000000013"/>
    <n v="5"/>
    <n v="0.7"/>
    <n v="-479.98799999999994"/>
  </r>
  <r>
    <n v="7283"/>
    <x v="3619"/>
    <x v="3"/>
    <x v="738"/>
    <d v="2014-06-30T00:00:00"/>
    <s v="Standard Class"/>
    <s v="JK-15730"/>
    <s v="Joe Kamberova"/>
    <x v="0"/>
    <x v="0"/>
    <s v="Chicago"/>
    <x v="10"/>
    <n v="60653"/>
    <x v="2"/>
    <x v="881"/>
    <x v="1"/>
    <x v="8"/>
    <x v="866"/>
    <n v="3.0359999999999996"/>
    <n v="3"/>
    <n v="0.8"/>
    <n v="-5.0094000000000012"/>
  </r>
  <r>
    <n v="7284"/>
    <x v="3620"/>
    <x v="3"/>
    <x v="428"/>
    <d v="2014-09-14T00:00:00"/>
    <s v="Standard Class"/>
    <s v="LC-17140"/>
    <s v="Logan Currie"/>
    <x v="0"/>
    <x v="0"/>
    <s v="Cleveland"/>
    <x v="24"/>
    <n v="44105"/>
    <x v="3"/>
    <x v="313"/>
    <x v="1"/>
    <x v="6"/>
    <x v="310"/>
    <n v="25.920000000000005"/>
    <n v="5"/>
    <n v="0.2"/>
    <n v="3.8879999999999972"/>
  </r>
  <r>
    <n v="7285"/>
    <x v="3620"/>
    <x v="3"/>
    <x v="428"/>
    <d v="2014-09-14T00:00:00"/>
    <s v="Standard Class"/>
    <s v="LC-17140"/>
    <s v="Logan Currie"/>
    <x v="0"/>
    <x v="0"/>
    <s v="Cleveland"/>
    <x v="24"/>
    <n v="44105"/>
    <x v="3"/>
    <x v="479"/>
    <x v="0"/>
    <x v="5"/>
    <x v="475"/>
    <n v="66.112000000000009"/>
    <n v="2"/>
    <n v="0.2"/>
    <n v="-9.0903999999999989"/>
  </r>
  <r>
    <n v="7286"/>
    <x v="3621"/>
    <x v="3"/>
    <x v="336"/>
    <d v="2014-10-20T00:00:00"/>
    <s v="Standard Class"/>
    <s v="BK-11260"/>
    <s v="Berenike Kampe"/>
    <x v="0"/>
    <x v="0"/>
    <s v="San Francisco"/>
    <x v="1"/>
    <n v="94110"/>
    <x v="1"/>
    <x v="567"/>
    <x v="2"/>
    <x v="11"/>
    <x v="562"/>
    <n v="46.36"/>
    <n v="4"/>
    <n v="0"/>
    <n v="15.298799999999996"/>
  </r>
  <r>
    <n v="7287"/>
    <x v="3622"/>
    <x v="0"/>
    <x v="23"/>
    <d v="2013-06-26T00:00:00"/>
    <s v="Standard Class"/>
    <s v="BS-11365"/>
    <s v="Bill Shonely"/>
    <x v="1"/>
    <x v="0"/>
    <s v="Oklahoma City"/>
    <x v="26"/>
    <n v="73120"/>
    <x v="2"/>
    <x v="1691"/>
    <x v="2"/>
    <x v="11"/>
    <x v="1670"/>
    <n v="6.9"/>
    <n v="1"/>
    <n v="0"/>
    <n v="0.5519999999999996"/>
  </r>
  <r>
    <n v="7288"/>
    <x v="3622"/>
    <x v="0"/>
    <x v="23"/>
    <d v="2013-06-26T00:00:00"/>
    <s v="Standard Class"/>
    <s v="BS-11365"/>
    <s v="Bill Shonely"/>
    <x v="1"/>
    <x v="0"/>
    <s v="Oklahoma City"/>
    <x v="26"/>
    <n v="73120"/>
    <x v="2"/>
    <x v="1006"/>
    <x v="0"/>
    <x v="5"/>
    <x v="1372"/>
    <n v="57.69"/>
    <n v="3"/>
    <n v="0"/>
    <n v="23.652900000000002"/>
  </r>
  <r>
    <n v="7289"/>
    <x v="3623"/>
    <x v="2"/>
    <x v="814"/>
    <d v="2011-09-07T00:00:00"/>
    <s v="Standard Class"/>
    <s v="AG-10525"/>
    <s v="Andy Gerbode"/>
    <x v="1"/>
    <x v="0"/>
    <s v="Houston"/>
    <x v="5"/>
    <n v="77095"/>
    <x v="2"/>
    <x v="1389"/>
    <x v="2"/>
    <x v="15"/>
    <x v="1366"/>
    <n v="559.71"/>
    <n v="3"/>
    <n v="0.4"/>
    <n v="-121.27049999999997"/>
  </r>
  <r>
    <n v="7290"/>
    <x v="3624"/>
    <x v="0"/>
    <x v="806"/>
    <d v="2013-01-31T00:00:00"/>
    <s v="First Class"/>
    <s v="SC-20725"/>
    <s v="Steven Cartwright"/>
    <x v="0"/>
    <x v="0"/>
    <s v="San Francisco"/>
    <x v="1"/>
    <n v="94122"/>
    <x v="1"/>
    <x v="298"/>
    <x v="1"/>
    <x v="4"/>
    <x v="295"/>
    <n v="305.01"/>
    <n v="9"/>
    <n v="0"/>
    <n v="76.252499999999998"/>
  </r>
  <r>
    <n v="7291"/>
    <x v="3624"/>
    <x v="0"/>
    <x v="806"/>
    <d v="2013-01-31T00:00:00"/>
    <s v="First Class"/>
    <s v="SC-20725"/>
    <s v="Steven Cartwright"/>
    <x v="0"/>
    <x v="0"/>
    <s v="San Francisco"/>
    <x v="1"/>
    <n v="94122"/>
    <x v="1"/>
    <x v="132"/>
    <x v="1"/>
    <x v="8"/>
    <x v="132"/>
    <n v="50.783999999999999"/>
    <n v="2"/>
    <n v="0.2"/>
    <n v="17.7744"/>
  </r>
  <r>
    <n v="7292"/>
    <x v="3624"/>
    <x v="0"/>
    <x v="806"/>
    <d v="2013-01-31T00:00:00"/>
    <s v="First Class"/>
    <s v="SC-20725"/>
    <s v="Steven Cartwright"/>
    <x v="0"/>
    <x v="0"/>
    <s v="San Francisco"/>
    <x v="1"/>
    <n v="94122"/>
    <x v="1"/>
    <x v="264"/>
    <x v="1"/>
    <x v="2"/>
    <x v="261"/>
    <n v="26.01"/>
    <n v="9"/>
    <n v="0"/>
    <n v="12.2247"/>
  </r>
  <r>
    <n v="7293"/>
    <x v="3625"/>
    <x v="3"/>
    <x v="769"/>
    <d v="2014-12-10T00:00:00"/>
    <s v="Standard Class"/>
    <s v="LR-16915"/>
    <s v="Lena Radford"/>
    <x v="0"/>
    <x v="0"/>
    <s v="Nashville"/>
    <x v="18"/>
    <n v="37211"/>
    <x v="0"/>
    <x v="1818"/>
    <x v="2"/>
    <x v="15"/>
    <x v="1778"/>
    <n v="649"/>
    <n v="2"/>
    <n v="0.5"/>
    <n v="-272.58000000000015"/>
  </r>
  <r>
    <n v="7294"/>
    <x v="3626"/>
    <x v="0"/>
    <x v="1156"/>
    <d v="2013-01-29T00:00:00"/>
    <s v="Standard Class"/>
    <s v="CB-12415"/>
    <s v="Christy Brittain"/>
    <x v="0"/>
    <x v="0"/>
    <s v="Los Angeles"/>
    <x v="1"/>
    <n v="90036"/>
    <x v="1"/>
    <x v="1685"/>
    <x v="0"/>
    <x v="5"/>
    <x v="1664"/>
    <n v="59.99"/>
    <n v="7"/>
    <n v="0"/>
    <n v="21.596400000000003"/>
  </r>
  <r>
    <n v="7295"/>
    <x v="3627"/>
    <x v="1"/>
    <x v="989"/>
    <d v="2012-05-31T00:00:00"/>
    <s v="Standard Class"/>
    <s v="RD-19900"/>
    <s v="Ruben Dartt"/>
    <x v="0"/>
    <x v="0"/>
    <s v="Bellevue"/>
    <x v="4"/>
    <n v="98006"/>
    <x v="1"/>
    <x v="526"/>
    <x v="0"/>
    <x v="5"/>
    <x v="521"/>
    <n v="20.239999999999998"/>
    <n v="1"/>
    <n v="0"/>
    <n v="7.8935999999999993"/>
  </r>
  <r>
    <n v="7296"/>
    <x v="3628"/>
    <x v="2"/>
    <x v="417"/>
    <d v="2011-05-05T00:00:00"/>
    <s v="First Class"/>
    <s v="NC-18340"/>
    <s v="Nat Carroll"/>
    <x v="0"/>
    <x v="0"/>
    <s v="Houston"/>
    <x v="5"/>
    <n v="77036"/>
    <x v="2"/>
    <x v="1559"/>
    <x v="1"/>
    <x v="6"/>
    <x v="1540"/>
    <n v="37.839999999999996"/>
    <n v="2"/>
    <n v="0.2"/>
    <n v="2.8380000000000027"/>
  </r>
  <r>
    <n v="7297"/>
    <x v="3628"/>
    <x v="2"/>
    <x v="417"/>
    <d v="2011-05-05T00:00:00"/>
    <s v="First Class"/>
    <s v="NC-18340"/>
    <s v="Nat Carroll"/>
    <x v="0"/>
    <x v="0"/>
    <s v="Houston"/>
    <x v="5"/>
    <n v="77036"/>
    <x v="2"/>
    <x v="1705"/>
    <x v="1"/>
    <x v="13"/>
    <x v="1685"/>
    <n v="5.4719999999999995"/>
    <n v="6"/>
    <n v="0.2"/>
    <n v="1.8467999999999996"/>
  </r>
  <r>
    <n v="7298"/>
    <x v="3629"/>
    <x v="1"/>
    <x v="1157"/>
    <d v="2012-02-14T00:00:00"/>
    <s v="Second Class"/>
    <s v="NB-18655"/>
    <s v="Nona Balk"/>
    <x v="1"/>
    <x v="0"/>
    <s v="Philadelphia"/>
    <x v="9"/>
    <n v="19143"/>
    <x v="3"/>
    <x v="1220"/>
    <x v="1"/>
    <x v="4"/>
    <x v="1195"/>
    <n v="77.240000000000009"/>
    <n v="5"/>
    <n v="0.2"/>
    <n v="7.7240000000000002"/>
  </r>
  <r>
    <n v="7299"/>
    <x v="3630"/>
    <x v="2"/>
    <x v="728"/>
    <d v="2011-11-21T00:00:00"/>
    <s v="First Class"/>
    <s v="JK-15730"/>
    <s v="Joe Kamberova"/>
    <x v="0"/>
    <x v="0"/>
    <s v="Des Plaines"/>
    <x v="10"/>
    <n v="60016"/>
    <x v="2"/>
    <x v="277"/>
    <x v="0"/>
    <x v="3"/>
    <x v="274"/>
    <n v="292.10000000000002"/>
    <n v="4"/>
    <n v="0.5"/>
    <n v="-175.26000000000005"/>
  </r>
  <r>
    <n v="7300"/>
    <x v="3630"/>
    <x v="2"/>
    <x v="728"/>
    <d v="2011-11-21T00:00:00"/>
    <s v="First Class"/>
    <s v="JK-15730"/>
    <s v="Joe Kamberova"/>
    <x v="0"/>
    <x v="0"/>
    <s v="Des Plaines"/>
    <x v="10"/>
    <n v="60016"/>
    <x v="2"/>
    <x v="1445"/>
    <x v="0"/>
    <x v="5"/>
    <x v="1423"/>
    <n v="8.5440000000000005"/>
    <n v="2"/>
    <n v="0.6"/>
    <n v="-7.4759999999999991"/>
  </r>
  <r>
    <n v="7301"/>
    <x v="3630"/>
    <x v="2"/>
    <x v="728"/>
    <d v="2011-11-21T00:00:00"/>
    <s v="First Class"/>
    <s v="JK-15730"/>
    <s v="Joe Kamberova"/>
    <x v="0"/>
    <x v="0"/>
    <s v="Des Plaines"/>
    <x v="10"/>
    <n v="60016"/>
    <x v="2"/>
    <x v="1659"/>
    <x v="0"/>
    <x v="0"/>
    <x v="1638"/>
    <n v="424.11599999999999"/>
    <n v="6"/>
    <n v="0.3"/>
    <n v="-30.293999999999983"/>
  </r>
  <r>
    <n v="7302"/>
    <x v="3630"/>
    <x v="2"/>
    <x v="728"/>
    <d v="2011-11-21T00:00:00"/>
    <s v="First Class"/>
    <s v="JK-15730"/>
    <s v="Joe Kamberova"/>
    <x v="0"/>
    <x v="0"/>
    <s v="Des Plaines"/>
    <x v="10"/>
    <n v="60016"/>
    <x v="2"/>
    <x v="544"/>
    <x v="1"/>
    <x v="8"/>
    <x v="539"/>
    <n v="2.8919999999999995"/>
    <n v="3"/>
    <n v="0.8"/>
    <n v="-4.9164000000000012"/>
  </r>
  <r>
    <n v="7303"/>
    <x v="3630"/>
    <x v="2"/>
    <x v="728"/>
    <d v="2011-11-21T00:00:00"/>
    <s v="First Class"/>
    <s v="JK-15730"/>
    <s v="Joe Kamberova"/>
    <x v="0"/>
    <x v="0"/>
    <s v="Des Plaines"/>
    <x v="10"/>
    <n v="60016"/>
    <x v="2"/>
    <x v="621"/>
    <x v="1"/>
    <x v="4"/>
    <x v="615"/>
    <n v="381.72"/>
    <n v="5"/>
    <n v="0.2"/>
    <n v="-66.801000000000045"/>
  </r>
  <r>
    <n v="7304"/>
    <x v="3631"/>
    <x v="3"/>
    <x v="507"/>
    <d v="2014-09-09T00:00:00"/>
    <s v="Standard Class"/>
    <s v="DO-13645"/>
    <s v="Doug O'Connell"/>
    <x v="0"/>
    <x v="0"/>
    <s v="Boynton Beach"/>
    <x v="2"/>
    <n v="33437"/>
    <x v="0"/>
    <x v="163"/>
    <x v="0"/>
    <x v="1"/>
    <x v="162"/>
    <n v="97.184000000000012"/>
    <n v="2"/>
    <n v="0.2"/>
    <n v="6.0740000000000016"/>
  </r>
  <r>
    <n v="7305"/>
    <x v="3631"/>
    <x v="3"/>
    <x v="507"/>
    <d v="2014-09-09T00:00:00"/>
    <s v="Standard Class"/>
    <s v="DO-13645"/>
    <s v="Doug O'Connell"/>
    <x v="0"/>
    <x v="0"/>
    <s v="Boynton Beach"/>
    <x v="2"/>
    <n v="33437"/>
    <x v="0"/>
    <x v="730"/>
    <x v="1"/>
    <x v="10"/>
    <x v="722"/>
    <n v="10.368000000000002"/>
    <n v="2"/>
    <n v="0.2"/>
    <n v="3.6288"/>
  </r>
  <r>
    <n v="7306"/>
    <x v="3632"/>
    <x v="2"/>
    <x v="1158"/>
    <d v="2011-04-02T00:00:00"/>
    <s v="Standard Class"/>
    <s v="MG-18145"/>
    <s v="Mike Gockenbach"/>
    <x v="0"/>
    <x v="0"/>
    <s v="Plano"/>
    <x v="5"/>
    <n v="75023"/>
    <x v="2"/>
    <x v="411"/>
    <x v="0"/>
    <x v="3"/>
    <x v="406"/>
    <n v="890.84099999999989"/>
    <n v="3"/>
    <n v="0.3"/>
    <n v="-152.71559999999999"/>
  </r>
  <r>
    <n v="7307"/>
    <x v="3633"/>
    <x v="0"/>
    <x v="732"/>
    <d v="2013-11-08T00:00:00"/>
    <s v="Second Class"/>
    <s v="LH-17155"/>
    <s v="Logan Haushalter"/>
    <x v="0"/>
    <x v="0"/>
    <s v="San Jose"/>
    <x v="1"/>
    <n v="95123"/>
    <x v="1"/>
    <x v="1542"/>
    <x v="2"/>
    <x v="11"/>
    <x v="1521"/>
    <n v="72"/>
    <n v="4"/>
    <n v="0"/>
    <n v="12.959999999999994"/>
  </r>
  <r>
    <n v="7308"/>
    <x v="3633"/>
    <x v="0"/>
    <x v="732"/>
    <d v="2013-11-08T00:00:00"/>
    <s v="Second Class"/>
    <s v="LH-17155"/>
    <s v="Logan Haushalter"/>
    <x v="0"/>
    <x v="0"/>
    <s v="San Jose"/>
    <x v="1"/>
    <n v="95123"/>
    <x v="1"/>
    <x v="1459"/>
    <x v="0"/>
    <x v="1"/>
    <x v="1436"/>
    <n v="113.88800000000002"/>
    <n v="2"/>
    <n v="0.2"/>
    <n v="9.9651999999999994"/>
  </r>
  <r>
    <n v="7309"/>
    <x v="3633"/>
    <x v="0"/>
    <x v="732"/>
    <d v="2013-11-08T00:00:00"/>
    <s v="Second Class"/>
    <s v="LH-17155"/>
    <s v="Logan Haushalter"/>
    <x v="0"/>
    <x v="0"/>
    <s v="San Jose"/>
    <x v="1"/>
    <n v="95123"/>
    <x v="1"/>
    <x v="439"/>
    <x v="1"/>
    <x v="12"/>
    <x v="434"/>
    <n v="158.13"/>
    <n v="3"/>
    <n v="0"/>
    <n v="77.483699999999999"/>
  </r>
  <r>
    <n v="7310"/>
    <x v="3634"/>
    <x v="3"/>
    <x v="193"/>
    <d v="2014-06-15T00:00:00"/>
    <s v="Second Class"/>
    <s v="MM-18280"/>
    <s v="Muhammed MacIntyre"/>
    <x v="1"/>
    <x v="0"/>
    <s v="New York City"/>
    <x v="15"/>
    <n v="10024"/>
    <x v="3"/>
    <x v="1217"/>
    <x v="1"/>
    <x v="13"/>
    <x v="1192"/>
    <n v="14.129999999999999"/>
    <n v="3"/>
    <n v="0"/>
    <n v="0.70650000000000013"/>
  </r>
  <r>
    <n v="7311"/>
    <x v="3635"/>
    <x v="1"/>
    <x v="544"/>
    <d v="2012-08-14T00:00:00"/>
    <s v="Standard Class"/>
    <s v="BD-11320"/>
    <s v="Bill Donatelli"/>
    <x v="0"/>
    <x v="0"/>
    <s v="Detroit"/>
    <x v="12"/>
    <n v="48227"/>
    <x v="2"/>
    <x v="569"/>
    <x v="1"/>
    <x v="8"/>
    <x v="910"/>
    <n v="64.75"/>
    <n v="5"/>
    <n v="0"/>
    <n v="29.137499999999996"/>
  </r>
  <r>
    <n v="7312"/>
    <x v="3636"/>
    <x v="1"/>
    <x v="330"/>
    <d v="2012-10-13T00:00:00"/>
    <s v="Standard Class"/>
    <s v="SC-20575"/>
    <s v="Sonia Cooley"/>
    <x v="0"/>
    <x v="0"/>
    <s v="Miami"/>
    <x v="2"/>
    <n v="33178"/>
    <x v="0"/>
    <x v="744"/>
    <x v="1"/>
    <x v="8"/>
    <x v="735"/>
    <n v="1.8720000000000003"/>
    <n v="2"/>
    <n v="0.7"/>
    <n v="-1.3103999999999996"/>
  </r>
  <r>
    <n v="7313"/>
    <x v="3636"/>
    <x v="1"/>
    <x v="330"/>
    <d v="2012-10-13T00:00:00"/>
    <s v="Standard Class"/>
    <s v="SC-20575"/>
    <s v="Sonia Cooley"/>
    <x v="0"/>
    <x v="0"/>
    <s v="Miami"/>
    <x v="2"/>
    <n v="33178"/>
    <x v="0"/>
    <x v="440"/>
    <x v="1"/>
    <x v="8"/>
    <x v="435"/>
    <n v="11.214000000000002"/>
    <n v="2"/>
    <n v="0.7"/>
    <n v="-8.5974000000000004"/>
  </r>
  <r>
    <n v="7314"/>
    <x v="3636"/>
    <x v="1"/>
    <x v="330"/>
    <d v="2012-10-13T00:00:00"/>
    <s v="Standard Class"/>
    <s v="SC-20575"/>
    <s v="Sonia Cooley"/>
    <x v="0"/>
    <x v="0"/>
    <s v="Miami"/>
    <x v="2"/>
    <n v="33178"/>
    <x v="0"/>
    <x v="1663"/>
    <x v="1"/>
    <x v="6"/>
    <x v="1642"/>
    <n v="37.375999999999998"/>
    <n v="8"/>
    <n v="0.2"/>
    <n v="7.4751999999999992"/>
  </r>
  <r>
    <n v="7315"/>
    <x v="3637"/>
    <x v="0"/>
    <x v="316"/>
    <d v="2013-06-03T00:00:00"/>
    <s v="Standard Class"/>
    <s v="TN-21040"/>
    <s v="Tanja Norvell"/>
    <x v="2"/>
    <x v="0"/>
    <s v="Park Ridge"/>
    <x v="10"/>
    <n v="60068"/>
    <x v="2"/>
    <x v="1118"/>
    <x v="2"/>
    <x v="7"/>
    <x v="1097"/>
    <n v="286.40000000000003"/>
    <n v="1"/>
    <n v="0.2"/>
    <n v="25.060000000000016"/>
  </r>
  <r>
    <n v="7316"/>
    <x v="3638"/>
    <x v="3"/>
    <x v="943"/>
    <d v="2014-05-17T00:00:00"/>
    <s v="Second Class"/>
    <s v="ZC-21910"/>
    <s v="Zuschuss Carroll"/>
    <x v="0"/>
    <x v="0"/>
    <s v="New York City"/>
    <x v="15"/>
    <n v="10024"/>
    <x v="3"/>
    <x v="1064"/>
    <x v="1"/>
    <x v="6"/>
    <x v="1044"/>
    <n v="43.92"/>
    <n v="3"/>
    <n v="0"/>
    <n v="12.736799999999999"/>
  </r>
  <r>
    <n v="7317"/>
    <x v="3639"/>
    <x v="0"/>
    <x v="1159"/>
    <d v="2013-10-21T00:00:00"/>
    <s v="Standard Class"/>
    <s v="NB-18655"/>
    <s v="Nona Balk"/>
    <x v="1"/>
    <x v="0"/>
    <s v="New York City"/>
    <x v="15"/>
    <n v="10011"/>
    <x v="3"/>
    <x v="10"/>
    <x v="0"/>
    <x v="3"/>
    <x v="10"/>
    <n v="142.18199999999999"/>
    <n v="1"/>
    <n v="0.4"/>
    <n v="-37.915200000000027"/>
  </r>
  <r>
    <n v="7318"/>
    <x v="3640"/>
    <x v="3"/>
    <x v="701"/>
    <d v="2014-11-22T00:00:00"/>
    <s v="Standard Class"/>
    <s v="KH-16330"/>
    <s v="Katharine Harms"/>
    <x v="1"/>
    <x v="0"/>
    <s v="Hillsboro"/>
    <x v="21"/>
    <n v="97123"/>
    <x v="1"/>
    <x v="1795"/>
    <x v="1"/>
    <x v="10"/>
    <x v="1776"/>
    <n v="19.608000000000001"/>
    <n v="3"/>
    <n v="0.2"/>
    <n v="6.6177000000000001"/>
  </r>
  <r>
    <n v="7319"/>
    <x v="3640"/>
    <x v="3"/>
    <x v="701"/>
    <d v="2014-11-22T00:00:00"/>
    <s v="Standard Class"/>
    <s v="KH-16330"/>
    <s v="Katharine Harms"/>
    <x v="1"/>
    <x v="0"/>
    <s v="Hillsboro"/>
    <x v="21"/>
    <n v="97123"/>
    <x v="1"/>
    <x v="922"/>
    <x v="1"/>
    <x v="8"/>
    <x v="905"/>
    <n v="4.1580000000000004"/>
    <n v="7"/>
    <n v="0.7"/>
    <n v="-3.4649999999999999"/>
  </r>
  <r>
    <n v="7320"/>
    <x v="3641"/>
    <x v="3"/>
    <x v="200"/>
    <d v="2014-11-30T00:00:00"/>
    <s v="Second Class"/>
    <s v="MN-17935"/>
    <s v="Michael Nguyen"/>
    <x v="0"/>
    <x v="0"/>
    <s v="New York City"/>
    <x v="15"/>
    <n v="10009"/>
    <x v="3"/>
    <x v="966"/>
    <x v="2"/>
    <x v="7"/>
    <x v="1359"/>
    <n v="979.95"/>
    <n v="5"/>
    <n v="0"/>
    <n v="264.58650000000006"/>
  </r>
  <r>
    <n v="7321"/>
    <x v="3641"/>
    <x v="3"/>
    <x v="200"/>
    <d v="2014-11-30T00:00:00"/>
    <s v="Second Class"/>
    <s v="MN-17935"/>
    <s v="Michael Nguyen"/>
    <x v="0"/>
    <x v="0"/>
    <s v="New York City"/>
    <x v="15"/>
    <n v="10009"/>
    <x v="3"/>
    <x v="1251"/>
    <x v="0"/>
    <x v="5"/>
    <x v="1226"/>
    <n v="135.29999999999998"/>
    <n v="5"/>
    <n v="0"/>
    <n v="37.883999999999993"/>
  </r>
  <r>
    <n v="7322"/>
    <x v="3642"/>
    <x v="3"/>
    <x v="213"/>
    <d v="2014-09-08T00:00:00"/>
    <s v="Standard Class"/>
    <s v="MY-18295"/>
    <s v="Muhammed Yedwab"/>
    <x v="1"/>
    <x v="0"/>
    <s v="Chicago"/>
    <x v="10"/>
    <n v="60623"/>
    <x v="2"/>
    <x v="1101"/>
    <x v="1"/>
    <x v="10"/>
    <x v="1081"/>
    <n v="8.9039999999999999"/>
    <n v="3"/>
    <n v="0.2"/>
    <n v="3.3389999999999995"/>
  </r>
  <r>
    <n v="7323"/>
    <x v="3642"/>
    <x v="3"/>
    <x v="213"/>
    <d v="2014-09-08T00:00:00"/>
    <s v="Standard Class"/>
    <s v="MY-18295"/>
    <s v="Muhammed Yedwab"/>
    <x v="1"/>
    <x v="0"/>
    <s v="Chicago"/>
    <x v="10"/>
    <n v="60623"/>
    <x v="2"/>
    <x v="725"/>
    <x v="2"/>
    <x v="11"/>
    <x v="717"/>
    <n v="100.80000000000001"/>
    <n v="2"/>
    <n v="0.2"/>
    <n v="21.42"/>
  </r>
  <r>
    <n v="7324"/>
    <x v="3643"/>
    <x v="3"/>
    <x v="256"/>
    <d v="2014-12-09T00:00:00"/>
    <s v="First Class"/>
    <s v="CS-11950"/>
    <s v="Carlos Soltero"/>
    <x v="0"/>
    <x v="0"/>
    <s v="New York City"/>
    <x v="15"/>
    <n v="10024"/>
    <x v="3"/>
    <x v="107"/>
    <x v="0"/>
    <x v="5"/>
    <x v="107"/>
    <n v="41.96"/>
    <n v="2"/>
    <n v="0"/>
    <n v="10.909600000000001"/>
  </r>
  <r>
    <n v="7325"/>
    <x v="3643"/>
    <x v="3"/>
    <x v="256"/>
    <d v="2014-12-09T00:00:00"/>
    <s v="First Class"/>
    <s v="CS-11950"/>
    <s v="Carlos Soltero"/>
    <x v="0"/>
    <x v="0"/>
    <s v="New York City"/>
    <x v="15"/>
    <n v="10024"/>
    <x v="3"/>
    <x v="365"/>
    <x v="1"/>
    <x v="2"/>
    <x v="360"/>
    <n v="9.4499999999999993"/>
    <n v="3"/>
    <n v="0"/>
    <n v="4.5359999999999996"/>
  </r>
  <r>
    <n v="7326"/>
    <x v="3644"/>
    <x v="3"/>
    <x v="468"/>
    <d v="2014-11-18T00:00:00"/>
    <s v="Standard Class"/>
    <s v="MC-17845"/>
    <s v="Michael Chen"/>
    <x v="0"/>
    <x v="0"/>
    <s v="Pasco"/>
    <x v="4"/>
    <n v="99301"/>
    <x v="1"/>
    <x v="1317"/>
    <x v="1"/>
    <x v="9"/>
    <x v="1294"/>
    <n v="400.79999999999995"/>
    <n v="5"/>
    <n v="0"/>
    <n v="112.224"/>
  </r>
  <r>
    <n v="7327"/>
    <x v="3644"/>
    <x v="3"/>
    <x v="468"/>
    <d v="2014-11-18T00:00:00"/>
    <s v="Standard Class"/>
    <s v="MC-17845"/>
    <s v="Michael Chen"/>
    <x v="0"/>
    <x v="0"/>
    <s v="Pasco"/>
    <x v="4"/>
    <n v="99301"/>
    <x v="1"/>
    <x v="379"/>
    <x v="1"/>
    <x v="8"/>
    <x v="375"/>
    <n v="28.792000000000002"/>
    <n v="1"/>
    <n v="0.2"/>
    <n v="10.077200000000001"/>
  </r>
  <r>
    <n v="7328"/>
    <x v="3645"/>
    <x v="2"/>
    <x v="772"/>
    <d v="2011-03-24T00:00:00"/>
    <s v="Standard Class"/>
    <s v="SC-20050"/>
    <s v="Sample Company A"/>
    <x v="2"/>
    <x v="0"/>
    <s v="Burbank"/>
    <x v="1"/>
    <n v="91505"/>
    <x v="1"/>
    <x v="1281"/>
    <x v="0"/>
    <x v="5"/>
    <x v="1257"/>
    <n v="111"/>
    <n v="2"/>
    <n v="0"/>
    <n v="14.430000000000007"/>
  </r>
  <r>
    <n v="7329"/>
    <x v="3645"/>
    <x v="2"/>
    <x v="772"/>
    <d v="2011-03-24T00:00:00"/>
    <s v="Standard Class"/>
    <s v="SC-20050"/>
    <s v="Sample Company A"/>
    <x v="2"/>
    <x v="0"/>
    <s v="Burbank"/>
    <x v="1"/>
    <n v="91505"/>
    <x v="1"/>
    <x v="206"/>
    <x v="2"/>
    <x v="15"/>
    <x v="205"/>
    <n v="1279.9680000000001"/>
    <n v="4"/>
    <n v="0.2"/>
    <n v="415.98959999999994"/>
  </r>
  <r>
    <n v="7330"/>
    <x v="3645"/>
    <x v="2"/>
    <x v="772"/>
    <d v="2011-03-24T00:00:00"/>
    <s v="Standard Class"/>
    <s v="SC-20050"/>
    <s v="Sample Company A"/>
    <x v="2"/>
    <x v="0"/>
    <s v="Burbank"/>
    <x v="1"/>
    <n v="91505"/>
    <x v="1"/>
    <x v="1244"/>
    <x v="1"/>
    <x v="4"/>
    <x v="1218"/>
    <n v="1856.19"/>
    <n v="7"/>
    <n v="0"/>
    <n v="334.11419999999987"/>
  </r>
  <r>
    <n v="7331"/>
    <x v="3646"/>
    <x v="0"/>
    <x v="396"/>
    <d v="2013-11-14T00:00:00"/>
    <s v="First Class"/>
    <s v="SP-20650"/>
    <s v="Stephanie Phelps"/>
    <x v="1"/>
    <x v="0"/>
    <s v="Chicago"/>
    <x v="10"/>
    <n v="60623"/>
    <x v="2"/>
    <x v="1183"/>
    <x v="0"/>
    <x v="5"/>
    <x v="1160"/>
    <n v="22.752000000000002"/>
    <n v="6"/>
    <n v="0.6"/>
    <n v="-8.532"/>
  </r>
  <r>
    <n v="7332"/>
    <x v="3647"/>
    <x v="3"/>
    <x v="40"/>
    <d v="2014-10-31T00:00:00"/>
    <s v="Standard Class"/>
    <s v="SC-20440"/>
    <s v="Shaun Chance"/>
    <x v="1"/>
    <x v="0"/>
    <s v="Lancaster"/>
    <x v="9"/>
    <n v="17602"/>
    <x v="3"/>
    <x v="239"/>
    <x v="2"/>
    <x v="7"/>
    <x v="237"/>
    <n v="61.541999999999994"/>
    <n v="1"/>
    <n v="0.4"/>
    <n v="-13.334099999999999"/>
  </r>
  <r>
    <n v="7333"/>
    <x v="3647"/>
    <x v="3"/>
    <x v="40"/>
    <d v="2014-10-31T00:00:00"/>
    <s v="Standard Class"/>
    <s v="SC-20440"/>
    <s v="Shaun Chance"/>
    <x v="1"/>
    <x v="0"/>
    <s v="Lancaster"/>
    <x v="9"/>
    <n v="17602"/>
    <x v="3"/>
    <x v="1561"/>
    <x v="1"/>
    <x v="8"/>
    <x v="1542"/>
    <n v="81.438000000000017"/>
    <n v="7"/>
    <n v="0.7"/>
    <n v="-65.150399999999991"/>
  </r>
  <r>
    <n v="7334"/>
    <x v="3648"/>
    <x v="1"/>
    <x v="347"/>
    <d v="2012-04-17T00:00:00"/>
    <s v="Standard Class"/>
    <s v="PR-18880"/>
    <s v="Patrick Ryan"/>
    <x v="0"/>
    <x v="0"/>
    <s v="Tampa"/>
    <x v="2"/>
    <n v="33614"/>
    <x v="0"/>
    <x v="451"/>
    <x v="0"/>
    <x v="5"/>
    <x v="447"/>
    <n v="67.36"/>
    <n v="2"/>
    <n v="0.2"/>
    <n v="10.103999999999996"/>
  </r>
  <r>
    <n v="7335"/>
    <x v="3648"/>
    <x v="1"/>
    <x v="347"/>
    <d v="2012-04-17T00:00:00"/>
    <s v="Standard Class"/>
    <s v="PR-18880"/>
    <s v="Patrick Ryan"/>
    <x v="0"/>
    <x v="0"/>
    <s v="Tampa"/>
    <x v="2"/>
    <n v="33614"/>
    <x v="0"/>
    <x v="205"/>
    <x v="0"/>
    <x v="5"/>
    <x v="204"/>
    <n v="54.527999999999992"/>
    <n v="3"/>
    <n v="0.2"/>
    <n v="14.313600000000005"/>
  </r>
  <r>
    <n v="7336"/>
    <x v="3649"/>
    <x v="1"/>
    <x v="707"/>
    <d v="2012-12-30T00:00:00"/>
    <s v="Standard Class"/>
    <s v="JK-15625"/>
    <s v="Jim Karlsson"/>
    <x v="0"/>
    <x v="0"/>
    <s v="New York City"/>
    <x v="15"/>
    <n v="10024"/>
    <x v="3"/>
    <x v="695"/>
    <x v="2"/>
    <x v="11"/>
    <x v="1053"/>
    <n v="843.9"/>
    <n v="2"/>
    <n v="0"/>
    <n v="371.31600000000003"/>
  </r>
  <r>
    <n v="7337"/>
    <x v="3649"/>
    <x v="1"/>
    <x v="707"/>
    <d v="2012-12-30T00:00:00"/>
    <s v="Standard Class"/>
    <s v="JK-15625"/>
    <s v="Jim Karlsson"/>
    <x v="0"/>
    <x v="0"/>
    <s v="New York City"/>
    <x v="15"/>
    <n v="10024"/>
    <x v="3"/>
    <x v="178"/>
    <x v="0"/>
    <x v="0"/>
    <x v="177"/>
    <n v="449.56800000000004"/>
    <n v="2"/>
    <n v="0.2"/>
    <n v="56.195999999999955"/>
  </r>
  <r>
    <n v="7338"/>
    <x v="3650"/>
    <x v="3"/>
    <x v="296"/>
    <d v="2014-09-24T00:00:00"/>
    <s v="First Class"/>
    <s v="BM-11575"/>
    <s v="Brendan Murry"/>
    <x v="1"/>
    <x v="0"/>
    <s v="Los Angeles"/>
    <x v="1"/>
    <n v="90045"/>
    <x v="1"/>
    <x v="1018"/>
    <x v="1"/>
    <x v="4"/>
    <x v="1510"/>
    <n v="15.51"/>
    <n v="1"/>
    <n v="0"/>
    <n v="3.8774999999999995"/>
  </r>
  <r>
    <n v="7339"/>
    <x v="3651"/>
    <x v="2"/>
    <x v="414"/>
    <d v="2011-12-23T00:00:00"/>
    <s v="Second Class"/>
    <s v="SM-20950"/>
    <s v="Suzanne McNair"/>
    <x v="1"/>
    <x v="0"/>
    <s v="New York City"/>
    <x v="15"/>
    <n v="10035"/>
    <x v="3"/>
    <x v="1459"/>
    <x v="0"/>
    <x v="1"/>
    <x v="1436"/>
    <n v="192.18600000000004"/>
    <n v="3"/>
    <n v="0.1"/>
    <n v="36.3018"/>
  </r>
  <r>
    <n v="7340"/>
    <x v="3652"/>
    <x v="1"/>
    <x v="1074"/>
    <d v="2012-07-21T00:00:00"/>
    <s v="First Class"/>
    <s v="KC-16255"/>
    <s v="Karen Carlisle"/>
    <x v="1"/>
    <x v="0"/>
    <s v="New York City"/>
    <x v="15"/>
    <n v="10009"/>
    <x v="3"/>
    <x v="649"/>
    <x v="1"/>
    <x v="6"/>
    <x v="643"/>
    <n v="5.76"/>
    <n v="2"/>
    <n v="0"/>
    <n v="1.6128"/>
  </r>
  <r>
    <n v="7341"/>
    <x v="3653"/>
    <x v="2"/>
    <x v="711"/>
    <d v="2011-08-01T00:00:00"/>
    <s v="Standard Class"/>
    <s v="SG-20470"/>
    <s v="Sheri Gordon"/>
    <x v="0"/>
    <x v="0"/>
    <s v="Atlanta"/>
    <x v="32"/>
    <n v="30318"/>
    <x v="0"/>
    <x v="1272"/>
    <x v="0"/>
    <x v="1"/>
    <x v="1248"/>
    <n v="67.88"/>
    <n v="2"/>
    <n v="0"/>
    <n v="18.327599999999997"/>
  </r>
  <r>
    <n v="7342"/>
    <x v="3653"/>
    <x v="2"/>
    <x v="711"/>
    <d v="2011-08-01T00:00:00"/>
    <s v="Standard Class"/>
    <s v="SG-20470"/>
    <s v="Sheri Gordon"/>
    <x v="0"/>
    <x v="0"/>
    <s v="Atlanta"/>
    <x v="32"/>
    <n v="30318"/>
    <x v="0"/>
    <x v="49"/>
    <x v="1"/>
    <x v="2"/>
    <x v="49"/>
    <n v="162.88999999999999"/>
    <n v="13"/>
    <n v="0"/>
    <n v="76.558299999999988"/>
  </r>
  <r>
    <n v="7343"/>
    <x v="3653"/>
    <x v="2"/>
    <x v="711"/>
    <d v="2011-08-01T00:00:00"/>
    <s v="Standard Class"/>
    <s v="SG-20470"/>
    <s v="Sheri Gordon"/>
    <x v="0"/>
    <x v="0"/>
    <s v="Atlanta"/>
    <x v="32"/>
    <n v="30318"/>
    <x v="0"/>
    <x v="1685"/>
    <x v="0"/>
    <x v="5"/>
    <x v="1664"/>
    <n v="25.71"/>
    <n v="3"/>
    <n v="0"/>
    <n v="9.2556000000000012"/>
  </r>
  <r>
    <n v="7344"/>
    <x v="3654"/>
    <x v="2"/>
    <x v="58"/>
    <d v="2012-01-01T00:00:00"/>
    <s v="Standard Class"/>
    <s v="TB-21520"/>
    <s v="Tracy Blumstein"/>
    <x v="0"/>
    <x v="0"/>
    <s v="New York City"/>
    <x v="15"/>
    <n v="10009"/>
    <x v="3"/>
    <x v="911"/>
    <x v="1"/>
    <x v="4"/>
    <x v="894"/>
    <n v="191.88"/>
    <n v="6"/>
    <n v="0"/>
    <n v="19.188000000000002"/>
  </r>
  <r>
    <n v="7345"/>
    <x v="3655"/>
    <x v="3"/>
    <x v="157"/>
    <d v="2014-12-18T00:00:00"/>
    <s v="Standard Class"/>
    <s v="DV-13045"/>
    <s v="Darrin Van Huff"/>
    <x v="1"/>
    <x v="0"/>
    <s v="Jacksonville"/>
    <x v="2"/>
    <n v="32216"/>
    <x v="0"/>
    <x v="188"/>
    <x v="0"/>
    <x v="3"/>
    <x v="187"/>
    <n v="721.87500000000011"/>
    <n v="6"/>
    <n v="0.45"/>
    <n v="-420"/>
  </r>
  <r>
    <n v="7346"/>
    <x v="3655"/>
    <x v="3"/>
    <x v="157"/>
    <d v="2014-12-18T00:00:00"/>
    <s v="Standard Class"/>
    <s v="DV-13045"/>
    <s v="Darrin Van Huff"/>
    <x v="1"/>
    <x v="0"/>
    <s v="Jacksonville"/>
    <x v="2"/>
    <n v="32216"/>
    <x v="0"/>
    <x v="461"/>
    <x v="2"/>
    <x v="7"/>
    <x v="457"/>
    <n v="73.567999999999998"/>
    <n v="4"/>
    <n v="0.2"/>
    <n v="-16.552799999999994"/>
  </r>
  <r>
    <n v="7347"/>
    <x v="3655"/>
    <x v="3"/>
    <x v="157"/>
    <d v="2014-12-18T00:00:00"/>
    <s v="Standard Class"/>
    <s v="DV-13045"/>
    <s v="Darrin Van Huff"/>
    <x v="1"/>
    <x v="0"/>
    <s v="Jacksonville"/>
    <x v="2"/>
    <n v="32216"/>
    <x v="0"/>
    <x v="207"/>
    <x v="1"/>
    <x v="6"/>
    <x v="206"/>
    <n v="13.584000000000001"/>
    <n v="1"/>
    <n v="0.2"/>
    <n v="1.3584000000000001"/>
  </r>
  <r>
    <n v="7348"/>
    <x v="3655"/>
    <x v="3"/>
    <x v="157"/>
    <d v="2014-12-18T00:00:00"/>
    <s v="Standard Class"/>
    <s v="DV-13045"/>
    <s v="Darrin Van Huff"/>
    <x v="1"/>
    <x v="0"/>
    <s v="Jacksonville"/>
    <x v="2"/>
    <n v="32216"/>
    <x v="0"/>
    <x v="405"/>
    <x v="0"/>
    <x v="1"/>
    <x v="401"/>
    <n v="64.784000000000006"/>
    <n v="1"/>
    <n v="0.2"/>
    <n v="-12.147000000000009"/>
  </r>
  <r>
    <n v="7349"/>
    <x v="3656"/>
    <x v="2"/>
    <x v="223"/>
    <d v="2011-03-07T00:00:00"/>
    <s v="Standard Class"/>
    <s v="SC-20020"/>
    <s v="Sam Craven"/>
    <x v="0"/>
    <x v="0"/>
    <s v="Houston"/>
    <x v="5"/>
    <n v="77095"/>
    <x v="2"/>
    <x v="1218"/>
    <x v="1"/>
    <x v="9"/>
    <x v="1193"/>
    <n v="176.77199999999996"/>
    <n v="3"/>
    <n v="0.8"/>
    <n v="-459.60720000000003"/>
  </r>
  <r>
    <n v="7350"/>
    <x v="3657"/>
    <x v="3"/>
    <x v="208"/>
    <d v="2014-10-28T00:00:00"/>
    <s v="Standard Class"/>
    <s v="JB-15400"/>
    <s v="Jennifer Braxton"/>
    <x v="1"/>
    <x v="0"/>
    <s v="Milwaukee"/>
    <x v="6"/>
    <n v="53209"/>
    <x v="2"/>
    <x v="625"/>
    <x v="1"/>
    <x v="8"/>
    <x v="619"/>
    <n v="38.82"/>
    <n v="6"/>
    <n v="0"/>
    <n v="19.41"/>
  </r>
  <r>
    <n v="7351"/>
    <x v="3657"/>
    <x v="3"/>
    <x v="208"/>
    <d v="2014-10-28T00:00:00"/>
    <s v="Standard Class"/>
    <s v="JB-15400"/>
    <s v="Jennifer Braxton"/>
    <x v="1"/>
    <x v="0"/>
    <s v="Milwaukee"/>
    <x v="6"/>
    <n v="53209"/>
    <x v="2"/>
    <x v="236"/>
    <x v="1"/>
    <x v="8"/>
    <x v="234"/>
    <n v="21.9"/>
    <n v="5"/>
    <n v="0"/>
    <n v="10.511999999999999"/>
  </r>
  <r>
    <n v="7352"/>
    <x v="3658"/>
    <x v="3"/>
    <x v="468"/>
    <d v="2014-11-17T00:00:00"/>
    <s v="Standard Class"/>
    <s v="GH-14425"/>
    <s v="Gary Hwang"/>
    <x v="0"/>
    <x v="0"/>
    <s v="Modesto"/>
    <x v="1"/>
    <n v="95351"/>
    <x v="1"/>
    <x v="404"/>
    <x v="2"/>
    <x v="11"/>
    <x v="400"/>
    <n v="111.79"/>
    <n v="7"/>
    <n v="0"/>
    <n v="43.598100000000002"/>
  </r>
  <r>
    <n v="7353"/>
    <x v="3659"/>
    <x v="3"/>
    <x v="633"/>
    <d v="2014-03-19T00:00:00"/>
    <s v="Second Class"/>
    <s v="MG-17650"/>
    <s v="Matthew Grinstein"/>
    <x v="2"/>
    <x v="0"/>
    <s v="Lakewood"/>
    <x v="24"/>
    <n v="44107"/>
    <x v="3"/>
    <x v="918"/>
    <x v="2"/>
    <x v="7"/>
    <x v="901"/>
    <n v="445.44"/>
    <n v="8"/>
    <n v="0.4"/>
    <n v="-81.664000000000044"/>
  </r>
  <r>
    <n v="7354"/>
    <x v="3660"/>
    <x v="0"/>
    <x v="897"/>
    <d v="2013-09-30T00:00:00"/>
    <s v="Standard Class"/>
    <s v="RD-19660"/>
    <s v="Robert Dilbeck"/>
    <x v="2"/>
    <x v="0"/>
    <s v="Philadelphia"/>
    <x v="9"/>
    <n v="19134"/>
    <x v="3"/>
    <x v="617"/>
    <x v="1"/>
    <x v="2"/>
    <x v="612"/>
    <n v="16.520000000000003"/>
    <n v="5"/>
    <n v="0.2"/>
    <n v="5.368999999999998"/>
  </r>
  <r>
    <n v="7355"/>
    <x v="3661"/>
    <x v="3"/>
    <x v="695"/>
    <d v="2014-02-14T00:00:00"/>
    <s v="Standard Class"/>
    <s v="SN-20560"/>
    <s v="Skye Norling"/>
    <x v="2"/>
    <x v="0"/>
    <s v="San Francisco"/>
    <x v="1"/>
    <n v="94109"/>
    <x v="1"/>
    <x v="1774"/>
    <x v="1"/>
    <x v="10"/>
    <x v="1755"/>
    <n v="29.900000000000002"/>
    <n v="5"/>
    <n v="0"/>
    <n v="13.454999999999998"/>
  </r>
  <r>
    <n v="7356"/>
    <x v="3662"/>
    <x v="1"/>
    <x v="620"/>
    <d v="2013-01-02T00:00:00"/>
    <s v="Second Class"/>
    <s v="AH-10690"/>
    <s v="Anna Häberlin"/>
    <x v="1"/>
    <x v="0"/>
    <s v="Detroit"/>
    <x v="12"/>
    <n v="48205"/>
    <x v="2"/>
    <x v="939"/>
    <x v="1"/>
    <x v="8"/>
    <x v="923"/>
    <n v="116.4"/>
    <n v="8"/>
    <n v="0"/>
    <n v="52.379999999999995"/>
  </r>
  <r>
    <n v="7357"/>
    <x v="3663"/>
    <x v="0"/>
    <x v="790"/>
    <d v="2013-10-15T00:00:00"/>
    <s v="Standard Class"/>
    <s v="MZ-17335"/>
    <s v="Maria Zettner"/>
    <x v="2"/>
    <x v="0"/>
    <s v="Phoenix"/>
    <x v="16"/>
    <n v="85023"/>
    <x v="1"/>
    <x v="1039"/>
    <x v="1"/>
    <x v="6"/>
    <x v="1020"/>
    <n v="1.4080000000000001"/>
    <n v="1"/>
    <n v="0.2"/>
    <n v="0.15839999999999993"/>
  </r>
  <r>
    <n v="7358"/>
    <x v="3663"/>
    <x v="0"/>
    <x v="790"/>
    <d v="2013-10-15T00:00:00"/>
    <s v="Standard Class"/>
    <s v="MZ-17335"/>
    <s v="Maria Zettner"/>
    <x v="2"/>
    <x v="0"/>
    <s v="Phoenix"/>
    <x v="16"/>
    <n v="85023"/>
    <x v="1"/>
    <x v="1060"/>
    <x v="0"/>
    <x v="5"/>
    <x v="1040"/>
    <n v="169.56800000000001"/>
    <n v="2"/>
    <n v="0.2"/>
    <n v="0"/>
  </r>
  <r>
    <n v="7359"/>
    <x v="3664"/>
    <x v="2"/>
    <x v="125"/>
    <d v="2012-01-03T00:00:00"/>
    <s v="Second Class"/>
    <s v="AR-10345"/>
    <s v="Alex Russell"/>
    <x v="1"/>
    <x v="0"/>
    <s v="Philadelphia"/>
    <x v="9"/>
    <n v="19143"/>
    <x v="3"/>
    <x v="599"/>
    <x v="2"/>
    <x v="7"/>
    <x v="594"/>
    <n v="251.96399999999994"/>
    <n v="6"/>
    <n v="0.4"/>
    <n v="-50.392799999999994"/>
  </r>
  <r>
    <n v="7360"/>
    <x v="3664"/>
    <x v="2"/>
    <x v="125"/>
    <d v="2012-01-03T00:00:00"/>
    <s v="Second Class"/>
    <s v="AR-10345"/>
    <s v="Alex Russell"/>
    <x v="1"/>
    <x v="0"/>
    <s v="Philadelphia"/>
    <x v="9"/>
    <n v="19143"/>
    <x v="3"/>
    <x v="309"/>
    <x v="0"/>
    <x v="3"/>
    <x v="306"/>
    <n v="523.76400000000001"/>
    <n v="3"/>
    <n v="0.4"/>
    <n v="-192.04680000000008"/>
  </r>
  <r>
    <n v="7361"/>
    <x v="3665"/>
    <x v="0"/>
    <x v="408"/>
    <d v="2013-04-15T00:00:00"/>
    <s v="First Class"/>
    <s v="JF-15295"/>
    <s v="Jason Fortune-"/>
    <x v="0"/>
    <x v="0"/>
    <s v="Los Angeles"/>
    <x v="1"/>
    <n v="90036"/>
    <x v="1"/>
    <x v="1145"/>
    <x v="1"/>
    <x v="10"/>
    <x v="1124"/>
    <n v="19.440000000000001"/>
    <n v="3"/>
    <n v="0"/>
    <n v="9.3312000000000008"/>
  </r>
  <r>
    <n v="7362"/>
    <x v="3665"/>
    <x v="0"/>
    <x v="408"/>
    <d v="2013-04-15T00:00:00"/>
    <s v="First Class"/>
    <s v="JF-15295"/>
    <s v="Jason Fortune-"/>
    <x v="0"/>
    <x v="0"/>
    <s v="Los Angeles"/>
    <x v="1"/>
    <n v="90036"/>
    <x v="1"/>
    <x v="405"/>
    <x v="0"/>
    <x v="1"/>
    <x v="401"/>
    <n v="194.35200000000003"/>
    <n v="3"/>
    <n v="0.2"/>
    <n v="-36.441000000000031"/>
  </r>
  <r>
    <n v="7363"/>
    <x v="3665"/>
    <x v="0"/>
    <x v="408"/>
    <d v="2013-04-15T00:00:00"/>
    <s v="First Class"/>
    <s v="JF-15295"/>
    <s v="Jason Fortune-"/>
    <x v="0"/>
    <x v="0"/>
    <s v="Los Angeles"/>
    <x v="1"/>
    <n v="90036"/>
    <x v="1"/>
    <x v="785"/>
    <x v="1"/>
    <x v="8"/>
    <x v="776"/>
    <n v="36.624000000000002"/>
    <n v="3"/>
    <n v="0.2"/>
    <n v="13.734"/>
  </r>
  <r>
    <n v="7364"/>
    <x v="3666"/>
    <x v="0"/>
    <x v="85"/>
    <d v="2013-12-05T00:00:00"/>
    <s v="Standard Class"/>
    <s v="DS-13180"/>
    <s v="David Smith"/>
    <x v="1"/>
    <x v="0"/>
    <s v="Philadelphia"/>
    <x v="9"/>
    <n v="19140"/>
    <x v="3"/>
    <x v="867"/>
    <x v="2"/>
    <x v="7"/>
    <x v="852"/>
    <n v="340.18200000000002"/>
    <n v="3"/>
    <n v="0.4"/>
    <n v="-73.706100000000021"/>
  </r>
  <r>
    <n v="7365"/>
    <x v="3666"/>
    <x v="0"/>
    <x v="85"/>
    <d v="2013-12-05T00:00:00"/>
    <s v="Standard Class"/>
    <s v="DS-13180"/>
    <s v="David Smith"/>
    <x v="1"/>
    <x v="0"/>
    <s v="Philadelphia"/>
    <x v="9"/>
    <n v="19140"/>
    <x v="3"/>
    <x v="1239"/>
    <x v="1"/>
    <x v="13"/>
    <x v="1213"/>
    <n v="12.672000000000001"/>
    <n v="8"/>
    <n v="0.2"/>
    <n v="2.6927999999999992"/>
  </r>
  <r>
    <n v="7366"/>
    <x v="3666"/>
    <x v="0"/>
    <x v="85"/>
    <d v="2013-12-05T00:00:00"/>
    <s v="Standard Class"/>
    <s v="DS-13180"/>
    <s v="David Smith"/>
    <x v="1"/>
    <x v="0"/>
    <s v="Philadelphia"/>
    <x v="9"/>
    <n v="19140"/>
    <x v="3"/>
    <x v="1426"/>
    <x v="1"/>
    <x v="8"/>
    <x v="1405"/>
    <n v="6.8880000000000017"/>
    <n v="2"/>
    <n v="0.7"/>
    <n v="-5.0511999999999997"/>
  </r>
  <r>
    <n v="7367"/>
    <x v="3666"/>
    <x v="0"/>
    <x v="85"/>
    <d v="2013-12-05T00:00:00"/>
    <s v="Standard Class"/>
    <s v="DS-13180"/>
    <s v="David Smith"/>
    <x v="1"/>
    <x v="0"/>
    <s v="Philadelphia"/>
    <x v="9"/>
    <n v="19140"/>
    <x v="3"/>
    <x v="1512"/>
    <x v="1"/>
    <x v="4"/>
    <x v="1490"/>
    <n v="32.544000000000004"/>
    <n v="2"/>
    <n v="0.2"/>
    <n v="-7.7292000000000041"/>
  </r>
  <r>
    <n v="7368"/>
    <x v="3666"/>
    <x v="0"/>
    <x v="85"/>
    <d v="2013-12-05T00:00:00"/>
    <s v="Standard Class"/>
    <s v="DS-13180"/>
    <s v="David Smith"/>
    <x v="1"/>
    <x v="0"/>
    <s v="Philadelphia"/>
    <x v="9"/>
    <n v="19140"/>
    <x v="3"/>
    <x v="474"/>
    <x v="0"/>
    <x v="1"/>
    <x v="470"/>
    <n v="347.80200000000002"/>
    <n v="7"/>
    <n v="0.3"/>
    <n v="-24.842999999999961"/>
  </r>
  <r>
    <n v="7369"/>
    <x v="3667"/>
    <x v="3"/>
    <x v="4"/>
    <d v="2014-04-18T00:00:00"/>
    <s v="First Class"/>
    <s v="BP-11095"/>
    <s v="Bart Pistole"/>
    <x v="1"/>
    <x v="0"/>
    <s v="Miami"/>
    <x v="2"/>
    <n v="33180"/>
    <x v="0"/>
    <x v="68"/>
    <x v="1"/>
    <x v="8"/>
    <x v="1444"/>
    <n v="15.570000000000004"/>
    <n v="3"/>
    <n v="0.7"/>
    <n v="-11.936999999999998"/>
  </r>
  <r>
    <n v="7370"/>
    <x v="3668"/>
    <x v="1"/>
    <x v="1000"/>
    <d v="2012-03-11T00:00:00"/>
    <s v="Second Class"/>
    <s v="TG-21310"/>
    <s v="Toby Gnade"/>
    <x v="0"/>
    <x v="0"/>
    <s v="Raleigh"/>
    <x v="3"/>
    <n v="27604"/>
    <x v="0"/>
    <x v="782"/>
    <x v="1"/>
    <x v="2"/>
    <x v="773"/>
    <n v="4.6079999999999997"/>
    <n v="2"/>
    <n v="0.2"/>
    <n v="1.6704000000000001"/>
  </r>
  <r>
    <n v="7371"/>
    <x v="3669"/>
    <x v="2"/>
    <x v="919"/>
    <d v="2011-11-01T00:00:00"/>
    <s v="Standard Class"/>
    <s v="BT-11395"/>
    <s v="Bill Tyler"/>
    <x v="1"/>
    <x v="0"/>
    <s v="Garden City"/>
    <x v="41"/>
    <n v="67846"/>
    <x v="2"/>
    <x v="957"/>
    <x v="2"/>
    <x v="7"/>
    <x v="941"/>
    <n v="257.98"/>
    <n v="2"/>
    <n v="0"/>
    <n v="74.8142"/>
  </r>
  <r>
    <n v="7372"/>
    <x v="3670"/>
    <x v="3"/>
    <x v="363"/>
    <d v="2014-01-10T00:00:00"/>
    <s v="Second Class"/>
    <s v="JF-15190"/>
    <s v="Jamie Frazer"/>
    <x v="0"/>
    <x v="0"/>
    <s v="Long Beach"/>
    <x v="1"/>
    <n v="90805"/>
    <x v="1"/>
    <x v="4"/>
    <x v="1"/>
    <x v="4"/>
    <x v="4"/>
    <n v="153.78"/>
    <n v="11"/>
    <n v="0"/>
    <n v="44.596199999999996"/>
  </r>
  <r>
    <n v="7373"/>
    <x v="3670"/>
    <x v="3"/>
    <x v="363"/>
    <d v="2014-01-10T00:00:00"/>
    <s v="Second Class"/>
    <s v="JF-15190"/>
    <s v="Jamie Frazer"/>
    <x v="0"/>
    <x v="0"/>
    <s v="Long Beach"/>
    <x v="1"/>
    <n v="90805"/>
    <x v="1"/>
    <x v="1512"/>
    <x v="1"/>
    <x v="4"/>
    <x v="1490"/>
    <n v="61.019999999999996"/>
    <n v="3"/>
    <n v="0"/>
    <n v="0.61019999999999541"/>
  </r>
  <r>
    <n v="7374"/>
    <x v="3670"/>
    <x v="3"/>
    <x v="363"/>
    <d v="2014-01-10T00:00:00"/>
    <s v="Second Class"/>
    <s v="JF-15190"/>
    <s v="Jamie Frazer"/>
    <x v="0"/>
    <x v="0"/>
    <s v="Long Beach"/>
    <x v="1"/>
    <n v="90805"/>
    <x v="1"/>
    <x v="1799"/>
    <x v="1"/>
    <x v="14"/>
    <x v="1780"/>
    <n v="110.11"/>
    <n v="7"/>
    <n v="0"/>
    <n v="31.931899999999988"/>
  </r>
  <r>
    <n v="7375"/>
    <x v="3670"/>
    <x v="3"/>
    <x v="363"/>
    <d v="2014-01-10T00:00:00"/>
    <s v="Second Class"/>
    <s v="JF-15190"/>
    <s v="Jamie Frazer"/>
    <x v="0"/>
    <x v="0"/>
    <s v="Long Beach"/>
    <x v="1"/>
    <n v="90805"/>
    <x v="1"/>
    <x v="550"/>
    <x v="1"/>
    <x v="13"/>
    <x v="33"/>
    <n v="7.89"/>
    <n v="1"/>
    <n v="0"/>
    <n v="3.5504999999999995"/>
  </r>
  <r>
    <n v="7376"/>
    <x v="3671"/>
    <x v="3"/>
    <x v="802"/>
    <d v="2014-08-21T00:00:00"/>
    <s v="Standard Class"/>
    <s v="MK-17905"/>
    <s v="Michael Kennedy"/>
    <x v="1"/>
    <x v="0"/>
    <s v="San Diego"/>
    <x v="1"/>
    <n v="92037"/>
    <x v="1"/>
    <x v="491"/>
    <x v="1"/>
    <x v="8"/>
    <x v="486"/>
    <n v="36.024000000000001"/>
    <n v="3"/>
    <n v="0.2"/>
    <n v="11.707799999999995"/>
  </r>
  <r>
    <n v="7377"/>
    <x v="3672"/>
    <x v="3"/>
    <x v="808"/>
    <d v="2014-11-06T00:00:00"/>
    <s v="First Class"/>
    <s v="GG-14650"/>
    <s v="Greg Guthrie"/>
    <x v="1"/>
    <x v="0"/>
    <s v="Bloomington"/>
    <x v="10"/>
    <n v="61701"/>
    <x v="2"/>
    <x v="207"/>
    <x v="1"/>
    <x v="6"/>
    <x v="206"/>
    <n v="54.336000000000006"/>
    <n v="4"/>
    <n v="0.2"/>
    <n v="5.4336000000000002"/>
  </r>
  <r>
    <n v="7378"/>
    <x v="3673"/>
    <x v="2"/>
    <x v="111"/>
    <d v="2011-09-23T00:00:00"/>
    <s v="Standard Class"/>
    <s v="MC-18130"/>
    <s v="Mike Caudle"/>
    <x v="1"/>
    <x v="0"/>
    <s v="Seattle"/>
    <x v="4"/>
    <n v="98115"/>
    <x v="1"/>
    <x v="421"/>
    <x v="1"/>
    <x v="4"/>
    <x v="416"/>
    <n v="92.52"/>
    <n v="6"/>
    <n v="0"/>
    <n v="24.980400000000007"/>
  </r>
  <r>
    <n v="7379"/>
    <x v="3674"/>
    <x v="1"/>
    <x v="70"/>
    <d v="2012-05-31T00:00:00"/>
    <s v="Same Day"/>
    <s v="ML-18265"/>
    <s v="Muhammed Lee"/>
    <x v="0"/>
    <x v="0"/>
    <s v="Fayetteville"/>
    <x v="3"/>
    <n v="28314"/>
    <x v="0"/>
    <x v="1046"/>
    <x v="1"/>
    <x v="6"/>
    <x v="1026"/>
    <n v="10.272000000000002"/>
    <n v="3"/>
    <n v="0.2"/>
    <n v="1.1555999999999984"/>
  </r>
  <r>
    <n v="7380"/>
    <x v="3675"/>
    <x v="0"/>
    <x v="1160"/>
    <d v="2013-09-19T00:00:00"/>
    <s v="Standard Class"/>
    <s v="AG-10270"/>
    <s v="Alejandro Grove"/>
    <x v="0"/>
    <x v="0"/>
    <s v="Omaha"/>
    <x v="8"/>
    <n v="68104"/>
    <x v="2"/>
    <x v="1033"/>
    <x v="1"/>
    <x v="4"/>
    <x v="1015"/>
    <n v="40.74"/>
    <n v="3"/>
    <n v="0"/>
    <n v="0.4073999999999991"/>
  </r>
  <r>
    <n v="7381"/>
    <x v="3675"/>
    <x v="0"/>
    <x v="1160"/>
    <d v="2013-09-19T00:00:00"/>
    <s v="Standard Class"/>
    <s v="AG-10270"/>
    <s v="Alejandro Grove"/>
    <x v="0"/>
    <x v="0"/>
    <s v="Omaha"/>
    <x v="8"/>
    <n v="68104"/>
    <x v="2"/>
    <x v="1363"/>
    <x v="1"/>
    <x v="2"/>
    <x v="1340"/>
    <n v="14.399999999999999"/>
    <n v="5"/>
    <n v="0"/>
    <n v="7.056"/>
  </r>
  <r>
    <n v="7382"/>
    <x v="3675"/>
    <x v="0"/>
    <x v="1160"/>
    <d v="2013-09-19T00:00:00"/>
    <s v="Standard Class"/>
    <s v="AG-10270"/>
    <s v="Alejandro Grove"/>
    <x v="0"/>
    <x v="0"/>
    <s v="Omaha"/>
    <x v="8"/>
    <n v="68104"/>
    <x v="2"/>
    <x v="1507"/>
    <x v="2"/>
    <x v="7"/>
    <x v="1485"/>
    <n v="149.94999999999999"/>
    <n v="5"/>
    <n v="0"/>
    <n v="41.986000000000004"/>
  </r>
  <r>
    <n v="7383"/>
    <x v="3675"/>
    <x v="0"/>
    <x v="1160"/>
    <d v="2013-09-19T00:00:00"/>
    <s v="Standard Class"/>
    <s v="AG-10270"/>
    <s v="Alejandro Grove"/>
    <x v="0"/>
    <x v="0"/>
    <s v="Omaha"/>
    <x v="8"/>
    <n v="68104"/>
    <x v="2"/>
    <x v="1566"/>
    <x v="1"/>
    <x v="14"/>
    <x v="1548"/>
    <n v="16.899999999999999"/>
    <n v="2"/>
    <n v="0"/>
    <n v="5.0699999999999985"/>
  </r>
  <r>
    <n v="7384"/>
    <x v="3675"/>
    <x v="0"/>
    <x v="1160"/>
    <d v="2013-09-19T00:00:00"/>
    <s v="Standard Class"/>
    <s v="AG-10270"/>
    <s v="Alejandro Grove"/>
    <x v="0"/>
    <x v="0"/>
    <s v="Omaha"/>
    <x v="8"/>
    <n v="68104"/>
    <x v="2"/>
    <x v="707"/>
    <x v="1"/>
    <x v="10"/>
    <x v="699"/>
    <n v="17.61"/>
    <n v="3"/>
    <n v="0"/>
    <n v="8.4527999999999999"/>
  </r>
  <r>
    <n v="7385"/>
    <x v="3675"/>
    <x v="0"/>
    <x v="1160"/>
    <d v="2013-09-19T00:00:00"/>
    <s v="Standard Class"/>
    <s v="AG-10270"/>
    <s v="Alejandro Grove"/>
    <x v="0"/>
    <x v="0"/>
    <s v="Omaha"/>
    <x v="8"/>
    <n v="68104"/>
    <x v="2"/>
    <x v="1141"/>
    <x v="1"/>
    <x v="9"/>
    <x v="1120"/>
    <n v="378"/>
    <n v="2"/>
    <n v="0"/>
    <n v="136.07999999999998"/>
  </r>
  <r>
    <n v="7386"/>
    <x v="3675"/>
    <x v="0"/>
    <x v="1160"/>
    <d v="2013-09-19T00:00:00"/>
    <s v="Standard Class"/>
    <s v="AG-10270"/>
    <s v="Alejandro Grove"/>
    <x v="0"/>
    <x v="0"/>
    <s v="Omaha"/>
    <x v="8"/>
    <n v="68104"/>
    <x v="2"/>
    <x v="1017"/>
    <x v="1"/>
    <x v="10"/>
    <x v="999"/>
    <n v="17.64"/>
    <n v="3"/>
    <n v="0"/>
    <n v="8.6435999999999993"/>
  </r>
  <r>
    <n v="7387"/>
    <x v="3675"/>
    <x v="0"/>
    <x v="1160"/>
    <d v="2013-09-19T00:00:00"/>
    <s v="Standard Class"/>
    <s v="AG-10270"/>
    <s v="Alejandro Grove"/>
    <x v="0"/>
    <x v="0"/>
    <s v="Omaha"/>
    <x v="8"/>
    <n v="68104"/>
    <x v="2"/>
    <x v="821"/>
    <x v="1"/>
    <x v="4"/>
    <x v="809"/>
    <n v="373.08"/>
    <n v="6"/>
    <n v="0"/>
    <n v="100.73160000000001"/>
  </r>
  <r>
    <n v="7388"/>
    <x v="3675"/>
    <x v="0"/>
    <x v="1160"/>
    <d v="2013-09-19T00:00:00"/>
    <s v="Standard Class"/>
    <s v="AG-10270"/>
    <s v="Alejandro Grove"/>
    <x v="0"/>
    <x v="0"/>
    <s v="Omaha"/>
    <x v="8"/>
    <n v="68104"/>
    <x v="2"/>
    <x v="35"/>
    <x v="0"/>
    <x v="5"/>
    <x v="35"/>
    <n v="1336.4399999999998"/>
    <n v="14"/>
    <n v="0"/>
    <n v="387.56759999999986"/>
  </r>
  <r>
    <n v="7389"/>
    <x v="3675"/>
    <x v="0"/>
    <x v="1160"/>
    <d v="2013-09-19T00:00:00"/>
    <s v="Standard Class"/>
    <s v="AG-10270"/>
    <s v="Alejandro Grove"/>
    <x v="0"/>
    <x v="0"/>
    <s v="Omaha"/>
    <x v="8"/>
    <n v="68104"/>
    <x v="2"/>
    <x v="1136"/>
    <x v="2"/>
    <x v="7"/>
    <x v="1115"/>
    <n v="29.97"/>
    <n v="3"/>
    <n v="0"/>
    <n v="0.29969999999999963"/>
  </r>
  <r>
    <n v="7390"/>
    <x v="3676"/>
    <x v="3"/>
    <x v="1161"/>
    <d v="2014-12-04T00:00:00"/>
    <s v="Standard Class"/>
    <s v="TT-21070"/>
    <s v="Ted Trevino"/>
    <x v="0"/>
    <x v="0"/>
    <s v="Chattanooga"/>
    <x v="18"/>
    <n v="37421"/>
    <x v="0"/>
    <x v="1"/>
    <x v="0"/>
    <x v="1"/>
    <x v="1"/>
    <n v="390.36799999999999"/>
    <n v="2"/>
    <n v="0.2"/>
    <n v="48.795999999999978"/>
  </r>
  <r>
    <n v="7391"/>
    <x v="3676"/>
    <x v="3"/>
    <x v="1161"/>
    <d v="2014-12-04T00:00:00"/>
    <s v="Standard Class"/>
    <s v="TT-21070"/>
    <s v="Ted Trevino"/>
    <x v="0"/>
    <x v="0"/>
    <s v="Chattanooga"/>
    <x v="18"/>
    <n v="37421"/>
    <x v="0"/>
    <x v="216"/>
    <x v="0"/>
    <x v="5"/>
    <x v="1570"/>
    <n v="101.52000000000001"/>
    <n v="5"/>
    <n v="0.2"/>
    <n v="19.034999999999989"/>
  </r>
  <r>
    <n v="7392"/>
    <x v="3677"/>
    <x v="3"/>
    <x v="769"/>
    <d v="2014-12-08T00:00:00"/>
    <s v="Second Class"/>
    <s v="LT-16765"/>
    <s v="Larry Tron"/>
    <x v="0"/>
    <x v="0"/>
    <s v="Fairfield"/>
    <x v="24"/>
    <n v="45014"/>
    <x v="3"/>
    <x v="1174"/>
    <x v="1"/>
    <x v="10"/>
    <x v="1151"/>
    <n v="74.352000000000004"/>
    <n v="3"/>
    <n v="0.2"/>
    <n v="23.234999999999992"/>
  </r>
  <r>
    <n v="7393"/>
    <x v="3678"/>
    <x v="3"/>
    <x v="743"/>
    <d v="2014-05-07T00:00:00"/>
    <s v="Standard Class"/>
    <s v="DD-13570"/>
    <s v="Dorothy Dickinson"/>
    <x v="0"/>
    <x v="0"/>
    <s v="Los Angeles"/>
    <x v="1"/>
    <n v="90049"/>
    <x v="1"/>
    <x v="1407"/>
    <x v="1"/>
    <x v="10"/>
    <x v="1385"/>
    <n v="15.700000000000001"/>
    <n v="5"/>
    <n v="0"/>
    <n v="7.0649999999999995"/>
  </r>
  <r>
    <n v="7394"/>
    <x v="3678"/>
    <x v="3"/>
    <x v="743"/>
    <d v="2014-05-07T00:00:00"/>
    <s v="Standard Class"/>
    <s v="DD-13570"/>
    <s v="Dorothy Dickinson"/>
    <x v="0"/>
    <x v="0"/>
    <s v="Los Angeles"/>
    <x v="1"/>
    <n v="90049"/>
    <x v="1"/>
    <x v="1500"/>
    <x v="1"/>
    <x v="6"/>
    <x v="1479"/>
    <n v="59.519999999999996"/>
    <n v="3"/>
    <n v="0"/>
    <n v="15.475200000000001"/>
  </r>
  <r>
    <n v="7395"/>
    <x v="3678"/>
    <x v="3"/>
    <x v="743"/>
    <d v="2014-05-07T00:00:00"/>
    <s v="Standard Class"/>
    <s v="DD-13570"/>
    <s v="Dorothy Dickinson"/>
    <x v="0"/>
    <x v="0"/>
    <s v="Los Angeles"/>
    <x v="1"/>
    <n v="90049"/>
    <x v="1"/>
    <x v="320"/>
    <x v="1"/>
    <x v="10"/>
    <x v="317"/>
    <n v="34.4"/>
    <n v="5"/>
    <n v="0"/>
    <n v="15.823999999999998"/>
  </r>
  <r>
    <n v="7396"/>
    <x v="3679"/>
    <x v="0"/>
    <x v="591"/>
    <d v="2013-12-31T00:00:00"/>
    <s v="Standard Class"/>
    <s v="DB-12970"/>
    <s v="Darren Budd"/>
    <x v="1"/>
    <x v="0"/>
    <s v="New York City"/>
    <x v="15"/>
    <n v="10024"/>
    <x v="3"/>
    <x v="971"/>
    <x v="0"/>
    <x v="3"/>
    <x v="956"/>
    <n v="313.17599999999999"/>
    <n v="2"/>
    <n v="0.4"/>
    <n v="-120.05080000000007"/>
  </r>
  <r>
    <n v="7397"/>
    <x v="3679"/>
    <x v="0"/>
    <x v="591"/>
    <d v="2013-12-31T00:00:00"/>
    <s v="Standard Class"/>
    <s v="DB-12970"/>
    <s v="Darren Budd"/>
    <x v="1"/>
    <x v="0"/>
    <s v="New York City"/>
    <x v="15"/>
    <n v="10024"/>
    <x v="3"/>
    <x v="623"/>
    <x v="0"/>
    <x v="1"/>
    <x v="617"/>
    <n v="866.64599999999996"/>
    <n v="3"/>
    <n v="0.1"/>
    <n v="173.32919999999999"/>
  </r>
  <r>
    <n v="7398"/>
    <x v="3680"/>
    <x v="2"/>
    <x v="587"/>
    <d v="2011-09-30T00:00:00"/>
    <s v="Same Day"/>
    <s v="DM-12955"/>
    <s v="Dario Medina"/>
    <x v="1"/>
    <x v="0"/>
    <s v="Fairfield"/>
    <x v="24"/>
    <n v="45014"/>
    <x v="3"/>
    <x v="190"/>
    <x v="1"/>
    <x v="9"/>
    <x v="189"/>
    <n v="795.40800000000013"/>
    <n v="6"/>
    <n v="0.2"/>
    <n v="59.655599999999993"/>
  </r>
  <r>
    <n v="7399"/>
    <x v="3681"/>
    <x v="2"/>
    <x v="136"/>
    <d v="2011-07-15T00:00:00"/>
    <s v="Second Class"/>
    <s v="ME-17725"/>
    <s v="Max Engle"/>
    <x v="0"/>
    <x v="0"/>
    <s v="Chicago"/>
    <x v="10"/>
    <n v="60610"/>
    <x v="2"/>
    <x v="1050"/>
    <x v="1"/>
    <x v="10"/>
    <x v="1030"/>
    <n v="35.856000000000002"/>
    <n v="9"/>
    <n v="0.2"/>
    <n v="12.997800000000003"/>
  </r>
  <r>
    <n v="7400"/>
    <x v="3681"/>
    <x v="2"/>
    <x v="136"/>
    <d v="2011-07-15T00:00:00"/>
    <s v="Second Class"/>
    <s v="ME-17725"/>
    <s v="Max Engle"/>
    <x v="0"/>
    <x v="0"/>
    <s v="Chicago"/>
    <x v="10"/>
    <n v="60610"/>
    <x v="2"/>
    <x v="540"/>
    <x v="2"/>
    <x v="11"/>
    <x v="535"/>
    <n v="23.840000000000003"/>
    <n v="4"/>
    <n v="0.2"/>
    <n v="3.2779999999999987"/>
  </r>
  <r>
    <n v="7401"/>
    <x v="3682"/>
    <x v="0"/>
    <x v="162"/>
    <d v="2013-09-14T00:00:00"/>
    <s v="Standard Class"/>
    <s v="TR-21325"/>
    <s v="Toby Ritter"/>
    <x v="0"/>
    <x v="0"/>
    <s v="Seattle"/>
    <x v="4"/>
    <n v="98103"/>
    <x v="1"/>
    <x v="484"/>
    <x v="0"/>
    <x v="5"/>
    <x v="479"/>
    <n v="43.13"/>
    <n v="1"/>
    <n v="0"/>
    <n v="14.664200000000001"/>
  </r>
  <r>
    <n v="7402"/>
    <x v="3682"/>
    <x v="0"/>
    <x v="162"/>
    <d v="2013-09-14T00:00:00"/>
    <s v="Standard Class"/>
    <s v="TR-21325"/>
    <s v="Toby Ritter"/>
    <x v="0"/>
    <x v="0"/>
    <s v="Seattle"/>
    <x v="4"/>
    <n v="98103"/>
    <x v="1"/>
    <x v="249"/>
    <x v="1"/>
    <x v="10"/>
    <x v="247"/>
    <n v="30.87"/>
    <n v="7"/>
    <n v="0"/>
    <n v="14.200199999999999"/>
  </r>
  <r>
    <n v="7403"/>
    <x v="3683"/>
    <x v="3"/>
    <x v="634"/>
    <d v="2014-08-11T00:00:00"/>
    <s v="Standard Class"/>
    <s v="SH-20395"/>
    <s v="Shahid Hopkins"/>
    <x v="0"/>
    <x v="0"/>
    <s v="New York City"/>
    <x v="15"/>
    <n v="10011"/>
    <x v="3"/>
    <x v="354"/>
    <x v="1"/>
    <x v="14"/>
    <x v="350"/>
    <n v="70.12"/>
    <n v="4"/>
    <n v="0"/>
    <n v="21.035999999999994"/>
  </r>
  <r>
    <n v="7404"/>
    <x v="3684"/>
    <x v="1"/>
    <x v="263"/>
    <d v="2012-05-19T00:00:00"/>
    <s v="Standard Class"/>
    <s v="CB-12535"/>
    <s v="Claudia Bergmann"/>
    <x v="1"/>
    <x v="0"/>
    <s v="Camarillo"/>
    <x v="1"/>
    <n v="93010"/>
    <x v="1"/>
    <x v="574"/>
    <x v="0"/>
    <x v="0"/>
    <x v="569"/>
    <n v="509.95749999999992"/>
    <n v="5"/>
    <n v="0.15"/>
    <n v="41.996499999999941"/>
  </r>
  <r>
    <n v="7405"/>
    <x v="3684"/>
    <x v="1"/>
    <x v="263"/>
    <d v="2012-05-19T00:00:00"/>
    <s v="Standard Class"/>
    <s v="CB-12535"/>
    <s v="Claudia Bergmann"/>
    <x v="1"/>
    <x v="0"/>
    <s v="Camarillo"/>
    <x v="1"/>
    <n v="93010"/>
    <x v="1"/>
    <x v="514"/>
    <x v="0"/>
    <x v="5"/>
    <x v="509"/>
    <n v="122.91"/>
    <n v="3"/>
    <n v="0"/>
    <n v="34.414800000000007"/>
  </r>
  <r>
    <n v="7406"/>
    <x v="3684"/>
    <x v="1"/>
    <x v="263"/>
    <d v="2012-05-19T00:00:00"/>
    <s v="Standard Class"/>
    <s v="CB-12535"/>
    <s v="Claudia Bergmann"/>
    <x v="1"/>
    <x v="0"/>
    <s v="Camarillo"/>
    <x v="1"/>
    <n v="93010"/>
    <x v="1"/>
    <x v="1225"/>
    <x v="0"/>
    <x v="1"/>
    <x v="1200"/>
    <n v="97.567999999999998"/>
    <n v="2"/>
    <n v="0.2"/>
    <n v="-6.0980000000000025"/>
  </r>
  <r>
    <n v="7407"/>
    <x v="3684"/>
    <x v="1"/>
    <x v="263"/>
    <d v="2012-05-19T00:00:00"/>
    <s v="Standard Class"/>
    <s v="CB-12535"/>
    <s v="Claudia Bergmann"/>
    <x v="1"/>
    <x v="0"/>
    <s v="Camarillo"/>
    <x v="1"/>
    <n v="93010"/>
    <x v="1"/>
    <x v="1496"/>
    <x v="0"/>
    <x v="1"/>
    <x v="1475"/>
    <n v="722.35200000000009"/>
    <n v="3"/>
    <n v="0.2"/>
    <n v="81.264599999999916"/>
  </r>
  <r>
    <n v="7408"/>
    <x v="3685"/>
    <x v="3"/>
    <x v="176"/>
    <d v="2014-01-22T00:00:00"/>
    <s v="First Class"/>
    <s v="ML-17410"/>
    <s v="Maris LaWare"/>
    <x v="0"/>
    <x v="0"/>
    <s v="Chicago"/>
    <x v="10"/>
    <n v="60653"/>
    <x v="2"/>
    <x v="745"/>
    <x v="1"/>
    <x v="2"/>
    <x v="736"/>
    <n v="11.52"/>
    <n v="5"/>
    <n v="0.2"/>
    <n v="4.1760000000000002"/>
  </r>
  <r>
    <n v="7409"/>
    <x v="3686"/>
    <x v="0"/>
    <x v="198"/>
    <d v="2013-06-07T00:00:00"/>
    <s v="Standard Class"/>
    <s v="JG-15310"/>
    <s v="Jason Gross"/>
    <x v="1"/>
    <x v="0"/>
    <s v="Los Angeles"/>
    <x v="1"/>
    <n v="90032"/>
    <x v="1"/>
    <x v="1478"/>
    <x v="0"/>
    <x v="5"/>
    <x v="1456"/>
    <n v="167.84"/>
    <n v="8"/>
    <n v="0"/>
    <n v="11.748799999999989"/>
  </r>
  <r>
    <n v="7410"/>
    <x v="3687"/>
    <x v="2"/>
    <x v="918"/>
    <d v="2011-04-12T00:00:00"/>
    <s v="Standard Class"/>
    <s v="JS-15880"/>
    <s v="John Stevenson"/>
    <x v="0"/>
    <x v="0"/>
    <s v="Toledo"/>
    <x v="24"/>
    <n v="43615"/>
    <x v="3"/>
    <x v="1666"/>
    <x v="0"/>
    <x v="3"/>
    <x v="1645"/>
    <n v="172.11"/>
    <n v="1"/>
    <n v="0.4"/>
    <n v="-94.660500000000013"/>
  </r>
  <r>
    <n v="7411"/>
    <x v="3688"/>
    <x v="2"/>
    <x v="149"/>
    <d v="2011-07-24T00:00:00"/>
    <s v="First Class"/>
    <s v="AG-10270"/>
    <s v="Alejandro Grove"/>
    <x v="0"/>
    <x v="0"/>
    <s v="New York City"/>
    <x v="15"/>
    <n v="10011"/>
    <x v="3"/>
    <x v="959"/>
    <x v="2"/>
    <x v="11"/>
    <x v="943"/>
    <n v="99.98"/>
    <n v="2"/>
    <n v="0"/>
    <n v="7.9983999999999895"/>
  </r>
  <r>
    <n v="7412"/>
    <x v="3689"/>
    <x v="3"/>
    <x v="1109"/>
    <d v="2014-06-04T00:00:00"/>
    <s v="Standard Class"/>
    <s v="MG-17890"/>
    <s v="Michael Granlund"/>
    <x v="2"/>
    <x v="0"/>
    <s v="Tigard"/>
    <x v="21"/>
    <n v="97224"/>
    <x v="1"/>
    <x v="1602"/>
    <x v="2"/>
    <x v="7"/>
    <x v="1585"/>
    <n v="156.79200000000003"/>
    <n v="1"/>
    <n v="0.2"/>
    <n v="17.639099999999985"/>
  </r>
  <r>
    <n v="7413"/>
    <x v="3689"/>
    <x v="3"/>
    <x v="1109"/>
    <d v="2014-06-04T00:00:00"/>
    <s v="Standard Class"/>
    <s v="MG-17890"/>
    <s v="Michael Granlund"/>
    <x v="2"/>
    <x v="0"/>
    <s v="Tigard"/>
    <x v="21"/>
    <n v="97224"/>
    <x v="1"/>
    <x v="176"/>
    <x v="2"/>
    <x v="11"/>
    <x v="175"/>
    <n v="35.360000000000007"/>
    <n v="2"/>
    <n v="0.2"/>
    <n v="-3.0939999999999994"/>
  </r>
  <r>
    <n v="7414"/>
    <x v="3689"/>
    <x v="3"/>
    <x v="1109"/>
    <d v="2014-06-04T00:00:00"/>
    <s v="Standard Class"/>
    <s v="MG-17890"/>
    <s v="Michael Granlund"/>
    <x v="2"/>
    <x v="0"/>
    <s v="Tigard"/>
    <x v="21"/>
    <n v="97224"/>
    <x v="1"/>
    <x v="1793"/>
    <x v="0"/>
    <x v="5"/>
    <x v="1774"/>
    <n v="13.591999999999999"/>
    <n v="1"/>
    <n v="0.2"/>
    <n v="-0.33980000000000032"/>
  </r>
  <r>
    <n v="7415"/>
    <x v="3690"/>
    <x v="0"/>
    <x v="69"/>
    <d v="2013-03-16T00:00:00"/>
    <s v="Second Class"/>
    <s v="SC-20770"/>
    <s v="Stewart Carmichael"/>
    <x v="1"/>
    <x v="0"/>
    <s v="Philadelphia"/>
    <x v="9"/>
    <n v="19134"/>
    <x v="3"/>
    <x v="157"/>
    <x v="0"/>
    <x v="1"/>
    <x v="156"/>
    <n v="386.67999999999995"/>
    <n v="2"/>
    <n v="0.3"/>
    <n v="-5.5240000000000293"/>
  </r>
  <r>
    <n v="7416"/>
    <x v="3690"/>
    <x v="0"/>
    <x v="69"/>
    <d v="2013-03-16T00:00:00"/>
    <s v="Second Class"/>
    <s v="SC-20770"/>
    <s v="Stewart Carmichael"/>
    <x v="1"/>
    <x v="0"/>
    <s v="Philadelphia"/>
    <x v="9"/>
    <n v="19134"/>
    <x v="3"/>
    <x v="1523"/>
    <x v="2"/>
    <x v="11"/>
    <x v="1501"/>
    <n v="379.96000000000004"/>
    <n v="5"/>
    <n v="0.2"/>
    <n v="47.494999999999919"/>
  </r>
  <r>
    <n v="7417"/>
    <x v="3690"/>
    <x v="0"/>
    <x v="69"/>
    <d v="2013-03-16T00:00:00"/>
    <s v="Second Class"/>
    <s v="SC-20770"/>
    <s v="Stewart Carmichael"/>
    <x v="1"/>
    <x v="0"/>
    <s v="Philadelphia"/>
    <x v="9"/>
    <n v="19134"/>
    <x v="3"/>
    <x v="716"/>
    <x v="2"/>
    <x v="7"/>
    <x v="708"/>
    <n v="539.91"/>
    <n v="3"/>
    <n v="0.4"/>
    <n v="-116.98049999999998"/>
  </r>
  <r>
    <n v="7418"/>
    <x v="3690"/>
    <x v="0"/>
    <x v="69"/>
    <d v="2013-03-16T00:00:00"/>
    <s v="Second Class"/>
    <s v="SC-20770"/>
    <s v="Stewart Carmichael"/>
    <x v="1"/>
    <x v="0"/>
    <s v="Philadelphia"/>
    <x v="9"/>
    <n v="19134"/>
    <x v="3"/>
    <x v="1540"/>
    <x v="1"/>
    <x v="10"/>
    <x v="1519"/>
    <n v="41.240000000000009"/>
    <n v="5"/>
    <n v="0.2"/>
    <n v="13.918499999999998"/>
  </r>
  <r>
    <n v="7419"/>
    <x v="3690"/>
    <x v="0"/>
    <x v="69"/>
    <d v="2013-03-16T00:00:00"/>
    <s v="Second Class"/>
    <s v="SC-20770"/>
    <s v="Stewart Carmichael"/>
    <x v="1"/>
    <x v="0"/>
    <s v="Philadelphia"/>
    <x v="9"/>
    <n v="19134"/>
    <x v="3"/>
    <x v="1591"/>
    <x v="1"/>
    <x v="8"/>
    <x v="1574"/>
    <n v="51.897000000000013"/>
    <n v="1"/>
    <n v="0.7"/>
    <n v="-41.517600000000002"/>
  </r>
  <r>
    <n v="7420"/>
    <x v="3690"/>
    <x v="0"/>
    <x v="69"/>
    <d v="2013-03-16T00:00:00"/>
    <s v="Second Class"/>
    <s v="SC-20770"/>
    <s v="Stewart Carmichael"/>
    <x v="1"/>
    <x v="0"/>
    <s v="Philadelphia"/>
    <x v="9"/>
    <n v="19134"/>
    <x v="3"/>
    <x v="942"/>
    <x v="1"/>
    <x v="4"/>
    <x v="926"/>
    <n v="552.55999999999995"/>
    <n v="5"/>
    <n v="0.2"/>
    <n v="-138.13999999999999"/>
  </r>
  <r>
    <n v="7421"/>
    <x v="3690"/>
    <x v="0"/>
    <x v="69"/>
    <d v="2013-03-16T00:00:00"/>
    <s v="Second Class"/>
    <s v="SC-20770"/>
    <s v="Stewart Carmichael"/>
    <x v="1"/>
    <x v="0"/>
    <s v="Philadelphia"/>
    <x v="9"/>
    <n v="19134"/>
    <x v="3"/>
    <x v="1087"/>
    <x v="1"/>
    <x v="8"/>
    <x v="1068"/>
    <n v="23.160000000000004"/>
    <n v="5"/>
    <n v="0.7"/>
    <n v="-15.439999999999998"/>
  </r>
  <r>
    <n v="7422"/>
    <x v="3690"/>
    <x v="0"/>
    <x v="69"/>
    <d v="2013-03-16T00:00:00"/>
    <s v="Second Class"/>
    <s v="SC-20770"/>
    <s v="Stewart Carmichael"/>
    <x v="1"/>
    <x v="0"/>
    <s v="Philadelphia"/>
    <x v="9"/>
    <n v="19134"/>
    <x v="3"/>
    <x v="1819"/>
    <x v="1"/>
    <x v="4"/>
    <x v="1799"/>
    <n v="126.08"/>
    <n v="2"/>
    <n v="0.2"/>
    <n v="-28.367999999999984"/>
  </r>
  <r>
    <n v="7423"/>
    <x v="3690"/>
    <x v="0"/>
    <x v="69"/>
    <d v="2013-03-16T00:00:00"/>
    <s v="Second Class"/>
    <s v="SC-20770"/>
    <s v="Stewart Carmichael"/>
    <x v="1"/>
    <x v="0"/>
    <s v="Philadelphia"/>
    <x v="9"/>
    <n v="19134"/>
    <x v="3"/>
    <x v="206"/>
    <x v="2"/>
    <x v="15"/>
    <x v="1533"/>
    <n v="449.1"/>
    <n v="3"/>
    <n v="0.7"/>
    <n v="-643.70999999999981"/>
  </r>
  <r>
    <n v="7424"/>
    <x v="3691"/>
    <x v="3"/>
    <x v="318"/>
    <d v="2014-04-15T00:00:00"/>
    <s v="Standard Class"/>
    <s v="BS-11755"/>
    <s v="Bruce Stewart"/>
    <x v="0"/>
    <x v="0"/>
    <s v="Philadelphia"/>
    <x v="9"/>
    <n v="19143"/>
    <x v="3"/>
    <x v="1306"/>
    <x v="1"/>
    <x v="9"/>
    <x v="1282"/>
    <n v="195.10400000000001"/>
    <n v="4"/>
    <n v="0.2"/>
    <n v="21.949199999999969"/>
  </r>
  <r>
    <n v="7425"/>
    <x v="3691"/>
    <x v="3"/>
    <x v="318"/>
    <d v="2014-04-15T00:00:00"/>
    <s v="Standard Class"/>
    <s v="BS-11755"/>
    <s v="Bruce Stewart"/>
    <x v="0"/>
    <x v="0"/>
    <s v="Philadelphia"/>
    <x v="9"/>
    <n v="19143"/>
    <x v="3"/>
    <x v="677"/>
    <x v="0"/>
    <x v="5"/>
    <x v="671"/>
    <n v="36.671999999999997"/>
    <n v="3"/>
    <n v="0.2"/>
    <n v="6.4176000000000002"/>
  </r>
  <r>
    <n v="7426"/>
    <x v="3692"/>
    <x v="0"/>
    <x v="674"/>
    <d v="2013-06-28T00:00:00"/>
    <s v="Second Class"/>
    <s v="LC-17140"/>
    <s v="Logan Currie"/>
    <x v="0"/>
    <x v="0"/>
    <s v="Houston"/>
    <x v="5"/>
    <n v="77070"/>
    <x v="2"/>
    <x v="64"/>
    <x v="0"/>
    <x v="1"/>
    <x v="64"/>
    <n v="85.245999999999995"/>
    <n v="2"/>
    <n v="0.3"/>
    <n v="-6.0890000000000057"/>
  </r>
  <r>
    <n v="7427"/>
    <x v="3692"/>
    <x v="0"/>
    <x v="674"/>
    <d v="2013-06-28T00:00:00"/>
    <s v="Second Class"/>
    <s v="LC-17140"/>
    <s v="Logan Currie"/>
    <x v="0"/>
    <x v="0"/>
    <s v="Houston"/>
    <x v="5"/>
    <n v="77070"/>
    <x v="2"/>
    <x v="1535"/>
    <x v="0"/>
    <x v="5"/>
    <x v="1514"/>
    <n v="32.712000000000003"/>
    <n v="2"/>
    <n v="0.6"/>
    <n v="-26.169599999999996"/>
  </r>
  <r>
    <n v="7428"/>
    <x v="3693"/>
    <x v="2"/>
    <x v="461"/>
    <d v="2011-03-21T00:00:00"/>
    <s v="Standard Class"/>
    <s v="MH-17440"/>
    <s v="Mark Haberlin"/>
    <x v="1"/>
    <x v="0"/>
    <s v="Jackson"/>
    <x v="35"/>
    <n v="39212"/>
    <x v="0"/>
    <x v="536"/>
    <x v="1"/>
    <x v="8"/>
    <x v="531"/>
    <n v="11.43"/>
    <n v="3"/>
    <n v="0"/>
    <n v="5.3720999999999997"/>
  </r>
  <r>
    <n v="7429"/>
    <x v="3693"/>
    <x v="2"/>
    <x v="461"/>
    <d v="2011-03-21T00:00:00"/>
    <s v="Standard Class"/>
    <s v="MH-17440"/>
    <s v="Mark Haberlin"/>
    <x v="1"/>
    <x v="0"/>
    <s v="Jackson"/>
    <x v="35"/>
    <n v="39212"/>
    <x v="0"/>
    <x v="338"/>
    <x v="1"/>
    <x v="8"/>
    <x v="334"/>
    <n v="30.44"/>
    <n v="2"/>
    <n v="0"/>
    <n v="14.9156"/>
  </r>
  <r>
    <n v="7430"/>
    <x v="3693"/>
    <x v="2"/>
    <x v="461"/>
    <d v="2011-03-21T00:00:00"/>
    <s v="Standard Class"/>
    <s v="MH-17440"/>
    <s v="Mark Haberlin"/>
    <x v="1"/>
    <x v="0"/>
    <s v="Jackson"/>
    <x v="35"/>
    <n v="39212"/>
    <x v="0"/>
    <x v="219"/>
    <x v="1"/>
    <x v="10"/>
    <x v="218"/>
    <n v="12.96"/>
    <n v="2"/>
    <n v="0"/>
    <n v="6.3504000000000005"/>
  </r>
  <r>
    <n v="7431"/>
    <x v="3693"/>
    <x v="2"/>
    <x v="461"/>
    <d v="2011-03-21T00:00:00"/>
    <s v="Standard Class"/>
    <s v="MH-17440"/>
    <s v="Mark Haberlin"/>
    <x v="1"/>
    <x v="0"/>
    <s v="Jackson"/>
    <x v="35"/>
    <n v="39212"/>
    <x v="0"/>
    <x v="1732"/>
    <x v="1"/>
    <x v="10"/>
    <x v="1711"/>
    <n v="16"/>
    <n v="4"/>
    <n v="0"/>
    <n v="7.68"/>
  </r>
  <r>
    <n v="7432"/>
    <x v="3693"/>
    <x v="2"/>
    <x v="461"/>
    <d v="2011-03-21T00:00:00"/>
    <s v="Standard Class"/>
    <s v="MH-17440"/>
    <s v="Mark Haberlin"/>
    <x v="1"/>
    <x v="0"/>
    <s v="Jackson"/>
    <x v="35"/>
    <n v="39212"/>
    <x v="0"/>
    <x v="930"/>
    <x v="1"/>
    <x v="9"/>
    <x v="914"/>
    <n v="32.67"/>
    <n v="3"/>
    <n v="0"/>
    <n v="8.4942000000000011"/>
  </r>
  <r>
    <n v="7433"/>
    <x v="3694"/>
    <x v="2"/>
    <x v="128"/>
    <d v="2011-08-13T00:00:00"/>
    <s v="Standard Class"/>
    <s v="RD-19720"/>
    <s v="Roger Demir"/>
    <x v="0"/>
    <x v="0"/>
    <s v="Phoenix"/>
    <x v="16"/>
    <n v="85023"/>
    <x v="1"/>
    <x v="802"/>
    <x v="1"/>
    <x v="13"/>
    <x v="792"/>
    <n v="4.4640000000000004"/>
    <n v="3"/>
    <n v="0.2"/>
    <n v="-0.94859999999999989"/>
  </r>
  <r>
    <n v="7434"/>
    <x v="3694"/>
    <x v="2"/>
    <x v="128"/>
    <d v="2011-08-13T00:00:00"/>
    <s v="Standard Class"/>
    <s v="RD-19720"/>
    <s v="Roger Demir"/>
    <x v="0"/>
    <x v="0"/>
    <s v="Phoenix"/>
    <x v="16"/>
    <n v="85023"/>
    <x v="1"/>
    <x v="799"/>
    <x v="1"/>
    <x v="8"/>
    <x v="789"/>
    <n v="9.3450000000000024"/>
    <n v="5"/>
    <n v="0.7"/>
    <n v="-6.5414999999999992"/>
  </r>
  <r>
    <n v="7435"/>
    <x v="3695"/>
    <x v="1"/>
    <x v="353"/>
    <d v="2012-07-31T00:00:00"/>
    <s v="Standard Class"/>
    <s v="BP-11095"/>
    <s v="Bart Pistole"/>
    <x v="1"/>
    <x v="0"/>
    <s v="Oxnard"/>
    <x v="1"/>
    <n v="93030"/>
    <x v="1"/>
    <x v="536"/>
    <x v="1"/>
    <x v="8"/>
    <x v="531"/>
    <n v="9.1440000000000001"/>
    <n v="3"/>
    <n v="0.2"/>
    <n v="3.0860999999999996"/>
  </r>
  <r>
    <n v="7436"/>
    <x v="3695"/>
    <x v="1"/>
    <x v="353"/>
    <d v="2012-07-31T00:00:00"/>
    <s v="Standard Class"/>
    <s v="BP-11095"/>
    <s v="Bart Pistole"/>
    <x v="1"/>
    <x v="0"/>
    <s v="Oxnard"/>
    <x v="1"/>
    <n v="93030"/>
    <x v="1"/>
    <x v="308"/>
    <x v="1"/>
    <x v="8"/>
    <x v="305"/>
    <n v="23.136000000000003"/>
    <n v="6"/>
    <n v="0.2"/>
    <n v="8.3867999999999991"/>
  </r>
  <r>
    <n v="7437"/>
    <x v="3695"/>
    <x v="1"/>
    <x v="353"/>
    <d v="2012-07-31T00:00:00"/>
    <s v="Standard Class"/>
    <s v="BP-11095"/>
    <s v="Bart Pistole"/>
    <x v="1"/>
    <x v="0"/>
    <s v="Oxnard"/>
    <x v="1"/>
    <n v="93030"/>
    <x v="1"/>
    <x v="1167"/>
    <x v="1"/>
    <x v="6"/>
    <x v="1145"/>
    <n v="99.2"/>
    <n v="5"/>
    <n v="0"/>
    <n v="25.792000000000002"/>
  </r>
  <r>
    <n v="7438"/>
    <x v="3696"/>
    <x v="2"/>
    <x v="1162"/>
    <d v="2011-02-20T00:00:00"/>
    <s v="Standard Class"/>
    <s v="BF-11020"/>
    <s v="Barry Französisch"/>
    <x v="1"/>
    <x v="0"/>
    <s v="Seattle"/>
    <x v="4"/>
    <n v="98105"/>
    <x v="1"/>
    <x v="880"/>
    <x v="1"/>
    <x v="8"/>
    <x v="865"/>
    <n v="21.36"/>
    <n v="5"/>
    <n v="0.2"/>
    <n v="7.2089999999999996"/>
  </r>
  <r>
    <n v="7439"/>
    <x v="3697"/>
    <x v="1"/>
    <x v="539"/>
    <d v="2012-03-27T00:00:00"/>
    <s v="Second Class"/>
    <s v="CP-12085"/>
    <s v="Cathy Prescott"/>
    <x v="1"/>
    <x v="0"/>
    <s v="Covington"/>
    <x v="4"/>
    <n v="98042"/>
    <x v="1"/>
    <x v="1441"/>
    <x v="0"/>
    <x v="5"/>
    <x v="1420"/>
    <n v="46.900000000000006"/>
    <n v="5"/>
    <n v="0"/>
    <n v="13.132000000000001"/>
  </r>
  <r>
    <n v="7440"/>
    <x v="3698"/>
    <x v="3"/>
    <x v="264"/>
    <d v="2014-09-07T00:00:00"/>
    <s v="Standard Class"/>
    <s v="JL-15235"/>
    <s v="Janet Lee"/>
    <x v="0"/>
    <x v="0"/>
    <s v="Los Angeles"/>
    <x v="1"/>
    <n v="90049"/>
    <x v="1"/>
    <x v="605"/>
    <x v="1"/>
    <x v="8"/>
    <x v="600"/>
    <n v="18.72"/>
    <n v="5"/>
    <n v="0.2"/>
    <n v="6.5519999999999996"/>
  </r>
  <r>
    <n v="7441"/>
    <x v="3698"/>
    <x v="3"/>
    <x v="264"/>
    <d v="2014-09-07T00:00:00"/>
    <s v="Standard Class"/>
    <s v="JL-15235"/>
    <s v="Janet Lee"/>
    <x v="0"/>
    <x v="0"/>
    <s v="Los Angeles"/>
    <x v="1"/>
    <n v="90049"/>
    <x v="1"/>
    <x v="1116"/>
    <x v="0"/>
    <x v="3"/>
    <x v="1095"/>
    <n v="236.52800000000002"/>
    <n v="2"/>
    <n v="0.2"/>
    <n v="-2.9566000000000088"/>
  </r>
  <r>
    <n v="7442"/>
    <x v="3699"/>
    <x v="1"/>
    <x v="547"/>
    <d v="2012-11-18T00:00:00"/>
    <s v="First Class"/>
    <s v="JG-15805"/>
    <s v="John Grady"/>
    <x v="1"/>
    <x v="0"/>
    <s v="San Diego"/>
    <x v="1"/>
    <n v="92105"/>
    <x v="1"/>
    <x v="165"/>
    <x v="1"/>
    <x v="2"/>
    <x v="164"/>
    <n v="18.899999999999999"/>
    <n v="3"/>
    <n v="0"/>
    <n v="8.6939999999999991"/>
  </r>
  <r>
    <n v="7443"/>
    <x v="3700"/>
    <x v="2"/>
    <x v="337"/>
    <d v="2011-12-11T00:00:00"/>
    <s v="First Class"/>
    <s v="VP-21760"/>
    <s v="Victoria Pisteka"/>
    <x v="1"/>
    <x v="0"/>
    <s v="Brownsville"/>
    <x v="5"/>
    <n v="78521"/>
    <x v="2"/>
    <x v="128"/>
    <x v="1"/>
    <x v="10"/>
    <x v="128"/>
    <n v="10.688000000000001"/>
    <n v="2"/>
    <n v="0.2"/>
    <n v="3.7407999999999997"/>
  </r>
  <r>
    <n v="7444"/>
    <x v="3700"/>
    <x v="2"/>
    <x v="337"/>
    <d v="2011-12-11T00:00:00"/>
    <s v="First Class"/>
    <s v="VP-21760"/>
    <s v="Victoria Pisteka"/>
    <x v="1"/>
    <x v="0"/>
    <s v="Brownsville"/>
    <x v="5"/>
    <n v="78521"/>
    <x v="2"/>
    <x v="595"/>
    <x v="1"/>
    <x v="4"/>
    <x v="590"/>
    <n v="237.09600000000003"/>
    <n v="3"/>
    <n v="0.2"/>
    <n v="20.745899999999985"/>
  </r>
  <r>
    <n v="7445"/>
    <x v="3701"/>
    <x v="3"/>
    <x v="447"/>
    <d v="2014-02-08T00:00:00"/>
    <s v="Second Class"/>
    <s v="RD-19810"/>
    <s v="Ross DeVincentis"/>
    <x v="2"/>
    <x v="0"/>
    <s v="Chicago"/>
    <x v="10"/>
    <n v="60610"/>
    <x v="2"/>
    <x v="778"/>
    <x v="1"/>
    <x v="10"/>
    <x v="769"/>
    <n v="5.1840000000000011"/>
    <n v="1"/>
    <n v="0.2"/>
    <n v="1.8144"/>
  </r>
  <r>
    <n v="7446"/>
    <x v="3701"/>
    <x v="3"/>
    <x v="447"/>
    <d v="2014-02-08T00:00:00"/>
    <s v="Second Class"/>
    <s v="RD-19810"/>
    <s v="Ross DeVincentis"/>
    <x v="2"/>
    <x v="0"/>
    <s v="Chicago"/>
    <x v="10"/>
    <n v="60610"/>
    <x v="2"/>
    <x v="1522"/>
    <x v="1"/>
    <x v="10"/>
    <x v="1500"/>
    <n v="65.584000000000003"/>
    <n v="2"/>
    <n v="0.2"/>
    <n v="23.7742"/>
  </r>
  <r>
    <n v="7447"/>
    <x v="3701"/>
    <x v="3"/>
    <x v="447"/>
    <d v="2014-02-08T00:00:00"/>
    <s v="Second Class"/>
    <s v="RD-19810"/>
    <s v="Ross DeVincentis"/>
    <x v="2"/>
    <x v="0"/>
    <s v="Chicago"/>
    <x v="10"/>
    <n v="60610"/>
    <x v="2"/>
    <x v="1281"/>
    <x v="0"/>
    <x v="5"/>
    <x v="1257"/>
    <n v="22.200000000000003"/>
    <n v="1"/>
    <n v="0.6"/>
    <n v="-26.084999999999994"/>
  </r>
  <r>
    <n v="7448"/>
    <x v="3701"/>
    <x v="3"/>
    <x v="447"/>
    <d v="2014-02-08T00:00:00"/>
    <s v="Second Class"/>
    <s v="RD-19810"/>
    <s v="Ross DeVincentis"/>
    <x v="2"/>
    <x v="0"/>
    <s v="Chicago"/>
    <x v="10"/>
    <n v="60610"/>
    <x v="2"/>
    <x v="976"/>
    <x v="1"/>
    <x v="10"/>
    <x v="961"/>
    <n v="419.4"/>
    <n v="5"/>
    <n v="0.2"/>
    <n v="146.79"/>
  </r>
  <r>
    <n v="7449"/>
    <x v="3702"/>
    <x v="3"/>
    <x v="343"/>
    <d v="2014-11-15T00:00:00"/>
    <s v="First Class"/>
    <s v="MH-18025"/>
    <s v="Michelle Huthwaite"/>
    <x v="0"/>
    <x v="0"/>
    <s v="Knoxville"/>
    <x v="18"/>
    <n v="37918"/>
    <x v="0"/>
    <x v="642"/>
    <x v="0"/>
    <x v="5"/>
    <x v="636"/>
    <n v="88.920000000000016"/>
    <n v="5"/>
    <n v="0.2"/>
    <n v="14.449499999999986"/>
  </r>
  <r>
    <n v="7450"/>
    <x v="3703"/>
    <x v="3"/>
    <x v="697"/>
    <d v="2014-09-23T00:00:00"/>
    <s v="Second Class"/>
    <s v="SJ-20125"/>
    <s v="Sanjit Jacobs"/>
    <x v="2"/>
    <x v="0"/>
    <s v="Houston"/>
    <x v="5"/>
    <n v="77036"/>
    <x v="2"/>
    <x v="105"/>
    <x v="1"/>
    <x v="6"/>
    <x v="105"/>
    <n v="9.9120000000000008"/>
    <n v="3"/>
    <n v="0.2"/>
    <n v="3.2213999999999996"/>
  </r>
  <r>
    <n v="7451"/>
    <x v="3703"/>
    <x v="3"/>
    <x v="697"/>
    <d v="2014-09-23T00:00:00"/>
    <s v="Second Class"/>
    <s v="SJ-20125"/>
    <s v="Sanjit Jacobs"/>
    <x v="2"/>
    <x v="0"/>
    <s v="Houston"/>
    <x v="5"/>
    <n v="77036"/>
    <x v="2"/>
    <x v="1209"/>
    <x v="0"/>
    <x v="1"/>
    <x v="1185"/>
    <n v="318.43"/>
    <n v="5"/>
    <n v="0.3"/>
    <n v="-77.333000000000013"/>
  </r>
  <r>
    <n v="7452"/>
    <x v="3703"/>
    <x v="3"/>
    <x v="697"/>
    <d v="2014-09-23T00:00:00"/>
    <s v="Second Class"/>
    <s v="SJ-20125"/>
    <s v="Sanjit Jacobs"/>
    <x v="2"/>
    <x v="0"/>
    <s v="Houston"/>
    <x v="5"/>
    <n v="77036"/>
    <x v="2"/>
    <x v="326"/>
    <x v="1"/>
    <x v="8"/>
    <x v="323"/>
    <n v="5.7999999999999989"/>
    <n v="5"/>
    <n v="0.8"/>
    <n v="-10.15"/>
  </r>
  <r>
    <n v="7453"/>
    <x v="3703"/>
    <x v="3"/>
    <x v="697"/>
    <d v="2014-09-23T00:00:00"/>
    <s v="Second Class"/>
    <s v="SJ-20125"/>
    <s v="Sanjit Jacobs"/>
    <x v="2"/>
    <x v="0"/>
    <s v="Houston"/>
    <x v="5"/>
    <n v="77036"/>
    <x v="2"/>
    <x v="1538"/>
    <x v="2"/>
    <x v="7"/>
    <x v="1517"/>
    <n v="1415.76"/>
    <n v="6"/>
    <n v="0.2"/>
    <n v="88.48500000000007"/>
  </r>
  <r>
    <n v="7454"/>
    <x v="3704"/>
    <x v="3"/>
    <x v="643"/>
    <d v="2014-07-02T00:00:00"/>
    <s v="Standard Class"/>
    <s v="FM-14380"/>
    <s v="Fred McMath"/>
    <x v="0"/>
    <x v="0"/>
    <s v="Bolingbrook"/>
    <x v="10"/>
    <n v="60440"/>
    <x v="2"/>
    <x v="918"/>
    <x v="2"/>
    <x v="7"/>
    <x v="901"/>
    <n v="148.47999999999999"/>
    <n v="2"/>
    <n v="0.2"/>
    <n v="16.703999999999986"/>
  </r>
  <r>
    <n v="7455"/>
    <x v="3705"/>
    <x v="0"/>
    <x v="679"/>
    <d v="2013-08-05T00:00:00"/>
    <s v="Standard Class"/>
    <s v="KH-16360"/>
    <s v="Katherine Hughes"/>
    <x v="0"/>
    <x v="0"/>
    <s v="Chicago"/>
    <x v="10"/>
    <n v="60623"/>
    <x v="2"/>
    <x v="1387"/>
    <x v="1"/>
    <x v="2"/>
    <x v="1364"/>
    <n v="9.2480000000000011"/>
    <n v="4"/>
    <n v="0.2"/>
    <n v="3.1212"/>
  </r>
  <r>
    <n v="7456"/>
    <x v="3705"/>
    <x v="0"/>
    <x v="679"/>
    <d v="2013-08-05T00:00:00"/>
    <s v="Standard Class"/>
    <s v="KH-16360"/>
    <s v="Katherine Hughes"/>
    <x v="0"/>
    <x v="0"/>
    <s v="Chicago"/>
    <x v="10"/>
    <n v="60623"/>
    <x v="2"/>
    <x v="486"/>
    <x v="1"/>
    <x v="4"/>
    <x v="481"/>
    <n v="1036.624"/>
    <n v="2"/>
    <n v="0.2"/>
    <n v="51.831200000000024"/>
  </r>
  <r>
    <n v="7457"/>
    <x v="3706"/>
    <x v="1"/>
    <x v="392"/>
    <d v="2012-04-18T00:00:00"/>
    <s v="First Class"/>
    <s v="LL-16840"/>
    <s v="Lauren Leatherbury"/>
    <x v="0"/>
    <x v="0"/>
    <s v="Waynesboro"/>
    <x v="17"/>
    <n v="22980"/>
    <x v="0"/>
    <x v="11"/>
    <x v="2"/>
    <x v="7"/>
    <x v="11"/>
    <n v="569.64"/>
    <n v="2"/>
    <n v="0"/>
    <n v="148.10640000000001"/>
  </r>
  <r>
    <n v="7458"/>
    <x v="3706"/>
    <x v="1"/>
    <x v="392"/>
    <d v="2012-04-18T00:00:00"/>
    <s v="First Class"/>
    <s v="LL-16840"/>
    <s v="Lauren Leatherbury"/>
    <x v="0"/>
    <x v="0"/>
    <s v="Waynesboro"/>
    <x v="17"/>
    <n v="22980"/>
    <x v="0"/>
    <x v="624"/>
    <x v="1"/>
    <x v="8"/>
    <x v="618"/>
    <n v="9.14"/>
    <n v="1"/>
    <n v="0"/>
    <n v="4.57"/>
  </r>
  <r>
    <n v="7459"/>
    <x v="3706"/>
    <x v="1"/>
    <x v="392"/>
    <d v="2012-04-18T00:00:00"/>
    <s v="First Class"/>
    <s v="LL-16840"/>
    <s v="Lauren Leatherbury"/>
    <x v="0"/>
    <x v="0"/>
    <s v="Waynesboro"/>
    <x v="17"/>
    <n v="22980"/>
    <x v="0"/>
    <x v="1304"/>
    <x v="0"/>
    <x v="5"/>
    <x v="1280"/>
    <n v="1196.8599999999999"/>
    <n v="7"/>
    <n v="0"/>
    <n v="119.68599999999989"/>
  </r>
  <r>
    <n v="7460"/>
    <x v="3706"/>
    <x v="1"/>
    <x v="392"/>
    <d v="2012-04-18T00:00:00"/>
    <s v="First Class"/>
    <s v="LL-16840"/>
    <s v="Lauren Leatherbury"/>
    <x v="0"/>
    <x v="0"/>
    <s v="Waynesboro"/>
    <x v="17"/>
    <n v="22980"/>
    <x v="0"/>
    <x v="672"/>
    <x v="0"/>
    <x v="0"/>
    <x v="666"/>
    <n v="523.26"/>
    <n v="9"/>
    <n v="0"/>
    <n v="125.58240000000001"/>
  </r>
  <r>
    <n v="7461"/>
    <x v="3707"/>
    <x v="1"/>
    <x v="347"/>
    <d v="2012-04-14T00:00:00"/>
    <s v="Second Class"/>
    <s v="AR-10540"/>
    <s v="Andy Reiter"/>
    <x v="0"/>
    <x v="0"/>
    <s v="Los Angeles"/>
    <x v="1"/>
    <n v="90004"/>
    <x v="1"/>
    <x v="1687"/>
    <x v="2"/>
    <x v="16"/>
    <x v="1666"/>
    <n v="639.96800000000007"/>
    <n v="4"/>
    <n v="0.2"/>
    <n v="215.98919999999998"/>
  </r>
  <r>
    <n v="7462"/>
    <x v="3707"/>
    <x v="1"/>
    <x v="347"/>
    <d v="2012-04-14T00:00:00"/>
    <s v="Second Class"/>
    <s v="AR-10540"/>
    <s v="Andy Reiter"/>
    <x v="0"/>
    <x v="0"/>
    <s v="Los Angeles"/>
    <x v="1"/>
    <n v="90004"/>
    <x v="1"/>
    <x v="813"/>
    <x v="1"/>
    <x v="10"/>
    <x v="33"/>
    <n v="52.76"/>
    <n v="2"/>
    <n v="0"/>
    <n v="24.269599999999997"/>
  </r>
  <r>
    <n v="7463"/>
    <x v="3708"/>
    <x v="1"/>
    <x v="914"/>
    <d v="2012-03-01T00:00:00"/>
    <s v="Second Class"/>
    <s v="NP-18670"/>
    <s v="Nora Paige"/>
    <x v="0"/>
    <x v="0"/>
    <s v="Seattle"/>
    <x v="4"/>
    <n v="98105"/>
    <x v="1"/>
    <x v="333"/>
    <x v="2"/>
    <x v="11"/>
    <x v="329"/>
    <n v="538.92000000000007"/>
    <n v="9"/>
    <n v="0"/>
    <n v="80.837999999999994"/>
  </r>
  <r>
    <n v="7464"/>
    <x v="3709"/>
    <x v="0"/>
    <x v="162"/>
    <d v="2013-09-16T00:00:00"/>
    <s v="Standard Class"/>
    <s v="LP-17095"/>
    <s v="Liz Preis"/>
    <x v="0"/>
    <x v="0"/>
    <s v="Visalia"/>
    <x v="1"/>
    <n v="93277"/>
    <x v="1"/>
    <x v="1453"/>
    <x v="1"/>
    <x v="6"/>
    <x v="1430"/>
    <n v="14.88"/>
    <n v="2"/>
    <n v="0"/>
    <n v="3.7200000000000006"/>
  </r>
  <r>
    <n v="7465"/>
    <x v="3709"/>
    <x v="0"/>
    <x v="162"/>
    <d v="2013-09-16T00:00:00"/>
    <s v="Standard Class"/>
    <s v="LP-17095"/>
    <s v="Liz Preis"/>
    <x v="0"/>
    <x v="0"/>
    <s v="Visalia"/>
    <x v="1"/>
    <n v="93277"/>
    <x v="1"/>
    <x v="1532"/>
    <x v="1"/>
    <x v="10"/>
    <x v="1511"/>
    <n v="34.24"/>
    <n v="8"/>
    <n v="0"/>
    <n v="15.407999999999998"/>
  </r>
  <r>
    <n v="7466"/>
    <x v="3709"/>
    <x v="0"/>
    <x v="162"/>
    <d v="2013-09-16T00:00:00"/>
    <s v="Standard Class"/>
    <s v="LP-17095"/>
    <s v="Liz Preis"/>
    <x v="0"/>
    <x v="0"/>
    <s v="Visalia"/>
    <x v="1"/>
    <n v="93277"/>
    <x v="1"/>
    <x v="533"/>
    <x v="1"/>
    <x v="4"/>
    <x v="528"/>
    <n v="261.74"/>
    <n v="2"/>
    <n v="0"/>
    <n v="65.435000000000002"/>
  </r>
  <r>
    <n v="7467"/>
    <x v="3710"/>
    <x v="0"/>
    <x v="288"/>
    <d v="2013-05-24T00:00:00"/>
    <s v="Standard Class"/>
    <s v="AH-10690"/>
    <s v="Anna Häberlin"/>
    <x v="1"/>
    <x v="0"/>
    <s v="Los Angeles"/>
    <x v="1"/>
    <n v="90008"/>
    <x v="1"/>
    <x v="1644"/>
    <x v="1"/>
    <x v="9"/>
    <x v="33"/>
    <n v="87.84"/>
    <n v="8"/>
    <n v="0"/>
    <n v="23.716800000000006"/>
  </r>
  <r>
    <n v="7468"/>
    <x v="3711"/>
    <x v="3"/>
    <x v="343"/>
    <d v="2014-11-16T00:00:00"/>
    <s v="Second Class"/>
    <s v="TB-21190"/>
    <s v="Thomas Brumley"/>
    <x v="2"/>
    <x v="0"/>
    <s v="Los Angeles"/>
    <x v="1"/>
    <n v="90045"/>
    <x v="1"/>
    <x v="698"/>
    <x v="0"/>
    <x v="5"/>
    <x v="691"/>
    <n v="34.92"/>
    <n v="4"/>
    <n v="0"/>
    <n v="11.872799999999998"/>
  </r>
  <r>
    <n v="7469"/>
    <x v="3712"/>
    <x v="2"/>
    <x v="1114"/>
    <d v="2011-09-20T00:00:00"/>
    <s v="Standard Class"/>
    <s v="AA-10315"/>
    <s v="Alex Avila"/>
    <x v="0"/>
    <x v="0"/>
    <s v="New York City"/>
    <x v="15"/>
    <n v="10011"/>
    <x v="3"/>
    <x v="811"/>
    <x v="1"/>
    <x v="10"/>
    <x v="33"/>
    <n v="14.940000000000001"/>
    <n v="3"/>
    <n v="0"/>
    <n v="7.0218000000000007"/>
  </r>
  <r>
    <n v="7470"/>
    <x v="3712"/>
    <x v="2"/>
    <x v="1114"/>
    <d v="2011-09-20T00:00:00"/>
    <s v="Standard Class"/>
    <s v="AA-10315"/>
    <s v="Alex Avila"/>
    <x v="0"/>
    <x v="0"/>
    <s v="New York City"/>
    <x v="15"/>
    <n v="10011"/>
    <x v="3"/>
    <x v="1027"/>
    <x v="0"/>
    <x v="5"/>
    <x v="1009"/>
    <n v="14.56"/>
    <n v="2"/>
    <n v="0"/>
    <n v="6.2608000000000015"/>
  </r>
  <r>
    <n v="7471"/>
    <x v="3713"/>
    <x v="1"/>
    <x v="426"/>
    <d v="2012-09-20T00:00:00"/>
    <s v="Standard Class"/>
    <s v="AC-10615"/>
    <s v="Ann Chong"/>
    <x v="1"/>
    <x v="0"/>
    <s v="Philadelphia"/>
    <x v="9"/>
    <n v="19143"/>
    <x v="3"/>
    <x v="98"/>
    <x v="1"/>
    <x v="8"/>
    <x v="98"/>
    <n v="3.5760000000000005"/>
    <n v="4"/>
    <n v="0.7"/>
    <n v="-2.8608000000000002"/>
  </r>
  <r>
    <n v="7472"/>
    <x v="3713"/>
    <x v="1"/>
    <x v="426"/>
    <d v="2012-09-20T00:00:00"/>
    <s v="Standard Class"/>
    <s v="AC-10615"/>
    <s v="Ann Chong"/>
    <x v="1"/>
    <x v="0"/>
    <s v="Philadelphia"/>
    <x v="9"/>
    <n v="19143"/>
    <x v="3"/>
    <x v="196"/>
    <x v="1"/>
    <x v="4"/>
    <x v="195"/>
    <n v="147.184"/>
    <n v="2"/>
    <n v="0.2"/>
    <n v="-29.436800000000012"/>
  </r>
  <r>
    <n v="7473"/>
    <x v="3714"/>
    <x v="0"/>
    <x v="949"/>
    <d v="2013-07-04T00:00:00"/>
    <s v="First Class"/>
    <s v="EM-14140"/>
    <s v="Eugene Moren"/>
    <x v="2"/>
    <x v="0"/>
    <s v="Lehi"/>
    <x v="7"/>
    <n v="84043"/>
    <x v="1"/>
    <x v="1327"/>
    <x v="2"/>
    <x v="16"/>
    <x v="1304"/>
    <n v="1499.95"/>
    <n v="5"/>
    <n v="0"/>
    <n v="449.9849999999999"/>
  </r>
  <r>
    <n v="7474"/>
    <x v="3715"/>
    <x v="0"/>
    <x v="342"/>
    <d v="2013-04-16T00:00:00"/>
    <s v="Standard Class"/>
    <s v="QJ-19255"/>
    <s v="Quincy Jones"/>
    <x v="1"/>
    <x v="0"/>
    <s v="Chicago"/>
    <x v="10"/>
    <n v="60653"/>
    <x v="2"/>
    <x v="753"/>
    <x v="1"/>
    <x v="6"/>
    <x v="744"/>
    <n v="13.568000000000001"/>
    <n v="4"/>
    <n v="0.2"/>
    <n v="3.2223999999999995"/>
  </r>
  <r>
    <n v="7475"/>
    <x v="3716"/>
    <x v="2"/>
    <x v="1037"/>
    <d v="2011-01-11T00:00:00"/>
    <s v="Standard Class"/>
    <s v="ME-17320"/>
    <s v="Maria Etezadi"/>
    <x v="2"/>
    <x v="0"/>
    <s v="Henderson"/>
    <x v="0"/>
    <n v="42420"/>
    <x v="0"/>
    <x v="120"/>
    <x v="0"/>
    <x v="1"/>
    <x v="120"/>
    <n v="2573.8200000000002"/>
    <n v="9"/>
    <n v="0"/>
    <n v="746.40779999999972"/>
  </r>
  <r>
    <n v="7476"/>
    <x v="3716"/>
    <x v="2"/>
    <x v="1037"/>
    <d v="2011-01-11T00:00:00"/>
    <s v="Standard Class"/>
    <s v="ME-17320"/>
    <s v="Maria Etezadi"/>
    <x v="2"/>
    <x v="0"/>
    <s v="Henderson"/>
    <x v="0"/>
    <n v="42420"/>
    <x v="0"/>
    <x v="569"/>
    <x v="1"/>
    <x v="8"/>
    <x v="564"/>
    <n v="609.98"/>
    <n v="2"/>
    <n v="0"/>
    <n v="274.49099999999999"/>
  </r>
  <r>
    <n v="7477"/>
    <x v="3716"/>
    <x v="2"/>
    <x v="1037"/>
    <d v="2011-01-11T00:00:00"/>
    <s v="Standard Class"/>
    <s v="ME-17320"/>
    <s v="Maria Etezadi"/>
    <x v="2"/>
    <x v="0"/>
    <s v="Henderson"/>
    <x v="0"/>
    <n v="42420"/>
    <x v="0"/>
    <x v="448"/>
    <x v="1"/>
    <x v="6"/>
    <x v="443"/>
    <n v="5.48"/>
    <n v="2"/>
    <n v="0"/>
    <n v="1.4796000000000005"/>
  </r>
  <r>
    <n v="7478"/>
    <x v="3716"/>
    <x v="2"/>
    <x v="1037"/>
    <d v="2011-01-11T00:00:00"/>
    <s v="Standard Class"/>
    <s v="ME-17320"/>
    <s v="Maria Etezadi"/>
    <x v="2"/>
    <x v="0"/>
    <s v="Henderson"/>
    <x v="0"/>
    <n v="42420"/>
    <x v="0"/>
    <x v="34"/>
    <x v="2"/>
    <x v="7"/>
    <x v="34"/>
    <n v="391.98"/>
    <n v="2"/>
    <n v="0"/>
    <n v="113.67419999999998"/>
  </r>
  <r>
    <n v="7479"/>
    <x v="3716"/>
    <x v="2"/>
    <x v="1037"/>
    <d v="2011-01-11T00:00:00"/>
    <s v="Standard Class"/>
    <s v="ME-17320"/>
    <s v="Maria Etezadi"/>
    <x v="2"/>
    <x v="0"/>
    <s v="Henderson"/>
    <x v="0"/>
    <n v="42420"/>
    <x v="0"/>
    <x v="867"/>
    <x v="2"/>
    <x v="7"/>
    <x v="852"/>
    <n v="755.96"/>
    <n v="4"/>
    <n v="0"/>
    <n v="204.10919999999999"/>
  </r>
  <r>
    <n v="7480"/>
    <x v="3716"/>
    <x v="2"/>
    <x v="1037"/>
    <d v="2011-01-11T00:00:00"/>
    <s v="Standard Class"/>
    <s v="ME-17320"/>
    <s v="Maria Etezadi"/>
    <x v="2"/>
    <x v="0"/>
    <s v="Henderson"/>
    <x v="0"/>
    <n v="42420"/>
    <x v="0"/>
    <x v="1506"/>
    <x v="1"/>
    <x v="13"/>
    <x v="1484"/>
    <n v="31.12"/>
    <n v="4"/>
    <n v="0"/>
    <n v="0.31119999999999948"/>
  </r>
  <r>
    <n v="7481"/>
    <x v="3716"/>
    <x v="2"/>
    <x v="1037"/>
    <d v="2011-01-11T00:00:00"/>
    <s v="Standard Class"/>
    <s v="ME-17320"/>
    <s v="Maria Etezadi"/>
    <x v="2"/>
    <x v="0"/>
    <s v="Henderson"/>
    <x v="0"/>
    <n v="42420"/>
    <x v="0"/>
    <x v="783"/>
    <x v="1"/>
    <x v="10"/>
    <x v="774"/>
    <n v="6.54"/>
    <n v="1"/>
    <n v="0"/>
    <n v="3.0084"/>
  </r>
  <r>
    <n v="7482"/>
    <x v="3717"/>
    <x v="0"/>
    <x v="142"/>
    <d v="2013-09-04T00:00:00"/>
    <s v="Second Class"/>
    <s v="LB-16795"/>
    <s v="Laurel Beltran"/>
    <x v="2"/>
    <x v="0"/>
    <s v="Huntington Beach"/>
    <x v="1"/>
    <n v="92646"/>
    <x v="1"/>
    <x v="118"/>
    <x v="1"/>
    <x v="12"/>
    <x v="118"/>
    <n v="12.78"/>
    <n v="1"/>
    <n v="0"/>
    <n v="5.7509999999999994"/>
  </r>
  <r>
    <n v="7483"/>
    <x v="3718"/>
    <x v="2"/>
    <x v="865"/>
    <d v="2011-09-30T00:00:00"/>
    <s v="Standard Class"/>
    <s v="JP-16135"/>
    <s v="Julie Prescott"/>
    <x v="2"/>
    <x v="0"/>
    <s v="New York City"/>
    <x v="15"/>
    <n v="10011"/>
    <x v="3"/>
    <x v="68"/>
    <x v="1"/>
    <x v="8"/>
    <x v="68"/>
    <n v="18.463999999999999"/>
    <n v="4"/>
    <n v="0.2"/>
    <n v="6.9239999999999995"/>
  </r>
  <r>
    <n v="7484"/>
    <x v="3719"/>
    <x v="2"/>
    <x v="534"/>
    <d v="2011-12-17T00:00:00"/>
    <s v="Second Class"/>
    <s v="EB-13705"/>
    <s v="Ed Braxton"/>
    <x v="1"/>
    <x v="0"/>
    <s v="Philadelphia"/>
    <x v="9"/>
    <n v="19140"/>
    <x v="3"/>
    <x v="1209"/>
    <x v="0"/>
    <x v="1"/>
    <x v="1185"/>
    <n v="445.80200000000002"/>
    <n v="7"/>
    <n v="0.3"/>
    <n v="-108.26620000000001"/>
  </r>
  <r>
    <n v="7485"/>
    <x v="3720"/>
    <x v="3"/>
    <x v="116"/>
    <d v="2015-01-03T00:00:00"/>
    <s v="Standard Class"/>
    <s v="CS-12400"/>
    <s v="Christopher Schild"/>
    <x v="2"/>
    <x v="0"/>
    <s v="Fargo"/>
    <x v="46"/>
    <n v="58103"/>
    <x v="2"/>
    <x v="1820"/>
    <x v="1"/>
    <x v="6"/>
    <x v="33"/>
    <n v="2.48"/>
    <n v="1"/>
    <n v="0"/>
    <n v="0.86799999999999988"/>
  </r>
  <r>
    <n v="7486"/>
    <x v="3720"/>
    <x v="3"/>
    <x v="116"/>
    <d v="2015-01-03T00:00:00"/>
    <s v="Standard Class"/>
    <s v="CS-12400"/>
    <s v="Christopher Schild"/>
    <x v="2"/>
    <x v="0"/>
    <s v="Fargo"/>
    <x v="46"/>
    <n v="58103"/>
    <x v="2"/>
    <x v="1499"/>
    <x v="1"/>
    <x v="8"/>
    <x v="1478"/>
    <n v="25.9"/>
    <n v="5"/>
    <n v="0"/>
    <n v="12.690999999999999"/>
  </r>
  <r>
    <n v="7487"/>
    <x v="3721"/>
    <x v="1"/>
    <x v="546"/>
    <d v="2012-12-24T00:00:00"/>
    <s v="Second Class"/>
    <s v="PM-19135"/>
    <s v="Peter McVee"/>
    <x v="2"/>
    <x v="0"/>
    <s v="Dover"/>
    <x v="38"/>
    <n v="3820"/>
    <x v="3"/>
    <x v="1331"/>
    <x v="1"/>
    <x v="10"/>
    <x v="1307"/>
    <n v="29.900000000000002"/>
    <n v="5"/>
    <n v="0"/>
    <n v="14.651"/>
  </r>
  <r>
    <n v="7488"/>
    <x v="3721"/>
    <x v="1"/>
    <x v="546"/>
    <d v="2012-12-24T00:00:00"/>
    <s v="Second Class"/>
    <s v="PM-19135"/>
    <s v="Peter McVee"/>
    <x v="2"/>
    <x v="0"/>
    <s v="Dover"/>
    <x v="38"/>
    <n v="3820"/>
    <x v="3"/>
    <x v="1287"/>
    <x v="2"/>
    <x v="11"/>
    <x v="1264"/>
    <n v="2249.91"/>
    <n v="9"/>
    <n v="0"/>
    <n v="517.47930000000008"/>
  </r>
  <r>
    <n v="7489"/>
    <x v="3721"/>
    <x v="1"/>
    <x v="546"/>
    <d v="2012-12-24T00:00:00"/>
    <s v="Second Class"/>
    <s v="PM-19135"/>
    <s v="Peter McVee"/>
    <x v="2"/>
    <x v="0"/>
    <s v="Dover"/>
    <x v="38"/>
    <n v="3820"/>
    <x v="3"/>
    <x v="215"/>
    <x v="0"/>
    <x v="3"/>
    <x v="214"/>
    <n v="1053.164"/>
    <n v="4"/>
    <n v="0.3"/>
    <n v="-105.31639999999993"/>
  </r>
  <r>
    <n v="7490"/>
    <x v="3722"/>
    <x v="3"/>
    <x v="60"/>
    <d v="2014-11-10T00:00:00"/>
    <s v="Standard Class"/>
    <s v="AA-10645"/>
    <s v="Anna Andreadi"/>
    <x v="0"/>
    <x v="0"/>
    <s v="San Diego"/>
    <x v="1"/>
    <n v="92105"/>
    <x v="1"/>
    <x v="860"/>
    <x v="1"/>
    <x v="10"/>
    <x v="846"/>
    <n v="12.96"/>
    <n v="2"/>
    <n v="0"/>
    <n v="6.2208000000000006"/>
  </r>
  <r>
    <n v="7491"/>
    <x v="3723"/>
    <x v="1"/>
    <x v="229"/>
    <d v="2012-09-16T00:00:00"/>
    <s v="Standard Class"/>
    <s v="FA-14230"/>
    <s v="Frank Atkinson"/>
    <x v="1"/>
    <x v="0"/>
    <s v="Los Angeles"/>
    <x v="1"/>
    <n v="90032"/>
    <x v="1"/>
    <x v="90"/>
    <x v="0"/>
    <x v="5"/>
    <x v="90"/>
    <n v="106.68"/>
    <n v="6"/>
    <n v="0"/>
    <n v="33.070799999999991"/>
  </r>
  <r>
    <n v="7492"/>
    <x v="3724"/>
    <x v="3"/>
    <x v="673"/>
    <d v="2014-11-17T00:00:00"/>
    <s v="Same Day"/>
    <s v="CM-12190"/>
    <s v="Charlotte Melton"/>
    <x v="0"/>
    <x v="0"/>
    <s v="Utica"/>
    <x v="15"/>
    <n v="13501"/>
    <x v="3"/>
    <x v="1730"/>
    <x v="2"/>
    <x v="7"/>
    <x v="1708"/>
    <n v="119.94"/>
    <n v="6"/>
    <n v="0"/>
    <n v="5.9969999999999857"/>
  </r>
  <r>
    <n v="7493"/>
    <x v="3725"/>
    <x v="3"/>
    <x v="220"/>
    <d v="2014-09-17T00:00:00"/>
    <s v="Standard Class"/>
    <s v="CC-12475"/>
    <s v="Cindy Chapman"/>
    <x v="0"/>
    <x v="0"/>
    <s v="Houston"/>
    <x v="5"/>
    <n v="77070"/>
    <x v="2"/>
    <x v="1433"/>
    <x v="1"/>
    <x v="10"/>
    <x v="1412"/>
    <n v="10.272000000000002"/>
    <n v="3"/>
    <n v="0.2"/>
    <n v="3.2099999999999982"/>
  </r>
  <r>
    <n v="7494"/>
    <x v="3725"/>
    <x v="3"/>
    <x v="220"/>
    <d v="2014-09-17T00:00:00"/>
    <s v="Standard Class"/>
    <s v="CC-12475"/>
    <s v="Cindy Chapman"/>
    <x v="0"/>
    <x v="0"/>
    <s v="Houston"/>
    <x v="5"/>
    <n v="77070"/>
    <x v="2"/>
    <x v="1213"/>
    <x v="0"/>
    <x v="3"/>
    <x v="1189"/>
    <n v="512.19000000000005"/>
    <n v="5"/>
    <n v="0.3"/>
    <n v="-65.853000000000009"/>
  </r>
  <r>
    <n v="7495"/>
    <x v="3725"/>
    <x v="3"/>
    <x v="220"/>
    <d v="2014-09-17T00:00:00"/>
    <s v="Standard Class"/>
    <s v="CC-12475"/>
    <s v="Cindy Chapman"/>
    <x v="0"/>
    <x v="0"/>
    <s v="Houston"/>
    <x v="5"/>
    <n v="77070"/>
    <x v="2"/>
    <x v="1034"/>
    <x v="1"/>
    <x v="9"/>
    <x v="1016"/>
    <n v="1.5559999999999996"/>
    <n v="2"/>
    <n v="0.8"/>
    <n v="-4.2012"/>
  </r>
  <r>
    <n v="7496"/>
    <x v="3726"/>
    <x v="3"/>
    <x v="1163"/>
    <d v="2014-07-19T00:00:00"/>
    <s v="Standard Class"/>
    <s v="TC-21295"/>
    <s v="Toby Carlisle"/>
    <x v="0"/>
    <x v="0"/>
    <s v="Westminster"/>
    <x v="1"/>
    <n v="92683"/>
    <x v="1"/>
    <x v="757"/>
    <x v="1"/>
    <x v="8"/>
    <x v="748"/>
    <n v="4.4479999999999995"/>
    <n v="2"/>
    <n v="0.2"/>
    <n v="1.4455999999999996"/>
  </r>
  <r>
    <n v="7497"/>
    <x v="3726"/>
    <x v="3"/>
    <x v="1163"/>
    <d v="2014-07-19T00:00:00"/>
    <s v="Standard Class"/>
    <s v="TC-21295"/>
    <s v="Toby Carlisle"/>
    <x v="0"/>
    <x v="0"/>
    <s v="Westminster"/>
    <x v="1"/>
    <n v="92683"/>
    <x v="1"/>
    <x v="737"/>
    <x v="0"/>
    <x v="5"/>
    <x v="729"/>
    <n v="276.69"/>
    <n v="3"/>
    <n v="0"/>
    <n v="49.804199999999994"/>
  </r>
  <r>
    <n v="7498"/>
    <x v="3726"/>
    <x v="3"/>
    <x v="1163"/>
    <d v="2014-07-19T00:00:00"/>
    <s v="Standard Class"/>
    <s v="TC-21295"/>
    <s v="Toby Carlisle"/>
    <x v="0"/>
    <x v="0"/>
    <s v="Westminster"/>
    <x v="1"/>
    <n v="92683"/>
    <x v="1"/>
    <x v="310"/>
    <x v="1"/>
    <x v="13"/>
    <x v="307"/>
    <n v="4.96"/>
    <n v="4"/>
    <n v="0"/>
    <n v="2.3311999999999999"/>
  </r>
  <r>
    <n v="7499"/>
    <x v="3726"/>
    <x v="3"/>
    <x v="1163"/>
    <d v="2014-07-19T00:00:00"/>
    <s v="Standard Class"/>
    <s v="TC-21295"/>
    <s v="Toby Carlisle"/>
    <x v="0"/>
    <x v="0"/>
    <s v="Westminster"/>
    <x v="1"/>
    <n v="92683"/>
    <x v="1"/>
    <x v="30"/>
    <x v="1"/>
    <x v="6"/>
    <x v="30"/>
    <n v="71.92"/>
    <n v="4"/>
    <n v="0"/>
    <n v="20.856799999999993"/>
  </r>
  <r>
    <n v="7500"/>
    <x v="3726"/>
    <x v="3"/>
    <x v="1163"/>
    <d v="2014-07-19T00:00:00"/>
    <s v="Standard Class"/>
    <s v="TC-21295"/>
    <s v="Toby Carlisle"/>
    <x v="0"/>
    <x v="0"/>
    <s v="Westminster"/>
    <x v="1"/>
    <n v="92683"/>
    <x v="1"/>
    <x v="191"/>
    <x v="0"/>
    <x v="5"/>
    <x v="190"/>
    <n v="18.84"/>
    <n v="3"/>
    <n v="0"/>
    <n v="7.9128000000000007"/>
  </r>
  <r>
    <n v="7501"/>
    <x v="3726"/>
    <x v="3"/>
    <x v="1163"/>
    <d v="2014-07-19T00:00:00"/>
    <s v="Standard Class"/>
    <s v="TC-21295"/>
    <s v="Toby Carlisle"/>
    <x v="0"/>
    <x v="0"/>
    <s v="Westminster"/>
    <x v="1"/>
    <n v="92683"/>
    <x v="1"/>
    <x v="437"/>
    <x v="2"/>
    <x v="11"/>
    <x v="432"/>
    <n v="140.97"/>
    <n v="3"/>
    <n v="0"/>
    <n v="19.735800000000005"/>
  </r>
  <r>
    <n v="7502"/>
    <x v="3726"/>
    <x v="3"/>
    <x v="1163"/>
    <d v="2014-07-19T00:00:00"/>
    <s v="Standard Class"/>
    <s v="TC-21295"/>
    <s v="Toby Carlisle"/>
    <x v="0"/>
    <x v="0"/>
    <s v="Westminster"/>
    <x v="1"/>
    <n v="92683"/>
    <x v="1"/>
    <x v="34"/>
    <x v="2"/>
    <x v="7"/>
    <x v="34"/>
    <n v="470.37600000000009"/>
    <n v="3"/>
    <n v="0.2"/>
    <n v="52.917299999999955"/>
  </r>
  <r>
    <n v="7503"/>
    <x v="3727"/>
    <x v="3"/>
    <x v="983"/>
    <d v="2014-03-31T00:00:00"/>
    <s v="Same Day"/>
    <s v="TB-21400"/>
    <s v="Tom Boeckenhauer"/>
    <x v="0"/>
    <x v="0"/>
    <s v="Los Angeles"/>
    <x v="1"/>
    <n v="90036"/>
    <x v="1"/>
    <x v="1279"/>
    <x v="1"/>
    <x v="6"/>
    <x v="1255"/>
    <n v="6.08"/>
    <n v="2"/>
    <n v="0"/>
    <n v="2.0671999999999997"/>
  </r>
  <r>
    <n v="7504"/>
    <x v="3727"/>
    <x v="3"/>
    <x v="983"/>
    <d v="2014-03-31T00:00:00"/>
    <s v="Same Day"/>
    <s v="TB-21400"/>
    <s v="Tom Boeckenhauer"/>
    <x v="0"/>
    <x v="0"/>
    <s v="Los Angeles"/>
    <x v="1"/>
    <n v="90036"/>
    <x v="1"/>
    <x v="53"/>
    <x v="2"/>
    <x v="7"/>
    <x v="53"/>
    <n v="164.79200000000003"/>
    <n v="1"/>
    <n v="0.2"/>
    <n v="18.539099999999991"/>
  </r>
  <r>
    <n v="7505"/>
    <x v="3728"/>
    <x v="0"/>
    <x v="1011"/>
    <d v="2013-02-04T00:00:00"/>
    <s v="Second Class"/>
    <s v="JK-15325"/>
    <s v="Jason Klamczynski"/>
    <x v="1"/>
    <x v="0"/>
    <s v="Atlantic City"/>
    <x v="30"/>
    <n v="8401"/>
    <x v="3"/>
    <x v="1040"/>
    <x v="1"/>
    <x v="12"/>
    <x v="33"/>
    <n v="23.36"/>
    <n v="2"/>
    <n v="0"/>
    <n v="11.68"/>
  </r>
  <r>
    <n v="7506"/>
    <x v="3729"/>
    <x v="3"/>
    <x v="110"/>
    <d v="2014-06-14T00:00:00"/>
    <s v="Standard Class"/>
    <s v="BW-11200"/>
    <s v="Ben Wallace"/>
    <x v="0"/>
    <x v="0"/>
    <s v="Skokie"/>
    <x v="10"/>
    <n v="60076"/>
    <x v="2"/>
    <x v="338"/>
    <x v="1"/>
    <x v="8"/>
    <x v="334"/>
    <n v="12.175999999999998"/>
    <n v="4"/>
    <n v="0.8"/>
    <n v="-18.872800000000009"/>
  </r>
  <r>
    <n v="7507"/>
    <x v="3730"/>
    <x v="2"/>
    <x v="981"/>
    <d v="2011-11-06T00:00:00"/>
    <s v="Standard Class"/>
    <s v="SH-20395"/>
    <s v="Shahid Hopkins"/>
    <x v="0"/>
    <x v="0"/>
    <s v="San Francisco"/>
    <x v="1"/>
    <n v="94122"/>
    <x v="1"/>
    <x v="1129"/>
    <x v="2"/>
    <x v="7"/>
    <x v="1108"/>
    <n v="46.384"/>
    <n v="2"/>
    <n v="0.2"/>
    <n v="5.2181999999999924"/>
  </r>
  <r>
    <n v="7508"/>
    <x v="3730"/>
    <x v="2"/>
    <x v="981"/>
    <d v="2011-11-06T00:00:00"/>
    <s v="Standard Class"/>
    <s v="SH-20395"/>
    <s v="Shahid Hopkins"/>
    <x v="0"/>
    <x v="0"/>
    <s v="San Francisco"/>
    <x v="1"/>
    <n v="94122"/>
    <x v="1"/>
    <x v="245"/>
    <x v="1"/>
    <x v="4"/>
    <x v="243"/>
    <n v="362.92"/>
    <n v="2"/>
    <n v="0"/>
    <n v="105.24679999999995"/>
  </r>
  <r>
    <n v="7509"/>
    <x v="3731"/>
    <x v="3"/>
    <x v="1163"/>
    <d v="2014-07-19T00:00:00"/>
    <s v="Standard Class"/>
    <s v="JL-15835"/>
    <s v="John Lee"/>
    <x v="0"/>
    <x v="0"/>
    <s v="Columbus"/>
    <x v="24"/>
    <n v="43229"/>
    <x v="3"/>
    <x v="820"/>
    <x v="1"/>
    <x v="10"/>
    <x v="808"/>
    <n v="9.2480000000000011"/>
    <n v="2"/>
    <n v="0.2"/>
    <n v="3.3524000000000003"/>
  </r>
  <r>
    <n v="7510"/>
    <x v="3731"/>
    <x v="3"/>
    <x v="1163"/>
    <d v="2014-07-19T00:00:00"/>
    <s v="Standard Class"/>
    <s v="JL-15835"/>
    <s v="John Lee"/>
    <x v="0"/>
    <x v="0"/>
    <s v="Columbus"/>
    <x v="24"/>
    <n v="43229"/>
    <x v="3"/>
    <x v="754"/>
    <x v="2"/>
    <x v="7"/>
    <x v="745"/>
    <n v="1889.9459999999999"/>
    <n v="9"/>
    <n v="0.4"/>
    <n v="-377.98919999999998"/>
  </r>
  <r>
    <n v="7511"/>
    <x v="3731"/>
    <x v="3"/>
    <x v="1163"/>
    <d v="2014-07-19T00:00:00"/>
    <s v="Standard Class"/>
    <s v="JL-15835"/>
    <s v="John Lee"/>
    <x v="0"/>
    <x v="0"/>
    <s v="Columbus"/>
    <x v="24"/>
    <n v="43229"/>
    <x v="3"/>
    <x v="170"/>
    <x v="1"/>
    <x v="4"/>
    <x v="169"/>
    <n v="62.040000000000006"/>
    <n v="5"/>
    <n v="0.2"/>
    <n v="4.6530000000000022"/>
  </r>
  <r>
    <n v="7512"/>
    <x v="3731"/>
    <x v="3"/>
    <x v="1163"/>
    <d v="2014-07-19T00:00:00"/>
    <s v="Standard Class"/>
    <s v="JL-15835"/>
    <s v="John Lee"/>
    <x v="0"/>
    <x v="0"/>
    <s v="Columbus"/>
    <x v="24"/>
    <n v="43229"/>
    <x v="3"/>
    <x v="1071"/>
    <x v="0"/>
    <x v="5"/>
    <x v="1051"/>
    <n v="396.92000000000007"/>
    <n v="5"/>
    <n v="0.2"/>
    <n v="148.845"/>
  </r>
  <r>
    <n v="7513"/>
    <x v="3731"/>
    <x v="3"/>
    <x v="1163"/>
    <d v="2014-07-19T00:00:00"/>
    <s v="Standard Class"/>
    <s v="JL-15835"/>
    <s v="John Lee"/>
    <x v="0"/>
    <x v="0"/>
    <s v="Columbus"/>
    <x v="24"/>
    <n v="43229"/>
    <x v="3"/>
    <x v="1354"/>
    <x v="1"/>
    <x v="4"/>
    <x v="1331"/>
    <n v="239.45599999999999"/>
    <n v="7"/>
    <n v="0.2"/>
    <n v="17.959200000000003"/>
  </r>
  <r>
    <n v="7514"/>
    <x v="3731"/>
    <x v="3"/>
    <x v="1163"/>
    <d v="2014-07-19T00:00:00"/>
    <s v="Standard Class"/>
    <s v="JL-15835"/>
    <s v="John Lee"/>
    <x v="0"/>
    <x v="0"/>
    <s v="Columbus"/>
    <x v="24"/>
    <n v="43229"/>
    <x v="3"/>
    <x v="346"/>
    <x v="1"/>
    <x v="6"/>
    <x v="342"/>
    <n v="13.120000000000001"/>
    <n v="5"/>
    <n v="0.2"/>
    <n v="2.1319999999999988"/>
  </r>
  <r>
    <n v="7515"/>
    <x v="3732"/>
    <x v="3"/>
    <x v="34"/>
    <d v="2014-12-13T00:00:00"/>
    <s v="Second Class"/>
    <s v="JL-15835"/>
    <s v="John Lee"/>
    <x v="0"/>
    <x v="0"/>
    <s v="Richmond"/>
    <x v="0"/>
    <n v="40475"/>
    <x v="0"/>
    <x v="908"/>
    <x v="1"/>
    <x v="8"/>
    <x v="891"/>
    <n v="29.36"/>
    <n v="2"/>
    <n v="0"/>
    <n v="13.505599999999999"/>
  </r>
  <r>
    <n v="7516"/>
    <x v="3732"/>
    <x v="3"/>
    <x v="34"/>
    <d v="2014-12-13T00:00:00"/>
    <s v="Second Class"/>
    <s v="JL-15835"/>
    <s v="John Lee"/>
    <x v="0"/>
    <x v="0"/>
    <s v="Richmond"/>
    <x v="0"/>
    <n v="40475"/>
    <x v="0"/>
    <x v="1428"/>
    <x v="1"/>
    <x v="9"/>
    <x v="1407"/>
    <n v="214.89999999999998"/>
    <n v="5"/>
    <n v="0"/>
    <n v="62.32099999999997"/>
  </r>
  <r>
    <n v="7517"/>
    <x v="3732"/>
    <x v="3"/>
    <x v="34"/>
    <d v="2014-12-13T00:00:00"/>
    <s v="Second Class"/>
    <s v="JL-15835"/>
    <s v="John Lee"/>
    <x v="0"/>
    <x v="0"/>
    <s v="Richmond"/>
    <x v="0"/>
    <n v="40475"/>
    <x v="0"/>
    <x v="122"/>
    <x v="1"/>
    <x v="8"/>
    <x v="122"/>
    <n v="15.92"/>
    <n v="4"/>
    <n v="0"/>
    <n v="7.4824000000000002"/>
  </r>
  <r>
    <n v="7518"/>
    <x v="3732"/>
    <x v="3"/>
    <x v="34"/>
    <d v="2014-12-13T00:00:00"/>
    <s v="Second Class"/>
    <s v="JL-15835"/>
    <s v="John Lee"/>
    <x v="0"/>
    <x v="0"/>
    <s v="Richmond"/>
    <x v="0"/>
    <n v="40475"/>
    <x v="0"/>
    <x v="825"/>
    <x v="2"/>
    <x v="11"/>
    <x v="813"/>
    <n v="146.44999999999999"/>
    <n v="5"/>
    <n v="0"/>
    <n v="48.328499999999991"/>
  </r>
  <r>
    <n v="7519"/>
    <x v="3732"/>
    <x v="3"/>
    <x v="34"/>
    <d v="2014-12-13T00:00:00"/>
    <s v="Second Class"/>
    <s v="JL-15835"/>
    <s v="John Lee"/>
    <x v="0"/>
    <x v="0"/>
    <s v="Richmond"/>
    <x v="0"/>
    <n v="40475"/>
    <x v="0"/>
    <x v="464"/>
    <x v="1"/>
    <x v="4"/>
    <x v="460"/>
    <n v="15.14"/>
    <n v="1"/>
    <n v="0"/>
    <n v="0.60559999999999903"/>
  </r>
  <r>
    <n v="7520"/>
    <x v="3732"/>
    <x v="3"/>
    <x v="34"/>
    <d v="2014-12-13T00:00:00"/>
    <s v="Second Class"/>
    <s v="JL-15835"/>
    <s v="John Lee"/>
    <x v="0"/>
    <x v="0"/>
    <s v="Richmond"/>
    <x v="0"/>
    <n v="40475"/>
    <x v="0"/>
    <x v="1568"/>
    <x v="1"/>
    <x v="2"/>
    <x v="1550"/>
    <n v="5.76"/>
    <n v="2"/>
    <n v="0"/>
    <n v="2.6495999999999995"/>
  </r>
  <r>
    <n v="7521"/>
    <x v="3732"/>
    <x v="3"/>
    <x v="34"/>
    <d v="2014-12-13T00:00:00"/>
    <s v="Second Class"/>
    <s v="JL-15835"/>
    <s v="John Lee"/>
    <x v="0"/>
    <x v="0"/>
    <s v="Richmond"/>
    <x v="0"/>
    <n v="40475"/>
    <x v="0"/>
    <x v="890"/>
    <x v="2"/>
    <x v="16"/>
    <x v="874"/>
    <n v="1399.98"/>
    <n v="2"/>
    <n v="0"/>
    <n v="629.99099999999999"/>
  </r>
  <r>
    <n v="7522"/>
    <x v="3733"/>
    <x v="0"/>
    <x v="64"/>
    <d v="2013-09-12T00:00:00"/>
    <s v="Standard Class"/>
    <s v="MD-17350"/>
    <s v="Maribeth Dona"/>
    <x v="0"/>
    <x v="0"/>
    <s v="Lancaster"/>
    <x v="24"/>
    <n v="43130"/>
    <x v="3"/>
    <x v="528"/>
    <x v="1"/>
    <x v="8"/>
    <x v="523"/>
    <n v="8.9520000000000017"/>
    <n v="2"/>
    <n v="0.7"/>
    <n v="-7.4600000000000009"/>
  </r>
  <r>
    <n v="7523"/>
    <x v="3733"/>
    <x v="0"/>
    <x v="64"/>
    <d v="2013-09-12T00:00:00"/>
    <s v="Standard Class"/>
    <s v="MD-17350"/>
    <s v="Maribeth Dona"/>
    <x v="0"/>
    <x v="0"/>
    <s v="Lancaster"/>
    <x v="24"/>
    <n v="43130"/>
    <x v="3"/>
    <x v="1181"/>
    <x v="1"/>
    <x v="8"/>
    <x v="1158"/>
    <n v="8.8560000000000016"/>
    <n v="6"/>
    <n v="0.7"/>
    <n v="-6.4944000000000024"/>
  </r>
  <r>
    <n v="7524"/>
    <x v="3733"/>
    <x v="0"/>
    <x v="64"/>
    <d v="2013-09-12T00:00:00"/>
    <s v="Standard Class"/>
    <s v="MD-17350"/>
    <s v="Maribeth Dona"/>
    <x v="0"/>
    <x v="0"/>
    <s v="Lancaster"/>
    <x v="24"/>
    <n v="43130"/>
    <x v="3"/>
    <x v="212"/>
    <x v="0"/>
    <x v="1"/>
    <x v="211"/>
    <n v="85.245999999999995"/>
    <n v="2"/>
    <n v="0.3"/>
    <n v="-1.217800000000004"/>
  </r>
  <r>
    <n v="7525"/>
    <x v="3734"/>
    <x v="2"/>
    <x v="1076"/>
    <d v="2011-09-16T00:00:00"/>
    <s v="Standard Class"/>
    <s v="CL-12565"/>
    <s v="Clay Ludtke"/>
    <x v="0"/>
    <x v="0"/>
    <s v="Gresham"/>
    <x v="21"/>
    <n v="97030"/>
    <x v="1"/>
    <x v="776"/>
    <x v="1"/>
    <x v="12"/>
    <x v="767"/>
    <n v="21.728000000000002"/>
    <n v="7"/>
    <n v="0.2"/>
    <n v="7.6047999999999991"/>
  </r>
  <r>
    <n v="7526"/>
    <x v="3734"/>
    <x v="2"/>
    <x v="1076"/>
    <d v="2011-09-16T00:00:00"/>
    <s v="Standard Class"/>
    <s v="CL-12565"/>
    <s v="Clay Ludtke"/>
    <x v="0"/>
    <x v="0"/>
    <s v="Gresham"/>
    <x v="21"/>
    <n v="97030"/>
    <x v="1"/>
    <x v="873"/>
    <x v="0"/>
    <x v="1"/>
    <x v="858"/>
    <n v="1487.04"/>
    <n v="5"/>
    <n v="0.2"/>
    <n v="148.70400000000006"/>
  </r>
  <r>
    <n v="7527"/>
    <x v="3735"/>
    <x v="3"/>
    <x v="986"/>
    <d v="2014-09-27T00:00:00"/>
    <s v="Same Day"/>
    <s v="RA-19885"/>
    <s v="Ruben Ausman"/>
    <x v="1"/>
    <x v="0"/>
    <s v="San Francisco"/>
    <x v="1"/>
    <n v="94109"/>
    <x v="1"/>
    <x v="1606"/>
    <x v="1"/>
    <x v="12"/>
    <x v="33"/>
    <n v="71.88"/>
    <n v="6"/>
    <n v="0"/>
    <n v="33.064799999999998"/>
  </r>
  <r>
    <n v="7528"/>
    <x v="3735"/>
    <x v="3"/>
    <x v="986"/>
    <d v="2014-09-27T00:00:00"/>
    <s v="Same Day"/>
    <s v="RA-19885"/>
    <s v="Ruben Ausman"/>
    <x v="1"/>
    <x v="0"/>
    <s v="San Francisco"/>
    <x v="1"/>
    <n v="94109"/>
    <x v="1"/>
    <x v="1392"/>
    <x v="0"/>
    <x v="5"/>
    <x v="1369"/>
    <n v="9.24"/>
    <n v="3"/>
    <n v="0"/>
    <n v="2.9567999999999994"/>
  </r>
  <r>
    <n v="7529"/>
    <x v="3735"/>
    <x v="3"/>
    <x v="986"/>
    <d v="2014-09-27T00:00:00"/>
    <s v="Same Day"/>
    <s v="RA-19885"/>
    <s v="Ruben Ausman"/>
    <x v="1"/>
    <x v="0"/>
    <s v="San Francisco"/>
    <x v="1"/>
    <n v="94109"/>
    <x v="1"/>
    <x v="1357"/>
    <x v="1"/>
    <x v="10"/>
    <x v="1334"/>
    <n v="35.880000000000003"/>
    <n v="6"/>
    <n v="0"/>
    <n v="16.146000000000001"/>
  </r>
  <r>
    <n v="7530"/>
    <x v="3735"/>
    <x v="3"/>
    <x v="986"/>
    <d v="2014-09-27T00:00:00"/>
    <s v="Same Day"/>
    <s v="RA-19885"/>
    <s v="Ruben Ausman"/>
    <x v="1"/>
    <x v="0"/>
    <s v="San Francisco"/>
    <x v="1"/>
    <n v="94109"/>
    <x v="1"/>
    <x v="20"/>
    <x v="1"/>
    <x v="8"/>
    <x v="20"/>
    <n v="17.04"/>
    <n v="3"/>
    <n v="0.2"/>
    <n v="5.5379999999999985"/>
  </r>
  <r>
    <n v="7531"/>
    <x v="3735"/>
    <x v="3"/>
    <x v="986"/>
    <d v="2014-09-27T00:00:00"/>
    <s v="Same Day"/>
    <s v="RA-19885"/>
    <s v="Ruben Ausman"/>
    <x v="1"/>
    <x v="0"/>
    <s v="San Francisco"/>
    <x v="1"/>
    <n v="94109"/>
    <x v="1"/>
    <x v="760"/>
    <x v="1"/>
    <x v="8"/>
    <x v="751"/>
    <n v="931.17600000000016"/>
    <n v="3"/>
    <n v="0.2"/>
    <n v="314.27190000000002"/>
  </r>
  <r>
    <n v="7532"/>
    <x v="3736"/>
    <x v="0"/>
    <x v="26"/>
    <d v="2013-06-20T00:00:00"/>
    <s v="First Class"/>
    <s v="LC-16885"/>
    <s v="Lena Creighton"/>
    <x v="0"/>
    <x v="0"/>
    <s v="Longmont"/>
    <x v="22"/>
    <n v="80501"/>
    <x v="1"/>
    <x v="1319"/>
    <x v="0"/>
    <x v="5"/>
    <x v="1296"/>
    <n v="266.35200000000003"/>
    <n v="3"/>
    <n v="0.2"/>
    <n v="-13.317600000000013"/>
  </r>
  <r>
    <n v="7533"/>
    <x v="3736"/>
    <x v="0"/>
    <x v="26"/>
    <d v="2013-06-20T00:00:00"/>
    <s v="First Class"/>
    <s v="LC-16885"/>
    <s v="Lena Creighton"/>
    <x v="0"/>
    <x v="0"/>
    <s v="Longmont"/>
    <x v="22"/>
    <n v="80501"/>
    <x v="1"/>
    <x v="531"/>
    <x v="0"/>
    <x v="1"/>
    <x v="526"/>
    <n v="483.13599999999997"/>
    <n v="4"/>
    <n v="0.2"/>
    <n v="54.352799999999945"/>
  </r>
  <r>
    <n v="7534"/>
    <x v="3737"/>
    <x v="3"/>
    <x v="906"/>
    <d v="2014-03-02T00:00:00"/>
    <s v="Standard Class"/>
    <s v="SW-20245"/>
    <s v="Scot Wooten"/>
    <x v="0"/>
    <x v="0"/>
    <s v="Greenville"/>
    <x v="3"/>
    <n v="27834"/>
    <x v="0"/>
    <x v="812"/>
    <x v="0"/>
    <x v="1"/>
    <x v="801"/>
    <n v="196.78399999999999"/>
    <n v="2"/>
    <n v="0.2"/>
    <n v="-22.138200000000012"/>
  </r>
  <r>
    <n v="7535"/>
    <x v="3737"/>
    <x v="3"/>
    <x v="906"/>
    <d v="2014-03-02T00:00:00"/>
    <s v="Standard Class"/>
    <s v="SW-20245"/>
    <s v="Scot Wooten"/>
    <x v="0"/>
    <x v="0"/>
    <s v="Greenville"/>
    <x v="3"/>
    <n v="27834"/>
    <x v="0"/>
    <x v="266"/>
    <x v="0"/>
    <x v="0"/>
    <x v="263"/>
    <n v="231.92000000000002"/>
    <n v="5"/>
    <n v="0.2"/>
    <n v="5.7980000000000018"/>
  </r>
  <r>
    <n v="7536"/>
    <x v="3738"/>
    <x v="3"/>
    <x v="185"/>
    <d v="2014-04-08T00:00:00"/>
    <s v="Standard Class"/>
    <s v="HG-14965"/>
    <s v="Henry Goldwyn"/>
    <x v="1"/>
    <x v="0"/>
    <s v="Los Angeles"/>
    <x v="1"/>
    <n v="90004"/>
    <x v="1"/>
    <x v="558"/>
    <x v="1"/>
    <x v="14"/>
    <x v="552"/>
    <n v="29.700000000000003"/>
    <n v="3"/>
    <n v="0"/>
    <n v="8.0190000000000001"/>
  </r>
  <r>
    <n v="7537"/>
    <x v="3739"/>
    <x v="3"/>
    <x v="734"/>
    <d v="2014-12-09T00:00:00"/>
    <s v="Standard Class"/>
    <s v="MV-17485"/>
    <s v="Mark Van Huff"/>
    <x v="0"/>
    <x v="0"/>
    <s v="Houston"/>
    <x v="5"/>
    <n v="77041"/>
    <x v="2"/>
    <x v="1793"/>
    <x v="0"/>
    <x v="5"/>
    <x v="1774"/>
    <n v="13.591999999999999"/>
    <n v="2"/>
    <n v="0.6"/>
    <n v="-14.271599999999999"/>
  </r>
  <r>
    <n v="7538"/>
    <x v="3740"/>
    <x v="0"/>
    <x v="317"/>
    <d v="2013-02-22T00:00:00"/>
    <s v="Second Class"/>
    <s v="GT-14710"/>
    <s v="Greg Tran"/>
    <x v="0"/>
    <x v="0"/>
    <s v="San Francisco"/>
    <x v="1"/>
    <n v="94109"/>
    <x v="1"/>
    <x v="129"/>
    <x v="1"/>
    <x v="10"/>
    <x v="129"/>
    <n v="70.88"/>
    <n v="2"/>
    <n v="0"/>
    <n v="33.313599999999994"/>
  </r>
  <r>
    <n v="7539"/>
    <x v="3741"/>
    <x v="3"/>
    <x v="574"/>
    <d v="2014-12-07T00:00:00"/>
    <s v="Standard Class"/>
    <s v="BS-11380"/>
    <s v="Bill Stewart"/>
    <x v="1"/>
    <x v="0"/>
    <s v="Denver"/>
    <x v="22"/>
    <n v="80219"/>
    <x v="1"/>
    <x v="384"/>
    <x v="1"/>
    <x v="4"/>
    <x v="380"/>
    <n v="114.28800000000001"/>
    <n v="1"/>
    <n v="0.2"/>
    <n v="12.857399999999984"/>
  </r>
  <r>
    <n v="7540"/>
    <x v="3741"/>
    <x v="3"/>
    <x v="574"/>
    <d v="2014-12-07T00:00:00"/>
    <s v="Standard Class"/>
    <s v="BS-11380"/>
    <s v="Bill Stewart"/>
    <x v="1"/>
    <x v="0"/>
    <s v="Denver"/>
    <x v="22"/>
    <n v="80219"/>
    <x v="1"/>
    <x v="785"/>
    <x v="1"/>
    <x v="8"/>
    <x v="776"/>
    <n v="36.624000000000002"/>
    <n v="8"/>
    <n v="0.7"/>
    <n v="-24.41599999999999"/>
  </r>
  <r>
    <n v="7541"/>
    <x v="3741"/>
    <x v="3"/>
    <x v="574"/>
    <d v="2014-12-07T00:00:00"/>
    <s v="Standard Class"/>
    <s v="BS-11380"/>
    <s v="Bill Stewart"/>
    <x v="1"/>
    <x v="0"/>
    <s v="Denver"/>
    <x v="22"/>
    <n v="80219"/>
    <x v="1"/>
    <x v="1659"/>
    <x v="0"/>
    <x v="0"/>
    <x v="1638"/>
    <n v="242.35200000000003"/>
    <n v="8"/>
    <n v="0.7"/>
    <n v="-363.52799999999991"/>
  </r>
  <r>
    <n v="7542"/>
    <x v="3741"/>
    <x v="3"/>
    <x v="574"/>
    <d v="2014-12-07T00:00:00"/>
    <s v="Standard Class"/>
    <s v="BS-11380"/>
    <s v="Bill Stewart"/>
    <x v="1"/>
    <x v="0"/>
    <s v="Denver"/>
    <x v="22"/>
    <n v="80219"/>
    <x v="1"/>
    <x v="1670"/>
    <x v="2"/>
    <x v="7"/>
    <x v="1649"/>
    <n v="49.616000000000007"/>
    <n v="2"/>
    <n v="0.2"/>
    <n v="4.9615999999999989"/>
  </r>
  <r>
    <n v="7543"/>
    <x v="3741"/>
    <x v="3"/>
    <x v="574"/>
    <d v="2014-12-07T00:00:00"/>
    <s v="Standard Class"/>
    <s v="BS-11380"/>
    <s v="Bill Stewart"/>
    <x v="1"/>
    <x v="0"/>
    <s v="Denver"/>
    <x v="22"/>
    <n v="80219"/>
    <x v="1"/>
    <x v="1060"/>
    <x v="0"/>
    <x v="5"/>
    <x v="1040"/>
    <n v="508.70400000000006"/>
    <n v="6"/>
    <n v="0.2"/>
    <n v="0"/>
  </r>
  <r>
    <n v="7544"/>
    <x v="3741"/>
    <x v="3"/>
    <x v="574"/>
    <d v="2014-12-07T00:00:00"/>
    <s v="Standard Class"/>
    <s v="BS-11380"/>
    <s v="Bill Stewart"/>
    <x v="1"/>
    <x v="0"/>
    <s v="Denver"/>
    <x v="22"/>
    <n v="80219"/>
    <x v="1"/>
    <x v="1378"/>
    <x v="2"/>
    <x v="7"/>
    <x v="1354"/>
    <n v="57.36"/>
    <n v="6"/>
    <n v="0.2"/>
    <n v="-14.34"/>
  </r>
  <r>
    <n v="7545"/>
    <x v="3741"/>
    <x v="3"/>
    <x v="574"/>
    <d v="2014-12-07T00:00:00"/>
    <s v="Standard Class"/>
    <s v="BS-11380"/>
    <s v="Bill Stewart"/>
    <x v="1"/>
    <x v="0"/>
    <s v="Denver"/>
    <x v="22"/>
    <n v="80219"/>
    <x v="1"/>
    <x v="629"/>
    <x v="0"/>
    <x v="1"/>
    <x v="623"/>
    <n v="906.68000000000006"/>
    <n v="5"/>
    <n v="0.2"/>
    <n v="68.001000000000033"/>
  </r>
  <r>
    <n v="7546"/>
    <x v="3742"/>
    <x v="2"/>
    <x v="982"/>
    <d v="2011-10-15T00:00:00"/>
    <s v="Standard Class"/>
    <s v="CM-12715"/>
    <s v="Craig Molinari"/>
    <x v="1"/>
    <x v="0"/>
    <s v="Huntsville"/>
    <x v="5"/>
    <n v="77340"/>
    <x v="2"/>
    <x v="1521"/>
    <x v="2"/>
    <x v="7"/>
    <x v="1499"/>
    <n v="719.95200000000011"/>
    <n v="6"/>
    <n v="0.2"/>
    <n v="71.995200000000011"/>
  </r>
  <r>
    <n v="7547"/>
    <x v="3742"/>
    <x v="2"/>
    <x v="982"/>
    <d v="2011-10-15T00:00:00"/>
    <s v="Standard Class"/>
    <s v="CM-12715"/>
    <s v="Craig Molinari"/>
    <x v="1"/>
    <x v="0"/>
    <s v="Huntsville"/>
    <x v="5"/>
    <n v="77340"/>
    <x v="2"/>
    <x v="524"/>
    <x v="2"/>
    <x v="7"/>
    <x v="519"/>
    <n v="755.94400000000019"/>
    <n v="7"/>
    <n v="0.2"/>
    <n v="66.145099999999957"/>
  </r>
  <r>
    <n v="7548"/>
    <x v="3742"/>
    <x v="2"/>
    <x v="982"/>
    <d v="2011-10-15T00:00:00"/>
    <s v="Standard Class"/>
    <s v="CM-12715"/>
    <s v="Craig Molinari"/>
    <x v="1"/>
    <x v="0"/>
    <s v="Huntsville"/>
    <x v="5"/>
    <n v="77340"/>
    <x v="2"/>
    <x v="1224"/>
    <x v="1"/>
    <x v="8"/>
    <x v="1199"/>
    <n v="11.979999999999997"/>
    <n v="5"/>
    <n v="0.8"/>
    <n v="-19.16800000000001"/>
  </r>
  <r>
    <n v="7549"/>
    <x v="3742"/>
    <x v="2"/>
    <x v="982"/>
    <d v="2011-10-15T00:00:00"/>
    <s v="Standard Class"/>
    <s v="CM-12715"/>
    <s v="Craig Molinari"/>
    <x v="1"/>
    <x v="0"/>
    <s v="Huntsville"/>
    <x v="5"/>
    <n v="77340"/>
    <x v="2"/>
    <x v="307"/>
    <x v="1"/>
    <x v="8"/>
    <x v="304"/>
    <n v="0.8979999999999998"/>
    <n v="1"/>
    <n v="0.8"/>
    <n v="-1.5715000000000008"/>
  </r>
  <r>
    <n v="7550"/>
    <x v="3743"/>
    <x v="0"/>
    <x v="64"/>
    <d v="2013-09-08T00:00:00"/>
    <s v="First Class"/>
    <s v="EM-13825"/>
    <s v="Elizabeth Moffitt"/>
    <x v="1"/>
    <x v="0"/>
    <s v="Houston"/>
    <x v="5"/>
    <n v="77036"/>
    <x v="2"/>
    <x v="1381"/>
    <x v="0"/>
    <x v="5"/>
    <x v="1357"/>
    <n v="21.204000000000004"/>
    <n v="3"/>
    <n v="0.6"/>
    <n v="-11.662199999999999"/>
  </r>
  <r>
    <n v="7551"/>
    <x v="3744"/>
    <x v="2"/>
    <x v="1164"/>
    <d v="2011-11-25T00:00:00"/>
    <s v="Standard Class"/>
    <s v="KH-16330"/>
    <s v="Katharine Harms"/>
    <x v="1"/>
    <x v="0"/>
    <s v="New York City"/>
    <x v="15"/>
    <n v="10024"/>
    <x v="3"/>
    <x v="1758"/>
    <x v="1"/>
    <x v="12"/>
    <x v="1702"/>
    <n v="34.74"/>
    <n v="3"/>
    <n v="0"/>
    <n v="17.37"/>
  </r>
  <r>
    <n v="7552"/>
    <x v="3744"/>
    <x v="2"/>
    <x v="1164"/>
    <d v="2011-11-25T00:00:00"/>
    <s v="Standard Class"/>
    <s v="KH-16330"/>
    <s v="Katharine Harms"/>
    <x v="1"/>
    <x v="0"/>
    <s v="New York City"/>
    <x v="15"/>
    <n v="10024"/>
    <x v="3"/>
    <x v="872"/>
    <x v="2"/>
    <x v="7"/>
    <x v="857"/>
    <n v="833.94"/>
    <n v="6"/>
    <n v="0"/>
    <n v="216.8244"/>
  </r>
  <r>
    <n v="7553"/>
    <x v="3744"/>
    <x v="2"/>
    <x v="1164"/>
    <d v="2011-11-25T00:00:00"/>
    <s v="Standard Class"/>
    <s v="KH-16330"/>
    <s v="Katharine Harms"/>
    <x v="1"/>
    <x v="0"/>
    <s v="New York City"/>
    <x v="15"/>
    <n v="10024"/>
    <x v="3"/>
    <x v="806"/>
    <x v="1"/>
    <x v="8"/>
    <x v="796"/>
    <n v="12.96"/>
    <n v="3"/>
    <n v="0.2"/>
    <n v="4.5359999999999996"/>
  </r>
  <r>
    <n v="7554"/>
    <x v="3744"/>
    <x v="2"/>
    <x v="1164"/>
    <d v="2011-11-25T00:00:00"/>
    <s v="Standard Class"/>
    <s v="KH-16330"/>
    <s v="Katharine Harms"/>
    <x v="1"/>
    <x v="0"/>
    <s v="New York City"/>
    <x v="15"/>
    <n v="10024"/>
    <x v="3"/>
    <x v="1396"/>
    <x v="1"/>
    <x v="10"/>
    <x v="1374"/>
    <n v="25.92"/>
    <n v="4"/>
    <n v="0"/>
    <n v="12.441600000000001"/>
  </r>
  <r>
    <n v="7555"/>
    <x v="3745"/>
    <x v="2"/>
    <x v="1025"/>
    <d v="2011-05-14T00:00:00"/>
    <s v="Second Class"/>
    <s v="AF-10885"/>
    <s v="Art Foster"/>
    <x v="0"/>
    <x v="0"/>
    <s v="Philadelphia"/>
    <x v="9"/>
    <n v="19134"/>
    <x v="3"/>
    <x v="899"/>
    <x v="0"/>
    <x v="0"/>
    <x v="883"/>
    <n v="349.96499999999997"/>
    <n v="7"/>
    <n v="0.5"/>
    <n v="-216.97830000000002"/>
  </r>
  <r>
    <n v="7556"/>
    <x v="3745"/>
    <x v="2"/>
    <x v="1025"/>
    <d v="2011-05-14T00:00:00"/>
    <s v="Second Class"/>
    <s v="AF-10885"/>
    <s v="Art Foster"/>
    <x v="0"/>
    <x v="0"/>
    <s v="Philadelphia"/>
    <x v="9"/>
    <n v="19134"/>
    <x v="3"/>
    <x v="796"/>
    <x v="1"/>
    <x v="6"/>
    <x v="786"/>
    <n v="22.32"/>
    <n v="5"/>
    <n v="0.2"/>
    <n v="5.3010000000000002"/>
  </r>
  <r>
    <n v="7557"/>
    <x v="3746"/>
    <x v="3"/>
    <x v="344"/>
    <d v="2014-12-03T00:00:00"/>
    <s v="Standard Class"/>
    <s v="JR-16210"/>
    <s v="Justin Ritter"/>
    <x v="1"/>
    <x v="0"/>
    <s v="Columbus"/>
    <x v="14"/>
    <n v="47201"/>
    <x v="2"/>
    <x v="954"/>
    <x v="1"/>
    <x v="10"/>
    <x v="938"/>
    <n v="158.28"/>
    <n v="6"/>
    <n v="0"/>
    <n v="72.808799999999991"/>
  </r>
  <r>
    <n v="7558"/>
    <x v="3746"/>
    <x v="3"/>
    <x v="344"/>
    <d v="2014-12-03T00:00:00"/>
    <s v="Standard Class"/>
    <s v="JR-16210"/>
    <s v="Justin Ritter"/>
    <x v="1"/>
    <x v="0"/>
    <s v="Columbus"/>
    <x v="14"/>
    <n v="47201"/>
    <x v="2"/>
    <x v="896"/>
    <x v="1"/>
    <x v="8"/>
    <x v="880"/>
    <n v="497.93999999999994"/>
    <n v="3"/>
    <n v="0"/>
    <n v="224.07299999999998"/>
  </r>
  <r>
    <n v="7559"/>
    <x v="3747"/>
    <x v="2"/>
    <x v="301"/>
    <d v="2011-11-05T00:00:00"/>
    <s v="Standard Class"/>
    <s v="DL-12925"/>
    <s v="Daniel Lacy"/>
    <x v="0"/>
    <x v="0"/>
    <s v="Long Beach"/>
    <x v="15"/>
    <n v="11561"/>
    <x v="3"/>
    <x v="159"/>
    <x v="1"/>
    <x v="9"/>
    <x v="158"/>
    <n v="533.93999999999994"/>
    <n v="3"/>
    <n v="0"/>
    <n v="154.84259999999995"/>
  </r>
  <r>
    <n v="7560"/>
    <x v="3747"/>
    <x v="2"/>
    <x v="301"/>
    <d v="2011-11-05T00:00:00"/>
    <s v="Standard Class"/>
    <s v="DL-12925"/>
    <s v="Daniel Lacy"/>
    <x v="0"/>
    <x v="0"/>
    <s v="Long Beach"/>
    <x v="15"/>
    <n v="11561"/>
    <x v="3"/>
    <x v="964"/>
    <x v="1"/>
    <x v="10"/>
    <x v="948"/>
    <n v="167.94"/>
    <n v="3"/>
    <n v="0"/>
    <n v="82.290599999999998"/>
  </r>
  <r>
    <n v="7561"/>
    <x v="3747"/>
    <x v="2"/>
    <x v="301"/>
    <d v="2011-11-05T00:00:00"/>
    <s v="Standard Class"/>
    <s v="DL-12925"/>
    <s v="Daniel Lacy"/>
    <x v="0"/>
    <x v="0"/>
    <s v="Long Beach"/>
    <x v="15"/>
    <n v="11561"/>
    <x v="3"/>
    <x v="1226"/>
    <x v="0"/>
    <x v="5"/>
    <x v="1201"/>
    <n v="31.68"/>
    <n v="6"/>
    <n v="0"/>
    <n v="9.8207999999999984"/>
  </r>
  <r>
    <n v="7562"/>
    <x v="3748"/>
    <x v="0"/>
    <x v="945"/>
    <d v="2014-01-02T00:00:00"/>
    <s v="First Class"/>
    <s v="BD-11605"/>
    <s v="Brian Dahlen"/>
    <x v="0"/>
    <x v="0"/>
    <s v="Lancaster"/>
    <x v="9"/>
    <n v="17602"/>
    <x v="3"/>
    <x v="1"/>
    <x v="0"/>
    <x v="1"/>
    <x v="1"/>
    <n v="170.78599999999997"/>
    <n v="1"/>
    <n v="0.3"/>
    <n v="0"/>
  </r>
  <r>
    <n v="7563"/>
    <x v="3749"/>
    <x v="0"/>
    <x v="323"/>
    <d v="2013-09-08T00:00:00"/>
    <s v="Standard Class"/>
    <s v="RB-19570"/>
    <s v="Rob Beeghly"/>
    <x v="0"/>
    <x v="0"/>
    <s v="Chicago"/>
    <x v="10"/>
    <n v="60610"/>
    <x v="2"/>
    <x v="1638"/>
    <x v="0"/>
    <x v="0"/>
    <x v="1619"/>
    <n v="198.744"/>
    <n v="4"/>
    <n v="0.3"/>
    <n v="0"/>
  </r>
  <r>
    <n v="7564"/>
    <x v="3750"/>
    <x v="3"/>
    <x v="361"/>
    <d v="2014-10-08T00:00:00"/>
    <s v="First Class"/>
    <s v="RB-19795"/>
    <s v="Ross Baird"/>
    <x v="2"/>
    <x v="0"/>
    <s v="Denver"/>
    <x v="22"/>
    <n v="80219"/>
    <x v="1"/>
    <x v="685"/>
    <x v="2"/>
    <x v="11"/>
    <x v="678"/>
    <n v="63.824000000000005"/>
    <n v="2"/>
    <n v="0.2"/>
    <n v="13.562599999999998"/>
  </r>
  <r>
    <n v="7565"/>
    <x v="3751"/>
    <x v="0"/>
    <x v="806"/>
    <d v="2013-02-01T00:00:00"/>
    <s v="Second Class"/>
    <s v="TB-21250"/>
    <s v="Tim Brockman"/>
    <x v="0"/>
    <x v="0"/>
    <s v="Seattle"/>
    <x v="4"/>
    <n v="98103"/>
    <x v="1"/>
    <x v="1349"/>
    <x v="0"/>
    <x v="1"/>
    <x v="1326"/>
    <n v="435.16800000000006"/>
    <n v="4"/>
    <n v="0.2"/>
    <n v="-59.835600000000042"/>
  </r>
  <r>
    <n v="7566"/>
    <x v="3751"/>
    <x v="0"/>
    <x v="806"/>
    <d v="2013-02-01T00:00:00"/>
    <s v="Second Class"/>
    <s v="TB-21250"/>
    <s v="Tim Brockman"/>
    <x v="0"/>
    <x v="0"/>
    <s v="Seattle"/>
    <x v="4"/>
    <n v="98103"/>
    <x v="1"/>
    <x v="1195"/>
    <x v="0"/>
    <x v="0"/>
    <x v="1171"/>
    <n v="48.58"/>
    <n v="1"/>
    <n v="0"/>
    <n v="7.7728000000000037"/>
  </r>
  <r>
    <n v="7567"/>
    <x v="3752"/>
    <x v="3"/>
    <x v="81"/>
    <d v="2014-04-24T00:00:00"/>
    <s v="First Class"/>
    <s v="KN-16390"/>
    <s v="Katherine Nockton"/>
    <x v="1"/>
    <x v="0"/>
    <s v="Houston"/>
    <x v="5"/>
    <n v="77070"/>
    <x v="2"/>
    <x v="84"/>
    <x v="2"/>
    <x v="11"/>
    <x v="84"/>
    <n v="47.975999999999999"/>
    <n v="3"/>
    <n v="0.2"/>
    <n v="8.3957999999999942"/>
  </r>
  <r>
    <n v="7568"/>
    <x v="3752"/>
    <x v="3"/>
    <x v="81"/>
    <d v="2014-04-24T00:00:00"/>
    <s v="First Class"/>
    <s v="KN-16390"/>
    <s v="Katherine Nockton"/>
    <x v="1"/>
    <x v="0"/>
    <s v="Houston"/>
    <x v="5"/>
    <n v="77070"/>
    <x v="2"/>
    <x v="1483"/>
    <x v="1"/>
    <x v="10"/>
    <x v="1461"/>
    <n v="20.736000000000004"/>
    <n v="4"/>
    <n v="0.2"/>
    <n v="7.2576000000000001"/>
  </r>
  <r>
    <n v="7569"/>
    <x v="3753"/>
    <x v="2"/>
    <x v="29"/>
    <d v="2011-12-10T00:00:00"/>
    <s v="Standard Class"/>
    <s v="RL-19615"/>
    <s v="Rob Lucas"/>
    <x v="0"/>
    <x v="0"/>
    <s v="Los Angeles"/>
    <x v="1"/>
    <n v="90045"/>
    <x v="1"/>
    <x v="425"/>
    <x v="1"/>
    <x v="6"/>
    <x v="420"/>
    <n v="26.46"/>
    <n v="9"/>
    <n v="0"/>
    <n v="11.907"/>
  </r>
  <r>
    <n v="7570"/>
    <x v="3753"/>
    <x v="2"/>
    <x v="29"/>
    <d v="2011-12-10T00:00:00"/>
    <s v="Standard Class"/>
    <s v="RL-19615"/>
    <s v="Rob Lucas"/>
    <x v="0"/>
    <x v="0"/>
    <s v="Los Angeles"/>
    <x v="1"/>
    <n v="90045"/>
    <x v="1"/>
    <x v="1635"/>
    <x v="1"/>
    <x v="10"/>
    <x v="1616"/>
    <n v="49.12"/>
    <n v="4"/>
    <n v="0"/>
    <n v="23.086399999999998"/>
  </r>
  <r>
    <n v="7571"/>
    <x v="3753"/>
    <x v="2"/>
    <x v="29"/>
    <d v="2011-12-10T00:00:00"/>
    <s v="Standard Class"/>
    <s v="RL-19615"/>
    <s v="Rob Lucas"/>
    <x v="0"/>
    <x v="0"/>
    <s v="Los Angeles"/>
    <x v="1"/>
    <n v="90045"/>
    <x v="1"/>
    <x v="659"/>
    <x v="1"/>
    <x v="13"/>
    <x v="653"/>
    <n v="15"/>
    <n v="3"/>
    <n v="0"/>
    <n v="7.1999999999999993"/>
  </r>
  <r>
    <n v="7572"/>
    <x v="3754"/>
    <x v="2"/>
    <x v="618"/>
    <d v="2011-10-26T00:00:00"/>
    <s v="Standard Class"/>
    <s v="FH-14275"/>
    <s v="Frank Hawley"/>
    <x v="1"/>
    <x v="0"/>
    <s v="Newport News"/>
    <x v="17"/>
    <n v="23602"/>
    <x v="0"/>
    <x v="41"/>
    <x v="1"/>
    <x v="4"/>
    <x v="41"/>
    <n v="194.7"/>
    <n v="5"/>
    <n v="0"/>
    <n v="9.7349999999999781"/>
  </r>
  <r>
    <n v="7573"/>
    <x v="3754"/>
    <x v="2"/>
    <x v="618"/>
    <d v="2011-10-26T00:00:00"/>
    <s v="Standard Class"/>
    <s v="FH-14275"/>
    <s v="Frank Hawley"/>
    <x v="1"/>
    <x v="0"/>
    <s v="Newport News"/>
    <x v="17"/>
    <n v="23602"/>
    <x v="0"/>
    <x v="1116"/>
    <x v="0"/>
    <x v="3"/>
    <x v="1095"/>
    <n v="591.32000000000005"/>
    <n v="4"/>
    <n v="0"/>
    <n v="112.35079999999999"/>
  </r>
  <r>
    <n v="7574"/>
    <x v="3754"/>
    <x v="2"/>
    <x v="618"/>
    <d v="2011-10-26T00:00:00"/>
    <s v="Standard Class"/>
    <s v="FH-14275"/>
    <s v="Frank Hawley"/>
    <x v="1"/>
    <x v="0"/>
    <s v="Newport News"/>
    <x v="17"/>
    <n v="23602"/>
    <x v="0"/>
    <x v="888"/>
    <x v="1"/>
    <x v="6"/>
    <x v="872"/>
    <n v="2.84"/>
    <n v="1"/>
    <n v="0"/>
    <n v="0.88039999999999985"/>
  </r>
  <r>
    <n v="7575"/>
    <x v="3755"/>
    <x v="1"/>
    <x v="575"/>
    <d v="2012-12-12T00:00:00"/>
    <s v="Standard Class"/>
    <s v="YS-21880"/>
    <s v="Yana Sorensen"/>
    <x v="1"/>
    <x v="0"/>
    <s v="Los Angeles"/>
    <x v="1"/>
    <n v="90036"/>
    <x v="1"/>
    <x v="16"/>
    <x v="1"/>
    <x v="4"/>
    <x v="16"/>
    <n v="221.96"/>
    <n v="2"/>
    <n v="0"/>
    <n v="4.4391999999999996"/>
  </r>
  <r>
    <n v="7576"/>
    <x v="3755"/>
    <x v="1"/>
    <x v="575"/>
    <d v="2012-12-12T00:00:00"/>
    <s v="Standard Class"/>
    <s v="YS-21880"/>
    <s v="Yana Sorensen"/>
    <x v="1"/>
    <x v="0"/>
    <s v="Los Angeles"/>
    <x v="1"/>
    <n v="90036"/>
    <x v="1"/>
    <x v="1013"/>
    <x v="2"/>
    <x v="11"/>
    <x v="996"/>
    <n v="236"/>
    <n v="4"/>
    <n v="0"/>
    <n v="40.119999999999976"/>
  </r>
  <r>
    <n v="7577"/>
    <x v="3756"/>
    <x v="2"/>
    <x v="981"/>
    <d v="2011-11-07T00:00:00"/>
    <s v="Second Class"/>
    <s v="SW-20755"/>
    <s v="Steven Ward"/>
    <x v="1"/>
    <x v="0"/>
    <s v="Seattle"/>
    <x v="4"/>
    <n v="98115"/>
    <x v="1"/>
    <x v="917"/>
    <x v="2"/>
    <x v="11"/>
    <x v="900"/>
    <n v="41.94"/>
    <n v="2"/>
    <n v="0"/>
    <n v="15.098399999999998"/>
  </r>
  <r>
    <n v="7578"/>
    <x v="3756"/>
    <x v="2"/>
    <x v="981"/>
    <d v="2011-11-07T00:00:00"/>
    <s v="Second Class"/>
    <s v="SW-20755"/>
    <s v="Steven Ward"/>
    <x v="1"/>
    <x v="0"/>
    <s v="Seattle"/>
    <x v="4"/>
    <n v="98115"/>
    <x v="1"/>
    <x v="984"/>
    <x v="2"/>
    <x v="7"/>
    <x v="968"/>
    <n v="52.792000000000002"/>
    <n v="1"/>
    <n v="0.2"/>
    <n v="4.6193000000000026"/>
  </r>
  <r>
    <n v="7579"/>
    <x v="3757"/>
    <x v="0"/>
    <x v="122"/>
    <d v="2013-12-22T00:00:00"/>
    <s v="First Class"/>
    <s v="PN-18775"/>
    <s v="Parhena Norris"/>
    <x v="2"/>
    <x v="0"/>
    <s v="Omaha"/>
    <x v="8"/>
    <n v="68104"/>
    <x v="2"/>
    <x v="499"/>
    <x v="0"/>
    <x v="1"/>
    <x v="494"/>
    <n v="563.93999999999994"/>
    <n v="3"/>
    <n v="0"/>
    <n v="112.78800000000001"/>
  </r>
  <r>
    <n v="7580"/>
    <x v="3758"/>
    <x v="1"/>
    <x v="521"/>
    <d v="2012-11-27T00:00:00"/>
    <s v="Second Class"/>
    <s v="AT-10735"/>
    <s v="Annie Thurman"/>
    <x v="0"/>
    <x v="0"/>
    <s v="Morristown"/>
    <x v="30"/>
    <n v="7960"/>
    <x v="3"/>
    <x v="1739"/>
    <x v="1"/>
    <x v="9"/>
    <x v="1719"/>
    <n v="2625.12"/>
    <n v="8"/>
    <n v="0"/>
    <n v="735.03359999999998"/>
  </r>
  <r>
    <n v="7581"/>
    <x v="3758"/>
    <x v="1"/>
    <x v="521"/>
    <d v="2012-11-27T00:00:00"/>
    <s v="Second Class"/>
    <s v="AT-10735"/>
    <s v="Annie Thurman"/>
    <x v="0"/>
    <x v="0"/>
    <s v="Morristown"/>
    <x v="30"/>
    <n v="7960"/>
    <x v="3"/>
    <x v="879"/>
    <x v="1"/>
    <x v="6"/>
    <x v="864"/>
    <n v="17.940000000000001"/>
    <n v="3"/>
    <n v="0"/>
    <n v="4.4850000000000003"/>
  </r>
  <r>
    <n v="7582"/>
    <x v="3759"/>
    <x v="1"/>
    <x v="863"/>
    <d v="2012-08-16T00:00:00"/>
    <s v="First Class"/>
    <s v="EJ-13720"/>
    <s v="Ed Jacobs"/>
    <x v="0"/>
    <x v="0"/>
    <s v="Philadelphia"/>
    <x v="9"/>
    <n v="19143"/>
    <x v="3"/>
    <x v="718"/>
    <x v="1"/>
    <x v="4"/>
    <x v="710"/>
    <n v="422.85599999999999"/>
    <n v="3"/>
    <n v="0.2"/>
    <n v="15.857099999999974"/>
  </r>
  <r>
    <n v="7583"/>
    <x v="3760"/>
    <x v="1"/>
    <x v="392"/>
    <d v="2012-04-21T00:00:00"/>
    <s v="Standard Class"/>
    <s v="DM-13345"/>
    <s v="Denise Monton"/>
    <x v="1"/>
    <x v="0"/>
    <s v="New York City"/>
    <x v="15"/>
    <n v="10024"/>
    <x v="3"/>
    <x v="56"/>
    <x v="0"/>
    <x v="1"/>
    <x v="56"/>
    <n v="127.76400000000001"/>
    <n v="2"/>
    <n v="0.1"/>
    <n v="2.8392000000000017"/>
  </r>
  <r>
    <n v="7584"/>
    <x v="3761"/>
    <x v="2"/>
    <x v="90"/>
    <d v="2011-03-25T00:00:00"/>
    <s v="Standard Class"/>
    <s v="KH-16690"/>
    <s v="Kristen Hastings"/>
    <x v="1"/>
    <x v="0"/>
    <s v="Springfield"/>
    <x v="17"/>
    <n v="22153"/>
    <x v="0"/>
    <x v="1577"/>
    <x v="2"/>
    <x v="7"/>
    <x v="1559"/>
    <n v="3499.9300000000003"/>
    <n v="7"/>
    <n v="0"/>
    <n v="909.98180000000025"/>
  </r>
  <r>
    <n v="7585"/>
    <x v="3761"/>
    <x v="2"/>
    <x v="90"/>
    <d v="2011-03-25T00:00:00"/>
    <s v="Standard Class"/>
    <s v="KH-16690"/>
    <s v="Kristen Hastings"/>
    <x v="1"/>
    <x v="0"/>
    <s v="Springfield"/>
    <x v="17"/>
    <n v="22153"/>
    <x v="0"/>
    <x v="1568"/>
    <x v="1"/>
    <x v="2"/>
    <x v="1550"/>
    <n v="14.399999999999999"/>
    <n v="5"/>
    <n v="0"/>
    <n v="6.6239999999999988"/>
  </r>
  <r>
    <n v="7586"/>
    <x v="3761"/>
    <x v="2"/>
    <x v="90"/>
    <d v="2011-03-25T00:00:00"/>
    <s v="Standard Class"/>
    <s v="KH-16690"/>
    <s v="Kristen Hastings"/>
    <x v="1"/>
    <x v="0"/>
    <s v="Springfield"/>
    <x v="17"/>
    <n v="22153"/>
    <x v="0"/>
    <x v="1127"/>
    <x v="1"/>
    <x v="10"/>
    <x v="1106"/>
    <n v="122.97"/>
    <n v="3"/>
    <n v="0"/>
    <n v="60.255300000000005"/>
  </r>
  <r>
    <n v="7587"/>
    <x v="3761"/>
    <x v="2"/>
    <x v="90"/>
    <d v="2011-03-25T00:00:00"/>
    <s v="Standard Class"/>
    <s v="KH-16690"/>
    <s v="Kristen Hastings"/>
    <x v="1"/>
    <x v="0"/>
    <s v="Springfield"/>
    <x v="17"/>
    <n v="22153"/>
    <x v="0"/>
    <x v="372"/>
    <x v="1"/>
    <x v="6"/>
    <x v="368"/>
    <n v="9.32"/>
    <n v="4"/>
    <n v="0"/>
    <n v="2.702799999999999"/>
  </r>
  <r>
    <n v="7588"/>
    <x v="3761"/>
    <x v="2"/>
    <x v="90"/>
    <d v="2011-03-25T00:00:00"/>
    <s v="Standard Class"/>
    <s v="KH-16690"/>
    <s v="Kristen Hastings"/>
    <x v="1"/>
    <x v="0"/>
    <s v="Springfield"/>
    <x v="17"/>
    <n v="22153"/>
    <x v="0"/>
    <x v="800"/>
    <x v="1"/>
    <x v="8"/>
    <x v="790"/>
    <n v="122.94"/>
    <n v="3"/>
    <n v="0"/>
    <n v="59.011199999999988"/>
  </r>
  <r>
    <n v="7589"/>
    <x v="3762"/>
    <x v="3"/>
    <x v="673"/>
    <d v="2014-11-23T00:00:00"/>
    <s v="Standard Class"/>
    <s v="MB-18085"/>
    <s v="Mick Brown"/>
    <x v="0"/>
    <x v="0"/>
    <s v="Roseville"/>
    <x v="1"/>
    <n v="95661"/>
    <x v="1"/>
    <x v="1137"/>
    <x v="0"/>
    <x v="5"/>
    <x v="1116"/>
    <n v="17.309999999999999"/>
    <n v="3"/>
    <n v="0"/>
    <n v="5.1929999999999996"/>
  </r>
  <r>
    <n v="7590"/>
    <x v="3763"/>
    <x v="1"/>
    <x v="12"/>
    <d v="2012-09-29T00:00:00"/>
    <s v="Standard Class"/>
    <s v="DK-12895"/>
    <s v="Dana Kaydos"/>
    <x v="0"/>
    <x v="0"/>
    <s v="Rockford"/>
    <x v="10"/>
    <n v="61107"/>
    <x v="2"/>
    <x v="1243"/>
    <x v="1"/>
    <x v="6"/>
    <x v="1217"/>
    <n v="128.744"/>
    <n v="7"/>
    <n v="0.2"/>
    <n v="12.874400000000001"/>
  </r>
  <r>
    <n v="7591"/>
    <x v="3764"/>
    <x v="0"/>
    <x v="64"/>
    <d v="2013-09-10T00:00:00"/>
    <s v="Standard Class"/>
    <s v="DB-13210"/>
    <s v="Dean Braden"/>
    <x v="0"/>
    <x v="0"/>
    <s v="Philadelphia"/>
    <x v="9"/>
    <n v="19134"/>
    <x v="3"/>
    <x v="74"/>
    <x v="0"/>
    <x v="5"/>
    <x v="74"/>
    <n v="58.248000000000005"/>
    <n v="9"/>
    <n v="0.2"/>
    <n v="11.649599999999996"/>
  </r>
  <r>
    <n v="7592"/>
    <x v="3764"/>
    <x v="0"/>
    <x v="64"/>
    <d v="2013-09-10T00:00:00"/>
    <s v="Standard Class"/>
    <s v="DB-13210"/>
    <s v="Dean Braden"/>
    <x v="0"/>
    <x v="0"/>
    <s v="Philadelphia"/>
    <x v="9"/>
    <n v="19134"/>
    <x v="3"/>
    <x v="64"/>
    <x v="0"/>
    <x v="1"/>
    <x v="124"/>
    <n v="71.245999999999995"/>
    <n v="2"/>
    <n v="0.3"/>
    <n v="-19.338199999999993"/>
  </r>
  <r>
    <n v="7593"/>
    <x v="3764"/>
    <x v="0"/>
    <x v="64"/>
    <d v="2013-09-10T00:00:00"/>
    <s v="Standard Class"/>
    <s v="DB-13210"/>
    <s v="Dean Braden"/>
    <x v="0"/>
    <x v="0"/>
    <s v="Philadelphia"/>
    <x v="9"/>
    <n v="19134"/>
    <x v="3"/>
    <x v="965"/>
    <x v="1"/>
    <x v="6"/>
    <x v="949"/>
    <n v="7.8719999999999999"/>
    <n v="3"/>
    <n v="0.2"/>
    <n v="0.59039999999999937"/>
  </r>
  <r>
    <n v="7594"/>
    <x v="3764"/>
    <x v="0"/>
    <x v="64"/>
    <d v="2013-09-10T00:00:00"/>
    <s v="Standard Class"/>
    <s v="DB-13210"/>
    <s v="Dean Braden"/>
    <x v="0"/>
    <x v="0"/>
    <s v="Philadelphia"/>
    <x v="9"/>
    <n v="19134"/>
    <x v="3"/>
    <x v="774"/>
    <x v="0"/>
    <x v="1"/>
    <x v="765"/>
    <n v="887.27099999999984"/>
    <n v="3"/>
    <n v="0.3"/>
    <n v="-63.376499999999965"/>
  </r>
  <r>
    <n v="7595"/>
    <x v="3765"/>
    <x v="3"/>
    <x v="693"/>
    <d v="2014-04-25T00:00:00"/>
    <s v="Standard Class"/>
    <s v="CV-12295"/>
    <s v="Christina VanderZanden"/>
    <x v="0"/>
    <x v="0"/>
    <s v="Detroit"/>
    <x v="12"/>
    <n v="48234"/>
    <x v="2"/>
    <x v="542"/>
    <x v="1"/>
    <x v="8"/>
    <x v="537"/>
    <n v="146.86000000000001"/>
    <n v="7"/>
    <n v="0"/>
    <n v="70.492799999999988"/>
  </r>
  <r>
    <n v="7596"/>
    <x v="3765"/>
    <x v="3"/>
    <x v="693"/>
    <d v="2014-04-25T00:00:00"/>
    <s v="Standard Class"/>
    <s v="CV-12295"/>
    <s v="Christina VanderZanden"/>
    <x v="0"/>
    <x v="0"/>
    <s v="Detroit"/>
    <x v="12"/>
    <n v="48234"/>
    <x v="2"/>
    <x v="624"/>
    <x v="1"/>
    <x v="8"/>
    <x v="618"/>
    <n v="36.56"/>
    <n v="4"/>
    <n v="0"/>
    <n v="18.28"/>
  </r>
  <r>
    <n v="7597"/>
    <x v="3766"/>
    <x v="1"/>
    <x v="925"/>
    <d v="2012-06-19T00:00:00"/>
    <s v="Standard Class"/>
    <s v="GK-14620"/>
    <s v="Grace Kelly"/>
    <x v="1"/>
    <x v="0"/>
    <s v="Los Angeles"/>
    <x v="1"/>
    <n v="90004"/>
    <x v="1"/>
    <x v="539"/>
    <x v="2"/>
    <x v="7"/>
    <x v="534"/>
    <n v="225.57599999999996"/>
    <n v="3"/>
    <n v="0.2"/>
    <n v="22.557600000000008"/>
  </r>
  <r>
    <n v="7598"/>
    <x v="3767"/>
    <x v="2"/>
    <x v="328"/>
    <d v="2011-09-22T00:00:00"/>
    <s v="Standard Class"/>
    <s v="JA-15970"/>
    <s v="Joseph Airdo"/>
    <x v="0"/>
    <x v="0"/>
    <s v="Springfield"/>
    <x v="21"/>
    <n v="97477"/>
    <x v="1"/>
    <x v="1355"/>
    <x v="1"/>
    <x v="6"/>
    <x v="1332"/>
    <n v="5.2480000000000002"/>
    <n v="2"/>
    <n v="0.2"/>
    <n v="0.45920000000000027"/>
  </r>
  <r>
    <n v="7599"/>
    <x v="3767"/>
    <x v="2"/>
    <x v="328"/>
    <d v="2011-09-22T00:00:00"/>
    <s v="Standard Class"/>
    <s v="JA-15970"/>
    <s v="Joseph Airdo"/>
    <x v="0"/>
    <x v="0"/>
    <s v="Springfield"/>
    <x v="21"/>
    <n v="97477"/>
    <x v="1"/>
    <x v="947"/>
    <x v="1"/>
    <x v="6"/>
    <x v="931"/>
    <n v="38.256"/>
    <n v="3"/>
    <n v="0.2"/>
    <n v="4.7819999999999947"/>
  </r>
  <r>
    <n v="7600"/>
    <x v="3767"/>
    <x v="2"/>
    <x v="328"/>
    <d v="2011-09-22T00:00:00"/>
    <s v="Standard Class"/>
    <s v="JA-15970"/>
    <s v="Joseph Airdo"/>
    <x v="0"/>
    <x v="0"/>
    <s v="Springfield"/>
    <x v="21"/>
    <n v="97477"/>
    <x v="1"/>
    <x v="1603"/>
    <x v="1"/>
    <x v="10"/>
    <x v="1586"/>
    <n v="40.24"/>
    <n v="5"/>
    <n v="0.2"/>
    <n v="13.078000000000001"/>
  </r>
  <r>
    <n v="7601"/>
    <x v="3767"/>
    <x v="2"/>
    <x v="328"/>
    <d v="2011-09-22T00:00:00"/>
    <s v="Standard Class"/>
    <s v="JA-15970"/>
    <s v="Joseph Airdo"/>
    <x v="0"/>
    <x v="0"/>
    <s v="Springfield"/>
    <x v="21"/>
    <n v="97477"/>
    <x v="1"/>
    <x v="1821"/>
    <x v="2"/>
    <x v="15"/>
    <x v="1800"/>
    <n v="29.925000000000001"/>
    <n v="5"/>
    <n v="0.7"/>
    <n v="-21.944999999999993"/>
  </r>
  <r>
    <n v="7602"/>
    <x v="3767"/>
    <x v="2"/>
    <x v="328"/>
    <d v="2011-09-22T00:00:00"/>
    <s v="Standard Class"/>
    <s v="JA-15970"/>
    <s v="Joseph Airdo"/>
    <x v="0"/>
    <x v="0"/>
    <s v="Springfield"/>
    <x v="21"/>
    <n v="97477"/>
    <x v="1"/>
    <x v="334"/>
    <x v="1"/>
    <x v="10"/>
    <x v="330"/>
    <n v="148.70400000000001"/>
    <n v="6"/>
    <n v="0.2"/>
    <n v="46.469999999999985"/>
  </r>
  <r>
    <n v="7603"/>
    <x v="3767"/>
    <x v="2"/>
    <x v="328"/>
    <d v="2011-09-22T00:00:00"/>
    <s v="Standard Class"/>
    <s v="JA-15970"/>
    <s v="Joseph Airdo"/>
    <x v="0"/>
    <x v="0"/>
    <s v="Springfield"/>
    <x v="21"/>
    <n v="97477"/>
    <x v="1"/>
    <x v="60"/>
    <x v="2"/>
    <x v="11"/>
    <x v="60"/>
    <n v="55.92"/>
    <n v="10"/>
    <n v="0.2"/>
    <n v="16.776000000000007"/>
  </r>
  <r>
    <n v="7604"/>
    <x v="3768"/>
    <x v="0"/>
    <x v="630"/>
    <d v="2013-07-13T00:00:00"/>
    <s v="Standard Class"/>
    <s v="TH-21115"/>
    <s v="Thea Hudgings"/>
    <x v="1"/>
    <x v="0"/>
    <s v="Providence"/>
    <x v="34"/>
    <n v="2908"/>
    <x v="3"/>
    <x v="730"/>
    <x v="1"/>
    <x v="10"/>
    <x v="722"/>
    <n v="12.96"/>
    <n v="2"/>
    <n v="0"/>
    <n v="6.2208000000000006"/>
  </r>
  <r>
    <n v="7605"/>
    <x v="3769"/>
    <x v="0"/>
    <x v="1022"/>
    <d v="2013-06-01T00:00:00"/>
    <s v="Standard Class"/>
    <s v="BS-11665"/>
    <s v="Brian Stugart"/>
    <x v="0"/>
    <x v="0"/>
    <s v="Chicago"/>
    <x v="10"/>
    <n v="60623"/>
    <x v="2"/>
    <x v="1478"/>
    <x v="0"/>
    <x v="5"/>
    <x v="1456"/>
    <n v="25.176000000000002"/>
    <n v="3"/>
    <n v="0.6"/>
    <n v="-33.358199999999997"/>
  </r>
  <r>
    <n v="7606"/>
    <x v="3769"/>
    <x v="0"/>
    <x v="1022"/>
    <d v="2013-06-01T00:00:00"/>
    <s v="Standard Class"/>
    <s v="BS-11665"/>
    <s v="Brian Stugart"/>
    <x v="0"/>
    <x v="0"/>
    <s v="Chicago"/>
    <x v="10"/>
    <n v="60623"/>
    <x v="2"/>
    <x v="770"/>
    <x v="0"/>
    <x v="5"/>
    <x v="762"/>
    <n v="5.5840000000000005"/>
    <n v="2"/>
    <n v="0.6"/>
    <n v="-1.6751999999999994"/>
  </r>
  <r>
    <n v="7607"/>
    <x v="3769"/>
    <x v="0"/>
    <x v="1022"/>
    <d v="2013-06-01T00:00:00"/>
    <s v="Standard Class"/>
    <s v="BS-11665"/>
    <s v="Brian Stugart"/>
    <x v="0"/>
    <x v="0"/>
    <s v="Chicago"/>
    <x v="10"/>
    <n v="60623"/>
    <x v="2"/>
    <x v="734"/>
    <x v="1"/>
    <x v="4"/>
    <x v="726"/>
    <n v="1297.3680000000002"/>
    <n v="9"/>
    <n v="0.2"/>
    <n v="97.302599999999984"/>
  </r>
  <r>
    <n v="7608"/>
    <x v="3770"/>
    <x v="3"/>
    <x v="165"/>
    <d v="2014-12-28T00:00:00"/>
    <s v="First Class"/>
    <s v="NS-18505"/>
    <s v="Neola Schneider"/>
    <x v="0"/>
    <x v="0"/>
    <s v="Dallas"/>
    <x v="5"/>
    <n v="75220"/>
    <x v="2"/>
    <x v="546"/>
    <x v="1"/>
    <x v="4"/>
    <x v="541"/>
    <n v="264.32"/>
    <n v="2"/>
    <n v="0.2"/>
    <n v="19.823999999999998"/>
  </r>
  <r>
    <n v="7609"/>
    <x v="3771"/>
    <x v="3"/>
    <x v="898"/>
    <d v="2014-05-08T00:00:00"/>
    <s v="Standard Class"/>
    <s v="MK-18160"/>
    <s v="Mike Kennedy"/>
    <x v="0"/>
    <x v="0"/>
    <s v="San Francisco"/>
    <x v="1"/>
    <n v="94122"/>
    <x v="1"/>
    <x v="778"/>
    <x v="1"/>
    <x v="10"/>
    <x v="769"/>
    <n v="25.92"/>
    <n v="4"/>
    <n v="0"/>
    <n v="12.441600000000001"/>
  </r>
  <r>
    <n v="7610"/>
    <x v="3771"/>
    <x v="3"/>
    <x v="898"/>
    <d v="2014-05-08T00:00:00"/>
    <s v="Standard Class"/>
    <s v="MK-18160"/>
    <s v="Mike Kennedy"/>
    <x v="0"/>
    <x v="0"/>
    <s v="San Francisco"/>
    <x v="1"/>
    <n v="94122"/>
    <x v="1"/>
    <x v="279"/>
    <x v="1"/>
    <x v="6"/>
    <x v="276"/>
    <n v="22.959999999999997"/>
    <n v="7"/>
    <n v="0"/>
    <n v="6.6583999999999968"/>
  </r>
  <r>
    <n v="7611"/>
    <x v="3772"/>
    <x v="2"/>
    <x v="1165"/>
    <d v="2011-02-25T00:00:00"/>
    <s v="First Class"/>
    <s v="SA-20830"/>
    <s v="Sue Ann Reed"/>
    <x v="0"/>
    <x v="0"/>
    <s v="Moreno Valley"/>
    <x v="1"/>
    <n v="92553"/>
    <x v="1"/>
    <x v="585"/>
    <x v="1"/>
    <x v="10"/>
    <x v="580"/>
    <n v="19.440000000000001"/>
    <n v="3"/>
    <n v="0"/>
    <n v="9.3312000000000008"/>
  </r>
  <r>
    <n v="7612"/>
    <x v="3773"/>
    <x v="1"/>
    <x v="285"/>
    <d v="2012-02-11T00:00:00"/>
    <s v="First Class"/>
    <s v="BH-11710"/>
    <s v="Brosina Hoffman"/>
    <x v="0"/>
    <x v="0"/>
    <s v="Garden City"/>
    <x v="41"/>
    <n v="67846"/>
    <x v="2"/>
    <x v="1446"/>
    <x v="1"/>
    <x v="10"/>
    <x v="1424"/>
    <n v="9.5399999999999991"/>
    <n v="2"/>
    <n v="0"/>
    <n v="4.2929999999999993"/>
  </r>
  <r>
    <n v="7613"/>
    <x v="3773"/>
    <x v="1"/>
    <x v="285"/>
    <d v="2012-02-11T00:00:00"/>
    <s v="First Class"/>
    <s v="BH-11710"/>
    <s v="Brosina Hoffman"/>
    <x v="0"/>
    <x v="0"/>
    <s v="Garden City"/>
    <x v="41"/>
    <n v="67846"/>
    <x v="2"/>
    <x v="195"/>
    <x v="1"/>
    <x v="13"/>
    <x v="194"/>
    <n v="5.81"/>
    <n v="1"/>
    <n v="0"/>
    <n v="1.8010999999999999"/>
  </r>
  <r>
    <n v="7614"/>
    <x v="3773"/>
    <x v="1"/>
    <x v="285"/>
    <d v="2012-02-11T00:00:00"/>
    <s v="First Class"/>
    <s v="BH-11710"/>
    <s v="Brosina Hoffman"/>
    <x v="0"/>
    <x v="0"/>
    <s v="Garden City"/>
    <x v="41"/>
    <n v="67846"/>
    <x v="2"/>
    <x v="130"/>
    <x v="1"/>
    <x v="6"/>
    <x v="130"/>
    <n v="5.76"/>
    <n v="2"/>
    <n v="0"/>
    <n v="1.7279999999999998"/>
  </r>
  <r>
    <n v="7615"/>
    <x v="3774"/>
    <x v="1"/>
    <x v="252"/>
    <d v="2012-08-28T00:00:00"/>
    <s v="Second Class"/>
    <s v="SC-20380"/>
    <s v="Shahid Collister"/>
    <x v="0"/>
    <x v="0"/>
    <s v="New York City"/>
    <x v="15"/>
    <n v="10035"/>
    <x v="3"/>
    <x v="527"/>
    <x v="0"/>
    <x v="5"/>
    <x v="522"/>
    <n v="14.91"/>
    <n v="3"/>
    <n v="0"/>
    <n v="4.6220999999999997"/>
  </r>
  <r>
    <n v="7616"/>
    <x v="3775"/>
    <x v="2"/>
    <x v="953"/>
    <d v="2011-12-04T00:00:00"/>
    <s v="Standard Class"/>
    <s v="RF-19345"/>
    <s v="Randy Ferguson"/>
    <x v="1"/>
    <x v="0"/>
    <s v="Orlando"/>
    <x v="2"/>
    <n v="32839"/>
    <x v="0"/>
    <x v="1699"/>
    <x v="1"/>
    <x v="8"/>
    <x v="1678"/>
    <n v="6.6420000000000012"/>
    <n v="9"/>
    <n v="0.7"/>
    <n v="-4.427999999999999"/>
  </r>
  <r>
    <n v="7617"/>
    <x v="3776"/>
    <x v="0"/>
    <x v="107"/>
    <d v="2013-12-17T00:00:00"/>
    <s v="Standard Class"/>
    <s v="CM-12235"/>
    <s v="Chris McAfee"/>
    <x v="0"/>
    <x v="0"/>
    <s v="Watertown"/>
    <x v="15"/>
    <n v="13601"/>
    <x v="3"/>
    <x v="1286"/>
    <x v="1"/>
    <x v="10"/>
    <x v="1263"/>
    <n v="18.54"/>
    <n v="2"/>
    <n v="0"/>
    <n v="8.7137999999999991"/>
  </r>
  <r>
    <n v="7618"/>
    <x v="3776"/>
    <x v="0"/>
    <x v="107"/>
    <d v="2013-12-17T00:00:00"/>
    <s v="Standard Class"/>
    <s v="CM-12235"/>
    <s v="Chris McAfee"/>
    <x v="0"/>
    <x v="0"/>
    <s v="Watertown"/>
    <x v="15"/>
    <n v="13601"/>
    <x v="3"/>
    <x v="13"/>
    <x v="1"/>
    <x v="8"/>
    <x v="13"/>
    <n v="679.96"/>
    <n v="5"/>
    <n v="0.2"/>
    <n v="220.98699999999997"/>
  </r>
  <r>
    <n v="7619"/>
    <x v="3777"/>
    <x v="3"/>
    <x v="855"/>
    <d v="2014-10-30T00:00:00"/>
    <s v="First Class"/>
    <s v="JM-15655"/>
    <s v="Jim Mitchum"/>
    <x v="1"/>
    <x v="0"/>
    <s v="Los Angeles"/>
    <x v="1"/>
    <n v="90032"/>
    <x v="1"/>
    <x v="10"/>
    <x v="0"/>
    <x v="3"/>
    <x v="10"/>
    <n v="189.57600000000002"/>
    <n v="1"/>
    <n v="0.2"/>
    <n v="9.4787999999999784"/>
  </r>
  <r>
    <n v="7620"/>
    <x v="3777"/>
    <x v="3"/>
    <x v="855"/>
    <d v="2014-10-30T00:00:00"/>
    <s v="First Class"/>
    <s v="JM-15655"/>
    <s v="Jim Mitchum"/>
    <x v="1"/>
    <x v="0"/>
    <s v="Los Angeles"/>
    <x v="1"/>
    <n v="90032"/>
    <x v="1"/>
    <x v="1763"/>
    <x v="2"/>
    <x v="7"/>
    <x v="1743"/>
    <n v="71.959999999999994"/>
    <n v="5"/>
    <n v="0.2"/>
    <n v="7.1960000000000015"/>
  </r>
  <r>
    <n v="7621"/>
    <x v="3778"/>
    <x v="2"/>
    <x v="641"/>
    <d v="2011-11-29T00:00:00"/>
    <s v="Standard Class"/>
    <s v="RB-19435"/>
    <s v="Richard Bierner"/>
    <x v="0"/>
    <x v="0"/>
    <s v="Los Angeles"/>
    <x v="1"/>
    <n v="90004"/>
    <x v="1"/>
    <x v="233"/>
    <x v="2"/>
    <x v="7"/>
    <x v="231"/>
    <n v="539.91999999999996"/>
    <n v="5"/>
    <n v="0.2"/>
    <n v="47.242999999999967"/>
  </r>
  <r>
    <n v="7622"/>
    <x v="3778"/>
    <x v="2"/>
    <x v="641"/>
    <d v="2011-11-29T00:00:00"/>
    <s v="Standard Class"/>
    <s v="RB-19435"/>
    <s v="Richard Bierner"/>
    <x v="0"/>
    <x v="0"/>
    <s v="Los Angeles"/>
    <x v="1"/>
    <n v="90004"/>
    <x v="1"/>
    <x v="629"/>
    <x v="0"/>
    <x v="1"/>
    <x v="623"/>
    <n v="725.34400000000005"/>
    <n v="4"/>
    <n v="0.2"/>
    <n v="54.400800000000004"/>
  </r>
  <r>
    <n v="7623"/>
    <x v="3778"/>
    <x v="2"/>
    <x v="641"/>
    <d v="2011-11-29T00:00:00"/>
    <s v="Standard Class"/>
    <s v="RB-19435"/>
    <s v="Richard Bierner"/>
    <x v="0"/>
    <x v="0"/>
    <s v="Los Angeles"/>
    <x v="1"/>
    <n v="90004"/>
    <x v="1"/>
    <x v="1820"/>
    <x v="1"/>
    <x v="6"/>
    <x v="33"/>
    <n v="7.4399999999999995"/>
    <n v="3"/>
    <n v="0"/>
    <n v="2.6039999999999996"/>
  </r>
  <r>
    <n v="7624"/>
    <x v="3779"/>
    <x v="2"/>
    <x v="686"/>
    <d v="2011-07-20T00:00:00"/>
    <s v="Standard Class"/>
    <s v="SS-20515"/>
    <s v="Shirley Schmidt"/>
    <x v="2"/>
    <x v="0"/>
    <s v="Newark"/>
    <x v="13"/>
    <n v="19711"/>
    <x v="3"/>
    <x v="643"/>
    <x v="1"/>
    <x v="9"/>
    <x v="637"/>
    <n v="39.479999999999997"/>
    <n v="1"/>
    <n v="0"/>
    <n v="11.054400000000001"/>
  </r>
  <r>
    <n v="7625"/>
    <x v="3780"/>
    <x v="1"/>
    <x v="293"/>
    <d v="2012-05-27T00:00:00"/>
    <s v="Second Class"/>
    <s v="NM-18445"/>
    <s v="Nathan Mautz"/>
    <x v="2"/>
    <x v="0"/>
    <s v="Detroit"/>
    <x v="12"/>
    <n v="48234"/>
    <x v="2"/>
    <x v="1141"/>
    <x v="1"/>
    <x v="9"/>
    <x v="1120"/>
    <n v="850.5"/>
    <n v="5"/>
    <n v="0.1"/>
    <n v="245.69999999999993"/>
  </r>
  <r>
    <n v="7626"/>
    <x v="3780"/>
    <x v="1"/>
    <x v="293"/>
    <d v="2012-05-27T00:00:00"/>
    <s v="Second Class"/>
    <s v="NM-18445"/>
    <s v="Nathan Mautz"/>
    <x v="2"/>
    <x v="0"/>
    <s v="Detroit"/>
    <x v="12"/>
    <n v="48234"/>
    <x v="2"/>
    <x v="904"/>
    <x v="0"/>
    <x v="5"/>
    <x v="887"/>
    <n v="75.33"/>
    <n v="9"/>
    <n v="0"/>
    <n v="19.585799999999999"/>
  </r>
  <r>
    <n v="7627"/>
    <x v="3781"/>
    <x v="1"/>
    <x v="82"/>
    <d v="2012-11-23T00:00:00"/>
    <s v="Second Class"/>
    <s v="EM-14095"/>
    <s v="Eudokia Martin"/>
    <x v="1"/>
    <x v="0"/>
    <s v="Phoenix"/>
    <x v="16"/>
    <n v="85023"/>
    <x v="1"/>
    <x v="1527"/>
    <x v="1"/>
    <x v="9"/>
    <x v="1505"/>
    <n v="325.63200000000006"/>
    <n v="6"/>
    <n v="0.2"/>
    <n v="28.492799999999988"/>
  </r>
  <r>
    <n v="7628"/>
    <x v="3781"/>
    <x v="1"/>
    <x v="82"/>
    <d v="2012-11-23T00:00:00"/>
    <s v="Second Class"/>
    <s v="EM-14095"/>
    <s v="Eudokia Martin"/>
    <x v="1"/>
    <x v="0"/>
    <s v="Phoenix"/>
    <x v="16"/>
    <n v="85023"/>
    <x v="1"/>
    <x v="1207"/>
    <x v="2"/>
    <x v="11"/>
    <x v="1183"/>
    <n v="23.344000000000001"/>
    <n v="2"/>
    <n v="0.2"/>
    <n v="-1.4590000000000014"/>
  </r>
  <r>
    <n v="7629"/>
    <x v="3781"/>
    <x v="1"/>
    <x v="82"/>
    <d v="2012-11-23T00:00:00"/>
    <s v="Second Class"/>
    <s v="EM-14095"/>
    <s v="Eudokia Martin"/>
    <x v="1"/>
    <x v="0"/>
    <s v="Phoenix"/>
    <x v="16"/>
    <n v="85023"/>
    <x v="1"/>
    <x v="1008"/>
    <x v="1"/>
    <x v="2"/>
    <x v="991"/>
    <n v="16.520000000000003"/>
    <n v="5"/>
    <n v="0.2"/>
    <n v="5.368999999999998"/>
  </r>
  <r>
    <n v="7630"/>
    <x v="3782"/>
    <x v="2"/>
    <x v="809"/>
    <d v="2011-04-01T00:00:00"/>
    <s v="First Class"/>
    <s v="MP-17470"/>
    <s v="Mark Packer"/>
    <x v="2"/>
    <x v="0"/>
    <s v="Brownsville"/>
    <x v="5"/>
    <n v="78521"/>
    <x v="2"/>
    <x v="556"/>
    <x v="1"/>
    <x v="12"/>
    <x v="550"/>
    <n v="335.72"/>
    <n v="5"/>
    <n v="0.2"/>
    <n v="113.30549999999999"/>
  </r>
  <r>
    <n v="7631"/>
    <x v="3782"/>
    <x v="2"/>
    <x v="809"/>
    <d v="2011-04-01T00:00:00"/>
    <s v="First Class"/>
    <s v="MP-17470"/>
    <s v="Mark Packer"/>
    <x v="2"/>
    <x v="0"/>
    <s v="Brownsville"/>
    <x v="5"/>
    <n v="78521"/>
    <x v="2"/>
    <x v="817"/>
    <x v="2"/>
    <x v="7"/>
    <x v="805"/>
    <n v="251.94400000000002"/>
    <n v="7"/>
    <n v="0.2"/>
    <n v="88.180399999999977"/>
  </r>
  <r>
    <n v="7632"/>
    <x v="3782"/>
    <x v="2"/>
    <x v="809"/>
    <d v="2011-04-01T00:00:00"/>
    <s v="First Class"/>
    <s v="MP-17470"/>
    <s v="Mark Packer"/>
    <x v="2"/>
    <x v="0"/>
    <s v="Brownsville"/>
    <x v="5"/>
    <n v="78521"/>
    <x v="2"/>
    <x v="792"/>
    <x v="0"/>
    <x v="1"/>
    <x v="782"/>
    <n v="127.30199999999999"/>
    <n v="7"/>
    <n v="0.3"/>
    <n v="-9.0929999999999964"/>
  </r>
  <r>
    <n v="7633"/>
    <x v="3783"/>
    <x v="3"/>
    <x v="614"/>
    <d v="2015-01-02T00:00:00"/>
    <s v="Second Class"/>
    <s v="KH-16360"/>
    <s v="Katherine Hughes"/>
    <x v="0"/>
    <x v="0"/>
    <s v="Louisville"/>
    <x v="0"/>
    <n v="40214"/>
    <x v="0"/>
    <x v="291"/>
    <x v="0"/>
    <x v="1"/>
    <x v="288"/>
    <n v="1207.8399999999999"/>
    <n v="8"/>
    <n v="0"/>
    <n v="314.03840000000002"/>
  </r>
  <r>
    <n v="7634"/>
    <x v="3783"/>
    <x v="3"/>
    <x v="614"/>
    <d v="2015-01-02T00:00:00"/>
    <s v="Second Class"/>
    <s v="KH-16360"/>
    <s v="Katherine Hughes"/>
    <x v="0"/>
    <x v="0"/>
    <s v="Louisville"/>
    <x v="0"/>
    <n v="40214"/>
    <x v="0"/>
    <x v="1095"/>
    <x v="1"/>
    <x v="8"/>
    <x v="1076"/>
    <n v="12.53"/>
    <n v="1"/>
    <n v="0"/>
    <n v="5.8890999999999991"/>
  </r>
  <r>
    <n v="7635"/>
    <x v="3783"/>
    <x v="3"/>
    <x v="614"/>
    <d v="2015-01-02T00:00:00"/>
    <s v="Second Class"/>
    <s v="KH-16360"/>
    <s v="Katherine Hughes"/>
    <x v="0"/>
    <x v="0"/>
    <s v="Louisville"/>
    <x v="0"/>
    <n v="40214"/>
    <x v="0"/>
    <x v="1261"/>
    <x v="1"/>
    <x v="6"/>
    <x v="1236"/>
    <n v="34.58"/>
    <n v="1"/>
    <n v="0"/>
    <n v="10.028199999999998"/>
  </r>
  <r>
    <n v="7636"/>
    <x v="3783"/>
    <x v="3"/>
    <x v="614"/>
    <d v="2015-01-02T00:00:00"/>
    <s v="Second Class"/>
    <s v="KH-16360"/>
    <s v="Katherine Hughes"/>
    <x v="0"/>
    <x v="0"/>
    <s v="Louisville"/>
    <x v="0"/>
    <n v="40214"/>
    <x v="0"/>
    <x v="1496"/>
    <x v="0"/>
    <x v="1"/>
    <x v="1475"/>
    <n v="300.98"/>
    <n v="1"/>
    <n v="0"/>
    <n v="87.28419999999997"/>
  </r>
  <r>
    <n v="7637"/>
    <x v="3783"/>
    <x v="3"/>
    <x v="614"/>
    <d v="2015-01-02T00:00:00"/>
    <s v="Second Class"/>
    <s v="KH-16360"/>
    <s v="Katherine Hughes"/>
    <x v="0"/>
    <x v="0"/>
    <s v="Louisville"/>
    <x v="0"/>
    <n v="40214"/>
    <x v="0"/>
    <x v="866"/>
    <x v="0"/>
    <x v="1"/>
    <x v="851"/>
    <n v="258.75"/>
    <n v="3"/>
    <n v="0"/>
    <n v="77.624999999999972"/>
  </r>
  <r>
    <n v="7638"/>
    <x v="3784"/>
    <x v="3"/>
    <x v="580"/>
    <d v="2014-03-09T00:00:00"/>
    <s v="Standard Class"/>
    <s v="DB-13555"/>
    <s v="Dorothy Badders"/>
    <x v="1"/>
    <x v="0"/>
    <s v="Newark"/>
    <x v="13"/>
    <n v="19711"/>
    <x v="3"/>
    <x v="1500"/>
    <x v="1"/>
    <x v="6"/>
    <x v="1479"/>
    <n v="59.519999999999996"/>
    <n v="3"/>
    <n v="0"/>
    <n v="15.475200000000001"/>
  </r>
  <r>
    <n v="7639"/>
    <x v="3784"/>
    <x v="3"/>
    <x v="580"/>
    <d v="2014-03-09T00:00:00"/>
    <s v="Standard Class"/>
    <s v="DB-13555"/>
    <s v="Dorothy Badders"/>
    <x v="1"/>
    <x v="0"/>
    <s v="Newark"/>
    <x v="13"/>
    <n v="19711"/>
    <x v="3"/>
    <x v="1451"/>
    <x v="1"/>
    <x v="12"/>
    <x v="33"/>
    <n v="57.959999999999994"/>
    <n v="7"/>
    <n v="0"/>
    <n v="27.241199999999996"/>
  </r>
  <r>
    <n v="7640"/>
    <x v="3784"/>
    <x v="3"/>
    <x v="580"/>
    <d v="2014-03-09T00:00:00"/>
    <s v="Standard Class"/>
    <s v="DB-13555"/>
    <s v="Dorothy Badders"/>
    <x v="1"/>
    <x v="0"/>
    <s v="Newark"/>
    <x v="13"/>
    <n v="19711"/>
    <x v="3"/>
    <x v="1487"/>
    <x v="0"/>
    <x v="0"/>
    <x v="1465"/>
    <n v="441.96"/>
    <n v="2"/>
    <n v="0"/>
    <n v="101.6508"/>
  </r>
  <r>
    <n v="7641"/>
    <x v="3784"/>
    <x v="3"/>
    <x v="580"/>
    <d v="2014-03-09T00:00:00"/>
    <s v="Standard Class"/>
    <s v="DB-13555"/>
    <s v="Dorothy Badders"/>
    <x v="1"/>
    <x v="0"/>
    <s v="Newark"/>
    <x v="13"/>
    <n v="19711"/>
    <x v="3"/>
    <x v="1713"/>
    <x v="1"/>
    <x v="10"/>
    <x v="33"/>
    <n v="68.039999999999992"/>
    <n v="6"/>
    <n v="0"/>
    <n v="33.339599999999997"/>
  </r>
  <r>
    <n v="7642"/>
    <x v="3785"/>
    <x v="0"/>
    <x v="1099"/>
    <d v="2013-10-08T00:00:00"/>
    <s v="First Class"/>
    <s v="LB-16795"/>
    <s v="Laurel Beltran"/>
    <x v="2"/>
    <x v="0"/>
    <s v="Pueblo"/>
    <x v="22"/>
    <n v="81001"/>
    <x v="1"/>
    <x v="1822"/>
    <x v="2"/>
    <x v="15"/>
    <x v="1801"/>
    <n v="703.71"/>
    <n v="6"/>
    <n v="0.7"/>
    <n v="-938.28"/>
  </r>
  <r>
    <n v="7643"/>
    <x v="3785"/>
    <x v="0"/>
    <x v="1099"/>
    <d v="2013-10-08T00:00:00"/>
    <s v="First Class"/>
    <s v="LB-16795"/>
    <s v="Laurel Beltran"/>
    <x v="2"/>
    <x v="0"/>
    <s v="Pueblo"/>
    <x v="22"/>
    <n v="81001"/>
    <x v="1"/>
    <x v="528"/>
    <x v="1"/>
    <x v="8"/>
    <x v="523"/>
    <n v="17.904000000000003"/>
    <n v="4"/>
    <n v="0.7"/>
    <n v="-14.920000000000002"/>
  </r>
  <r>
    <n v="7644"/>
    <x v="3785"/>
    <x v="0"/>
    <x v="1099"/>
    <d v="2013-10-08T00:00:00"/>
    <s v="First Class"/>
    <s v="LB-16795"/>
    <s v="Laurel Beltran"/>
    <x v="2"/>
    <x v="0"/>
    <s v="Pueblo"/>
    <x v="22"/>
    <n v="81001"/>
    <x v="1"/>
    <x v="1230"/>
    <x v="1"/>
    <x v="8"/>
    <x v="1204"/>
    <n v="11.976000000000003"/>
    <n v="4"/>
    <n v="0.7"/>
    <n v="-9.1815999999999995"/>
  </r>
  <r>
    <n v="7645"/>
    <x v="3785"/>
    <x v="0"/>
    <x v="1099"/>
    <d v="2013-10-08T00:00:00"/>
    <s v="First Class"/>
    <s v="LB-16795"/>
    <s v="Laurel Beltran"/>
    <x v="2"/>
    <x v="0"/>
    <s v="Pueblo"/>
    <x v="22"/>
    <n v="81001"/>
    <x v="1"/>
    <x v="1617"/>
    <x v="2"/>
    <x v="11"/>
    <x v="1599"/>
    <n v="67.959999999999994"/>
    <n v="5"/>
    <n v="0.2"/>
    <n v="0.84950000000000259"/>
  </r>
  <r>
    <n v="7646"/>
    <x v="3786"/>
    <x v="1"/>
    <x v="57"/>
    <d v="2012-04-11T00:00:00"/>
    <s v="Standard Class"/>
    <s v="CA-11965"/>
    <s v="Carol Adams"/>
    <x v="1"/>
    <x v="0"/>
    <s v="Los Angeles"/>
    <x v="1"/>
    <n v="90036"/>
    <x v="1"/>
    <x v="873"/>
    <x v="0"/>
    <x v="1"/>
    <x v="858"/>
    <n v="892.22400000000005"/>
    <n v="3"/>
    <n v="0.2"/>
    <n v="89.222400000000022"/>
  </r>
  <r>
    <n v="7647"/>
    <x v="3787"/>
    <x v="2"/>
    <x v="340"/>
    <d v="2011-09-13T00:00:00"/>
    <s v="Standard Class"/>
    <s v="DL-12925"/>
    <s v="Daniel Lacy"/>
    <x v="0"/>
    <x v="0"/>
    <s v="Greenville"/>
    <x v="3"/>
    <n v="27834"/>
    <x v="0"/>
    <x v="1782"/>
    <x v="2"/>
    <x v="15"/>
    <x v="1763"/>
    <n v="1299.99"/>
    <n v="2"/>
    <n v="0.5"/>
    <n v="-571.99559999999997"/>
  </r>
  <r>
    <n v="7648"/>
    <x v="3788"/>
    <x v="0"/>
    <x v="543"/>
    <d v="2013-03-17T00:00:00"/>
    <s v="First Class"/>
    <s v="FC-14335"/>
    <s v="Fred Chung"/>
    <x v="1"/>
    <x v="0"/>
    <s v="San Francisco"/>
    <x v="1"/>
    <n v="94110"/>
    <x v="1"/>
    <x v="798"/>
    <x v="1"/>
    <x v="8"/>
    <x v="788"/>
    <n v="4.5439999999999996"/>
    <n v="2"/>
    <n v="0.2"/>
    <n v="1.6472"/>
  </r>
  <r>
    <n v="7649"/>
    <x v="3788"/>
    <x v="0"/>
    <x v="543"/>
    <d v="2013-03-17T00:00:00"/>
    <s v="First Class"/>
    <s v="FC-14335"/>
    <s v="Fred Chung"/>
    <x v="1"/>
    <x v="0"/>
    <s v="San Francisco"/>
    <x v="1"/>
    <n v="94110"/>
    <x v="1"/>
    <x v="774"/>
    <x v="0"/>
    <x v="1"/>
    <x v="765"/>
    <n v="1352.0320000000002"/>
    <n v="4"/>
    <n v="0.2"/>
    <n v="84.501999999999953"/>
  </r>
  <r>
    <n v="7650"/>
    <x v="3789"/>
    <x v="1"/>
    <x v="17"/>
    <d v="2012-12-31T00:00:00"/>
    <s v="Standard Class"/>
    <s v="DB-13120"/>
    <s v="David Bremer"/>
    <x v="1"/>
    <x v="0"/>
    <s v="Marion"/>
    <x v="24"/>
    <n v="43302"/>
    <x v="3"/>
    <x v="738"/>
    <x v="0"/>
    <x v="3"/>
    <x v="730"/>
    <n v="1548.9900000000002"/>
    <n v="9"/>
    <n v="0.4"/>
    <n v="-464.69700000000012"/>
  </r>
  <r>
    <n v="7651"/>
    <x v="3789"/>
    <x v="1"/>
    <x v="17"/>
    <d v="2012-12-31T00:00:00"/>
    <s v="Standard Class"/>
    <s v="DB-13120"/>
    <s v="David Bremer"/>
    <x v="1"/>
    <x v="0"/>
    <s v="Marion"/>
    <x v="24"/>
    <n v="43302"/>
    <x v="3"/>
    <x v="1451"/>
    <x v="1"/>
    <x v="12"/>
    <x v="33"/>
    <n v="19.872"/>
    <n v="3"/>
    <n v="0.2"/>
    <n v="6.7067999999999977"/>
  </r>
  <r>
    <n v="7652"/>
    <x v="3790"/>
    <x v="3"/>
    <x v="783"/>
    <d v="2014-08-09T00:00:00"/>
    <s v="First Class"/>
    <s v="CK-12205"/>
    <s v="Chloris Kastensmidt"/>
    <x v="0"/>
    <x v="0"/>
    <s v="Dallas"/>
    <x v="5"/>
    <n v="75081"/>
    <x v="2"/>
    <x v="100"/>
    <x v="2"/>
    <x v="11"/>
    <x v="100"/>
    <n v="119.44800000000001"/>
    <n v="3"/>
    <n v="0.2"/>
    <n v="-13.437900000000006"/>
  </r>
  <r>
    <n v="7653"/>
    <x v="3790"/>
    <x v="3"/>
    <x v="783"/>
    <d v="2014-08-09T00:00:00"/>
    <s v="First Class"/>
    <s v="CK-12205"/>
    <s v="Chloris Kastensmidt"/>
    <x v="0"/>
    <x v="0"/>
    <s v="Dallas"/>
    <x v="5"/>
    <n v="75081"/>
    <x v="2"/>
    <x v="235"/>
    <x v="1"/>
    <x v="4"/>
    <x v="233"/>
    <n v="118.16"/>
    <n v="2"/>
    <n v="0.2"/>
    <n v="-25.108999999999988"/>
  </r>
  <r>
    <n v="7654"/>
    <x v="3791"/>
    <x v="1"/>
    <x v="204"/>
    <d v="2012-03-27T00:00:00"/>
    <s v="Standard Class"/>
    <s v="FW-14395"/>
    <s v="Fred Wasserman"/>
    <x v="1"/>
    <x v="0"/>
    <s v="Huntsville"/>
    <x v="19"/>
    <n v="35810"/>
    <x v="0"/>
    <x v="1661"/>
    <x v="1"/>
    <x v="6"/>
    <x v="1640"/>
    <n v="19.559999999999999"/>
    <n v="4"/>
    <n v="0"/>
    <n v="5.4768000000000008"/>
  </r>
  <r>
    <n v="7655"/>
    <x v="3792"/>
    <x v="1"/>
    <x v="672"/>
    <d v="2012-12-02T00:00:00"/>
    <s v="Second Class"/>
    <s v="JM-15865"/>
    <s v="John Murray"/>
    <x v="0"/>
    <x v="0"/>
    <s v="Las Vegas"/>
    <x v="33"/>
    <n v="89115"/>
    <x v="1"/>
    <x v="1702"/>
    <x v="0"/>
    <x v="5"/>
    <x v="1682"/>
    <n v="80.959999999999994"/>
    <n v="4"/>
    <n v="0"/>
    <n v="29.145599999999995"/>
  </r>
  <r>
    <n v="7656"/>
    <x v="3792"/>
    <x v="1"/>
    <x v="672"/>
    <d v="2012-12-02T00:00:00"/>
    <s v="Second Class"/>
    <s v="JM-15865"/>
    <s v="John Murray"/>
    <x v="0"/>
    <x v="0"/>
    <s v="Las Vegas"/>
    <x v="33"/>
    <n v="89115"/>
    <x v="1"/>
    <x v="1465"/>
    <x v="1"/>
    <x v="10"/>
    <x v="1442"/>
    <n v="25.92"/>
    <n v="4"/>
    <n v="0"/>
    <n v="12.441600000000001"/>
  </r>
  <r>
    <n v="7657"/>
    <x v="3793"/>
    <x v="2"/>
    <x v="1166"/>
    <d v="2011-04-15T00:00:00"/>
    <s v="Same Day"/>
    <s v="PS-18970"/>
    <s v="Paul Stevenson"/>
    <x v="2"/>
    <x v="0"/>
    <s v="Los Angeles"/>
    <x v="1"/>
    <n v="90049"/>
    <x v="1"/>
    <x v="650"/>
    <x v="1"/>
    <x v="9"/>
    <x v="644"/>
    <n v="106.96"/>
    <n v="2"/>
    <n v="0"/>
    <n v="31.018399999999986"/>
  </r>
  <r>
    <n v="7658"/>
    <x v="3793"/>
    <x v="2"/>
    <x v="1166"/>
    <d v="2011-04-15T00:00:00"/>
    <s v="Same Day"/>
    <s v="PS-18970"/>
    <s v="Paul Stevenson"/>
    <x v="2"/>
    <x v="0"/>
    <s v="Los Angeles"/>
    <x v="1"/>
    <n v="90049"/>
    <x v="1"/>
    <x v="267"/>
    <x v="0"/>
    <x v="5"/>
    <x v="264"/>
    <n v="187.76"/>
    <n v="4"/>
    <n v="0"/>
    <n v="76.9816"/>
  </r>
  <r>
    <n v="7659"/>
    <x v="3794"/>
    <x v="3"/>
    <x v="245"/>
    <d v="2014-08-03T00:00:00"/>
    <s v="First Class"/>
    <s v="TC-21475"/>
    <s v="Tony Chapman"/>
    <x v="2"/>
    <x v="0"/>
    <s v="Lakewood"/>
    <x v="24"/>
    <n v="44107"/>
    <x v="3"/>
    <x v="669"/>
    <x v="1"/>
    <x v="8"/>
    <x v="663"/>
    <n v="76.77600000000001"/>
    <n v="4"/>
    <n v="0.7"/>
    <n v="-53.743199999999973"/>
  </r>
  <r>
    <n v="7660"/>
    <x v="3795"/>
    <x v="3"/>
    <x v="702"/>
    <d v="2014-06-06T00:00:00"/>
    <s v="Standard Class"/>
    <s v="CV-12805"/>
    <s v="Cynthia Voltz"/>
    <x v="1"/>
    <x v="0"/>
    <s v="Fremont"/>
    <x v="8"/>
    <n v="68025"/>
    <x v="2"/>
    <x v="828"/>
    <x v="1"/>
    <x v="8"/>
    <x v="816"/>
    <n v="53.9"/>
    <n v="5"/>
    <n v="0"/>
    <n v="25.871999999999996"/>
  </r>
  <r>
    <n v="7661"/>
    <x v="3796"/>
    <x v="2"/>
    <x v="1167"/>
    <d v="2011-01-13T00:00:00"/>
    <s v="Standard Class"/>
    <s v="VS-21820"/>
    <s v="Vivek Sundaresam"/>
    <x v="0"/>
    <x v="0"/>
    <s v="Huntsville"/>
    <x v="5"/>
    <n v="77340"/>
    <x v="2"/>
    <x v="441"/>
    <x v="0"/>
    <x v="5"/>
    <x v="436"/>
    <n v="76.728000000000009"/>
    <n v="3"/>
    <n v="0.6"/>
    <n v="-53.709599999999988"/>
  </r>
  <r>
    <n v="7662"/>
    <x v="3796"/>
    <x v="2"/>
    <x v="1167"/>
    <d v="2011-01-13T00:00:00"/>
    <s v="Standard Class"/>
    <s v="VS-21820"/>
    <s v="Vivek Sundaresam"/>
    <x v="0"/>
    <x v="0"/>
    <s v="Huntsville"/>
    <x v="5"/>
    <n v="77340"/>
    <x v="2"/>
    <x v="985"/>
    <x v="1"/>
    <x v="8"/>
    <x v="969"/>
    <n v="10.429999999999998"/>
    <n v="7"/>
    <n v="0.8"/>
    <n v="-18.252500000000005"/>
  </r>
  <r>
    <n v="7663"/>
    <x v="3797"/>
    <x v="3"/>
    <x v="365"/>
    <d v="2014-10-02T00:00:00"/>
    <s v="First Class"/>
    <s v="SC-20575"/>
    <s v="Sonia Cooley"/>
    <x v="0"/>
    <x v="0"/>
    <s v="Los Angeles"/>
    <x v="1"/>
    <n v="90036"/>
    <x v="1"/>
    <x v="1167"/>
    <x v="1"/>
    <x v="6"/>
    <x v="1145"/>
    <n v="99.2"/>
    <n v="5"/>
    <n v="0"/>
    <n v="25.792000000000002"/>
  </r>
  <r>
    <n v="7664"/>
    <x v="3798"/>
    <x v="3"/>
    <x v="1168"/>
    <d v="2014-09-20T00:00:00"/>
    <s v="Standard Class"/>
    <s v="SG-20605"/>
    <s v="Speros Goranitis"/>
    <x v="0"/>
    <x v="0"/>
    <s v="Asheville"/>
    <x v="3"/>
    <n v="28806"/>
    <x v="0"/>
    <x v="703"/>
    <x v="1"/>
    <x v="6"/>
    <x v="696"/>
    <n v="15.920000000000002"/>
    <n v="5"/>
    <n v="0.2"/>
    <n v="2.7859999999999978"/>
  </r>
  <r>
    <n v="7665"/>
    <x v="3799"/>
    <x v="2"/>
    <x v="68"/>
    <d v="2011-10-26T00:00:00"/>
    <s v="Standard Class"/>
    <s v="NB-18580"/>
    <s v="Nicole Brennan"/>
    <x v="1"/>
    <x v="0"/>
    <s v="Bossier City"/>
    <x v="28"/>
    <n v="71111"/>
    <x v="0"/>
    <x v="1525"/>
    <x v="0"/>
    <x v="5"/>
    <x v="1503"/>
    <n v="129.91999999999999"/>
    <n v="4"/>
    <n v="0"/>
    <n v="10.393599999999992"/>
  </r>
  <r>
    <n v="7666"/>
    <x v="3800"/>
    <x v="0"/>
    <x v="964"/>
    <d v="2013-10-09T00:00:00"/>
    <s v="Standard Class"/>
    <s v="DR-12940"/>
    <s v="Daniel Raglin"/>
    <x v="2"/>
    <x v="0"/>
    <s v="Providence"/>
    <x v="34"/>
    <n v="2908"/>
    <x v="3"/>
    <x v="999"/>
    <x v="1"/>
    <x v="8"/>
    <x v="982"/>
    <n v="30.4"/>
    <n v="1"/>
    <n v="0"/>
    <n v="13.983999999999998"/>
  </r>
  <r>
    <n v="7667"/>
    <x v="3800"/>
    <x v="0"/>
    <x v="964"/>
    <d v="2013-10-09T00:00:00"/>
    <s v="Standard Class"/>
    <s v="DR-12940"/>
    <s v="Daniel Raglin"/>
    <x v="2"/>
    <x v="0"/>
    <s v="Providence"/>
    <x v="34"/>
    <n v="2908"/>
    <x v="3"/>
    <x v="306"/>
    <x v="2"/>
    <x v="16"/>
    <x v="303"/>
    <n v="5399.91"/>
    <n v="9"/>
    <n v="0"/>
    <n v="2591.9567999999999"/>
  </r>
  <r>
    <n v="7668"/>
    <x v="3800"/>
    <x v="0"/>
    <x v="964"/>
    <d v="2013-10-09T00:00:00"/>
    <s v="Standard Class"/>
    <s v="DR-12940"/>
    <s v="Daniel Raglin"/>
    <x v="2"/>
    <x v="0"/>
    <s v="Providence"/>
    <x v="34"/>
    <n v="2908"/>
    <x v="3"/>
    <x v="1716"/>
    <x v="1"/>
    <x v="4"/>
    <x v="1694"/>
    <n v="119.10000000000001"/>
    <n v="3"/>
    <n v="0"/>
    <n v="34.538999999999994"/>
  </r>
  <r>
    <n v="7669"/>
    <x v="3801"/>
    <x v="1"/>
    <x v="154"/>
    <d v="2012-11-29T00:00:00"/>
    <s v="Second Class"/>
    <s v="MA-17560"/>
    <s v="Matt Abelman"/>
    <x v="2"/>
    <x v="0"/>
    <s v="Everett"/>
    <x v="31"/>
    <n v="2149"/>
    <x v="3"/>
    <x v="578"/>
    <x v="1"/>
    <x v="10"/>
    <x v="573"/>
    <n v="40.08"/>
    <n v="6"/>
    <n v="0"/>
    <n v="19.238399999999999"/>
  </r>
  <r>
    <n v="7670"/>
    <x v="3801"/>
    <x v="1"/>
    <x v="154"/>
    <d v="2012-11-29T00:00:00"/>
    <s v="Second Class"/>
    <s v="MA-17560"/>
    <s v="Matt Abelman"/>
    <x v="2"/>
    <x v="0"/>
    <s v="Everett"/>
    <x v="31"/>
    <n v="2149"/>
    <x v="3"/>
    <x v="681"/>
    <x v="1"/>
    <x v="10"/>
    <x v="675"/>
    <n v="59.94"/>
    <n v="3"/>
    <n v="0"/>
    <n v="28.171799999999998"/>
  </r>
  <r>
    <n v="7671"/>
    <x v="3801"/>
    <x v="1"/>
    <x v="154"/>
    <d v="2012-11-29T00:00:00"/>
    <s v="Second Class"/>
    <s v="MA-17560"/>
    <s v="Matt Abelman"/>
    <x v="2"/>
    <x v="0"/>
    <s v="Everett"/>
    <x v="31"/>
    <n v="2149"/>
    <x v="3"/>
    <x v="1301"/>
    <x v="2"/>
    <x v="11"/>
    <x v="1277"/>
    <n v="259.98"/>
    <n v="2"/>
    <n v="0"/>
    <n v="88.393200000000007"/>
  </r>
  <r>
    <n v="7672"/>
    <x v="3801"/>
    <x v="1"/>
    <x v="154"/>
    <d v="2012-11-29T00:00:00"/>
    <s v="Second Class"/>
    <s v="MA-17560"/>
    <s v="Matt Abelman"/>
    <x v="2"/>
    <x v="0"/>
    <s v="Everett"/>
    <x v="31"/>
    <n v="2149"/>
    <x v="3"/>
    <x v="1528"/>
    <x v="0"/>
    <x v="0"/>
    <x v="1506"/>
    <n v="170.98"/>
    <n v="1"/>
    <n v="0"/>
    <n v="32.486199999999997"/>
  </r>
  <r>
    <n v="7673"/>
    <x v="3801"/>
    <x v="1"/>
    <x v="154"/>
    <d v="2012-11-29T00:00:00"/>
    <s v="Second Class"/>
    <s v="MA-17560"/>
    <s v="Matt Abelman"/>
    <x v="2"/>
    <x v="0"/>
    <s v="Everett"/>
    <x v="31"/>
    <n v="2149"/>
    <x v="3"/>
    <x v="1823"/>
    <x v="0"/>
    <x v="5"/>
    <x v="1802"/>
    <n v="38.97"/>
    <n v="3"/>
    <n v="0"/>
    <n v="4.6763999999999992"/>
  </r>
  <r>
    <n v="7674"/>
    <x v="3801"/>
    <x v="1"/>
    <x v="154"/>
    <d v="2012-11-29T00:00:00"/>
    <s v="Second Class"/>
    <s v="MA-17560"/>
    <s v="Matt Abelman"/>
    <x v="2"/>
    <x v="0"/>
    <s v="Everett"/>
    <x v="31"/>
    <n v="2149"/>
    <x v="3"/>
    <x v="1019"/>
    <x v="1"/>
    <x v="10"/>
    <x v="1001"/>
    <n v="154.9"/>
    <n v="5"/>
    <n v="0"/>
    <n v="69.704999999999998"/>
  </r>
  <r>
    <n v="7675"/>
    <x v="3801"/>
    <x v="1"/>
    <x v="154"/>
    <d v="2012-11-29T00:00:00"/>
    <s v="Second Class"/>
    <s v="MA-17560"/>
    <s v="Matt Abelman"/>
    <x v="2"/>
    <x v="0"/>
    <s v="Everett"/>
    <x v="31"/>
    <n v="2149"/>
    <x v="3"/>
    <x v="898"/>
    <x v="0"/>
    <x v="3"/>
    <x v="882"/>
    <n v="446.06799999999998"/>
    <n v="4"/>
    <n v="0.3"/>
    <n v="0"/>
  </r>
  <r>
    <n v="7676"/>
    <x v="3802"/>
    <x v="3"/>
    <x v="636"/>
    <d v="2014-05-10T00:00:00"/>
    <s v="Second Class"/>
    <s v="TS-21655"/>
    <s v="Trudy Schmidt"/>
    <x v="0"/>
    <x v="0"/>
    <s v="Rancho Cucamonga"/>
    <x v="1"/>
    <n v="91730"/>
    <x v="1"/>
    <x v="473"/>
    <x v="1"/>
    <x v="9"/>
    <x v="469"/>
    <n v="152.94"/>
    <n v="3"/>
    <n v="0"/>
    <n v="41.293800000000005"/>
  </r>
  <r>
    <n v="7677"/>
    <x v="3803"/>
    <x v="2"/>
    <x v="1169"/>
    <d v="2011-10-08T00:00:00"/>
    <s v="Same Day"/>
    <s v="JG-15115"/>
    <s v="Jack Garza"/>
    <x v="0"/>
    <x v="0"/>
    <s v="Charlotte"/>
    <x v="3"/>
    <n v="28205"/>
    <x v="0"/>
    <x v="1599"/>
    <x v="2"/>
    <x v="11"/>
    <x v="1582"/>
    <n v="23.472000000000001"/>
    <n v="3"/>
    <n v="0.2"/>
    <n v="4.9877999999999982"/>
  </r>
  <r>
    <n v="7678"/>
    <x v="3804"/>
    <x v="2"/>
    <x v="520"/>
    <d v="2012-01-07T00:00:00"/>
    <s v="Standard Class"/>
    <s v="KM-16375"/>
    <s v="Katherine Murray"/>
    <x v="2"/>
    <x v="0"/>
    <s v="Providence"/>
    <x v="34"/>
    <n v="2908"/>
    <x v="3"/>
    <x v="1689"/>
    <x v="1"/>
    <x v="10"/>
    <x v="1668"/>
    <n v="195.64"/>
    <n v="4"/>
    <n v="0"/>
    <n v="91.950799999999987"/>
  </r>
  <r>
    <n v="7679"/>
    <x v="3804"/>
    <x v="2"/>
    <x v="520"/>
    <d v="2012-01-07T00:00:00"/>
    <s v="Standard Class"/>
    <s v="KM-16375"/>
    <s v="Katherine Murray"/>
    <x v="2"/>
    <x v="0"/>
    <s v="Providence"/>
    <x v="34"/>
    <n v="2908"/>
    <x v="3"/>
    <x v="1025"/>
    <x v="1"/>
    <x v="10"/>
    <x v="1007"/>
    <n v="14.940000000000001"/>
    <n v="3"/>
    <n v="0"/>
    <n v="7.0218000000000007"/>
  </r>
  <r>
    <n v="7680"/>
    <x v="3804"/>
    <x v="2"/>
    <x v="520"/>
    <d v="2012-01-07T00:00:00"/>
    <s v="Standard Class"/>
    <s v="KM-16375"/>
    <s v="Katherine Murray"/>
    <x v="2"/>
    <x v="0"/>
    <s v="Providence"/>
    <x v="34"/>
    <n v="2908"/>
    <x v="3"/>
    <x v="695"/>
    <x v="2"/>
    <x v="11"/>
    <x v="1053"/>
    <n v="1687.8"/>
    <n v="4"/>
    <n v="0"/>
    <n v="742.63200000000006"/>
  </r>
  <r>
    <n v="7681"/>
    <x v="3804"/>
    <x v="2"/>
    <x v="520"/>
    <d v="2012-01-07T00:00:00"/>
    <s v="Standard Class"/>
    <s v="KM-16375"/>
    <s v="Katherine Murray"/>
    <x v="2"/>
    <x v="0"/>
    <s v="Providence"/>
    <x v="34"/>
    <n v="2908"/>
    <x v="3"/>
    <x v="1057"/>
    <x v="0"/>
    <x v="0"/>
    <x v="1037"/>
    <n v="341.96"/>
    <n v="2"/>
    <n v="0"/>
    <n v="78.650800000000004"/>
  </r>
  <r>
    <n v="7682"/>
    <x v="3804"/>
    <x v="2"/>
    <x v="520"/>
    <d v="2012-01-07T00:00:00"/>
    <s v="Standard Class"/>
    <s v="KM-16375"/>
    <s v="Katherine Murray"/>
    <x v="2"/>
    <x v="0"/>
    <s v="Providence"/>
    <x v="34"/>
    <n v="2908"/>
    <x v="3"/>
    <x v="38"/>
    <x v="0"/>
    <x v="1"/>
    <x v="38"/>
    <n v="605.88"/>
    <n v="6"/>
    <n v="0"/>
    <n v="151.47000000000003"/>
  </r>
  <r>
    <n v="7683"/>
    <x v="3805"/>
    <x v="1"/>
    <x v="152"/>
    <d v="2012-05-01T00:00:00"/>
    <s v="First Class"/>
    <s v="SD-20485"/>
    <s v="Shirley Daniels"/>
    <x v="2"/>
    <x v="0"/>
    <s v="Midland"/>
    <x v="12"/>
    <n v="48640"/>
    <x v="2"/>
    <x v="1470"/>
    <x v="1"/>
    <x v="9"/>
    <x v="1448"/>
    <n v="186.732"/>
    <n v="1"/>
    <n v="0.1"/>
    <n v="41.495999999999967"/>
  </r>
  <r>
    <n v="7684"/>
    <x v="3805"/>
    <x v="1"/>
    <x v="152"/>
    <d v="2012-05-01T00:00:00"/>
    <s v="First Class"/>
    <s v="SD-20485"/>
    <s v="Shirley Daniels"/>
    <x v="2"/>
    <x v="0"/>
    <s v="Midland"/>
    <x v="12"/>
    <n v="48640"/>
    <x v="2"/>
    <x v="450"/>
    <x v="1"/>
    <x v="8"/>
    <x v="446"/>
    <n v="3812.9700000000003"/>
    <n v="3"/>
    <n v="0"/>
    <n v="1906.4850000000001"/>
  </r>
  <r>
    <n v="7685"/>
    <x v="3806"/>
    <x v="1"/>
    <x v="966"/>
    <d v="2012-02-21T00:00:00"/>
    <s v="Standard Class"/>
    <s v="TT-21070"/>
    <s v="Ted Trevino"/>
    <x v="0"/>
    <x v="0"/>
    <s v="Rochester"/>
    <x v="15"/>
    <n v="14609"/>
    <x v="3"/>
    <x v="1812"/>
    <x v="1"/>
    <x v="8"/>
    <x v="1793"/>
    <n v="26.423999999999999"/>
    <n v="9"/>
    <n v="0.2"/>
    <n v="9.5786999999999995"/>
  </r>
  <r>
    <n v="7686"/>
    <x v="3806"/>
    <x v="1"/>
    <x v="966"/>
    <d v="2012-02-21T00:00:00"/>
    <s v="Standard Class"/>
    <s v="TT-21070"/>
    <s v="Ted Trevino"/>
    <x v="0"/>
    <x v="0"/>
    <s v="Rochester"/>
    <x v="15"/>
    <n v="14609"/>
    <x v="3"/>
    <x v="1718"/>
    <x v="2"/>
    <x v="7"/>
    <x v="1696"/>
    <n v="625.99"/>
    <n v="1"/>
    <n v="0"/>
    <n v="187.79699999999997"/>
  </r>
  <r>
    <n v="7687"/>
    <x v="3807"/>
    <x v="0"/>
    <x v="881"/>
    <d v="2013-11-30T00:00:00"/>
    <s v="Standard Class"/>
    <s v="BB-11545"/>
    <s v="Brenda Bowman"/>
    <x v="1"/>
    <x v="0"/>
    <s v="Jackson"/>
    <x v="12"/>
    <n v="49201"/>
    <x v="2"/>
    <x v="616"/>
    <x v="0"/>
    <x v="3"/>
    <x v="611"/>
    <n v="1568.61"/>
    <n v="9"/>
    <n v="0"/>
    <n v="329.40809999999999"/>
  </r>
  <r>
    <n v="7688"/>
    <x v="3807"/>
    <x v="0"/>
    <x v="881"/>
    <d v="2013-11-30T00:00:00"/>
    <s v="Standard Class"/>
    <s v="BB-11545"/>
    <s v="Brenda Bowman"/>
    <x v="1"/>
    <x v="0"/>
    <s v="Jackson"/>
    <x v="12"/>
    <n v="49201"/>
    <x v="2"/>
    <x v="153"/>
    <x v="1"/>
    <x v="8"/>
    <x v="152"/>
    <n v="17.3"/>
    <n v="1"/>
    <n v="0"/>
    <n v="8.3040000000000003"/>
  </r>
  <r>
    <n v="7689"/>
    <x v="3807"/>
    <x v="0"/>
    <x v="881"/>
    <d v="2013-11-30T00:00:00"/>
    <s v="Standard Class"/>
    <s v="BB-11545"/>
    <s v="Brenda Bowman"/>
    <x v="1"/>
    <x v="0"/>
    <s v="Jackson"/>
    <x v="12"/>
    <n v="49201"/>
    <x v="2"/>
    <x v="1824"/>
    <x v="2"/>
    <x v="11"/>
    <x v="1803"/>
    <n v="160"/>
    <n v="8"/>
    <n v="0"/>
    <n v="62.400000000000006"/>
  </r>
  <r>
    <n v="7690"/>
    <x v="3808"/>
    <x v="3"/>
    <x v="663"/>
    <d v="2014-07-18T00:00:00"/>
    <s v="First Class"/>
    <s v="RS-19420"/>
    <s v="Ricardo Sperren"/>
    <x v="1"/>
    <x v="0"/>
    <s v="Suffolk"/>
    <x v="17"/>
    <n v="23434"/>
    <x v="0"/>
    <x v="810"/>
    <x v="1"/>
    <x v="9"/>
    <x v="800"/>
    <n v="179.94"/>
    <n v="3"/>
    <n v="0"/>
    <n v="50.383200000000009"/>
  </r>
  <r>
    <n v="7691"/>
    <x v="3808"/>
    <x v="3"/>
    <x v="663"/>
    <d v="2014-07-18T00:00:00"/>
    <s v="First Class"/>
    <s v="RS-19420"/>
    <s v="Ricardo Sperren"/>
    <x v="1"/>
    <x v="0"/>
    <s v="Suffolk"/>
    <x v="17"/>
    <n v="23434"/>
    <x v="0"/>
    <x v="309"/>
    <x v="0"/>
    <x v="3"/>
    <x v="306"/>
    <n v="872.94"/>
    <n v="3"/>
    <n v="0"/>
    <n v="157.12919999999997"/>
  </r>
  <r>
    <n v="7692"/>
    <x v="3808"/>
    <x v="3"/>
    <x v="663"/>
    <d v="2014-07-18T00:00:00"/>
    <s v="First Class"/>
    <s v="RS-19420"/>
    <s v="Ricardo Sperren"/>
    <x v="1"/>
    <x v="0"/>
    <s v="Suffolk"/>
    <x v="17"/>
    <n v="23434"/>
    <x v="0"/>
    <x v="89"/>
    <x v="1"/>
    <x v="10"/>
    <x v="89"/>
    <n v="12.96"/>
    <n v="2"/>
    <n v="0"/>
    <n v="6.2208000000000006"/>
  </r>
  <r>
    <n v="7693"/>
    <x v="3809"/>
    <x v="2"/>
    <x v="282"/>
    <d v="2012-01-03T00:00:00"/>
    <s v="Standard Class"/>
    <s v="AI-10855"/>
    <s v="Arianne Irving"/>
    <x v="0"/>
    <x v="0"/>
    <s v="Brentwood"/>
    <x v="1"/>
    <n v="94513"/>
    <x v="1"/>
    <x v="429"/>
    <x v="1"/>
    <x v="2"/>
    <x v="424"/>
    <n v="88.800000000000011"/>
    <n v="6"/>
    <n v="0"/>
    <n v="44.400000000000006"/>
  </r>
  <r>
    <n v="7694"/>
    <x v="3809"/>
    <x v="2"/>
    <x v="282"/>
    <d v="2012-01-03T00:00:00"/>
    <s v="Standard Class"/>
    <s v="AI-10855"/>
    <s v="Arianne Irving"/>
    <x v="0"/>
    <x v="0"/>
    <s v="Brentwood"/>
    <x v="1"/>
    <n v="94513"/>
    <x v="1"/>
    <x v="1278"/>
    <x v="2"/>
    <x v="7"/>
    <x v="1254"/>
    <n v="319.96800000000002"/>
    <n v="4"/>
    <n v="0.2"/>
    <n v="35.996399999999952"/>
  </r>
  <r>
    <n v="7695"/>
    <x v="3810"/>
    <x v="0"/>
    <x v="554"/>
    <d v="2013-03-23T00:00:00"/>
    <s v="Same Day"/>
    <s v="MC-17275"/>
    <s v="Marc Crier"/>
    <x v="0"/>
    <x v="0"/>
    <s v="Seattle"/>
    <x v="4"/>
    <n v="98103"/>
    <x v="1"/>
    <x v="1144"/>
    <x v="0"/>
    <x v="1"/>
    <x v="1123"/>
    <n v="167.88800000000001"/>
    <n v="7"/>
    <n v="0.2"/>
    <n v="14.690199999999997"/>
  </r>
  <r>
    <n v="7696"/>
    <x v="3811"/>
    <x v="3"/>
    <x v="1170"/>
    <d v="2014-07-06T00:00:00"/>
    <s v="First Class"/>
    <s v="AH-10120"/>
    <s v="Adrian Hane"/>
    <x v="2"/>
    <x v="0"/>
    <s v="Houston"/>
    <x v="5"/>
    <n v="77036"/>
    <x v="2"/>
    <x v="447"/>
    <x v="1"/>
    <x v="10"/>
    <x v="442"/>
    <n v="163.96"/>
    <n v="5"/>
    <n v="0.2"/>
    <n v="59.435499999999998"/>
  </r>
  <r>
    <n v="7697"/>
    <x v="3811"/>
    <x v="3"/>
    <x v="1170"/>
    <d v="2014-07-06T00:00:00"/>
    <s v="First Class"/>
    <s v="AH-10120"/>
    <s v="Adrian Hane"/>
    <x v="2"/>
    <x v="0"/>
    <s v="Houston"/>
    <x v="5"/>
    <n v="77036"/>
    <x v="2"/>
    <x v="1504"/>
    <x v="1"/>
    <x v="8"/>
    <x v="1482"/>
    <n v="5.2319999999999984"/>
    <n v="4"/>
    <n v="0.8"/>
    <n v="-8.1096000000000004"/>
  </r>
  <r>
    <n v="7698"/>
    <x v="3812"/>
    <x v="3"/>
    <x v="817"/>
    <d v="2014-12-19T00:00:00"/>
    <s v="Standard Class"/>
    <s v="BF-11170"/>
    <s v="Ben Ferrer"/>
    <x v="2"/>
    <x v="0"/>
    <s v="Lawrence"/>
    <x v="31"/>
    <n v="1841"/>
    <x v="3"/>
    <x v="349"/>
    <x v="2"/>
    <x v="16"/>
    <x v="345"/>
    <n v="1199.98"/>
    <n v="2"/>
    <n v="0"/>
    <n v="467.99220000000003"/>
  </r>
  <r>
    <n v="7699"/>
    <x v="3812"/>
    <x v="3"/>
    <x v="817"/>
    <d v="2014-12-19T00:00:00"/>
    <s v="Standard Class"/>
    <s v="BF-11170"/>
    <s v="Ben Ferrer"/>
    <x v="2"/>
    <x v="0"/>
    <s v="Lawrence"/>
    <x v="31"/>
    <n v="1841"/>
    <x v="3"/>
    <x v="235"/>
    <x v="1"/>
    <x v="4"/>
    <x v="233"/>
    <n v="73.849999999999994"/>
    <n v="1"/>
    <n v="0"/>
    <n v="2.2155000000000058"/>
  </r>
  <r>
    <n v="7700"/>
    <x v="3812"/>
    <x v="3"/>
    <x v="817"/>
    <d v="2014-12-19T00:00:00"/>
    <s v="Standard Class"/>
    <s v="BF-11170"/>
    <s v="Ben Ferrer"/>
    <x v="2"/>
    <x v="0"/>
    <s v="Lawrence"/>
    <x v="31"/>
    <n v="1841"/>
    <x v="3"/>
    <x v="1257"/>
    <x v="1"/>
    <x v="14"/>
    <x v="1232"/>
    <n v="25.71"/>
    <n v="3"/>
    <n v="0"/>
    <n v="6.6846000000000005"/>
  </r>
  <r>
    <n v="7701"/>
    <x v="3812"/>
    <x v="3"/>
    <x v="817"/>
    <d v="2014-12-19T00:00:00"/>
    <s v="Standard Class"/>
    <s v="BF-11170"/>
    <s v="Ben Ferrer"/>
    <x v="2"/>
    <x v="0"/>
    <s v="Lawrence"/>
    <x v="31"/>
    <n v="1841"/>
    <x v="3"/>
    <x v="1579"/>
    <x v="1"/>
    <x v="13"/>
    <x v="1561"/>
    <n v="17.28"/>
    <n v="6"/>
    <n v="0"/>
    <n v="8.121599999999999"/>
  </r>
  <r>
    <n v="7702"/>
    <x v="3812"/>
    <x v="3"/>
    <x v="817"/>
    <d v="2014-12-19T00:00:00"/>
    <s v="Standard Class"/>
    <s v="BF-11170"/>
    <s v="Ben Ferrer"/>
    <x v="2"/>
    <x v="0"/>
    <s v="Lawrence"/>
    <x v="31"/>
    <n v="1841"/>
    <x v="3"/>
    <x v="215"/>
    <x v="0"/>
    <x v="3"/>
    <x v="214"/>
    <n v="526.58199999999999"/>
    <n v="2"/>
    <n v="0.3"/>
    <n v="-52.658199999999965"/>
  </r>
  <r>
    <n v="7703"/>
    <x v="3813"/>
    <x v="0"/>
    <x v="370"/>
    <d v="2013-09-03T00:00:00"/>
    <s v="Standard Class"/>
    <s v="AA-10480"/>
    <s v="Andrew Allen"/>
    <x v="0"/>
    <x v="0"/>
    <s v="Detroit"/>
    <x v="12"/>
    <n v="48234"/>
    <x v="2"/>
    <x v="820"/>
    <x v="1"/>
    <x v="10"/>
    <x v="808"/>
    <n v="11.56"/>
    <n v="2"/>
    <n v="0"/>
    <n v="5.6644000000000005"/>
  </r>
  <r>
    <n v="7704"/>
    <x v="3813"/>
    <x v="0"/>
    <x v="370"/>
    <d v="2013-09-03T00:00:00"/>
    <s v="Standard Class"/>
    <s v="AA-10480"/>
    <s v="Andrew Allen"/>
    <x v="0"/>
    <x v="0"/>
    <s v="Detroit"/>
    <x v="12"/>
    <n v="48234"/>
    <x v="2"/>
    <x v="599"/>
    <x v="2"/>
    <x v="7"/>
    <x v="594"/>
    <n v="209.96999999999997"/>
    <n v="3"/>
    <n v="0"/>
    <n v="58.791600000000003"/>
  </r>
  <r>
    <n v="7705"/>
    <x v="3813"/>
    <x v="0"/>
    <x v="370"/>
    <d v="2013-09-03T00:00:00"/>
    <s v="Standard Class"/>
    <s v="AA-10480"/>
    <s v="Andrew Allen"/>
    <x v="0"/>
    <x v="0"/>
    <s v="Detroit"/>
    <x v="12"/>
    <n v="48234"/>
    <x v="2"/>
    <x v="823"/>
    <x v="0"/>
    <x v="3"/>
    <x v="811"/>
    <n v="447.84"/>
    <n v="4"/>
    <n v="0"/>
    <n v="98.524799999999971"/>
  </r>
  <r>
    <n v="7706"/>
    <x v="3813"/>
    <x v="0"/>
    <x v="370"/>
    <d v="2013-09-03T00:00:00"/>
    <s v="Standard Class"/>
    <s v="AA-10480"/>
    <s v="Andrew Allen"/>
    <x v="0"/>
    <x v="0"/>
    <s v="Detroit"/>
    <x v="12"/>
    <n v="48234"/>
    <x v="2"/>
    <x v="331"/>
    <x v="2"/>
    <x v="11"/>
    <x v="327"/>
    <n v="479.97"/>
    <n v="3"/>
    <n v="0"/>
    <n v="163.18979999999999"/>
  </r>
  <r>
    <n v="7707"/>
    <x v="3813"/>
    <x v="0"/>
    <x v="370"/>
    <d v="2013-09-03T00:00:00"/>
    <s v="Standard Class"/>
    <s v="AA-10480"/>
    <s v="Andrew Allen"/>
    <x v="0"/>
    <x v="0"/>
    <s v="Detroit"/>
    <x v="12"/>
    <n v="48234"/>
    <x v="2"/>
    <x v="671"/>
    <x v="1"/>
    <x v="6"/>
    <x v="665"/>
    <n v="8.64"/>
    <n v="3"/>
    <n v="0"/>
    <n v="2.5055999999999998"/>
  </r>
  <r>
    <n v="7708"/>
    <x v="3814"/>
    <x v="3"/>
    <x v="453"/>
    <d v="2014-10-20T00:00:00"/>
    <s v="Standard Class"/>
    <s v="SV-20815"/>
    <s v="Stuart Van"/>
    <x v="1"/>
    <x v="0"/>
    <s v="Orem"/>
    <x v="7"/>
    <n v="84057"/>
    <x v="1"/>
    <x v="1663"/>
    <x v="1"/>
    <x v="6"/>
    <x v="1642"/>
    <n v="11.68"/>
    <n v="2"/>
    <n v="0"/>
    <n v="4.2047999999999996"/>
  </r>
  <r>
    <n v="7709"/>
    <x v="3815"/>
    <x v="2"/>
    <x v="1089"/>
    <d v="2011-10-29T00:00:00"/>
    <s v="Standard Class"/>
    <s v="EH-14185"/>
    <s v="Evan Henry"/>
    <x v="0"/>
    <x v="0"/>
    <s v="Philadelphia"/>
    <x v="9"/>
    <n v="19120"/>
    <x v="3"/>
    <x v="1617"/>
    <x v="2"/>
    <x v="11"/>
    <x v="1599"/>
    <n v="40.775999999999996"/>
    <n v="3"/>
    <n v="0.2"/>
    <n v="0.50970000000000049"/>
  </r>
  <r>
    <n v="7710"/>
    <x v="3815"/>
    <x v="2"/>
    <x v="1089"/>
    <d v="2011-10-29T00:00:00"/>
    <s v="Standard Class"/>
    <s v="EH-14185"/>
    <s v="Evan Henry"/>
    <x v="0"/>
    <x v="0"/>
    <s v="Philadelphia"/>
    <x v="9"/>
    <n v="19120"/>
    <x v="3"/>
    <x v="338"/>
    <x v="1"/>
    <x v="8"/>
    <x v="334"/>
    <n v="13.698000000000002"/>
    <n v="3"/>
    <n v="0.7"/>
    <n v="-9.5885999999999996"/>
  </r>
  <r>
    <n v="7711"/>
    <x v="3816"/>
    <x v="1"/>
    <x v="788"/>
    <d v="2012-04-07T00:00:00"/>
    <s v="Standard Class"/>
    <s v="JL-15850"/>
    <s v="John Lucas"/>
    <x v="0"/>
    <x v="0"/>
    <s v="Mesa"/>
    <x v="16"/>
    <n v="85204"/>
    <x v="1"/>
    <x v="1513"/>
    <x v="2"/>
    <x v="7"/>
    <x v="1491"/>
    <n v="87.8"/>
    <n v="5"/>
    <n v="0.2"/>
    <n v="32.924999999999997"/>
  </r>
  <r>
    <n v="7712"/>
    <x v="3817"/>
    <x v="3"/>
    <x v="960"/>
    <d v="2014-10-31T00:00:00"/>
    <s v="Second Class"/>
    <s v="JM-15250"/>
    <s v="Janet Martin"/>
    <x v="0"/>
    <x v="0"/>
    <s v="Fayetteville"/>
    <x v="3"/>
    <n v="28314"/>
    <x v="0"/>
    <x v="1416"/>
    <x v="0"/>
    <x v="5"/>
    <x v="1394"/>
    <n v="77.951999999999998"/>
    <n v="3"/>
    <n v="0.2"/>
    <n v="15.590399999999995"/>
  </r>
  <r>
    <n v="7713"/>
    <x v="3817"/>
    <x v="3"/>
    <x v="960"/>
    <d v="2014-10-31T00:00:00"/>
    <s v="Second Class"/>
    <s v="JM-15250"/>
    <s v="Janet Martin"/>
    <x v="0"/>
    <x v="0"/>
    <s v="Fayetteville"/>
    <x v="3"/>
    <n v="28314"/>
    <x v="0"/>
    <x v="196"/>
    <x v="1"/>
    <x v="4"/>
    <x v="195"/>
    <n v="147.184"/>
    <n v="2"/>
    <n v="0.2"/>
    <n v="-29.436800000000012"/>
  </r>
  <r>
    <n v="7714"/>
    <x v="3817"/>
    <x v="3"/>
    <x v="960"/>
    <d v="2014-10-31T00:00:00"/>
    <s v="Second Class"/>
    <s v="JM-15250"/>
    <s v="Janet Martin"/>
    <x v="0"/>
    <x v="0"/>
    <s v="Fayetteville"/>
    <x v="3"/>
    <n v="28314"/>
    <x v="0"/>
    <x v="1785"/>
    <x v="1"/>
    <x v="10"/>
    <x v="1766"/>
    <n v="47.952000000000005"/>
    <n v="3"/>
    <n v="0.2"/>
    <n v="16.183799999999998"/>
  </r>
  <r>
    <n v="7715"/>
    <x v="3818"/>
    <x v="2"/>
    <x v="29"/>
    <d v="2011-12-07T00:00:00"/>
    <s v="First Class"/>
    <s v="JB-15925"/>
    <s v="Joni Blumstein"/>
    <x v="0"/>
    <x v="0"/>
    <s v="Los Angeles"/>
    <x v="1"/>
    <n v="90032"/>
    <x v="1"/>
    <x v="586"/>
    <x v="1"/>
    <x v="9"/>
    <x v="581"/>
    <n v="250.26"/>
    <n v="6"/>
    <n v="0"/>
    <n v="72.575399999999973"/>
  </r>
  <r>
    <n v="7716"/>
    <x v="3819"/>
    <x v="3"/>
    <x v="132"/>
    <d v="2014-11-09T00:00:00"/>
    <s v="Standard Class"/>
    <s v="PB-19105"/>
    <s v="Peter Bühler"/>
    <x v="0"/>
    <x v="0"/>
    <s v="Philadelphia"/>
    <x v="9"/>
    <n v="19140"/>
    <x v="3"/>
    <x v="1617"/>
    <x v="2"/>
    <x v="11"/>
    <x v="1599"/>
    <n v="40.775999999999996"/>
    <n v="3"/>
    <n v="0.2"/>
    <n v="0.50970000000000049"/>
  </r>
  <r>
    <n v="7717"/>
    <x v="3820"/>
    <x v="1"/>
    <x v="1171"/>
    <d v="2012-01-12T00:00:00"/>
    <s v="Standard Class"/>
    <s v="SP-20620"/>
    <s v="Stefania Perrino"/>
    <x v="1"/>
    <x v="0"/>
    <s v="Colorado Springs"/>
    <x v="22"/>
    <n v="80906"/>
    <x v="1"/>
    <x v="956"/>
    <x v="1"/>
    <x v="10"/>
    <x v="940"/>
    <n v="29.600000000000005"/>
    <n v="5"/>
    <n v="0.2"/>
    <n v="9.2499999999999964"/>
  </r>
  <r>
    <n v="7718"/>
    <x v="3820"/>
    <x v="1"/>
    <x v="1171"/>
    <d v="2012-01-12T00:00:00"/>
    <s v="Standard Class"/>
    <s v="SP-20620"/>
    <s v="Stefania Perrino"/>
    <x v="1"/>
    <x v="0"/>
    <s v="Colorado Springs"/>
    <x v="22"/>
    <n v="80906"/>
    <x v="1"/>
    <x v="507"/>
    <x v="1"/>
    <x v="8"/>
    <x v="502"/>
    <n v="1.9380000000000002"/>
    <n v="2"/>
    <n v="0.7"/>
    <n v="-1.3565999999999994"/>
  </r>
  <r>
    <n v="7719"/>
    <x v="3821"/>
    <x v="3"/>
    <x v="428"/>
    <d v="2014-09-15T00:00:00"/>
    <s v="Standard Class"/>
    <s v="MC-17605"/>
    <s v="Matt Connell"/>
    <x v="1"/>
    <x v="0"/>
    <s v="Los Angeles"/>
    <x v="1"/>
    <n v="90032"/>
    <x v="1"/>
    <x v="1227"/>
    <x v="2"/>
    <x v="11"/>
    <x v="1202"/>
    <n v="159.96"/>
    <n v="4"/>
    <n v="0"/>
    <n v="51.18719999999999"/>
  </r>
  <r>
    <n v="7720"/>
    <x v="3822"/>
    <x v="1"/>
    <x v="956"/>
    <d v="2012-01-10T00:00:00"/>
    <s v="Standard Class"/>
    <s v="BG-11695"/>
    <s v="Brooke Gillingham"/>
    <x v="1"/>
    <x v="0"/>
    <s v="New York City"/>
    <x v="15"/>
    <n v="10009"/>
    <x v="3"/>
    <x v="1500"/>
    <x v="1"/>
    <x v="6"/>
    <x v="1479"/>
    <n v="59.519999999999996"/>
    <n v="3"/>
    <n v="0"/>
    <n v="15.475200000000001"/>
  </r>
  <r>
    <n v="7721"/>
    <x v="3822"/>
    <x v="1"/>
    <x v="956"/>
    <d v="2012-01-10T00:00:00"/>
    <s v="Standard Class"/>
    <s v="BG-11695"/>
    <s v="Brooke Gillingham"/>
    <x v="1"/>
    <x v="0"/>
    <s v="New York City"/>
    <x v="15"/>
    <n v="10009"/>
    <x v="3"/>
    <x v="755"/>
    <x v="1"/>
    <x v="12"/>
    <x v="746"/>
    <n v="17.48"/>
    <n v="2"/>
    <n v="0"/>
    <n v="8.2156000000000002"/>
  </r>
  <r>
    <n v="7722"/>
    <x v="3822"/>
    <x v="1"/>
    <x v="956"/>
    <d v="2012-01-10T00:00:00"/>
    <s v="Standard Class"/>
    <s v="BG-11695"/>
    <s v="Brooke Gillingham"/>
    <x v="1"/>
    <x v="0"/>
    <s v="New York City"/>
    <x v="15"/>
    <n v="10009"/>
    <x v="3"/>
    <x v="1263"/>
    <x v="1"/>
    <x v="8"/>
    <x v="1238"/>
    <n v="13.168000000000001"/>
    <n v="2"/>
    <n v="0.2"/>
    <n v="4.6088000000000005"/>
  </r>
  <r>
    <n v="7723"/>
    <x v="3823"/>
    <x v="3"/>
    <x v="513"/>
    <d v="2014-04-21T00:00:00"/>
    <s v="Standard Class"/>
    <s v="JO-15550"/>
    <s v="Jesus Ocampo"/>
    <x v="2"/>
    <x v="0"/>
    <s v="San Francisco"/>
    <x v="1"/>
    <n v="94109"/>
    <x v="1"/>
    <x v="1825"/>
    <x v="1"/>
    <x v="9"/>
    <x v="1804"/>
    <n v="40.74"/>
    <n v="3"/>
    <n v="0"/>
    <n v="12.222"/>
  </r>
  <r>
    <n v="7724"/>
    <x v="3824"/>
    <x v="1"/>
    <x v="229"/>
    <d v="2012-09-14T00:00:00"/>
    <s v="Standard Class"/>
    <s v="AR-10345"/>
    <s v="Alex Russell"/>
    <x v="1"/>
    <x v="0"/>
    <s v="Austin"/>
    <x v="5"/>
    <n v="78745"/>
    <x v="2"/>
    <x v="1189"/>
    <x v="0"/>
    <x v="1"/>
    <x v="1166"/>
    <n v="179.886"/>
    <n v="1"/>
    <n v="0.3"/>
    <n v="-2.5698000000000292"/>
  </r>
  <r>
    <n v="7725"/>
    <x v="3825"/>
    <x v="0"/>
    <x v="477"/>
    <d v="2013-09-30T00:00:00"/>
    <s v="Standard Class"/>
    <s v="TS-21505"/>
    <s v="Tony Sayre"/>
    <x v="0"/>
    <x v="0"/>
    <s v="Cleveland"/>
    <x v="24"/>
    <n v="44105"/>
    <x v="3"/>
    <x v="847"/>
    <x v="1"/>
    <x v="9"/>
    <x v="833"/>
    <n v="286.25600000000003"/>
    <n v="1"/>
    <n v="0.2"/>
    <n v="17.890999999999977"/>
  </r>
  <r>
    <n v="7726"/>
    <x v="3825"/>
    <x v="0"/>
    <x v="477"/>
    <d v="2013-09-30T00:00:00"/>
    <s v="Standard Class"/>
    <s v="TS-21505"/>
    <s v="Tony Sayre"/>
    <x v="0"/>
    <x v="0"/>
    <s v="Cleveland"/>
    <x v="24"/>
    <n v="44105"/>
    <x v="3"/>
    <x v="464"/>
    <x v="1"/>
    <x v="4"/>
    <x v="460"/>
    <n v="24.224000000000004"/>
    <n v="2"/>
    <n v="0.2"/>
    <n v="-4.8448000000000029"/>
  </r>
  <r>
    <n v="7727"/>
    <x v="3825"/>
    <x v="0"/>
    <x v="477"/>
    <d v="2013-09-30T00:00:00"/>
    <s v="Standard Class"/>
    <s v="TS-21505"/>
    <s v="Tony Sayre"/>
    <x v="0"/>
    <x v="0"/>
    <s v="Cleveland"/>
    <x v="24"/>
    <n v="44105"/>
    <x v="3"/>
    <x v="942"/>
    <x v="1"/>
    <x v="4"/>
    <x v="926"/>
    <n v="331.536"/>
    <n v="3"/>
    <n v="0.2"/>
    <n v="-82.884"/>
  </r>
  <r>
    <n v="7728"/>
    <x v="3826"/>
    <x v="1"/>
    <x v="199"/>
    <d v="2012-03-20T00:00:00"/>
    <s v="Second Class"/>
    <s v="JK-15640"/>
    <s v="Jim Kriz"/>
    <x v="2"/>
    <x v="0"/>
    <s v="New York City"/>
    <x v="15"/>
    <n v="10009"/>
    <x v="3"/>
    <x v="1663"/>
    <x v="1"/>
    <x v="6"/>
    <x v="1642"/>
    <n v="17.52"/>
    <n v="3"/>
    <n v="0"/>
    <n v="6.3071999999999999"/>
  </r>
  <r>
    <n v="7729"/>
    <x v="3827"/>
    <x v="0"/>
    <x v="491"/>
    <d v="2013-12-03T00:00:00"/>
    <s v="Standard Class"/>
    <s v="GA-14515"/>
    <s v="George Ashbrook"/>
    <x v="0"/>
    <x v="0"/>
    <s v="El Paso"/>
    <x v="5"/>
    <n v="79907"/>
    <x v="2"/>
    <x v="796"/>
    <x v="1"/>
    <x v="6"/>
    <x v="786"/>
    <n v="17.856000000000002"/>
    <n v="4"/>
    <n v="0.2"/>
    <n v="4.2408000000000001"/>
  </r>
  <r>
    <n v="7730"/>
    <x v="3828"/>
    <x v="0"/>
    <x v="182"/>
    <d v="2013-10-02T00:00:00"/>
    <s v="Standard Class"/>
    <s v="TN-21040"/>
    <s v="Tanja Norvell"/>
    <x v="2"/>
    <x v="0"/>
    <s v="Tallahassee"/>
    <x v="2"/>
    <n v="32303"/>
    <x v="0"/>
    <x v="1332"/>
    <x v="2"/>
    <x v="11"/>
    <x v="1308"/>
    <n v="431.97600000000006"/>
    <n v="3"/>
    <n v="0.2"/>
    <n v="-75.59580000000004"/>
  </r>
  <r>
    <n v="7731"/>
    <x v="3829"/>
    <x v="3"/>
    <x v="487"/>
    <d v="2014-06-20T00:00:00"/>
    <s v="Standard Class"/>
    <s v="TW-21025"/>
    <s v="Tamara Willingham"/>
    <x v="2"/>
    <x v="0"/>
    <s v="Seattle"/>
    <x v="4"/>
    <n v="98103"/>
    <x v="1"/>
    <x v="1209"/>
    <x v="0"/>
    <x v="1"/>
    <x v="1185"/>
    <n v="291.13600000000002"/>
    <n v="4"/>
    <n v="0.2"/>
    <n v="-25.474400000000017"/>
  </r>
  <r>
    <n v="7732"/>
    <x v="3830"/>
    <x v="3"/>
    <x v="65"/>
    <d v="2014-09-22T00:00:00"/>
    <s v="First Class"/>
    <s v="PA-19060"/>
    <s v="Pete Armstrong"/>
    <x v="2"/>
    <x v="0"/>
    <s v="Dallas"/>
    <x v="5"/>
    <n v="75220"/>
    <x v="2"/>
    <x v="81"/>
    <x v="1"/>
    <x v="12"/>
    <x v="81"/>
    <n v="114.84800000000001"/>
    <n v="4"/>
    <n v="0.2"/>
    <n v="35.889999999999986"/>
  </r>
  <r>
    <n v="7733"/>
    <x v="3831"/>
    <x v="3"/>
    <x v="455"/>
    <d v="2014-06-09T00:00:00"/>
    <s v="Standard Class"/>
    <s v="JD-15790"/>
    <s v="John Dryer"/>
    <x v="0"/>
    <x v="0"/>
    <s v="Houston"/>
    <x v="5"/>
    <n v="77070"/>
    <x v="2"/>
    <x v="578"/>
    <x v="1"/>
    <x v="10"/>
    <x v="573"/>
    <n v="10.688000000000001"/>
    <n v="2"/>
    <n v="0.2"/>
    <n v="3.7407999999999997"/>
  </r>
  <r>
    <n v="7734"/>
    <x v="3832"/>
    <x v="0"/>
    <x v="666"/>
    <d v="2013-05-20T00:00:00"/>
    <s v="Second Class"/>
    <s v="MN-17935"/>
    <s v="Michael Nguyen"/>
    <x v="0"/>
    <x v="0"/>
    <s v="Springfield"/>
    <x v="24"/>
    <n v="45503"/>
    <x v="3"/>
    <x v="1393"/>
    <x v="1"/>
    <x v="10"/>
    <x v="1370"/>
    <n v="15.231999999999999"/>
    <n v="4"/>
    <n v="0.2"/>
    <n v="5.5215999999999994"/>
  </r>
  <r>
    <n v="7735"/>
    <x v="3833"/>
    <x v="3"/>
    <x v="175"/>
    <d v="2014-09-21T00:00:00"/>
    <s v="Standard Class"/>
    <s v="GM-14500"/>
    <s v="Gene McClure"/>
    <x v="0"/>
    <x v="0"/>
    <s v="Seattle"/>
    <x v="4"/>
    <n v="98103"/>
    <x v="1"/>
    <x v="154"/>
    <x v="1"/>
    <x v="6"/>
    <x v="153"/>
    <n v="12.419999999999998"/>
    <n v="3"/>
    <n v="0"/>
    <n v="5.2164000000000001"/>
  </r>
  <r>
    <n v="7736"/>
    <x v="3834"/>
    <x v="0"/>
    <x v="250"/>
    <d v="2013-08-27T00:00:00"/>
    <s v="Standard Class"/>
    <s v="DG-13300"/>
    <s v="Deirdre Greer"/>
    <x v="1"/>
    <x v="0"/>
    <s v="Seattle"/>
    <x v="4"/>
    <n v="98105"/>
    <x v="1"/>
    <x v="680"/>
    <x v="1"/>
    <x v="10"/>
    <x v="674"/>
    <n v="19.440000000000001"/>
    <n v="3"/>
    <n v="0"/>
    <n v="9.3312000000000008"/>
  </r>
  <r>
    <n v="7737"/>
    <x v="3835"/>
    <x v="2"/>
    <x v="992"/>
    <d v="2011-06-06T00:00:00"/>
    <s v="Standard Class"/>
    <s v="JG-15160"/>
    <s v="James Galang"/>
    <x v="0"/>
    <x v="0"/>
    <s v="New York City"/>
    <x v="15"/>
    <n v="10024"/>
    <x v="3"/>
    <x v="715"/>
    <x v="1"/>
    <x v="8"/>
    <x v="707"/>
    <n v="70.367999999999995"/>
    <n v="4"/>
    <n v="0.2"/>
    <n v="26.387999999999998"/>
  </r>
  <r>
    <n v="7738"/>
    <x v="3836"/>
    <x v="3"/>
    <x v="404"/>
    <d v="2014-12-21T00:00:00"/>
    <s v="First Class"/>
    <s v="AG-10330"/>
    <s v="Alex Grayson"/>
    <x v="0"/>
    <x v="0"/>
    <s v="Charlotte"/>
    <x v="3"/>
    <n v="28205"/>
    <x v="0"/>
    <x v="1039"/>
    <x v="1"/>
    <x v="6"/>
    <x v="1020"/>
    <n v="12.672000000000001"/>
    <n v="9"/>
    <n v="0.2"/>
    <n v="1.4255999999999993"/>
  </r>
  <r>
    <n v="7739"/>
    <x v="3837"/>
    <x v="3"/>
    <x v="245"/>
    <d v="2014-08-07T00:00:00"/>
    <s v="Standard Class"/>
    <s v="JF-15355"/>
    <s v="Jay Fein"/>
    <x v="0"/>
    <x v="0"/>
    <s v="Baltimore"/>
    <x v="39"/>
    <n v="21215"/>
    <x v="3"/>
    <x v="831"/>
    <x v="2"/>
    <x v="7"/>
    <x v="818"/>
    <n v="89.949999999999989"/>
    <n v="5"/>
    <n v="0"/>
    <n v="43.175999999999995"/>
  </r>
  <r>
    <n v="7740"/>
    <x v="3838"/>
    <x v="2"/>
    <x v="871"/>
    <d v="2011-11-26T00:00:00"/>
    <s v="Standard Class"/>
    <s v="SC-20680"/>
    <s v="Steve Carroll"/>
    <x v="2"/>
    <x v="0"/>
    <s v="San Francisco"/>
    <x v="1"/>
    <n v="94110"/>
    <x v="1"/>
    <x v="1128"/>
    <x v="1"/>
    <x v="10"/>
    <x v="1107"/>
    <n v="6.58"/>
    <n v="2"/>
    <n v="0"/>
    <n v="3.0267999999999997"/>
  </r>
  <r>
    <n v="7741"/>
    <x v="3838"/>
    <x v="2"/>
    <x v="871"/>
    <d v="2011-11-26T00:00:00"/>
    <s v="Standard Class"/>
    <s v="SC-20680"/>
    <s v="Steve Carroll"/>
    <x v="2"/>
    <x v="0"/>
    <s v="San Francisco"/>
    <x v="1"/>
    <n v="94110"/>
    <x v="1"/>
    <x v="1523"/>
    <x v="2"/>
    <x v="11"/>
    <x v="1501"/>
    <n v="94.99"/>
    <n v="1"/>
    <n v="0"/>
    <n v="28.496999999999986"/>
  </r>
  <r>
    <n v="7742"/>
    <x v="3839"/>
    <x v="1"/>
    <x v="496"/>
    <d v="2012-09-26T00:00:00"/>
    <s v="Second Class"/>
    <s v="CM-11935"/>
    <s v="Carlos Meador"/>
    <x v="0"/>
    <x v="0"/>
    <s v="Tucson"/>
    <x v="16"/>
    <n v="85705"/>
    <x v="1"/>
    <x v="1513"/>
    <x v="2"/>
    <x v="7"/>
    <x v="1491"/>
    <n v="35.119999999999997"/>
    <n v="2"/>
    <n v="0.2"/>
    <n v="13.17"/>
  </r>
  <r>
    <n v="7743"/>
    <x v="3840"/>
    <x v="3"/>
    <x v="648"/>
    <d v="2014-08-28T00:00:00"/>
    <s v="Standard Class"/>
    <s v="KT-16480"/>
    <s v="Kean Thornton"/>
    <x v="0"/>
    <x v="0"/>
    <s v="Los Angeles"/>
    <x v="1"/>
    <n v="90036"/>
    <x v="1"/>
    <x v="988"/>
    <x v="1"/>
    <x v="10"/>
    <x v="972"/>
    <n v="25.92"/>
    <n v="4"/>
    <n v="0"/>
    <n v="12.441600000000001"/>
  </r>
  <r>
    <n v="7744"/>
    <x v="3841"/>
    <x v="0"/>
    <x v="26"/>
    <d v="2013-06-23T00:00:00"/>
    <s v="Standard Class"/>
    <s v="CP-12340"/>
    <s v="Christine Phan"/>
    <x v="1"/>
    <x v="0"/>
    <s v="Waterbury"/>
    <x v="29"/>
    <n v="6708"/>
    <x v="3"/>
    <x v="1406"/>
    <x v="1"/>
    <x v="8"/>
    <x v="1384"/>
    <n v="7.96"/>
    <n v="2"/>
    <n v="0"/>
    <n v="3.7412000000000001"/>
  </r>
  <r>
    <n v="7745"/>
    <x v="3841"/>
    <x v="0"/>
    <x v="26"/>
    <d v="2013-06-23T00:00:00"/>
    <s v="Standard Class"/>
    <s v="CP-12340"/>
    <s v="Christine Phan"/>
    <x v="1"/>
    <x v="0"/>
    <s v="Waterbury"/>
    <x v="29"/>
    <n v="6708"/>
    <x v="3"/>
    <x v="867"/>
    <x v="2"/>
    <x v="7"/>
    <x v="852"/>
    <n v="566.97"/>
    <n v="3"/>
    <n v="0"/>
    <n v="153.08189999999999"/>
  </r>
  <r>
    <n v="7746"/>
    <x v="3841"/>
    <x v="0"/>
    <x v="26"/>
    <d v="2013-06-23T00:00:00"/>
    <s v="Standard Class"/>
    <s v="CP-12340"/>
    <s v="Christine Phan"/>
    <x v="1"/>
    <x v="0"/>
    <s v="Waterbury"/>
    <x v="29"/>
    <n v="6708"/>
    <x v="3"/>
    <x v="950"/>
    <x v="1"/>
    <x v="6"/>
    <x v="934"/>
    <n v="9.84"/>
    <n v="3"/>
    <n v="0"/>
    <n v="2.8535999999999988"/>
  </r>
  <r>
    <n v="7747"/>
    <x v="3842"/>
    <x v="1"/>
    <x v="546"/>
    <d v="2012-12-23T00:00:00"/>
    <s v="Standard Class"/>
    <s v="EK-13795"/>
    <s v="Eileen Kiefer"/>
    <x v="2"/>
    <x v="0"/>
    <s v="Chicago"/>
    <x v="10"/>
    <n v="60610"/>
    <x v="2"/>
    <x v="788"/>
    <x v="2"/>
    <x v="11"/>
    <x v="778"/>
    <n v="25.488"/>
    <n v="2"/>
    <n v="0.2"/>
    <n v="4.7789999999999999"/>
  </r>
  <r>
    <n v="7748"/>
    <x v="3843"/>
    <x v="1"/>
    <x v="70"/>
    <d v="2012-06-02T00:00:00"/>
    <s v="Second Class"/>
    <s v="CW-11905"/>
    <s v="Carl Weiss"/>
    <x v="2"/>
    <x v="0"/>
    <s v="Long Beach"/>
    <x v="15"/>
    <n v="11561"/>
    <x v="3"/>
    <x v="242"/>
    <x v="1"/>
    <x v="13"/>
    <x v="240"/>
    <n v="7.5600000000000005"/>
    <n v="6"/>
    <n v="0"/>
    <n v="0.3024"/>
  </r>
  <r>
    <n v="7749"/>
    <x v="3844"/>
    <x v="1"/>
    <x v="652"/>
    <d v="2012-06-24T00:00:00"/>
    <s v="Standard Class"/>
    <s v="KH-16510"/>
    <s v="Keith Herrera"/>
    <x v="0"/>
    <x v="0"/>
    <s v="Arlington"/>
    <x v="17"/>
    <n v="22204"/>
    <x v="0"/>
    <x v="1492"/>
    <x v="0"/>
    <x v="5"/>
    <x v="1470"/>
    <n v="60.84"/>
    <n v="3"/>
    <n v="0"/>
    <n v="19.468799999999998"/>
  </r>
  <r>
    <n v="7750"/>
    <x v="3844"/>
    <x v="1"/>
    <x v="652"/>
    <d v="2012-06-24T00:00:00"/>
    <s v="Standard Class"/>
    <s v="KH-16510"/>
    <s v="Keith Herrera"/>
    <x v="0"/>
    <x v="0"/>
    <s v="Arlington"/>
    <x v="17"/>
    <n v="22204"/>
    <x v="0"/>
    <x v="906"/>
    <x v="1"/>
    <x v="4"/>
    <x v="889"/>
    <n v="450.04"/>
    <n v="2"/>
    <n v="0"/>
    <n v="58.505200000000002"/>
  </r>
  <r>
    <n v="7751"/>
    <x v="3844"/>
    <x v="1"/>
    <x v="652"/>
    <d v="2012-06-24T00:00:00"/>
    <s v="Standard Class"/>
    <s v="KH-16510"/>
    <s v="Keith Herrera"/>
    <x v="0"/>
    <x v="0"/>
    <s v="Arlington"/>
    <x v="17"/>
    <n v="22204"/>
    <x v="0"/>
    <x v="153"/>
    <x v="1"/>
    <x v="8"/>
    <x v="152"/>
    <n v="34.6"/>
    <n v="2"/>
    <n v="0"/>
    <n v="16.608000000000001"/>
  </r>
  <r>
    <n v="7752"/>
    <x v="3844"/>
    <x v="1"/>
    <x v="652"/>
    <d v="2012-06-24T00:00:00"/>
    <s v="Standard Class"/>
    <s v="KH-16510"/>
    <s v="Keith Herrera"/>
    <x v="0"/>
    <x v="0"/>
    <s v="Arlington"/>
    <x v="17"/>
    <n v="22204"/>
    <x v="0"/>
    <x v="495"/>
    <x v="2"/>
    <x v="7"/>
    <x v="490"/>
    <n v="467.97"/>
    <n v="3"/>
    <n v="0"/>
    <n v="140.39099999999999"/>
  </r>
  <r>
    <n v="7753"/>
    <x v="3844"/>
    <x v="1"/>
    <x v="652"/>
    <d v="2012-06-24T00:00:00"/>
    <s v="Standard Class"/>
    <s v="KH-16510"/>
    <s v="Keith Herrera"/>
    <x v="0"/>
    <x v="0"/>
    <s v="Arlington"/>
    <x v="17"/>
    <n v="22204"/>
    <x v="0"/>
    <x v="729"/>
    <x v="1"/>
    <x v="8"/>
    <x v="721"/>
    <n v="33.020000000000003"/>
    <n v="2"/>
    <n v="0"/>
    <n v="15.849600000000002"/>
  </r>
  <r>
    <n v="7754"/>
    <x v="3845"/>
    <x v="1"/>
    <x v="672"/>
    <d v="2012-12-03T00:00:00"/>
    <s v="First Class"/>
    <s v="AB-10600"/>
    <s v="Ann Blume"/>
    <x v="1"/>
    <x v="0"/>
    <s v="Jacksonville"/>
    <x v="3"/>
    <n v="28540"/>
    <x v="0"/>
    <x v="1445"/>
    <x v="0"/>
    <x v="5"/>
    <x v="1423"/>
    <n v="17.088000000000001"/>
    <n v="2"/>
    <n v="0.2"/>
    <n v="1.0679999999999996"/>
  </r>
  <r>
    <n v="7755"/>
    <x v="3846"/>
    <x v="1"/>
    <x v="379"/>
    <d v="2012-12-23T00:00:00"/>
    <s v="Second Class"/>
    <s v="AH-10075"/>
    <s v="Adam Hart"/>
    <x v="1"/>
    <x v="0"/>
    <s v="Columbus"/>
    <x v="24"/>
    <n v="43229"/>
    <x v="3"/>
    <x v="868"/>
    <x v="1"/>
    <x v="6"/>
    <x v="853"/>
    <n v="3.008"/>
    <n v="2"/>
    <n v="0.2"/>
    <n v="0.33839999999999981"/>
  </r>
  <r>
    <n v="7756"/>
    <x v="3847"/>
    <x v="3"/>
    <x v="701"/>
    <d v="2014-11-22T00:00:00"/>
    <s v="Standard Class"/>
    <s v="CK-12595"/>
    <s v="Clytie Kelty"/>
    <x v="0"/>
    <x v="0"/>
    <s v="Charlotte"/>
    <x v="3"/>
    <n v="28205"/>
    <x v="0"/>
    <x v="1826"/>
    <x v="1"/>
    <x v="10"/>
    <x v="1805"/>
    <n v="268.24"/>
    <n v="7"/>
    <n v="0.2"/>
    <n v="93.883999999999986"/>
  </r>
  <r>
    <n v="7757"/>
    <x v="3847"/>
    <x v="3"/>
    <x v="701"/>
    <d v="2014-11-22T00:00:00"/>
    <s v="Standard Class"/>
    <s v="CK-12595"/>
    <s v="Clytie Kelty"/>
    <x v="0"/>
    <x v="0"/>
    <s v="Charlotte"/>
    <x v="3"/>
    <n v="28205"/>
    <x v="0"/>
    <x v="619"/>
    <x v="2"/>
    <x v="11"/>
    <x v="614"/>
    <n v="431.16000000000008"/>
    <n v="5"/>
    <n v="0.2"/>
    <n v="107.78999999999996"/>
  </r>
  <r>
    <n v="7758"/>
    <x v="3848"/>
    <x v="3"/>
    <x v="38"/>
    <d v="2014-11-17T00:00:00"/>
    <s v="Second Class"/>
    <s v="SP-20620"/>
    <s v="Stefania Perrino"/>
    <x v="1"/>
    <x v="0"/>
    <s v="Buffalo"/>
    <x v="15"/>
    <n v="14215"/>
    <x v="3"/>
    <x v="47"/>
    <x v="2"/>
    <x v="7"/>
    <x v="47"/>
    <n v="43.6"/>
    <n v="4"/>
    <n v="0"/>
    <n v="12.208000000000002"/>
  </r>
  <r>
    <n v="7759"/>
    <x v="3848"/>
    <x v="3"/>
    <x v="38"/>
    <d v="2014-11-17T00:00:00"/>
    <s v="Second Class"/>
    <s v="SP-20620"/>
    <s v="Stefania Perrino"/>
    <x v="1"/>
    <x v="0"/>
    <s v="Buffalo"/>
    <x v="15"/>
    <n v="14215"/>
    <x v="3"/>
    <x v="1704"/>
    <x v="0"/>
    <x v="5"/>
    <x v="1684"/>
    <n v="154.94999999999999"/>
    <n v="3"/>
    <n v="0"/>
    <n v="30.989999999999995"/>
  </r>
  <r>
    <n v="7760"/>
    <x v="3849"/>
    <x v="0"/>
    <x v="1057"/>
    <d v="2013-10-29T00:00:00"/>
    <s v="Standard Class"/>
    <s v="JP-15460"/>
    <s v="Jennifer Patt"/>
    <x v="1"/>
    <x v="0"/>
    <s v="Houston"/>
    <x v="5"/>
    <n v="77041"/>
    <x v="2"/>
    <x v="934"/>
    <x v="1"/>
    <x v="10"/>
    <x v="918"/>
    <n v="15.552000000000003"/>
    <n v="3"/>
    <n v="0.2"/>
    <n v="5.4432"/>
  </r>
  <r>
    <n v="7761"/>
    <x v="3850"/>
    <x v="2"/>
    <x v="776"/>
    <d v="2011-12-11T00:00:00"/>
    <s v="Standard Class"/>
    <s v="BG-11035"/>
    <s v="Barry Gonzalez"/>
    <x v="0"/>
    <x v="0"/>
    <s v="Memphis"/>
    <x v="18"/>
    <n v="38109"/>
    <x v="0"/>
    <x v="954"/>
    <x v="1"/>
    <x v="10"/>
    <x v="938"/>
    <n v="42.207999999999998"/>
    <n v="2"/>
    <n v="0.2"/>
    <n v="13.717599999999997"/>
  </r>
  <r>
    <n v="7762"/>
    <x v="3851"/>
    <x v="3"/>
    <x v="734"/>
    <d v="2014-12-07T00:00:00"/>
    <s v="First Class"/>
    <s v="CC-12550"/>
    <s v="Clay Cheatham"/>
    <x v="0"/>
    <x v="0"/>
    <s v="Plano"/>
    <x v="5"/>
    <n v="75023"/>
    <x v="2"/>
    <x v="1151"/>
    <x v="1"/>
    <x v="10"/>
    <x v="1130"/>
    <n v="10.368000000000002"/>
    <n v="2"/>
    <n v="0.2"/>
    <n v="3.6288"/>
  </r>
  <r>
    <n v="7763"/>
    <x v="3852"/>
    <x v="3"/>
    <x v="986"/>
    <d v="2014-09-29T00:00:00"/>
    <s v="First Class"/>
    <s v="SL-20155"/>
    <s v="Sara Luxemburg"/>
    <x v="2"/>
    <x v="0"/>
    <s v="Salem"/>
    <x v="21"/>
    <n v="97301"/>
    <x v="1"/>
    <x v="1061"/>
    <x v="1"/>
    <x v="6"/>
    <x v="1041"/>
    <n v="2.2239999999999998"/>
    <n v="1"/>
    <n v="0.2"/>
    <n v="0.55599999999999994"/>
  </r>
  <r>
    <n v="7764"/>
    <x v="3853"/>
    <x v="1"/>
    <x v="302"/>
    <d v="2012-02-07T00:00:00"/>
    <s v="Standard Class"/>
    <s v="FO-14305"/>
    <s v="Frank Olsen"/>
    <x v="0"/>
    <x v="0"/>
    <s v="Columbus"/>
    <x v="32"/>
    <n v="31907"/>
    <x v="0"/>
    <x v="1451"/>
    <x v="1"/>
    <x v="12"/>
    <x v="33"/>
    <n v="74.52"/>
    <n v="9"/>
    <n v="0"/>
    <n v="35.024399999999993"/>
  </r>
  <r>
    <n v="7765"/>
    <x v="3854"/>
    <x v="3"/>
    <x v="801"/>
    <d v="2014-08-13T00:00:00"/>
    <s v="Same Day"/>
    <s v="BB-11545"/>
    <s v="Brenda Bowman"/>
    <x v="1"/>
    <x v="0"/>
    <s v="Columbia"/>
    <x v="39"/>
    <n v="21044"/>
    <x v="3"/>
    <x v="512"/>
    <x v="1"/>
    <x v="6"/>
    <x v="507"/>
    <n v="17.52"/>
    <n v="3"/>
    <n v="0"/>
    <n v="5.2559999999999993"/>
  </r>
  <r>
    <n v="7766"/>
    <x v="3854"/>
    <x v="3"/>
    <x v="801"/>
    <d v="2014-08-13T00:00:00"/>
    <s v="Same Day"/>
    <s v="BB-11545"/>
    <s v="Brenda Bowman"/>
    <x v="1"/>
    <x v="0"/>
    <s v="Columbia"/>
    <x v="39"/>
    <n v="21044"/>
    <x v="3"/>
    <x v="406"/>
    <x v="0"/>
    <x v="1"/>
    <x v="402"/>
    <n v="1779.9"/>
    <n v="5"/>
    <n v="0"/>
    <n v="373.77899999999983"/>
  </r>
  <r>
    <n v="7767"/>
    <x v="3854"/>
    <x v="3"/>
    <x v="801"/>
    <d v="2014-08-13T00:00:00"/>
    <s v="Same Day"/>
    <s v="BB-11545"/>
    <s v="Brenda Bowman"/>
    <x v="1"/>
    <x v="0"/>
    <s v="Columbia"/>
    <x v="39"/>
    <n v="21044"/>
    <x v="3"/>
    <x v="399"/>
    <x v="1"/>
    <x v="6"/>
    <x v="395"/>
    <n v="219.89999999999998"/>
    <n v="5"/>
    <n v="0"/>
    <n v="59.373000000000005"/>
  </r>
  <r>
    <n v="7768"/>
    <x v="3855"/>
    <x v="1"/>
    <x v="252"/>
    <d v="2012-08-26T00:00:00"/>
    <s v="First Class"/>
    <s v="DO-13435"/>
    <s v="Denny Ordway"/>
    <x v="0"/>
    <x v="0"/>
    <s v="Portland"/>
    <x v="21"/>
    <n v="97206"/>
    <x v="1"/>
    <x v="79"/>
    <x v="1"/>
    <x v="6"/>
    <x v="79"/>
    <n v="7.1519999999999992"/>
    <n v="3"/>
    <n v="0.2"/>
    <n v="0.71520000000000028"/>
  </r>
  <r>
    <n v="7769"/>
    <x v="3856"/>
    <x v="3"/>
    <x v="105"/>
    <d v="2014-11-18T00:00:00"/>
    <s v="Standard Class"/>
    <s v="LB-16735"/>
    <s v="Larry Blacks"/>
    <x v="0"/>
    <x v="0"/>
    <s v="Tallahassee"/>
    <x v="2"/>
    <n v="32303"/>
    <x v="0"/>
    <x v="652"/>
    <x v="1"/>
    <x v="10"/>
    <x v="646"/>
    <n v="26.720000000000002"/>
    <n v="5"/>
    <n v="0.2"/>
    <n v="9.3520000000000003"/>
  </r>
  <r>
    <n v="7770"/>
    <x v="3857"/>
    <x v="0"/>
    <x v="1147"/>
    <d v="2013-08-02T00:00:00"/>
    <s v="Same Day"/>
    <s v="TS-21205"/>
    <s v="Thomas Seio"/>
    <x v="1"/>
    <x v="0"/>
    <s v="Riverside"/>
    <x v="1"/>
    <n v="92503"/>
    <x v="1"/>
    <x v="1148"/>
    <x v="2"/>
    <x v="7"/>
    <x v="1127"/>
    <n v="1039.7280000000001"/>
    <n v="2"/>
    <n v="0.2"/>
    <n v="90.976200000000063"/>
  </r>
  <r>
    <n v="7771"/>
    <x v="3857"/>
    <x v="0"/>
    <x v="1147"/>
    <d v="2013-08-02T00:00:00"/>
    <s v="Same Day"/>
    <s v="TS-21205"/>
    <s v="Thomas Seio"/>
    <x v="1"/>
    <x v="0"/>
    <s v="Riverside"/>
    <x v="1"/>
    <n v="92503"/>
    <x v="1"/>
    <x v="9"/>
    <x v="1"/>
    <x v="9"/>
    <x v="9"/>
    <n v="45.96"/>
    <n v="2"/>
    <n v="0"/>
    <n v="13.787999999999997"/>
  </r>
  <r>
    <n v="7772"/>
    <x v="3858"/>
    <x v="0"/>
    <x v="881"/>
    <d v="2013-12-03T00:00:00"/>
    <s v="Standard Class"/>
    <s v="CS-12505"/>
    <s v="Cindy Stewart"/>
    <x v="0"/>
    <x v="0"/>
    <s v="Lancaster"/>
    <x v="24"/>
    <n v="43130"/>
    <x v="3"/>
    <x v="692"/>
    <x v="1"/>
    <x v="8"/>
    <x v="685"/>
    <n v="456.58800000000008"/>
    <n v="2"/>
    <n v="0.7"/>
    <n v="-304.39200000000005"/>
  </r>
  <r>
    <n v="7773"/>
    <x v="3858"/>
    <x v="0"/>
    <x v="881"/>
    <d v="2013-12-03T00:00:00"/>
    <s v="Standard Class"/>
    <s v="CS-12505"/>
    <s v="Cindy Stewart"/>
    <x v="0"/>
    <x v="0"/>
    <s v="Lancaster"/>
    <x v="24"/>
    <n v="43130"/>
    <x v="3"/>
    <x v="1497"/>
    <x v="2"/>
    <x v="15"/>
    <x v="1476"/>
    <n v="4499.9850000000006"/>
    <n v="5"/>
    <n v="0.7"/>
    <n v="-6599.978000000001"/>
  </r>
  <r>
    <n v="7774"/>
    <x v="3858"/>
    <x v="0"/>
    <x v="881"/>
    <d v="2013-12-03T00:00:00"/>
    <s v="Standard Class"/>
    <s v="CS-12505"/>
    <s v="Cindy Stewart"/>
    <x v="0"/>
    <x v="0"/>
    <s v="Lancaster"/>
    <x v="24"/>
    <n v="43130"/>
    <x v="3"/>
    <x v="1827"/>
    <x v="2"/>
    <x v="11"/>
    <x v="1806"/>
    <n v="59.975999999999999"/>
    <n v="3"/>
    <n v="0.2"/>
    <n v="11.995199999999997"/>
  </r>
  <r>
    <n v="7775"/>
    <x v="3859"/>
    <x v="0"/>
    <x v="1172"/>
    <d v="2013-04-16T00:00:00"/>
    <s v="First Class"/>
    <s v="SP-20920"/>
    <s v="Susan Pistek"/>
    <x v="0"/>
    <x v="0"/>
    <s v="San Francisco"/>
    <x v="1"/>
    <n v="94109"/>
    <x v="1"/>
    <x v="29"/>
    <x v="1"/>
    <x v="12"/>
    <x v="29"/>
    <n v="6.12"/>
    <n v="3"/>
    <n v="0"/>
    <n v="2.8763999999999994"/>
  </r>
  <r>
    <n v="7776"/>
    <x v="3860"/>
    <x v="2"/>
    <x v="422"/>
    <d v="2011-12-31T00:00:00"/>
    <s v="Standard Class"/>
    <s v="CD-12790"/>
    <s v="Cynthia Delaney"/>
    <x v="2"/>
    <x v="0"/>
    <s v="Moreno Valley"/>
    <x v="1"/>
    <n v="92553"/>
    <x v="1"/>
    <x v="1644"/>
    <x v="1"/>
    <x v="9"/>
    <x v="33"/>
    <n v="10.98"/>
    <n v="1"/>
    <n v="0"/>
    <n v="2.9646000000000008"/>
  </r>
  <r>
    <n v="7777"/>
    <x v="3860"/>
    <x v="2"/>
    <x v="422"/>
    <d v="2011-12-31T00:00:00"/>
    <s v="Standard Class"/>
    <s v="CD-12790"/>
    <s v="Cynthia Delaney"/>
    <x v="2"/>
    <x v="0"/>
    <s v="Moreno Valley"/>
    <x v="1"/>
    <n v="92553"/>
    <x v="1"/>
    <x v="1711"/>
    <x v="1"/>
    <x v="13"/>
    <x v="33"/>
    <n v="7.86"/>
    <n v="3"/>
    <n v="0"/>
    <n v="3.6156000000000001"/>
  </r>
  <r>
    <n v="7778"/>
    <x v="3860"/>
    <x v="2"/>
    <x v="422"/>
    <d v="2011-12-31T00:00:00"/>
    <s v="Standard Class"/>
    <s v="CD-12790"/>
    <s v="Cynthia Delaney"/>
    <x v="2"/>
    <x v="0"/>
    <s v="Moreno Valley"/>
    <x v="1"/>
    <n v="92553"/>
    <x v="1"/>
    <x v="456"/>
    <x v="1"/>
    <x v="4"/>
    <x v="452"/>
    <n v="51.449999999999996"/>
    <n v="3"/>
    <n v="0"/>
    <n v="13.891499999999999"/>
  </r>
  <r>
    <n v="7779"/>
    <x v="3860"/>
    <x v="2"/>
    <x v="422"/>
    <d v="2011-12-31T00:00:00"/>
    <s v="Standard Class"/>
    <s v="CD-12790"/>
    <s v="Cynthia Delaney"/>
    <x v="2"/>
    <x v="0"/>
    <s v="Moreno Valley"/>
    <x v="1"/>
    <n v="92553"/>
    <x v="1"/>
    <x v="1087"/>
    <x v="1"/>
    <x v="8"/>
    <x v="1068"/>
    <n v="37.055999999999997"/>
    <n v="3"/>
    <n v="0.2"/>
    <n v="13.896000000000001"/>
  </r>
  <r>
    <n v="7780"/>
    <x v="3861"/>
    <x v="0"/>
    <x v="724"/>
    <d v="2013-04-23T00:00:00"/>
    <s v="Standard Class"/>
    <s v="RF-19840"/>
    <s v="Roy Französisch"/>
    <x v="0"/>
    <x v="0"/>
    <s v="Chesapeake"/>
    <x v="17"/>
    <n v="23320"/>
    <x v="0"/>
    <x v="473"/>
    <x v="1"/>
    <x v="9"/>
    <x v="469"/>
    <n v="203.92"/>
    <n v="4"/>
    <n v="0"/>
    <n v="55.058400000000006"/>
  </r>
  <r>
    <n v="7781"/>
    <x v="3861"/>
    <x v="0"/>
    <x v="724"/>
    <d v="2013-04-23T00:00:00"/>
    <s v="Standard Class"/>
    <s v="RF-19840"/>
    <s v="Roy Französisch"/>
    <x v="0"/>
    <x v="0"/>
    <s v="Chesapeake"/>
    <x v="17"/>
    <n v="23320"/>
    <x v="0"/>
    <x v="1179"/>
    <x v="2"/>
    <x v="7"/>
    <x v="1156"/>
    <n v="29.56"/>
    <n v="4"/>
    <n v="0"/>
    <n v="7.9812000000000012"/>
  </r>
  <r>
    <n v="7782"/>
    <x v="3862"/>
    <x v="1"/>
    <x v="936"/>
    <d v="2012-03-12T00:00:00"/>
    <s v="Standard Class"/>
    <s v="FO-14305"/>
    <s v="Frank Olsen"/>
    <x v="0"/>
    <x v="0"/>
    <s v="Chicago"/>
    <x v="10"/>
    <n v="60623"/>
    <x v="2"/>
    <x v="276"/>
    <x v="1"/>
    <x v="8"/>
    <x v="273"/>
    <n v="8.5679999999999978"/>
    <n v="3"/>
    <n v="0.8"/>
    <n v="-14.5656"/>
  </r>
  <r>
    <n v="7783"/>
    <x v="3863"/>
    <x v="0"/>
    <x v="254"/>
    <d v="2013-11-07T00:00:00"/>
    <s v="Second Class"/>
    <s v="ER-13855"/>
    <s v="Elpida Rittenbach"/>
    <x v="1"/>
    <x v="0"/>
    <s v="Charlotte"/>
    <x v="3"/>
    <n v="28205"/>
    <x v="0"/>
    <x v="86"/>
    <x v="1"/>
    <x v="4"/>
    <x v="86"/>
    <n v="45.248000000000005"/>
    <n v="2"/>
    <n v="0.2"/>
    <n v="3.9591999999999992"/>
  </r>
  <r>
    <n v="7784"/>
    <x v="3863"/>
    <x v="0"/>
    <x v="254"/>
    <d v="2013-11-07T00:00:00"/>
    <s v="Second Class"/>
    <s v="ER-13855"/>
    <s v="Elpida Rittenbach"/>
    <x v="1"/>
    <x v="0"/>
    <s v="Charlotte"/>
    <x v="3"/>
    <n v="28205"/>
    <x v="0"/>
    <x v="277"/>
    <x v="0"/>
    <x v="3"/>
    <x v="274"/>
    <n v="876.30000000000007"/>
    <n v="10"/>
    <n v="0.4"/>
    <n v="-292.10000000000014"/>
  </r>
  <r>
    <n v="7785"/>
    <x v="3863"/>
    <x v="0"/>
    <x v="254"/>
    <d v="2013-11-07T00:00:00"/>
    <s v="Second Class"/>
    <s v="ER-13855"/>
    <s v="Elpida Rittenbach"/>
    <x v="1"/>
    <x v="0"/>
    <s v="Charlotte"/>
    <x v="3"/>
    <n v="28205"/>
    <x v="0"/>
    <x v="413"/>
    <x v="1"/>
    <x v="14"/>
    <x v="408"/>
    <n v="185.376"/>
    <n v="2"/>
    <n v="0.2"/>
    <n v="-34.758000000000017"/>
  </r>
  <r>
    <n v="7786"/>
    <x v="3864"/>
    <x v="2"/>
    <x v="503"/>
    <d v="2011-12-06T00:00:00"/>
    <s v="Standard Class"/>
    <s v="PB-19150"/>
    <s v="Philip Brown"/>
    <x v="0"/>
    <x v="0"/>
    <s v="New York City"/>
    <x v="15"/>
    <n v="10009"/>
    <x v="3"/>
    <x v="49"/>
    <x v="1"/>
    <x v="2"/>
    <x v="49"/>
    <n v="25.06"/>
    <n v="2"/>
    <n v="0"/>
    <n v="11.778199999999998"/>
  </r>
  <r>
    <n v="7787"/>
    <x v="3865"/>
    <x v="0"/>
    <x v="624"/>
    <d v="2013-05-21T00:00:00"/>
    <s v="First Class"/>
    <s v="LW-17215"/>
    <s v="Luke Weiss"/>
    <x v="0"/>
    <x v="0"/>
    <s v="Chicago"/>
    <x v="10"/>
    <n v="60653"/>
    <x v="2"/>
    <x v="1784"/>
    <x v="1"/>
    <x v="8"/>
    <x v="1765"/>
    <n v="2.8899999999999992"/>
    <n v="1"/>
    <n v="0.8"/>
    <n v="-4.7685000000000013"/>
  </r>
  <r>
    <n v="7788"/>
    <x v="3865"/>
    <x v="0"/>
    <x v="624"/>
    <d v="2013-05-21T00:00:00"/>
    <s v="First Class"/>
    <s v="LW-17215"/>
    <s v="Luke Weiss"/>
    <x v="0"/>
    <x v="0"/>
    <s v="Chicago"/>
    <x v="10"/>
    <n v="60653"/>
    <x v="2"/>
    <x v="1321"/>
    <x v="1"/>
    <x v="13"/>
    <x v="1298"/>
    <n v="7.8960000000000008"/>
    <n v="3"/>
    <n v="0.2"/>
    <n v="2.4674999999999994"/>
  </r>
  <r>
    <n v="7789"/>
    <x v="3865"/>
    <x v="0"/>
    <x v="624"/>
    <d v="2013-05-21T00:00:00"/>
    <s v="First Class"/>
    <s v="LW-17215"/>
    <s v="Luke Weiss"/>
    <x v="0"/>
    <x v="0"/>
    <s v="Chicago"/>
    <x v="10"/>
    <n v="60653"/>
    <x v="2"/>
    <x v="1155"/>
    <x v="0"/>
    <x v="5"/>
    <x v="1134"/>
    <n v="22.608000000000001"/>
    <n v="3"/>
    <n v="0.6"/>
    <n v="-10.173599999999997"/>
  </r>
  <r>
    <n v="7790"/>
    <x v="3865"/>
    <x v="0"/>
    <x v="624"/>
    <d v="2013-05-21T00:00:00"/>
    <s v="First Class"/>
    <s v="LW-17215"/>
    <s v="Luke Weiss"/>
    <x v="0"/>
    <x v="0"/>
    <s v="Chicago"/>
    <x v="10"/>
    <n v="60653"/>
    <x v="2"/>
    <x v="1446"/>
    <x v="1"/>
    <x v="10"/>
    <x v="1424"/>
    <n v="30.527999999999999"/>
    <n v="8"/>
    <n v="0.2"/>
    <n v="9.5399999999999974"/>
  </r>
  <r>
    <n v="7791"/>
    <x v="3866"/>
    <x v="3"/>
    <x v="20"/>
    <d v="2014-09-20T00:00:00"/>
    <s v="Same Day"/>
    <s v="FG-14260"/>
    <s v="Frank Gastineau"/>
    <x v="2"/>
    <x v="0"/>
    <s v="Philadelphia"/>
    <x v="9"/>
    <n v="19120"/>
    <x v="3"/>
    <x v="636"/>
    <x v="1"/>
    <x v="8"/>
    <x v="630"/>
    <n v="4.8420000000000005"/>
    <n v="3"/>
    <n v="0.7"/>
    <n v="-3.3893999999999984"/>
  </r>
  <r>
    <n v="7792"/>
    <x v="3867"/>
    <x v="0"/>
    <x v="1054"/>
    <d v="2013-12-25T00:00:00"/>
    <s v="Standard Class"/>
    <s v="BP-11050"/>
    <s v="Barry Pond"/>
    <x v="1"/>
    <x v="0"/>
    <s v="Chicago"/>
    <x v="10"/>
    <n v="60623"/>
    <x v="2"/>
    <x v="751"/>
    <x v="1"/>
    <x v="8"/>
    <x v="742"/>
    <n v="1.7999999999999996"/>
    <n v="5"/>
    <n v="0.8"/>
    <n v="-2.8800000000000008"/>
  </r>
  <r>
    <n v="7793"/>
    <x v="3868"/>
    <x v="3"/>
    <x v="386"/>
    <d v="2014-10-16T00:00:00"/>
    <s v="First Class"/>
    <s v="SP-20860"/>
    <s v="Sung Pak"/>
    <x v="1"/>
    <x v="0"/>
    <s v="Dallas"/>
    <x v="5"/>
    <n v="75217"/>
    <x v="2"/>
    <x v="606"/>
    <x v="2"/>
    <x v="11"/>
    <x v="601"/>
    <n v="39.984000000000002"/>
    <n v="2"/>
    <n v="0.2"/>
    <n v="-1.4994000000000067"/>
  </r>
  <r>
    <n v="7794"/>
    <x v="3869"/>
    <x v="1"/>
    <x v="295"/>
    <d v="2012-12-15T00:00:00"/>
    <s v="Second Class"/>
    <s v="JD-15895"/>
    <s v="Jonathan Doherty"/>
    <x v="1"/>
    <x v="0"/>
    <s v="Las Vegas"/>
    <x v="33"/>
    <n v="89115"/>
    <x v="1"/>
    <x v="329"/>
    <x v="1"/>
    <x v="10"/>
    <x v="325"/>
    <n v="32.400000000000006"/>
    <n v="5"/>
    <n v="0"/>
    <n v="15.876000000000001"/>
  </r>
  <r>
    <n v="7795"/>
    <x v="3869"/>
    <x v="1"/>
    <x v="295"/>
    <d v="2012-12-15T00:00:00"/>
    <s v="Second Class"/>
    <s v="JD-15895"/>
    <s v="Jonathan Doherty"/>
    <x v="1"/>
    <x v="0"/>
    <s v="Las Vegas"/>
    <x v="33"/>
    <n v="89115"/>
    <x v="1"/>
    <x v="126"/>
    <x v="1"/>
    <x v="10"/>
    <x v="127"/>
    <n v="97.88"/>
    <n v="2"/>
    <n v="0"/>
    <n v="48.94"/>
  </r>
  <r>
    <n v="7796"/>
    <x v="3870"/>
    <x v="1"/>
    <x v="984"/>
    <d v="2012-07-18T00:00:00"/>
    <s v="Standard Class"/>
    <s v="FM-14380"/>
    <s v="Fred McMath"/>
    <x v="0"/>
    <x v="0"/>
    <s v="Amarillo"/>
    <x v="5"/>
    <n v="79109"/>
    <x v="2"/>
    <x v="1485"/>
    <x v="2"/>
    <x v="7"/>
    <x v="1463"/>
    <n v="307.16800000000001"/>
    <n v="4"/>
    <n v="0.2"/>
    <n v="30.716800000000006"/>
  </r>
  <r>
    <n v="7797"/>
    <x v="3871"/>
    <x v="1"/>
    <x v="653"/>
    <d v="2012-10-06T00:00:00"/>
    <s v="Standard Class"/>
    <s v="MP-17965"/>
    <s v="Michael Paige"/>
    <x v="1"/>
    <x v="0"/>
    <s v="Middletown"/>
    <x v="29"/>
    <n v="6457"/>
    <x v="3"/>
    <x v="61"/>
    <x v="1"/>
    <x v="8"/>
    <x v="61"/>
    <n v="26.9"/>
    <n v="5"/>
    <n v="0"/>
    <n v="13.181000000000001"/>
  </r>
  <r>
    <n v="7798"/>
    <x v="3872"/>
    <x v="3"/>
    <x v="668"/>
    <d v="2014-03-28T00:00:00"/>
    <s v="First Class"/>
    <s v="HR-14830"/>
    <s v="Harold Ryan"/>
    <x v="1"/>
    <x v="0"/>
    <s v="New York City"/>
    <x v="15"/>
    <n v="10035"/>
    <x v="3"/>
    <x v="1358"/>
    <x v="1"/>
    <x v="12"/>
    <x v="1335"/>
    <n v="47.01"/>
    <n v="3"/>
    <n v="0"/>
    <n v="22.094699999999996"/>
  </r>
  <r>
    <n v="7799"/>
    <x v="3872"/>
    <x v="3"/>
    <x v="668"/>
    <d v="2014-03-28T00:00:00"/>
    <s v="First Class"/>
    <s v="HR-14830"/>
    <s v="Harold Ryan"/>
    <x v="1"/>
    <x v="0"/>
    <s v="New York City"/>
    <x v="15"/>
    <n v="10035"/>
    <x v="3"/>
    <x v="1147"/>
    <x v="2"/>
    <x v="7"/>
    <x v="1126"/>
    <n v="469.99"/>
    <n v="1"/>
    <n v="0"/>
    <n v="136.29709999999994"/>
  </r>
  <r>
    <n v="7800"/>
    <x v="3872"/>
    <x v="3"/>
    <x v="668"/>
    <d v="2014-03-28T00:00:00"/>
    <s v="First Class"/>
    <s v="HR-14830"/>
    <s v="Harold Ryan"/>
    <x v="1"/>
    <x v="0"/>
    <s v="New York City"/>
    <x v="15"/>
    <n v="10035"/>
    <x v="3"/>
    <x v="389"/>
    <x v="0"/>
    <x v="1"/>
    <x v="385"/>
    <n v="207.84600000000003"/>
    <n v="3"/>
    <n v="0.1"/>
    <n v="2.3093999999999895"/>
  </r>
  <r>
    <n v="7801"/>
    <x v="3873"/>
    <x v="3"/>
    <x v="702"/>
    <d v="2014-06-07T00:00:00"/>
    <s v="Standard Class"/>
    <s v="BW-11065"/>
    <s v="Barry Weirich"/>
    <x v="0"/>
    <x v="0"/>
    <s v="Philadelphia"/>
    <x v="9"/>
    <n v="19120"/>
    <x v="3"/>
    <x v="273"/>
    <x v="1"/>
    <x v="4"/>
    <x v="270"/>
    <n v="324.74400000000003"/>
    <n v="3"/>
    <n v="0.2"/>
    <n v="-77.126699999999971"/>
  </r>
  <r>
    <n v="7802"/>
    <x v="3874"/>
    <x v="2"/>
    <x v="977"/>
    <d v="2011-03-29T00:00:00"/>
    <s v="Second Class"/>
    <s v="MS-17710"/>
    <s v="Maurice Satty"/>
    <x v="0"/>
    <x v="0"/>
    <s v="Fresno"/>
    <x v="1"/>
    <n v="93727"/>
    <x v="1"/>
    <x v="1702"/>
    <x v="0"/>
    <x v="5"/>
    <x v="1682"/>
    <n v="40.479999999999997"/>
    <n v="2"/>
    <n v="0"/>
    <n v="14.572799999999997"/>
  </r>
  <r>
    <n v="7803"/>
    <x v="3875"/>
    <x v="1"/>
    <x v="357"/>
    <d v="2012-09-26T00:00:00"/>
    <s v="Standard Class"/>
    <s v="SJ-20125"/>
    <s v="Sanjit Jacobs"/>
    <x v="2"/>
    <x v="0"/>
    <s v="Franklin"/>
    <x v="18"/>
    <n v="37064"/>
    <x v="0"/>
    <x v="1171"/>
    <x v="1"/>
    <x v="2"/>
    <x v="1148"/>
    <n v="12"/>
    <n v="4"/>
    <n v="0.2"/>
    <n v="4.1999999999999993"/>
  </r>
  <r>
    <n v="7804"/>
    <x v="3875"/>
    <x v="1"/>
    <x v="357"/>
    <d v="2012-09-26T00:00:00"/>
    <s v="Standard Class"/>
    <s v="SJ-20125"/>
    <s v="Sanjit Jacobs"/>
    <x v="2"/>
    <x v="0"/>
    <s v="Franklin"/>
    <x v="18"/>
    <n v="37064"/>
    <x v="0"/>
    <x v="906"/>
    <x v="1"/>
    <x v="4"/>
    <x v="889"/>
    <n v="720.06400000000008"/>
    <n v="4"/>
    <n v="0.2"/>
    <n v="-63.005600000000015"/>
  </r>
  <r>
    <n v="7805"/>
    <x v="3875"/>
    <x v="1"/>
    <x v="357"/>
    <d v="2012-09-26T00:00:00"/>
    <s v="Standard Class"/>
    <s v="SJ-20125"/>
    <s v="Sanjit Jacobs"/>
    <x v="2"/>
    <x v="0"/>
    <s v="Franklin"/>
    <x v="18"/>
    <n v="37064"/>
    <x v="0"/>
    <x v="967"/>
    <x v="1"/>
    <x v="4"/>
    <x v="951"/>
    <n v="25.424000000000003"/>
    <n v="1"/>
    <n v="0.2"/>
    <n v="-4.7670000000000021"/>
  </r>
  <r>
    <n v="7806"/>
    <x v="3875"/>
    <x v="1"/>
    <x v="357"/>
    <d v="2012-09-26T00:00:00"/>
    <s v="Standard Class"/>
    <s v="SJ-20125"/>
    <s v="Sanjit Jacobs"/>
    <x v="2"/>
    <x v="0"/>
    <s v="Franklin"/>
    <x v="18"/>
    <n v="37064"/>
    <x v="0"/>
    <x v="1039"/>
    <x v="1"/>
    <x v="6"/>
    <x v="1020"/>
    <n v="2.8160000000000003"/>
    <n v="2"/>
    <n v="0.2"/>
    <n v="0.31679999999999986"/>
  </r>
  <r>
    <n v="7807"/>
    <x v="3875"/>
    <x v="1"/>
    <x v="357"/>
    <d v="2012-09-26T00:00:00"/>
    <s v="Standard Class"/>
    <s v="SJ-20125"/>
    <s v="Sanjit Jacobs"/>
    <x v="2"/>
    <x v="0"/>
    <s v="Franklin"/>
    <x v="18"/>
    <n v="37064"/>
    <x v="0"/>
    <x v="961"/>
    <x v="1"/>
    <x v="8"/>
    <x v="945"/>
    <n v="3.2040000000000002"/>
    <n v="2"/>
    <n v="0.7"/>
    <n v="-2.5631999999999993"/>
  </r>
  <r>
    <n v="7808"/>
    <x v="3876"/>
    <x v="0"/>
    <x v="1134"/>
    <d v="2013-01-13T00:00:00"/>
    <s v="Standard Class"/>
    <s v="VS-21820"/>
    <s v="Vivek Sundaresam"/>
    <x v="0"/>
    <x v="0"/>
    <s v="Raleigh"/>
    <x v="3"/>
    <n v="27604"/>
    <x v="0"/>
    <x v="908"/>
    <x v="1"/>
    <x v="8"/>
    <x v="891"/>
    <n v="30.828000000000007"/>
    <n v="7"/>
    <n v="0.7"/>
    <n v="-24.662400000000005"/>
  </r>
  <r>
    <n v="7809"/>
    <x v="3876"/>
    <x v="0"/>
    <x v="1134"/>
    <d v="2013-01-13T00:00:00"/>
    <s v="Standard Class"/>
    <s v="VS-21820"/>
    <s v="Vivek Sundaresam"/>
    <x v="0"/>
    <x v="0"/>
    <s v="Raleigh"/>
    <x v="3"/>
    <n v="27604"/>
    <x v="0"/>
    <x v="1041"/>
    <x v="1"/>
    <x v="6"/>
    <x v="1021"/>
    <n v="47.616"/>
    <n v="3"/>
    <n v="0.2"/>
    <n v="5.9519999999999946"/>
  </r>
  <r>
    <n v="7810"/>
    <x v="3876"/>
    <x v="0"/>
    <x v="1134"/>
    <d v="2013-01-13T00:00:00"/>
    <s v="Standard Class"/>
    <s v="VS-21820"/>
    <s v="Vivek Sundaresam"/>
    <x v="0"/>
    <x v="0"/>
    <s v="Raleigh"/>
    <x v="3"/>
    <n v="27604"/>
    <x v="0"/>
    <x v="1787"/>
    <x v="2"/>
    <x v="7"/>
    <x v="1768"/>
    <n v="108.78399999999999"/>
    <n v="2"/>
    <n v="0.2"/>
    <n v="10.878399999999999"/>
  </r>
  <r>
    <n v="7811"/>
    <x v="3877"/>
    <x v="0"/>
    <x v="1173"/>
    <d v="2013-02-15T00:00:00"/>
    <s v="First Class"/>
    <s v="DK-13090"/>
    <s v="Dave Kipp"/>
    <x v="0"/>
    <x v="0"/>
    <s v="Clinton"/>
    <x v="39"/>
    <n v="20735"/>
    <x v="3"/>
    <x v="1446"/>
    <x v="1"/>
    <x v="10"/>
    <x v="1424"/>
    <n v="4.7699999999999996"/>
    <n v="1"/>
    <n v="0"/>
    <n v="2.1464999999999996"/>
  </r>
  <r>
    <n v="7812"/>
    <x v="3877"/>
    <x v="0"/>
    <x v="1173"/>
    <d v="2013-02-15T00:00:00"/>
    <s v="First Class"/>
    <s v="DK-13090"/>
    <s v="Dave Kipp"/>
    <x v="0"/>
    <x v="0"/>
    <s v="Clinton"/>
    <x v="39"/>
    <n v="20735"/>
    <x v="3"/>
    <x v="1596"/>
    <x v="1"/>
    <x v="6"/>
    <x v="1579"/>
    <n v="7.98"/>
    <n v="3"/>
    <n v="0"/>
    <n v="2.0747999999999998"/>
  </r>
  <r>
    <n v="7813"/>
    <x v="3877"/>
    <x v="0"/>
    <x v="1173"/>
    <d v="2013-02-15T00:00:00"/>
    <s v="First Class"/>
    <s v="DK-13090"/>
    <s v="Dave Kipp"/>
    <x v="0"/>
    <x v="0"/>
    <s v="Clinton"/>
    <x v="39"/>
    <n v="20735"/>
    <x v="3"/>
    <x v="736"/>
    <x v="0"/>
    <x v="3"/>
    <x v="728"/>
    <n v="550.43100000000004"/>
    <n v="3"/>
    <n v="0.3"/>
    <n v="-47.179800000000029"/>
  </r>
  <r>
    <n v="7814"/>
    <x v="3877"/>
    <x v="0"/>
    <x v="1173"/>
    <d v="2013-02-15T00:00:00"/>
    <s v="First Class"/>
    <s v="DK-13090"/>
    <s v="Dave Kipp"/>
    <x v="0"/>
    <x v="0"/>
    <s v="Clinton"/>
    <x v="39"/>
    <n v="20735"/>
    <x v="3"/>
    <x v="247"/>
    <x v="0"/>
    <x v="5"/>
    <x v="245"/>
    <n v="10.56"/>
    <n v="6"/>
    <n v="0"/>
    <n v="4.6464000000000008"/>
  </r>
  <r>
    <n v="7815"/>
    <x v="3878"/>
    <x v="3"/>
    <x v="110"/>
    <d v="2014-06-11T00:00:00"/>
    <s v="First Class"/>
    <s v="MG-17680"/>
    <s v="Maureen Gastineau"/>
    <x v="2"/>
    <x v="0"/>
    <s v="Los Angeles"/>
    <x v="1"/>
    <n v="90049"/>
    <x v="1"/>
    <x v="26"/>
    <x v="0"/>
    <x v="0"/>
    <x v="26"/>
    <n v="1497.6659999999999"/>
    <n v="2"/>
    <n v="0.15"/>
    <n v="140.95680000000004"/>
  </r>
  <r>
    <n v="7816"/>
    <x v="3878"/>
    <x v="3"/>
    <x v="110"/>
    <d v="2014-06-11T00:00:00"/>
    <s v="First Class"/>
    <s v="MG-17680"/>
    <s v="Maureen Gastineau"/>
    <x v="2"/>
    <x v="0"/>
    <s v="Los Angeles"/>
    <x v="1"/>
    <n v="90049"/>
    <x v="1"/>
    <x v="850"/>
    <x v="2"/>
    <x v="7"/>
    <x v="835"/>
    <n v="17.52"/>
    <n v="2"/>
    <n v="0.2"/>
    <n v="-3.5040000000000022"/>
  </r>
  <r>
    <n v="7817"/>
    <x v="3879"/>
    <x v="0"/>
    <x v="147"/>
    <d v="2013-10-27T00:00:00"/>
    <s v="Second Class"/>
    <s v="DP-13390"/>
    <s v="Dennis Pardue"/>
    <x v="2"/>
    <x v="0"/>
    <s v="North Las Vegas"/>
    <x v="33"/>
    <n v="89031"/>
    <x v="1"/>
    <x v="978"/>
    <x v="1"/>
    <x v="6"/>
    <x v="962"/>
    <n v="113.22"/>
    <n v="3"/>
    <n v="0"/>
    <n v="29.437200000000001"/>
  </r>
  <r>
    <n v="7818"/>
    <x v="3879"/>
    <x v="0"/>
    <x v="147"/>
    <d v="2013-10-27T00:00:00"/>
    <s v="Second Class"/>
    <s v="DP-13390"/>
    <s v="Dennis Pardue"/>
    <x v="2"/>
    <x v="0"/>
    <s v="North Las Vegas"/>
    <x v="33"/>
    <n v="89031"/>
    <x v="1"/>
    <x v="1776"/>
    <x v="1"/>
    <x v="10"/>
    <x v="1757"/>
    <n v="35.880000000000003"/>
    <n v="6"/>
    <n v="0"/>
    <n v="17.581200000000003"/>
  </r>
  <r>
    <n v="7819"/>
    <x v="3879"/>
    <x v="0"/>
    <x v="147"/>
    <d v="2013-10-27T00:00:00"/>
    <s v="Second Class"/>
    <s v="DP-13390"/>
    <s v="Dennis Pardue"/>
    <x v="2"/>
    <x v="0"/>
    <s v="North Las Vegas"/>
    <x v="33"/>
    <n v="89031"/>
    <x v="1"/>
    <x v="1625"/>
    <x v="1"/>
    <x v="8"/>
    <x v="1606"/>
    <n v="4535.9760000000006"/>
    <n v="3"/>
    <n v="0.2"/>
    <n v="1644.2912999999999"/>
  </r>
  <r>
    <n v="7820"/>
    <x v="3880"/>
    <x v="3"/>
    <x v="795"/>
    <d v="2014-01-31T00:00:00"/>
    <s v="Standard Class"/>
    <s v="CJ-12010"/>
    <s v="Caroline Jumper"/>
    <x v="0"/>
    <x v="0"/>
    <s v="San Francisco"/>
    <x v="1"/>
    <n v="94109"/>
    <x v="1"/>
    <x v="1084"/>
    <x v="1"/>
    <x v="13"/>
    <x v="1065"/>
    <n v="11.84"/>
    <n v="8"/>
    <n v="0"/>
    <n v="5.6831999999999994"/>
  </r>
  <r>
    <n v="7821"/>
    <x v="3881"/>
    <x v="3"/>
    <x v="166"/>
    <d v="2014-12-11T00:00:00"/>
    <s v="Second Class"/>
    <s v="CW-11905"/>
    <s v="Carl Weiss"/>
    <x v="2"/>
    <x v="0"/>
    <s v="Cranston"/>
    <x v="34"/>
    <n v="2920"/>
    <x v="3"/>
    <x v="595"/>
    <x v="1"/>
    <x v="4"/>
    <x v="590"/>
    <n v="592.74"/>
    <n v="6"/>
    <n v="0"/>
    <n v="160.03979999999999"/>
  </r>
  <r>
    <n v="7822"/>
    <x v="3882"/>
    <x v="0"/>
    <x v="147"/>
    <d v="2013-10-25T00:00:00"/>
    <s v="Second Class"/>
    <s v="GW-14605"/>
    <s v="Giulietta Weimer"/>
    <x v="0"/>
    <x v="0"/>
    <s v="Jackson"/>
    <x v="18"/>
    <n v="38301"/>
    <x v="0"/>
    <x v="1018"/>
    <x v="1"/>
    <x v="4"/>
    <x v="1510"/>
    <n v="111.67200000000001"/>
    <n v="9"/>
    <n v="0.2"/>
    <n v="6.9794999999999909"/>
  </r>
  <r>
    <n v="7823"/>
    <x v="3883"/>
    <x v="2"/>
    <x v="86"/>
    <d v="2011-09-01T00:00:00"/>
    <s v="Standard Class"/>
    <s v="PP-18955"/>
    <s v="Paul Prost"/>
    <x v="2"/>
    <x v="0"/>
    <s v="Newark"/>
    <x v="13"/>
    <n v="19711"/>
    <x v="3"/>
    <x v="1007"/>
    <x v="1"/>
    <x v="6"/>
    <x v="990"/>
    <n v="8.64"/>
    <n v="3"/>
    <n v="0"/>
    <n v="2.5055999999999998"/>
  </r>
  <r>
    <n v="7824"/>
    <x v="3883"/>
    <x v="2"/>
    <x v="86"/>
    <d v="2011-09-01T00:00:00"/>
    <s v="Standard Class"/>
    <s v="PP-18955"/>
    <s v="Paul Prost"/>
    <x v="2"/>
    <x v="0"/>
    <s v="Newark"/>
    <x v="13"/>
    <n v="19711"/>
    <x v="3"/>
    <x v="1233"/>
    <x v="2"/>
    <x v="11"/>
    <x v="1207"/>
    <n v="149.97"/>
    <n v="3"/>
    <n v="0"/>
    <n v="52.489499999999992"/>
  </r>
  <r>
    <n v="7825"/>
    <x v="3884"/>
    <x v="2"/>
    <x v="1174"/>
    <d v="2011-05-23T00:00:00"/>
    <s v="Standard Class"/>
    <s v="PW-19030"/>
    <s v="Pauline Webber"/>
    <x v="1"/>
    <x v="0"/>
    <s v="Los Angeles"/>
    <x v="1"/>
    <n v="90036"/>
    <x v="1"/>
    <x v="1340"/>
    <x v="0"/>
    <x v="1"/>
    <x v="1316"/>
    <n v="232.88"/>
    <n v="5"/>
    <n v="0.2"/>
    <n v="17.466000000000008"/>
  </r>
  <r>
    <n v="7826"/>
    <x v="3885"/>
    <x v="1"/>
    <x v="302"/>
    <d v="2012-02-07T00:00:00"/>
    <s v="Standard Class"/>
    <s v="PW-19030"/>
    <s v="Pauline Webber"/>
    <x v="1"/>
    <x v="0"/>
    <s v="Rome"/>
    <x v="15"/>
    <n v="13440"/>
    <x v="3"/>
    <x v="38"/>
    <x v="0"/>
    <x v="1"/>
    <x v="38"/>
    <n v="90.882000000000005"/>
    <n v="1"/>
    <n v="0.1"/>
    <n v="15.147000000000004"/>
  </r>
  <r>
    <n v="7827"/>
    <x v="3886"/>
    <x v="3"/>
    <x v="1108"/>
    <d v="2014-11-06T00:00:00"/>
    <s v="Standard Class"/>
    <s v="CY-12745"/>
    <s v="Craig Yedwab"/>
    <x v="1"/>
    <x v="0"/>
    <s v="Chicago"/>
    <x v="10"/>
    <n v="60610"/>
    <x v="2"/>
    <x v="559"/>
    <x v="2"/>
    <x v="7"/>
    <x v="553"/>
    <n v="508.76800000000003"/>
    <n v="4"/>
    <n v="0.2"/>
    <n v="38.157600000000002"/>
  </r>
  <r>
    <n v="7828"/>
    <x v="3886"/>
    <x v="3"/>
    <x v="1108"/>
    <d v="2014-11-06T00:00:00"/>
    <s v="Standard Class"/>
    <s v="CY-12745"/>
    <s v="Craig Yedwab"/>
    <x v="1"/>
    <x v="0"/>
    <s v="Chicago"/>
    <x v="10"/>
    <n v="60610"/>
    <x v="2"/>
    <x v="318"/>
    <x v="1"/>
    <x v="12"/>
    <x v="315"/>
    <n v="9.9120000000000008"/>
    <n v="3"/>
    <n v="0.2"/>
    <n v="3.2213999999999996"/>
  </r>
  <r>
    <n v="7829"/>
    <x v="3887"/>
    <x v="1"/>
    <x v="33"/>
    <d v="2012-05-01T00:00:00"/>
    <s v="Standard Class"/>
    <s v="BW-11110"/>
    <s v="Bart Watters"/>
    <x v="1"/>
    <x v="0"/>
    <s v="San Diego"/>
    <x v="1"/>
    <n v="92105"/>
    <x v="1"/>
    <x v="1391"/>
    <x v="0"/>
    <x v="1"/>
    <x v="1368"/>
    <n v="63.936000000000007"/>
    <n v="3"/>
    <n v="0.2"/>
    <n v="6.3935999999999957"/>
  </r>
  <r>
    <n v="7830"/>
    <x v="3887"/>
    <x v="1"/>
    <x v="33"/>
    <d v="2012-05-01T00:00:00"/>
    <s v="Standard Class"/>
    <s v="BW-11110"/>
    <s v="Bart Watters"/>
    <x v="1"/>
    <x v="0"/>
    <s v="San Diego"/>
    <x v="1"/>
    <n v="92105"/>
    <x v="1"/>
    <x v="397"/>
    <x v="1"/>
    <x v="6"/>
    <x v="393"/>
    <n v="59.519999999999996"/>
    <n v="3"/>
    <n v="0"/>
    <n v="15.475200000000001"/>
  </r>
  <r>
    <n v="7831"/>
    <x v="3887"/>
    <x v="1"/>
    <x v="33"/>
    <d v="2012-05-01T00:00:00"/>
    <s v="Standard Class"/>
    <s v="BW-11110"/>
    <s v="Bart Watters"/>
    <x v="1"/>
    <x v="0"/>
    <s v="San Diego"/>
    <x v="1"/>
    <n v="92105"/>
    <x v="1"/>
    <x v="1765"/>
    <x v="2"/>
    <x v="7"/>
    <x v="1745"/>
    <n v="311.97600000000006"/>
    <n v="3"/>
    <n v="0.2"/>
    <n v="38.996999999999986"/>
  </r>
  <r>
    <n v="7832"/>
    <x v="3887"/>
    <x v="1"/>
    <x v="33"/>
    <d v="2012-05-01T00:00:00"/>
    <s v="Standard Class"/>
    <s v="BW-11110"/>
    <s v="Bart Watters"/>
    <x v="1"/>
    <x v="0"/>
    <s v="San Diego"/>
    <x v="1"/>
    <n v="92105"/>
    <x v="1"/>
    <x v="301"/>
    <x v="1"/>
    <x v="8"/>
    <x v="298"/>
    <n v="50.352000000000004"/>
    <n v="3"/>
    <n v="0.2"/>
    <n v="17.623199999999997"/>
  </r>
  <r>
    <n v="7833"/>
    <x v="3888"/>
    <x v="0"/>
    <x v="195"/>
    <d v="2013-05-14T00:00:00"/>
    <s v="Standard Class"/>
    <s v="MB-18085"/>
    <s v="Mick Brown"/>
    <x v="0"/>
    <x v="0"/>
    <s v="Houston"/>
    <x v="5"/>
    <n v="77036"/>
    <x v="2"/>
    <x v="179"/>
    <x v="2"/>
    <x v="7"/>
    <x v="178"/>
    <n v="19.136000000000003"/>
    <n v="2"/>
    <n v="0.2"/>
    <n v="1.9136000000000006"/>
  </r>
  <r>
    <n v="7834"/>
    <x v="3889"/>
    <x v="1"/>
    <x v="1175"/>
    <d v="2012-01-28T00:00:00"/>
    <s v="Standard Class"/>
    <s v="CR-12820"/>
    <s v="Cyra Reiten"/>
    <x v="2"/>
    <x v="0"/>
    <s v="West Palm Beach"/>
    <x v="2"/>
    <n v="33407"/>
    <x v="0"/>
    <x v="346"/>
    <x v="1"/>
    <x v="6"/>
    <x v="342"/>
    <n v="13.120000000000001"/>
    <n v="5"/>
    <n v="0.2"/>
    <n v="2.1319999999999988"/>
  </r>
  <r>
    <n v="7835"/>
    <x v="3890"/>
    <x v="1"/>
    <x v="657"/>
    <d v="2012-04-17T00:00:00"/>
    <s v="Second Class"/>
    <s v="EB-14110"/>
    <s v="Eugene Barchas"/>
    <x v="0"/>
    <x v="0"/>
    <s v="Los Angeles"/>
    <x v="1"/>
    <n v="90045"/>
    <x v="1"/>
    <x v="1000"/>
    <x v="0"/>
    <x v="3"/>
    <x v="983"/>
    <n v="241.56799999999998"/>
    <n v="2"/>
    <n v="0.2"/>
    <n v="-15.098000000000013"/>
  </r>
  <r>
    <n v="7836"/>
    <x v="3890"/>
    <x v="1"/>
    <x v="657"/>
    <d v="2012-04-17T00:00:00"/>
    <s v="Second Class"/>
    <s v="EB-14110"/>
    <s v="Eugene Barchas"/>
    <x v="0"/>
    <x v="0"/>
    <s v="Los Angeles"/>
    <x v="1"/>
    <n v="90045"/>
    <x v="1"/>
    <x v="716"/>
    <x v="2"/>
    <x v="7"/>
    <x v="708"/>
    <n v="479.92"/>
    <n v="2"/>
    <n v="0.2"/>
    <n v="41.993000000000009"/>
  </r>
  <r>
    <n v="7837"/>
    <x v="3891"/>
    <x v="1"/>
    <x v="12"/>
    <d v="2012-09-30T00:00:00"/>
    <s v="Standard Class"/>
    <s v="SH-19975"/>
    <s v="Sally Hughsby"/>
    <x v="1"/>
    <x v="0"/>
    <s v="Seattle"/>
    <x v="4"/>
    <n v="98103"/>
    <x v="1"/>
    <x v="992"/>
    <x v="0"/>
    <x v="1"/>
    <x v="975"/>
    <n v="307.13600000000002"/>
    <n v="4"/>
    <n v="0.2"/>
    <n v="-11.51760000000003"/>
  </r>
  <r>
    <n v="7838"/>
    <x v="3891"/>
    <x v="1"/>
    <x v="12"/>
    <d v="2012-09-30T00:00:00"/>
    <s v="Standard Class"/>
    <s v="SH-19975"/>
    <s v="Sally Hughsby"/>
    <x v="1"/>
    <x v="0"/>
    <s v="Seattle"/>
    <x v="4"/>
    <n v="98103"/>
    <x v="1"/>
    <x v="1621"/>
    <x v="1"/>
    <x v="2"/>
    <x v="1603"/>
    <n v="12.6"/>
    <n v="2"/>
    <n v="0"/>
    <n v="5.7959999999999994"/>
  </r>
  <r>
    <n v="7839"/>
    <x v="3891"/>
    <x v="1"/>
    <x v="12"/>
    <d v="2012-09-30T00:00:00"/>
    <s v="Standard Class"/>
    <s v="SH-19975"/>
    <s v="Sally Hughsby"/>
    <x v="1"/>
    <x v="0"/>
    <s v="Seattle"/>
    <x v="4"/>
    <n v="98103"/>
    <x v="1"/>
    <x v="428"/>
    <x v="2"/>
    <x v="11"/>
    <x v="423"/>
    <n v="159.97999999999999"/>
    <n v="2"/>
    <n v="0"/>
    <n v="57.592799999999997"/>
  </r>
  <r>
    <n v="7840"/>
    <x v="3892"/>
    <x v="2"/>
    <x v="1176"/>
    <d v="2011-04-02T00:00:00"/>
    <s v="Standard Class"/>
    <s v="CV-12295"/>
    <s v="Christina VanderZanden"/>
    <x v="0"/>
    <x v="0"/>
    <s v="Des Moines"/>
    <x v="23"/>
    <n v="50315"/>
    <x v="2"/>
    <x v="29"/>
    <x v="1"/>
    <x v="12"/>
    <x v="29"/>
    <n v="6.12"/>
    <n v="3"/>
    <n v="0"/>
    <n v="2.8763999999999994"/>
  </r>
  <r>
    <n v="7841"/>
    <x v="3892"/>
    <x v="2"/>
    <x v="1176"/>
    <d v="2011-04-02T00:00:00"/>
    <s v="Standard Class"/>
    <s v="CV-12295"/>
    <s v="Christina VanderZanden"/>
    <x v="0"/>
    <x v="0"/>
    <s v="Des Moines"/>
    <x v="23"/>
    <n v="50315"/>
    <x v="2"/>
    <x v="1234"/>
    <x v="0"/>
    <x v="3"/>
    <x v="1208"/>
    <n v="1184.72"/>
    <n v="4"/>
    <n v="0"/>
    <n v="106.62480000000005"/>
  </r>
  <r>
    <n v="7842"/>
    <x v="3893"/>
    <x v="0"/>
    <x v="19"/>
    <d v="2013-07-23T00:00:00"/>
    <s v="Standard Class"/>
    <s v="AT-10735"/>
    <s v="Annie Thurman"/>
    <x v="0"/>
    <x v="0"/>
    <s v="New York City"/>
    <x v="15"/>
    <n v="10024"/>
    <x v="3"/>
    <x v="9"/>
    <x v="1"/>
    <x v="9"/>
    <x v="9"/>
    <n v="45.96"/>
    <n v="2"/>
    <n v="0"/>
    <n v="13.787999999999997"/>
  </r>
  <r>
    <n v="7843"/>
    <x v="3894"/>
    <x v="2"/>
    <x v="987"/>
    <d v="2011-04-23T00:00:00"/>
    <s v="Second Class"/>
    <s v="AG-10390"/>
    <s v="Allen Goldenen"/>
    <x v="0"/>
    <x v="0"/>
    <s v="Arlington"/>
    <x v="17"/>
    <n v="22204"/>
    <x v="0"/>
    <x v="612"/>
    <x v="1"/>
    <x v="8"/>
    <x v="607"/>
    <n v="58.050000000000004"/>
    <n v="3"/>
    <n v="0"/>
    <n v="26.702999999999999"/>
  </r>
  <r>
    <n v="7844"/>
    <x v="3894"/>
    <x v="2"/>
    <x v="987"/>
    <d v="2011-04-23T00:00:00"/>
    <s v="Second Class"/>
    <s v="AG-10390"/>
    <s v="Allen Goldenen"/>
    <x v="0"/>
    <x v="0"/>
    <s v="Arlington"/>
    <x v="17"/>
    <n v="22204"/>
    <x v="0"/>
    <x v="55"/>
    <x v="1"/>
    <x v="10"/>
    <x v="55"/>
    <n v="71.28"/>
    <n v="11"/>
    <n v="0"/>
    <n v="34.214400000000005"/>
  </r>
  <r>
    <n v="7845"/>
    <x v="3895"/>
    <x v="3"/>
    <x v="246"/>
    <d v="2014-07-26T00:00:00"/>
    <s v="Standard Class"/>
    <s v="GM-14500"/>
    <s v="Gene McClure"/>
    <x v="0"/>
    <x v="0"/>
    <s v="Pharr"/>
    <x v="5"/>
    <n v="78577"/>
    <x v="2"/>
    <x v="972"/>
    <x v="0"/>
    <x v="3"/>
    <x v="957"/>
    <n v="124.404"/>
    <n v="4"/>
    <n v="0.3"/>
    <n v="-21.3264"/>
  </r>
  <r>
    <n v="7846"/>
    <x v="3896"/>
    <x v="1"/>
    <x v="874"/>
    <d v="2012-10-02T00:00:00"/>
    <s v="Standard Class"/>
    <s v="JK-15205"/>
    <s v="Jamie Kunitz"/>
    <x v="0"/>
    <x v="0"/>
    <s v="Arlington"/>
    <x v="17"/>
    <n v="22204"/>
    <x v="0"/>
    <x v="1030"/>
    <x v="1"/>
    <x v="10"/>
    <x v="1012"/>
    <n v="154.9"/>
    <n v="5"/>
    <n v="0"/>
    <n v="69.704999999999998"/>
  </r>
  <r>
    <n v="7847"/>
    <x v="3896"/>
    <x v="1"/>
    <x v="874"/>
    <d v="2012-10-02T00:00:00"/>
    <s v="Standard Class"/>
    <s v="JK-15205"/>
    <s v="Jamie Kunitz"/>
    <x v="0"/>
    <x v="0"/>
    <s v="Arlington"/>
    <x v="17"/>
    <n v="22204"/>
    <x v="0"/>
    <x v="495"/>
    <x v="2"/>
    <x v="7"/>
    <x v="490"/>
    <n v="1871.88"/>
    <n v="12"/>
    <n v="0"/>
    <n v="561.56399999999996"/>
  </r>
  <r>
    <n v="7848"/>
    <x v="3897"/>
    <x v="0"/>
    <x v="535"/>
    <d v="2013-03-03T00:00:00"/>
    <s v="Standard Class"/>
    <s v="DW-13540"/>
    <s v="Don Weiss"/>
    <x v="0"/>
    <x v="0"/>
    <s v="Houston"/>
    <x v="5"/>
    <n v="77070"/>
    <x v="2"/>
    <x v="1653"/>
    <x v="0"/>
    <x v="5"/>
    <x v="1633"/>
    <n v="16.192"/>
    <n v="2"/>
    <n v="0.6"/>
    <n v="-6.8815999999999953"/>
  </r>
  <r>
    <n v="7849"/>
    <x v="3898"/>
    <x v="0"/>
    <x v="440"/>
    <d v="2013-05-07T00:00:00"/>
    <s v="Standard Class"/>
    <s v="AS-10090"/>
    <s v="Adam Shillingsburg"/>
    <x v="0"/>
    <x v="0"/>
    <s v="Irving"/>
    <x v="5"/>
    <n v="75061"/>
    <x v="2"/>
    <x v="1555"/>
    <x v="1"/>
    <x v="4"/>
    <x v="1534"/>
    <n v="18.936"/>
    <n v="3"/>
    <n v="0.2"/>
    <n v="-3.787200000000003"/>
  </r>
  <r>
    <n v="7850"/>
    <x v="3898"/>
    <x v="0"/>
    <x v="440"/>
    <d v="2013-05-07T00:00:00"/>
    <s v="Standard Class"/>
    <s v="AS-10090"/>
    <s v="Adam Shillingsburg"/>
    <x v="0"/>
    <x v="0"/>
    <s v="Irving"/>
    <x v="5"/>
    <n v="75061"/>
    <x v="2"/>
    <x v="1505"/>
    <x v="1"/>
    <x v="4"/>
    <x v="1483"/>
    <n v="12.672000000000001"/>
    <n v="3"/>
    <n v="0.2"/>
    <n v="-3.1680000000000001"/>
  </r>
  <r>
    <n v="7851"/>
    <x v="3898"/>
    <x v="0"/>
    <x v="440"/>
    <d v="2013-05-07T00:00:00"/>
    <s v="Standard Class"/>
    <s v="AS-10090"/>
    <s v="Adam Shillingsburg"/>
    <x v="0"/>
    <x v="0"/>
    <s v="Irving"/>
    <x v="5"/>
    <n v="75061"/>
    <x v="2"/>
    <x v="840"/>
    <x v="1"/>
    <x v="2"/>
    <x v="826"/>
    <n v="5.04"/>
    <n v="2"/>
    <n v="0.2"/>
    <n v="1.764"/>
  </r>
  <r>
    <n v="7852"/>
    <x v="3899"/>
    <x v="2"/>
    <x v="337"/>
    <d v="2011-12-15T00:00:00"/>
    <s v="Standard Class"/>
    <s v="TS-21205"/>
    <s v="Thomas Seio"/>
    <x v="1"/>
    <x v="0"/>
    <s v="Chicago"/>
    <x v="10"/>
    <n v="60653"/>
    <x v="2"/>
    <x v="1714"/>
    <x v="1"/>
    <x v="10"/>
    <x v="1692"/>
    <n v="8.4480000000000004"/>
    <n v="2"/>
    <n v="0.2"/>
    <n v="2.9568000000000003"/>
  </r>
  <r>
    <n v="7853"/>
    <x v="3899"/>
    <x v="2"/>
    <x v="337"/>
    <d v="2011-12-15T00:00:00"/>
    <s v="Standard Class"/>
    <s v="TS-21205"/>
    <s v="Thomas Seio"/>
    <x v="1"/>
    <x v="0"/>
    <s v="Chicago"/>
    <x v="10"/>
    <n v="60653"/>
    <x v="2"/>
    <x v="543"/>
    <x v="1"/>
    <x v="9"/>
    <x v="538"/>
    <n v="20.387999999999995"/>
    <n v="2"/>
    <n v="0.8"/>
    <n v="-53.008800000000008"/>
  </r>
  <r>
    <n v="7854"/>
    <x v="3900"/>
    <x v="1"/>
    <x v="707"/>
    <d v="2012-12-29T00:00:00"/>
    <s v="Standard Class"/>
    <s v="SM-20320"/>
    <s v="Sean Miller"/>
    <x v="2"/>
    <x v="0"/>
    <s v="Los Angeles"/>
    <x v="1"/>
    <n v="90049"/>
    <x v="1"/>
    <x v="1050"/>
    <x v="1"/>
    <x v="10"/>
    <x v="1030"/>
    <n v="9.9600000000000009"/>
    <n v="2"/>
    <n v="0"/>
    <n v="4.8804000000000007"/>
  </r>
  <r>
    <n v="7855"/>
    <x v="3901"/>
    <x v="3"/>
    <x v="226"/>
    <d v="2014-12-13T00:00:00"/>
    <s v="Standard Class"/>
    <s v="BH-11710"/>
    <s v="Brosina Hoffman"/>
    <x v="0"/>
    <x v="0"/>
    <s v="Hattiesburg"/>
    <x v="35"/>
    <n v="39401"/>
    <x v="0"/>
    <x v="1317"/>
    <x v="1"/>
    <x v="9"/>
    <x v="1294"/>
    <n v="320.64"/>
    <n v="4"/>
    <n v="0"/>
    <n v="89.779200000000003"/>
  </r>
  <r>
    <n v="7856"/>
    <x v="3901"/>
    <x v="3"/>
    <x v="226"/>
    <d v="2014-12-13T00:00:00"/>
    <s v="Standard Class"/>
    <s v="BH-11710"/>
    <s v="Brosina Hoffman"/>
    <x v="0"/>
    <x v="0"/>
    <s v="Hattiesburg"/>
    <x v="35"/>
    <n v="39401"/>
    <x v="0"/>
    <x v="197"/>
    <x v="2"/>
    <x v="11"/>
    <x v="196"/>
    <n v="52"/>
    <n v="4"/>
    <n v="0"/>
    <n v="23.4"/>
  </r>
  <r>
    <n v="7857"/>
    <x v="3902"/>
    <x v="2"/>
    <x v="992"/>
    <d v="2011-06-01T00:00:00"/>
    <s v="First Class"/>
    <s v="LW-16825"/>
    <s v="Laurel Workman"/>
    <x v="1"/>
    <x v="0"/>
    <s v="New York City"/>
    <x v="15"/>
    <n v="10024"/>
    <x v="3"/>
    <x v="1399"/>
    <x v="1"/>
    <x v="8"/>
    <x v="1377"/>
    <n v="25.584000000000003"/>
    <n v="2"/>
    <n v="0.2"/>
    <n v="8.9543999999999997"/>
  </r>
  <r>
    <n v="7858"/>
    <x v="3902"/>
    <x v="2"/>
    <x v="992"/>
    <d v="2011-06-01T00:00:00"/>
    <s v="First Class"/>
    <s v="LW-16825"/>
    <s v="Laurel Workman"/>
    <x v="1"/>
    <x v="0"/>
    <s v="New York City"/>
    <x v="15"/>
    <n v="10024"/>
    <x v="3"/>
    <x v="918"/>
    <x v="2"/>
    <x v="7"/>
    <x v="901"/>
    <n v="464"/>
    <n v="5"/>
    <n v="0"/>
    <n v="134.55999999999995"/>
  </r>
  <r>
    <n v="7859"/>
    <x v="3902"/>
    <x v="2"/>
    <x v="992"/>
    <d v="2011-06-01T00:00:00"/>
    <s v="First Class"/>
    <s v="LW-16825"/>
    <s v="Laurel Workman"/>
    <x v="1"/>
    <x v="0"/>
    <s v="New York City"/>
    <x v="15"/>
    <n v="10024"/>
    <x v="3"/>
    <x v="1152"/>
    <x v="1"/>
    <x v="9"/>
    <x v="1131"/>
    <n v="235.95000000000002"/>
    <n v="3"/>
    <n v="0"/>
    <n v="77.863499999999988"/>
  </r>
  <r>
    <n v="7860"/>
    <x v="3902"/>
    <x v="2"/>
    <x v="992"/>
    <d v="2011-06-01T00:00:00"/>
    <s v="First Class"/>
    <s v="LW-16825"/>
    <s v="Laurel Workman"/>
    <x v="1"/>
    <x v="0"/>
    <s v="New York City"/>
    <x v="15"/>
    <n v="10024"/>
    <x v="3"/>
    <x v="991"/>
    <x v="1"/>
    <x v="10"/>
    <x v="974"/>
    <n v="39.96"/>
    <n v="4"/>
    <n v="0"/>
    <n v="17.981999999999999"/>
  </r>
  <r>
    <n v="7861"/>
    <x v="3903"/>
    <x v="3"/>
    <x v="580"/>
    <d v="2014-03-07T00:00:00"/>
    <s v="Standard Class"/>
    <s v="JA-15970"/>
    <s v="Joseph Airdo"/>
    <x v="0"/>
    <x v="0"/>
    <s v="Cuyahoga Falls"/>
    <x v="24"/>
    <n v="44221"/>
    <x v="3"/>
    <x v="1087"/>
    <x v="1"/>
    <x v="8"/>
    <x v="1068"/>
    <n v="18.528000000000002"/>
    <n v="4"/>
    <n v="0.7"/>
    <n v="-12.352"/>
  </r>
  <r>
    <n v="7862"/>
    <x v="3904"/>
    <x v="1"/>
    <x v="88"/>
    <d v="2012-10-17T00:00:00"/>
    <s v="Standard Class"/>
    <s v="KA-16525"/>
    <s v="Kelly Andreada"/>
    <x v="0"/>
    <x v="0"/>
    <s v="Seattle"/>
    <x v="4"/>
    <n v="98103"/>
    <x v="1"/>
    <x v="1044"/>
    <x v="2"/>
    <x v="11"/>
    <x v="1024"/>
    <n v="17.899999999999999"/>
    <n v="2"/>
    <n v="0"/>
    <n v="3.400999999999998"/>
  </r>
  <r>
    <n v="7863"/>
    <x v="3904"/>
    <x v="1"/>
    <x v="88"/>
    <d v="2012-10-17T00:00:00"/>
    <s v="Standard Class"/>
    <s v="KA-16525"/>
    <s v="Kelly Andreada"/>
    <x v="0"/>
    <x v="0"/>
    <s v="Seattle"/>
    <x v="4"/>
    <n v="98103"/>
    <x v="1"/>
    <x v="356"/>
    <x v="1"/>
    <x v="4"/>
    <x v="352"/>
    <n v="81.96"/>
    <n v="2"/>
    <n v="0"/>
    <n v="0"/>
  </r>
  <r>
    <n v="7864"/>
    <x v="3905"/>
    <x v="1"/>
    <x v="1177"/>
    <d v="2012-07-19T00:00:00"/>
    <s v="Second Class"/>
    <s v="TG-21310"/>
    <s v="Toby Gnade"/>
    <x v="0"/>
    <x v="0"/>
    <s v="Mesa"/>
    <x v="16"/>
    <n v="85204"/>
    <x v="1"/>
    <x v="418"/>
    <x v="1"/>
    <x v="4"/>
    <x v="413"/>
    <n v="272.73599999999999"/>
    <n v="3"/>
    <n v="0.2"/>
    <n v="-64.774800000000013"/>
  </r>
  <r>
    <n v="7865"/>
    <x v="3905"/>
    <x v="1"/>
    <x v="1177"/>
    <d v="2012-07-19T00:00:00"/>
    <s v="Second Class"/>
    <s v="TG-21310"/>
    <s v="Toby Gnade"/>
    <x v="0"/>
    <x v="0"/>
    <s v="Mesa"/>
    <x v="16"/>
    <n v="85204"/>
    <x v="1"/>
    <x v="1828"/>
    <x v="1"/>
    <x v="10"/>
    <x v="1807"/>
    <n v="18.496000000000002"/>
    <n v="4"/>
    <n v="0.2"/>
    <n v="6.7048000000000005"/>
  </r>
  <r>
    <n v="7866"/>
    <x v="3905"/>
    <x v="1"/>
    <x v="1177"/>
    <d v="2012-07-19T00:00:00"/>
    <s v="Second Class"/>
    <s v="TG-21310"/>
    <s v="Toby Gnade"/>
    <x v="0"/>
    <x v="0"/>
    <s v="Mesa"/>
    <x v="16"/>
    <n v="85204"/>
    <x v="1"/>
    <x v="157"/>
    <x v="0"/>
    <x v="1"/>
    <x v="156"/>
    <n v="441.92"/>
    <n v="2"/>
    <n v="0.2"/>
    <n v="49.715999999999966"/>
  </r>
  <r>
    <n v="7867"/>
    <x v="3905"/>
    <x v="1"/>
    <x v="1177"/>
    <d v="2012-07-19T00:00:00"/>
    <s v="Second Class"/>
    <s v="TG-21310"/>
    <s v="Toby Gnade"/>
    <x v="0"/>
    <x v="0"/>
    <s v="Mesa"/>
    <x v="16"/>
    <n v="85204"/>
    <x v="1"/>
    <x v="1544"/>
    <x v="0"/>
    <x v="0"/>
    <x v="1523"/>
    <n v="127.76400000000002"/>
    <n v="6"/>
    <n v="0.7"/>
    <n v="-191.64599999999996"/>
  </r>
  <r>
    <n v="7868"/>
    <x v="3906"/>
    <x v="2"/>
    <x v="84"/>
    <d v="2011-11-24T00:00:00"/>
    <s v="Second Class"/>
    <s v="DB-13360"/>
    <s v="Dennis Bolton"/>
    <x v="2"/>
    <x v="0"/>
    <s v="Salt Lake City"/>
    <x v="7"/>
    <n v="84106"/>
    <x v="1"/>
    <x v="447"/>
    <x v="1"/>
    <x v="10"/>
    <x v="1219"/>
    <n v="166.44"/>
    <n v="3"/>
    <n v="0"/>
    <n v="79.891199999999998"/>
  </r>
  <r>
    <n v="7869"/>
    <x v="3907"/>
    <x v="0"/>
    <x v="1022"/>
    <d v="2013-06-03T00:00:00"/>
    <s v="Standard Class"/>
    <s v="LS-17245"/>
    <s v="Lynn Smith"/>
    <x v="0"/>
    <x v="0"/>
    <s v="Los Angeles"/>
    <x v="1"/>
    <n v="90045"/>
    <x v="1"/>
    <x v="1070"/>
    <x v="1"/>
    <x v="10"/>
    <x v="1050"/>
    <n v="13.38"/>
    <n v="2"/>
    <n v="0"/>
    <n v="6.1547999999999998"/>
  </r>
  <r>
    <n v="7870"/>
    <x v="3908"/>
    <x v="3"/>
    <x v="445"/>
    <d v="2014-07-10T00:00:00"/>
    <s v="Standard Class"/>
    <s v="MO-17950"/>
    <s v="Michael Oakman"/>
    <x v="0"/>
    <x v="0"/>
    <s v="Jacksonville"/>
    <x v="3"/>
    <n v="28540"/>
    <x v="0"/>
    <x v="46"/>
    <x v="2"/>
    <x v="11"/>
    <x v="46"/>
    <n v="24"/>
    <n v="2"/>
    <n v="0.2"/>
    <n v="-2.6999999999999993"/>
  </r>
  <r>
    <n v="7871"/>
    <x v="3909"/>
    <x v="3"/>
    <x v="145"/>
    <d v="2014-09-30T00:00:00"/>
    <s v="Standard Class"/>
    <s v="CA-11965"/>
    <s v="Carol Adams"/>
    <x v="1"/>
    <x v="0"/>
    <s v="Lakewood"/>
    <x v="24"/>
    <n v="44107"/>
    <x v="3"/>
    <x v="661"/>
    <x v="1"/>
    <x v="12"/>
    <x v="655"/>
    <n v="24.448"/>
    <n v="4"/>
    <n v="0.2"/>
    <n v="8.8623999999999992"/>
  </r>
  <r>
    <n v="7872"/>
    <x v="3910"/>
    <x v="0"/>
    <x v="339"/>
    <d v="2013-10-08T00:00:00"/>
    <s v="Standard Class"/>
    <s v="DB-12910"/>
    <s v="Daniel Byrd"/>
    <x v="2"/>
    <x v="0"/>
    <s v="Lake Forest"/>
    <x v="1"/>
    <n v="92630"/>
    <x v="1"/>
    <x v="641"/>
    <x v="1"/>
    <x v="2"/>
    <x v="635"/>
    <n v="6.16"/>
    <n v="2"/>
    <n v="0"/>
    <n v="2.9567999999999999"/>
  </r>
  <r>
    <n v="7873"/>
    <x v="3910"/>
    <x v="0"/>
    <x v="339"/>
    <d v="2013-10-08T00:00:00"/>
    <s v="Standard Class"/>
    <s v="DB-12910"/>
    <s v="Daniel Byrd"/>
    <x v="2"/>
    <x v="0"/>
    <s v="Lake Forest"/>
    <x v="1"/>
    <n v="92630"/>
    <x v="1"/>
    <x v="120"/>
    <x v="0"/>
    <x v="1"/>
    <x v="120"/>
    <n v="915.13600000000008"/>
    <n v="4"/>
    <n v="0.2"/>
    <n v="102.95279999999988"/>
  </r>
  <r>
    <n v="7874"/>
    <x v="3910"/>
    <x v="0"/>
    <x v="339"/>
    <d v="2013-10-08T00:00:00"/>
    <s v="Standard Class"/>
    <s v="DB-12910"/>
    <s v="Daniel Byrd"/>
    <x v="2"/>
    <x v="0"/>
    <s v="Lake Forest"/>
    <x v="1"/>
    <n v="92630"/>
    <x v="1"/>
    <x v="1532"/>
    <x v="1"/>
    <x v="10"/>
    <x v="1511"/>
    <n v="8.56"/>
    <n v="2"/>
    <n v="0"/>
    <n v="3.8519999999999994"/>
  </r>
  <r>
    <n v="7875"/>
    <x v="3910"/>
    <x v="0"/>
    <x v="339"/>
    <d v="2013-10-08T00:00:00"/>
    <s v="Standard Class"/>
    <s v="DB-12910"/>
    <s v="Daniel Byrd"/>
    <x v="2"/>
    <x v="0"/>
    <s v="Lake Forest"/>
    <x v="1"/>
    <n v="92630"/>
    <x v="1"/>
    <x v="1184"/>
    <x v="1"/>
    <x v="10"/>
    <x v="1161"/>
    <n v="97.82"/>
    <n v="2"/>
    <n v="0"/>
    <n v="45.975399999999993"/>
  </r>
  <r>
    <n v="7876"/>
    <x v="3911"/>
    <x v="3"/>
    <x v="428"/>
    <d v="2014-09-16T00:00:00"/>
    <s v="Standard Class"/>
    <s v="DK-12835"/>
    <s v="Damala Kotsonis"/>
    <x v="1"/>
    <x v="0"/>
    <s v="Portland"/>
    <x v="21"/>
    <n v="97206"/>
    <x v="1"/>
    <x v="329"/>
    <x v="1"/>
    <x v="10"/>
    <x v="325"/>
    <n v="31.104000000000006"/>
    <n v="6"/>
    <n v="0.2"/>
    <n v="11.2752"/>
  </r>
  <r>
    <n v="7877"/>
    <x v="3911"/>
    <x v="3"/>
    <x v="428"/>
    <d v="2014-09-16T00:00:00"/>
    <s v="Standard Class"/>
    <s v="DK-12835"/>
    <s v="Damala Kotsonis"/>
    <x v="1"/>
    <x v="0"/>
    <s v="Portland"/>
    <x v="21"/>
    <n v="97206"/>
    <x v="1"/>
    <x v="1803"/>
    <x v="1"/>
    <x v="9"/>
    <x v="1784"/>
    <n v="11.176000000000002"/>
    <n v="1"/>
    <n v="0.2"/>
    <n v="0.8382000000000005"/>
  </r>
  <r>
    <n v="7878"/>
    <x v="3912"/>
    <x v="1"/>
    <x v="899"/>
    <d v="2012-03-18T00:00:00"/>
    <s v="Standard Class"/>
    <s v="EB-14170"/>
    <s v="Evan Bailliet"/>
    <x v="0"/>
    <x v="0"/>
    <s v="Charlotte"/>
    <x v="3"/>
    <n v="28205"/>
    <x v="0"/>
    <x v="1042"/>
    <x v="1"/>
    <x v="2"/>
    <x v="1022"/>
    <n v="5.04"/>
    <n v="2"/>
    <n v="0.2"/>
    <n v="1.764"/>
  </r>
  <r>
    <n v="7879"/>
    <x v="3913"/>
    <x v="0"/>
    <x v="896"/>
    <d v="2013-12-05T00:00:00"/>
    <s v="Second Class"/>
    <s v="DR-12940"/>
    <s v="Daniel Raglin"/>
    <x v="2"/>
    <x v="0"/>
    <s v="Aurora"/>
    <x v="10"/>
    <n v="60505"/>
    <x v="2"/>
    <x v="1814"/>
    <x v="0"/>
    <x v="5"/>
    <x v="1795"/>
    <n v="242.17600000000004"/>
    <n v="4"/>
    <n v="0.6"/>
    <n v="-302.72000000000003"/>
  </r>
  <r>
    <n v="7880"/>
    <x v="3914"/>
    <x v="0"/>
    <x v="403"/>
    <d v="2013-06-22T00:00:00"/>
    <s v="Standard Class"/>
    <s v="JS-15685"/>
    <s v="Jim Sink"/>
    <x v="1"/>
    <x v="0"/>
    <s v="Philadelphia"/>
    <x v="9"/>
    <n v="19140"/>
    <x v="3"/>
    <x v="1660"/>
    <x v="0"/>
    <x v="3"/>
    <x v="1639"/>
    <n v="337.17599999999999"/>
    <n v="2"/>
    <n v="0.4"/>
    <n v="-118.01160000000002"/>
  </r>
  <r>
    <n v="7881"/>
    <x v="3915"/>
    <x v="3"/>
    <x v="734"/>
    <d v="2014-12-07T00:00:00"/>
    <s v="Second Class"/>
    <s v="LC-16870"/>
    <s v="Lena Cacioppo"/>
    <x v="0"/>
    <x v="0"/>
    <s v="Thornton"/>
    <x v="22"/>
    <n v="80229"/>
    <x v="1"/>
    <x v="449"/>
    <x v="1"/>
    <x v="6"/>
    <x v="444"/>
    <n v="13.343999999999998"/>
    <n v="6"/>
    <n v="0.2"/>
    <n v="1.0007999999999999"/>
  </r>
  <r>
    <n v="7882"/>
    <x v="3915"/>
    <x v="3"/>
    <x v="734"/>
    <d v="2014-12-07T00:00:00"/>
    <s v="Second Class"/>
    <s v="LC-16870"/>
    <s v="Lena Cacioppo"/>
    <x v="0"/>
    <x v="0"/>
    <s v="Thornton"/>
    <x v="22"/>
    <n v="80229"/>
    <x v="1"/>
    <x v="1097"/>
    <x v="2"/>
    <x v="11"/>
    <x v="1078"/>
    <n v="76.75200000000001"/>
    <n v="6"/>
    <n v="0.2"/>
    <n v="10.553399999999993"/>
  </r>
  <r>
    <n v="7883"/>
    <x v="3915"/>
    <x v="3"/>
    <x v="734"/>
    <d v="2014-12-07T00:00:00"/>
    <s v="Second Class"/>
    <s v="LC-16870"/>
    <s v="Lena Cacioppo"/>
    <x v="0"/>
    <x v="0"/>
    <s v="Thornton"/>
    <x v="22"/>
    <n v="80229"/>
    <x v="1"/>
    <x v="1097"/>
    <x v="2"/>
    <x v="11"/>
    <x v="1078"/>
    <n v="102.33600000000001"/>
    <n v="8"/>
    <n v="0.2"/>
    <n v="14.07119999999999"/>
  </r>
  <r>
    <n v="7884"/>
    <x v="3915"/>
    <x v="3"/>
    <x v="734"/>
    <d v="2014-12-07T00:00:00"/>
    <s v="Second Class"/>
    <s v="LC-16870"/>
    <s v="Lena Cacioppo"/>
    <x v="0"/>
    <x v="0"/>
    <s v="Thornton"/>
    <x v="22"/>
    <n v="80229"/>
    <x v="1"/>
    <x v="1408"/>
    <x v="1"/>
    <x v="10"/>
    <x v="1386"/>
    <n v="10.32"/>
    <n v="2"/>
    <n v="0.2"/>
    <n v="3.7409999999999997"/>
  </r>
  <r>
    <n v="7885"/>
    <x v="3915"/>
    <x v="3"/>
    <x v="734"/>
    <d v="2014-12-07T00:00:00"/>
    <s v="Second Class"/>
    <s v="LC-16870"/>
    <s v="Lena Cacioppo"/>
    <x v="0"/>
    <x v="0"/>
    <s v="Thornton"/>
    <x v="22"/>
    <n v="80229"/>
    <x v="1"/>
    <x v="1566"/>
    <x v="1"/>
    <x v="14"/>
    <x v="1548"/>
    <n v="47.32"/>
    <n v="7"/>
    <n v="0.2"/>
    <n v="5.9149999999999938"/>
  </r>
  <r>
    <n v="7886"/>
    <x v="3915"/>
    <x v="3"/>
    <x v="734"/>
    <d v="2014-12-07T00:00:00"/>
    <s v="Second Class"/>
    <s v="LC-16870"/>
    <s v="Lena Cacioppo"/>
    <x v="0"/>
    <x v="0"/>
    <s v="Thornton"/>
    <x v="22"/>
    <n v="80229"/>
    <x v="1"/>
    <x v="221"/>
    <x v="0"/>
    <x v="5"/>
    <x v="33"/>
    <n v="23.376000000000001"/>
    <n v="3"/>
    <n v="0.2"/>
    <n v="7.0128000000000013"/>
  </r>
  <r>
    <n v="7887"/>
    <x v="3915"/>
    <x v="3"/>
    <x v="734"/>
    <d v="2014-12-07T00:00:00"/>
    <s v="Second Class"/>
    <s v="LC-16870"/>
    <s v="Lena Cacioppo"/>
    <x v="0"/>
    <x v="0"/>
    <s v="Thornton"/>
    <x v="22"/>
    <n v="80229"/>
    <x v="1"/>
    <x v="1006"/>
    <x v="0"/>
    <x v="5"/>
    <x v="989"/>
    <n v="16.72"/>
    <n v="5"/>
    <n v="0.2"/>
    <n v="3.3439999999999994"/>
  </r>
  <r>
    <n v="7888"/>
    <x v="3915"/>
    <x v="3"/>
    <x v="734"/>
    <d v="2014-12-07T00:00:00"/>
    <s v="Second Class"/>
    <s v="LC-16870"/>
    <s v="Lena Cacioppo"/>
    <x v="0"/>
    <x v="0"/>
    <s v="Thornton"/>
    <x v="22"/>
    <n v="80229"/>
    <x v="1"/>
    <x v="1653"/>
    <x v="0"/>
    <x v="5"/>
    <x v="1633"/>
    <n v="16.192"/>
    <n v="1"/>
    <n v="0.2"/>
    <n v="4.6552000000000007"/>
  </r>
  <r>
    <n v="7889"/>
    <x v="3916"/>
    <x v="0"/>
    <x v="765"/>
    <d v="2013-08-23T00:00:00"/>
    <s v="Standard Class"/>
    <s v="JP-15520"/>
    <s v="Jeremy Pistek"/>
    <x v="0"/>
    <x v="0"/>
    <s v="Davis"/>
    <x v="1"/>
    <n v="95616"/>
    <x v="1"/>
    <x v="712"/>
    <x v="1"/>
    <x v="10"/>
    <x v="704"/>
    <n v="32.400000000000006"/>
    <n v="5"/>
    <n v="0"/>
    <n v="15.552000000000001"/>
  </r>
  <r>
    <n v="7890"/>
    <x v="3917"/>
    <x v="0"/>
    <x v="591"/>
    <d v="2013-12-30T00:00:00"/>
    <s v="Standard Class"/>
    <s v="TS-21655"/>
    <s v="Trudy Schmidt"/>
    <x v="0"/>
    <x v="0"/>
    <s v="Fayetteville"/>
    <x v="36"/>
    <n v="72701"/>
    <x v="0"/>
    <x v="453"/>
    <x v="1"/>
    <x v="6"/>
    <x v="449"/>
    <n v="19.89"/>
    <n v="9"/>
    <n v="0"/>
    <n v="5.3703000000000003"/>
  </r>
  <r>
    <n v="7891"/>
    <x v="3917"/>
    <x v="0"/>
    <x v="591"/>
    <d v="2013-12-30T00:00:00"/>
    <s v="Standard Class"/>
    <s v="TS-21655"/>
    <s v="Trudy Schmidt"/>
    <x v="0"/>
    <x v="0"/>
    <s v="Fayetteville"/>
    <x v="36"/>
    <n v="72701"/>
    <x v="0"/>
    <x v="651"/>
    <x v="2"/>
    <x v="11"/>
    <x v="645"/>
    <n v="399.98"/>
    <n v="2"/>
    <n v="0"/>
    <n v="171.99140000000003"/>
  </r>
  <r>
    <n v="7892"/>
    <x v="3917"/>
    <x v="0"/>
    <x v="591"/>
    <d v="2013-12-30T00:00:00"/>
    <s v="Standard Class"/>
    <s v="TS-21655"/>
    <s v="Trudy Schmidt"/>
    <x v="0"/>
    <x v="0"/>
    <s v="Fayetteville"/>
    <x v="36"/>
    <n v="72701"/>
    <x v="0"/>
    <x v="568"/>
    <x v="0"/>
    <x v="5"/>
    <x v="563"/>
    <n v="343.84999999999997"/>
    <n v="5"/>
    <n v="0"/>
    <n v="137.54000000000002"/>
  </r>
  <r>
    <n v="7893"/>
    <x v="3917"/>
    <x v="0"/>
    <x v="591"/>
    <d v="2013-12-30T00:00:00"/>
    <s v="Standard Class"/>
    <s v="TS-21655"/>
    <s v="Trudy Schmidt"/>
    <x v="0"/>
    <x v="0"/>
    <s v="Fayetteville"/>
    <x v="36"/>
    <n v="72701"/>
    <x v="0"/>
    <x v="1733"/>
    <x v="1"/>
    <x v="10"/>
    <x v="1712"/>
    <n v="106.32"/>
    <n v="3"/>
    <n v="0"/>
    <n v="49.970399999999991"/>
  </r>
  <r>
    <n v="7894"/>
    <x v="3918"/>
    <x v="3"/>
    <x v="283"/>
    <d v="2014-07-31T00:00:00"/>
    <s v="Standard Class"/>
    <s v="NM-18445"/>
    <s v="Nathan Mautz"/>
    <x v="2"/>
    <x v="0"/>
    <s v="New York City"/>
    <x v="15"/>
    <n v="10011"/>
    <x v="3"/>
    <x v="326"/>
    <x v="1"/>
    <x v="8"/>
    <x v="323"/>
    <n v="13.919999999999998"/>
    <n v="3"/>
    <n v="0.2"/>
    <n v="4.3500000000000005"/>
  </r>
  <r>
    <n v="7895"/>
    <x v="3919"/>
    <x v="3"/>
    <x v="548"/>
    <d v="2014-06-26T00:00:00"/>
    <s v="Standard Class"/>
    <s v="EH-14125"/>
    <s v="Eugene Hildebrand"/>
    <x v="2"/>
    <x v="0"/>
    <s v="Wheeling"/>
    <x v="48"/>
    <n v="26003"/>
    <x v="3"/>
    <x v="91"/>
    <x v="1"/>
    <x v="8"/>
    <x v="91"/>
    <n v="82.4"/>
    <n v="5"/>
    <n v="0"/>
    <n v="40.376000000000005"/>
  </r>
  <r>
    <n v="7896"/>
    <x v="3919"/>
    <x v="3"/>
    <x v="548"/>
    <d v="2014-06-26T00:00:00"/>
    <s v="Standard Class"/>
    <s v="EH-14125"/>
    <s v="Eugene Hildebrand"/>
    <x v="2"/>
    <x v="0"/>
    <s v="Wheeling"/>
    <x v="48"/>
    <n v="26003"/>
    <x v="3"/>
    <x v="744"/>
    <x v="1"/>
    <x v="8"/>
    <x v="735"/>
    <n v="6.24"/>
    <n v="2"/>
    <n v="0"/>
    <n v="3.0575999999999999"/>
  </r>
  <r>
    <n v="7897"/>
    <x v="3919"/>
    <x v="3"/>
    <x v="548"/>
    <d v="2014-06-26T00:00:00"/>
    <s v="Standard Class"/>
    <s v="EH-14125"/>
    <s v="Eugene Hildebrand"/>
    <x v="2"/>
    <x v="0"/>
    <s v="Wheeling"/>
    <x v="48"/>
    <n v="26003"/>
    <x v="3"/>
    <x v="314"/>
    <x v="1"/>
    <x v="10"/>
    <x v="361"/>
    <n v="447.84"/>
    <n v="8"/>
    <n v="0"/>
    <n v="219.44159999999999"/>
  </r>
  <r>
    <n v="7898"/>
    <x v="3920"/>
    <x v="3"/>
    <x v="802"/>
    <d v="2014-08-19T00:00:00"/>
    <s v="Standard Class"/>
    <s v="DC-12850"/>
    <s v="Dan Campbell"/>
    <x v="0"/>
    <x v="0"/>
    <s v="Memphis"/>
    <x v="18"/>
    <n v="38109"/>
    <x v="0"/>
    <x v="535"/>
    <x v="1"/>
    <x v="9"/>
    <x v="530"/>
    <n v="272.048"/>
    <n v="7"/>
    <n v="0.2"/>
    <n v="30.605399999999946"/>
  </r>
  <r>
    <n v="7899"/>
    <x v="3920"/>
    <x v="3"/>
    <x v="802"/>
    <d v="2014-08-19T00:00:00"/>
    <s v="Standard Class"/>
    <s v="DC-12850"/>
    <s v="Dan Campbell"/>
    <x v="0"/>
    <x v="0"/>
    <s v="Memphis"/>
    <x v="18"/>
    <n v="38109"/>
    <x v="0"/>
    <x v="1176"/>
    <x v="1"/>
    <x v="8"/>
    <x v="1153"/>
    <n v="1614.5820000000003"/>
    <n v="6"/>
    <n v="0.7"/>
    <n v="-1237.8461999999995"/>
  </r>
  <r>
    <n v="7900"/>
    <x v="3920"/>
    <x v="3"/>
    <x v="802"/>
    <d v="2014-08-19T00:00:00"/>
    <s v="Standard Class"/>
    <s v="DC-12850"/>
    <s v="Dan Campbell"/>
    <x v="0"/>
    <x v="0"/>
    <s v="Memphis"/>
    <x v="18"/>
    <n v="38109"/>
    <x v="0"/>
    <x v="829"/>
    <x v="1"/>
    <x v="13"/>
    <x v="33"/>
    <n v="24.320000000000004"/>
    <n v="5"/>
    <n v="0.2"/>
    <n v="9.1199999999999974"/>
  </r>
  <r>
    <n v="7901"/>
    <x v="3920"/>
    <x v="3"/>
    <x v="802"/>
    <d v="2014-08-19T00:00:00"/>
    <s v="Standard Class"/>
    <s v="DC-12850"/>
    <s v="Dan Campbell"/>
    <x v="0"/>
    <x v="0"/>
    <s v="Memphis"/>
    <x v="18"/>
    <n v="38109"/>
    <x v="0"/>
    <x v="1425"/>
    <x v="2"/>
    <x v="11"/>
    <x v="1404"/>
    <n v="1.5840000000000001"/>
    <n v="2"/>
    <n v="0.2"/>
    <n v="0.47520000000000018"/>
  </r>
  <r>
    <n v="7902"/>
    <x v="3920"/>
    <x v="3"/>
    <x v="802"/>
    <d v="2014-08-19T00:00:00"/>
    <s v="Standard Class"/>
    <s v="DC-12850"/>
    <s v="Dan Campbell"/>
    <x v="0"/>
    <x v="0"/>
    <s v="Memphis"/>
    <x v="18"/>
    <n v="38109"/>
    <x v="0"/>
    <x v="892"/>
    <x v="0"/>
    <x v="5"/>
    <x v="876"/>
    <n v="31.983999999999998"/>
    <n v="1"/>
    <n v="0.2"/>
    <n v="0"/>
  </r>
  <r>
    <n v="7903"/>
    <x v="3920"/>
    <x v="3"/>
    <x v="802"/>
    <d v="2014-08-19T00:00:00"/>
    <s v="Standard Class"/>
    <s v="DC-12850"/>
    <s v="Dan Campbell"/>
    <x v="0"/>
    <x v="0"/>
    <s v="Memphis"/>
    <x v="18"/>
    <n v="38109"/>
    <x v="0"/>
    <x v="436"/>
    <x v="1"/>
    <x v="12"/>
    <x v="431"/>
    <n v="14.76"/>
    <n v="5"/>
    <n v="0.2"/>
    <n v="4.7969999999999988"/>
  </r>
  <r>
    <n v="7904"/>
    <x v="3920"/>
    <x v="3"/>
    <x v="802"/>
    <d v="2014-08-19T00:00:00"/>
    <s v="Standard Class"/>
    <s v="DC-12850"/>
    <s v="Dan Campbell"/>
    <x v="0"/>
    <x v="0"/>
    <s v="Memphis"/>
    <x v="18"/>
    <n v="38109"/>
    <x v="0"/>
    <x v="1802"/>
    <x v="0"/>
    <x v="1"/>
    <x v="1783"/>
    <n v="423.64799999999997"/>
    <n v="2"/>
    <n v="0.2"/>
    <n v="47.660399999999967"/>
  </r>
  <r>
    <n v="7905"/>
    <x v="3921"/>
    <x v="1"/>
    <x v="209"/>
    <d v="2012-11-13T00:00:00"/>
    <s v="Standard Class"/>
    <s v="DO-13645"/>
    <s v="Doug O'Connell"/>
    <x v="0"/>
    <x v="0"/>
    <s v="Houston"/>
    <x v="5"/>
    <n v="77036"/>
    <x v="2"/>
    <x v="1052"/>
    <x v="1"/>
    <x v="10"/>
    <x v="1032"/>
    <n v="76.64"/>
    <n v="2"/>
    <n v="0.2"/>
    <n v="26.823999999999995"/>
  </r>
  <r>
    <n v="7906"/>
    <x v="3922"/>
    <x v="1"/>
    <x v="52"/>
    <d v="2012-10-22T00:00:00"/>
    <s v="Standard Class"/>
    <s v="LS-16975"/>
    <s v="Lindsay Shagiari"/>
    <x v="2"/>
    <x v="0"/>
    <s v="Dallas"/>
    <x v="5"/>
    <n v="75217"/>
    <x v="2"/>
    <x v="407"/>
    <x v="1"/>
    <x v="12"/>
    <x v="33"/>
    <n v="4.4640000000000004"/>
    <n v="1"/>
    <n v="0.2"/>
    <n v="1.6739999999999999"/>
  </r>
  <r>
    <n v="7907"/>
    <x v="3922"/>
    <x v="1"/>
    <x v="52"/>
    <d v="2012-10-22T00:00:00"/>
    <s v="Standard Class"/>
    <s v="LS-16975"/>
    <s v="Lindsay Shagiari"/>
    <x v="2"/>
    <x v="0"/>
    <s v="Dallas"/>
    <x v="5"/>
    <n v="75217"/>
    <x v="2"/>
    <x v="922"/>
    <x v="1"/>
    <x v="8"/>
    <x v="905"/>
    <n v="3.9599999999999991"/>
    <n v="10"/>
    <n v="0.8"/>
    <n v="-6.93"/>
  </r>
  <r>
    <n v="7908"/>
    <x v="3923"/>
    <x v="0"/>
    <x v="679"/>
    <d v="2013-08-03T00:00:00"/>
    <s v="First Class"/>
    <s v="RW-19630"/>
    <s v="Rob Williams"/>
    <x v="1"/>
    <x v="0"/>
    <s v="San Francisco"/>
    <x v="1"/>
    <n v="94122"/>
    <x v="1"/>
    <x v="847"/>
    <x v="1"/>
    <x v="9"/>
    <x v="833"/>
    <n v="715.64"/>
    <n v="2"/>
    <n v="0"/>
    <n v="178.90999999999997"/>
  </r>
  <r>
    <n v="7909"/>
    <x v="3924"/>
    <x v="0"/>
    <x v="275"/>
    <d v="2013-12-08T00:00:00"/>
    <s v="Standard Class"/>
    <s v="RD-19720"/>
    <s v="Roger Demir"/>
    <x v="0"/>
    <x v="0"/>
    <s v="Morgan Hill"/>
    <x v="1"/>
    <n v="95037"/>
    <x v="1"/>
    <x v="823"/>
    <x v="0"/>
    <x v="3"/>
    <x v="811"/>
    <n v="268.70400000000001"/>
    <n v="3"/>
    <n v="0.2"/>
    <n v="6.717599999999976"/>
  </r>
  <r>
    <n v="7910"/>
    <x v="3924"/>
    <x v="0"/>
    <x v="275"/>
    <d v="2013-12-08T00:00:00"/>
    <s v="Standard Class"/>
    <s v="RD-19720"/>
    <s v="Roger Demir"/>
    <x v="0"/>
    <x v="0"/>
    <s v="Morgan Hill"/>
    <x v="1"/>
    <n v="95037"/>
    <x v="1"/>
    <x v="448"/>
    <x v="1"/>
    <x v="6"/>
    <x v="443"/>
    <n v="21.92"/>
    <n v="8"/>
    <n v="0"/>
    <n v="5.9184000000000019"/>
  </r>
  <r>
    <n v="7911"/>
    <x v="3924"/>
    <x v="0"/>
    <x v="275"/>
    <d v="2013-12-08T00:00:00"/>
    <s v="Standard Class"/>
    <s v="RD-19720"/>
    <s v="Roger Demir"/>
    <x v="0"/>
    <x v="0"/>
    <s v="Morgan Hill"/>
    <x v="1"/>
    <n v="95037"/>
    <x v="1"/>
    <x v="720"/>
    <x v="1"/>
    <x v="4"/>
    <x v="712"/>
    <n v="48.72"/>
    <n v="3"/>
    <n v="0"/>
    <n v="7.3079999999999998"/>
  </r>
  <r>
    <n v="7912"/>
    <x v="3924"/>
    <x v="0"/>
    <x v="275"/>
    <d v="2013-12-08T00:00:00"/>
    <s v="Standard Class"/>
    <s v="RD-19720"/>
    <s v="Roger Demir"/>
    <x v="0"/>
    <x v="0"/>
    <s v="Morgan Hill"/>
    <x v="1"/>
    <n v="95037"/>
    <x v="1"/>
    <x v="430"/>
    <x v="0"/>
    <x v="0"/>
    <x v="425"/>
    <n v="205.666"/>
    <n v="2"/>
    <n v="0.15"/>
    <n v="-12.097999999999999"/>
  </r>
  <r>
    <n v="7913"/>
    <x v="3925"/>
    <x v="0"/>
    <x v="236"/>
    <d v="2013-05-01T00:00:00"/>
    <s v="Second Class"/>
    <s v="RB-19570"/>
    <s v="Rob Beeghly"/>
    <x v="0"/>
    <x v="0"/>
    <s v="Saint Charles"/>
    <x v="10"/>
    <n v="60174"/>
    <x v="2"/>
    <x v="767"/>
    <x v="0"/>
    <x v="5"/>
    <x v="759"/>
    <n v="30.344000000000001"/>
    <n v="2"/>
    <n v="0.6"/>
    <n v="-31.861200000000004"/>
  </r>
  <r>
    <n v="7914"/>
    <x v="3926"/>
    <x v="3"/>
    <x v="326"/>
    <d v="2014-08-28T00:00:00"/>
    <s v="First Class"/>
    <s v="JE-15715"/>
    <s v="Joe Elijah"/>
    <x v="0"/>
    <x v="0"/>
    <s v="Cleveland"/>
    <x v="24"/>
    <n v="44105"/>
    <x v="3"/>
    <x v="1229"/>
    <x v="1"/>
    <x v="4"/>
    <x v="1203"/>
    <n v="25.695999999999998"/>
    <n v="2"/>
    <n v="0.2"/>
    <n v="1.9271999999999991"/>
  </r>
  <r>
    <n v="7915"/>
    <x v="3927"/>
    <x v="3"/>
    <x v="46"/>
    <d v="2014-06-22T00:00:00"/>
    <s v="Standard Class"/>
    <s v="SR-20740"/>
    <s v="Steven Roelle"/>
    <x v="2"/>
    <x v="0"/>
    <s v="New York City"/>
    <x v="15"/>
    <n v="10024"/>
    <x v="3"/>
    <x v="1829"/>
    <x v="2"/>
    <x v="15"/>
    <x v="1808"/>
    <n v="3404.5"/>
    <n v="5"/>
    <n v="0"/>
    <n v="1668.2049999999999"/>
  </r>
  <r>
    <n v="7916"/>
    <x v="3927"/>
    <x v="3"/>
    <x v="46"/>
    <d v="2014-06-22T00:00:00"/>
    <s v="Standard Class"/>
    <s v="SR-20740"/>
    <s v="Steven Roelle"/>
    <x v="2"/>
    <x v="0"/>
    <s v="New York City"/>
    <x v="15"/>
    <n v="10024"/>
    <x v="3"/>
    <x v="1735"/>
    <x v="2"/>
    <x v="11"/>
    <x v="1715"/>
    <n v="101.34"/>
    <n v="3"/>
    <n v="0"/>
    <n v="8.1071999999999917"/>
  </r>
  <r>
    <n v="7917"/>
    <x v="3928"/>
    <x v="1"/>
    <x v="312"/>
    <d v="2012-11-24T00:00:00"/>
    <s v="Standard Class"/>
    <s v="PO-19195"/>
    <s v="Phillina Ober"/>
    <x v="2"/>
    <x v="0"/>
    <s v="Philadelphia"/>
    <x v="9"/>
    <n v="19140"/>
    <x v="3"/>
    <x v="812"/>
    <x v="0"/>
    <x v="1"/>
    <x v="801"/>
    <n v="344.37199999999996"/>
    <n v="4"/>
    <n v="0.3"/>
    <n v="-93.472400000000022"/>
  </r>
  <r>
    <n v="7918"/>
    <x v="3929"/>
    <x v="3"/>
    <x v="507"/>
    <d v="2014-09-09T00:00:00"/>
    <s v="Second Class"/>
    <s v="JK-16120"/>
    <s v="Julie Kriz"/>
    <x v="2"/>
    <x v="0"/>
    <s v="Garland"/>
    <x v="5"/>
    <n v="75043"/>
    <x v="2"/>
    <x v="108"/>
    <x v="1"/>
    <x v="6"/>
    <x v="108"/>
    <n v="30.384"/>
    <n v="1"/>
    <n v="0.2"/>
    <n v="3.7979999999999947"/>
  </r>
  <r>
    <n v="7919"/>
    <x v="3930"/>
    <x v="1"/>
    <x v="433"/>
    <d v="2012-07-08T00:00:00"/>
    <s v="Second Class"/>
    <s v="JP-16135"/>
    <s v="Julie Prescott"/>
    <x v="2"/>
    <x v="0"/>
    <s v="San Diego"/>
    <x v="1"/>
    <n v="92024"/>
    <x v="1"/>
    <x v="276"/>
    <x v="1"/>
    <x v="8"/>
    <x v="273"/>
    <n v="22.847999999999999"/>
    <n v="2"/>
    <n v="0.2"/>
    <n v="7.4255999999999993"/>
  </r>
  <r>
    <n v="7920"/>
    <x v="3931"/>
    <x v="3"/>
    <x v="175"/>
    <d v="2014-09-22T00:00:00"/>
    <s v="Standard Class"/>
    <s v="Dp-13240"/>
    <s v="Dean percer"/>
    <x v="2"/>
    <x v="0"/>
    <s v="Waterbury"/>
    <x v="29"/>
    <n v="6708"/>
    <x v="3"/>
    <x v="1220"/>
    <x v="1"/>
    <x v="4"/>
    <x v="1195"/>
    <n v="38.619999999999997"/>
    <n v="2"/>
    <n v="0"/>
    <n v="10.813600000000001"/>
  </r>
  <r>
    <n v="7921"/>
    <x v="3931"/>
    <x v="3"/>
    <x v="175"/>
    <d v="2014-09-22T00:00:00"/>
    <s v="Standard Class"/>
    <s v="Dp-13240"/>
    <s v="Dean percer"/>
    <x v="2"/>
    <x v="0"/>
    <s v="Waterbury"/>
    <x v="29"/>
    <n v="6708"/>
    <x v="3"/>
    <x v="1600"/>
    <x v="2"/>
    <x v="11"/>
    <x v="1583"/>
    <n v="59.98"/>
    <n v="2"/>
    <n v="0"/>
    <n v="10.796399999999998"/>
  </r>
  <r>
    <n v="7922"/>
    <x v="3932"/>
    <x v="3"/>
    <x v="677"/>
    <d v="2014-03-18T00:00:00"/>
    <s v="Standard Class"/>
    <s v="JB-16000"/>
    <s v="Joy Bell-"/>
    <x v="0"/>
    <x v="0"/>
    <s v="Columbia"/>
    <x v="39"/>
    <n v="21044"/>
    <x v="3"/>
    <x v="920"/>
    <x v="1"/>
    <x v="8"/>
    <x v="903"/>
    <n v="174.3"/>
    <n v="3"/>
    <n v="0"/>
    <n v="81.920999999999992"/>
  </r>
  <r>
    <n v="7923"/>
    <x v="3933"/>
    <x v="3"/>
    <x v="241"/>
    <d v="2014-09-30T00:00:00"/>
    <s v="Standard Class"/>
    <s v="PP-18955"/>
    <s v="Paul Prost"/>
    <x v="2"/>
    <x v="0"/>
    <s v="Hollywood"/>
    <x v="2"/>
    <n v="33021"/>
    <x v="0"/>
    <x v="1485"/>
    <x v="2"/>
    <x v="7"/>
    <x v="1463"/>
    <n v="383.96000000000004"/>
    <n v="5"/>
    <n v="0.2"/>
    <n v="38.396000000000015"/>
  </r>
  <r>
    <n v="7924"/>
    <x v="3933"/>
    <x v="3"/>
    <x v="241"/>
    <d v="2014-09-30T00:00:00"/>
    <s v="Standard Class"/>
    <s v="PP-18955"/>
    <s v="Paul Prost"/>
    <x v="2"/>
    <x v="0"/>
    <s v="Hollywood"/>
    <x v="2"/>
    <n v="33021"/>
    <x v="0"/>
    <x v="153"/>
    <x v="1"/>
    <x v="8"/>
    <x v="152"/>
    <n v="15.570000000000004"/>
    <n v="3"/>
    <n v="0.7"/>
    <n v="-11.417999999999999"/>
  </r>
  <r>
    <n v="7925"/>
    <x v="3934"/>
    <x v="0"/>
    <x v="572"/>
    <d v="2013-08-17T00:00:00"/>
    <s v="First Class"/>
    <s v="RF-19840"/>
    <s v="Roy Französisch"/>
    <x v="0"/>
    <x v="0"/>
    <s v="Springfield"/>
    <x v="17"/>
    <n v="22153"/>
    <x v="0"/>
    <x v="78"/>
    <x v="1"/>
    <x v="8"/>
    <x v="78"/>
    <n v="22.32"/>
    <n v="4"/>
    <n v="0"/>
    <n v="10.7136"/>
  </r>
  <r>
    <n v="7926"/>
    <x v="3934"/>
    <x v="0"/>
    <x v="572"/>
    <d v="2013-08-17T00:00:00"/>
    <s v="First Class"/>
    <s v="RF-19840"/>
    <s v="Roy Französisch"/>
    <x v="0"/>
    <x v="0"/>
    <s v="Springfield"/>
    <x v="17"/>
    <n v="22153"/>
    <x v="0"/>
    <x v="429"/>
    <x v="1"/>
    <x v="2"/>
    <x v="424"/>
    <n v="103.60000000000001"/>
    <n v="7"/>
    <n v="0"/>
    <n v="51.800000000000004"/>
  </r>
  <r>
    <n v="7927"/>
    <x v="3935"/>
    <x v="3"/>
    <x v="225"/>
    <d v="2014-11-25T00:00:00"/>
    <s v="Second Class"/>
    <s v="KH-16330"/>
    <s v="Katharine Harms"/>
    <x v="1"/>
    <x v="0"/>
    <s v="New York City"/>
    <x v="15"/>
    <n v="10035"/>
    <x v="3"/>
    <x v="1430"/>
    <x v="2"/>
    <x v="11"/>
    <x v="1409"/>
    <n v="2.9699999999999998"/>
    <n v="3"/>
    <n v="0"/>
    <n v="1.3365"/>
  </r>
  <r>
    <n v="7928"/>
    <x v="3935"/>
    <x v="3"/>
    <x v="225"/>
    <d v="2014-11-25T00:00:00"/>
    <s v="Second Class"/>
    <s v="KH-16330"/>
    <s v="Katharine Harms"/>
    <x v="1"/>
    <x v="0"/>
    <s v="New York City"/>
    <x v="15"/>
    <n v="10035"/>
    <x v="3"/>
    <x v="432"/>
    <x v="2"/>
    <x v="7"/>
    <x v="427"/>
    <n v="569.99"/>
    <n v="1"/>
    <n v="0"/>
    <n v="170.99699999999996"/>
  </r>
  <r>
    <n v="7929"/>
    <x v="3935"/>
    <x v="3"/>
    <x v="225"/>
    <d v="2014-11-25T00:00:00"/>
    <s v="Second Class"/>
    <s v="KH-16330"/>
    <s v="Katharine Harms"/>
    <x v="1"/>
    <x v="0"/>
    <s v="New York City"/>
    <x v="15"/>
    <n v="10035"/>
    <x v="3"/>
    <x v="1793"/>
    <x v="0"/>
    <x v="5"/>
    <x v="1774"/>
    <n v="50.97"/>
    <n v="3"/>
    <n v="0"/>
    <n v="9.1745999999999981"/>
  </r>
  <r>
    <n v="7930"/>
    <x v="3936"/>
    <x v="3"/>
    <x v="800"/>
    <d v="2014-07-28T00:00:00"/>
    <s v="First Class"/>
    <s v="EM-14200"/>
    <s v="Evan Minnotte"/>
    <x v="2"/>
    <x v="0"/>
    <s v="Dallas"/>
    <x v="5"/>
    <n v="75217"/>
    <x v="2"/>
    <x v="1169"/>
    <x v="0"/>
    <x v="3"/>
    <x v="1147"/>
    <n v="298.11599999999999"/>
    <n v="6"/>
    <n v="0.3"/>
    <n v="-4.2588000000000363"/>
  </r>
  <r>
    <n v="7931"/>
    <x v="3937"/>
    <x v="0"/>
    <x v="869"/>
    <d v="2013-03-28T00:00:00"/>
    <s v="Second Class"/>
    <s v="DK-12835"/>
    <s v="Damala Kotsonis"/>
    <x v="1"/>
    <x v="0"/>
    <s v="New York City"/>
    <x v="15"/>
    <n v="10024"/>
    <x v="3"/>
    <x v="1041"/>
    <x v="1"/>
    <x v="6"/>
    <x v="1021"/>
    <n v="59.519999999999996"/>
    <n v="3"/>
    <n v="0"/>
    <n v="17.855999999999995"/>
  </r>
  <r>
    <n v="7932"/>
    <x v="3938"/>
    <x v="0"/>
    <x v="692"/>
    <d v="2013-07-21T00:00:00"/>
    <s v="Standard Class"/>
    <s v="MC-17425"/>
    <s v="Mark Cousins"/>
    <x v="1"/>
    <x v="0"/>
    <s v="Portland"/>
    <x v="21"/>
    <n v="97206"/>
    <x v="1"/>
    <x v="370"/>
    <x v="0"/>
    <x v="1"/>
    <x v="366"/>
    <n v="230.28000000000003"/>
    <n v="3"/>
    <n v="0.2"/>
    <n v="23.027999999999992"/>
  </r>
  <r>
    <n v="7933"/>
    <x v="3938"/>
    <x v="0"/>
    <x v="692"/>
    <d v="2013-07-21T00:00:00"/>
    <s v="Standard Class"/>
    <s v="MC-17425"/>
    <s v="Mark Cousins"/>
    <x v="1"/>
    <x v="0"/>
    <s v="Portland"/>
    <x v="21"/>
    <n v="97206"/>
    <x v="1"/>
    <x v="954"/>
    <x v="1"/>
    <x v="10"/>
    <x v="938"/>
    <n v="105.52"/>
    <n v="5"/>
    <n v="0.2"/>
    <n v="34.293999999999997"/>
  </r>
  <r>
    <n v="7934"/>
    <x v="3939"/>
    <x v="3"/>
    <x v="629"/>
    <d v="2014-08-25T00:00:00"/>
    <s v="Standard Class"/>
    <s v="RW-19540"/>
    <s v="Rick Wilson"/>
    <x v="1"/>
    <x v="0"/>
    <s v="Brentwood"/>
    <x v="1"/>
    <n v="94513"/>
    <x v="1"/>
    <x v="1040"/>
    <x v="1"/>
    <x v="12"/>
    <x v="33"/>
    <n v="23.36"/>
    <n v="2"/>
    <n v="0"/>
    <n v="11.68"/>
  </r>
  <r>
    <n v="7935"/>
    <x v="3939"/>
    <x v="3"/>
    <x v="629"/>
    <d v="2014-08-25T00:00:00"/>
    <s v="Standard Class"/>
    <s v="RW-19540"/>
    <s v="Rick Wilson"/>
    <x v="1"/>
    <x v="0"/>
    <s v="Brentwood"/>
    <x v="1"/>
    <n v="94513"/>
    <x v="1"/>
    <x v="993"/>
    <x v="2"/>
    <x v="7"/>
    <x v="976"/>
    <n v="71.975999999999999"/>
    <n v="3"/>
    <n v="0.2"/>
    <n v="8.9969999999999892"/>
  </r>
  <r>
    <n v="7936"/>
    <x v="3939"/>
    <x v="3"/>
    <x v="629"/>
    <d v="2014-08-25T00:00:00"/>
    <s v="Standard Class"/>
    <s v="RW-19540"/>
    <s v="Rick Wilson"/>
    <x v="1"/>
    <x v="0"/>
    <s v="Brentwood"/>
    <x v="1"/>
    <n v="94513"/>
    <x v="1"/>
    <x v="1117"/>
    <x v="1"/>
    <x v="10"/>
    <x v="1096"/>
    <n v="8.56"/>
    <n v="2"/>
    <n v="0"/>
    <n v="3.8519999999999994"/>
  </r>
  <r>
    <n v="7937"/>
    <x v="3939"/>
    <x v="3"/>
    <x v="629"/>
    <d v="2014-08-25T00:00:00"/>
    <s v="Standard Class"/>
    <s v="RW-19540"/>
    <s v="Rick Wilson"/>
    <x v="1"/>
    <x v="0"/>
    <s v="Brentwood"/>
    <x v="1"/>
    <n v="94513"/>
    <x v="1"/>
    <x v="1458"/>
    <x v="1"/>
    <x v="8"/>
    <x v="1435"/>
    <n v="13.919999999999998"/>
    <n v="3"/>
    <n v="0.2"/>
    <n v="4.8720000000000008"/>
  </r>
  <r>
    <n v="7938"/>
    <x v="3939"/>
    <x v="3"/>
    <x v="629"/>
    <d v="2014-08-25T00:00:00"/>
    <s v="Standard Class"/>
    <s v="RW-19540"/>
    <s v="Rick Wilson"/>
    <x v="1"/>
    <x v="0"/>
    <s v="Brentwood"/>
    <x v="1"/>
    <n v="94513"/>
    <x v="1"/>
    <x v="137"/>
    <x v="1"/>
    <x v="9"/>
    <x v="137"/>
    <n v="2518.29"/>
    <n v="9"/>
    <n v="0"/>
    <n v="654.7553999999999"/>
  </r>
  <r>
    <n v="7939"/>
    <x v="3939"/>
    <x v="3"/>
    <x v="629"/>
    <d v="2014-08-25T00:00:00"/>
    <s v="Standard Class"/>
    <s v="RW-19540"/>
    <s v="Rick Wilson"/>
    <x v="1"/>
    <x v="0"/>
    <s v="Brentwood"/>
    <x v="1"/>
    <n v="94513"/>
    <x v="1"/>
    <x v="734"/>
    <x v="1"/>
    <x v="4"/>
    <x v="726"/>
    <n v="540.56999999999994"/>
    <n v="3"/>
    <n v="0"/>
    <n v="140.54820000000001"/>
  </r>
  <r>
    <n v="7940"/>
    <x v="3939"/>
    <x v="3"/>
    <x v="629"/>
    <d v="2014-08-25T00:00:00"/>
    <s v="Standard Class"/>
    <s v="RW-19540"/>
    <s v="Rick Wilson"/>
    <x v="1"/>
    <x v="0"/>
    <s v="Brentwood"/>
    <x v="1"/>
    <n v="94513"/>
    <x v="1"/>
    <x v="655"/>
    <x v="1"/>
    <x v="8"/>
    <x v="649"/>
    <n v="221.05600000000001"/>
    <n v="8"/>
    <n v="0.2"/>
    <n v="77.369599999999991"/>
  </r>
  <r>
    <n v="7941"/>
    <x v="3940"/>
    <x v="0"/>
    <x v="882"/>
    <d v="2013-12-18T00:00:00"/>
    <s v="First Class"/>
    <s v="DS-13180"/>
    <s v="David Smith"/>
    <x v="1"/>
    <x v="0"/>
    <s v="San Diego"/>
    <x v="1"/>
    <n v="92037"/>
    <x v="1"/>
    <x v="64"/>
    <x v="0"/>
    <x v="1"/>
    <x v="124"/>
    <n v="81.424000000000007"/>
    <n v="2"/>
    <n v="0.2"/>
    <n v="-9.1601999999999961"/>
  </r>
  <r>
    <n v="7942"/>
    <x v="3940"/>
    <x v="0"/>
    <x v="882"/>
    <d v="2013-12-18T00:00:00"/>
    <s v="First Class"/>
    <s v="DS-13180"/>
    <s v="David Smith"/>
    <x v="1"/>
    <x v="0"/>
    <s v="San Diego"/>
    <x v="1"/>
    <n v="92037"/>
    <x v="1"/>
    <x v="146"/>
    <x v="1"/>
    <x v="4"/>
    <x v="146"/>
    <n v="134.80000000000001"/>
    <n v="10"/>
    <n v="0"/>
    <n v="35.047999999999995"/>
  </r>
  <r>
    <n v="7943"/>
    <x v="3941"/>
    <x v="3"/>
    <x v="53"/>
    <d v="2015-01-02T00:00:00"/>
    <s v="Standard Class"/>
    <s v="GA-14725"/>
    <s v="Guy Armstrong"/>
    <x v="0"/>
    <x v="0"/>
    <s v="Dallas"/>
    <x v="5"/>
    <n v="75081"/>
    <x v="2"/>
    <x v="715"/>
    <x v="1"/>
    <x v="8"/>
    <x v="707"/>
    <n v="39.581999999999987"/>
    <n v="9"/>
    <n v="0.8"/>
    <n v="-59.372999999999976"/>
  </r>
  <r>
    <n v="7944"/>
    <x v="3941"/>
    <x v="3"/>
    <x v="53"/>
    <d v="2015-01-02T00:00:00"/>
    <s v="Standard Class"/>
    <s v="GA-14725"/>
    <s v="Guy Armstrong"/>
    <x v="0"/>
    <x v="0"/>
    <s v="Dallas"/>
    <x v="5"/>
    <n v="75081"/>
    <x v="2"/>
    <x v="1444"/>
    <x v="1"/>
    <x v="14"/>
    <x v="33"/>
    <n v="44.688000000000002"/>
    <n v="7"/>
    <n v="0.2"/>
    <n v="5.0273999999999965"/>
  </r>
  <r>
    <n v="7945"/>
    <x v="3941"/>
    <x v="3"/>
    <x v="53"/>
    <d v="2015-01-02T00:00:00"/>
    <s v="Standard Class"/>
    <s v="GA-14725"/>
    <s v="Guy Armstrong"/>
    <x v="0"/>
    <x v="0"/>
    <s v="Dallas"/>
    <x v="5"/>
    <n v="75081"/>
    <x v="2"/>
    <x v="1500"/>
    <x v="1"/>
    <x v="6"/>
    <x v="1479"/>
    <n v="31.744"/>
    <n v="2"/>
    <n v="0.2"/>
    <n v="2.3808000000000007"/>
  </r>
  <r>
    <n v="7946"/>
    <x v="3941"/>
    <x v="3"/>
    <x v="53"/>
    <d v="2015-01-02T00:00:00"/>
    <s v="Standard Class"/>
    <s v="GA-14725"/>
    <s v="Guy Armstrong"/>
    <x v="0"/>
    <x v="0"/>
    <s v="Dallas"/>
    <x v="5"/>
    <n v="75081"/>
    <x v="2"/>
    <x v="800"/>
    <x v="1"/>
    <x v="8"/>
    <x v="790"/>
    <n v="40.97999999999999"/>
    <n v="5"/>
    <n v="0.8"/>
    <n v="-65.567999999999998"/>
  </r>
  <r>
    <n v="7947"/>
    <x v="3941"/>
    <x v="3"/>
    <x v="53"/>
    <d v="2015-01-02T00:00:00"/>
    <s v="Standard Class"/>
    <s v="GA-14725"/>
    <s v="Guy Armstrong"/>
    <x v="0"/>
    <x v="0"/>
    <s v="Dallas"/>
    <x v="5"/>
    <n v="75081"/>
    <x v="2"/>
    <x v="1085"/>
    <x v="1"/>
    <x v="8"/>
    <x v="1066"/>
    <n v="3.1679999999999993"/>
    <n v="3"/>
    <n v="0.8"/>
    <n v="-5.0687999999999995"/>
  </r>
  <r>
    <n v="7948"/>
    <x v="3942"/>
    <x v="2"/>
    <x v="72"/>
    <d v="2011-03-05T00:00:00"/>
    <s v="Standard Class"/>
    <s v="SC-20380"/>
    <s v="Shahid Collister"/>
    <x v="0"/>
    <x v="0"/>
    <s v="El Paso"/>
    <x v="5"/>
    <n v="79907"/>
    <x v="2"/>
    <x v="1217"/>
    <x v="1"/>
    <x v="13"/>
    <x v="1192"/>
    <n v="18.84"/>
    <n v="5"/>
    <n v="0.2"/>
    <n v="-3.5324999999999998"/>
  </r>
  <r>
    <n v="7949"/>
    <x v="3942"/>
    <x v="2"/>
    <x v="72"/>
    <d v="2011-03-05T00:00:00"/>
    <s v="Standard Class"/>
    <s v="SC-20380"/>
    <s v="Shahid Collister"/>
    <x v="0"/>
    <x v="0"/>
    <s v="El Paso"/>
    <x v="5"/>
    <n v="79907"/>
    <x v="2"/>
    <x v="866"/>
    <x v="0"/>
    <x v="1"/>
    <x v="851"/>
    <n v="362.24999999999994"/>
    <n v="6"/>
    <n v="0.3"/>
    <n v="0"/>
  </r>
  <r>
    <n v="7950"/>
    <x v="3942"/>
    <x v="2"/>
    <x v="72"/>
    <d v="2011-03-05T00:00:00"/>
    <s v="Standard Class"/>
    <s v="SC-20380"/>
    <s v="Shahid Collister"/>
    <x v="0"/>
    <x v="0"/>
    <s v="El Paso"/>
    <x v="5"/>
    <n v="79907"/>
    <x v="2"/>
    <x v="750"/>
    <x v="0"/>
    <x v="5"/>
    <x v="741"/>
    <n v="63.552000000000007"/>
    <n v="6"/>
    <n v="0.6"/>
    <n v="-34.953600000000002"/>
  </r>
  <r>
    <n v="7951"/>
    <x v="3942"/>
    <x v="2"/>
    <x v="72"/>
    <d v="2011-03-05T00:00:00"/>
    <s v="Standard Class"/>
    <s v="SC-20380"/>
    <s v="Shahid Collister"/>
    <x v="0"/>
    <x v="0"/>
    <s v="El Paso"/>
    <x v="5"/>
    <n v="79907"/>
    <x v="2"/>
    <x v="398"/>
    <x v="1"/>
    <x v="4"/>
    <x v="394"/>
    <n v="129.55199999999999"/>
    <n v="3"/>
    <n v="0.2"/>
    <n v="-22.671600000000005"/>
  </r>
  <r>
    <n v="7952"/>
    <x v="3943"/>
    <x v="1"/>
    <x v="902"/>
    <d v="2012-11-24T00:00:00"/>
    <s v="Standard Class"/>
    <s v="KD-16345"/>
    <s v="Katherine Ducich"/>
    <x v="0"/>
    <x v="0"/>
    <s v="New York City"/>
    <x v="15"/>
    <n v="10035"/>
    <x v="3"/>
    <x v="1390"/>
    <x v="1"/>
    <x v="8"/>
    <x v="1367"/>
    <n v="5.9840000000000009"/>
    <n v="2"/>
    <n v="0.2"/>
    <n v="2.2439999999999998"/>
  </r>
  <r>
    <n v="7953"/>
    <x v="3943"/>
    <x v="1"/>
    <x v="902"/>
    <d v="2012-11-24T00:00:00"/>
    <s v="Standard Class"/>
    <s v="KD-16345"/>
    <s v="Katherine Ducich"/>
    <x v="0"/>
    <x v="0"/>
    <s v="New York City"/>
    <x v="15"/>
    <n v="10035"/>
    <x v="3"/>
    <x v="883"/>
    <x v="2"/>
    <x v="7"/>
    <x v="1471"/>
    <n v="861.76"/>
    <n v="4"/>
    <n v="0"/>
    <n v="249.91039999999998"/>
  </r>
  <r>
    <n v="7954"/>
    <x v="3944"/>
    <x v="2"/>
    <x v="470"/>
    <d v="2011-04-06T00:00:00"/>
    <s v="Standard Class"/>
    <s v="KH-16330"/>
    <s v="Katharine Harms"/>
    <x v="1"/>
    <x v="0"/>
    <s v="Revere"/>
    <x v="31"/>
    <n v="2151"/>
    <x v="3"/>
    <x v="1764"/>
    <x v="1"/>
    <x v="4"/>
    <x v="1744"/>
    <n v="66.959999999999994"/>
    <n v="4"/>
    <n v="0"/>
    <n v="2.6783999999999963"/>
  </r>
  <r>
    <n v="7955"/>
    <x v="3944"/>
    <x v="2"/>
    <x v="470"/>
    <d v="2011-04-06T00:00:00"/>
    <s v="Standard Class"/>
    <s v="KH-16330"/>
    <s v="Katharine Harms"/>
    <x v="1"/>
    <x v="0"/>
    <s v="Revere"/>
    <x v="31"/>
    <n v="2151"/>
    <x v="3"/>
    <x v="744"/>
    <x v="1"/>
    <x v="8"/>
    <x v="735"/>
    <n v="6.24"/>
    <n v="2"/>
    <n v="0"/>
    <n v="3.0575999999999999"/>
  </r>
  <r>
    <n v="7956"/>
    <x v="3945"/>
    <x v="3"/>
    <x v="361"/>
    <d v="2014-10-11T00:00:00"/>
    <s v="Standard Class"/>
    <s v="GG-14650"/>
    <s v="Greg Guthrie"/>
    <x v="1"/>
    <x v="0"/>
    <s v="Chico"/>
    <x v="1"/>
    <n v="95928"/>
    <x v="1"/>
    <x v="1349"/>
    <x v="0"/>
    <x v="1"/>
    <x v="1326"/>
    <n v="435.16800000000006"/>
    <n v="4"/>
    <n v="0.2"/>
    <n v="-59.835600000000042"/>
  </r>
  <r>
    <n v="7957"/>
    <x v="3945"/>
    <x v="3"/>
    <x v="361"/>
    <d v="2014-10-11T00:00:00"/>
    <s v="Standard Class"/>
    <s v="GG-14650"/>
    <s v="Greg Guthrie"/>
    <x v="1"/>
    <x v="0"/>
    <s v="Chico"/>
    <x v="1"/>
    <n v="95928"/>
    <x v="1"/>
    <x v="127"/>
    <x v="1"/>
    <x v="13"/>
    <x v="33"/>
    <n v="14.9"/>
    <n v="5"/>
    <n v="0"/>
    <n v="6.8539999999999992"/>
  </r>
  <r>
    <n v="7958"/>
    <x v="3945"/>
    <x v="3"/>
    <x v="361"/>
    <d v="2014-10-11T00:00:00"/>
    <s v="Standard Class"/>
    <s v="GG-14650"/>
    <s v="Greg Guthrie"/>
    <x v="1"/>
    <x v="0"/>
    <s v="Chico"/>
    <x v="1"/>
    <n v="95928"/>
    <x v="1"/>
    <x v="1683"/>
    <x v="1"/>
    <x v="9"/>
    <x v="1662"/>
    <n v="15.8"/>
    <n v="4"/>
    <n v="0"/>
    <n v="4.1080000000000005"/>
  </r>
  <r>
    <n v="7959"/>
    <x v="3945"/>
    <x v="3"/>
    <x v="361"/>
    <d v="2014-10-11T00:00:00"/>
    <s v="Standard Class"/>
    <s v="GG-14650"/>
    <s v="Greg Guthrie"/>
    <x v="1"/>
    <x v="0"/>
    <s v="Chico"/>
    <x v="1"/>
    <n v="95928"/>
    <x v="1"/>
    <x v="1474"/>
    <x v="0"/>
    <x v="5"/>
    <x v="1452"/>
    <n v="72.900000000000006"/>
    <n v="5"/>
    <n v="0"/>
    <n v="26.973000000000003"/>
  </r>
  <r>
    <n v="7960"/>
    <x v="3945"/>
    <x v="3"/>
    <x v="361"/>
    <d v="2014-10-11T00:00:00"/>
    <s v="Standard Class"/>
    <s v="GG-14650"/>
    <s v="Greg Guthrie"/>
    <x v="1"/>
    <x v="0"/>
    <s v="Chico"/>
    <x v="1"/>
    <n v="95928"/>
    <x v="1"/>
    <x v="838"/>
    <x v="0"/>
    <x v="3"/>
    <x v="824"/>
    <n v="206.35200000000003"/>
    <n v="3"/>
    <n v="0.2"/>
    <n v="5.1587999999999852"/>
  </r>
  <r>
    <n v="7961"/>
    <x v="3945"/>
    <x v="3"/>
    <x v="361"/>
    <d v="2014-10-11T00:00:00"/>
    <s v="Standard Class"/>
    <s v="GG-14650"/>
    <s v="Greg Guthrie"/>
    <x v="1"/>
    <x v="0"/>
    <s v="Chico"/>
    <x v="1"/>
    <n v="95928"/>
    <x v="1"/>
    <x v="312"/>
    <x v="2"/>
    <x v="7"/>
    <x v="309"/>
    <n v="7.9920000000000009"/>
    <n v="1"/>
    <n v="0.2"/>
    <n v="2.6972999999999994"/>
  </r>
  <r>
    <n v="7962"/>
    <x v="3946"/>
    <x v="3"/>
    <x v="551"/>
    <d v="2014-11-24T00:00:00"/>
    <s v="Second Class"/>
    <s v="JS-15685"/>
    <s v="Jim Sink"/>
    <x v="1"/>
    <x v="0"/>
    <s v="Miramar"/>
    <x v="2"/>
    <n v="33023"/>
    <x v="0"/>
    <x v="1512"/>
    <x v="1"/>
    <x v="4"/>
    <x v="1490"/>
    <n v="81.360000000000014"/>
    <n v="5"/>
    <n v="0.2"/>
    <n v="-19.323000000000011"/>
  </r>
  <r>
    <n v="7963"/>
    <x v="3946"/>
    <x v="3"/>
    <x v="551"/>
    <d v="2014-11-24T00:00:00"/>
    <s v="Second Class"/>
    <s v="JS-15685"/>
    <s v="Jim Sink"/>
    <x v="1"/>
    <x v="0"/>
    <s v="Miramar"/>
    <x v="2"/>
    <n v="33023"/>
    <x v="0"/>
    <x v="674"/>
    <x v="1"/>
    <x v="8"/>
    <x v="668"/>
    <n v="20.232000000000003"/>
    <n v="8"/>
    <n v="0.7"/>
    <n v="-16.185600000000001"/>
  </r>
  <r>
    <n v="7964"/>
    <x v="3946"/>
    <x v="3"/>
    <x v="551"/>
    <d v="2014-11-24T00:00:00"/>
    <s v="Second Class"/>
    <s v="JS-15685"/>
    <s v="Jim Sink"/>
    <x v="1"/>
    <x v="0"/>
    <s v="Miramar"/>
    <x v="2"/>
    <n v="33023"/>
    <x v="0"/>
    <x v="166"/>
    <x v="1"/>
    <x v="9"/>
    <x v="165"/>
    <n v="389.05600000000004"/>
    <n v="4"/>
    <n v="0.2"/>
    <n v="48.631999999999948"/>
  </r>
  <r>
    <n v="7965"/>
    <x v="3946"/>
    <x v="3"/>
    <x v="551"/>
    <d v="2014-11-24T00:00:00"/>
    <s v="Second Class"/>
    <s v="JS-15685"/>
    <s v="Jim Sink"/>
    <x v="1"/>
    <x v="0"/>
    <s v="Miramar"/>
    <x v="2"/>
    <n v="33023"/>
    <x v="0"/>
    <x v="1516"/>
    <x v="1"/>
    <x v="10"/>
    <x v="1494"/>
    <n v="20.736000000000004"/>
    <n v="4"/>
    <n v="0.2"/>
    <n v="7.2576000000000001"/>
  </r>
  <r>
    <n v="7966"/>
    <x v="3946"/>
    <x v="3"/>
    <x v="551"/>
    <d v="2014-11-24T00:00:00"/>
    <s v="Second Class"/>
    <s v="JS-15685"/>
    <s v="Jim Sink"/>
    <x v="1"/>
    <x v="0"/>
    <s v="Miramar"/>
    <x v="2"/>
    <n v="33023"/>
    <x v="0"/>
    <x v="1165"/>
    <x v="1"/>
    <x v="10"/>
    <x v="1143"/>
    <n v="41.472000000000008"/>
    <n v="8"/>
    <n v="0.2"/>
    <n v="14.5152"/>
  </r>
  <r>
    <n v="7967"/>
    <x v="3947"/>
    <x v="1"/>
    <x v="391"/>
    <d v="2012-03-30T00:00:00"/>
    <s v="Standard Class"/>
    <s v="BP-11095"/>
    <s v="Bart Pistole"/>
    <x v="1"/>
    <x v="0"/>
    <s v="Los Angeles"/>
    <x v="1"/>
    <n v="90049"/>
    <x v="1"/>
    <x v="1305"/>
    <x v="1"/>
    <x v="10"/>
    <x v="1281"/>
    <n v="33.36"/>
    <n v="4"/>
    <n v="0"/>
    <n v="16.68"/>
  </r>
  <r>
    <n v="7968"/>
    <x v="3948"/>
    <x v="0"/>
    <x v="1155"/>
    <d v="2013-10-13T00:00:00"/>
    <s v="First Class"/>
    <s v="CC-12610"/>
    <s v="Corey Catlett"/>
    <x v="1"/>
    <x v="0"/>
    <s v="Denver"/>
    <x v="22"/>
    <n v="80219"/>
    <x v="1"/>
    <x v="1830"/>
    <x v="0"/>
    <x v="0"/>
    <x v="1809"/>
    <n v="90.882000000000005"/>
    <n v="3"/>
    <n v="0.7"/>
    <n v="-190.85220000000004"/>
  </r>
  <r>
    <n v="7969"/>
    <x v="3948"/>
    <x v="0"/>
    <x v="1155"/>
    <d v="2013-10-13T00:00:00"/>
    <s v="First Class"/>
    <s v="CC-12610"/>
    <s v="Corey Catlett"/>
    <x v="1"/>
    <x v="0"/>
    <s v="Denver"/>
    <x v="22"/>
    <n v="80219"/>
    <x v="1"/>
    <x v="1730"/>
    <x v="2"/>
    <x v="7"/>
    <x v="1708"/>
    <n v="15.991999999999999"/>
    <n v="1"/>
    <n v="0.2"/>
    <n v="-2.9985000000000022"/>
  </r>
  <r>
    <n v="7970"/>
    <x v="3948"/>
    <x v="0"/>
    <x v="1155"/>
    <d v="2013-10-13T00:00:00"/>
    <s v="First Class"/>
    <s v="CC-12610"/>
    <s v="Corey Catlett"/>
    <x v="1"/>
    <x v="0"/>
    <s v="Denver"/>
    <x v="22"/>
    <n v="80219"/>
    <x v="1"/>
    <x v="531"/>
    <x v="0"/>
    <x v="1"/>
    <x v="526"/>
    <n v="120.78399999999999"/>
    <n v="1"/>
    <n v="0.2"/>
    <n v="13.588199999999986"/>
  </r>
  <r>
    <n v="7971"/>
    <x v="3949"/>
    <x v="1"/>
    <x v="748"/>
    <d v="2012-08-20T00:00:00"/>
    <s v="Standard Class"/>
    <s v="SP-20860"/>
    <s v="Sung Pak"/>
    <x v="1"/>
    <x v="0"/>
    <s v="Philadelphia"/>
    <x v="9"/>
    <n v="19134"/>
    <x v="3"/>
    <x v="1015"/>
    <x v="2"/>
    <x v="7"/>
    <x v="997"/>
    <n v="519.79200000000003"/>
    <n v="4"/>
    <n v="0.4"/>
    <n v="-112.62159999999994"/>
  </r>
  <r>
    <n v="7972"/>
    <x v="3949"/>
    <x v="1"/>
    <x v="748"/>
    <d v="2012-08-20T00:00:00"/>
    <s v="Standard Class"/>
    <s v="SP-20860"/>
    <s v="Sung Pak"/>
    <x v="1"/>
    <x v="0"/>
    <s v="Philadelphia"/>
    <x v="9"/>
    <n v="19134"/>
    <x v="3"/>
    <x v="1421"/>
    <x v="2"/>
    <x v="11"/>
    <x v="1400"/>
    <n v="31.176000000000002"/>
    <n v="3"/>
    <n v="0.2"/>
    <n v="-5.4558000000000035"/>
  </r>
  <r>
    <n v="7973"/>
    <x v="3949"/>
    <x v="1"/>
    <x v="748"/>
    <d v="2012-08-20T00:00:00"/>
    <s v="Standard Class"/>
    <s v="SP-20860"/>
    <s v="Sung Pak"/>
    <x v="1"/>
    <x v="0"/>
    <s v="Philadelphia"/>
    <x v="9"/>
    <n v="19134"/>
    <x v="3"/>
    <x v="1290"/>
    <x v="1"/>
    <x v="10"/>
    <x v="1267"/>
    <n v="10.368000000000002"/>
    <n v="2"/>
    <n v="0.2"/>
    <n v="3.6288"/>
  </r>
  <r>
    <n v="7974"/>
    <x v="3949"/>
    <x v="1"/>
    <x v="748"/>
    <d v="2012-08-20T00:00:00"/>
    <s v="Standard Class"/>
    <s v="SP-20860"/>
    <s v="Sung Pak"/>
    <x v="1"/>
    <x v="0"/>
    <s v="Philadelphia"/>
    <x v="9"/>
    <n v="19134"/>
    <x v="3"/>
    <x v="109"/>
    <x v="1"/>
    <x v="8"/>
    <x v="109"/>
    <n v="2.7240000000000006"/>
    <n v="2"/>
    <n v="0.7"/>
    <n v="-1.9067999999999996"/>
  </r>
  <r>
    <n v="7975"/>
    <x v="3949"/>
    <x v="1"/>
    <x v="748"/>
    <d v="2012-08-20T00:00:00"/>
    <s v="Standard Class"/>
    <s v="SP-20860"/>
    <s v="Sung Pak"/>
    <x v="1"/>
    <x v="0"/>
    <s v="Philadelphia"/>
    <x v="9"/>
    <n v="19134"/>
    <x v="3"/>
    <x v="1060"/>
    <x v="0"/>
    <x v="5"/>
    <x v="1040"/>
    <n v="254.35200000000003"/>
    <n v="3"/>
    <n v="0.2"/>
    <n v="0"/>
  </r>
  <r>
    <n v="7976"/>
    <x v="3949"/>
    <x v="1"/>
    <x v="748"/>
    <d v="2012-08-20T00:00:00"/>
    <s v="Standard Class"/>
    <s v="SP-20860"/>
    <s v="Sung Pak"/>
    <x v="1"/>
    <x v="0"/>
    <s v="Philadelphia"/>
    <x v="9"/>
    <n v="19134"/>
    <x v="3"/>
    <x v="807"/>
    <x v="1"/>
    <x v="8"/>
    <x v="797"/>
    <n v="3.762"/>
    <n v="3"/>
    <n v="0.7"/>
    <n v="-2.758799999999999"/>
  </r>
  <r>
    <n v="7977"/>
    <x v="3949"/>
    <x v="1"/>
    <x v="748"/>
    <d v="2012-08-20T00:00:00"/>
    <s v="Standard Class"/>
    <s v="SP-20860"/>
    <s v="Sung Pak"/>
    <x v="1"/>
    <x v="0"/>
    <s v="Philadelphia"/>
    <x v="9"/>
    <n v="19134"/>
    <x v="3"/>
    <x v="1012"/>
    <x v="1"/>
    <x v="10"/>
    <x v="995"/>
    <n v="10.272000000000002"/>
    <n v="3"/>
    <n v="0.2"/>
    <n v="3.2099999999999982"/>
  </r>
  <r>
    <n v="7978"/>
    <x v="3950"/>
    <x v="2"/>
    <x v="1178"/>
    <d v="2011-06-05T00:00:00"/>
    <s v="Standard Class"/>
    <s v="JK-15625"/>
    <s v="Jim Karlsson"/>
    <x v="0"/>
    <x v="0"/>
    <s v="Jackson"/>
    <x v="35"/>
    <n v="39212"/>
    <x v="0"/>
    <x v="420"/>
    <x v="2"/>
    <x v="7"/>
    <x v="415"/>
    <n v="659.97"/>
    <n v="3"/>
    <n v="0"/>
    <n v="197.99099999999996"/>
  </r>
  <r>
    <n v="7979"/>
    <x v="3950"/>
    <x v="2"/>
    <x v="1178"/>
    <d v="2011-06-05T00:00:00"/>
    <s v="Standard Class"/>
    <s v="JK-15625"/>
    <s v="Jim Karlsson"/>
    <x v="0"/>
    <x v="0"/>
    <s v="Jackson"/>
    <x v="35"/>
    <n v="39212"/>
    <x v="0"/>
    <x v="529"/>
    <x v="2"/>
    <x v="7"/>
    <x v="524"/>
    <n v="113.72999999999999"/>
    <n v="3"/>
    <n v="0"/>
    <n v="32.981699999999989"/>
  </r>
  <r>
    <n v="7980"/>
    <x v="3951"/>
    <x v="1"/>
    <x v="375"/>
    <d v="2012-08-31T00:00:00"/>
    <s v="Standard Class"/>
    <s v="CC-12100"/>
    <s v="Chad Cunningham"/>
    <x v="2"/>
    <x v="0"/>
    <s v="Los Angeles"/>
    <x v="1"/>
    <n v="90045"/>
    <x v="1"/>
    <x v="1206"/>
    <x v="1"/>
    <x v="8"/>
    <x v="1182"/>
    <n v="5.1040000000000001"/>
    <n v="1"/>
    <n v="0.2"/>
    <n v="1.6587999999999996"/>
  </r>
  <r>
    <n v="7981"/>
    <x v="3952"/>
    <x v="2"/>
    <x v="1179"/>
    <d v="2011-01-08T00:00:00"/>
    <s v="Standard Class"/>
    <s v="DP-13000"/>
    <s v="Darren Powers"/>
    <x v="0"/>
    <x v="0"/>
    <s v="Houston"/>
    <x v="5"/>
    <n v="77095"/>
    <x v="2"/>
    <x v="1536"/>
    <x v="1"/>
    <x v="10"/>
    <x v="1515"/>
    <n v="16.448"/>
    <n v="2"/>
    <n v="0.2"/>
    <n v="5.5511999999999979"/>
  </r>
  <r>
    <n v="7982"/>
    <x v="3953"/>
    <x v="2"/>
    <x v="1076"/>
    <d v="2011-09-13T00:00:00"/>
    <s v="First Class"/>
    <s v="SF-20065"/>
    <s v="Sandra Flanagan"/>
    <x v="0"/>
    <x v="0"/>
    <s v="Clifton"/>
    <x v="30"/>
    <n v="7011"/>
    <x v="3"/>
    <x v="564"/>
    <x v="1"/>
    <x v="9"/>
    <x v="559"/>
    <n v="81.92"/>
    <n v="4"/>
    <n v="0"/>
    <n v="22.118400000000001"/>
  </r>
  <r>
    <n v="7983"/>
    <x v="3953"/>
    <x v="2"/>
    <x v="1076"/>
    <d v="2011-09-13T00:00:00"/>
    <s v="First Class"/>
    <s v="SF-20065"/>
    <s v="Sandra Flanagan"/>
    <x v="0"/>
    <x v="0"/>
    <s v="Clifton"/>
    <x v="30"/>
    <n v="7011"/>
    <x v="3"/>
    <x v="1154"/>
    <x v="0"/>
    <x v="5"/>
    <x v="1133"/>
    <n v="254.89999999999998"/>
    <n v="5"/>
    <n v="0"/>
    <n v="76.469999999999985"/>
  </r>
  <r>
    <n v="7984"/>
    <x v="3954"/>
    <x v="3"/>
    <x v="203"/>
    <d v="2014-01-26T00:00:00"/>
    <s v="Second Class"/>
    <s v="EH-13765"/>
    <s v="Edward Hooks"/>
    <x v="1"/>
    <x v="0"/>
    <s v="Chicago"/>
    <x v="10"/>
    <n v="60623"/>
    <x v="2"/>
    <x v="1228"/>
    <x v="1"/>
    <x v="13"/>
    <x v="33"/>
    <n v="15.120000000000001"/>
    <n v="5"/>
    <n v="0.2"/>
    <n v="4.9139999999999988"/>
  </r>
  <r>
    <n v="7985"/>
    <x v="3954"/>
    <x v="3"/>
    <x v="203"/>
    <d v="2014-01-26T00:00:00"/>
    <s v="Second Class"/>
    <s v="EH-13765"/>
    <s v="Edward Hooks"/>
    <x v="1"/>
    <x v="0"/>
    <s v="Chicago"/>
    <x v="10"/>
    <n v="60623"/>
    <x v="2"/>
    <x v="1609"/>
    <x v="1"/>
    <x v="6"/>
    <x v="1591"/>
    <n v="7.8719999999999999"/>
    <n v="3"/>
    <n v="0.2"/>
    <n v="0.88559999999999883"/>
  </r>
  <r>
    <n v="7986"/>
    <x v="3955"/>
    <x v="0"/>
    <x v="438"/>
    <d v="2013-04-25T00:00:00"/>
    <s v="First Class"/>
    <s v="DN-13690"/>
    <s v="Duane Noonan"/>
    <x v="0"/>
    <x v="0"/>
    <s v="Seattle"/>
    <x v="4"/>
    <n v="98115"/>
    <x v="1"/>
    <x v="255"/>
    <x v="1"/>
    <x v="8"/>
    <x v="253"/>
    <n v="8.32"/>
    <n v="5"/>
    <n v="0.2"/>
    <n v="2.8079999999999998"/>
  </r>
  <r>
    <n v="7987"/>
    <x v="3956"/>
    <x v="0"/>
    <x v="1180"/>
    <d v="2013-07-24T00:00:00"/>
    <s v="Second Class"/>
    <s v="PJ-19015"/>
    <s v="Pauline Johnson"/>
    <x v="0"/>
    <x v="0"/>
    <s v="Long Beach"/>
    <x v="15"/>
    <n v="11561"/>
    <x v="3"/>
    <x v="831"/>
    <x v="2"/>
    <x v="7"/>
    <x v="818"/>
    <n v="89.949999999999989"/>
    <n v="5"/>
    <n v="0"/>
    <n v="43.175999999999995"/>
  </r>
  <r>
    <n v="7988"/>
    <x v="3957"/>
    <x v="0"/>
    <x v="828"/>
    <d v="2013-08-30T00:00:00"/>
    <s v="Standard Class"/>
    <s v="MA-17560"/>
    <s v="Matt Abelman"/>
    <x v="2"/>
    <x v="0"/>
    <s v="Sheboygan"/>
    <x v="6"/>
    <n v="53081"/>
    <x v="2"/>
    <x v="1621"/>
    <x v="1"/>
    <x v="2"/>
    <x v="1603"/>
    <n v="25.2"/>
    <n v="4"/>
    <n v="0"/>
    <n v="11.591999999999999"/>
  </r>
  <r>
    <n v="7989"/>
    <x v="3957"/>
    <x v="0"/>
    <x v="828"/>
    <d v="2013-08-30T00:00:00"/>
    <s v="Standard Class"/>
    <s v="MA-17560"/>
    <s v="Matt Abelman"/>
    <x v="2"/>
    <x v="0"/>
    <s v="Sheboygan"/>
    <x v="6"/>
    <n v="53081"/>
    <x v="2"/>
    <x v="1586"/>
    <x v="1"/>
    <x v="2"/>
    <x v="1568"/>
    <n v="37.589999999999996"/>
    <n v="3"/>
    <n v="0"/>
    <n v="17.667299999999997"/>
  </r>
  <r>
    <n v="7990"/>
    <x v="3957"/>
    <x v="0"/>
    <x v="828"/>
    <d v="2013-08-30T00:00:00"/>
    <s v="Standard Class"/>
    <s v="MA-17560"/>
    <s v="Matt Abelman"/>
    <x v="2"/>
    <x v="0"/>
    <s v="Sheboygan"/>
    <x v="6"/>
    <n v="53081"/>
    <x v="2"/>
    <x v="328"/>
    <x v="1"/>
    <x v="4"/>
    <x v="324"/>
    <n v="14.97"/>
    <n v="1"/>
    <n v="0"/>
    <n v="4.1916000000000011"/>
  </r>
  <r>
    <n v="7991"/>
    <x v="3957"/>
    <x v="0"/>
    <x v="828"/>
    <d v="2013-08-30T00:00:00"/>
    <s v="Standard Class"/>
    <s v="MA-17560"/>
    <s v="Matt Abelman"/>
    <x v="2"/>
    <x v="0"/>
    <s v="Sheboygan"/>
    <x v="6"/>
    <n v="53081"/>
    <x v="2"/>
    <x v="1430"/>
    <x v="2"/>
    <x v="11"/>
    <x v="1409"/>
    <n v="1.98"/>
    <n v="2"/>
    <n v="0"/>
    <n v="0.89100000000000001"/>
  </r>
  <r>
    <n v="7992"/>
    <x v="3958"/>
    <x v="0"/>
    <x v="403"/>
    <d v="2013-06-18T00:00:00"/>
    <s v="First Class"/>
    <s v="VM-21835"/>
    <s v="Vivian Mathis"/>
    <x v="0"/>
    <x v="0"/>
    <s v="Boca Raton"/>
    <x v="2"/>
    <n v="33433"/>
    <x v="0"/>
    <x v="1197"/>
    <x v="1"/>
    <x v="8"/>
    <x v="1173"/>
    <n v="39.936000000000007"/>
    <n v="4"/>
    <n v="0.7"/>
    <n v="-26.623999999999995"/>
  </r>
  <r>
    <n v="7993"/>
    <x v="3958"/>
    <x v="0"/>
    <x v="403"/>
    <d v="2013-06-18T00:00:00"/>
    <s v="First Class"/>
    <s v="VM-21835"/>
    <s v="Vivian Mathis"/>
    <x v="0"/>
    <x v="0"/>
    <s v="Boca Raton"/>
    <x v="2"/>
    <n v="33433"/>
    <x v="0"/>
    <x v="1575"/>
    <x v="2"/>
    <x v="11"/>
    <x v="1557"/>
    <n v="18.463999999999999"/>
    <n v="2"/>
    <n v="0.2"/>
    <n v="2.3079999999999998"/>
  </r>
  <r>
    <n v="7994"/>
    <x v="3959"/>
    <x v="1"/>
    <x v="312"/>
    <d v="2012-11-23T00:00:00"/>
    <s v="Second Class"/>
    <s v="MM-18055"/>
    <s v="Michelle Moray"/>
    <x v="0"/>
    <x v="0"/>
    <s v="Aurora"/>
    <x v="22"/>
    <n v="80013"/>
    <x v="1"/>
    <x v="304"/>
    <x v="1"/>
    <x v="8"/>
    <x v="301"/>
    <n v="4.8960000000000008"/>
    <n v="3"/>
    <n v="0.7"/>
    <n v="-3.4271999999999991"/>
  </r>
  <r>
    <n v="7995"/>
    <x v="3959"/>
    <x v="1"/>
    <x v="312"/>
    <d v="2012-11-23T00:00:00"/>
    <s v="Second Class"/>
    <s v="MM-18055"/>
    <s v="Michelle Moray"/>
    <x v="0"/>
    <x v="0"/>
    <s v="Aurora"/>
    <x v="22"/>
    <n v="80013"/>
    <x v="1"/>
    <x v="317"/>
    <x v="0"/>
    <x v="0"/>
    <x v="314"/>
    <n v="145.76400000000001"/>
    <n v="6"/>
    <n v="0.7"/>
    <n v="-247.79879999999997"/>
  </r>
  <r>
    <n v="7996"/>
    <x v="3959"/>
    <x v="1"/>
    <x v="312"/>
    <d v="2012-11-23T00:00:00"/>
    <s v="Second Class"/>
    <s v="MM-18055"/>
    <s v="Michelle Moray"/>
    <x v="0"/>
    <x v="0"/>
    <s v="Aurora"/>
    <x v="22"/>
    <n v="80013"/>
    <x v="1"/>
    <x v="951"/>
    <x v="1"/>
    <x v="8"/>
    <x v="935"/>
    <n v="9.6120000000000001"/>
    <n v="6"/>
    <n v="0.7"/>
    <n v="-7.3691999999999993"/>
  </r>
  <r>
    <n v="7997"/>
    <x v="3960"/>
    <x v="3"/>
    <x v="132"/>
    <d v="2014-11-06T00:00:00"/>
    <s v="First Class"/>
    <s v="CR-12580"/>
    <s v="Clay Rozendal"/>
    <x v="2"/>
    <x v="0"/>
    <s v="San Diego"/>
    <x v="1"/>
    <n v="92037"/>
    <x v="1"/>
    <x v="240"/>
    <x v="2"/>
    <x v="11"/>
    <x v="238"/>
    <n v="199.75"/>
    <n v="5"/>
    <n v="0"/>
    <n v="87.890000000000015"/>
  </r>
  <r>
    <n v="7998"/>
    <x v="3960"/>
    <x v="3"/>
    <x v="132"/>
    <d v="2014-11-06T00:00:00"/>
    <s v="First Class"/>
    <s v="CR-12580"/>
    <s v="Clay Rozendal"/>
    <x v="2"/>
    <x v="0"/>
    <s v="San Diego"/>
    <x v="1"/>
    <n v="92037"/>
    <x v="1"/>
    <x v="616"/>
    <x v="0"/>
    <x v="3"/>
    <x v="611"/>
    <n v="1673.1839999999997"/>
    <n v="12"/>
    <n v="0.2"/>
    <n v="20.914800000000014"/>
  </r>
  <r>
    <n v="7999"/>
    <x v="3961"/>
    <x v="2"/>
    <x v="417"/>
    <d v="2011-05-07T00:00:00"/>
    <s v="First Class"/>
    <s v="BS-11365"/>
    <s v="Bill Shonely"/>
    <x v="1"/>
    <x v="0"/>
    <s v="Seattle"/>
    <x v="4"/>
    <n v="98105"/>
    <x v="1"/>
    <x v="852"/>
    <x v="0"/>
    <x v="5"/>
    <x v="837"/>
    <n v="12.18"/>
    <n v="7"/>
    <n v="0"/>
    <n v="3.8975999999999997"/>
  </r>
  <r>
    <n v="8000"/>
    <x v="3961"/>
    <x v="2"/>
    <x v="417"/>
    <d v="2011-05-07T00:00:00"/>
    <s v="First Class"/>
    <s v="BS-11365"/>
    <s v="Bill Shonely"/>
    <x v="1"/>
    <x v="0"/>
    <s v="Seattle"/>
    <x v="4"/>
    <n v="98105"/>
    <x v="1"/>
    <x v="336"/>
    <x v="1"/>
    <x v="9"/>
    <x v="332"/>
    <n v="57.68"/>
    <n v="4"/>
    <n v="0"/>
    <n v="19.034399999999998"/>
  </r>
  <r>
    <n v="8001"/>
    <x v="3962"/>
    <x v="1"/>
    <x v="627"/>
    <d v="2012-11-12T00:00:00"/>
    <s v="Standard Class"/>
    <s v="RD-19585"/>
    <s v="Rob Dowd"/>
    <x v="0"/>
    <x v="0"/>
    <s v="Dubuque"/>
    <x v="23"/>
    <n v="52001"/>
    <x v="2"/>
    <x v="781"/>
    <x v="2"/>
    <x v="7"/>
    <x v="772"/>
    <n v="263.95999999999998"/>
    <n v="4"/>
    <n v="0"/>
    <n v="76.548399999999987"/>
  </r>
  <r>
    <n v="8002"/>
    <x v="3963"/>
    <x v="1"/>
    <x v="295"/>
    <d v="2012-12-15T00:00:00"/>
    <s v="First Class"/>
    <s v="KD-16270"/>
    <s v="Karen Daniels"/>
    <x v="0"/>
    <x v="0"/>
    <s v="Los Angeles"/>
    <x v="1"/>
    <n v="90032"/>
    <x v="1"/>
    <x v="1135"/>
    <x v="2"/>
    <x v="11"/>
    <x v="1114"/>
    <n v="299.94"/>
    <n v="6"/>
    <n v="0"/>
    <n v="128.97420000000002"/>
  </r>
  <r>
    <n v="8003"/>
    <x v="3963"/>
    <x v="1"/>
    <x v="295"/>
    <d v="2012-12-15T00:00:00"/>
    <s v="First Class"/>
    <s v="KD-16270"/>
    <s v="Karen Daniels"/>
    <x v="0"/>
    <x v="0"/>
    <s v="Los Angeles"/>
    <x v="1"/>
    <n v="90032"/>
    <x v="1"/>
    <x v="327"/>
    <x v="1"/>
    <x v="14"/>
    <x v="33"/>
    <n v="25.76"/>
    <n v="7"/>
    <n v="0"/>
    <n v="0.51519999999999921"/>
  </r>
  <r>
    <n v="8004"/>
    <x v="3964"/>
    <x v="2"/>
    <x v="588"/>
    <d v="2011-12-03T00:00:00"/>
    <s v="First Class"/>
    <s v="AA-10645"/>
    <s v="Anna Andreadi"/>
    <x v="0"/>
    <x v="0"/>
    <s v="Lowell"/>
    <x v="31"/>
    <n v="1852"/>
    <x v="3"/>
    <x v="1623"/>
    <x v="2"/>
    <x v="7"/>
    <x v="1604"/>
    <n v="271.89999999999998"/>
    <n v="2"/>
    <n v="0"/>
    <n v="78.850999999999971"/>
  </r>
  <r>
    <n v="8005"/>
    <x v="3964"/>
    <x v="2"/>
    <x v="588"/>
    <d v="2011-12-03T00:00:00"/>
    <s v="First Class"/>
    <s v="AA-10645"/>
    <s v="Anna Andreadi"/>
    <x v="0"/>
    <x v="0"/>
    <s v="Lowell"/>
    <x v="31"/>
    <n v="1852"/>
    <x v="3"/>
    <x v="677"/>
    <x v="0"/>
    <x v="5"/>
    <x v="671"/>
    <n v="45.839999999999996"/>
    <n v="3"/>
    <n v="0"/>
    <n v="15.585599999999999"/>
  </r>
  <r>
    <n v="8006"/>
    <x v="3964"/>
    <x v="2"/>
    <x v="588"/>
    <d v="2011-12-03T00:00:00"/>
    <s v="First Class"/>
    <s v="AA-10645"/>
    <s v="Anna Andreadi"/>
    <x v="0"/>
    <x v="0"/>
    <s v="Lowell"/>
    <x v="31"/>
    <n v="1852"/>
    <x v="3"/>
    <x v="875"/>
    <x v="0"/>
    <x v="5"/>
    <x v="860"/>
    <n v="9.82"/>
    <n v="2"/>
    <n v="0"/>
    <n v="3.2405999999999997"/>
  </r>
  <r>
    <n v="8007"/>
    <x v="3965"/>
    <x v="0"/>
    <x v="877"/>
    <d v="2013-10-12T00:00:00"/>
    <s v="Standard Class"/>
    <s v="MC-18100"/>
    <s v="Mick Crebagga"/>
    <x v="0"/>
    <x v="0"/>
    <s v="Marysville"/>
    <x v="4"/>
    <n v="98270"/>
    <x v="1"/>
    <x v="1506"/>
    <x v="1"/>
    <x v="13"/>
    <x v="1484"/>
    <n v="93.36"/>
    <n v="12"/>
    <n v="0"/>
    <n v="0.93359999999999843"/>
  </r>
  <r>
    <n v="8008"/>
    <x v="3966"/>
    <x v="1"/>
    <x v="972"/>
    <d v="2012-11-24T00:00:00"/>
    <s v="Standard Class"/>
    <s v="AA-10645"/>
    <s v="Anna Andreadi"/>
    <x v="0"/>
    <x v="0"/>
    <s v="Oklahoma City"/>
    <x v="26"/>
    <n v="73120"/>
    <x v="2"/>
    <x v="273"/>
    <x v="1"/>
    <x v="4"/>
    <x v="270"/>
    <n v="541.24"/>
    <n v="4"/>
    <n v="0"/>
    <n v="5.4124000000000478"/>
  </r>
  <r>
    <n v="8009"/>
    <x v="3966"/>
    <x v="1"/>
    <x v="972"/>
    <d v="2012-11-24T00:00:00"/>
    <s v="Standard Class"/>
    <s v="AA-10645"/>
    <s v="Anna Andreadi"/>
    <x v="0"/>
    <x v="0"/>
    <s v="Oklahoma City"/>
    <x v="26"/>
    <n v="73120"/>
    <x v="2"/>
    <x v="258"/>
    <x v="1"/>
    <x v="10"/>
    <x v="33"/>
    <n v="106.32"/>
    <n v="3"/>
    <n v="0"/>
    <n v="49.970399999999991"/>
  </r>
  <r>
    <n v="8010"/>
    <x v="3966"/>
    <x v="1"/>
    <x v="972"/>
    <d v="2012-11-24T00:00:00"/>
    <s v="Standard Class"/>
    <s v="AA-10645"/>
    <s v="Anna Andreadi"/>
    <x v="0"/>
    <x v="0"/>
    <s v="Oklahoma City"/>
    <x v="26"/>
    <n v="73120"/>
    <x v="2"/>
    <x v="1802"/>
    <x v="0"/>
    <x v="1"/>
    <x v="1783"/>
    <n v="1323.8999999999999"/>
    <n v="5"/>
    <n v="0"/>
    <n v="383.93099999999993"/>
  </r>
  <r>
    <n v="8011"/>
    <x v="3967"/>
    <x v="2"/>
    <x v="461"/>
    <d v="2011-03-20T00:00:00"/>
    <s v="Second Class"/>
    <s v="QJ-19255"/>
    <s v="Quincy Jones"/>
    <x v="1"/>
    <x v="0"/>
    <s v="Philadelphia"/>
    <x v="9"/>
    <n v="19134"/>
    <x v="3"/>
    <x v="954"/>
    <x v="1"/>
    <x v="10"/>
    <x v="938"/>
    <n v="126.624"/>
    <n v="6"/>
    <n v="0.2"/>
    <n v="41.152799999999992"/>
  </r>
  <r>
    <n v="8012"/>
    <x v="3968"/>
    <x v="1"/>
    <x v="782"/>
    <d v="2012-06-23T00:00:00"/>
    <s v="First Class"/>
    <s v="JM-16195"/>
    <s v="Justin MacKendrick"/>
    <x v="0"/>
    <x v="0"/>
    <s v="Aurora"/>
    <x v="22"/>
    <n v="80013"/>
    <x v="1"/>
    <x v="1804"/>
    <x v="2"/>
    <x v="7"/>
    <x v="1785"/>
    <n v="125.944"/>
    <n v="7"/>
    <n v="0.2"/>
    <n v="15.742999999999984"/>
  </r>
  <r>
    <n v="8013"/>
    <x v="3969"/>
    <x v="3"/>
    <x v="1126"/>
    <d v="2014-05-26T00:00:00"/>
    <s v="Same Day"/>
    <s v="TB-21625"/>
    <s v="Trudy Brown"/>
    <x v="0"/>
    <x v="0"/>
    <s v="New York City"/>
    <x v="15"/>
    <n v="10009"/>
    <x v="3"/>
    <x v="896"/>
    <x v="1"/>
    <x v="8"/>
    <x v="880"/>
    <n v="663.92"/>
    <n v="5"/>
    <n v="0.2"/>
    <n v="207.47499999999994"/>
  </r>
  <r>
    <n v="8014"/>
    <x v="3969"/>
    <x v="3"/>
    <x v="1126"/>
    <d v="2014-05-26T00:00:00"/>
    <s v="Same Day"/>
    <s v="TB-21625"/>
    <s v="Trudy Brown"/>
    <x v="0"/>
    <x v="0"/>
    <s v="New York City"/>
    <x v="15"/>
    <n v="10009"/>
    <x v="3"/>
    <x v="46"/>
    <x v="2"/>
    <x v="11"/>
    <x v="46"/>
    <n v="120"/>
    <n v="8"/>
    <n v="0"/>
    <n v="13.200000000000003"/>
  </r>
  <r>
    <n v="8015"/>
    <x v="3969"/>
    <x v="3"/>
    <x v="1126"/>
    <d v="2014-05-26T00:00:00"/>
    <s v="Same Day"/>
    <s v="TB-21625"/>
    <s v="Trudy Brown"/>
    <x v="0"/>
    <x v="0"/>
    <s v="New York City"/>
    <x v="15"/>
    <n v="10009"/>
    <x v="3"/>
    <x v="1321"/>
    <x v="1"/>
    <x v="13"/>
    <x v="1298"/>
    <n v="3.29"/>
    <n v="1"/>
    <n v="0"/>
    <n v="1.4804999999999999"/>
  </r>
  <r>
    <n v="8016"/>
    <x v="3969"/>
    <x v="3"/>
    <x v="1126"/>
    <d v="2014-05-26T00:00:00"/>
    <s v="Same Day"/>
    <s v="TB-21625"/>
    <s v="Trudy Brown"/>
    <x v="0"/>
    <x v="0"/>
    <s v="New York City"/>
    <x v="15"/>
    <n v="10009"/>
    <x v="3"/>
    <x v="545"/>
    <x v="0"/>
    <x v="5"/>
    <x v="540"/>
    <n v="18.84"/>
    <n v="3"/>
    <n v="0"/>
    <n v="6.0287999999999995"/>
  </r>
  <r>
    <n v="8017"/>
    <x v="3970"/>
    <x v="2"/>
    <x v="340"/>
    <d v="2011-09-11T00:00:00"/>
    <s v="First Class"/>
    <s v="NF-18595"/>
    <s v="Nicole Fjeld"/>
    <x v="2"/>
    <x v="0"/>
    <s v="Lancaster"/>
    <x v="24"/>
    <n v="43130"/>
    <x v="3"/>
    <x v="1308"/>
    <x v="0"/>
    <x v="5"/>
    <x v="1284"/>
    <n v="60.672000000000011"/>
    <n v="6"/>
    <n v="0.2"/>
    <n v="12.892799999999998"/>
  </r>
  <r>
    <n v="8018"/>
    <x v="3970"/>
    <x v="2"/>
    <x v="340"/>
    <d v="2011-09-11T00:00:00"/>
    <s v="First Class"/>
    <s v="NF-18595"/>
    <s v="Nicole Fjeld"/>
    <x v="2"/>
    <x v="0"/>
    <s v="Lancaster"/>
    <x v="24"/>
    <n v="43130"/>
    <x v="3"/>
    <x v="1005"/>
    <x v="1"/>
    <x v="6"/>
    <x v="988"/>
    <n v="30.816000000000003"/>
    <n v="9"/>
    <n v="0.2"/>
    <n v="2.6964000000000006"/>
  </r>
  <r>
    <n v="8019"/>
    <x v="3971"/>
    <x v="3"/>
    <x v="161"/>
    <d v="2014-10-20T00:00:00"/>
    <s v="Second Class"/>
    <s v="BF-11020"/>
    <s v="Barry Französisch"/>
    <x v="1"/>
    <x v="0"/>
    <s v="Modesto"/>
    <x v="1"/>
    <n v="95351"/>
    <x v="1"/>
    <x v="194"/>
    <x v="2"/>
    <x v="7"/>
    <x v="193"/>
    <n v="52.792000000000002"/>
    <n v="1"/>
    <n v="0.2"/>
    <n v="4.6193000000000026"/>
  </r>
  <r>
    <n v="8020"/>
    <x v="3972"/>
    <x v="3"/>
    <x v="808"/>
    <d v="2014-11-06T00:00:00"/>
    <s v="First Class"/>
    <s v="NP-18670"/>
    <s v="Nora Paige"/>
    <x v="0"/>
    <x v="0"/>
    <s v="Saint Louis"/>
    <x v="25"/>
    <n v="63116"/>
    <x v="2"/>
    <x v="1612"/>
    <x v="1"/>
    <x v="9"/>
    <x v="1594"/>
    <n v="83.9"/>
    <n v="10"/>
    <n v="0"/>
    <n v="20.975000000000001"/>
  </r>
  <r>
    <n v="8021"/>
    <x v="3972"/>
    <x v="3"/>
    <x v="808"/>
    <d v="2014-11-06T00:00:00"/>
    <s v="First Class"/>
    <s v="NP-18670"/>
    <s v="Nora Paige"/>
    <x v="0"/>
    <x v="0"/>
    <s v="Saint Louis"/>
    <x v="25"/>
    <n v="63116"/>
    <x v="2"/>
    <x v="1017"/>
    <x v="1"/>
    <x v="10"/>
    <x v="999"/>
    <n v="11.76"/>
    <n v="2"/>
    <n v="0"/>
    <n v="5.7623999999999995"/>
  </r>
  <r>
    <n v="8022"/>
    <x v="3973"/>
    <x v="2"/>
    <x v="609"/>
    <d v="2011-07-25T00:00:00"/>
    <s v="Standard Class"/>
    <s v="HM-14860"/>
    <s v="Harry Marie"/>
    <x v="1"/>
    <x v="0"/>
    <s v="Dallas"/>
    <x v="5"/>
    <n v="75217"/>
    <x v="2"/>
    <x v="1252"/>
    <x v="1"/>
    <x v="9"/>
    <x v="1227"/>
    <n v="4.9919999999999991"/>
    <n v="3"/>
    <n v="0.8"/>
    <n v="-12.979200000000002"/>
  </r>
  <r>
    <n v="8023"/>
    <x v="3973"/>
    <x v="2"/>
    <x v="609"/>
    <d v="2011-07-25T00:00:00"/>
    <s v="Standard Class"/>
    <s v="HM-14860"/>
    <s v="Harry Marie"/>
    <x v="1"/>
    <x v="0"/>
    <s v="Dallas"/>
    <x v="5"/>
    <n v="75217"/>
    <x v="2"/>
    <x v="1664"/>
    <x v="1"/>
    <x v="12"/>
    <x v="1643"/>
    <n v="87.92"/>
    <n v="5"/>
    <n v="0.2"/>
    <n v="29.673000000000005"/>
  </r>
  <r>
    <n v="8024"/>
    <x v="3973"/>
    <x v="2"/>
    <x v="609"/>
    <d v="2011-07-25T00:00:00"/>
    <s v="Standard Class"/>
    <s v="HM-14860"/>
    <s v="Harry Marie"/>
    <x v="1"/>
    <x v="0"/>
    <s v="Dallas"/>
    <x v="5"/>
    <n v="75217"/>
    <x v="2"/>
    <x v="499"/>
    <x v="0"/>
    <x v="1"/>
    <x v="494"/>
    <n v="657.93"/>
    <n v="5"/>
    <n v="0.3"/>
    <n v="-93.989999999999952"/>
  </r>
  <r>
    <n v="8025"/>
    <x v="3973"/>
    <x v="2"/>
    <x v="609"/>
    <d v="2011-07-25T00:00:00"/>
    <s v="Standard Class"/>
    <s v="HM-14860"/>
    <s v="Harry Marie"/>
    <x v="1"/>
    <x v="0"/>
    <s v="Dallas"/>
    <x v="5"/>
    <n v="75217"/>
    <x v="2"/>
    <x v="1581"/>
    <x v="1"/>
    <x v="8"/>
    <x v="1563"/>
    <n v="1.0439999999999998"/>
    <n v="1"/>
    <n v="0.8"/>
    <n v="-1.8270000000000004"/>
  </r>
  <r>
    <n v="8026"/>
    <x v="3974"/>
    <x v="1"/>
    <x v="861"/>
    <d v="2012-09-15T00:00:00"/>
    <s v="Second Class"/>
    <s v="DM-13525"/>
    <s v="Don Miller"/>
    <x v="1"/>
    <x v="0"/>
    <s v="New York City"/>
    <x v="15"/>
    <n v="10035"/>
    <x v="3"/>
    <x v="1805"/>
    <x v="0"/>
    <x v="5"/>
    <x v="1786"/>
    <n v="210.68"/>
    <n v="2"/>
    <n v="0"/>
    <n v="50.563199999999995"/>
  </r>
  <r>
    <n v="8027"/>
    <x v="3974"/>
    <x v="1"/>
    <x v="861"/>
    <d v="2012-09-15T00:00:00"/>
    <s v="Second Class"/>
    <s v="DM-13525"/>
    <s v="Don Miller"/>
    <x v="1"/>
    <x v="0"/>
    <s v="New York City"/>
    <x v="15"/>
    <n v="10035"/>
    <x v="3"/>
    <x v="1819"/>
    <x v="1"/>
    <x v="4"/>
    <x v="1799"/>
    <n v="78.8"/>
    <n v="1"/>
    <n v="0"/>
    <n v="1.5760000000000076"/>
  </r>
  <r>
    <n v="8028"/>
    <x v="3974"/>
    <x v="1"/>
    <x v="861"/>
    <d v="2012-09-15T00:00:00"/>
    <s v="Second Class"/>
    <s v="DM-13525"/>
    <s v="Don Miller"/>
    <x v="1"/>
    <x v="0"/>
    <s v="New York City"/>
    <x v="15"/>
    <n v="10035"/>
    <x v="3"/>
    <x v="84"/>
    <x v="2"/>
    <x v="11"/>
    <x v="84"/>
    <n v="19.989999999999998"/>
    <n v="1"/>
    <n v="0"/>
    <n v="6.796599999999998"/>
  </r>
  <r>
    <n v="8029"/>
    <x v="3974"/>
    <x v="1"/>
    <x v="861"/>
    <d v="2012-09-15T00:00:00"/>
    <s v="Second Class"/>
    <s v="DM-13525"/>
    <s v="Don Miller"/>
    <x v="1"/>
    <x v="0"/>
    <s v="New York City"/>
    <x v="15"/>
    <n v="10035"/>
    <x v="3"/>
    <x v="1662"/>
    <x v="1"/>
    <x v="4"/>
    <x v="1641"/>
    <n v="772.68"/>
    <n v="4"/>
    <n v="0"/>
    <n v="108.17520000000002"/>
  </r>
  <r>
    <n v="8030"/>
    <x v="3975"/>
    <x v="0"/>
    <x v="147"/>
    <d v="2013-10-26T00:00:00"/>
    <s v="Standard Class"/>
    <s v="JF-15565"/>
    <s v="Jill Fjeld"/>
    <x v="0"/>
    <x v="0"/>
    <s v="San Antonio"/>
    <x v="5"/>
    <n v="78207"/>
    <x v="2"/>
    <x v="176"/>
    <x v="2"/>
    <x v="11"/>
    <x v="175"/>
    <n v="106.08000000000001"/>
    <n v="6"/>
    <n v="0.2"/>
    <n v="-9.2819999999999965"/>
  </r>
  <r>
    <n v="8031"/>
    <x v="3976"/>
    <x v="0"/>
    <x v="676"/>
    <d v="2013-01-11T00:00:00"/>
    <s v="Standard Class"/>
    <s v="NM-18520"/>
    <s v="Neoma Murray"/>
    <x v="0"/>
    <x v="0"/>
    <s v="Amarillo"/>
    <x v="5"/>
    <n v="79109"/>
    <x v="2"/>
    <x v="1006"/>
    <x v="0"/>
    <x v="5"/>
    <x v="1372"/>
    <n v="23.076000000000001"/>
    <n v="3"/>
    <n v="0.6"/>
    <n v="-10.961100000000002"/>
  </r>
  <r>
    <n v="8032"/>
    <x v="3976"/>
    <x v="0"/>
    <x v="676"/>
    <d v="2013-01-11T00:00:00"/>
    <s v="Standard Class"/>
    <s v="NM-18520"/>
    <s v="Neoma Murray"/>
    <x v="0"/>
    <x v="0"/>
    <s v="Amarillo"/>
    <x v="5"/>
    <n v="79109"/>
    <x v="2"/>
    <x v="747"/>
    <x v="1"/>
    <x v="10"/>
    <x v="738"/>
    <n v="25.920000000000005"/>
    <n v="5"/>
    <n v="0.2"/>
    <n v="9.0719999999999992"/>
  </r>
  <r>
    <n v="8033"/>
    <x v="3977"/>
    <x v="1"/>
    <x v="608"/>
    <d v="2012-06-28T00:00:00"/>
    <s v="First Class"/>
    <s v="MV-17485"/>
    <s v="Mark Van Huff"/>
    <x v="0"/>
    <x v="0"/>
    <s v="Houston"/>
    <x v="5"/>
    <n v="77041"/>
    <x v="2"/>
    <x v="681"/>
    <x v="1"/>
    <x v="10"/>
    <x v="675"/>
    <n v="47.952000000000005"/>
    <n v="3"/>
    <n v="0.2"/>
    <n v="16.183799999999998"/>
  </r>
  <r>
    <n v="8034"/>
    <x v="3977"/>
    <x v="1"/>
    <x v="608"/>
    <d v="2012-06-28T00:00:00"/>
    <s v="First Class"/>
    <s v="MV-17485"/>
    <s v="Mark Van Huff"/>
    <x v="0"/>
    <x v="0"/>
    <s v="Houston"/>
    <x v="5"/>
    <n v="77041"/>
    <x v="2"/>
    <x v="1699"/>
    <x v="1"/>
    <x v="8"/>
    <x v="1678"/>
    <n v="0.98399999999999976"/>
    <n v="2"/>
    <n v="0.8"/>
    <n v="-1.476"/>
  </r>
  <r>
    <n v="8035"/>
    <x v="3977"/>
    <x v="1"/>
    <x v="608"/>
    <d v="2012-06-28T00:00:00"/>
    <s v="First Class"/>
    <s v="MV-17485"/>
    <s v="Mark Van Huff"/>
    <x v="0"/>
    <x v="0"/>
    <s v="Houston"/>
    <x v="5"/>
    <n v="77041"/>
    <x v="2"/>
    <x v="1377"/>
    <x v="0"/>
    <x v="5"/>
    <x v="1353"/>
    <n v="75.384000000000015"/>
    <n v="9"/>
    <n v="0.6"/>
    <n v="-20.730599999999995"/>
  </r>
  <r>
    <n v="8036"/>
    <x v="3977"/>
    <x v="1"/>
    <x v="608"/>
    <d v="2012-06-28T00:00:00"/>
    <s v="First Class"/>
    <s v="MV-17485"/>
    <s v="Mark Van Huff"/>
    <x v="0"/>
    <x v="0"/>
    <s v="Houston"/>
    <x v="5"/>
    <n v="77041"/>
    <x v="2"/>
    <x v="745"/>
    <x v="1"/>
    <x v="2"/>
    <x v="736"/>
    <n v="4.6079999999999997"/>
    <n v="2"/>
    <n v="0.2"/>
    <n v="1.6704000000000001"/>
  </r>
  <r>
    <n v="8037"/>
    <x v="3978"/>
    <x v="1"/>
    <x v="1181"/>
    <d v="2012-09-22T00:00:00"/>
    <s v="First Class"/>
    <s v="AG-10270"/>
    <s v="Alejandro Grove"/>
    <x v="0"/>
    <x v="0"/>
    <s v="Lawrence"/>
    <x v="31"/>
    <n v="1841"/>
    <x v="3"/>
    <x v="1375"/>
    <x v="1"/>
    <x v="8"/>
    <x v="1351"/>
    <n v="37.68"/>
    <n v="6"/>
    <n v="0"/>
    <n v="16.955999999999996"/>
  </r>
  <r>
    <n v="8038"/>
    <x v="3979"/>
    <x v="3"/>
    <x v="815"/>
    <d v="2014-07-15T00:00:00"/>
    <s v="Standard Class"/>
    <s v="BF-11275"/>
    <s v="Beth Fritzler"/>
    <x v="1"/>
    <x v="0"/>
    <s v="Columbus"/>
    <x v="32"/>
    <n v="31907"/>
    <x v="0"/>
    <x v="1803"/>
    <x v="1"/>
    <x v="9"/>
    <x v="1784"/>
    <n v="41.910000000000004"/>
    <n v="3"/>
    <n v="0"/>
    <n v="10.896600000000003"/>
  </r>
  <r>
    <n v="8039"/>
    <x v="3980"/>
    <x v="3"/>
    <x v="160"/>
    <d v="2014-07-03T00:00:00"/>
    <s v="Second Class"/>
    <s v="JC-15775"/>
    <s v="John Castell"/>
    <x v="0"/>
    <x v="0"/>
    <s v="Los Angeles"/>
    <x v="1"/>
    <n v="90032"/>
    <x v="1"/>
    <x v="1106"/>
    <x v="0"/>
    <x v="0"/>
    <x v="1086"/>
    <n v="435.99900000000002"/>
    <n v="3"/>
    <n v="0.15"/>
    <n v="5.1293999999999755"/>
  </r>
  <r>
    <n v="8040"/>
    <x v="3981"/>
    <x v="3"/>
    <x v="170"/>
    <d v="2014-08-26T00:00:00"/>
    <s v="Second Class"/>
    <s v="CM-11815"/>
    <s v="Candace McMahon"/>
    <x v="1"/>
    <x v="0"/>
    <s v="Seattle"/>
    <x v="4"/>
    <n v="98115"/>
    <x v="1"/>
    <x v="167"/>
    <x v="0"/>
    <x v="1"/>
    <x v="166"/>
    <n v="388.70400000000006"/>
    <n v="6"/>
    <n v="0.2"/>
    <n v="38.870400000000018"/>
  </r>
  <r>
    <n v="8041"/>
    <x v="3981"/>
    <x v="3"/>
    <x v="170"/>
    <d v="2014-08-26T00:00:00"/>
    <s v="Second Class"/>
    <s v="CM-11815"/>
    <s v="Candace McMahon"/>
    <x v="1"/>
    <x v="0"/>
    <s v="Seattle"/>
    <x v="4"/>
    <n v="98115"/>
    <x v="1"/>
    <x v="621"/>
    <x v="1"/>
    <x v="4"/>
    <x v="615"/>
    <n v="572.58000000000004"/>
    <n v="6"/>
    <n v="0"/>
    <n v="34.354799999999955"/>
  </r>
  <r>
    <n v="8042"/>
    <x v="3981"/>
    <x v="3"/>
    <x v="170"/>
    <d v="2014-08-26T00:00:00"/>
    <s v="Second Class"/>
    <s v="CM-11815"/>
    <s v="Candace McMahon"/>
    <x v="1"/>
    <x v="0"/>
    <s v="Seattle"/>
    <x v="4"/>
    <n v="98115"/>
    <x v="1"/>
    <x v="1350"/>
    <x v="2"/>
    <x v="11"/>
    <x v="1327"/>
    <n v="33.18"/>
    <n v="2"/>
    <n v="0"/>
    <n v="11.613"/>
  </r>
  <r>
    <n v="8043"/>
    <x v="3982"/>
    <x v="3"/>
    <x v="825"/>
    <d v="2014-03-16T00:00:00"/>
    <s v="Standard Class"/>
    <s v="PV-18985"/>
    <s v="Paul Van Hugh"/>
    <x v="2"/>
    <x v="0"/>
    <s v="Cambridge"/>
    <x v="31"/>
    <n v="2138"/>
    <x v="3"/>
    <x v="404"/>
    <x v="2"/>
    <x v="11"/>
    <x v="400"/>
    <n v="63.88"/>
    <n v="4"/>
    <n v="0"/>
    <n v="24.913200000000003"/>
  </r>
  <r>
    <n v="8044"/>
    <x v="3982"/>
    <x v="3"/>
    <x v="825"/>
    <d v="2014-03-16T00:00:00"/>
    <s v="Standard Class"/>
    <s v="PV-18985"/>
    <s v="Paul Van Hugh"/>
    <x v="2"/>
    <x v="0"/>
    <s v="Cambridge"/>
    <x v="31"/>
    <n v="2138"/>
    <x v="3"/>
    <x v="1831"/>
    <x v="0"/>
    <x v="5"/>
    <x v="1810"/>
    <n v="26.72"/>
    <n v="1"/>
    <n v="0"/>
    <n v="11.756800000000002"/>
  </r>
  <r>
    <n v="8045"/>
    <x v="3983"/>
    <x v="3"/>
    <x v="175"/>
    <d v="2014-09-18T00:00:00"/>
    <s v="Second Class"/>
    <s v="DO-13645"/>
    <s v="Doug O'Connell"/>
    <x v="0"/>
    <x v="0"/>
    <s v="Salt Lake City"/>
    <x v="7"/>
    <n v="84106"/>
    <x v="1"/>
    <x v="102"/>
    <x v="1"/>
    <x v="8"/>
    <x v="102"/>
    <n v="295.05599999999998"/>
    <n v="9"/>
    <n v="0.2"/>
    <n v="106.95779999999998"/>
  </r>
  <r>
    <n v="8046"/>
    <x v="3984"/>
    <x v="0"/>
    <x v="873"/>
    <d v="2013-09-25T00:00:00"/>
    <s v="Standard Class"/>
    <s v="HA-14905"/>
    <s v="Helen Abelman"/>
    <x v="0"/>
    <x v="0"/>
    <s v="New York City"/>
    <x v="15"/>
    <n v="10035"/>
    <x v="3"/>
    <x v="1152"/>
    <x v="1"/>
    <x v="9"/>
    <x v="1131"/>
    <n v="393.25"/>
    <n v="5"/>
    <n v="0"/>
    <n v="129.77249999999998"/>
  </r>
  <r>
    <n v="8047"/>
    <x v="3985"/>
    <x v="0"/>
    <x v="272"/>
    <d v="2013-12-18T00:00:00"/>
    <s v="Second Class"/>
    <s v="SH-20395"/>
    <s v="Shahid Hopkins"/>
    <x v="0"/>
    <x v="0"/>
    <s v="Cuyahoga Falls"/>
    <x v="24"/>
    <n v="44221"/>
    <x v="3"/>
    <x v="1699"/>
    <x v="1"/>
    <x v="8"/>
    <x v="1678"/>
    <n v="2.2140000000000004"/>
    <n v="3"/>
    <n v="0.7"/>
    <n v="-1.4760000000000004"/>
  </r>
  <r>
    <n v="8048"/>
    <x v="3986"/>
    <x v="3"/>
    <x v="132"/>
    <d v="2014-11-07T00:00:00"/>
    <s v="Second Class"/>
    <s v="JM-16195"/>
    <s v="Justin MacKendrick"/>
    <x v="0"/>
    <x v="0"/>
    <s v="Wilmington"/>
    <x v="3"/>
    <n v="28403"/>
    <x v="0"/>
    <x v="987"/>
    <x v="1"/>
    <x v="10"/>
    <x v="971"/>
    <n v="16.272000000000002"/>
    <n v="3"/>
    <n v="0.2"/>
    <n v="5.2883999999999984"/>
  </r>
  <r>
    <n v="8049"/>
    <x v="3987"/>
    <x v="0"/>
    <x v="894"/>
    <d v="2013-07-08T00:00:00"/>
    <s v="Standard Class"/>
    <s v="DK-13225"/>
    <s v="Dean Katz"/>
    <x v="1"/>
    <x v="0"/>
    <s v="New York City"/>
    <x v="15"/>
    <n v="10035"/>
    <x v="3"/>
    <x v="1725"/>
    <x v="1"/>
    <x v="9"/>
    <x v="1703"/>
    <n v="706.86"/>
    <n v="7"/>
    <n v="0"/>
    <n v="197.92079999999999"/>
  </r>
  <r>
    <n v="8050"/>
    <x v="3988"/>
    <x v="2"/>
    <x v="467"/>
    <d v="2011-09-30T00:00:00"/>
    <s v="Standard Class"/>
    <s v="CM-12715"/>
    <s v="Craig Molinari"/>
    <x v="1"/>
    <x v="0"/>
    <s v="Philadelphia"/>
    <x v="9"/>
    <n v="19140"/>
    <x v="3"/>
    <x v="122"/>
    <x v="1"/>
    <x v="8"/>
    <x v="122"/>
    <n v="5.9700000000000006"/>
    <n v="5"/>
    <n v="0.7"/>
    <n v="-4.577"/>
  </r>
  <r>
    <n v="8051"/>
    <x v="3988"/>
    <x v="2"/>
    <x v="467"/>
    <d v="2011-09-30T00:00:00"/>
    <s v="Standard Class"/>
    <s v="CM-12715"/>
    <s v="Craig Molinari"/>
    <x v="1"/>
    <x v="0"/>
    <s v="Philadelphia"/>
    <x v="9"/>
    <n v="19140"/>
    <x v="3"/>
    <x v="750"/>
    <x v="0"/>
    <x v="5"/>
    <x v="741"/>
    <n v="21.184000000000001"/>
    <n v="1"/>
    <n v="0.2"/>
    <n v="4.7664"/>
  </r>
  <r>
    <n v="8052"/>
    <x v="3988"/>
    <x v="2"/>
    <x v="467"/>
    <d v="2011-09-30T00:00:00"/>
    <s v="Standard Class"/>
    <s v="CM-12715"/>
    <s v="Craig Molinari"/>
    <x v="1"/>
    <x v="0"/>
    <s v="Philadelphia"/>
    <x v="9"/>
    <n v="19140"/>
    <x v="3"/>
    <x v="22"/>
    <x v="1"/>
    <x v="9"/>
    <x v="22"/>
    <n v="41.375999999999998"/>
    <n v="6"/>
    <n v="0.2"/>
    <n v="3.1032000000000011"/>
  </r>
  <r>
    <n v="8053"/>
    <x v="3989"/>
    <x v="2"/>
    <x v="686"/>
    <d v="2011-07-17T00:00:00"/>
    <s v="Second Class"/>
    <s v="BF-10975"/>
    <s v="Barbara Fisher"/>
    <x v="1"/>
    <x v="0"/>
    <s v="New York City"/>
    <x v="15"/>
    <n v="10009"/>
    <x v="3"/>
    <x v="879"/>
    <x v="1"/>
    <x v="6"/>
    <x v="864"/>
    <n v="17.940000000000001"/>
    <n v="3"/>
    <n v="0"/>
    <n v="4.4850000000000003"/>
  </r>
  <r>
    <n v="8054"/>
    <x v="3990"/>
    <x v="3"/>
    <x v="394"/>
    <d v="2014-10-06T00:00:00"/>
    <s v="Standard Class"/>
    <s v="SF-20965"/>
    <s v="Sylvia Foulston"/>
    <x v="1"/>
    <x v="0"/>
    <s v="Philadelphia"/>
    <x v="9"/>
    <n v="19134"/>
    <x v="3"/>
    <x v="608"/>
    <x v="1"/>
    <x v="8"/>
    <x v="603"/>
    <n v="2.6550000000000002"/>
    <n v="1"/>
    <n v="0.7"/>
    <n v="-1.8584999999999994"/>
  </r>
  <r>
    <n v="8055"/>
    <x v="3991"/>
    <x v="1"/>
    <x v="834"/>
    <d v="2012-09-04T00:00:00"/>
    <s v="Standard Class"/>
    <s v="CB-12025"/>
    <s v="Cassandra Brandow"/>
    <x v="0"/>
    <x v="0"/>
    <s v="Los Angeles"/>
    <x v="1"/>
    <n v="90049"/>
    <x v="1"/>
    <x v="518"/>
    <x v="1"/>
    <x v="4"/>
    <x v="513"/>
    <n v="892.35"/>
    <n v="5"/>
    <n v="0"/>
    <n v="267.70499999999993"/>
  </r>
  <r>
    <n v="8056"/>
    <x v="3991"/>
    <x v="1"/>
    <x v="834"/>
    <d v="2012-09-04T00:00:00"/>
    <s v="Standard Class"/>
    <s v="CB-12025"/>
    <s v="Cassandra Brandow"/>
    <x v="0"/>
    <x v="0"/>
    <s v="Los Angeles"/>
    <x v="1"/>
    <n v="90049"/>
    <x v="1"/>
    <x v="199"/>
    <x v="0"/>
    <x v="0"/>
    <x v="198"/>
    <n v="307.666"/>
    <n v="2"/>
    <n v="0.15"/>
    <n v="28.956799999999973"/>
  </r>
  <r>
    <n v="8057"/>
    <x v="3991"/>
    <x v="1"/>
    <x v="834"/>
    <d v="2012-09-04T00:00:00"/>
    <s v="Standard Class"/>
    <s v="CB-12025"/>
    <s v="Cassandra Brandow"/>
    <x v="0"/>
    <x v="0"/>
    <s v="Los Angeles"/>
    <x v="1"/>
    <n v="90049"/>
    <x v="1"/>
    <x v="459"/>
    <x v="1"/>
    <x v="4"/>
    <x v="455"/>
    <n v="728.82"/>
    <n v="9"/>
    <n v="0"/>
    <n v="29.152799999999971"/>
  </r>
  <r>
    <n v="8058"/>
    <x v="3991"/>
    <x v="1"/>
    <x v="834"/>
    <d v="2012-09-04T00:00:00"/>
    <s v="Standard Class"/>
    <s v="CB-12025"/>
    <s v="Cassandra Brandow"/>
    <x v="0"/>
    <x v="0"/>
    <s v="Los Angeles"/>
    <x v="1"/>
    <n v="90049"/>
    <x v="1"/>
    <x v="1339"/>
    <x v="1"/>
    <x v="8"/>
    <x v="1315"/>
    <n v="41.36"/>
    <n v="5"/>
    <n v="0.2"/>
    <n v="13.959"/>
  </r>
  <r>
    <n v="8059"/>
    <x v="3991"/>
    <x v="1"/>
    <x v="834"/>
    <d v="2012-09-04T00:00:00"/>
    <s v="Standard Class"/>
    <s v="CB-12025"/>
    <s v="Cassandra Brandow"/>
    <x v="0"/>
    <x v="0"/>
    <s v="Los Angeles"/>
    <x v="1"/>
    <n v="90049"/>
    <x v="1"/>
    <x v="831"/>
    <x v="2"/>
    <x v="7"/>
    <x v="818"/>
    <n v="43.176000000000002"/>
    <n v="3"/>
    <n v="0.2"/>
    <n v="15.111599999999999"/>
  </r>
  <r>
    <n v="8060"/>
    <x v="3991"/>
    <x v="1"/>
    <x v="834"/>
    <d v="2012-09-04T00:00:00"/>
    <s v="Standard Class"/>
    <s v="CB-12025"/>
    <s v="Cassandra Brandow"/>
    <x v="0"/>
    <x v="0"/>
    <s v="Los Angeles"/>
    <x v="1"/>
    <n v="90049"/>
    <x v="1"/>
    <x v="1035"/>
    <x v="0"/>
    <x v="5"/>
    <x v="322"/>
    <n v="4.16"/>
    <n v="2"/>
    <n v="0"/>
    <n v="1.7472000000000003"/>
  </r>
  <r>
    <n v="8061"/>
    <x v="3992"/>
    <x v="1"/>
    <x v="1181"/>
    <d v="2012-09-26T00:00:00"/>
    <s v="Standard Class"/>
    <s v="TC-20980"/>
    <s v="Tamara Chand"/>
    <x v="1"/>
    <x v="0"/>
    <s v="Long Beach"/>
    <x v="15"/>
    <n v="11561"/>
    <x v="3"/>
    <x v="314"/>
    <x v="1"/>
    <x v="10"/>
    <x v="311"/>
    <n v="61.4"/>
    <n v="5"/>
    <n v="0"/>
    <n v="28.857999999999997"/>
  </r>
  <r>
    <n v="8062"/>
    <x v="3992"/>
    <x v="1"/>
    <x v="1181"/>
    <d v="2012-09-26T00:00:00"/>
    <s v="Standard Class"/>
    <s v="TC-20980"/>
    <s v="Tamara Chand"/>
    <x v="1"/>
    <x v="0"/>
    <s v="Long Beach"/>
    <x v="15"/>
    <n v="11561"/>
    <x v="3"/>
    <x v="1329"/>
    <x v="1"/>
    <x v="8"/>
    <x v="1305"/>
    <n v="24.448"/>
    <n v="2"/>
    <n v="0.2"/>
    <n v="8.8623999999999992"/>
  </r>
  <r>
    <n v="8063"/>
    <x v="3993"/>
    <x v="0"/>
    <x v="77"/>
    <d v="2013-11-10T00:00:00"/>
    <s v="First Class"/>
    <s v="LW-17215"/>
    <s v="Luke Weiss"/>
    <x v="0"/>
    <x v="0"/>
    <s v="Rochester"/>
    <x v="15"/>
    <n v="14609"/>
    <x v="3"/>
    <x v="506"/>
    <x v="2"/>
    <x v="7"/>
    <x v="501"/>
    <n v="263.95999999999998"/>
    <n v="4"/>
    <n v="0"/>
    <n v="71.269200000000012"/>
  </r>
  <r>
    <n v="8064"/>
    <x v="3993"/>
    <x v="0"/>
    <x v="77"/>
    <d v="2013-11-10T00:00:00"/>
    <s v="First Class"/>
    <s v="LW-17215"/>
    <s v="Luke Weiss"/>
    <x v="0"/>
    <x v="0"/>
    <s v="Rochester"/>
    <x v="15"/>
    <n v="14609"/>
    <x v="3"/>
    <x v="1211"/>
    <x v="2"/>
    <x v="7"/>
    <x v="1187"/>
    <n v="359.96999999999997"/>
    <n v="3"/>
    <n v="0"/>
    <n v="100.7916"/>
  </r>
  <r>
    <n v="8065"/>
    <x v="3993"/>
    <x v="0"/>
    <x v="77"/>
    <d v="2013-11-10T00:00:00"/>
    <s v="First Class"/>
    <s v="LW-17215"/>
    <s v="Luke Weiss"/>
    <x v="0"/>
    <x v="0"/>
    <s v="Rochester"/>
    <x v="15"/>
    <n v="14609"/>
    <x v="3"/>
    <x v="1347"/>
    <x v="1"/>
    <x v="10"/>
    <x v="1323"/>
    <n v="12.96"/>
    <n v="2"/>
    <n v="0"/>
    <n v="6.2208000000000006"/>
  </r>
  <r>
    <n v="8066"/>
    <x v="3993"/>
    <x v="0"/>
    <x v="77"/>
    <d v="2013-11-10T00:00:00"/>
    <s v="First Class"/>
    <s v="LW-17215"/>
    <s v="Luke Weiss"/>
    <x v="0"/>
    <x v="0"/>
    <s v="Rochester"/>
    <x v="15"/>
    <n v="14609"/>
    <x v="3"/>
    <x v="41"/>
    <x v="1"/>
    <x v="4"/>
    <x v="41"/>
    <n v="116.82"/>
    <n v="3"/>
    <n v="0"/>
    <n v="5.8409999999999869"/>
  </r>
  <r>
    <n v="8067"/>
    <x v="3993"/>
    <x v="0"/>
    <x v="77"/>
    <d v="2013-11-10T00:00:00"/>
    <s v="First Class"/>
    <s v="LW-17215"/>
    <s v="Luke Weiss"/>
    <x v="0"/>
    <x v="0"/>
    <s v="Rochester"/>
    <x v="15"/>
    <n v="14609"/>
    <x v="3"/>
    <x v="1591"/>
    <x v="1"/>
    <x v="8"/>
    <x v="1574"/>
    <n v="276.78400000000005"/>
    <n v="2"/>
    <n v="0.2"/>
    <n v="89.954799999999992"/>
  </r>
  <r>
    <n v="8068"/>
    <x v="3994"/>
    <x v="1"/>
    <x v="1182"/>
    <d v="2012-10-24T00:00:00"/>
    <s v="Standard Class"/>
    <s v="NS-18640"/>
    <s v="Noel Staavos"/>
    <x v="1"/>
    <x v="0"/>
    <s v="San Francisco"/>
    <x v="1"/>
    <n v="94109"/>
    <x v="1"/>
    <x v="428"/>
    <x v="2"/>
    <x v="11"/>
    <x v="423"/>
    <n v="239.96999999999997"/>
    <n v="3"/>
    <n v="0"/>
    <n v="86.389199999999988"/>
  </r>
  <r>
    <n v="8069"/>
    <x v="3994"/>
    <x v="1"/>
    <x v="1182"/>
    <d v="2012-10-24T00:00:00"/>
    <s v="Standard Class"/>
    <s v="NS-18640"/>
    <s v="Noel Staavos"/>
    <x v="1"/>
    <x v="0"/>
    <s v="San Francisco"/>
    <x v="1"/>
    <n v="94109"/>
    <x v="1"/>
    <x v="1565"/>
    <x v="0"/>
    <x v="5"/>
    <x v="1547"/>
    <n v="16.02"/>
    <n v="6"/>
    <n v="0"/>
    <n v="6.0876000000000001"/>
  </r>
  <r>
    <n v="8070"/>
    <x v="3995"/>
    <x v="3"/>
    <x v="314"/>
    <d v="2014-01-06T00:00:00"/>
    <s v="Standard Class"/>
    <s v="JM-15250"/>
    <s v="Janet Martin"/>
    <x v="0"/>
    <x v="0"/>
    <s v="Huntsville"/>
    <x v="5"/>
    <n v="77340"/>
    <x v="2"/>
    <x v="418"/>
    <x v="1"/>
    <x v="4"/>
    <x v="413"/>
    <n v="454.56000000000006"/>
    <n v="5"/>
    <n v="0.2"/>
    <n v="-107.95800000000004"/>
  </r>
  <r>
    <n v="8071"/>
    <x v="3995"/>
    <x v="3"/>
    <x v="314"/>
    <d v="2014-01-06T00:00:00"/>
    <s v="Standard Class"/>
    <s v="JM-15250"/>
    <s v="Janet Martin"/>
    <x v="0"/>
    <x v="0"/>
    <s v="Huntsville"/>
    <x v="5"/>
    <n v="77340"/>
    <x v="2"/>
    <x v="1454"/>
    <x v="0"/>
    <x v="5"/>
    <x v="1431"/>
    <n v="141.41999999999999"/>
    <n v="5"/>
    <n v="0.6"/>
    <n v="-187.38150000000002"/>
  </r>
  <r>
    <n v="8072"/>
    <x v="3995"/>
    <x v="3"/>
    <x v="314"/>
    <d v="2014-01-06T00:00:00"/>
    <s v="Standard Class"/>
    <s v="JM-15250"/>
    <s v="Janet Martin"/>
    <x v="0"/>
    <x v="0"/>
    <s v="Huntsville"/>
    <x v="5"/>
    <n v="77340"/>
    <x v="2"/>
    <x v="637"/>
    <x v="0"/>
    <x v="1"/>
    <x v="631"/>
    <n v="310.74399999999997"/>
    <n v="4"/>
    <n v="0.3"/>
    <n v="-26.635199999999998"/>
  </r>
  <r>
    <n v="8073"/>
    <x v="3995"/>
    <x v="3"/>
    <x v="314"/>
    <d v="2014-01-06T00:00:00"/>
    <s v="Standard Class"/>
    <s v="JM-15250"/>
    <s v="Janet Martin"/>
    <x v="0"/>
    <x v="0"/>
    <s v="Huntsville"/>
    <x v="5"/>
    <n v="77340"/>
    <x v="2"/>
    <x v="703"/>
    <x v="1"/>
    <x v="6"/>
    <x v="696"/>
    <n v="12.736000000000001"/>
    <n v="4"/>
    <n v="0.2"/>
    <n v="2.2287999999999988"/>
  </r>
  <r>
    <n v="8074"/>
    <x v="3995"/>
    <x v="3"/>
    <x v="314"/>
    <d v="2014-01-06T00:00:00"/>
    <s v="Standard Class"/>
    <s v="JM-15250"/>
    <s v="Janet Martin"/>
    <x v="0"/>
    <x v="0"/>
    <s v="Huntsville"/>
    <x v="5"/>
    <n v="77340"/>
    <x v="2"/>
    <x v="625"/>
    <x v="1"/>
    <x v="8"/>
    <x v="619"/>
    <n v="6.469999999999998"/>
    <n v="5"/>
    <n v="0.8"/>
    <n v="-9.7050000000000018"/>
  </r>
  <r>
    <n v="8075"/>
    <x v="3995"/>
    <x v="3"/>
    <x v="314"/>
    <d v="2014-01-06T00:00:00"/>
    <s v="Standard Class"/>
    <s v="JM-15250"/>
    <s v="Janet Martin"/>
    <x v="0"/>
    <x v="0"/>
    <s v="Huntsville"/>
    <x v="5"/>
    <n v="77340"/>
    <x v="2"/>
    <x v="185"/>
    <x v="1"/>
    <x v="8"/>
    <x v="184"/>
    <n v="13.747999999999998"/>
    <n v="14"/>
    <n v="0.8"/>
    <n v="-22.684200000000004"/>
  </r>
  <r>
    <n v="8076"/>
    <x v="3995"/>
    <x v="3"/>
    <x v="314"/>
    <d v="2014-01-06T00:00:00"/>
    <s v="Standard Class"/>
    <s v="JM-15250"/>
    <s v="Janet Martin"/>
    <x v="0"/>
    <x v="0"/>
    <s v="Huntsville"/>
    <x v="5"/>
    <n v="77340"/>
    <x v="2"/>
    <x v="513"/>
    <x v="1"/>
    <x v="9"/>
    <x v="508"/>
    <n v="15.223999999999997"/>
    <n v="2"/>
    <n v="0.8"/>
    <n v="-38.821200000000012"/>
  </r>
  <r>
    <n v="8077"/>
    <x v="3996"/>
    <x v="1"/>
    <x v="537"/>
    <d v="2012-06-29T00:00:00"/>
    <s v="Standard Class"/>
    <s v="RF-19345"/>
    <s v="Randy Ferguson"/>
    <x v="1"/>
    <x v="0"/>
    <s v="East Point"/>
    <x v="32"/>
    <n v="30344"/>
    <x v="0"/>
    <x v="645"/>
    <x v="0"/>
    <x v="5"/>
    <x v="639"/>
    <n v="27.42"/>
    <n v="3"/>
    <n v="0"/>
    <n v="9.3227999999999991"/>
  </r>
  <r>
    <n v="8078"/>
    <x v="3996"/>
    <x v="1"/>
    <x v="537"/>
    <d v="2012-06-29T00:00:00"/>
    <s v="Standard Class"/>
    <s v="RF-19345"/>
    <s v="Randy Ferguson"/>
    <x v="1"/>
    <x v="0"/>
    <s v="East Point"/>
    <x v="32"/>
    <n v="30344"/>
    <x v="0"/>
    <x v="896"/>
    <x v="1"/>
    <x v="8"/>
    <x v="880"/>
    <n v="165.98"/>
    <n v="1"/>
    <n v="0"/>
    <n v="74.690999999999988"/>
  </r>
  <r>
    <n v="8079"/>
    <x v="3996"/>
    <x v="1"/>
    <x v="537"/>
    <d v="2012-06-29T00:00:00"/>
    <s v="Standard Class"/>
    <s v="RF-19345"/>
    <s v="Randy Ferguson"/>
    <x v="1"/>
    <x v="0"/>
    <s v="East Point"/>
    <x v="32"/>
    <n v="30344"/>
    <x v="0"/>
    <x v="1371"/>
    <x v="2"/>
    <x v="11"/>
    <x v="1347"/>
    <n v="75"/>
    <n v="3"/>
    <n v="0"/>
    <n v="18"/>
  </r>
  <r>
    <n v="8080"/>
    <x v="3997"/>
    <x v="0"/>
    <x v="441"/>
    <d v="2013-11-28T00:00:00"/>
    <s v="Standard Class"/>
    <s v="CA-12055"/>
    <s v="Cathy Armstrong"/>
    <x v="2"/>
    <x v="0"/>
    <s v="New York City"/>
    <x v="15"/>
    <n v="10009"/>
    <x v="3"/>
    <x v="301"/>
    <x v="1"/>
    <x v="8"/>
    <x v="298"/>
    <n v="134.27200000000002"/>
    <n v="8"/>
    <n v="0.2"/>
    <n v="46.99519999999999"/>
  </r>
  <r>
    <n v="8081"/>
    <x v="3998"/>
    <x v="1"/>
    <x v="662"/>
    <d v="2012-11-01T00:00:00"/>
    <s v="Standard Class"/>
    <s v="KH-16690"/>
    <s v="Kristen Hastings"/>
    <x v="1"/>
    <x v="0"/>
    <s v="Springfield"/>
    <x v="21"/>
    <n v="97477"/>
    <x v="1"/>
    <x v="933"/>
    <x v="1"/>
    <x v="2"/>
    <x v="917"/>
    <n v="146.54400000000001"/>
    <n v="6"/>
    <n v="0.2"/>
    <n v="47.626799999999996"/>
  </r>
  <r>
    <n v="8082"/>
    <x v="3998"/>
    <x v="1"/>
    <x v="662"/>
    <d v="2012-11-01T00:00:00"/>
    <s v="Standard Class"/>
    <s v="KH-16690"/>
    <s v="Kristen Hastings"/>
    <x v="1"/>
    <x v="0"/>
    <s v="Springfield"/>
    <x v="21"/>
    <n v="97477"/>
    <x v="1"/>
    <x v="1766"/>
    <x v="1"/>
    <x v="10"/>
    <x v="1746"/>
    <n v="131.904"/>
    <n v="3"/>
    <n v="0.2"/>
    <n v="47.815200000000004"/>
  </r>
  <r>
    <n v="8083"/>
    <x v="3998"/>
    <x v="1"/>
    <x v="662"/>
    <d v="2012-11-01T00:00:00"/>
    <s v="Standard Class"/>
    <s v="KH-16690"/>
    <s v="Kristen Hastings"/>
    <x v="1"/>
    <x v="0"/>
    <s v="Springfield"/>
    <x v="21"/>
    <n v="97477"/>
    <x v="1"/>
    <x v="543"/>
    <x v="1"/>
    <x v="9"/>
    <x v="538"/>
    <n v="203.88000000000002"/>
    <n v="5"/>
    <n v="0.2"/>
    <n v="20.387999999999998"/>
  </r>
  <r>
    <n v="8084"/>
    <x v="3998"/>
    <x v="1"/>
    <x v="662"/>
    <d v="2012-11-01T00:00:00"/>
    <s v="Standard Class"/>
    <s v="KH-16690"/>
    <s v="Kristen Hastings"/>
    <x v="1"/>
    <x v="0"/>
    <s v="Springfield"/>
    <x v="21"/>
    <n v="97477"/>
    <x v="1"/>
    <x v="1282"/>
    <x v="1"/>
    <x v="8"/>
    <x v="1258"/>
    <n v="14.301000000000002"/>
    <n v="7"/>
    <n v="0.7"/>
    <n v="-10.487400000000001"/>
  </r>
  <r>
    <n v="8085"/>
    <x v="3998"/>
    <x v="1"/>
    <x v="662"/>
    <d v="2012-11-01T00:00:00"/>
    <s v="Standard Class"/>
    <s v="KH-16690"/>
    <s v="Kristen Hastings"/>
    <x v="1"/>
    <x v="0"/>
    <s v="Springfield"/>
    <x v="21"/>
    <n v="97477"/>
    <x v="1"/>
    <x v="435"/>
    <x v="1"/>
    <x v="4"/>
    <x v="430"/>
    <n v="718.6400000000001"/>
    <n v="10"/>
    <n v="0.2"/>
    <n v="-161.69400000000005"/>
  </r>
  <r>
    <n v="8086"/>
    <x v="3999"/>
    <x v="0"/>
    <x v="201"/>
    <d v="2013-10-27T00:00:00"/>
    <s v="Standard Class"/>
    <s v="LC-16960"/>
    <s v="Lindsay Castell"/>
    <x v="2"/>
    <x v="0"/>
    <s v="Arlington"/>
    <x v="17"/>
    <n v="22204"/>
    <x v="0"/>
    <x v="390"/>
    <x v="0"/>
    <x v="5"/>
    <x v="386"/>
    <n v="61.1"/>
    <n v="5"/>
    <n v="0"/>
    <n v="18.329999999999991"/>
  </r>
  <r>
    <n v="8087"/>
    <x v="4000"/>
    <x v="3"/>
    <x v="1045"/>
    <d v="2014-05-03T00:00:00"/>
    <s v="Standard Class"/>
    <s v="JL-15130"/>
    <s v="Jack Lebron"/>
    <x v="0"/>
    <x v="0"/>
    <s v="Wilmington"/>
    <x v="3"/>
    <n v="28403"/>
    <x v="0"/>
    <x v="1267"/>
    <x v="1"/>
    <x v="9"/>
    <x v="1242"/>
    <n v="28.08"/>
    <n v="3"/>
    <n v="0.2"/>
    <n v="5.2650000000000006"/>
  </r>
  <r>
    <n v="8088"/>
    <x v="4001"/>
    <x v="0"/>
    <x v="321"/>
    <d v="2013-10-02T00:00:00"/>
    <s v="Second Class"/>
    <s v="DM-12955"/>
    <s v="Dario Medina"/>
    <x v="1"/>
    <x v="0"/>
    <s v="Yuma"/>
    <x v="16"/>
    <n v="85364"/>
    <x v="1"/>
    <x v="836"/>
    <x v="1"/>
    <x v="6"/>
    <x v="823"/>
    <n v="10.496"/>
    <n v="4"/>
    <n v="0.2"/>
    <n v="1.1807999999999983"/>
  </r>
  <r>
    <n v="8089"/>
    <x v="4002"/>
    <x v="1"/>
    <x v="848"/>
    <d v="2012-07-14T00:00:00"/>
    <s v="Standard Class"/>
    <s v="MV-18190"/>
    <s v="Mike Vittorini"/>
    <x v="0"/>
    <x v="0"/>
    <s v="San Bernardino"/>
    <x v="1"/>
    <n v="92404"/>
    <x v="1"/>
    <x v="691"/>
    <x v="1"/>
    <x v="8"/>
    <x v="684"/>
    <n v="39.92"/>
    <n v="2"/>
    <n v="0.2"/>
    <n v="12.973999999999997"/>
  </r>
  <r>
    <n v="8090"/>
    <x v="4003"/>
    <x v="1"/>
    <x v="976"/>
    <d v="2012-08-09T00:00:00"/>
    <s v="First Class"/>
    <s v="NS-18640"/>
    <s v="Noel Staavos"/>
    <x v="1"/>
    <x v="0"/>
    <s v="Baltimore"/>
    <x v="39"/>
    <n v="21215"/>
    <x v="3"/>
    <x v="22"/>
    <x v="1"/>
    <x v="9"/>
    <x v="22"/>
    <n v="77.58"/>
    <n v="9"/>
    <n v="0"/>
    <n v="20.1708"/>
  </r>
  <r>
    <n v="8091"/>
    <x v="4004"/>
    <x v="2"/>
    <x v="1035"/>
    <d v="2011-12-13T00:00:00"/>
    <s v="Standard Class"/>
    <s v="AS-10630"/>
    <s v="Ann Steele"/>
    <x v="2"/>
    <x v="0"/>
    <s v="Seattle"/>
    <x v="4"/>
    <n v="98103"/>
    <x v="1"/>
    <x v="1424"/>
    <x v="1"/>
    <x v="4"/>
    <x v="1403"/>
    <n v="269.35999999999996"/>
    <n v="7"/>
    <n v="0"/>
    <n v="70.033599999999993"/>
  </r>
  <r>
    <n v="8092"/>
    <x v="4005"/>
    <x v="1"/>
    <x v="895"/>
    <d v="2012-12-14T00:00:00"/>
    <s v="Standard Class"/>
    <s v="MT-17815"/>
    <s v="Meg Tillman"/>
    <x v="0"/>
    <x v="0"/>
    <s v="San Francisco"/>
    <x v="1"/>
    <n v="94110"/>
    <x v="1"/>
    <x v="745"/>
    <x v="1"/>
    <x v="2"/>
    <x v="736"/>
    <n v="5.76"/>
    <n v="2"/>
    <n v="0"/>
    <n v="2.8224"/>
  </r>
  <r>
    <n v="8093"/>
    <x v="4006"/>
    <x v="3"/>
    <x v="1183"/>
    <d v="2014-11-14T00:00:00"/>
    <s v="Second Class"/>
    <s v="SR-20425"/>
    <s v="Sharelle Roach"/>
    <x v="2"/>
    <x v="0"/>
    <s v="New York City"/>
    <x v="15"/>
    <n v="10035"/>
    <x v="3"/>
    <x v="940"/>
    <x v="1"/>
    <x v="6"/>
    <x v="924"/>
    <n v="109.9"/>
    <n v="5"/>
    <n v="0"/>
    <n v="32.97"/>
  </r>
  <r>
    <n v="8094"/>
    <x v="4007"/>
    <x v="3"/>
    <x v="944"/>
    <d v="2014-08-02T00:00:00"/>
    <s v="Second Class"/>
    <s v="DK-13375"/>
    <s v="Dennis Kane"/>
    <x v="0"/>
    <x v="0"/>
    <s v="Seattle"/>
    <x v="4"/>
    <n v="98115"/>
    <x v="1"/>
    <x v="740"/>
    <x v="0"/>
    <x v="5"/>
    <x v="33"/>
    <n v="23.88"/>
    <n v="3"/>
    <n v="0"/>
    <n v="10.507200000000001"/>
  </r>
  <r>
    <n v="8095"/>
    <x v="4007"/>
    <x v="3"/>
    <x v="944"/>
    <d v="2014-08-02T00:00:00"/>
    <s v="Second Class"/>
    <s v="DK-13375"/>
    <s v="Dennis Kane"/>
    <x v="0"/>
    <x v="0"/>
    <s v="Seattle"/>
    <x v="4"/>
    <n v="98115"/>
    <x v="1"/>
    <x v="1254"/>
    <x v="1"/>
    <x v="10"/>
    <x v="1229"/>
    <n v="26.2"/>
    <n v="4"/>
    <n v="0"/>
    <n v="12.052"/>
  </r>
  <r>
    <n v="8096"/>
    <x v="4007"/>
    <x v="3"/>
    <x v="944"/>
    <d v="2014-08-02T00:00:00"/>
    <s v="Second Class"/>
    <s v="DK-13375"/>
    <s v="Dennis Kane"/>
    <x v="0"/>
    <x v="0"/>
    <s v="Seattle"/>
    <x v="4"/>
    <n v="98115"/>
    <x v="1"/>
    <x v="1290"/>
    <x v="1"/>
    <x v="10"/>
    <x v="1267"/>
    <n v="12.96"/>
    <n v="2"/>
    <n v="0"/>
    <n v="6.2208000000000006"/>
  </r>
  <r>
    <n v="8097"/>
    <x v="4007"/>
    <x v="3"/>
    <x v="944"/>
    <d v="2014-08-02T00:00:00"/>
    <s v="Second Class"/>
    <s v="DK-13375"/>
    <s v="Dennis Kane"/>
    <x v="0"/>
    <x v="0"/>
    <s v="Seattle"/>
    <x v="4"/>
    <n v="98115"/>
    <x v="1"/>
    <x v="437"/>
    <x v="2"/>
    <x v="11"/>
    <x v="432"/>
    <n v="234.95000000000002"/>
    <n v="5"/>
    <n v="0"/>
    <n v="32.893000000000008"/>
  </r>
  <r>
    <n v="8098"/>
    <x v="4008"/>
    <x v="3"/>
    <x v="116"/>
    <d v="2015-01-02T00:00:00"/>
    <s v="Standard Class"/>
    <s v="SV-20935"/>
    <s v="Susan Vittorini"/>
    <x v="0"/>
    <x v="0"/>
    <s v="Albuquerque"/>
    <x v="27"/>
    <n v="87105"/>
    <x v="1"/>
    <x v="392"/>
    <x v="1"/>
    <x v="4"/>
    <x v="388"/>
    <n v="118.25"/>
    <n v="5"/>
    <n v="0"/>
    <n v="34.292499999999997"/>
  </r>
  <r>
    <n v="8099"/>
    <x v="4008"/>
    <x v="3"/>
    <x v="116"/>
    <d v="2015-01-02T00:00:00"/>
    <s v="Standard Class"/>
    <s v="SV-20935"/>
    <s v="Susan Vittorini"/>
    <x v="0"/>
    <x v="0"/>
    <s v="Albuquerque"/>
    <x v="27"/>
    <n v="87105"/>
    <x v="1"/>
    <x v="1433"/>
    <x v="1"/>
    <x v="10"/>
    <x v="1412"/>
    <n v="4.28"/>
    <n v="1"/>
    <n v="0"/>
    <n v="1.9259999999999997"/>
  </r>
  <r>
    <n v="8100"/>
    <x v="4009"/>
    <x v="0"/>
    <x v="612"/>
    <d v="2013-03-14T00:00:00"/>
    <s v="First Class"/>
    <s v="RH-19510"/>
    <s v="Rick Huthwaite"/>
    <x v="2"/>
    <x v="0"/>
    <s v="Los Angeles"/>
    <x v="1"/>
    <n v="90045"/>
    <x v="1"/>
    <x v="1044"/>
    <x v="2"/>
    <x v="11"/>
    <x v="1024"/>
    <n v="26.849999999999998"/>
    <n v="3"/>
    <n v="0"/>
    <n v="5.101499999999997"/>
  </r>
  <r>
    <n v="8101"/>
    <x v="4009"/>
    <x v="0"/>
    <x v="612"/>
    <d v="2013-03-14T00:00:00"/>
    <s v="First Class"/>
    <s v="RH-19510"/>
    <s v="Rick Huthwaite"/>
    <x v="2"/>
    <x v="0"/>
    <s v="Los Angeles"/>
    <x v="1"/>
    <n v="90045"/>
    <x v="1"/>
    <x v="1832"/>
    <x v="2"/>
    <x v="15"/>
    <x v="1811"/>
    <n v="3357.6000000000004"/>
    <n v="3"/>
    <n v="0.2"/>
    <n v="377.72999999999956"/>
  </r>
  <r>
    <n v="8102"/>
    <x v="4010"/>
    <x v="1"/>
    <x v="1184"/>
    <d v="2012-05-26T00:00:00"/>
    <s v="Standard Class"/>
    <s v="SB-20185"/>
    <s v="Sarah Brown"/>
    <x v="0"/>
    <x v="0"/>
    <s v="Los Angeles"/>
    <x v="1"/>
    <n v="90045"/>
    <x v="1"/>
    <x v="617"/>
    <x v="1"/>
    <x v="2"/>
    <x v="612"/>
    <n v="8.26"/>
    <n v="2"/>
    <n v="0"/>
    <n v="3.7995999999999999"/>
  </r>
  <r>
    <n v="8103"/>
    <x v="4010"/>
    <x v="1"/>
    <x v="1184"/>
    <d v="2012-05-26T00:00:00"/>
    <s v="Standard Class"/>
    <s v="SB-20185"/>
    <s v="Sarah Brown"/>
    <x v="0"/>
    <x v="0"/>
    <s v="Los Angeles"/>
    <x v="1"/>
    <n v="90045"/>
    <x v="1"/>
    <x v="668"/>
    <x v="2"/>
    <x v="15"/>
    <x v="662"/>
    <n v="2973.32"/>
    <n v="7"/>
    <n v="0.2"/>
    <n v="334.49849999999958"/>
  </r>
  <r>
    <n v="8104"/>
    <x v="4010"/>
    <x v="1"/>
    <x v="1184"/>
    <d v="2012-05-26T00:00:00"/>
    <s v="Standard Class"/>
    <s v="SB-20185"/>
    <s v="Sarah Brown"/>
    <x v="0"/>
    <x v="0"/>
    <s v="Los Angeles"/>
    <x v="1"/>
    <n v="90045"/>
    <x v="1"/>
    <x v="328"/>
    <x v="1"/>
    <x v="4"/>
    <x v="324"/>
    <n v="104.79"/>
    <n v="7"/>
    <n v="0"/>
    <n v="29.341200000000008"/>
  </r>
  <r>
    <n v="8105"/>
    <x v="4010"/>
    <x v="1"/>
    <x v="1184"/>
    <d v="2012-05-26T00:00:00"/>
    <s v="Standard Class"/>
    <s v="SB-20185"/>
    <s v="Sarah Brown"/>
    <x v="0"/>
    <x v="0"/>
    <s v="Los Angeles"/>
    <x v="1"/>
    <n v="90045"/>
    <x v="1"/>
    <x v="297"/>
    <x v="2"/>
    <x v="7"/>
    <x v="294"/>
    <n v="775.72800000000007"/>
    <n v="6"/>
    <n v="0.2"/>
    <n v="58.179600000000022"/>
  </r>
  <r>
    <n v="8106"/>
    <x v="4011"/>
    <x v="3"/>
    <x v="922"/>
    <d v="2014-02-20T00:00:00"/>
    <s v="First Class"/>
    <s v="CR-12820"/>
    <s v="Cyra Reiten"/>
    <x v="2"/>
    <x v="0"/>
    <s v="Houston"/>
    <x v="5"/>
    <n v="77041"/>
    <x v="2"/>
    <x v="419"/>
    <x v="0"/>
    <x v="0"/>
    <x v="414"/>
    <n v="89.066399999999987"/>
    <n v="1"/>
    <n v="0.32"/>
    <n v="-17.027400000000007"/>
  </r>
  <r>
    <n v="8107"/>
    <x v="4011"/>
    <x v="3"/>
    <x v="922"/>
    <d v="2014-02-20T00:00:00"/>
    <s v="First Class"/>
    <s v="CR-12820"/>
    <s v="Cyra Reiten"/>
    <x v="2"/>
    <x v="0"/>
    <s v="Houston"/>
    <x v="5"/>
    <n v="77041"/>
    <x v="2"/>
    <x v="1833"/>
    <x v="1"/>
    <x v="6"/>
    <x v="1812"/>
    <n v="175.44"/>
    <n v="6"/>
    <n v="0.2"/>
    <n v="52.632000000000005"/>
  </r>
  <r>
    <n v="8108"/>
    <x v="4011"/>
    <x v="3"/>
    <x v="922"/>
    <d v="2014-02-20T00:00:00"/>
    <s v="First Class"/>
    <s v="CR-12820"/>
    <s v="Cyra Reiten"/>
    <x v="2"/>
    <x v="0"/>
    <s v="Houston"/>
    <x v="5"/>
    <n v="77041"/>
    <x v="2"/>
    <x v="1075"/>
    <x v="2"/>
    <x v="7"/>
    <x v="1056"/>
    <n v="438.33600000000001"/>
    <n v="4"/>
    <n v="0.2"/>
    <n v="-87.667200000000037"/>
  </r>
  <r>
    <n v="8109"/>
    <x v="4012"/>
    <x v="3"/>
    <x v="166"/>
    <d v="2014-12-16T00:00:00"/>
    <s v="Standard Class"/>
    <s v="EG-13900"/>
    <s v="Emily Grady"/>
    <x v="0"/>
    <x v="0"/>
    <s v="Philadelphia"/>
    <x v="9"/>
    <n v="19140"/>
    <x v="3"/>
    <x v="389"/>
    <x v="0"/>
    <x v="1"/>
    <x v="385"/>
    <n v="215.54400000000001"/>
    <n v="4"/>
    <n v="0.3"/>
    <n v="-58.504800000000017"/>
  </r>
  <r>
    <n v="8110"/>
    <x v="4013"/>
    <x v="3"/>
    <x v="551"/>
    <d v="2014-11-24T00:00:00"/>
    <s v="Standard Class"/>
    <s v="RD-19930"/>
    <s v="Russell D'Ascenzo"/>
    <x v="0"/>
    <x v="0"/>
    <s v="Chicago"/>
    <x v="10"/>
    <n v="60623"/>
    <x v="2"/>
    <x v="1758"/>
    <x v="1"/>
    <x v="12"/>
    <x v="1702"/>
    <n v="55.584000000000003"/>
    <n v="6"/>
    <n v="0.2"/>
    <n v="20.844000000000001"/>
  </r>
  <r>
    <n v="8111"/>
    <x v="4013"/>
    <x v="3"/>
    <x v="551"/>
    <d v="2014-11-24T00:00:00"/>
    <s v="Standard Class"/>
    <s v="RD-19930"/>
    <s v="Russell D'Ascenzo"/>
    <x v="0"/>
    <x v="0"/>
    <s v="Chicago"/>
    <x v="10"/>
    <n v="60623"/>
    <x v="2"/>
    <x v="1455"/>
    <x v="0"/>
    <x v="1"/>
    <x v="1432"/>
    <n v="127.38599999999998"/>
    <n v="2"/>
    <n v="0.3"/>
    <n v="-25.477199999999982"/>
  </r>
  <r>
    <n v="8112"/>
    <x v="4014"/>
    <x v="0"/>
    <x v="49"/>
    <d v="2013-12-04T00:00:00"/>
    <s v="Second Class"/>
    <s v="JM-15865"/>
    <s v="John Murray"/>
    <x v="0"/>
    <x v="0"/>
    <s v="San Angelo"/>
    <x v="5"/>
    <n v="76903"/>
    <x v="2"/>
    <x v="474"/>
    <x v="0"/>
    <x v="1"/>
    <x v="470"/>
    <n v="248.43"/>
    <n v="5"/>
    <n v="0.3"/>
    <n v="-17.744999999999976"/>
  </r>
  <r>
    <n v="8113"/>
    <x v="4014"/>
    <x v="0"/>
    <x v="49"/>
    <d v="2013-12-04T00:00:00"/>
    <s v="Second Class"/>
    <s v="JM-15865"/>
    <s v="John Murray"/>
    <x v="0"/>
    <x v="0"/>
    <s v="San Angelo"/>
    <x v="5"/>
    <n v="76903"/>
    <x v="2"/>
    <x v="937"/>
    <x v="1"/>
    <x v="9"/>
    <x v="921"/>
    <n v="11.647999999999998"/>
    <n v="4"/>
    <n v="0.8"/>
    <n v="-30.867200000000004"/>
  </r>
  <r>
    <n v="8114"/>
    <x v="4014"/>
    <x v="0"/>
    <x v="49"/>
    <d v="2013-12-04T00:00:00"/>
    <s v="Second Class"/>
    <s v="JM-15865"/>
    <s v="John Murray"/>
    <x v="0"/>
    <x v="0"/>
    <s v="San Angelo"/>
    <x v="5"/>
    <n v="76903"/>
    <x v="2"/>
    <x v="212"/>
    <x v="0"/>
    <x v="1"/>
    <x v="211"/>
    <n v="85.245999999999995"/>
    <n v="2"/>
    <n v="0.3"/>
    <n v="-1.217800000000004"/>
  </r>
  <r>
    <n v="8115"/>
    <x v="4015"/>
    <x v="3"/>
    <x v="621"/>
    <d v="2014-10-08T00:00:00"/>
    <s v="Second Class"/>
    <s v="LW-16825"/>
    <s v="Laurel Workman"/>
    <x v="1"/>
    <x v="0"/>
    <s v="Pasadena"/>
    <x v="5"/>
    <n v="77506"/>
    <x v="2"/>
    <x v="923"/>
    <x v="1"/>
    <x v="6"/>
    <x v="906"/>
    <n v="20.64"/>
    <n v="5"/>
    <n v="0.2"/>
    <n v="2.3219999999999974"/>
  </r>
  <r>
    <n v="8116"/>
    <x v="4016"/>
    <x v="3"/>
    <x v="635"/>
    <d v="2014-09-05T00:00:00"/>
    <s v="Standard Class"/>
    <s v="RW-19540"/>
    <s v="Rick Wilson"/>
    <x v="1"/>
    <x v="0"/>
    <s v="Los Angeles"/>
    <x v="1"/>
    <n v="90049"/>
    <x v="1"/>
    <x v="1817"/>
    <x v="0"/>
    <x v="5"/>
    <x v="1798"/>
    <n v="148.02000000000001"/>
    <n v="3"/>
    <n v="0"/>
    <n v="41.445600000000013"/>
  </r>
  <r>
    <n v="8117"/>
    <x v="4017"/>
    <x v="3"/>
    <x v="221"/>
    <d v="2014-11-25T00:00:00"/>
    <s v="Same Day"/>
    <s v="BG-11695"/>
    <s v="Brooke Gillingham"/>
    <x v="1"/>
    <x v="0"/>
    <s v="Garden City"/>
    <x v="41"/>
    <n v="67846"/>
    <x v="2"/>
    <x v="1291"/>
    <x v="1"/>
    <x v="4"/>
    <x v="1268"/>
    <n v="33.29"/>
    <n v="1"/>
    <n v="0"/>
    <n v="7.9895999999999994"/>
  </r>
  <r>
    <n v="8118"/>
    <x v="4018"/>
    <x v="3"/>
    <x v="160"/>
    <d v="2014-07-06T00:00:00"/>
    <s v="Standard Class"/>
    <s v="TT-21220"/>
    <s v="Thomas Thornton"/>
    <x v="0"/>
    <x v="0"/>
    <s v="Los Angeles"/>
    <x v="1"/>
    <n v="90045"/>
    <x v="1"/>
    <x v="1127"/>
    <x v="1"/>
    <x v="10"/>
    <x v="1106"/>
    <n v="204.95000000000002"/>
    <n v="5"/>
    <n v="0"/>
    <n v="100.4255"/>
  </r>
  <r>
    <n v="8119"/>
    <x v="4019"/>
    <x v="3"/>
    <x v="847"/>
    <d v="2014-07-28T00:00:00"/>
    <s v="Standard Class"/>
    <s v="EB-13930"/>
    <s v="Eric Barreto"/>
    <x v="0"/>
    <x v="0"/>
    <s v="Chicago"/>
    <x v="10"/>
    <n v="60653"/>
    <x v="2"/>
    <x v="499"/>
    <x v="0"/>
    <x v="1"/>
    <x v="494"/>
    <n v="526.34399999999994"/>
    <n v="4"/>
    <n v="0.3"/>
    <n v="-75.191999999999979"/>
  </r>
  <r>
    <n v="8120"/>
    <x v="4020"/>
    <x v="0"/>
    <x v="583"/>
    <d v="2013-11-17T00:00:00"/>
    <s v="Standard Class"/>
    <s v="LP-17080"/>
    <s v="Liz Pelletier"/>
    <x v="0"/>
    <x v="0"/>
    <s v="San Francisco"/>
    <x v="1"/>
    <n v="94110"/>
    <x v="1"/>
    <x v="107"/>
    <x v="0"/>
    <x v="5"/>
    <x v="107"/>
    <n v="41.96"/>
    <n v="2"/>
    <n v="0"/>
    <n v="10.909600000000001"/>
  </r>
  <r>
    <n v="8121"/>
    <x v="4020"/>
    <x v="0"/>
    <x v="583"/>
    <d v="2013-11-17T00:00:00"/>
    <s v="Standard Class"/>
    <s v="LP-17080"/>
    <s v="Liz Pelletier"/>
    <x v="0"/>
    <x v="0"/>
    <s v="San Francisco"/>
    <x v="1"/>
    <n v="94110"/>
    <x v="1"/>
    <x v="499"/>
    <x v="0"/>
    <x v="1"/>
    <x v="494"/>
    <n v="451.15199999999993"/>
    <n v="3"/>
    <n v="0.2"/>
    <n v="0"/>
  </r>
  <r>
    <n v="8122"/>
    <x v="4020"/>
    <x v="0"/>
    <x v="583"/>
    <d v="2013-11-17T00:00:00"/>
    <s v="Standard Class"/>
    <s v="LP-17080"/>
    <s v="Liz Pelletier"/>
    <x v="0"/>
    <x v="0"/>
    <s v="San Francisco"/>
    <x v="1"/>
    <n v="94110"/>
    <x v="1"/>
    <x v="175"/>
    <x v="1"/>
    <x v="8"/>
    <x v="174"/>
    <n v="31.504000000000005"/>
    <n v="11"/>
    <n v="0.2"/>
    <n v="11.026399999999999"/>
  </r>
  <r>
    <n v="8123"/>
    <x v="4021"/>
    <x v="2"/>
    <x v="337"/>
    <d v="2011-12-15T00:00:00"/>
    <s v="Standard Class"/>
    <s v="FP-14320"/>
    <s v="Frank Preis"/>
    <x v="0"/>
    <x v="0"/>
    <s v="Philadelphia"/>
    <x v="9"/>
    <n v="19134"/>
    <x v="3"/>
    <x v="118"/>
    <x v="1"/>
    <x v="12"/>
    <x v="118"/>
    <n v="30.672000000000001"/>
    <n v="3"/>
    <n v="0.2"/>
    <n v="9.5850000000000009"/>
  </r>
  <r>
    <n v="8124"/>
    <x v="4021"/>
    <x v="2"/>
    <x v="337"/>
    <d v="2011-12-15T00:00:00"/>
    <s v="Standard Class"/>
    <s v="FP-14320"/>
    <s v="Frank Preis"/>
    <x v="0"/>
    <x v="0"/>
    <s v="Philadelphia"/>
    <x v="9"/>
    <n v="19134"/>
    <x v="3"/>
    <x v="1077"/>
    <x v="2"/>
    <x v="16"/>
    <x v="1058"/>
    <n v="1079.9759999999999"/>
    <n v="4"/>
    <n v="0.4"/>
    <n v="125.99719999999991"/>
  </r>
  <r>
    <n v="8125"/>
    <x v="4022"/>
    <x v="3"/>
    <x v="210"/>
    <d v="2014-09-13T00:00:00"/>
    <s v="Standard Class"/>
    <s v="JA-15970"/>
    <s v="Joseph Airdo"/>
    <x v="0"/>
    <x v="0"/>
    <s v="Modesto"/>
    <x v="1"/>
    <n v="95351"/>
    <x v="1"/>
    <x v="211"/>
    <x v="0"/>
    <x v="1"/>
    <x v="210"/>
    <n v="161.56800000000001"/>
    <n v="2"/>
    <n v="0.2"/>
    <n v="-28.274400000000021"/>
  </r>
  <r>
    <n v="8126"/>
    <x v="4023"/>
    <x v="1"/>
    <x v="525"/>
    <d v="2012-02-13T00:00:00"/>
    <s v="Standard Class"/>
    <s v="TS-21655"/>
    <s v="Trudy Schmidt"/>
    <x v="0"/>
    <x v="0"/>
    <s v="Houston"/>
    <x v="5"/>
    <n v="77070"/>
    <x v="2"/>
    <x v="766"/>
    <x v="1"/>
    <x v="8"/>
    <x v="758"/>
    <n v="2.9339999999999993"/>
    <n v="3"/>
    <n v="0.8"/>
    <n v="-4.9878000000000018"/>
  </r>
  <r>
    <n v="8127"/>
    <x v="4023"/>
    <x v="1"/>
    <x v="525"/>
    <d v="2012-02-13T00:00:00"/>
    <s v="Standard Class"/>
    <s v="TS-21655"/>
    <s v="Trudy Schmidt"/>
    <x v="0"/>
    <x v="0"/>
    <s v="Houston"/>
    <x v="5"/>
    <n v="77070"/>
    <x v="2"/>
    <x v="103"/>
    <x v="2"/>
    <x v="11"/>
    <x v="103"/>
    <n v="18.528000000000002"/>
    <n v="2"/>
    <n v="0.2"/>
    <n v="4.4004000000000003"/>
  </r>
  <r>
    <n v="8128"/>
    <x v="4023"/>
    <x v="1"/>
    <x v="525"/>
    <d v="2012-02-13T00:00:00"/>
    <s v="Standard Class"/>
    <s v="TS-21655"/>
    <s v="Trudy Schmidt"/>
    <x v="0"/>
    <x v="0"/>
    <s v="Houston"/>
    <x v="5"/>
    <n v="77070"/>
    <x v="2"/>
    <x v="1362"/>
    <x v="1"/>
    <x v="4"/>
    <x v="1339"/>
    <n v="670.75200000000007"/>
    <n v="3"/>
    <n v="0.2"/>
    <n v="-125.76600000000005"/>
  </r>
  <r>
    <n v="8129"/>
    <x v="4024"/>
    <x v="3"/>
    <x v="775"/>
    <d v="2014-09-02T00:00:00"/>
    <s v="Standard Class"/>
    <s v="DP-13000"/>
    <s v="Darren Powers"/>
    <x v="0"/>
    <x v="0"/>
    <s v="Chicago"/>
    <x v="10"/>
    <n v="60610"/>
    <x v="2"/>
    <x v="596"/>
    <x v="0"/>
    <x v="5"/>
    <x v="591"/>
    <n v="64.959999999999994"/>
    <n v="5"/>
    <n v="0.6"/>
    <n v="-43.847999999999985"/>
  </r>
  <r>
    <n v="8130"/>
    <x v="4025"/>
    <x v="2"/>
    <x v="836"/>
    <d v="2011-07-23T00:00:00"/>
    <s v="First Class"/>
    <s v="JD-15895"/>
    <s v="Jonathan Doherty"/>
    <x v="1"/>
    <x v="0"/>
    <s v="Riverside"/>
    <x v="1"/>
    <n v="92503"/>
    <x v="1"/>
    <x v="917"/>
    <x v="2"/>
    <x v="11"/>
    <x v="900"/>
    <n v="41.94"/>
    <n v="2"/>
    <n v="0"/>
    <n v="15.098399999999998"/>
  </r>
  <r>
    <n v="8131"/>
    <x v="4025"/>
    <x v="2"/>
    <x v="836"/>
    <d v="2011-07-23T00:00:00"/>
    <s v="First Class"/>
    <s v="JD-15895"/>
    <s v="Jonathan Doherty"/>
    <x v="1"/>
    <x v="0"/>
    <s v="Riverside"/>
    <x v="1"/>
    <n v="92503"/>
    <x v="1"/>
    <x v="1296"/>
    <x v="1"/>
    <x v="10"/>
    <x v="1272"/>
    <n v="11.96"/>
    <n v="2"/>
    <n v="0"/>
    <n v="5.8604000000000003"/>
  </r>
  <r>
    <n v="8132"/>
    <x v="4025"/>
    <x v="2"/>
    <x v="836"/>
    <d v="2011-07-23T00:00:00"/>
    <s v="First Class"/>
    <s v="JD-15895"/>
    <s v="Jonathan Doherty"/>
    <x v="1"/>
    <x v="0"/>
    <s v="Riverside"/>
    <x v="1"/>
    <n v="92503"/>
    <x v="1"/>
    <x v="1609"/>
    <x v="1"/>
    <x v="6"/>
    <x v="1591"/>
    <n v="13.12"/>
    <n v="4"/>
    <n v="0"/>
    <n v="3.8047999999999984"/>
  </r>
  <r>
    <n v="8133"/>
    <x v="4025"/>
    <x v="2"/>
    <x v="836"/>
    <d v="2011-07-23T00:00:00"/>
    <s v="First Class"/>
    <s v="JD-15895"/>
    <s v="Jonathan Doherty"/>
    <x v="1"/>
    <x v="0"/>
    <s v="Riverside"/>
    <x v="1"/>
    <n v="92503"/>
    <x v="1"/>
    <x v="518"/>
    <x v="1"/>
    <x v="4"/>
    <x v="513"/>
    <n v="535.41"/>
    <n v="3"/>
    <n v="0"/>
    <n v="160.62299999999993"/>
  </r>
  <r>
    <n v="8134"/>
    <x v="4026"/>
    <x v="1"/>
    <x v="1049"/>
    <d v="2012-10-13T00:00:00"/>
    <s v="Standard Class"/>
    <s v="GH-14485"/>
    <s v="Gene Hale"/>
    <x v="1"/>
    <x v="0"/>
    <s v="Dallas"/>
    <x v="5"/>
    <n v="75081"/>
    <x v="2"/>
    <x v="71"/>
    <x v="0"/>
    <x v="5"/>
    <x v="71"/>
    <n v="72.78"/>
    <n v="3"/>
    <n v="0.6"/>
    <n v="-70.960499999999996"/>
  </r>
  <r>
    <n v="8135"/>
    <x v="4027"/>
    <x v="1"/>
    <x v="1130"/>
    <d v="2012-02-21T00:00:00"/>
    <s v="Standard Class"/>
    <s v="RD-19585"/>
    <s v="Rob Dowd"/>
    <x v="0"/>
    <x v="0"/>
    <s v="Los Angeles"/>
    <x v="1"/>
    <n v="90008"/>
    <x v="1"/>
    <x v="314"/>
    <x v="1"/>
    <x v="10"/>
    <x v="311"/>
    <n v="36.839999999999996"/>
    <n v="3"/>
    <n v="0"/>
    <n v="17.314799999999998"/>
  </r>
  <r>
    <n v="8136"/>
    <x v="4027"/>
    <x v="1"/>
    <x v="1130"/>
    <d v="2012-02-21T00:00:00"/>
    <s v="Standard Class"/>
    <s v="RD-19585"/>
    <s v="Rob Dowd"/>
    <x v="0"/>
    <x v="0"/>
    <s v="Los Angeles"/>
    <x v="1"/>
    <n v="90008"/>
    <x v="1"/>
    <x v="49"/>
    <x v="1"/>
    <x v="2"/>
    <x v="49"/>
    <n v="87.71"/>
    <n v="7"/>
    <n v="0"/>
    <n v="41.223699999999994"/>
  </r>
  <r>
    <n v="8137"/>
    <x v="4028"/>
    <x v="0"/>
    <x v="399"/>
    <d v="2013-08-17T00:00:00"/>
    <s v="Standard Class"/>
    <s v="CS-12490"/>
    <s v="Cindy Schnelling"/>
    <x v="1"/>
    <x v="0"/>
    <s v="Lakeland"/>
    <x v="2"/>
    <n v="33801"/>
    <x v="0"/>
    <x v="277"/>
    <x v="0"/>
    <x v="3"/>
    <x v="274"/>
    <n v="562.29250000000013"/>
    <n v="7"/>
    <n v="0.45"/>
    <n v="-255.58750000000009"/>
  </r>
  <r>
    <n v="8138"/>
    <x v="4029"/>
    <x v="2"/>
    <x v="187"/>
    <d v="2011-11-13T00:00:00"/>
    <s v="Standard Class"/>
    <s v="BF-11215"/>
    <s v="Benjamin Farhat"/>
    <x v="2"/>
    <x v="0"/>
    <s v="New York City"/>
    <x v="15"/>
    <n v="10035"/>
    <x v="3"/>
    <x v="267"/>
    <x v="0"/>
    <x v="5"/>
    <x v="954"/>
    <n v="56.52"/>
    <n v="9"/>
    <n v="0"/>
    <n v="21.477600000000002"/>
  </r>
  <r>
    <n v="8139"/>
    <x v="4030"/>
    <x v="0"/>
    <x v="427"/>
    <d v="2013-07-23T00:00:00"/>
    <s v="Standard Class"/>
    <s v="NK-18490"/>
    <s v="Neil Knudson"/>
    <x v="2"/>
    <x v="0"/>
    <s v="Philadelphia"/>
    <x v="9"/>
    <n v="19140"/>
    <x v="3"/>
    <x v="824"/>
    <x v="1"/>
    <x v="6"/>
    <x v="812"/>
    <n v="11.264000000000001"/>
    <n v="8"/>
    <n v="0.2"/>
    <n v="1.2671999999999994"/>
  </r>
  <r>
    <n v="8140"/>
    <x v="4030"/>
    <x v="0"/>
    <x v="427"/>
    <d v="2013-07-23T00:00:00"/>
    <s v="Standard Class"/>
    <s v="NK-18490"/>
    <s v="Neil Knudson"/>
    <x v="2"/>
    <x v="0"/>
    <s v="Philadelphia"/>
    <x v="9"/>
    <n v="19140"/>
    <x v="3"/>
    <x v="841"/>
    <x v="1"/>
    <x v="4"/>
    <x v="827"/>
    <n v="284.08000000000004"/>
    <n v="10"/>
    <n v="0.2"/>
    <n v="24.856999999999999"/>
  </r>
  <r>
    <n v="8141"/>
    <x v="4030"/>
    <x v="0"/>
    <x v="427"/>
    <d v="2013-07-23T00:00:00"/>
    <s v="Standard Class"/>
    <s v="NK-18490"/>
    <s v="Neil Knudson"/>
    <x v="2"/>
    <x v="0"/>
    <s v="Philadelphia"/>
    <x v="9"/>
    <n v="19140"/>
    <x v="3"/>
    <x v="609"/>
    <x v="1"/>
    <x v="10"/>
    <x v="604"/>
    <n v="18.496000000000002"/>
    <n v="4"/>
    <n v="0.2"/>
    <n v="6.7048000000000005"/>
  </r>
  <r>
    <n v="8142"/>
    <x v="4031"/>
    <x v="0"/>
    <x v="473"/>
    <d v="2013-02-10T00:00:00"/>
    <s v="Standard Class"/>
    <s v="AZ-10750"/>
    <s v="Annie Zypern"/>
    <x v="0"/>
    <x v="0"/>
    <s v="San Diego"/>
    <x v="1"/>
    <n v="92037"/>
    <x v="1"/>
    <x v="607"/>
    <x v="1"/>
    <x v="2"/>
    <x v="602"/>
    <n v="14.73"/>
    <n v="3"/>
    <n v="0"/>
    <n v="7.2176999999999998"/>
  </r>
  <r>
    <n v="8143"/>
    <x v="4031"/>
    <x v="0"/>
    <x v="473"/>
    <d v="2013-02-10T00:00:00"/>
    <s v="Standard Class"/>
    <s v="AZ-10750"/>
    <s v="Annie Zypern"/>
    <x v="0"/>
    <x v="0"/>
    <s v="San Diego"/>
    <x v="1"/>
    <n v="92037"/>
    <x v="1"/>
    <x v="821"/>
    <x v="1"/>
    <x v="4"/>
    <x v="809"/>
    <n v="186.54"/>
    <n v="3"/>
    <n v="0"/>
    <n v="50.365800000000007"/>
  </r>
  <r>
    <n v="8144"/>
    <x v="4031"/>
    <x v="0"/>
    <x v="473"/>
    <d v="2013-02-10T00:00:00"/>
    <s v="Standard Class"/>
    <s v="AZ-10750"/>
    <s v="Annie Zypern"/>
    <x v="0"/>
    <x v="0"/>
    <s v="San Diego"/>
    <x v="1"/>
    <n v="92037"/>
    <x v="1"/>
    <x v="616"/>
    <x v="0"/>
    <x v="3"/>
    <x v="611"/>
    <n v="557.72799999999995"/>
    <n v="4"/>
    <n v="0.2"/>
    <n v="6.9715999999999951"/>
  </r>
  <r>
    <n v="8145"/>
    <x v="4031"/>
    <x v="0"/>
    <x v="473"/>
    <d v="2013-02-10T00:00:00"/>
    <s v="Standard Class"/>
    <s v="AZ-10750"/>
    <s v="Annie Zypern"/>
    <x v="0"/>
    <x v="0"/>
    <s v="San Diego"/>
    <x v="1"/>
    <n v="92037"/>
    <x v="1"/>
    <x v="140"/>
    <x v="2"/>
    <x v="7"/>
    <x v="140"/>
    <n v="159.96800000000002"/>
    <n v="4"/>
    <n v="0.2"/>
    <n v="-31.993600000000029"/>
  </r>
  <r>
    <n v="8146"/>
    <x v="4032"/>
    <x v="2"/>
    <x v="886"/>
    <d v="2011-06-27T00:00:00"/>
    <s v="Standard Class"/>
    <s v="Co-12640"/>
    <s v="Corey-Lock"/>
    <x v="0"/>
    <x v="0"/>
    <s v="Lawton"/>
    <x v="26"/>
    <n v="73505"/>
    <x v="2"/>
    <x v="1152"/>
    <x v="1"/>
    <x v="9"/>
    <x v="1131"/>
    <n v="471.90000000000003"/>
    <n v="6"/>
    <n v="0"/>
    <n v="155.72699999999998"/>
  </r>
  <r>
    <n v="8147"/>
    <x v="4032"/>
    <x v="2"/>
    <x v="886"/>
    <d v="2011-06-27T00:00:00"/>
    <s v="Standard Class"/>
    <s v="Co-12640"/>
    <s v="Corey-Lock"/>
    <x v="0"/>
    <x v="0"/>
    <s v="Lawton"/>
    <x v="26"/>
    <n v="73505"/>
    <x v="2"/>
    <x v="1273"/>
    <x v="1"/>
    <x v="6"/>
    <x v="1249"/>
    <n v="3.52"/>
    <n v="2"/>
    <n v="0"/>
    <n v="1.6896"/>
  </r>
  <r>
    <n v="8148"/>
    <x v="4033"/>
    <x v="3"/>
    <x v="255"/>
    <d v="2014-06-15T00:00:00"/>
    <s v="Standard Class"/>
    <s v="AG-10675"/>
    <s v="Anna Gayman"/>
    <x v="0"/>
    <x v="0"/>
    <s v="Salem"/>
    <x v="17"/>
    <n v="24153"/>
    <x v="0"/>
    <x v="33"/>
    <x v="1"/>
    <x v="10"/>
    <x v="33"/>
    <n v="49.12"/>
    <n v="4"/>
    <n v="0"/>
    <n v="23.086399999999998"/>
  </r>
  <r>
    <n v="8149"/>
    <x v="4034"/>
    <x v="0"/>
    <x v="797"/>
    <d v="2014-01-01T00:00:00"/>
    <s v="Standard Class"/>
    <s v="EM-14140"/>
    <s v="Eugene Moren"/>
    <x v="2"/>
    <x v="0"/>
    <s v="Santa Ana"/>
    <x v="1"/>
    <n v="92704"/>
    <x v="1"/>
    <x v="745"/>
    <x v="1"/>
    <x v="2"/>
    <x v="736"/>
    <n v="20.16"/>
    <n v="7"/>
    <n v="0"/>
    <n v="9.8783999999999992"/>
  </r>
  <r>
    <n v="8150"/>
    <x v="4035"/>
    <x v="2"/>
    <x v="755"/>
    <d v="2011-01-30T00:00:00"/>
    <s v="First Class"/>
    <s v="CA-11965"/>
    <s v="Carol Adams"/>
    <x v="1"/>
    <x v="0"/>
    <s v="Rapid City"/>
    <x v="44"/>
    <n v="57701"/>
    <x v="2"/>
    <x v="951"/>
    <x v="1"/>
    <x v="8"/>
    <x v="935"/>
    <n v="10.68"/>
    <n v="2"/>
    <n v="0"/>
    <n v="5.0195999999999996"/>
  </r>
  <r>
    <n v="8151"/>
    <x v="4035"/>
    <x v="2"/>
    <x v="755"/>
    <d v="2011-01-30T00:00:00"/>
    <s v="First Class"/>
    <s v="CA-11965"/>
    <s v="Carol Adams"/>
    <x v="1"/>
    <x v="0"/>
    <s v="Rapid City"/>
    <x v="44"/>
    <n v="57701"/>
    <x v="2"/>
    <x v="631"/>
    <x v="0"/>
    <x v="0"/>
    <x v="625"/>
    <n v="141.96"/>
    <n v="2"/>
    <n v="0"/>
    <n v="39.748800000000003"/>
  </r>
  <r>
    <n v="8152"/>
    <x v="4036"/>
    <x v="3"/>
    <x v="721"/>
    <d v="2014-03-26T00:00:00"/>
    <s v="First Class"/>
    <s v="RB-19360"/>
    <s v="Raymond Buch"/>
    <x v="0"/>
    <x v="0"/>
    <s v="Seattle"/>
    <x v="4"/>
    <n v="98115"/>
    <x v="1"/>
    <x v="720"/>
    <x v="1"/>
    <x v="4"/>
    <x v="712"/>
    <n v="32.479999999999997"/>
    <n v="2"/>
    <n v="0"/>
    <n v="4.8719999999999999"/>
  </r>
  <r>
    <n v="8153"/>
    <x v="4036"/>
    <x v="3"/>
    <x v="721"/>
    <d v="2014-03-26T00:00:00"/>
    <s v="First Class"/>
    <s v="RB-19360"/>
    <s v="Raymond Buch"/>
    <x v="0"/>
    <x v="0"/>
    <s v="Seattle"/>
    <x v="4"/>
    <n v="98115"/>
    <x v="1"/>
    <x v="481"/>
    <x v="1"/>
    <x v="10"/>
    <x v="477"/>
    <n v="20.04"/>
    <n v="3"/>
    <n v="0"/>
    <n v="9.6191999999999993"/>
  </r>
  <r>
    <n v="8154"/>
    <x v="4036"/>
    <x v="3"/>
    <x v="721"/>
    <d v="2014-03-26T00:00:00"/>
    <s v="First Class"/>
    <s v="RB-19360"/>
    <s v="Raymond Buch"/>
    <x v="0"/>
    <x v="0"/>
    <s v="Seattle"/>
    <x v="4"/>
    <n v="98115"/>
    <x v="1"/>
    <x v="1388"/>
    <x v="2"/>
    <x v="16"/>
    <x v="1365"/>
    <n v="13999.96"/>
    <n v="4"/>
    <n v="0"/>
    <n v="6719.9807999999994"/>
  </r>
  <r>
    <n v="8155"/>
    <x v="4037"/>
    <x v="3"/>
    <x v="177"/>
    <d v="2014-03-25T00:00:00"/>
    <s v="Standard Class"/>
    <s v="RD-19720"/>
    <s v="Roger Demir"/>
    <x v="0"/>
    <x v="0"/>
    <s v="Middletown"/>
    <x v="29"/>
    <n v="6457"/>
    <x v="3"/>
    <x v="1200"/>
    <x v="2"/>
    <x v="11"/>
    <x v="1176"/>
    <n v="238"/>
    <n v="2"/>
    <n v="0"/>
    <n v="38.080000000000013"/>
  </r>
  <r>
    <n v="8156"/>
    <x v="4037"/>
    <x v="3"/>
    <x v="177"/>
    <d v="2014-03-25T00:00:00"/>
    <s v="Standard Class"/>
    <s v="RD-19720"/>
    <s v="Roger Demir"/>
    <x v="0"/>
    <x v="0"/>
    <s v="Middletown"/>
    <x v="29"/>
    <n v="6457"/>
    <x v="3"/>
    <x v="1030"/>
    <x v="1"/>
    <x v="10"/>
    <x v="1012"/>
    <n v="61.96"/>
    <n v="2"/>
    <n v="0"/>
    <n v="27.881999999999998"/>
  </r>
  <r>
    <n v="8157"/>
    <x v="4038"/>
    <x v="0"/>
    <x v="964"/>
    <d v="2013-10-10T00:00:00"/>
    <s v="Standard Class"/>
    <s v="MS-17830"/>
    <s v="Melanie Seite"/>
    <x v="0"/>
    <x v="0"/>
    <s v="Baltimore"/>
    <x v="39"/>
    <n v="21215"/>
    <x v="3"/>
    <x v="975"/>
    <x v="0"/>
    <x v="3"/>
    <x v="960"/>
    <n v="239.37199999999996"/>
    <n v="2"/>
    <n v="0.3"/>
    <n v="-23.93719999999999"/>
  </r>
  <r>
    <n v="8158"/>
    <x v="4039"/>
    <x v="0"/>
    <x v="741"/>
    <d v="2013-11-23T00:00:00"/>
    <s v="Standard Class"/>
    <s v="PG-18820"/>
    <s v="Patrick Gardner"/>
    <x v="0"/>
    <x v="0"/>
    <s v="San Diego"/>
    <x v="1"/>
    <n v="92105"/>
    <x v="1"/>
    <x v="1200"/>
    <x v="2"/>
    <x v="11"/>
    <x v="1176"/>
    <n v="595"/>
    <n v="5"/>
    <n v="0"/>
    <n v="95.200000000000031"/>
  </r>
  <r>
    <n v="8159"/>
    <x v="4040"/>
    <x v="3"/>
    <x v="377"/>
    <d v="2015-01-02T00:00:00"/>
    <s v="Standard Class"/>
    <s v="KB-16240"/>
    <s v="Karen Bern"/>
    <x v="1"/>
    <x v="0"/>
    <s v="Odessa"/>
    <x v="5"/>
    <n v="79762"/>
    <x v="2"/>
    <x v="1283"/>
    <x v="1"/>
    <x v="10"/>
    <x v="1259"/>
    <n v="16.032"/>
    <n v="3"/>
    <n v="0.2"/>
    <n v="5.6111999999999993"/>
  </r>
  <r>
    <n v="8160"/>
    <x v="4041"/>
    <x v="0"/>
    <x v="1185"/>
    <d v="2013-03-14T00:00:00"/>
    <s v="Standard Class"/>
    <s v="RB-19465"/>
    <s v="Rick Bensley"/>
    <x v="2"/>
    <x v="0"/>
    <s v="Milford"/>
    <x v="29"/>
    <n v="6460"/>
    <x v="3"/>
    <x v="240"/>
    <x v="2"/>
    <x v="11"/>
    <x v="238"/>
    <n v="199.75"/>
    <n v="5"/>
    <n v="0"/>
    <n v="87.890000000000015"/>
  </r>
  <r>
    <n v="8161"/>
    <x v="4042"/>
    <x v="0"/>
    <x v="595"/>
    <d v="2013-02-20T00:00:00"/>
    <s v="Standard Class"/>
    <s v="JD-15790"/>
    <s v="John Dryer"/>
    <x v="0"/>
    <x v="0"/>
    <s v="Belleville"/>
    <x v="30"/>
    <n v="7109"/>
    <x v="3"/>
    <x v="1756"/>
    <x v="0"/>
    <x v="1"/>
    <x v="1737"/>
    <n v="227.96"/>
    <n v="2"/>
    <n v="0"/>
    <n v="36.473600000000005"/>
  </r>
  <r>
    <n v="8162"/>
    <x v="4043"/>
    <x v="1"/>
    <x v="694"/>
    <d v="2012-10-03T00:00:00"/>
    <s v="Second Class"/>
    <s v="JJ-15445"/>
    <s v="Jennifer Jackson"/>
    <x v="0"/>
    <x v="0"/>
    <s v="New York City"/>
    <x v="15"/>
    <n v="10035"/>
    <x v="3"/>
    <x v="414"/>
    <x v="1"/>
    <x v="9"/>
    <x v="409"/>
    <n v="293.52"/>
    <n v="6"/>
    <n v="0"/>
    <n v="76.315200000000004"/>
  </r>
  <r>
    <n v="8163"/>
    <x v="4043"/>
    <x v="1"/>
    <x v="694"/>
    <d v="2012-10-03T00:00:00"/>
    <s v="Second Class"/>
    <s v="JJ-15445"/>
    <s v="Jennifer Jackson"/>
    <x v="0"/>
    <x v="0"/>
    <s v="New York City"/>
    <x v="15"/>
    <n v="10035"/>
    <x v="3"/>
    <x v="348"/>
    <x v="2"/>
    <x v="7"/>
    <x v="344"/>
    <n v="307.98"/>
    <n v="2"/>
    <n v="0"/>
    <n v="89.314199999999971"/>
  </r>
  <r>
    <n v="8164"/>
    <x v="4044"/>
    <x v="1"/>
    <x v="121"/>
    <d v="2012-11-06T00:00:00"/>
    <s v="Standard Class"/>
    <s v="LT-17110"/>
    <s v="Liz Thompson"/>
    <x v="0"/>
    <x v="0"/>
    <s v="San Diego"/>
    <x v="1"/>
    <n v="92105"/>
    <x v="1"/>
    <x v="1372"/>
    <x v="0"/>
    <x v="5"/>
    <x v="1348"/>
    <n v="96.960000000000008"/>
    <n v="6"/>
    <n v="0"/>
    <n v="33.935999999999993"/>
  </r>
  <r>
    <n v="8165"/>
    <x v="4044"/>
    <x v="1"/>
    <x v="121"/>
    <d v="2012-11-06T00:00:00"/>
    <s v="Standard Class"/>
    <s v="LT-17110"/>
    <s v="Liz Thompson"/>
    <x v="0"/>
    <x v="0"/>
    <s v="San Diego"/>
    <x v="1"/>
    <n v="92105"/>
    <x v="1"/>
    <x v="301"/>
    <x v="1"/>
    <x v="8"/>
    <x v="298"/>
    <n v="117.48800000000001"/>
    <n v="7"/>
    <n v="0.2"/>
    <n v="41.120799999999988"/>
  </r>
  <r>
    <n v="8166"/>
    <x v="4044"/>
    <x v="1"/>
    <x v="121"/>
    <d v="2012-11-06T00:00:00"/>
    <s v="Standard Class"/>
    <s v="LT-17110"/>
    <s v="Liz Thompson"/>
    <x v="0"/>
    <x v="0"/>
    <s v="San Diego"/>
    <x v="1"/>
    <n v="92105"/>
    <x v="1"/>
    <x v="591"/>
    <x v="1"/>
    <x v="8"/>
    <x v="586"/>
    <n v="11.952000000000002"/>
    <n v="3"/>
    <n v="0.2"/>
    <n v="4.1832000000000003"/>
  </r>
  <r>
    <n v="8167"/>
    <x v="4044"/>
    <x v="1"/>
    <x v="121"/>
    <d v="2012-11-06T00:00:00"/>
    <s v="Standard Class"/>
    <s v="LT-17110"/>
    <s v="Liz Thompson"/>
    <x v="0"/>
    <x v="0"/>
    <s v="San Diego"/>
    <x v="1"/>
    <n v="92105"/>
    <x v="1"/>
    <x v="1373"/>
    <x v="0"/>
    <x v="0"/>
    <x v="1349"/>
    <n v="512.49900000000002"/>
    <n v="3"/>
    <n v="0.15"/>
    <n v="-30.147000000000048"/>
  </r>
  <r>
    <n v="8168"/>
    <x v="4045"/>
    <x v="0"/>
    <x v="995"/>
    <d v="2013-08-06T00:00:00"/>
    <s v="Standard Class"/>
    <s v="AH-10690"/>
    <s v="Anna Häberlin"/>
    <x v="1"/>
    <x v="0"/>
    <s v="San Francisco"/>
    <x v="1"/>
    <n v="94122"/>
    <x v="1"/>
    <x v="584"/>
    <x v="0"/>
    <x v="3"/>
    <x v="579"/>
    <n v="863.12800000000004"/>
    <n v="7"/>
    <n v="0.2"/>
    <n v="-32.367300000000085"/>
  </r>
  <r>
    <n v="8169"/>
    <x v="4046"/>
    <x v="3"/>
    <x v="44"/>
    <d v="2014-11-14T00:00:00"/>
    <s v="Standard Class"/>
    <s v="AB-10060"/>
    <s v="Adam Bellavance"/>
    <x v="2"/>
    <x v="0"/>
    <s v="Seattle"/>
    <x v="4"/>
    <n v="98105"/>
    <x v="1"/>
    <x v="309"/>
    <x v="0"/>
    <x v="3"/>
    <x v="306"/>
    <n v="2036.8600000000001"/>
    <n v="7"/>
    <n v="0"/>
    <n v="366.63479999999993"/>
  </r>
  <r>
    <n v="8170"/>
    <x v="4046"/>
    <x v="3"/>
    <x v="44"/>
    <d v="2014-11-14T00:00:00"/>
    <s v="Standard Class"/>
    <s v="AB-10060"/>
    <s v="Adam Bellavance"/>
    <x v="2"/>
    <x v="0"/>
    <s v="Seattle"/>
    <x v="4"/>
    <n v="98105"/>
    <x v="1"/>
    <x v="299"/>
    <x v="0"/>
    <x v="1"/>
    <x v="296"/>
    <n v="449.56800000000004"/>
    <n v="2"/>
    <n v="0.2"/>
    <n v="-73.054800000000071"/>
  </r>
  <r>
    <n v="8171"/>
    <x v="4046"/>
    <x v="3"/>
    <x v="44"/>
    <d v="2014-11-14T00:00:00"/>
    <s v="Standard Class"/>
    <s v="AB-10060"/>
    <s v="Adam Bellavance"/>
    <x v="2"/>
    <x v="0"/>
    <s v="Seattle"/>
    <x v="4"/>
    <n v="98105"/>
    <x v="1"/>
    <x v="477"/>
    <x v="2"/>
    <x v="11"/>
    <x v="473"/>
    <n v="108.96000000000001"/>
    <n v="3"/>
    <n v="0"/>
    <n v="32.687999999999988"/>
  </r>
  <r>
    <n v="8172"/>
    <x v="4047"/>
    <x v="0"/>
    <x v="1173"/>
    <d v="2013-02-19T00:00:00"/>
    <s v="Standard Class"/>
    <s v="FM-14380"/>
    <s v="Fred McMath"/>
    <x v="0"/>
    <x v="0"/>
    <s v="Jackson"/>
    <x v="35"/>
    <n v="39212"/>
    <x v="0"/>
    <x v="978"/>
    <x v="1"/>
    <x v="6"/>
    <x v="962"/>
    <n v="264.18"/>
    <n v="7"/>
    <n v="0"/>
    <n v="68.686800000000005"/>
  </r>
  <r>
    <n v="8173"/>
    <x v="4048"/>
    <x v="2"/>
    <x v="868"/>
    <d v="2011-07-13T00:00:00"/>
    <s v="Standard Class"/>
    <s v="GH-14410"/>
    <s v="Gary Hansen"/>
    <x v="2"/>
    <x v="0"/>
    <s v="Los Angeles"/>
    <x v="1"/>
    <n v="90049"/>
    <x v="1"/>
    <x v="1363"/>
    <x v="1"/>
    <x v="2"/>
    <x v="1340"/>
    <n v="2.88"/>
    <n v="1"/>
    <n v="0"/>
    <n v="1.4112"/>
  </r>
  <r>
    <n v="8174"/>
    <x v="4048"/>
    <x v="2"/>
    <x v="868"/>
    <d v="2011-07-13T00:00:00"/>
    <s v="Standard Class"/>
    <s v="GH-14410"/>
    <s v="Gary Hansen"/>
    <x v="2"/>
    <x v="0"/>
    <s v="Los Angeles"/>
    <x v="1"/>
    <n v="90049"/>
    <x v="1"/>
    <x v="44"/>
    <x v="1"/>
    <x v="8"/>
    <x v="44"/>
    <n v="41.904000000000003"/>
    <n v="6"/>
    <n v="0.2"/>
    <n v="14.142599999999996"/>
  </r>
  <r>
    <n v="8175"/>
    <x v="4048"/>
    <x v="2"/>
    <x v="868"/>
    <d v="2011-07-13T00:00:00"/>
    <s v="Standard Class"/>
    <s v="GH-14410"/>
    <s v="Gary Hansen"/>
    <x v="2"/>
    <x v="0"/>
    <s v="Los Angeles"/>
    <x v="1"/>
    <n v="90049"/>
    <x v="1"/>
    <x v="1198"/>
    <x v="1"/>
    <x v="4"/>
    <x v="1174"/>
    <n v="23.92"/>
    <n v="4"/>
    <n v="0"/>
    <n v="4.066399999999998"/>
  </r>
  <r>
    <n v="8176"/>
    <x v="4049"/>
    <x v="0"/>
    <x v="806"/>
    <d v="2013-02-04T00:00:00"/>
    <s v="Standard Class"/>
    <s v="HE-14800"/>
    <s v="Harold Engle"/>
    <x v="1"/>
    <x v="0"/>
    <s v="Chicago"/>
    <x v="10"/>
    <n v="60623"/>
    <x v="2"/>
    <x v="62"/>
    <x v="1"/>
    <x v="10"/>
    <x v="62"/>
    <n v="156.512"/>
    <n v="4"/>
    <n v="0.2"/>
    <n v="52.822799999999987"/>
  </r>
  <r>
    <n v="8177"/>
    <x v="4050"/>
    <x v="0"/>
    <x v="897"/>
    <d v="2013-09-26T00:00:00"/>
    <s v="First Class"/>
    <s v="SZ-20035"/>
    <s v="Sam Zeldin"/>
    <x v="2"/>
    <x v="0"/>
    <s v="New York City"/>
    <x v="15"/>
    <n v="10035"/>
    <x v="3"/>
    <x v="80"/>
    <x v="1"/>
    <x v="4"/>
    <x v="80"/>
    <n v="128.34"/>
    <n v="6"/>
    <n v="0"/>
    <n v="37.218599999999995"/>
  </r>
  <r>
    <n v="8178"/>
    <x v="4051"/>
    <x v="3"/>
    <x v="66"/>
    <d v="2014-12-25T00:00:00"/>
    <s v="First Class"/>
    <s v="CM-12115"/>
    <s v="Chad McGuire"/>
    <x v="0"/>
    <x v="0"/>
    <s v="Los Angeles"/>
    <x v="1"/>
    <n v="90008"/>
    <x v="1"/>
    <x v="1523"/>
    <x v="2"/>
    <x v="11"/>
    <x v="1501"/>
    <n v="474.95"/>
    <n v="5"/>
    <n v="0"/>
    <n v="142.48499999999993"/>
  </r>
  <r>
    <n v="8179"/>
    <x v="4052"/>
    <x v="0"/>
    <x v="476"/>
    <d v="2013-09-09T00:00:00"/>
    <s v="Standard Class"/>
    <s v="TG-21310"/>
    <s v="Toby Gnade"/>
    <x v="0"/>
    <x v="0"/>
    <s v="Des Moines"/>
    <x v="4"/>
    <n v="98198"/>
    <x v="1"/>
    <x v="615"/>
    <x v="2"/>
    <x v="16"/>
    <x v="610"/>
    <n v="999.98"/>
    <n v="2"/>
    <n v="0"/>
    <n v="449.99099999999999"/>
  </r>
  <r>
    <n v="8180"/>
    <x v="4053"/>
    <x v="1"/>
    <x v="991"/>
    <d v="2012-08-06T00:00:00"/>
    <s v="Standard Class"/>
    <s v="DK-12985"/>
    <s v="Darren Koutras"/>
    <x v="0"/>
    <x v="0"/>
    <s v="Springfield"/>
    <x v="21"/>
    <n v="97477"/>
    <x v="1"/>
    <x v="1582"/>
    <x v="0"/>
    <x v="3"/>
    <x v="1564"/>
    <n v="277.5"/>
    <n v="4"/>
    <n v="0.5"/>
    <n v="-188.7"/>
  </r>
  <r>
    <n v="8181"/>
    <x v="4054"/>
    <x v="1"/>
    <x v="82"/>
    <d v="2012-11-25T00:00:00"/>
    <s v="Standard Class"/>
    <s v="SS-20410"/>
    <s v="Shahid Shariari"/>
    <x v="0"/>
    <x v="0"/>
    <s v="Philadelphia"/>
    <x v="9"/>
    <n v="19120"/>
    <x v="3"/>
    <x v="971"/>
    <x v="0"/>
    <x v="3"/>
    <x v="956"/>
    <n v="1252.704"/>
    <n v="8"/>
    <n v="0.4"/>
    <n v="-480.20320000000027"/>
  </r>
  <r>
    <n v="8182"/>
    <x v="4054"/>
    <x v="1"/>
    <x v="82"/>
    <d v="2012-11-25T00:00:00"/>
    <s v="Standard Class"/>
    <s v="SS-20410"/>
    <s v="Shahid Shariari"/>
    <x v="0"/>
    <x v="0"/>
    <s v="Philadelphia"/>
    <x v="9"/>
    <n v="19120"/>
    <x v="3"/>
    <x v="687"/>
    <x v="2"/>
    <x v="7"/>
    <x v="680"/>
    <n v="110.97"/>
    <n v="5"/>
    <n v="0.4"/>
    <n v="-24.043499999999995"/>
  </r>
  <r>
    <n v="8183"/>
    <x v="4055"/>
    <x v="3"/>
    <x v="796"/>
    <d v="2014-05-23T00:00:00"/>
    <s v="Standard Class"/>
    <s v="BM-11575"/>
    <s v="Brendan Murry"/>
    <x v="1"/>
    <x v="0"/>
    <s v="Chicago"/>
    <x v="10"/>
    <n v="60653"/>
    <x v="2"/>
    <x v="1155"/>
    <x v="0"/>
    <x v="5"/>
    <x v="1134"/>
    <n v="22.608000000000001"/>
    <n v="3"/>
    <n v="0.6"/>
    <n v="-10.173599999999997"/>
  </r>
  <r>
    <n v="8184"/>
    <x v="4055"/>
    <x v="3"/>
    <x v="796"/>
    <d v="2014-05-23T00:00:00"/>
    <s v="Standard Class"/>
    <s v="BM-11575"/>
    <s v="Brendan Murry"/>
    <x v="1"/>
    <x v="0"/>
    <s v="Chicago"/>
    <x v="10"/>
    <n v="60653"/>
    <x v="2"/>
    <x v="283"/>
    <x v="0"/>
    <x v="5"/>
    <x v="280"/>
    <n v="1.8920000000000003"/>
    <n v="1"/>
    <n v="0.6"/>
    <n v="-0.99329999999999963"/>
  </r>
  <r>
    <n v="8185"/>
    <x v="4056"/>
    <x v="3"/>
    <x v="283"/>
    <d v="2014-07-28T00:00:00"/>
    <s v="Standard Class"/>
    <s v="MY-17380"/>
    <s v="Maribeth Yedwab"/>
    <x v="1"/>
    <x v="0"/>
    <s v="Chicago"/>
    <x v="10"/>
    <n v="60623"/>
    <x v="2"/>
    <x v="954"/>
    <x v="1"/>
    <x v="10"/>
    <x v="938"/>
    <n v="63.311999999999998"/>
    <n v="3"/>
    <n v="0.2"/>
    <n v="20.576399999999996"/>
  </r>
  <r>
    <n v="8186"/>
    <x v="4057"/>
    <x v="1"/>
    <x v="1023"/>
    <d v="2012-09-17T00:00:00"/>
    <s v="Second Class"/>
    <s v="AG-10900"/>
    <s v="Arthur Gainer"/>
    <x v="0"/>
    <x v="0"/>
    <s v="Chicago"/>
    <x v="10"/>
    <n v="60623"/>
    <x v="2"/>
    <x v="1170"/>
    <x v="1"/>
    <x v="12"/>
    <x v="33"/>
    <n v="7.8239999999999998"/>
    <n v="1"/>
    <n v="0.2"/>
    <n v="2.9339999999999997"/>
  </r>
  <r>
    <n v="8187"/>
    <x v="4057"/>
    <x v="1"/>
    <x v="1023"/>
    <d v="2012-09-17T00:00:00"/>
    <s v="Second Class"/>
    <s v="AG-10900"/>
    <s v="Arthur Gainer"/>
    <x v="0"/>
    <x v="0"/>
    <s v="Chicago"/>
    <x v="10"/>
    <n v="60623"/>
    <x v="2"/>
    <x v="163"/>
    <x v="0"/>
    <x v="1"/>
    <x v="162"/>
    <n v="170.072"/>
    <n v="4"/>
    <n v="0.3"/>
    <n v="-12.147999999999996"/>
  </r>
  <r>
    <n v="8188"/>
    <x v="4058"/>
    <x v="0"/>
    <x v="107"/>
    <d v="2013-12-17T00:00:00"/>
    <s v="Standard Class"/>
    <s v="BW-11110"/>
    <s v="Bart Watters"/>
    <x v="1"/>
    <x v="0"/>
    <s v="New York City"/>
    <x v="15"/>
    <n v="10024"/>
    <x v="3"/>
    <x v="161"/>
    <x v="1"/>
    <x v="10"/>
    <x v="160"/>
    <n v="62.820000000000007"/>
    <n v="9"/>
    <n v="0"/>
    <n v="29.525400000000001"/>
  </r>
  <r>
    <n v="8189"/>
    <x v="4059"/>
    <x v="1"/>
    <x v="653"/>
    <d v="2012-10-05T00:00:00"/>
    <s v="Second Class"/>
    <s v="SG-20470"/>
    <s v="Sheri Gordon"/>
    <x v="0"/>
    <x v="0"/>
    <s v="Rockville"/>
    <x v="39"/>
    <n v="20852"/>
    <x v="3"/>
    <x v="680"/>
    <x v="1"/>
    <x v="10"/>
    <x v="674"/>
    <n v="19.440000000000001"/>
    <n v="3"/>
    <n v="0"/>
    <n v="9.3312000000000008"/>
  </r>
  <r>
    <n v="8190"/>
    <x v="4059"/>
    <x v="1"/>
    <x v="653"/>
    <d v="2012-10-05T00:00:00"/>
    <s v="Second Class"/>
    <s v="SG-20470"/>
    <s v="Sheri Gordon"/>
    <x v="0"/>
    <x v="0"/>
    <s v="Rockville"/>
    <x v="39"/>
    <n v="20852"/>
    <x v="3"/>
    <x v="777"/>
    <x v="1"/>
    <x v="8"/>
    <x v="768"/>
    <n v="7.38"/>
    <n v="1"/>
    <n v="0"/>
    <n v="3.6162000000000001"/>
  </r>
  <r>
    <n v="8191"/>
    <x v="4060"/>
    <x v="3"/>
    <x v="701"/>
    <d v="2014-11-22T00:00:00"/>
    <s v="Standard Class"/>
    <s v="CC-12370"/>
    <s v="Christopher Conant"/>
    <x v="0"/>
    <x v="0"/>
    <s v="New York City"/>
    <x v="15"/>
    <n v="10011"/>
    <x v="3"/>
    <x v="832"/>
    <x v="1"/>
    <x v="10"/>
    <x v="819"/>
    <n v="38.880000000000003"/>
    <n v="6"/>
    <n v="0"/>
    <n v="18.662400000000002"/>
  </r>
  <r>
    <n v="8192"/>
    <x v="4060"/>
    <x v="3"/>
    <x v="701"/>
    <d v="2014-11-22T00:00:00"/>
    <s v="Standard Class"/>
    <s v="CC-12370"/>
    <s v="Christopher Conant"/>
    <x v="0"/>
    <x v="0"/>
    <s v="New York City"/>
    <x v="15"/>
    <n v="10011"/>
    <x v="3"/>
    <x v="267"/>
    <x v="0"/>
    <x v="5"/>
    <x v="264"/>
    <n v="187.76"/>
    <n v="4"/>
    <n v="0"/>
    <n v="76.9816"/>
  </r>
  <r>
    <n v="8193"/>
    <x v="4061"/>
    <x v="1"/>
    <x v="672"/>
    <d v="2012-12-03T00:00:00"/>
    <s v="First Class"/>
    <s v="LR-16915"/>
    <s v="Lena Radford"/>
    <x v="0"/>
    <x v="0"/>
    <s v="Durham"/>
    <x v="3"/>
    <n v="27707"/>
    <x v="0"/>
    <x v="614"/>
    <x v="1"/>
    <x v="8"/>
    <x v="609"/>
    <n v="6.0480000000000009"/>
    <n v="7"/>
    <n v="0.7"/>
    <n v="-4.2336000000000009"/>
  </r>
  <r>
    <n v="8194"/>
    <x v="4061"/>
    <x v="1"/>
    <x v="672"/>
    <d v="2012-12-03T00:00:00"/>
    <s v="First Class"/>
    <s v="LR-16915"/>
    <s v="Lena Radford"/>
    <x v="0"/>
    <x v="0"/>
    <s v="Durham"/>
    <x v="3"/>
    <n v="27707"/>
    <x v="0"/>
    <x v="1360"/>
    <x v="1"/>
    <x v="9"/>
    <x v="1337"/>
    <n v="98.352000000000004"/>
    <n v="3"/>
    <n v="0.2"/>
    <n v="9.8351999999999933"/>
  </r>
  <r>
    <n v="8195"/>
    <x v="4061"/>
    <x v="1"/>
    <x v="672"/>
    <d v="2012-12-03T00:00:00"/>
    <s v="First Class"/>
    <s v="LR-16915"/>
    <s v="Lena Radford"/>
    <x v="0"/>
    <x v="0"/>
    <s v="Durham"/>
    <x v="3"/>
    <n v="27707"/>
    <x v="0"/>
    <x v="220"/>
    <x v="0"/>
    <x v="5"/>
    <x v="219"/>
    <n v="335.74400000000003"/>
    <n v="2"/>
    <n v="0.2"/>
    <n v="25.180800000000005"/>
  </r>
  <r>
    <n v="8196"/>
    <x v="4062"/>
    <x v="1"/>
    <x v="401"/>
    <d v="2012-12-11T00:00:00"/>
    <s v="Second Class"/>
    <s v="DB-13120"/>
    <s v="David Bremer"/>
    <x v="1"/>
    <x v="0"/>
    <s v="Santa Barbara"/>
    <x v="1"/>
    <n v="93101"/>
    <x v="1"/>
    <x v="1056"/>
    <x v="1"/>
    <x v="10"/>
    <x v="1036"/>
    <n v="8.9600000000000009"/>
    <n v="2"/>
    <n v="0"/>
    <n v="4.3904000000000005"/>
  </r>
  <r>
    <n v="8197"/>
    <x v="4063"/>
    <x v="3"/>
    <x v="528"/>
    <d v="2014-09-10T00:00:00"/>
    <s v="Standard Class"/>
    <s v="LP-17095"/>
    <s v="Liz Preis"/>
    <x v="0"/>
    <x v="0"/>
    <s v="Knoxville"/>
    <x v="18"/>
    <n v="37918"/>
    <x v="0"/>
    <x v="1130"/>
    <x v="2"/>
    <x v="11"/>
    <x v="1109"/>
    <n v="89.567999999999998"/>
    <n v="4"/>
    <n v="0.2"/>
    <n v="-1.119600000000009"/>
  </r>
  <r>
    <n v="8198"/>
    <x v="4063"/>
    <x v="3"/>
    <x v="528"/>
    <d v="2014-09-10T00:00:00"/>
    <s v="Standard Class"/>
    <s v="LP-17095"/>
    <s v="Liz Preis"/>
    <x v="0"/>
    <x v="0"/>
    <s v="Knoxville"/>
    <x v="18"/>
    <n v="37918"/>
    <x v="0"/>
    <x v="646"/>
    <x v="1"/>
    <x v="6"/>
    <x v="640"/>
    <n v="71.959999999999994"/>
    <n v="5"/>
    <n v="0.2"/>
    <n v="7.1960000000000015"/>
  </r>
  <r>
    <n v="8199"/>
    <x v="4063"/>
    <x v="3"/>
    <x v="528"/>
    <d v="2014-09-10T00:00:00"/>
    <s v="Standard Class"/>
    <s v="LP-17095"/>
    <s v="Liz Preis"/>
    <x v="0"/>
    <x v="0"/>
    <s v="Knoxville"/>
    <x v="18"/>
    <n v="37918"/>
    <x v="0"/>
    <x v="585"/>
    <x v="1"/>
    <x v="10"/>
    <x v="580"/>
    <n v="15.552000000000003"/>
    <n v="3"/>
    <n v="0.2"/>
    <n v="5.4432"/>
  </r>
  <r>
    <n v="8200"/>
    <x v="4064"/>
    <x v="3"/>
    <x v="558"/>
    <d v="2014-05-01T00:00:00"/>
    <s v="Standard Class"/>
    <s v="AF-10870"/>
    <s v="Art Ferguson"/>
    <x v="0"/>
    <x v="0"/>
    <s v="Chicago"/>
    <x v="10"/>
    <n v="60610"/>
    <x v="2"/>
    <x v="1124"/>
    <x v="1"/>
    <x v="8"/>
    <x v="1103"/>
    <n v="10.429999999999996"/>
    <n v="5"/>
    <n v="0.8"/>
    <n v="-18.252500000000001"/>
  </r>
  <r>
    <n v="8201"/>
    <x v="4064"/>
    <x v="3"/>
    <x v="558"/>
    <d v="2014-05-01T00:00:00"/>
    <s v="Standard Class"/>
    <s v="AF-10870"/>
    <s v="Art Ferguson"/>
    <x v="0"/>
    <x v="0"/>
    <s v="Chicago"/>
    <x v="10"/>
    <n v="60610"/>
    <x v="2"/>
    <x v="72"/>
    <x v="1"/>
    <x v="4"/>
    <x v="72"/>
    <n v="72.784000000000006"/>
    <n v="1"/>
    <n v="0.2"/>
    <n v="-18.196000000000002"/>
  </r>
  <r>
    <n v="8202"/>
    <x v="4065"/>
    <x v="1"/>
    <x v="627"/>
    <d v="2012-11-08T00:00:00"/>
    <s v="Same Day"/>
    <s v="KD-16495"/>
    <s v="Keith Dawkins"/>
    <x v="1"/>
    <x v="0"/>
    <s v="New York City"/>
    <x v="15"/>
    <n v="10024"/>
    <x v="3"/>
    <x v="1678"/>
    <x v="1"/>
    <x v="4"/>
    <x v="1657"/>
    <n v="67.150000000000006"/>
    <n v="5"/>
    <n v="0"/>
    <n v="16.787500000000001"/>
  </r>
  <r>
    <n v="8203"/>
    <x v="4065"/>
    <x v="1"/>
    <x v="627"/>
    <d v="2012-11-08T00:00:00"/>
    <s v="Same Day"/>
    <s v="KD-16495"/>
    <s v="Keith Dawkins"/>
    <x v="1"/>
    <x v="0"/>
    <s v="New York City"/>
    <x v="15"/>
    <n v="10024"/>
    <x v="3"/>
    <x v="903"/>
    <x v="2"/>
    <x v="7"/>
    <x v="886"/>
    <n v="549.98"/>
    <n v="2"/>
    <n v="0"/>
    <n v="142.9948"/>
  </r>
  <r>
    <n v="8204"/>
    <x v="4065"/>
    <x v="1"/>
    <x v="627"/>
    <d v="2012-11-08T00:00:00"/>
    <s v="Same Day"/>
    <s v="KD-16495"/>
    <s v="Keith Dawkins"/>
    <x v="1"/>
    <x v="0"/>
    <s v="New York City"/>
    <x v="15"/>
    <n v="10024"/>
    <x v="3"/>
    <x v="1800"/>
    <x v="0"/>
    <x v="5"/>
    <x v="1781"/>
    <n v="11.82"/>
    <n v="3"/>
    <n v="0"/>
    <n v="4.7279999999999998"/>
  </r>
  <r>
    <n v="8205"/>
    <x v="4065"/>
    <x v="1"/>
    <x v="627"/>
    <d v="2012-11-08T00:00:00"/>
    <s v="Same Day"/>
    <s v="KD-16495"/>
    <s v="Keith Dawkins"/>
    <x v="1"/>
    <x v="0"/>
    <s v="New York City"/>
    <x v="15"/>
    <n v="10024"/>
    <x v="3"/>
    <x v="1715"/>
    <x v="2"/>
    <x v="15"/>
    <x v="1693"/>
    <n v="4643.8"/>
    <n v="4"/>
    <n v="0"/>
    <n v="2229.0239999999999"/>
  </r>
  <r>
    <n v="8206"/>
    <x v="4065"/>
    <x v="1"/>
    <x v="627"/>
    <d v="2012-11-08T00:00:00"/>
    <s v="Same Day"/>
    <s v="KD-16495"/>
    <s v="Keith Dawkins"/>
    <x v="1"/>
    <x v="0"/>
    <s v="New York City"/>
    <x v="15"/>
    <n v="10024"/>
    <x v="3"/>
    <x v="623"/>
    <x v="0"/>
    <x v="1"/>
    <x v="617"/>
    <n v="577.76400000000001"/>
    <n v="2"/>
    <n v="0.1"/>
    <n v="115.5528"/>
  </r>
  <r>
    <n v="8207"/>
    <x v="4066"/>
    <x v="1"/>
    <x v="33"/>
    <d v="2012-04-30T00:00:00"/>
    <s v="Standard Class"/>
    <s v="SA-20830"/>
    <s v="Sue Ann Reed"/>
    <x v="0"/>
    <x v="0"/>
    <s v="Daytona Beach"/>
    <x v="2"/>
    <n v="32114"/>
    <x v="0"/>
    <x v="3"/>
    <x v="0"/>
    <x v="3"/>
    <x v="3"/>
    <n v="191.5155"/>
    <n v="1"/>
    <n v="0.45"/>
    <n v="-76.606200000000001"/>
  </r>
  <r>
    <n v="8208"/>
    <x v="4066"/>
    <x v="1"/>
    <x v="33"/>
    <d v="2012-04-30T00:00:00"/>
    <s v="Standard Class"/>
    <s v="SA-20830"/>
    <s v="Sue Ann Reed"/>
    <x v="0"/>
    <x v="0"/>
    <s v="Daytona Beach"/>
    <x v="2"/>
    <n v="32114"/>
    <x v="0"/>
    <x v="346"/>
    <x v="1"/>
    <x v="6"/>
    <x v="342"/>
    <n v="2.6240000000000001"/>
    <n v="1"/>
    <n v="0.2"/>
    <n v="0.42639999999999978"/>
  </r>
  <r>
    <n v="8209"/>
    <x v="4067"/>
    <x v="1"/>
    <x v="1181"/>
    <d v="2012-09-24T00:00:00"/>
    <s v="Standard Class"/>
    <s v="BG-11035"/>
    <s v="Barry Gonzalez"/>
    <x v="0"/>
    <x v="0"/>
    <s v="Nashville"/>
    <x v="18"/>
    <n v="37211"/>
    <x v="0"/>
    <x v="692"/>
    <x v="1"/>
    <x v="8"/>
    <x v="685"/>
    <n v="1369.7640000000001"/>
    <n v="6"/>
    <n v="0.7"/>
    <n v="-913.17599999999993"/>
  </r>
  <r>
    <n v="8210"/>
    <x v="4067"/>
    <x v="1"/>
    <x v="1181"/>
    <d v="2012-09-24T00:00:00"/>
    <s v="Standard Class"/>
    <s v="BG-11035"/>
    <s v="Barry Gonzalez"/>
    <x v="0"/>
    <x v="0"/>
    <s v="Nashville"/>
    <x v="18"/>
    <n v="37211"/>
    <x v="0"/>
    <x v="196"/>
    <x v="1"/>
    <x v="4"/>
    <x v="195"/>
    <n v="294.36799999999999"/>
    <n v="4"/>
    <n v="0.2"/>
    <n v="-58.873600000000025"/>
  </r>
  <r>
    <n v="8211"/>
    <x v="4068"/>
    <x v="3"/>
    <x v="210"/>
    <d v="2014-09-13T00:00:00"/>
    <s v="Standard Class"/>
    <s v="DM-12955"/>
    <s v="Dario Medina"/>
    <x v="1"/>
    <x v="0"/>
    <s v="Nashville"/>
    <x v="18"/>
    <n v="37211"/>
    <x v="0"/>
    <x v="473"/>
    <x v="1"/>
    <x v="9"/>
    <x v="469"/>
    <n v="81.567999999999998"/>
    <n v="2"/>
    <n v="0.2"/>
    <n v="7.1372000000000035"/>
  </r>
  <r>
    <n v="8212"/>
    <x v="4069"/>
    <x v="0"/>
    <x v="77"/>
    <d v="2013-11-13T00:00:00"/>
    <s v="Standard Class"/>
    <s v="MC-17845"/>
    <s v="Michael Chen"/>
    <x v="0"/>
    <x v="0"/>
    <s v="Dallas"/>
    <x v="5"/>
    <n v="75220"/>
    <x v="2"/>
    <x v="1834"/>
    <x v="0"/>
    <x v="5"/>
    <x v="1813"/>
    <n v="44.460000000000008"/>
    <n v="5"/>
    <n v="0.6"/>
    <n v="-17.783999999999992"/>
  </r>
  <r>
    <n v="8213"/>
    <x v="4069"/>
    <x v="0"/>
    <x v="77"/>
    <d v="2013-11-13T00:00:00"/>
    <s v="Standard Class"/>
    <s v="MC-17845"/>
    <s v="Michael Chen"/>
    <x v="0"/>
    <x v="0"/>
    <s v="Dallas"/>
    <x v="5"/>
    <n v="75220"/>
    <x v="2"/>
    <x v="533"/>
    <x v="1"/>
    <x v="4"/>
    <x v="528"/>
    <n v="314.08800000000002"/>
    <n v="3"/>
    <n v="0.2"/>
    <n v="19.630499999999998"/>
  </r>
  <r>
    <n v="8214"/>
    <x v="4070"/>
    <x v="1"/>
    <x v="12"/>
    <d v="2012-10-02T00:00:00"/>
    <s v="Standard Class"/>
    <s v="ML-17395"/>
    <s v="Marina Lichtenstein"/>
    <x v="1"/>
    <x v="0"/>
    <s v="Murfreesboro"/>
    <x v="18"/>
    <n v="37130"/>
    <x v="0"/>
    <x v="1085"/>
    <x v="1"/>
    <x v="8"/>
    <x v="1066"/>
    <n v="6.3360000000000012"/>
    <n v="4"/>
    <n v="0.7"/>
    <n v="-4.6463999999999981"/>
  </r>
  <r>
    <n v="8215"/>
    <x v="4070"/>
    <x v="1"/>
    <x v="12"/>
    <d v="2012-10-02T00:00:00"/>
    <s v="Standard Class"/>
    <s v="ML-17395"/>
    <s v="Marina Lichtenstein"/>
    <x v="1"/>
    <x v="0"/>
    <s v="Murfreesboro"/>
    <x v="18"/>
    <n v="37130"/>
    <x v="0"/>
    <x v="1402"/>
    <x v="1"/>
    <x v="10"/>
    <x v="1380"/>
    <n v="10.48"/>
    <n v="1"/>
    <n v="0.2"/>
    <n v="3.7989999999999995"/>
  </r>
  <r>
    <n v="8216"/>
    <x v="4070"/>
    <x v="1"/>
    <x v="12"/>
    <d v="2012-10-02T00:00:00"/>
    <s v="Standard Class"/>
    <s v="ML-17395"/>
    <s v="Marina Lichtenstein"/>
    <x v="1"/>
    <x v="0"/>
    <s v="Murfreesboro"/>
    <x v="18"/>
    <n v="37130"/>
    <x v="0"/>
    <x v="1263"/>
    <x v="1"/>
    <x v="8"/>
    <x v="1238"/>
    <n v="2.4690000000000003"/>
    <n v="1"/>
    <n v="0.7"/>
    <n v="-1.8106"/>
  </r>
  <r>
    <n v="8217"/>
    <x v="4070"/>
    <x v="1"/>
    <x v="12"/>
    <d v="2012-10-02T00:00:00"/>
    <s v="Standard Class"/>
    <s v="ML-17395"/>
    <s v="Marina Lichtenstein"/>
    <x v="1"/>
    <x v="0"/>
    <s v="Murfreesboro"/>
    <x v="18"/>
    <n v="37130"/>
    <x v="0"/>
    <x v="304"/>
    <x v="1"/>
    <x v="8"/>
    <x v="301"/>
    <n v="3.2640000000000007"/>
    <n v="2"/>
    <n v="0.7"/>
    <n v="-2.2847999999999997"/>
  </r>
  <r>
    <n v="8218"/>
    <x v="4071"/>
    <x v="2"/>
    <x v="462"/>
    <d v="2011-10-07T00:00:00"/>
    <s v="Standard Class"/>
    <s v="RD-19930"/>
    <s v="Russell D'Ascenzo"/>
    <x v="0"/>
    <x v="0"/>
    <s v="Dallas"/>
    <x v="5"/>
    <n v="75217"/>
    <x v="2"/>
    <x v="1088"/>
    <x v="1"/>
    <x v="13"/>
    <x v="1069"/>
    <n v="4.3440000000000003"/>
    <n v="3"/>
    <n v="0.2"/>
    <n v="0.86879999999999979"/>
  </r>
  <r>
    <n v="8219"/>
    <x v="4071"/>
    <x v="2"/>
    <x v="462"/>
    <d v="2011-10-07T00:00:00"/>
    <s v="Standard Class"/>
    <s v="RD-19930"/>
    <s v="Russell D'Ascenzo"/>
    <x v="0"/>
    <x v="0"/>
    <s v="Dallas"/>
    <x v="5"/>
    <n v="75217"/>
    <x v="2"/>
    <x v="1092"/>
    <x v="0"/>
    <x v="5"/>
    <x v="1073"/>
    <n v="31.776000000000003"/>
    <n v="3"/>
    <n v="0.6"/>
    <n v="-19.065600000000007"/>
  </r>
  <r>
    <n v="8220"/>
    <x v="4071"/>
    <x v="2"/>
    <x v="462"/>
    <d v="2011-10-07T00:00:00"/>
    <s v="Standard Class"/>
    <s v="RD-19930"/>
    <s v="Russell D'Ascenzo"/>
    <x v="0"/>
    <x v="0"/>
    <s v="Dallas"/>
    <x v="5"/>
    <n v="75217"/>
    <x v="2"/>
    <x v="641"/>
    <x v="1"/>
    <x v="2"/>
    <x v="635"/>
    <n v="4.9280000000000008"/>
    <n v="2"/>
    <n v="0.2"/>
    <n v="1.7247999999999997"/>
  </r>
  <r>
    <n v="8221"/>
    <x v="4071"/>
    <x v="2"/>
    <x v="462"/>
    <d v="2011-10-07T00:00:00"/>
    <s v="Standard Class"/>
    <s v="RD-19930"/>
    <s v="Russell D'Ascenzo"/>
    <x v="0"/>
    <x v="0"/>
    <s v="Dallas"/>
    <x v="5"/>
    <n v="75217"/>
    <x v="2"/>
    <x v="98"/>
    <x v="1"/>
    <x v="8"/>
    <x v="98"/>
    <n v="1.7879999999999996"/>
    <n v="3"/>
    <n v="0.8"/>
    <n v="-3.0396000000000001"/>
  </r>
  <r>
    <n v="8222"/>
    <x v="4071"/>
    <x v="2"/>
    <x v="462"/>
    <d v="2011-10-07T00:00:00"/>
    <s v="Standard Class"/>
    <s v="RD-19930"/>
    <s v="Russell D'Ascenzo"/>
    <x v="0"/>
    <x v="0"/>
    <s v="Dallas"/>
    <x v="5"/>
    <n v="75217"/>
    <x v="2"/>
    <x v="1835"/>
    <x v="1"/>
    <x v="13"/>
    <x v="1814"/>
    <n v="15.072000000000001"/>
    <n v="4"/>
    <n v="0.2"/>
    <n v="-3.7680000000000002"/>
  </r>
  <r>
    <n v="8223"/>
    <x v="4072"/>
    <x v="2"/>
    <x v="1087"/>
    <d v="2011-02-25T00:00:00"/>
    <s v="Standard Class"/>
    <s v="AB-10015"/>
    <s v="Aaron Bergman"/>
    <x v="0"/>
    <x v="0"/>
    <s v="Arlington"/>
    <x v="5"/>
    <n v="76017"/>
    <x v="2"/>
    <x v="1555"/>
    <x v="1"/>
    <x v="4"/>
    <x v="1534"/>
    <n v="12.624000000000001"/>
    <n v="2"/>
    <n v="0.2"/>
    <n v="-2.5248000000000022"/>
  </r>
  <r>
    <n v="8224"/>
    <x v="4073"/>
    <x v="0"/>
    <x v="1"/>
    <d v="2013-06-17T00:00:00"/>
    <s v="Standard Class"/>
    <s v="EA-14035"/>
    <s v="Erin Ashbrook"/>
    <x v="1"/>
    <x v="0"/>
    <s v="Pasadena"/>
    <x v="1"/>
    <n v="91104"/>
    <x v="1"/>
    <x v="1174"/>
    <x v="1"/>
    <x v="10"/>
    <x v="1151"/>
    <n v="185.88"/>
    <n v="6"/>
    <n v="0"/>
    <n v="83.645999999999987"/>
  </r>
  <r>
    <n v="8225"/>
    <x v="4073"/>
    <x v="0"/>
    <x v="1"/>
    <d v="2013-06-17T00:00:00"/>
    <s v="Standard Class"/>
    <s v="EA-14035"/>
    <s v="Erin Ashbrook"/>
    <x v="1"/>
    <x v="0"/>
    <s v="Pasadena"/>
    <x v="1"/>
    <n v="91104"/>
    <x v="1"/>
    <x v="1434"/>
    <x v="1"/>
    <x v="10"/>
    <x v="1413"/>
    <n v="12.96"/>
    <n v="2"/>
    <n v="0"/>
    <n v="6.2208000000000006"/>
  </r>
  <r>
    <n v="8226"/>
    <x v="4074"/>
    <x v="3"/>
    <x v="752"/>
    <d v="2014-11-05T00:00:00"/>
    <s v="Second Class"/>
    <s v="SF-20065"/>
    <s v="Sandra Flanagan"/>
    <x v="0"/>
    <x v="0"/>
    <s v="Everett"/>
    <x v="31"/>
    <n v="2149"/>
    <x v="3"/>
    <x v="274"/>
    <x v="1"/>
    <x v="10"/>
    <x v="271"/>
    <n v="189.7"/>
    <n v="10"/>
    <n v="0"/>
    <n v="91.055999999999983"/>
  </r>
  <r>
    <n v="8227"/>
    <x v="4074"/>
    <x v="3"/>
    <x v="752"/>
    <d v="2014-11-05T00:00:00"/>
    <s v="Second Class"/>
    <s v="SF-20065"/>
    <s v="Sandra Flanagan"/>
    <x v="0"/>
    <x v="0"/>
    <s v="Everett"/>
    <x v="31"/>
    <n v="2149"/>
    <x v="3"/>
    <x v="1522"/>
    <x v="1"/>
    <x v="10"/>
    <x v="1500"/>
    <n v="40.99"/>
    <n v="1"/>
    <n v="0"/>
    <n v="20.085100000000001"/>
  </r>
  <r>
    <n v="8228"/>
    <x v="4075"/>
    <x v="0"/>
    <x v="958"/>
    <d v="2013-04-09T00:00:00"/>
    <s v="Second Class"/>
    <s v="BC-11125"/>
    <s v="Becky Castell"/>
    <x v="2"/>
    <x v="0"/>
    <s v="Troy"/>
    <x v="15"/>
    <n v="12180"/>
    <x v="3"/>
    <x v="479"/>
    <x v="0"/>
    <x v="5"/>
    <x v="475"/>
    <n v="82.64"/>
    <n v="2"/>
    <n v="0"/>
    <n v="7.4376000000000033"/>
  </r>
  <r>
    <n v="8229"/>
    <x v="4075"/>
    <x v="0"/>
    <x v="958"/>
    <d v="2013-04-09T00:00:00"/>
    <s v="Second Class"/>
    <s v="BC-11125"/>
    <s v="Becky Castell"/>
    <x v="2"/>
    <x v="0"/>
    <s v="Troy"/>
    <x v="15"/>
    <n v="12180"/>
    <x v="3"/>
    <x v="170"/>
    <x v="1"/>
    <x v="4"/>
    <x v="169"/>
    <n v="31.02"/>
    <n v="2"/>
    <n v="0"/>
    <n v="8.0652000000000008"/>
  </r>
  <r>
    <n v="8230"/>
    <x v="4075"/>
    <x v="0"/>
    <x v="958"/>
    <d v="2013-04-09T00:00:00"/>
    <s v="Second Class"/>
    <s v="BC-11125"/>
    <s v="Becky Castell"/>
    <x v="2"/>
    <x v="0"/>
    <s v="Troy"/>
    <x v="15"/>
    <n v="12180"/>
    <x v="3"/>
    <x v="1016"/>
    <x v="2"/>
    <x v="11"/>
    <x v="998"/>
    <n v="89.97"/>
    <n v="3"/>
    <n v="0"/>
    <n v="37.787400000000005"/>
  </r>
  <r>
    <n v="8231"/>
    <x v="4076"/>
    <x v="0"/>
    <x v="1186"/>
    <d v="2013-07-03T00:00:00"/>
    <s v="Second Class"/>
    <s v="PF-19165"/>
    <s v="Philip Fox"/>
    <x v="0"/>
    <x v="0"/>
    <s v="Sandy Springs"/>
    <x v="32"/>
    <n v="30328"/>
    <x v="0"/>
    <x v="369"/>
    <x v="1"/>
    <x v="6"/>
    <x v="365"/>
    <n v="35.97"/>
    <n v="3"/>
    <n v="0"/>
    <n v="9.7118999999999982"/>
  </r>
  <r>
    <n v="8232"/>
    <x v="4076"/>
    <x v="0"/>
    <x v="1186"/>
    <d v="2013-07-03T00:00:00"/>
    <s v="Second Class"/>
    <s v="PF-19165"/>
    <s v="Philip Fox"/>
    <x v="0"/>
    <x v="0"/>
    <s v="Sandy Springs"/>
    <x v="32"/>
    <n v="30328"/>
    <x v="0"/>
    <x v="199"/>
    <x v="0"/>
    <x v="0"/>
    <x v="198"/>
    <n v="1266.8599999999999"/>
    <n v="7"/>
    <n v="0"/>
    <n v="291.37779999999987"/>
  </r>
  <r>
    <n v="8233"/>
    <x v="4077"/>
    <x v="2"/>
    <x v="358"/>
    <d v="2011-09-28T00:00:00"/>
    <s v="Standard Class"/>
    <s v="SE-20110"/>
    <s v="Sanjit Engle"/>
    <x v="0"/>
    <x v="0"/>
    <s v="San Jose"/>
    <x v="1"/>
    <n v="95123"/>
    <x v="1"/>
    <x v="298"/>
    <x v="1"/>
    <x v="4"/>
    <x v="295"/>
    <n v="169.45"/>
    <n v="5"/>
    <n v="0"/>
    <n v="42.362499999999997"/>
  </r>
  <r>
    <n v="8234"/>
    <x v="4077"/>
    <x v="2"/>
    <x v="358"/>
    <d v="2011-09-28T00:00:00"/>
    <s v="Standard Class"/>
    <s v="SE-20110"/>
    <s v="Sanjit Engle"/>
    <x v="0"/>
    <x v="0"/>
    <s v="San Jose"/>
    <x v="1"/>
    <n v="95123"/>
    <x v="1"/>
    <x v="1512"/>
    <x v="1"/>
    <x v="4"/>
    <x v="1490"/>
    <n v="40.68"/>
    <n v="2"/>
    <n v="0"/>
    <n v="0.40679999999999694"/>
  </r>
  <r>
    <n v="8235"/>
    <x v="4078"/>
    <x v="3"/>
    <x v="927"/>
    <d v="2014-05-07T00:00:00"/>
    <s v="Standard Class"/>
    <s v="CJ-12010"/>
    <s v="Caroline Jumper"/>
    <x v="0"/>
    <x v="0"/>
    <s v="Jacksonville"/>
    <x v="2"/>
    <n v="32216"/>
    <x v="0"/>
    <x v="1698"/>
    <x v="1"/>
    <x v="14"/>
    <x v="1677"/>
    <n v="3.3280000000000003"/>
    <n v="2"/>
    <n v="0.2"/>
    <n v="0.4159999999999997"/>
  </r>
  <r>
    <n v="8236"/>
    <x v="4078"/>
    <x v="3"/>
    <x v="927"/>
    <d v="2014-05-07T00:00:00"/>
    <s v="Standard Class"/>
    <s v="CJ-12010"/>
    <s v="Caroline Jumper"/>
    <x v="0"/>
    <x v="0"/>
    <s v="Jacksonville"/>
    <x v="2"/>
    <n v="32216"/>
    <x v="0"/>
    <x v="411"/>
    <x v="0"/>
    <x v="3"/>
    <x v="406"/>
    <n v="933.26200000000006"/>
    <n v="4"/>
    <n v="0.45"/>
    <n v="-458.14679999999998"/>
  </r>
  <r>
    <n v="8237"/>
    <x v="4078"/>
    <x v="3"/>
    <x v="927"/>
    <d v="2014-05-07T00:00:00"/>
    <s v="Standard Class"/>
    <s v="CJ-12010"/>
    <s v="Caroline Jumper"/>
    <x v="0"/>
    <x v="0"/>
    <s v="Jacksonville"/>
    <x v="2"/>
    <n v="32216"/>
    <x v="0"/>
    <x v="483"/>
    <x v="0"/>
    <x v="1"/>
    <x v="478"/>
    <n v="2803.92"/>
    <n v="5"/>
    <n v="0.2"/>
    <n v="0"/>
  </r>
  <r>
    <n v="8238"/>
    <x v="4079"/>
    <x v="3"/>
    <x v="179"/>
    <d v="2014-10-21T00:00:00"/>
    <s v="Same Day"/>
    <s v="PT-19090"/>
    <s v="Pete Takahito"/>
    <x v="0"/>
    <x v="0"/>
    <s v="Jacksonville"/>
    <x v="2"/>
    <n v="32216"/>
    <x v="0"/>
    <x v="383"/>
    <x v="1"/>
    <x v="4"/>
    <x v="379"/>
    <n v="4.7679999999999998"/>
    <n v="2"/>
    <n v="0.2"/>
    <n v="-0.7748000000000006"/>
  </r>
  <r>
    <n v="8239"/>
    <x v="4079"/>
    <x v="3"/>
    <x v="179"/>
    <d v="2014-10-21T00:00:00"/>
    <s v="Same Day"/>
    <s v="PT-19090"/>
    <s v="Pete Takahito"/>
    <x v="0"/>
    <x v="0"/>
    <s v="Jacksonville"/>
    <x v="2"/>
    <n v="32216"/>
    <x v="0"/>
    <x v="1305"/>
    <x v="1"/>
    <x v="10"/>
    <x v="1281"/>
    <n v="6.6720000000000006"/>
    <n v="1"/>
    <n v="0.2"/>
    <n v="2.5019999999999998"/>
  </r>
  <r>
    <n v="8240"/>
    <x v="4079"/>
    <x v="3"/>
    <x v="179"/>
    <d v="2014-10-21T00:00:00"/>
    <s v="Same Day"/>
    <s v="PT-19090"/>
    <s v="Pete Takahito"/>
    <x v="0"/>
    <x v="0"/>
    <s v="Jacksonville"/>
    <x v="2"/>
    <n v="32216"/>
    <x v="0"/>
    <x v="1061"/>
    <x v="1"/>
    <x v="6"/>
    <x v="1041"/>
    <n v="4.4479999999999995"/>
    <n v="2"/>
    <n v="0.2"/>
    <n v="1.1119999999999999"/>
  </r>
  <r>
    <n v="8241"/>
    <x v="4079"/>
    <x v="3"/>
    <x v="179"/>
    <d v="2014-10-21T00:00:00"/>
    <s v="Same Day"/>
    <s v="PT-19090"/>
    <s v="Pete Takahito"/>
    <x v="0"/>
    <x v="0"/>
    <s v="Jacksonville"/>
    <x v="2"/>
    <n v="32216"/>
    <x v="0"/>
    <x v="1649"/>
    <x v="0"/>
    <x v="5"/>
    <x v="1629"/>
    <n v="43.936000000000007"/>
    <n v="4"/>
    <n v="0.2"/>
    <n v="6.0411999999999964"/>
  </r>
  <r>
    <n v="8242"/>
    <x v="4080"/>
    <x v="2"/>
    <x v="416"/>
    <d v="2011-09-05T00:00:00"/>
    <s v="Standard Class"/>
    <s v="LH-16900"/>
    <s v="Lena Hernandez"/>
    <x v="0"/>
    <x v="0"/>
    <s v="New York City"/>
    <x v="15"/>
    <n v="10009"/>
    <x v="3"/>
    <x v="708"/>
    <x v="1"/>
    <x v="8"/>
    <x v="700"/>
    <n v="23.744"/>
    <n v="2"/>
    <n v="0.2"/>
    <n v="8.3103999999999996"/>
  </r>
  <r>
    <n v="8243"/>
    <x v="4080"/>
    <x v="2"/>
    <x v="416"/>
    <d v="2011-09-05T00:00:00"/>
    <s v="Standard Class"/>
    <s v="LH-16900"/>
    <s v="Lena Hernandez"/>
    <x v="0"/>
    <x v="0"/>
    <s v="New York City"/>
    <x v="15"/>
    <n v="10009"/>
    <x v="3"/>
    <x v="1200"/>
    <x v="2"/>
    <x v="11"/>
    <x v="1176"/>
    <n v="357"/>
    <n v="3"/>
    <n v="0"/>
    <n v="57.120000000000019"/>
  </r>
  <r>
    <n v="8244"/>
    <x v="4081"/>
    <x v="2"/>
    <x v="1132"/>
    <d v="2011-08-16T00:00:00"/>
    <s v="Standard Class"/>
    <s v="BW-11200"/>
    <s v="Ben Wallace"/>
    <x v="0"/>
    <x v="0"/>
    <s v="San Francisco"/>
    <x v="1"/>
    <n v="94122"/>
    <x v="1"/>
    <x v="1419"/>
    <x v="2"/>
    <x v="7"/>
    <x v="1398"/>
    <n v="806.33600000000001"/>
    <n v="8"/>
    <n v="0.2"/>
    <n v="50.396000000000015"/>
  </r>
  <r>
    <n v="8245"/>
    <x v="4081"/>
    <x v="2"/>
    <x v="1132"/>
    <d v="2011-08-16T00:00:00"/>
    <s v="Standard Class"/>
    <s v="BW-11200"/>
    <s v="Ben Wallace"/>
    <x v="0"/>
    <x v="0"/>
    <s v="San Francisco"/>
    <x v="1"/>
    <n v="94122"/>
    <x v="1"/>
    <x v="1146"/>
    <x v="0"/>
    <x v="5"/>
    <x v="1125"/>
    <n v="85.44"/>
    <n v="3"/>
    <n v="0"/>
    <n v="31.612800000000004"/>
  </r>
  <r>
    <n v="8246"/>
    <x v="4082"/>
    <x v="2"/>
    <x v="710"/>
    <d v="2011-08-23T00:00:00"/>
    <s v="Standard Class"/>
    <s v="BS-11365"/>
    <s v="Bill Shonely"/>
    <x v="1"/>
    <x v="0"/>
    <s v="Columbus"/>
    <x v="32"/>
    <n v="31907"/>
    <x v="0"/>
    <x v="156"/>
    <x v="1"/>
    <x v="4"/>
    <x v="155"/>
    <n v="344.90999999999997"/>
    <n v="3"/>
    <n v="0"/>
    <n v="10.347300000000004"/>
  </r>
  <r>
    <n v="8247"/>
    <x v="4083"/>
    <x v="1"/>
    <x v="1187"/>
    <d v="2012-05-10T00:00:00"/>
    <s v="Same Day"/>
    <s v="DP-13390"/>
    <s v="Dennis Pardue"/>
    <x v="2"/>
    <x v="0"/>
    <s v="Aurora"/>
    <x v="10"/>
    <n v="60505"/>
    <x v="2"/>
    <x v="554"/>
    <x v="1"/>
    <x v="9"/>
    <x v="548"/>
    <n v="70.969999999999985"/>
    <n v="5"/>
    <n v="0.8"/>
    <n v="-191.619"/>
  </r>
  <r>
    <n v="8248"/>
    <x v="4083"/>
    <x v="1"/>
    <x v="1187"/>
    <d v="2012-05-10T00:00:00"/>
    <s v="Same Day"/>
    <s v="DP-13390"/>
    <s v="Dennis Pardue"/>
    <x v="2"/>
    <x v="0"/>
    <s v="Aurora"/>
    <x v="10"/>
    <n v="60505"/>
    <x v="2"/>
    <x v="1243"/>
    <x v="1"/>
    <x v="6"/>
    <x v="1217"/>
    <n v="36.783999999999999"/>
    <n v="2"/>
    <n v="0.2"/>
    <n v="3.6784000000000017"/>
  </r>
  <r>
    <n v="8249"/>
    <x v="4084"/>
    <x v="0"/>
    <x v="1120"/>
    <d v="2013-05-14T00:00:00"/>
    <s v="Second Class"/>
    <s v="CS-12400"/>
    <s v="Christopher Schild"/>
    <x v="2"/>
    <x v="0"/>
    <s v="Philadelphia"/>
    <x v="9"/>
    <n v="19134"/>
    <x v="3"/>
    <x v="647"/>
    <x v="2"/>
    <x v="7"/>
    <x v="641"/>
    <n v="743.98799999999994"/>
    <n v="2"/>
    <n v="0.4"/>
    <n v="-123.9980000000001"/>
  </r>
  <r>
    <n v="8250"/>
    <x v="4085"/>
    <x v="1"/>
    <x v="616"/>
    <d v="2012-03-09T00:00:00"/>
    <s v="Second Class"/>
    <s v="MS-17365"/>
    <s v="Maribeth Schnelling"/>
    <x v="0"/>
    <x v="0"/>
    <s v="Chicago"/>
    <x v="10"/>
    <n v="60653"/>
    <x v="2"/>
    <x v="912"/>
    <x v="1"/>
    <x v="8"/>
    <x v="895"/>
    <n v="11.211999999999998"/>
    <n v="2"/>
    <n v="0.8"/>
    <n v="-16.818000000000005"/>
  </r>
  <r>
    <n v="8251"/>
    <x v="4085"/>
    <x v="1"/>
    <x v="616"/>
    <d v="2012-03-09T00:00:00"/>
    <s v="Second Class"/>
    <s v="MS-17365"/>
    <s v="Maribeth Schnelling"/>
    <x v="0"/>
    <x v="0"/>
    <s v="Chicago"/>
    <x v="10"/>
    <n v="60653"/>
    <x v="2"/>
    <x v="325"/>
    <x v="0"/>
    <x v="5"/>
    <x v="322"/>
    <n v="4.7119999999999997"/>
    <n v="2"/>
    <n v="0.6"/>
    <n v="-1.8847999999999994"/>
  </r>
  <r>
    <n v="8252"/>
    <x v="4085"/>
    <x v="1"/>
    <x v="616"/>
    <d v="2012-03-09T00:00:00"/>
    <s v="Second Class"/>
    <s v="MS-17365"/>
    <s v="Maribeth Schnelling"/>
    <x v="0"/>
    <x v="0"/>
    <s v="Chicago"/>
    <x v="10"/>
    <n v="60653"/>
    <x v="2"/>
    <x v="1107"/>
    <x v="1"/>
    <x v="9"/>
    <x v="1087"/>
    <n v="180.97999999999996"/>
    <n v="5"/>
    <n v="0.8"/>
    <n v="-470.548"/>
  </r>
  <r>
    <n v="8253"/>
    <x v="4085"/>
    <x v="1"/>
    <x v="616"/>
    <d v="2012-03-09T00:00:00"/>
    <s v="Second Class"/>
    <s v="MS-17365"/>
    <s v="Maribeth Schnelling"/>
    <x v="0"/>
    <x v="0"/>
    <s v="Chicago"/>
    <x v="10"/>
    <n v="60653"/>
    <x v="2"/>
    <x v="117"/>
    <x v="1"/>
    <x v="4"/>
    <x v="117"/>
    <n v="60.415999999999997"/>
    <n v="2"/>
    <n v="0.2"/>
    <n v="6.0416000000000025"/>
  </r>
  <r>
    <n v="8254"/>
    <x v="4086"/>
    <x v="3"/>
    <x v="801"/>
    <d v="2014-08-20T00:00:00"/>
    <s v="Standard Class"/>
    <s v="DK-12895"/>
    <s v="Dana Kaydos"/>
    <x v="0"/>
    <x v="0"/>
    <s v="Seattle"/>
    <x v="4"/>
    <n v="98103"/>
    <x v="1"/>
    <x v="1327"/>
    <x v="2"/>
    <x v="16"/>
    <x v="1304"/>
    <n v="299.99"/>
    <n v="1"/>
    <n v="0"/>
    <n v="89.996999999999986"/>
  </r>
  <r>
    <n v="8255"/>
    <x v="4086"/>
    <x v="3"/>
    <x v="801"/>
    <d v="2014-08-20T00:00:00"/>
    <s v="Standard Class"/>
    <s v="DK-12895"/>
    <s v="Dana Kaydos"/>
    <x v="0"/>
    <x v="0"/>
    <s v="Seattle"/>
    <x v="4"/>
    <n v="98103"/>
    <x v="1"/>
    <x v="1684"/>
    <x v="1"/>
    <x v="10"/>
    <x v="1663"/>
    <n v="192.16"/>
    <n v="4"/>
    <n v="0"/>
    <n v="92.236799999999988"/>
  </r>
  <r>
    <n v="8256"/>
    <x v="4086"/>
    <x v="3"/>
    <x v="801"/>
    <d v="2014-08-20T00:00:00"/>
    <s v="Standard Class"/>
    <s v="DK-12895"/>
    <s v="Dana Kaydos"/>
    <x v="0"/>
    <x v="0"/>
    <s v="Seattle"/>
    <x v="4"/>
    <n v="98103"/>
    <x v="1"/>
    <x v="529"/>
    <x v="2"/>
    <x v="7"/>
    <x v="524"/>
    <n v="242.624"/>
    <n v="8"/>
    <n v="0.2"/>
    <n v="27.295199999999973"/>
  </r>
  <r>
    <n v="8257"/>
    <x v="4086"/>
    <x v="3"/>
    <x v="801"/>
    <d v="2014-08-20T00:00:00"/>
    <s v="Standard Class"/>
    <s v="DK-12895"/>
    <s v="Dana Kaydos"/>
    <x v="0"/>
    <x v="0"/>
    <s v="Seattle"/>
    <x v="4"/>
    <n v="98103"/>
    <x v="1"/>
    <x v="230"/>
    <x v="1"/>
    <x v="4"/>
    <x v="445"/>
    <n v="46.74"/>
    <n v="3"/>
    <n v="0"/>
    <n v="11.684999999999999"/>
  </r>
  <r>
    <n v="8258"/>
    <x v="4086"/>
    <x v="3"/>
    <x v="801"/>
    <d v="2014-08-20T00:00:00"/>
    <s v="Standard Class"/>
    <s v="DK-12895"/>
    <s v="Dana Kaydos"/>
    <x v="0"/>
    <x v="0"/>
    <s v="Seattle"/>
    <x v="4"/>
    <n v="98103"/>
    <x v="1"/>
    <x v="1481"/>
    <x v="2"/>
    <x v="11"/>
    <x v="1459"/>
    <n v="174.95000000000002"/>
    <n v="5"/>
    <n v="0"/>
    <n v="12.246500000000005"/>
  </r>
  <r>
    <n v="8259"/>
    <x v="4086"/>
    <x v="3"/>
    <x v="801"/>
    <d v="2014-08-20T00:00:00"/>
    <s v="Standard Class"/>
    <s v="DK-12895"/>
    <s v="Dana Kaydos"/>
    <x v="0"/>
    <x v="0"/>
    <s v="Seattle"/>
    <x v="4"/>
    <n v="98103"/>
    <x v="1"/>
    <x v="1786"/>
    <x v="1"/>
    <x v="8"/>
    <x v="1767"/>
    <n v="100.70400000000001"/>
    <n v="6"/>
    <n v="0.2"/>
    <n v="37.763999999999996"/>
  </r>
  <r>
    <n v="8260"/>
    <x v="4087"/>
    <x v="0"/>
    <x v="190"/>
    <d v="2013-06-27T00:00:00"/>
    <s v="Same Day"/>
    <s v="SN-20560"/>
    <s v="Skye Norling"/>
    <x v="2"/>
    <x v="0"/>
    <s v="Roseville"/>
    <x v="12"/>
    <n v="48066"/>
    <x v="2"/>
    <x v="447"/>
    <x v="1"/>
    <x v="10"/>
    <x v="442"/>
    <n v="368.91"/>
    <n v="9"/>
    <n v="0"/>
    <n v="180.76590000000002"/>
  </r>
  <r>
    <n v="8261"/>
    <x v="4087"/>
    <x v="0"/>
    <x v="190"/>
    <d v="2013-06-27T00:00:00"/>
    <s v="Same Day"/>
    <s v="SN-20560"/>
    <s v="Skye Norling"/>
    <x v="2"/>
    <x v="0"/>
    <s v="Roseville"/>
    <x v="12"/>
    <n v="48066"/>
    <x v="2"/>
    <x v="385"/>
    <x v="1"/>
    <x v="8"/>
    <x v="381"/>
    <n v="8.02"/>
    <n v="1"/>
    <n v="0"/>
    <n v="3.7693999999999992"/>
  </r>
  <r>
    <n v="8262"/>
    <x v="4087"/>
    <x v="0"/>
    <x v="190"/>
    <d v="2013-06-27T00:00:00"/>
    <s v="Same Day"/>
    <s v="SN-20560"/>
    <s v="Skye Norling"/>
    <x v="2"/>
    <x v="0"/>
    <s v="Roseville"/>
    <x v="12"/>
    <n v="48066"/>
    <x v="2"/>
    <x v="1354"/>
    <x v="1"/>
    <x v="4"/>
    <x v="1331"/>
    <n v="171.04"/>
    <n v="4"/>
    <n v="0"/>
    <n v="44.470399999999998"/>
  </r>
  <r>
    <n v="8263"/>
    <x v="4088"/>
    <x v="0"/>
    <x v="272"/>
    <d v="2013-12-20T00:00:00"/>
    <s v="Standard Class"/>
    <s v="TC-21475"/>
    <s v="Tony Chapman"/>
    <x v="2"/>
    <x v="0"/>
    <s v="Fayetteville"/>
    <x v="36"/>
    <n v="72701"/>
    <x v="0"/>
    <x v="353"/>
    <x v="1"/>
    <x v="10"/>
    <x v="349"/>
    <n v="19.440000000000001"/>
    <n v="3"/>
    <n v="0"/>
    <n v="9.3312000000000008"/>
  </r>
  <r>
    <n v="8264"/>
    <x v="4089"/>
    <x v="1"/>
    <x v="1023"/>
    <d v="2012-09-17T00:00:00"/>
    <s v="Standard Class"/>
    <s v="AM-10705"/>
    <s v="Anne McFarland"/>
    <x v="0"/>
    <x v="0"/>
    <s v="Jacksonville"/>
    <x v="3"/>
    <n v="28540"/>
    <x v="0"/>
    <x v="634"/>
    <x v="1"/>
    <x v="8"/>
    <x v="628"/>
    <n v="13.092000000000002"/>
    <n v="4"/>
    <n v="0.7"/>
    <n v="-10.037199999999999"/>
  </r>
  <r>
    <n v="8265"/>
    <x v="4090"/>
    <x v="2"/>
    <x v="125"/>
    <d v="2012-01-04T00:00:00"/>
    <s v="Standard Class"/>
    <s v="AJ-10960"/>
    <s v="Astrea Jones"/>
    <x v="0"/>
    <x v="0"/>
    <s v="New York City"/>
    <x v="15"/>
    <n v="10035"/>
    <x v="3"/>
    <x v="1836"/>
    <x v="1"/>
    <x v="9"/>
    <x v="1815"/>
    <n v="122.94"/>
    <n v="3"/>
    <n v="0"/>
    <n v="30.734999999999992"/>
  </r>
  <r>
    <n v="8266"/>
    <x v="4090"/>
    <x v="2"/>
    <x v="125"/>
    <d v="2012-01-04T00:00:00"/>
    <s v="Standard Class"/>
    <s v="AJ-10960"/>
    <s v="Astrea Jones"/>
    <x v="0"/>
    <x v="0"/>
    <s v="New York City"/>
    <x v="15"/>
    <n v="10035"/>
    <x v="3"/>
    <x v="858"/>
    <x v="1"/>
    <x v="8"/>
    <x v="844"/>
    <n v="35.448"/>
    <n v="7"/>
    <n v="0.2"/>
    <n v="12.8499"/>
  </r>
  <r>
    <n v="8267"/>
    <x v="4091"/>
    <x v="2"/>
    <x v="333"/>
    <d v="2011-05-04T00:00:00"/>
    <s v="Standard Class"/>
    <s v="KH-16360"/>
    <s v="Katherine Hughes"/>
    <x v="0"/>
    <x v="0"/>
    <s v="Dover"/>
    <x v="13"/>
    <n v="19901"/>
    <x v="3"/>
    <x v="433"/>
    <x v="2"/>
    <x v="7"/>
    <x v="428"/>
    <n v="19.98"/>
    <n v="2"/>
    <n v="0"/>
    <n v="5.1948000000000008"/>
  </r>
  <r>
    <n v="8268"/>
    <x v="4092"/>
    <x v="3"/>
    <x v="289"/>
    <d v="2014-02-07T00:00:00"/>
    <s v="Standard Class"/>
    <s v="LP-17095"/>
    <s v="Liz Preis"/>
    <x v="0"/>
    <x v="0"/>
    <s v="Aurora"/>
    <x v="10"/>
    <n v="60505"/>
    <x v="2"/>
    <x v="1582"/>
    <x v="0"/>
    <x v="3"/>
    <x v="1564"/>
    <n v="69.375"/>
    <n v="1"/>
    <n v="0.5"/>
    <n v="-47.174999999999997"/>
  </r>
  <r>
    <n v="8269"/>
    <x v="4092"/>
    <x v="3"/>
    <x v="289"/>
    <d v="2014-02-07T00:00:00"/>
    <s v="Standard Class"/>
    <s v="LP-17095"/>
    <s v="Liz Preis"/>
    <x v="0"/>
    <x v="0"/>
    <s v="Aurora"/>
    <x v="10"/>
    <n v="60505"/>
    <x v="2"/>
    <x v="558"/>
    <x v="1"/>
    <x v="14"/>
    <x v="552"/>
    <n v="31.680000000000003"/>
    <n v="4"/>
    <n v="0.2"/>
    <n v="2.7719999999999994"/>
  </r>
  <r>
    <n v="8270"/>
    <x v="4092"/>
    <x v="3"/>
    <x v="289"/>
    <d v="2014-02-07T00:00:00"/>
    <s v="Standard Class"/>
    <s v="LP-17095"/>
    <s v="Liz Preis"/>
    <x v="0"/>
    <x v="0"/>
    <s v="Aurora"/>
    <x v="10"/>
    <n v="60505"/>
    <x v="2"/>
    <x v="1718"/>
    <x v="2"/>
    <x v="7"/>
    <x v="1696"/>
    <n v="2003.1680000000001"/>
    <n v="4"/>
    <n v="0.2"/>
    <n v="250.39599999999984"/>
  </r>
  <r>
    <n v="8271"/>
    <x v="4092"/>
    <x v="3"/>
    <x v="289"/>
    <d v="2014-02-07T00:00:00"/>
    <s v="Standard Class"/>
    <s v="LP-17095"/>
    <s v="Liz Preis"/>
    <x v="0"/>
    <x v="0"/>
    <s v="Aurora"/>
    <x v="10"/>
    <n v="60505"/>
    <x v="2"/>
    <x v="241"/>
    <x v="1"/>
    <x v="6"/>
    <x v="239"/>
    <n v="9.3439999999999994"/>
    <n v="2"/>
    <n v="0.2"/>
    <n v="3.1535999999999995"/>
  </r>
  <r>
    <n v="8272"/>
    <x v="4093"/>
    <x v="0"/>
    <x v="591"/>
    <d v="2014-01-01T00:00:00"/>
    <s v="Standard Class"/>
    <s v="JE-15715"/>
    <s v="Joe Elijah"/>
    <x v="0"/>
    <x v="0"/>
    <s v="New York City"/>
    <x v="15"/>
    <n v="10009"/>
    <x v="3"/>
    <x v="406"/>
    <x v="0"/>
    <x v="1"/>
    <x v="402"/>
    <n v="2563.056"/>
    <n v="8"/>
    <n v="0.1"/>
    <n v="313.26239999999967"/>
  </r>
  <r>
    <n v="8273"/>
    <x v="4094"/>
    <x v="0"/>
    <x v="201"/>
    <d v="2013-10-26T00:00:00"/>
    <s v="Standard Class"/>
    <s v="MY-18295"/>
    <s v="Muhammed Yedwab"/>
    <x v="1"/>
    <x v="0"/>
    <s v="El Cajon"/>
    <x v="1"/>
    <n v="92020"/>
    <x v="1"/>
    <x v="1708"/>
    <x v="0"/>
    <x v="1"/>
    <x v="1688"/>
    <n v="387.13600000000002"/>
    <n v="4"/>
    <n v="0.2"/>
    <n v="4.8391999999999911"/>
  </r>
  <r>
    <n v="8274"/>
    <x v="4095"/>
    <x v="1"/>
    <x v="385"/>
    <d v="2012-06-15T00:00:00"/>
    <s v="Second Class"/>
    <s v="FC-14245"/>
    <s v="Frank Carlisle"/>
    <x v="2"/>
    <x v="0"/>
    <s v="Springfield"/>
    <x v="24"/>
    <n v="45503"/>
    <x v="3"/>
    <x v="1005"/>
    <x v="1"/>
    <x v="6"/>
    <x v="988"/>
    <n v="3.4240000000000004"/>
    <n v="1"/>
    <n v="0.2"/>
    <n v="0.29960000000000009"/>
  </r>
  <r>
    <n v="8275"/>
    <x v="4096"/>
    <x v="3"/>
    <x v="160"/>
    <d v="2014-07-05T00:00:00"/>
    <s v="Standard Class"/>
    <s v="ND-18460"/>
    <s v="Neil Ducich"/>
    <x v="1"/>
    <x v="0"/>
    <s v="Mount Vernon"/>
    <x v="15"/>
    <n v="10550"/>
    <x v="3"/>
    <x v="1449"/>
    <x v="1"/>
    <x v="4"/>
    <x v="1427"/>
    <n v="1085.42"/>
    <n v="7"/>
    <n v="0"/>
    <n v="282.20920000000001"/>
  </r>
  <r>
    <n v="8276"/>
    <x v="4097"/>
    <x v="1"/>
    <x v="153"/>
    <d v="2012-06-30T00:00:00"/>
    <s v="Standard Class"/>
    <s v="DB-13360"/>
    <s v="Dennis Bolton"/>
    <x v="2"/>
    <x v="0"/>
    <s v="Lakewood"/>
    <x v="24"/>
    <n v="44107"/>
    <x v="3"/>
    <x v="99"/>
    <x v="1"/>
    <x v="10"/>
    <x v="99"/>
    <n v="43.056000000000004"/>
    <n v="9"/>
    <n v="0.2"/>
    <n v="15.607799999999999"/>
  </r>
  <r>
    <n v="8277"/>
    <x v="4098"/>
    <x v="0"/>
    <x v="823"/>
    <d v="2013-02-25T00:00:00"/>
    <s v="Standard Class"/>
    <s v="LC-16960"/>
    <s v="Lindsay Castell"/>
    <x v="2"/>
    <x v="0"/>
    <s v="Tampa"/>
    <x v="2"/>
    <n v="33614"/>
    <x v="0"/>
    <x v="807"/>
    <x v="1"/>
    <x v="8"/>
    <x v="797"/>
    <n v="3.762"/>
    <n v="3"/>
    <n v="0.7"/>
    <n v="-2.758799999999999"/>
  </r>
  <r>
    <n v="8278"/>
    <x v="4098"/>
    <x v="0"/>
    <x v="823"/>
    <d v="2013-02-25T00:00:00"/>
    <s v="Standard Class"/>
    <s v="LC-16960"/>
    <s v="Lindsay Castell"/>
    <x v="2"/>
    <x v="0"/>
    <s v="Tampa"/>
    <x v="2"/>
    <n v="33614"/>
    <x v="0"/>
    <x v="920"/>
    <x v="1"/>
    <x v="8"/>
    <x v="903"/>
    <n v="34.860000000000007"/>
    <n v="2"/>
    <n v="0.7"/>
    <n v="-26.726000000000006"/>
  </r>
  <r>
    <n v="8279"/>
    <x v="4098"/>
    <x v="0"/>
    <x v="823"/>
    <d v="2013-02-25T00:00:00"/>
    <s v="Standard Class"/>
    <s v="LC-16960"/>
    <s v="Lindsay Castell"/>
    <x v="2"/>
    <x v="0"/>
    <s v="Tampa"/>
    <x v="2"/>
    <n v="33614"/>
    <x v="0"/>
    <x v="734"/>
    <x v="1"/>
    <x v="4"/>
    <x v="726"/>
    <n v="432.45600000000002"/>
    <n v="3"/>
    <n v="0.2"/>
    <n v="32.434200000000004"/>
  </r>
  <r>
    <n v="8280"/>
    <x v="4099"/>
    <x v="3"/>
    <x v="300"/>
    <d v="2014-04-27T00:00:00"/>
    <s v="Standard Class"/>
    <s v="BD-11725"/>
    <s v="Bruce Degenhardt"/>
    <x v="0"/>
    <x v="0"/>
    <s v="Columbus"/>
    <x v="32"/>
    <n v="31907"/>
    <x v="0"/>
    <x v="906"/>
    <x v="1"/>
    <x v="4"/>
    <x v="889"/>
    <n v="675.06000000000006"/>
    <n v="3"/>
    <n v="0"/>
    <n v="87.757800000000003"/>
  </r>
  <r>
    <n v="8281"/>
    <x v="4100"/>
    <x v="3"/>
    <x v="1188"/>
    <d v="2014-05-11T00:00:00"/>
    <s v="First Class"/>
    <s v="MC-17605"/>
    <s v="Matt Connell"/>
    <x v="1"/>
    <x v="0"/>
    <s v="Jacksonville"/>
    <x v="3"/>
    <n v="28540"/>
    <x v="0"/>
    <x v="113"/>
    <x v="1"/>
    <x v="12"/>
    <x v="113"/>
    <n v="65.231999999999999"/>
    <n v="3"/>
    <n v="0.2"/>
    <n v="22.015799999999999"/>
  </r>
  <r>
    <n v="8282"/>
    <x v="4100"/>
    <x v="3"/>
    <x v="1188"/>
    <d v="2014-05-11T00:00:00"/>
    <s v="First Class"/>
    <s v="MC-17605"/>
    <s v="Matt Connell"/>
    <x v="1"/>
    <x v="0"/>
    <s v="Jacksonville"/>
    <x v="3"/>
    <n v="28540"/>
    <x v="0"/>
    <x v="866"/>
    <x v="0"/>
    <x v="1"/>
    <x v="851"/>
    <n v="207"/>
    <n v="3"/>
    <n v="0.2"/>
    <n v="25.874999999999972"/>
  </r>
  <r>
    <n v="8283"/>
    <x v="4101"/>
    <x v="1"/>
    <x v="379"/>
    <d v="2012-12-26T00:00:00"/>
    <s v="Second Class"/>
    <s v="SZ-20035"/>
    <s v="Sam Zeldin"/>
    <x v="2"/>
    <x v="0"/>
    <s v="Saint Charles"/>
    <x v="10"/>
    <n v="60174"/>
    <x v="2"/>
    <x v="846"/>
    <x v="2"/>
    <x v="15"/>
    <x v="832"/>
    <n v="600.53"/>
    <n v="2"/>
    <n v="0.3"/>
    <n v="137.26399999999995"/>
  </r>
  <r>
    <n v="8284"/>
    <x v="4101"/>
    <x v="1"/>
    <x v="379"/>
    <d v="2012-12-26T00:00:00"/>
    <s v="Second Class"/>
    <s v="SZ-20035"/>
    <s v="Sam Zeldin"/>
    <x v="2"/>
    <x v="0"/>
    <s v="Saint Charles"/>
    <x v="10"/>
    <n v="60174"/>
    <x v="2"/>
    <x v="726"/>
    <x v="1"/>
    <x v="6"/>
    <x v="718"/>
    <n v="59.903999999999996"/>
    <n v="2"/>
    <n v="0.2"/>
    <n v="14.227200000000003"/>
  </r>
  <r>
    <n v="8285"/>
    <x v="4101"/>
    <x v="1"/>
    <x v="379"/>
    <d v="2012-12-26T00:00:00"/>
    <s v="Second Class"/>
    <s v="SZ-20035"/>
    <s v="Sam Zeldin"/>
    <x v="2"/>
    <x v="0"/>
    <s v="Saint Charles"/>
    <x v="10"/>
    <n v="60174"/>
    <x v="2"/>
    <x v="769"/>
    <x v="2"/>
    <x v="11"/>
    <x v="761"/>
    <n v="637.44000000000005"/>
    <n v="8"/>
    <n v="0.2"/>
    <n v="135.45599999999996"/>
  </r>
  <r>
    <n v="8286"/>
    <x v="4101"/>
    <x v="1"/>
    <x v="379"/>
    <d v="2012-12-26T00:00:00"/>
    <s v="Second Class"/>
    <s v="SZ-20035"/>
    <s v="Sam Zeldin"/>
    <x v="2"/>
    <x v="0"/>
    <s v="Saint Charles"/>
    <x v="10"/>
    <n v="60174"/>
    <x v="2"/>
    <x v="484"/>
    <x v="0"/>
    <x v="5"/>
    <x v="479"/>
    <n v="51.756000000000007"/>
    <n v="3"/>
    <n v="0.6"/>
    <n v="-33.641399999999997"/>
  </r>
  <r>
    <n v="8287"/>
    <x v="4102"/>
    <x v="2"/>
    <x v="1132"/>
    <d v="2011-08-16T00:00:00"/>
    <s v="Standard Class"/>
    <s v="DH-13675"/>
    <s v="Duane Huffman"/>
    <x v="2"/>
    <x v="0"/>
    <s v="Miami"/>
    <x v="2"/>
    <n v="33180"/>
    <x v="0"/>
    <x v="1798"/>
    <x v="1"/>
    <x v="10"/>
    <x v="1779"/>
    <n v="31.104000000000006"/>
    <n v="6"/>
    <n v="0.2"/>
    <n v="10.8864"/>
  </r>
  <r>
    <n v="8288"/>
    <x v="4102"/>
    <x v="2"/>
    <x v="1132"/>
    <d v="2011-08-16T00:00:00"/>
    <s v="Standard Class"/>
    <s v="DH-13675"/>
    <s v="Duane Huffman"/>
    <x v="2"/>
    <x v="0"/>
    <s v="Miami"/>
    <x v="2"/>
    <n v="33180"/>
    <x v="0"/>
    <x v="369"/>
    <x v="1"/>
    <x v="6"/>
    <x v="365"/>
    <n v="47.96"/>
    <n v="5"/>
    <n v="0.2"/>
    <n v="4.196499999999995"/>
  </r>
  <r>
    <n v="8289"/>
    <x v="4102"/>
    <x v="2"/>
    <x v="1132"/>
    <d v="2011-08-16T00:00:00"/>
    <s v="Standard Class"/>
    <s v="DH-13675"/>
    <s v="Duane Huffman"/>
    <x v="2"/>
    <x v="0"/>
    <s v="Miami"/>
    <x v="2"/>
    <n v="33180"/>
    <x v="0"/>
    <x v="721"/>
    <x v="2"/>
    <x v="11"/>
    <x v="713"/>
    <n v="158.928"/>
    <n v="7"/>
    <n v="0.2"/>
    <n v="41.718599999999995"/>
  </r>
  <r>
    <n v="8290"/>
    <x v="4102"/>
    <x v="2"/>
    <x v="1132"/>
    <d v="2011-08-16T00:00:00"/>
    <s v="Standard Class"/>
    <s v="DH-13675"/>
    <s v="Duane Huffman"/>
    <x v="2"/>
    <x v="0"/>
    <s v="Miami"/>
    <x v="2"/>
    <n v="33180"/>
    <x v="0"/>
    <x v="1324"/>
    <x v="1"/>
    <x v="9"/>
    <x v="1302"/>
    <n v="211.24799999999999"/>
    <n v="6"/>
    <n v="0.2"/>
    <n v="15.843599999999995"/>
  </r>
  <r>
    <n v="8291"/>
    <x v="4102"/>
    <x v="2"/>
    <x v="1132"/>
    <d v="2011-08-16T00:00:00"/>
    <s v="Standard Class"/>
    <s v="DH-13675"/>
    <s v="Duane Huffman"/>
    <x v="2"/>
    <x v="0"/>
    <s v="Miami"/>
    <x v="2"/>
    <n v="33180"/>
    <x v="0"/>
    <x v="1567"/>
    <x v="1"/>
    <x v="14"/>
    <x v="1549"/>
    <n v="5.5520000000000005"/>
    <n v="2"/>
    <n v="0.2"/>
    <n v="-1.0410000000000006"/>
  </r>
  <r>
    <n v="8292"/>
    <x v="4102"/>
    <x v="2"/>
    <x v="1132"/>
    <d v="2011-08-16T00:00:00"/>
    <s v="Standard Class"/>
    <s v="DH-13675"/>
    <s v="Duane Huffman"/>
    <x v="2"/>
    <x v="0"/>
    <s v="Miami"/>
    <x v="2"/>
    <n v="33180"/>
    <x v="0"/>
    <x v="1139"/>
    <x v="1"/>
    <x v="2"/>
    <x v="1118"/>
    <n v="2.952"/>
    <n v="1"/>
    <n v="0.2"/>
    <n v="0.99629999999999996"/>
  </r>
  <r>
    <n v="8293"/>
    <x v="4103"/>
    <x v="1"/>
    <x v="555"/>
    <d v="2012-12-15T00:00:00"/>
    <s v="Standard Class"/>
    <s v="LC-16885"/>
    <s v="Lena Creighton"/>
    <x v="0"/>
    <x v="0"/>
    <s v="Troy"/>
    <x v="24"/>
    <n v="45373"/>
    <x v="3"/>
    <x v="1426"/>
    <x v="1"/>
    <x v="8"/>
    <x v="1405"/>
    <n v="10.332000000000003"/>
    <n v="3"/>
    <n v="0.7"/>
    <n v="-7.5767999999999986"/>
  </r>
  <r>
    <n v="8294"/>
    <x v="4104"/>
    <x v="3"/>
    <x v="132"/>
    <d v="2014-11-08T00:00:00"/>
    <s v="Standard Class"/>
    <s v="JO-15145"/>
    <s v="Jack O'Briant"/>
    <x v="1"/>
    <x v="0"/>
    <s v="Seattle"/>
    <x v="4"/>
    <n v="98103"/>
    <x v="1"/>
    <x v="1212"/>
    <x v="1"/>
    <x v="8"/>
    <x v="1188"/>
    <n v="18.368000000000002"/>
    <n v="4"/>
    <n v="0.2"/>
    <n v="5.9695999999999998"/>
  </r>
  <r>
    <n v="8295"/>
    <x v="4105"/>
    <x v="3"/>
    <x v="677"/>
    <d v="2014-03-18T00:00:00"/>
    <s v="Standard Class"/>
    <s v="MT-17815"/>
    <s v="Meg Tillman"/>
    <x v="0"/>
    <x v="0"/>
    <s v="New York City"/>
    <x v="15"/>
    <n v="10011"/>
    <x v="3"/>
    <x v="1187"/>
    <x v="2"/>
    <x v="7"/>
    <x v="1164"/>
    <n v="299.89999999999998"/>
    <n v="2"/>
    <n v="0"/>
    <n v="74.974999999999994"/>
  </r>
  <r>
    <n v="8296"/>
    <x v="4106"/>
    <x v="0"/>
    <x v="198"/>
    <d v="2013-06-04T00:00:00"/>
    <s v="Standard Class"/>
    <s v="EB-13750"/>
    <s v="Edward Becker"/>
    <x v="1"/>
    <x v="0"/>
    <s v="Arlington"/>
    <x v="17"/>
    <n v="22204"/>
    <x v="0"/>
    <x v="111"/>
    <x v="1"/>
    <x v="12"/>
    <x v="111"/>
    <n v="26.55"/>
    <n v="9"/>
    <n v="0"/>
    <n v="12.744"/>
  </r>
  <r>
    <n v="8297"/>
    <x v="4106"/>
    <x v="0"/>
    <x v="198"/>
    <d v="2013-06-04T00:00:00"/>
    <s v="Standard Class"/>
    <s v="EB-13750"/>
    <s v="Edward Becker"/>
    <x v="1"/>
    <x v="0"/>
    <s v="Arlington"/>
    <x v="17"/>
    <n v="22204"/>
    <x v="0"/>
    <x v="201"/>
    <x v="2"/>
    <x v="11"/>
    <x v="200"/>
    <n v="111.98"/>
    <n v="2"/>
    <n v="0"/>
    <n v="26.875200000000007"/>
  </r>
  <r>
    <n v="8298"/>
    <x v="4107"/>
    <x v="1"/>
    <x v="761"/>
    <d v="2012-07-11T00:00:00"/>
    <s v="Standard Class"/>
    <s v="RS-19765"/>
    <s v="Roland Schwarz"/>
    <x v="1"/>
    <x v="0"/>
    <s v="Charlotte"/>
    <x v="3"/>
    <n v="28205"/>
    <x v="0"/>
    <x v="1392"/>
    <x v="0"/>
    <x v="5"/>
    <x v="1369"/>
    <n v="4.9280000000000008"/>
    <n v="2"/>
    <n v="0.2"/>
    <n v="0.73919999999999941"/>
  </r>
  <r>
    <n v="8299"/>
    <x v="4107"/>
    <x v="1"/>
    <x v="761"/>
    <d v="2012-07-11T00:00:00"/>
    <s v="Standard Class"/>
    <s v="RS-19765"/>
    <s v="Roland Schwarz"/>
    <x v="1"/>
    <x v="0"/>
    <s v="Charlotte"/>
    <x v="3"/>
    <n v="28205"/>
    <x v="0"/>
    <x v="607"/>
    <x v="1"/>
    <x v="2"/>
    <x v="602"/>
    <n v="11.784000000000001"/>
    <n v="3"/>
    <n v="0.2"/>
    <n v="4.2716999999999992"/>
  </r>
  <r>
    <n v="8300"/>
    <x v="4108"/>
    <x v="2"/>
    <x v="518"/>
    <d v="2011-03-15T00:00:00"/>
    <s v="Standard Class"/>
    <s v="RB-19435"/>
    <s v="Richard Bierner"/>
    <x v="0"/>
    <x v="0"/>
    <s v="Roseville"/>
    <x v="1"/>
    <n v="95661"/>
    <x v="1"/>
    <x v="1596"/>
    <x v="1"/>
    <x v="6"/>
    <x v="1579"/>
    <n v="7.98"/>
    <n v="3"/>
    <n v="0"/>
    <n v="2.0747999999999998"/>
  </r>
  <r>
    <n v="8301"/>
    <x v="4109"/>
    <x v="1"/>
    <x v="704"/>
    <d v="2012-04-24T00:00:00"/>
    <s v="Standard Class"/>
    <s v="OT-18730"/>
    <s v="Olvera Toch"/>
    <x v="0"/>
    <x v="0"/>
    <s v="Detroit"/>
    <x v="12"/>
    <n v="48234"/>
    <x v="2"/>
    <x v="231"/>
    <x v="1"/>
    <x v="12"/>
    <x v="229"/>
    <n v="180.96"/>
    <n v="2"/>
    <n v="0"/>
    <n v="81.432000000000002"/>
  </r>
  <r>
    <n v="8302"/>
    <x v="4110"/>
    <x v="3"/>
    <x v="1189"/>
    <d v="2014-08-02T00:00:00"/>
    <s v="Standard Class"/>
    <s v="GZ-14545"/>
    <s v="George Zrebassa"/>
    <x v="1"/>
    <x v="0"/>
    <s v="Los Angeles"/>
    <x v="1"/>
    <n v="90036"/>
    <x v="1"/>
    <x v="1738"/>
    <x v="2"/>
    <x v="11"/>
    <x v="1718"/>
    <n v="1649.95"/>
    <n v="5"/>
    <n v="0"/>
    <n v="659.98"/>
  </r>
  <r>
    <n v="8303"/>
    <x v="4110"/>
    <x v="3"/>
    <x v="1189"/>
    <d v="2014-08-02T00:00:00"/>
    <s v="Standard Class"/>
    <s v="GZ-14545"/>
    <s v="George Zrebassa"/>
    <x v="1"/>
    <x v="0"/>
    <s v="Los Angeles"/>
    <x v="1"/>
    <n v="90036"/>
    <x v="1"/>
    <x v="662"/>
    <x v="0"/>
    <x v="1"/>
    <x v="656"/>
    <n v="362.35199999999998"/>
    <n v="3"/>
    <n v="0.2"/>
    <n v="45.293999999999954"/>
  </r>
  <r>
    <n v="8304"/>
    <x v="4111"/>
    <x v="2"/>
    <x v="656"/>
    <d v="2011-11-02T00:00:00"/>
    <s v="Second Class"/>
    <s v="NL-18310"/>
    <s v="Nancy Lomonaco"/>
    <x v="2"/>
    <x v="0"/>
    <s v="San Francisco"/>
    <x v="1"/>
    <n v="94110"/>
    <x v="1"/>
    <x v="521"/>
    <x v="2"/>
    <x v="7"/>
    <x v="516"/>
    <n v="73.584000000000003"/>
    <n v="2"/>
    <n v="0.2"/>
    <n v="8.2781999999999982"/>
  </r>
  <r>
    <n v="8305"/>
    <x v="4112"/>
    <x v="3"/>
    <x v="132"/>
    <d v="2014-11-10T00:00:00"/>
    <s v="Standard Class"/>
    <s v="BG-11740"/>
    <s v="Bruce Geld"/>
    <x v="0"/>
    <x v="0"/>
    <s v="Bakersfield"/>
    <x v="1"/>
    <n v="93309"/>
    <x v="1"/>
    <x v="1746"/>
    <x v="0"/>
    <x v="3"/>
    <x v="1727"/>
    <n v="486.36800000000005"/>
    <n v="4"/>
    <n v="0.2"/>
    <n v="36.477600000000024"/>
  </r>
  <r>
    <n v="8306"/>
    <x v="4113"/>
    <x v="0"/>
    <x v="1190"/>
    <d v="2013-08-17T00:00:00"/>
    <s v="Standard Class"/>
    <s v="MT-18070"/>
    <s v="Michelle Tran"/>
    <x v="2"/>
    <x v="0"/>
    <s v="Tulsa"/>
    <x v="26"/>
    <n v="74133"/>
    <x v="2"/>
    <x v="680"/>
    <x v="1"/>
    <x v="10"/>
    <x v="674"/>
    <n v="32.400000000000006"/>
    <n v="5"/>
    <n v="0"/>
    <n v="15.552000000000001"/>
  </r>
  <r>
    <n v="8307"/>
    <x v="4113"/>
    <x v="0"/>
    <x v="1190"/>
    <d v="2013-08-17T00:00:00"/>
    <s v="Standard Class"/>
    <s v="MT-18070"/>
    <s v="Michelle Tran"/>
    <x v="2"/>
    <x v="0"/>
    <s v="Tulsa"/>
    <x v="26"/>
    <n v="74133"/>
    <x v="2"/>
    <x v="570"/>
    <x v="1"/>
    <x v="8"/>
    <x v="565"/>
    <n v="41.86"/>
    <n v="7"/>
    <n v="0"/>
    <n v="19.255600000000001"/>
  </r>
  <r>
    <n v="8308"/>
    <x v="4113"/>
    <x v="0"/>
    <x v="1190"/>
    <d v="2013-08-17T00:00:00"/>
    <s v="Standard Class"/>
    <s v="MT-18070"/>
    <s v="Michelle Tran"/>
    <x v="2"/>
    <x v="0"/>
    <s v="Tulsa"/>
    <x v="26"/>
    <n v="74133"/>
    <x v="2"/>
    <x v="1561"/>
    <x v="1"/>
    <x v="8"/>
    <x v="1542"/>
    <n v="77.56"/>
    <n v="2"/>
    <n v="0"/>
    <n v="35.677599999999998"/>
  </r>
  <r>
    <n v="8309"/>
    <x v="4114"/>
    <x v="0"/>
    <x v="197"/>
    <d v="2013-07-26T00:00:00"/>
    <s v="Same Day"/>
    <s v="BC-11125"/>
    <s v="Becky Castell"/>
    <x v="2"/>
    <x v="0"/>
    <s v="San Francisco"/>
    <x v="1"/>
    <n v="94122"/>
    <x v="1"/>
    <x v="1024"/>
    <x v="1"/>
    <x v="6"/>
    <x v="1006"/>
    <n v="37.17"/>
    <n v="9"/>
    <n v="0"/>
    <n v="11.151"/>
  </r>
  <r>
    <n v="8310"/>
    <x v="4115"/>
    <x v="2"/>
    <x v="72"/>
    <d v="2011-03-07T00:00:00"/>
    <s v="Standard Class"/>
    <s v="GW-14605"/>
    <s v="Giulietta Weimer"/>
    <x v="0"/>
    <x v="0"/>
    <s v="Houston"/>
    <x v="5"/>
    <n v="77036"/>
    <x v="2"/>
    <x v="1277"/>
    <x v="1"/>
    <x v="4"/>
    <x v="1253"/>
    <n v="137.352"/>
    <n v="3"/>
    <n v="0.2"/>
    <n v="8.5844999999999914"/>
  </r>
  <r>
    <n v="8311"/>
    <x v="4115"/>
    <x v="2"/>
    <x v="72"/>
    <d v="2011-03-07T00:00:00"/>
    <s v="Standard Class"/>
    <s v="GW-14605"/>
    <s v="Giulietta Weimer"/>
    <x v="0"/>
    <x v="0"/>
    <s v="Houston"/>
    <x v="5"/>
    <n v="77036"/>
    <x v="2"/>
    <x v="1294"/>
    <x v="0"/>
    <x v="3"/>
    <x v="1271"/>
    <n v="376.50899999999996"/>
    <n v="3"/>
    <n v="0.3"/>
    <n v="-43.029600000000045"/>
  </r>
  <r>
    <n v="8312"/>
    <x v="4116"/>
    <x v="3"/>
    <x v="795"/>
    <d v="2014-02-01T00:00:00"/>
    <s v="Standard Class"/>
    <s v="BD-11500"/>
    <s v="Bradley Drucker"/>
    <x v="0"/>
    <x v="0"/>
    <s v="Columbus"/>
    <x v="32"/>
    <n v="31907"/>
    <x v="0"/>
    <x v="116"/>
    <x v="0"/>
    <x v="5"/>
    <x v="116"/>
    <n v="62.72"/>
    <n v="4"/>
    <n v="0"/>
    <n v="24.460799999999999"/>
  </r>
  <r>
    <n v="8313"/>
    <x v="4116"/>
    <x v="3"/>
    <x v="795"/>
    <d v="2014-02-01T00:00:00"/>
    <s v="Standard Class"/>
    <s v="BD-11500"/>
    <s v="Bradley Drucker"/>
    <x v="0"/>
    <x v="0"/>
    <s v="Columbus"/>
    <x v="32"/>
    <n v="31907"/>
    <x v="0"/>
    <x v="1461"/>
    <x v="2"/>
    <x v="7"/>
    <x v="1438"/>
    <n v="2939.9300000000003"/>
    <n v="7"/>
    <n v="0"/>
    <n v="764.38180000000011"/>
  </r>
  <r>
    <n v="8314"/>
    <x v="4117"/>
    <x v="2"/>
    <x v="136"/>
    <d v="2011-07-16T00:00:00"/>
    <s v="Standard Class"/>
    <s v="PV-18985"/>
    <s v="Paul Van Hugh"/>
    <x v="2"/>
    <x v="0"/>
    <s v="League City"/>
    <x v="5"/>
    <n v="77573"/>
    <x v="2"/>
    <x v="856"/>
    <x v="0"/>
    <x v="1"/>
    <x v="841"/>
    <n v="512.35799999999995"/>
    <n v="3"/>
    <n v="0.3"/>
    <n v="-14.638799999999947"/>
  </r>
  <r>
    <n v="8315"/>
    <x v="4117"/>
    <x v="2"/>
    <x v="136"/>
    <d v="2011-07-16T00:00:00"/>
    <s v="Standard Class"/>
    <s v="PV-18985"/>
    <s v="Paul Van Hugh"/>
    <x v="2"/>
    <x v="0"/>
    <s v="League City"/>
    <x v="5"/>
    <n v="77573"/>
    <x v="2"/>
    <x v="845"/>
    <x v="1"/>
    <x v="13"/>
    <x v="831"/>
    <n v="3.4880000000000004"/>
    <n v="2"/>
    <n v="0.2"/>
    <n v="0.56679999999999997"/>
  </r>
  <r>
    <n v="8316"/>
    <x v="4117"/>
    <x v="2"/>
    <x v="136"/>
    <d v="2011-07-16T00:00:00"/>
    <s v="Standard Class"/>
    <s v="PV-18985"/>
    <s v="Paul Van Hugh"/>
    <x v="2"/>
    <x v="0"/>
    <s v="League City"/>
    <x v="5"/>
    <n v="77573"/>
    <x v="2"/>
    <x v="703"/>
    <x v="1"/>
    <x v="6"/>
    <x v="696"/>
    <n v="22.288"/>
    <n v="7"/>
    <n v="0.2"/>
    <n v="3.9003999999999985"/>
  </r>
  <r>
    <n v="8317"/>
    <x v="4117"/>
    <x v="2"/>
    <x v="136"/>
    <d v="2011-07-16T00:00:00"/>
    <s v="Standard Class"/>
    <s v="PV-18985"/>
    <s v="Paul Van Hugh"/>
    <x v="2"/>
    <x v="0"/>
    <s v="League City"/>
    <x v="5"/>
    <n v="77573"/>
    <x v="2"/>
    <x v="128"/>
    <x v="1"/>
    <x v="10"/>
    <x v="128"/>
    <n v="16.032"/>
    <n v="3"/>
    <n v="0.2"/>
    <n v="5.6111999999999993"/>
  </r>
  <r>
    <n v="8318"/>
    <x v="4118"/>
    <x v="3"/>
    <x v="645"/>
    <d v="2014-04-17T00:00:00"/>
    <s v="Standard Class"/>
    <s v="HM-14980"/>
    <s v="Henry MacAllister"/>
    <x v="0"/>
    <x v="0"/>
    <s v="Burlington"/>
    <x v="3"/>
    <n v="27217"/>
    <x v="0"/>
    <x v="909"/>
    <x v="1"/>
    <x v="6"/>
    <x v="892"/>
    <n v="1.752"/>
    <n v="1"/>
    <n v="0.2"/>
    <n v="0.15329999999999994"/>
  </r>
  <r>
    <n v="8319"/>
    <x v="4118"/>
    <x v="3"/>
    <x v="645"/>
    <d v="2014-04-17T00:00:00"/>
    <s v="Standard Class"/>
    <s v="HM-14980"/>
    <s v="Henry MacAllister"/>
    <x v="0"/>
    <x v="0"/>
    <s v="Burlington"/>
    <x v="3"/>
    <n v="27217"/>
    <x v="0"/>
    <x v="1210"/>
    <x v="1"/>
    <x v="6"/>
    <x v="1186"/>
    <n v="20.992000000000001"/>
    <n v="8"/>
    <n v="0.2"/>
    <n v="2.3615999999999966"/>
  </r>
  <r>
    <n v="8320"/>
    <x v="4119"/>
    <x v="3"/>
    <x v="38"/>
    <d v="2014-11-19T00:00:00"/>
    <s v="Standard Class"/>
    <s v="EM-14065"/>
    <s v="Erin Mull"/>
    <x v="0"/>
    <x v="0"/>
    <s v="New York City"/>
    <x v="15"/>
    <n v="10009"/>
    <x v="3"/>
    <x v="602"/>
    <x v="1"/>
    <x v="4"/>
    <x v="597"/>
    <n v="11.21"/>
    <n v="1"/>
    <n v="0"/>
    <n v="3.3629999999999995"/>
  </r>
  <r>
    <n v="8321"/>
    <x v="4120"/>
    <x v="1"/>
    <x v="901"/>
    <d v="2012-12-06T00:00:00"/>
    <s v="First Class"/>
    <s v="SF-20065"/>
    <s v="Sandra Flanagan"/>
    <x v="0"/>
    <x v="0"/>
    <s v="Dallas"/>
    <x v="5"/>
    <n v="75220"/>
    <x v="2"/>
    <x v="1473"/>
    <x v="1"/>
    <x v="6"/>
    <x v="1451"/>
    <n v="45.04"/>
    <n v="2"/>
    <n v="0.2"/>
    <n v="4.5040000000000031"/>
  </r>
  <r>
    <n v="8322"/>
    <x v="4121"/>
    <x v="0"/>
    <x v="182"/>
    <d v="2013-10-02T00:00:00"/>
    <s v="Standard Class"/>
    <s v="SC-20380"/>
    <s v="Shahid Collister"/>
    <x v="0"/>
    <x v="0"/>
    <s v="Houston"/>
    <x v="5"/>
    <n v="77095"/>
    <x v="2"/>
    <x v="920"/>
    <x v="1"/>
    <x v="8"/>
    <x v="1749"/>
    <n v="15.623999999999997"/>
    <n v="2"/>
    <n v="0.8"/>
    <n v="-24.998400000000011"/>
  </r>
  <r>
    <n v="8323"/>
    <x v="4122"/>
    <x v="0"/>
    <x v="258"/>
    <d v="2013-11-26T00:00:00"/>
    <s v="Standard Class"/>
    <s v="ND-18370"/>
    <s v="Natalie DeCherney"/>
    <x v="0"/>
    <x v="0"/>
    <s v="Long Beach"/>
    <x v="15"/>
    <n v="11561"/>
    <x v="3"/>
    <x v="1518"/>
    <x v="1"/>
    <x v="9"/>
    <x v="1496"/>
    <n v="8.74"/>
    <n v="2"/>
    <n v="0"/>
    <n v="2.2724000000000002"/>
  </r>
  <r>
    <n v="8324"/>
    <x v="4122"/>
    <x v="0"/>
    <x v="258"/>
    <d v="2013-11-26T00:00:00"/>
    <s v="Standard Class"/>
    <s v="ND-18370"/>
    <s v="Natalie DeCherney"/>
    <x v="0"/>
    <x v="0"/>
    <s v="Long Beach"/>
    <x v="15"/>
    <n v="11561"/>
    <x v="3"/>
    <x v="422"/>
    <x v="1"/>
    <x v="10"/>
    <x v="417"/>
    <n v="44.75"/>
    <n v="5"/>
    <n v="0"/>
    <n v="20.584999999999994"/>
  </r>
  <r>
    <n v="8325"/>
    <x v="4123"/>
    <x v="3"/>
    <x v="565"/>
    <d v="2014-09-10T00:00:00"/>
    <s v="First Class"/>
    <s v="FC-14245"/>
    <s v="Frank Carlisle"/>
    <x v="2"/>
    <x v="0"/>
    <s v="Hialeah"/>
    <x v="2"/>
    <n v="33012"/>
    <x v="0"/>
    <x v="421"/>
    <x v="1"/>
    <x v="4"/>
    <x v="416"/>
    <n v="61.68"/>
    <n v="5"/>
    <n v="0.2"/>
    <n v="5.3970000000000073"/>
  </r>
  <r>
    <n v="8326"/>
    <x v="4123"/>
    <x v="3"/>
    <x v="565"/>
    <d v="2014-09-10T00:00:00"/>
    <s v="First Class"/>
    <s v="FC-14245"/>
    <s v="Frank Carlisle"/>
    <x v="2"/>
    <x v="0"/>
    <s v="Hialeah"/>
    <x v="2"/>
    <n v="33012"/>
    <x v="0"/>
    <x v="984"/>
    <x v="2"/>
    <x v="7"/>
    <x v="968"/>
    <n v="158.376"/>
    <n v="3"/>
    <n v="0.2"/>
    <n v="13.857900000000008"/>
  </r>
  <r>
    <n v="8327"/>
    <x v="4124"/>
    <x v="3"/>
    <x v="246"/>
    <d v="2014-07-25T00:00:00"/>
    <s v="Second Class"/>
    <s v="KL-16555"/>
    <s v="Kelly Lampkin"/>
    <x v="1"/>
    <x v="0"/>
    <s v="Aurora"/>
    <x v="10"/>
    <n v="60505"/>
    <x v="2"/>
    <x v="175"/>
    <x v="1"/>
    <x v="8"/>
    <x v="174"/>
    <n v="2.8639999999999994"/>
    <n v="4"/>
    <n v="0.8"/>
    <n v="-4.5824000000000016"/>
  </r>
  <r>
    <n v="8328"/>
    <x v="4124"/>
    <x v="3"/>
    <x v="246"/>
    <d v="2014-07-25T00:00:00"/>
    <s v="Second Class"/>
    <s v="KL-16555"/>
    <s v="Kelly Lampkin"/>
    <x v="1"/>
    <x v="0"/>
    <s v="Aurora"/>
    <x v="10"/>
    <n v="60505"/>
    <x v="2"/>
    <x v="1080"/>
    <x v="1"/>
    <x v="8"/>
    <x v="1061"/>
    <n v="94.191999999999979"/>
    <n v="7"/>
    <n v="0.8"/>
    <n v="-164.83600000000007"/>
  </r>
  <r>
    <n v="8329"/>
    <x v="4125"/>
    <x v="3"/>
    <x v="833"/>
    <d v="2014-10-12T00:00:00"/>
    <s v="Standard Class"/>
    <s v="XP-21865"/>
    <s v="Xylona Preis"/>
    <x v="0"/>
    <x v="0"/>
    <s v="Belleville"/>
    <x v="30"/>
    <n v="7109"/>
    <x v="3"/>
    <x v="1052"/>
    <x v="1"/>
    <x v="10"/>
    <x v="1032"/>
    <n v="143.69999999999999"/>
    <n v="3"/>
    <n v="0"/>
    <n v="68.975999999999999"/>
  </r>
  <r>
    <n v="8330"/>
    <x v="4125"/>
    <x v="3"/>
    <x v="833"/>
    <d v="2014-10-12T00:00:00"/>
    <s v="Standard Class"/>
    <s v="XP-21865"/>
    <s v="Xylona Preis"/>
    <x v="0"/>
    <x v="0"/>
    <s v="Belleville"/>
    <x v="30"/>
    <n v="7109"/>
    <x v="3"/>
    <x v="974"/>
    <x v="1"/>
    <x v="10"/>
    <x v="959"/>
    <n v="6.48"/>
    <n v="1"/>
    <n v="0"/>
    <n v="3.1104000000000003"/>
  </r>
  <r>
    <n v="8331"/>
    <x v="4126"/>
    <x v="3"/>
    <x v="659"/>
    <d v="2014-11-12T00:00:00"/>
    <s v="Standard Class"/>
    <s v="FP-14320"/>
    <s v="Frank Preis"/>
    <x v="0"/>
    <x v="0"/>
    <s v="New York City"/>
    <x v="15"/>
    <n v="10024"/>
    <x v="3"/>
    <x v="1837"/>
    <x v="2"/>
    <x v="11"/>
    <x v="1816"/>
    <n v="7.88"/>
    <n v="4"/>
    <n v="0"/>
    <n v="2.5215999999999994"/>
  </r>
  <r>
    <n v="8332"/>
    <x v="4127"/>
    <x v="0"/>
    <x v="1185"/>
    <d v="2013-03-13T00:00:00"/>
    <s v="First Class"/>
    <s v="PS-18760"/>
    <s v="Pamela Stobb"/>
    <x v="0"/>
    <x v="0"/>
    <s v="Andover"/>
    <x v="31"/>
    <n v="1810"/>
    <x v="3"/>
    <x v="602"/>
    <x v="1"/>
    <x v="4"/>
    <x v="597"/>
    <n v="11.21"/>
    <n v="1"/>
    <n v="0"/>
    <n v="3.3629999999999995"/>
  </r>
  <r>
    <n v="8333"/>
    <x v="4127"/>
    <x v="0"/>
    <x v="1185"/>
    <d v="2013-03-13T00:00:00"/>
    <s v="First Class"/>
    <s v="PS-18760"/>
    <s v="Pamela Stobb"/>
    <x v="0"/>
    <x v="0"/>
    <s v="Andover"/>
    <x v="31"/>
    <n v="1810"/>
    <x v="3"/>
    <x v="474"/>
    <x v="0"/>
    <x v="1"/>
    <x v="470"/>
    <n v="354.90000000000003"/>
    <n v="5"/>
    <n v="0"/>
    <n v="88.725000000000023"/>
  </r>
  <r>
    <n v="8334"/>
    <x v="4127"/>
    <x v="0"/>
    <x v="1185"/>
    <d v="2013-03-13T00:00:00"/>
    <s v="First Class"/>
    <s v="PS-18760"/>
    <s v="Pamela Stobb"/>
    <x v="0"/>
    <x v="0"/>
    <s v="Andover"/>
    <x v="31"/>
    <n v="1810"/>
    <x v="3"/>
    <x v="1776"/>
    <x v="1"/>
    <x v="10"/>
    <x v="1757"/>
    <n v="17.940000000000001"/>
    <n v="3"/>
    <n v="0"/>
    <n v="8.7906000000000013"/>
  </r>
  <r>
    <n v="8335"/>
    <x v="4127"/>
    <x v="0"/>
    <x v="1185"/>
    <d v="2013-03-13T00:00:00"/>
    <s v="First Class"/>
    <s v="PS-18760"/>
    <s v="Pamela Stobb"/>
    <x v="0"/>
    <x v="0"/>
    <s v="Andover"/>
    <x v="31"/>
    <n v="1810"/>
    <x v="3"/>
    <x v="569"/>
    <x v="1"/>
    <x v="8"/>
    <x v="910"/>
    <n v="51.8"/>
    <n v="4"/>
    <n v="0"/>
    <n v="23.309999999999995"/>
  </r>
  <r>
    <n v="8336"/>
    <x v="4128"/>
    <x v="3"/>
    <x v="726"/>
    <d v="2014-05-19T00:00:00"/>
    <s v="Second Class"/>
    <s v="CW-11905"/>
    <s v="Carl Weiss"/>
    <x v="2"/>
    <x v="0"/>
    <s v="Newark"/>
    <x v="13"/>
    <n v="19711"/>
    <x v="3"/>
    <x v="1197"/>
    <x v="1"/>
    <x v="8"/>
    <x v="1173"/>
    <n v="299.52"/>
    <n v="9"/>
    <n v="0"/>
    <n v="149.76"/>
  </r>
  <r>
    <n v="8337"/>
    <x v="4129"/>
    <x v="0"/>
    <x v="415"/>
    <d v="2013-07-09T00:00:00"/>
    <s v="Standard Class"/>
    <s v="KH-16360"/>
    <s v="Katherine Hughes"/>
    <x v="0"/>
    <x v="0"/>
    <s v="Arlington"/>
    <x v="17"/>
    <n v="22204"/>
    <x v="0"/>
    <x v="1838"/>
    <x v="1"/>
    <x v="6"/>
    <x v="1817"/>
    <n v="7.7"/>
    <n v="2"/>
    <n v="0"/>
    <n v="3.157"/>
  </r>
  <r>
    <n v="8338"/>
    <x v="4130"/>
    <x v="2"/>
    <x v="422"/>
    <d v="2012-01-03T00:00:00"/>
    <s v="Standard Class"/>
    <s v="TC-20980"/>
    <s v="Tamara Chand"/>
    <x v="1"/>
    <x v="0"/>
    <s v="Decatur"/>
    <x v="19"/>
    <n v="35601"/>
    <x v="0"/>
    <x v="1813"/>
    <x v="1"/>
    <x v="10"/>
    <x v="1794"/>
    <n v="23.92"/>
    <n v="4"/>
    <n v="0"/>
    <n v="11.720800000000001"/>
  </r>
  <r>
    <n v="8339"/>
    <x v="4130"/>
    <x v="2"/>
    <x v="422"/>
    <d v="2012-01-03T00:00:00"/>
    <s v="Standard Class"/>
    <s v="TC-20980"/>
    <s v="Tamara Chand"/>
    <x v="1"/>
    <x v="0"/>
    <s v="Decatur"/>
    <x v="19"/>
    <n v="35601"/>
    <x v="0"/>
    <x v="769"/>
    <x v="2"/>
    <x v="11"/>
    <x v="761"/>
    <n v="498"/>
    <n v="5"/>
    <n v="0"/>
    <n v="184.26"/>
  </r>
  <r>
    <n v="8340"/>
    <x v="4131"/>
    <x v="3"/>
    <x v="669"/>
    <d v="2014-04-18T00:00:00"/>
    <s v="Standard Class"/>
    <s v="YS-21880"/>
    <s v="Yana Sorensen"/>
    <x v="1"/>
    <x v="0"/>
    <s v="Hesperia"/>
    <x v="1"/>
    <n v="92345"/>
    <x v="1"/>
    <x v="1209"/>
    <x v="0"/>
    <x v="1"/>
    <x v="1185"/>
    <n v="436.70400000000006"/>
    <n v="6"/>
    <n v="0.2"/>
    <n v="-38.211600000000033"/>
  </r>
  <r>
    <n v="8341"/>
    <x v="4132"/>
    <x v="2"/>
    <x v="687"/>
    <d v="2011-11-20T00:00:00"/>
    <s v="Standard Class"/>
    <s v="CC-12220"/>
    <s v="Chris Cortes"/>
    <x v="0"/>
    <x v="0"/>
    <s v="Chesapeake"/>
    <x v="17"/>
    <n v="23320"/>
    <x v="0"/>
    <x v="1009"/>
    <x v="1"/>
    <x v="10"/>
    <x v="992"/>
    <n v="32.400000000000006"/>
    <n v="5"/>
    <n v="0"/>
    <n v="15.552000000000001"/>
  </r>
  <r>
    <n v="8342"/>
    <x v="4133"/>
    <x v="3"/>
    <x v="532"/>
    <d v="2014-06-15T00:00:00"/>
    <s v="First Class"/>
    <s v="ZD-21925"/>
    <s v="Zuschuss Donatelli"/>
    <x v="0"/>
    <x v="0"/>
    <s v="Los Angeles"/>
    <x v="1"/>
    <n v="90036"/>
    <x v="1"/>
    <x v="564"/>
    <x v="1"/>
    <x v="9"/>
    <x v="559"/>
    <n v="61.44"/>
    <n v="3"/>
    <n v="0"/>
    <n v="16.588799999999999"/>
  </r>
  <r>
    <n v="8343"/>
    <x v="4134"/>
    <x v="0"/>
    <x v="881"/>
    <d v="2013-12-01T00:00:00"/>
    <s v="Standard Class"/>
    <s v="JK-15370"/>
    <s v="Jay Kimmel"/>
    <x v="0"/>
    <x v="0"/>
    <s v="Huntsville"/>
    <x v="19"/>
    <n v="35810"/>
    <x v="0"/>
    <x v="470"/>
    <x v="1"/>
    <x v="4"/>
    <x v="466"/>
    <n v="73.36"/>
    <n v="7"/>
    <n v="0"/>
    <n v="19.807200000000002"/>
  </r>
  <r>
    <n v="8344"/>
    <x v="4135"/>
    <x v="2"/>
    <x v="90"/>
    <d v="2011-03-25T00:00:00"/>
    <s v="Standard Class"/>
    <s v="GM-14440"/>
    <s v="Gary McGarr"/>
    <x v="0"/>
    <x v="0"/>
    <s v="Knoxville"/>
    <x v="18"/>
    <n v="37918"/>
    <x v="0"/>
    <x v="198"/>
    <x v="1"/>
    <x v="2"/>
    <x v="197"/>
    <n v="59.20000000000001"/>
    <n v="5"/>
    <n v="0.2"/>
    <n v="22.199999999999996"/>
  </r>
  <r>
    <n v="8345"/>
    <x v="4135"/>
    <x v="2"/>
    <x v="90"/>
    <d v="2011-03-25T00:00:00"/>
    <s v="Standard Class"/>
    <s v="GM-14440"/>
    <s v="Gary McGarr"/>
    <x v="0"/>
    <x v="0"/>
    <s v="Knoxville"/>
    <x v="18"/>
    <n v="37918"/>
    <x v="0"/>
    <x v="1001"/>
    <x v="0"/>
    <x v="5"/>
    <x v="984"/>
    <n v="32.952000000000005"/>
    <n v="3"/>
    <n v="0.2"/>
    <n v="6.5903999999999989"/>
  </r>
  <r>
    <n v="8346"/>
    <x v="4135"/>
    <x v="2"/>
    <x v="90"/>
    <d v="2011-03-25T00:00:00"/>
    <s v="Standard Class"/>
    <s v="GM-14440"/>
    <s v="Gary McGarr"/>
    <x v="0"/>
    <x v="0"/>
    <s v="Knoxville"/>
    <x v="18"/>
    <n v="37918"/>
    <x v="0"/>
    <x v="1455"/>
    <x v="0"/>
    <x v="1"/>
    <x v="1432"/>
    <n v="218.376"/>
    <n v="3"/>
    <n v="0.2"/>
    <n v="-10.918799999999983"/>
  </r>
  <r>
    <n v="8347"/>
    <x v="4136"/>
    <x v="1"/>
    <x v="28"/>
    <d v="2012-05-04T00:00:00"/>
    <s v="Standard Class"/>
    <s v="JW-15220"/>
    <s v="Jane Waco"/>
    <x v="1"/>
    <x v="0"/>
    <s v="Lawrence"/>
    <x v="31"/>
    <n v="1841"/>
    <x v="3"/>
    <x v="191"/>
    <x v="0"/>
    <x v="5"/>
    <x v="190"/>
    <n v="31.400000000000002"/>
    <n v="5"/>
    <n v="0"/>
    <n v="13.188000000000002"/>
  </r>
  <r>
    <n v="8348"/>
    <x v="4136"/>
    <x v="1"/>
    <x v="28"/>
    <d v="2012-05-04T00:00:00"/>
    <s v="Standard Class"/>
    <s v="JW-15220"/>
    <s v="Jane Waco"/>
    <x v="1"/>
    <x v="0"/>
    <s v="Lawrence"/>
    <x v="31"/>
    <n v="1841"/>
    <x v="3"/>
    <x v="1462"/>
    <x v="0"/>
    <x v="5"/>
    <x v="1439"/>
    <n v="9.48"/>
    <n v="1"/>
    <n v="0"/>
    <n v="3.7920000000000007"/>
  </r>
  <r>
    <n v="8349"/>
    <x v="4136"/>
    <x v="1"/>
    <x v="28"/>
    <d v="2012-05-04T00:00:00"/>
    <s v="Standard Class"/>
    <s v="JW-15220"/>
    <s v="Jane Waco"/>
    <x v="1"/>
    <x v="0"/>
    <s v="Lawrence"/>
    <x v="31"/>
    <n v="1841"/>
    <x v="3"/>
    <x v="1020"/>
    <x v="2"/>
    <x v="7"/>
    <x v="1002"/>
    <n v="209.5"/>
    <n v="10"/>
    <n v="0"/>
    <n v="58.66"/>
  </r>
  <r>
    <n v="8350"/>
    <x v="4136"/>
    <x v="1"/>
    <x v="28"/>
    <d v="2012-05-04T00:00:00"/>
    <s v="Standard Class"/>
    <s v="JW-15220"/>
    <s v="Jane Waco"/>
    <x v="1"/>
    <x v="0"/>
    <s v="Lawrence"/>
    <x v="31"/>
    <n v="1841"/>
    <x v="3"/>
    <x v="1721"/>
    <x v="0"/>
    <x v="5"/>
    <x v="1699"/>
    <n v="24.3"/>
    <n v="5"/>
    <n v="0"/>
    <n v="10.449000000000002"/>
  </r>
  <r>
    <n v="8351"/>
    <x v="4136"/>
    <x v="1"/>
    <x v="28"/>
    <d v="2012-05-04T00:00:00"/>
    <s v="Standard Class"/>
    <s v="JW-15220"/>
    <s v="Jane Waco"/>
    <x v="1"/>
    <x v="0"/>
    <s v="Lawrence"/>
    <x v="31"/>
    <n v="1841"/>
    <x v="3"/>
    <x v="1076"/>
    <x v="1"/>
    <x v="10"/>
    <x v="1057"/>
    <n v="6.48"/>
    <n v="1"/>
    <n v="0"/>
    <n v="3.1104000000000003"/>
  </r>
  <r>
    <n v="8352"/>
    <x v="4137"/>
    <x v="3"/>
    <x v="898"/>
    <d v="2014-05-09T00:00:00"/>
    <s v="Standard Class"/>
    <s v="BO-11350"/>
    <s v="Bill Overfelt"/>
    <x v="1"/>
    <x v="0"/>
    <s v="Philadelphia"/>
    <x v="9"/>
    <n v="19134"/>
    <x v="3"/>
    <x v="1757"/>
    <x v="0"/>
    <x v="5"/>
    <x v="1738"/>
    <n v="32.448"/>
    <n v="2"/>
    <n v="0.2"/>
    <n v="7.3008000000000006"/>
  </r>
  <r>
    <n v="8353"/>
    <x v="4137"/>
    <x v="3"/>
    <x v="898"/>
    <d v="2014-05-09T00:00:00"/>
    <s v="Standard Class"/>
    <s v="BO-11350"/>
    <s v="Bill Overfelt"/>
    <x v="1"/>
    <x v="0"/>
    <s v="Philadelphia"/>
    <x v="9"/>
    <n v="19134"/>
    <x v="3"/>
    <x v="715"/>
    <x v="1"/>
    <x v="8"/>
    <x v="707"/>
    <n v="26.388000000000002"/>
    <n v="4"/>
    <n v="0.7"/>
    <n v="-17.591999999999992"/>
  </r>
  <r>
    <n v="8354"/>
    <x v="4137"/>
    <x v="3"/>
    <x v="898"/>
    <d v="2014-05-09T00:00:00"/>
    <s v="Standard Class"/>
    <s v="BO-11350"/>
    <s v="Bill Overfelt"/>
    <x v="1"/>
    <x v="0"/>
    <s v="Philadelphia"/>
    <x v="9"/>
    <n v="19134"/>
    <x v="3"/>
    <x v="209"/>
    <x v="0"/>
    <x v="3"/>
    <x v="208"/>
    <n v="373.46999999999991"/>
    <n v="5"/>
    <n v="0.4"/>
    <n v="-112.041"/>
  </r>
  <r>
    <n v="8355"/>
    <x v="4137"/>
    <x v="3"/>
    <x v="898"/>
    <d v="2014-05-09T00:00:00"/>
    <s v="Standard Class"/>
    <s v="BO-11350"/>
    <s v="Bill Overfelt"/>
    <x v="1"/>
    <x v="0"/>
    <s v="Philadelphia"/>
    <x v="9"/>
    <n v="19134"/>
    <x v="3"/>
    <x v="1160"/>
    <x v="1"/>
    <x v="8"/>
    <x v="1138"/>
    <n v="64.2"/>
    <n v="5"/>
    <n v="0.7"/>
    <n v="-44.94"/>
  </r>
  <r>
    <n v="8356"/>
    <x v="4137"/>
    <x v="3"/>
    <x v="898"/>
    <d v="2014-05-09T00:00:00"/>
    <s v="Standard Class"/>
    <s v="BO-11350"/>
    <s v="Bill Overfelt"/>
    <x v="1"/>
    <x v="0"/>
    <s v="Philadelphia"/>
    <x v="9"/>
    <n v="19134"/>
    <x v="3"/>
    <x v="659"/>
    <x v="1"/>
    <x v="13"/>
    <x v="653"/>
    <n v="8"/>
    <n v="2"/>
    <n v="0.2"/>
    <n v="2.8"/>
  </r>
  <r>
    <n v="8357"/>
    <x v="4138"/>
    <x v="0"/>
    <x v="370"/>
    <d v="2013-08-31T00:00:00"/>
    <s v="Standard Class"/>
    <s v="XP-21865"/>
    <s v="Xylona Preis"/>
    <x v="0"/>
    <x v="0"/>
    <s v="Athens"/>
    <x v="32"/>
    <n v="30605"/>
    <x v="0"/>
    <x v="1292"/>
    <x v="0"/>
    <x v="5"/>
    <x v="1269"/>
    <n v="186.54"/>
    <n v="3"/>
    <n v="0"/>
    <n v="41.038800000000002"/>
  </r>
  <r>
    <n v="8358"/>
    <x v="4139"/>
    <x v="2"/>
    <x v="909"/>
    <d v="2011-04-18T00:00:00"/>
    <s v="Standard Class"/>
    <s v="MM-18055"/>
    <s v="Michelle Moray"/>
    <x v="0"/>
    <x v="0"/>
    <s v="Great Falls"/>
    <x v="37"/>
    <n v="59405"/>
    <x v="1"/>
    <x v="253"/>
    <x v="1"/>
    <x v="4"/>
    <x v="251"/>
    <n v="87.08"/>
    <n v="7"/>
    <n v="0"/>
    <n v="24.382400000000001"/>
  </r>
  <r>
    <n v="8359"/>
    <x v="4139"/>
    <x v="2"/>
    <x v="909"/>
    <d v="2011-04-18T00:00:00"/>
    <s v="Standard Class"/>
    <s v="MM-18055"/>
    <s v="Michelle Moray"/>
    <x v="0"/>
    <x v="0"/>
    <s v="Great Falls"/>
    <x v="37"/>
    <n v="59405"/>
    <x v="1"/>
    <x v="506"/>
    <x v="2"/>
    <x v="7"/>
    <x v="501"/>
    <n v="105.584"/>
    <n v="2"/>
    <n v="0.2"/>
    <n v="9.2386000000000053"/>
  </r>
  <r>
    <n v="8360"/>
    <x v="4139"/>
    <x v="2"/>
    <x v="909"/>
    <d v="2011-04-18T00:00:00"/>
    <s v="Standard Class"/>
    <s v="MM-18055"/>
    <s v="Michelle Moray"/>
    <x v="0"/>
    <x v="0"/>
    <s v="Great Falls"/>
    <x v="37"/>
    <n v="59405"/>
    <x v="1"/>
    <x v="1519"/>
    <x v="2"/>
    <x v="11"/>
    <x v="1497"/>
    <n v="217.44"/>
    <n v="6"/>
    <n v="0"/>
    <n v="91.32480000000001"/>
  </r>
  <r>
    <n v="8361"/>
    <x v="4140"/>
    <x v="3"/>
    <x v="460"/>
    <d v="2014-01-05T00:00:00"/>
    <s v="Second Class"/>
    <s v="TS-21655"/>
    <s v="Trudy Schmidt"/>
    <x v="0"/>
    <x v="0"/>
    <s v="El Paso"/>
    <x v="5"/>
    <n v="79907"/>
    <x v="2"/>
    <x v="1041"/>
    <x v="1"/>
    <x v="6"/>
    <x v="1021"/>
    <n v="31.744"/>
    <n v="2"/>
    <n v="0.2"/>
    <n v="3.9679999999999964"/>
  </r>
  <r>
    <n v="8362"/>
    <x v="4140"/>
    <x v="3"/>
    <x v="460"/>
    <d v="2014-01-05T00:00:00"/>
    <s v="Second Class"/>
    <s v="TS-21655"/>
    <s v="Trudy Schmidt"/>
    <x v="0"/>
    <x v="0"/>
    <s v="El Paso"/>
    <x v="5"/>
    <n v="79907"/>
    <x v="2"/>
    <x v="1825"/>
    <x v="1"/>
    <x v="9"/>
    <x v="1804"/>
    <n v="5.4319999999999986"/>
    <n v="2"/>
    <n v="0.8"/>
    <n v="-13.580000000000002"/>
  </r>
  <r>
    <n v="8363"/>
    <x v="4140"/>
    <x v="3"/>
    <x v="460"/>
    <d v="2014-01-05T00:00:00"/>
    <s v="Second Class"/>
    <s v="TS-21655"/>
    <s v="Trudy Schmidt"/>
    <x v="0"/>
    <x v="0"/>
    <s v="El Paso"/>
    <x v="5"/>
    <n v="79907"/>
    <x v="2"/>
    <x v="971"/>
    <x v="0"/>
    <x v="3"/>
    <x v="956"/>
    <n v="913.43000000000006"/>
    <n v="5"/>
    <n v="0.3"/>
    <n v="-169.63700000000009"/>
  </r>
  <r>
    <n v="8364"/>
    <x v="4140"/>
    <x v="3"/>
    <x v="460"/>
    <d v="2014-01-05T00:00:00"/>
    <s v="Second Class"/>
    <s v="TS-21655"/>
    <s v="Trudy Schmidt"/>
    <x v="0"/>
    <x v="0"/>
    <s v="El Paso"/>
    <x v="5"/>
    <n v="79907"/>
    <x v="2"/>
    <x v="1449"/>
    <x v="1"/>
    <x v="4"/>
    <x v="1427"/>
    <n v="372.14400000000001"/>
    <n v="3"/>
    <n v="0.2"/>
    <n v="27.910800000000009"/>
  </r>
  <r>
    <n v="8365"/>
    <x v="4141"/>
    <x v="3"/>
    <x v="1045"/>
    <d v="2014-05-03T00:00:00"/>
    <s v="Standard Class"/>
    <s v="JL-15235"/>
    <s v="Janet Lee"/>
    <x v="0"/>
    <x v="0"/>
    <s v="Kissimmee"/>
    <x v="2"/>
    <n v="34741"/>
    <x v="0"/>
    <x v="1147"/>
    <x v="2"/>
    <x v="7"/>
    <x v="1126"/>
    <n v="751.98400000000004"/>
    <n v="2"/>
    <n v="0.2"/>
    <n v="84.598199999999878"/>
  </r>
  <r>
    <n v="8366"/>
    <x v="4142"/>
    <x v="3"/>
    <x v="289"/>
    <d v="2014-02-03T00:00:00"/>
    <s v="First Class"/>
    <s v="SZ-20035"/>
    <s v="Sam Zeldin"/>
    <x v="2"/>
    <x v="0"/>
    <s v="Seattle"/>
    <x v="4"/>
    <n v="98105"/>
    <x v="1"/>
    <x v="7"/>
    <x v="2"/>
    <x v="7"/>
    <x v="7"/>
    <n v="604.76800000000003"/>
    <n v="4"/>
    <n v="0.2"/>
    <n v="60.476800000000026"/>
  </r>
  <r>
    <n v="8367"/>
    <x v="4143"/>
    <x v="2"/>
    <x v="557"/>
    <d v="2011-09-12T00:00:00"/>
    <s v="Second Class"/>
    <s v="LR-17035"/>
    <s v="Lisa Ryan"/>
    <x v="1"/>
    <x v="0"/>
    <s v="Santa Clara"/>
    <x v="1"/>
    <n v="95051"/>
    <x v="1"/>
    <x v="1839"/>
    <x v="1"/>
    <x v="14"/>
    <x v="1818"/>
    <n v="27.36"/>
    <n v="4"/>
    <n v="0"/>
    <n v="7.3872"/>
  </r>
  <r>
    <n v="8368"/>
    <x v="4143"/>
    <x v="2"/>
    <x v="557"/>
    <d v="2011-09-12T00:00:00"/>
    <s v="Second Class"/>
    <s v="LR-17035"/>
    <s v="Lisa Ryan"/>
    <x v="1"/>
    <x v="0"/>
    <s v="Santa Clara"/>
    <x v="1"/>
    <n v="95051"/>
    <x v="1"/>
    <x v="1536"/>
    <x v="1"/>
    <x v="10"/>
    <x v="1515"/>
    <n v="20.56"/>
    <n v="2"/>
    <n v="0"/>
    <n v="9.663199999999998"/>
  </r>
  <r>
    <n v="8369"/>
    <x v="4143"/>
    <x v="2"/>
    <x v="557"/>
    <d v="2011-09-12T00:00:00"/>
    <s v="Second Class"/>
    <s v="LR-17035"/>
    <s v="Lisa Ryan"/>
    <x v="1"/>
    <x v="0"/>
    <s v="Santa Clara"/>
    <x v="1"/>
    <n v="95051"/>
    <x v="1"/>
    <x v="1786"/>
    <x v="1"/>
    <x v="8"/>
    <x v="1767"/>
    <n v="83.920000000000016"/>
    <n v="5"/>
    <n v="0.2"/>
    <n v="31.47"/>
  </r>
  <r>
    <n v="8370"/>
    <x v="4144"/>
    <x v="0"/>
    <x v="725"/>
    <d v="2013-06-17T00:00:00"/>
    <s v="Standard Class"/>
    <s v="SV-20365"/>
    <s v="Seth Vernon"/>
    <x v="0"/>
    <x v="0"/>
    <s v="Los Angeles"/>
    <x v="1"/>
    <n v="90049"/>
    <x v="1"/>
    <x v="215"/>
    <x v="0"/>
    <x v="3"/>
    <x v="214"/>
    <n v="902.71199999999999"/>
    <n v="3"/>
    <n v="0.2"/>
    <n v="33.851700000000051"/>
  </r>
  <r>
    <n v="8371"/>
    <x v="4145"/>
    <x v="0"/>
    <x v="508"/>
    <d v="2013-10-22T00:00:00"/>
    <s v="Standard Class"/>
    <s v="MG-17890"/>
    <s v="Michael Granlund"/>
    <x v="2"/>
    <x v="0"/>
    <s v="Fresno"/>
    <x v="1"/>
    <n v="93727"/>
    <x v="1"/>
    <x v="1638"/>
    <x v="0"/>
    <x v="0"/>
    <x v="1619"/>
    <n v="120.666"/>
    <n v="2"/>
    <n v="0.15"/>
    <n v="21.293999999999993"/>
  </r>
  <r>
    <n v="8372"/>
    <x v="4146"/>
    <x v="2"/>
    <x v="422"/>
    <d v="2011-12-30T00:00:00"/>
    <s v="First Class"/>
    <s v="NC-18415"/>
    <s v="Nathan Cano"/>
    <x v="0"/>
    <x v="0"/>
    <s v="Fort Worth"/>
    <x v="5"/>
    <n v="76106"/>
    <x v="2"/>
    <x v="444"/>
    <x v="1"/>
    <x v="8"/>
    <x v="439"/>
    <n v="4.9839999999999991"/>
    <n v="1"/>
    <n v="0.8"/>
    <n v="-8.472800000000003"/>
  </r>
  <r>
    <n v="8373"/>
    <x v="4147"/>
    <x v="0"/>
    <x v="390"/>
    <d v="2013-12-02T00:00:00"/>
    <s v="Standard Class"/>
    <s v="SC-20680"/>
    <s v="Steve Carroll"/>
    <x v="2"/>
    <x v="0"/>
    <s v="Seattle"/>
    <x v="4"/>
    <n v="98105"/>
    <x v="1"/>
    <x v="905"/>
    <x v="0"/>
    <x v="5"/>
    <x v="888"/>
    <n v="82.26"/>
    <n v="3"/>
    <n v="0"/>
    <n v="33.726600000000005"/>
  </r>
  <r>
    <n v="8374"/>
    <x v="4148"/>
    <x v="0"/>
    <x v="338"/>
    <d v="2013-11-14T00:00:00"/>
    <s v="First Class"/>
    <s v="RO-19780"/>
    <s v="Rose O'Brian"/>
    <x v="0"/>
    <x v="0"/>
    <s v="San Francisco"/>
    <x v="1"/>
    <n v="94110"/>
    <x v="1"/>
    <x v="1069"/>
    <x v="1"/>
    <x v="4"/>
    <x v="1049"/>
    <n v="29.74"/>
    <n v="1"/>
    <n v="0"/>
    <n v="4.4610000000000021"/>
  </r>
  <r>
    <n v="8375"/>
    <x v="4149"/>
    <x v="1"/>
    <x v="956"/>
    <d v="2012-01-10T00:00:00"/>
    <s v="Standard Class"/>
    <s v="JL-15175"/>
    <s v="James Lanier"/>
    <x v="2"/>
    <x v="0"/>
    <s v="San Francisco"/>
    <x v="1"/>
    <n v="94110"/>
    <x v="1"/>
    <x v="937"/>
    <x v="1"/>
    <x v="9"/>
    <x v="921"/>
    <n v="87.36"/>
    <n v="6"/>
    <n v="0"/>
    <n v="23.587200000000003"/>
  </r>
  <r>
    <n v="8376"/>
    <x v="4149"/>
    <x v="1"/>
    <x v="956"/>
    <d v="2012-01-10T00:00:00"/>
    <s v="Standard Class"/>
    <s v="JL-15175"/>
    <s v="James Lanier"/>
    <x v="2"/>
    <x v="0"/>
    <s v="San Francisco"/>
    <x v="1"/>
    <n v="94110"/>
    <x v="1"/>
    <x v="673"/>
    <x v="1"/>
    <x v="8"/>
    <x v="667"/>
    <n v="56.16"/>
    <n v="6"/>
    <n v="0.2"/>
    <n v="17.549999999999994"/>
  </r>
  <r>
    <n v="8377"/>
    <x v="4150"/>
    <x v="3"/>
    <x v="708"/>
    <d v="2014-03-28T00:00:00"/>
    <s v="Standard Class"/>
    <s v="PW-19030"/>
    <s v="Pauline Webber"/>
    <x v="1"/>
    <x v="0"/>
    <s v="Pompano Beach"/>
    <x v="2"/>
    <n v="33068"/>
    <x v="0"/>
    <x v="1429"/>
    <x v="1"/>
    <x v="9"/>
    <x v="1408"/>
    <n v="64.384"/>
    <n v="1"/>
    <n v="0.2"/>
    <n v="8.0479999999999983"/>
  </r>
  <r>
    <n v="8378"/>
    <x v="4151"/>
    <x v="1"/>
    <x v="768"/>
    <d v="2012-11-18T00:00:00"/>
    <s v="Standard Class"/>
    <s v="MF-18250"/>
    <s v="Monica Federle"/>
    <x v="1"/>
    <x v="0"/>
    <s v="Houston"/>
    <x v="5"/>
    <n v="77095"/>
    <x v="2"/>
    <x v="871"/>
    <x v="1"/>
    <x v="4"/>
    <x v="856"/>
    <n v="64.784000000000006"/>
    <n v="1"/>
    <n v="0.2"/>
    <n v="-14.576399999999996"/>
  </r>
  <r>
    <n v="8379"/>
    <x v="4151"/>
    <x v="1"/>
    <x v="768"/>
    <d v="2012-11-18T00:00:00"/>
    <s v="Standard Class"/>
    <s v="MF-18250"/>
    <s v="Monica Federle"/>
    <x v="1"/>
    <x v="0"/>
    <s v="Houston"/>
    <x v="5"/>
    <n v="77095"/>
    <x v="2"/>
    <x v="219"/>
    <x v="1"/>
    <x v="10"/>
    <x v="218"/>
    <n v="15.552000000000003"/>
    <n v="3"/>
    <n v="0.2"/>
    <n v="5.6375999999999999"/>
  </r>
  <r>
    <n v="8380"/>
    <x v="4151"/>
    <x v="1"/>
    <x v="768"/>
    <d v="2012-11-18T00:00:00"/>
    <s v="Standard Class"/>
    <s v="MF-18250"/>
    <s v="Monica Federle"/>
    <x v="1"/>
    <x v="0"/>
    <s v="Houston"/>
    <x v="5"/>
    <n v="77095"/>
    <x v="2"/>
    <x v="889"/>
    <x v="1"/>
    <x v="12"/>
    <x v="873"/>
    <n v="223.88799999999998"/>
    <n v="7"/>
    <n v="0.2"/>
    <n v="69.964999999999975"/>
  </r>
  <r>
    <n v="8381"/>
    <x v="4152"/>
    <x v="2"/>
    <x v="340"/>
    <d v="2011-09-14T00:00:00"/>
    <s v="Second Class"/>
    <s v="CC-12220"/>
    <s v="Chris Cortes"/>
    <x v="0"/>
    <x v="0"/>
    <s v="Chicago"/>
    <x v="10"/>
    <n v="60653"/>
    <x v="2"/>
    <x v="702"/>
    <x v="1"/>
    <x v="10"/>
    <x v="695"/>
    <n v="10.896000000000001"/>
    <n v="3"/>
    <n v="0.2"/>
    <n v="3.4049999999999994"/>
  </r>
  <r>
    <n v="8382"/>
    <x v="4153"/>
    <x v="0"/>
    <x v="716"/>
    <d v="2013-03-20T00:00:00"/>
    <s v="Second Class"/>
    <s v="AC-10660"/>
    <s v="Anna Chung"/>
    <x v="0"/>
    <x v="0"/>
    <s v="San Francisco"/>
    <x v="1"/>
    <n v="94109"/>
    <x v="1"/>
    <x v="509"/>
    <x v="2"/>
    <x v="7"/>
    <x v="504"/>
    <n v="84.784000000000006"/>
    <n v="2"/>
    <n v="0.2"/>
    <n v="-20.136200000000006"/>
  </r>
  <r>
    <n v="8383"/>
    <x v="4154"/>
    <x v="0"/>
    <x v="597"/>
    <d v="2013-02-15T00:00:00"/>
    <s v="Standard Class"/>
    <s v="MH-17440"/>
    <s v="Mark Haberlin"/>
    <x v="1"/>
    <x v="0"/>
    <s v="Houston"/>
    <x v="5"/>
    <n v="77036"/>
    <x v="2"/>
    <x v="866"/>
    <x v="0"/>
    <x v="1"/>
    <x v="851"/>
    <n v="241.49999999999997"/>
    <n v="4"/>
    <n v="0.3"/>
    <n v="0"/>
  </r>
  <r>
    <n v="8384"/>
    <x v="4155"/>
    <x v="0"/>
    <x v="491"/>
    <d v="2013-11-29T00:00:00"/>
    <s v="First Class"/>
    <s v="CD-12790"/>
    <s v="Cynthia Delaney"/>
    <x v="2"/>
    <x v="0"/>
    <s v="Shelton"/>
    <x v="29"/>
    <n v="6484"/>
    <x v="3"/>
    <x v="808"/>
    <x v="2"/>
    <x v="11"/>
    <x v="798"/>
    <n v="59.97"/>
    <n v="3"/>
    <n v="0"/>
    <n v="14.992499999999996"/>
  </r>
  <r>
    <n v="8385"/>
    <x v="4155"/>
    <x v="0"/>
    <x v="491"/>
    <d v="2013-11-29T00:00:00"/>
    <s v="First Class"/>
    <s v="CD-12790"/>
    <s v="Cynthia Delaney"/>
    <x v="2"/>
    <x v="0"/>
    <s v="Shelton"/>
    <x v="29"/>
    <n v="6484"/>
    <x v="3"/>
    <x v="1283"/>
    <x v="1"/>
    <x v="10"/>
    <x v="1259"/>
    <n v="13.36"/>
    <n v="2"/>
    <n v="0"/>
    <n v="6.4127999999999998"/>
  </r>
  <r>
    <n v="8386"/>
    <x v="4156"/>
    <x v="3"/>
    <x v="507"/>
    <d v="2014-09-09T00:00:00"/>
    <s v="Standard Class"/>
    <s v="CV-12805"/>
    <s v="Cynthia Voltz"/>
    <x v="1"/>
    <x v="0"/>
    <s v="Oakland"/>
    <x v="1"/>
    <n v="94601"/>
    <x v="1"/>
    <x v="1181"/>
    <x v="1"/>
    <x v="8"/>
    <x v="1158"/>
    <n v="11.808"/>
    <n v="3"/>
    <n v="0.2"/>
    <n v="4.1327999999999996"/>
  </r>
  <r>
    <n v="8387"/>
    <x v="4157"/>
    <x v="1"/>
    <x v="71"/>
    <d v="2012-06-03T00:00:00"/>
    <s v="Standard Class"/>
    <s v="TB-21625"/>
    <s v="Trudy Brown"/>
    <x v="0"/>
    <x v="0"/>
    <s v="Manchester"/>
    <x v="29"/>
    <n v="6040"/>
    <x v="3"/>
    <x v="720"/>
    <x v="1"/>
    <x v="4"/>
    <x v="712"/>
    <n v="16.239999999999998"/>
    <n v="1"/>
    <n v="0"/>
    <n v="2.4359999999999999"/>
  </r>
  <r>
    <n v="8388"/>
    <x v="4157"/>
    <x v="1"/>
    <x v="71"/>
    <d v="2012-06-03T00:00:00"/>
    <s v="Standard Class"/>
    <s v="TB-21625"/>
    <s v="Trudy Brown"/>
    <x v="0"/>
    <x v="0"/>
    <s v="Manchester"/>
    <x v="29"/>
    <n v="6040"/>
    <x v="3"/>
    <x v="177"/>
    <x v="1"/>
    <x v="4"/>
    <x v="176"/>
    <n v="77.55"/>
    <n v="5"/>
    <n v="0"/>
    <n v="21.714000000000002"/>
  </r>
  <r>
    <n v="8389"/>
    <x v="4158"/>
    <x v="2"/>
    <x v="301"/>
    <d v="2011-11-05T00:00:00"/>
    <s v="Standard Class"/>
    <s v="DG-13300"/>
    <s v="Deirdre Greer"/>
    <x v="1"/>
    <x v="0"/>
    <s v="Orange"/>
    <x v="30"/>
    <n v="7050"/>
    <x v="3"/>
    <x v="513"/>
    <x v="1"/>
    <x v="9"/>
    <x v="508"/>
    <n v="76.12"/>
    <n v="2"/>
    <n v="0"/>
    <n v="22.074799999999996"/>
  </r>
  <r>
    <n v="8390"/>
    <x v="4159"/>
    <x v="0"/>
    <x v="797"/>
    <d v="2013-12-31T00:00:00"/>
    <s v="First Class"/>
    <s v="RD-19810"/>
    <s v="Ross DeVincentis"/>
    <x v="2"/>
    <x v="0"/>
    <s v="Akron"/>
    <x v="24"/>
    <n v="44312"/>
    <x v="3"/>
    <x v="110"/>
    <x v="1"/>
    <x v="13"/>
    <x v="110"/>
    <n v="17.184000000000001"/>
    <n v="6"/>
    <n v="0.2"/>
    <n v="6.2291999999999996"/>
  </r>
  <r>
    <n v="8391"/>
    <x v="4160"/>
    <x v="3"/>
    <x v="769"/>
    <d v="2014-12-07T00:00:00"/>
    <s v="First Class"/>
    <s v="CS-12250"/>
    <s v="Chris Selesnick"/>
    <x v="1"/>
    <x v="0"/>
    <s v="Los Angeles"/>
    <x v="1"/>
    <n v="90032"/>
    <x v="1"/>
    <x v="1017"/>
    <x v="1"/>
    <x v="10"/>
    <x v="999"/>
    <n v="11.76"/>
    <n v="2"/>
    <n v="0"/>
    <n v="5.7623999999999995"/>
  </r>
  <r>
    <n v="8392"/>
    <x v="4161"/>
    <x v="3"/>
    <x v="331"/>
    <d v="2014-12-31T00:00:00"/>
    <s v="Standard Class"/>
    <s v="JB-16045"/>
    <s v="Julia Barnett"/>
    <x v="2"/>
    <x v="0"/>
    <s v="Danbury"/>
    <x v="29"/>
    <n v="6810"/>
    <x v="3"/>
    <x v="1001"/>
    <x v="0"/>
    <x v="5"/>
    <x v="984"/>
    <n v="27.46"/>
    <n v="2"/>
    <n v="0"/>
    <n v="9.8856000000000002"/>
  </r>
  <r>
    <n v="8393"/>
    <x v="4162"/>
    <x v="0"/>
    <x v="49"/>
    <d v="2013-12-07T00:00:00"/>
    <s v="Second Class"/>
    <s v="EJ-14155"/>
    <s v="Eva Jacobs"/>
    <x v="0"/>
    <x v="0"/>
    <s v="Franklin"/>
    <x v="31"/>
    <n v="2038"/>
    <x v="3"/>
    <x v="1676"/>
    <x v="2"/>
    <x v="7"/>
    <x v="1655"/>
    <n v="137.94"/>
    <n v="3"/>
    <n v="0"/>
    <n v="35.864399999999996"/>
  </r>
  <r>
    <n v="8394"/>
    <x v="4162"/>
    <x v="0"/>
    <x v="49"/>
    <d v="2013-12-07T00:00:00"/>
    <s v="Second Class"/>
    <s v="EJ-14155"/>
    <s v="Eva Jacobs"/>
    <x v="0"/>
    <x v="0"/>
    <s v="Franklin"/>
    <x v="31"/>
    <n v="2038"/>
    <x v="3"/>
    <x v="1380"/>
    <x v="0"/>
    <x v="5"/>
    <x v="1356"/>
    <n v="111.15"/>
    <n v="5"/>
    <n v="0"/>
    <n v="48.906000000000006"/>
  </r>
  <r>
    <n v="8395"/>
    <x v="4162"/>
    <x v="0"/>
    <x v="49"/>
    <d v="2013-12-07T00:00:00"/>
    <s v="Second Class"/>
    <s v="EJ-14155"/>
    <s v="Eva Jacobs"/>
    <x v="0"/>
    <x v="0"/>
    <s v="Franklin"/>
    <x v="31"/>
    <n v="2038"/>
    <x v="3"/>
    <x v="227"/>
    <x v="1"/>
    <x v="9"/>
    <x v="225"/>
    <n v="901.94999999999993"/>
    <n v="3"/>
    <n v="0"/>
    <n v="297.64349999999996"/>
  </r>
  <r>
    <n v="8396"/>
    <x v="4162"/>
    <x v="0"/>
    <x v="49"/>
    <d v="2013-12-07T00:00:00"/>
    <s v="Second Class"/>
    <s v="EJ-14155"/>
    <s v="Eva Jacobs"/>
    <x v="0"/>
    <x v="0"/>
    <s v="Franklin"/>
    <x v="31"/>
    <n v="2038"/>
    <x v="3"/>
    <x v="616"/>
    <x v="0"/>
    <x v="3"/>
    <x v="611"/>
    <n v="366.00899999999996"/>
    <n v="3"/>
    <n v="0.3"/>
    <n v="-47.058300000000003"/>
  </r>
  <r>
    <n v="8397"/>
    <x v="4163"/>
    <x v="2"/>
    <x v="479"/>
    <d v="2011-06-30T00:00:00"/>
    <s v="Same Day"/>
    <s v="BD-11620"/>
    <s v="Brian DeCherney"/>
    <x v="0"/>
    <x v="0"/>
    <s v="Wilmington"/>
    <x v="3"/>
    <n v="28403"/>
    <x v="0"/>
    <x v="162"/>
    <x v="1"/>
    <x v="10"/>
    <x v="161"/>
    <n v="310.68799999999999"/>
    <n v="7"/>
    <n v="0.2"/>
    <n v="108.74079999999998"/>
  </r>
  <r>
    <n v="8398"/>
    <x v="4164"/>
    <x v="2"/>
    <x v="1010"/>
    <d v="2011-09-04T00:00:00"/>
    <s v="First Class"/>
    <s v="MR-17545"/>
    <s v="Mathew Reese"/>
    <x v="2"/>
    <x v="0"/>
    <s v="Houston"/>
    <x v="5"/>
    <n v="77095"/>
    <x v="2"/>
    <x v="1736"/>
    <x v="1"/>
    <x v="8"/>
    <x v="1716"/>
    <n v="7.6799999999999979"/>
    <n v="5"/>
    <n v="0.8"/>
    <n v="-11.52"/>
  </r>
  <r>
    <n v="8399"/>
    <x v="4165"/>
    <x v="3"/>
    <x v="808"/>
    <d v="2014-11-08T00:00:00"/>
    <s v="Second Class"/>
    <s v="SR-20425"/>
    <s v="Sharelle Roach"/>
    <x v="2"/>
    <x v="0"/>
    <s v="Springfield"/>
    <x v="24"/>
    <n v="45503"/>
    <x v="3"/>
    <x v="913"/>
    <x v="0"/>
    <x v="1"/>
    <x v="896"/>
    <n v="155.37199999999999"/>
    <n v="2"/>
    <n v="0.3"/>
    <n v="-35.513599999999997"/>
  </r>
  <r>
    <n v="8400"/>
    <x v="4166"/>
    <x v="1"/>
    <x v="657"/>
    <d v="2012-04-18T00:00:00"/>
    <s v="Standard Class"/>
    <s v="TH-21100"/>
    <s v="Thea Hendricks"/>
    <x v="0"/>
    <x v="0"/>
    <s v="Glendale"/>
    <x v="16"/>
    <n v="85301"/>
    <x v="1"/>
    <x v="1031"/>
    <x v="1"/>
    <x v="4"/>
    <x v="1013"/>
    <n v="10.744"/>
    <n v="1"/>
    <n v="0.2"/>
    <n v="0.80579999999999963"/>
  </r>
  <r>
    <n v="8401"/>
    <x v="4167"/>
    <x v="1"/>
    <x v="901"/>
    <d v="2012-12-09T00:00:00"/>
    <s v="Second Class"/>
    <s v="BD-11635"/>
    <s v="Brian Derr"/>
    <x v="0"/>
    <x v="0"/>
    <s v="New York City"/>
    <x v="15"/>
    <n v="10009"/>
    <x v="3"/>
    <x v="920"/>
    <x v="1"/>
    <x v="8"/>
    <x v="903"/>
    <n v="232.40000000000003"/>
    <n v="5"/>
    <n v="0.2"/>
    <n v="78.434999999999988"/>
  </r>
  <r>
    <n v="8402"/>
    <x v="4167"/>
    <x v="1"/>
    <x v="901"/>
    <d v="2012-12-09T00:00:00"/>
    <s v="Second Class"/>
    <s v="BD-11635"/>
    <s v="Brian Derr"/>
    <x v="0"/>
    <x v="0"/>
    <s v="New York City"/>
    <x v="15"/>
    <n v="10009"/>
    <x v="3"/>
    <x v="1534"/>
    <x v="0"/>
    <x v="1"/>
    <x v="1513"/>
    <n v="164.64599999999999"/>
    <n v="3"/>
    <n v="0.1"/>
    <n v="12.805799999999994"/>
  </r>
  <r>
    <n v="8403"/>
    <x v="4167"/>
    <x v="1"/>
    <x v="901"/>
    <d v="2012-12-09T00:00:00"/>
    <s v="Second Class"/>
    <s v="BD-11635"/>
    <s v="Brian Derr"/>
    <x v="0"/>
    <x v="0"/>
    <s v="New York City"/>
    <x v="15"/>
    <n v="10009"/>
    <x v="3"/>
    <x v="752"/>
    <x v="1"/>
    <x v="10"/>
    <x v="743"/>
    <n v="22.68"/>
    <n v="2"/>
    <n v="0"/>
    <n v="11.113199999999999"/>
  </r>
  <r>
    <n v="8404"/>
    <x v="4168"/>
    <x v="0"/>
    <x v="854"/>
    <d v="2013-02-07T00:00:00"/>
    <s v="Standard Class"/>
    <s v="SM-20950"/>
    <s v="Suzanne McNair"/>
    <x v="1"/>
    <x v="0"/>
    <s v="Los Angeles"/>
    <x v="1"/>
    <n v="90036"/>
    <x v="1"/>
    <x v="145"/>
    <x v="1"/>
    <x v="10"/>
    <x v="145"/>
    <n v="105.52"/>
    <n v="4"/>
    <n v="0"/>
    <n v="48.539199999999994"/>
  </r>
  <r>
    <n v="8405"/>
    <x v="4169"/>
    <x v="3"/>
    <x v="141"/>
    <d v="2014-07-13T00:00:00"/>
    <s v="Standard Class"/>
    <s v="HE-14800"/>
    <s v="Harold Engle"/>
    <x v="1"/>
    <x v="0"/>
    <s v="Newark"/>
    <x v="13"/>
    <n v="19711"/>
    <x v="3"/>
    <x v="1478"/>
    <x v="0"/>
    <x v="5"/>
    <x v="1456"/>
    <n v="83.92"/>
    <n v="4"/>
    <n v="0"/>
    <n v="5.8743999999999943"/>
  </r>
  <r>
    <n v="8406"/>
    <x v="4169"/>
    <x v="3"/>
    <x v="141"/>
    <d v="2014-07-13T00:00:00"/>
    <s v="Standard Class"/>
    <s v="HE-14800"/>
    <s v="Harold Engle"/>
    <x v="1"/>
    <x v="0"/>
    <s v="Newark"/>
    <x v="13"/>
    <n v="19711"/>
    <x v="3"/>
    <x v="721"/>
    <x v="2"/>
    <x v="11"/>
    <x v="713"/>
    <n v="141.9"/>
    <n v="5"/>
    <n v="0"/>
    <n v="58.179000000000002"/>
  </r>
  <r>
    <n v="8407"/>
    <x v="4169"/>
    <x v="3"/>
    <x v="141"/>
    <d v="2014-07-13T00:00:00"/>
    <s v="Standard Class"/>
    <s v="HE-14800"/>
    <s v="Harold Engle"/>
    <x v="1"/>
    <x v="0"/>
    <s v="Newark"/>
    <x v="13"/>
    <n v="19711"/>
    <x v="3"/>
    <x v="1801"/>
    <x v="0"/>
    <x v="5"/>
    <x v="1782"/>
    <n v="39.979999999999997"/>
    <n v="2"/>
    <n v="0"/>
    <n v="9.1953999999999994"/>
  </r>
  <r>
    <n v="8408"/>
    <x v="4169"/>
    <x v="3"/>
    <x v="141"/>
    <d v="2014-07-13T00:00:00"/>
    <s v="Standard Class"/>
    <s v="HE-14800"/>
    <s v="Harold Engle"/>
    <x v="1"/>
    <x v="0"/>
    <s v="Newark"/>
    <x v="13"/>
    <n v="19711"/>
    <x v="3"/>
    <x v="1024"/>
    <x v="1"/>
    <x v="6"/>
    <x v="1006"/>
    <n v="28.91"/>
    <n v="7"/>
    <n v="0"/>
    <n v="8.6729999999999983"/>
  </r>
  <r>
    <n v="8409"/>
    <x v="4169"/>
    <x v="3"/>
    <x v="141"/>
    <d v="2014-07-13T00:00:00"/>
    <s v="Standard Class"/>
    <s v="HE-14800"/>
    <s v="Harold Engle"/>
    <x v="1"/>
    <x v="0"/>
    <s v="Newark"/>
    <x v="13"/>
    <n v="19711"/>
    <x v="3"/>
    <x v="1753"/>
    <x v="1"/>
    <x v="6"/>
    <x v="1734"/>
    <n v="174.95000000000002"/>
    <n v="5"/>
    <n v="0"/>
    <n v="45.487000000000002"/>
  </r>
  <r>
    <n v="8410"/>
    <x v="4170"/>
    <x v="1"/>
    <x v="555"/>
    <d v="2012-12-17T00:00:00"/>
    <s v="Standard Class"/>
    <s v="JK-15640"/>
    <s v="Jim Kriz"/>
    <x v="2"/>
    <x v="0"/>
    <s v="San Bernardino"/>
    <x v="1"/>
    <n v="92404"/>
    <x v="1"/>
    <x v="655"/>
    <x v="1"/>
    <x v="8"/>
    <x v="649"/>
    <n v="110.52800000000001"/>
    <n v="4"/>
    <n v="0.2"/>
    <n v="38.684799999999996"/>
  </r>
  <r>
    <n v="8411"/>
    <x v="4171"/>
    <x v="0"/>
    <x v="625"/>
    <d v="2013-11-16T00:00:00"/>
    <s v="Same Day"/>
    <s v="ON-18715"/>
    <s v="Odella Nelson"/>
    <x v="1"/>
    <x v="0"/>
    <s v="Burlington"/>
    <x v="3"/>
    <n v="27217"/>
    <x v="0"/>
    <x v="114"/>
    <x v="0"/>
    <x v="3"/>
    <x v="114"/>
    <n v="630.024"/>
    <n v="4"/>
    <n v="0.4"/>
    <n v="-199.50760000000008"/>
  </r>
  <r>
    <n v="8412"/>
    <x v="4172"/>
    <x v="0"/>
    <x v="195"/>
    <d v="2013-05-13T00:00:00"/>
    <s v="Second Class"/>
    <s v="TH-21100"/>
    <s v="Thea Hendricks"/>
    <x v="0"/>
    <x v="0"/>
    <s v="Salem"/>
    <x v="17"/>
    <n v="24153"/>
    <x v="0"/>
    <x v="181"/>
    <x v="1"/>
    <x v="6"/>
    <x v="180"/>
    <n v="27.86"/>
    <n v="7"/>
    <n v="0"/>
    <n v="9.1937999999999978"/>
  </r>
  <r>
    <n v="8413"/>
    <x v="4173"/>
    <x v="3"/>
    <x v="434"/>
    <d v="2014-03-15T00:00:00"/>
    <s v="Standard Class"/>
    <s v="MD-17350"/>
    <s v="Maribeth Dona"/>
    <x v="0"/>
    <x v="0"/>
    <s v="Dallas"/>
    <x v="5"/>
    <n v="75217"/>
    <x v="2"/>
    <x v="601"/>
    <x v="0"/>
    <x v="3"/>
    <x v="596"/>
    <n v="933.40800000000002"/>
    <n v="4"/>
    <n v="0.3"/>
    <n v="-173.34719999999999"/>
  </r>
  <r>
    <n v="8414"/>
    <x v="4174"/>
    <x v="0"/>
    <x v="907"/>
    <d v="2013-12-22T00:00:00"/>
    <s v="Standard Class"/>
    <s v="AH-10075"/>
    <s v="Adam Hart"/>
    <x v="1"/>
    <x v="0"/>
    <s v="Arlington"/>
    <x v="5"/>
    <n v="76017"/>
    <x v="2"/>
    <x v="1193"/>
    <x v="1"/>
    <x v="10"/>
    <x v="1169"/>
    <n v="51.840000000000011"/>
    <n v="10"/>
    <n v="0.2"/>
    <n v="18.143999999999998"/>
  </r>
  <r>
    <n v="8415"/>
    <x v="4174"/>
    <x v="0"/>
    <x v="907"/>
    <d v="2013-12-22T00:00:00"/>
    <s v="Standard Class"/>
    <s v="AH-10075"/>
    <s v="Adam Hart"/>
    <x v="1"/>
    <x v="0"/>
    <s v="Arlington"/>
    <x v="5"/>
    <n v="76017"/>
    <x v="2"/>
    <x v="1615"/>
    <x v="2"/>
    <x v="11"/>
    <x v="1597"/>
    <n v="165.60000000000002"/>
    <n v="3"/>
    <n v="0.2"/>
    <n v="-6.2100000000000151"/>
  </r>
  <r>
    <n v="8416"/>
    <x v="4175"/>
    <x v="3"/>
    <x v="1191"/>
    <d v="2014-04-13T00:00:00"/>
    <s v="Standard Class"/>
    <s v="ML-17755"/>
    <s v="Max Ludwig"/>
    <x v="2"/>
    <x v="0"/>
    <s v="Marion"/>
    <x v="23"/>
    <n v="52302"/>
    <x v="2"/>
    <x v="258"/>
    <x v="1"/>
    <x v="10"/>
    <x v="33"/>
    <n v="106.32"/>
    <n v="3"/>
    <n v="0"/>
    <n v="49.970399999999991"/>
  </r>
  <r>
    <n v="8417"/>
    <x v="4176"/>
    <x v="3"/>
    <x v="1188"/>
    <d v="2014-05-12T00:00:00"/>
    <s v="First Class"/>
    <s v="LB-16795"/>
    <s v="Laurel Beltran"/>
    <x v="2"/>
    <x v="0"/>
    <s v="Seattle"/>
    <x v="4"/>
    <n v="98105"/>
    <x v="1"/>
    <x v="805"/>
    <x v="1"/>
    <x v="8"/>
    <x v="795"/>
    <n v="147.91999999999999"/>
    <n v="5"/>
    <n v="0.2"/>
    <n v="46.224999999999987"/>
  </r>
  <r>
    <n v="8418"/>
    <x v="4176"/>
    <x v="3"/>
    <x v="1188"/>
    <d v="2014-05-12T00:00:00"/>
    <s v="First Class"/>
    <s v="LB-16795"/>
    <s v="Laurel Beltran"/>
    <x v="2"/>
    <x v="0"/>
    <s v="Seattle"/>
    <x v="4"/>
    <n v="98105"/>
    <x v="1"/>
    <x v="54"/>
    <x v="1"/>
    <x v="4"/>
    <x v="54"/>
    <n v="104.28"/>
    <n v="3"/>
    <n v="0"/>
    <n v="26.069999999999993"/>
  </r>
  <r>
    <n v="8419"/>
    <x v="4176"/>
    <x v="3"/>
    <x v="1188"/>
    <d v="2014-05-12T00:00:00"/>
    <s v="First Class"/>
    <s v="LB-16795"/>
    <s v="Laurel Beltran"/>
    <x v="2"/>
    <x v="0"/>
    <s v="Seattle"/>
    <x v="4"/>
    <n v="98105"/>
    <x v="1"/>
    <x v="738"/>
    <x v="0"/>
    <x v="3"/>
    <x v="730"/>
    <n v="286.85000000000002"/>
    <n v="1"/>
    <n v="0"/>
    <n v="63.106999999999999"/>
  </r>
  <r>
    <n v="8420"/>
    <x v="4176"/>
    <x v="3"/>
    <x v="1188"/>
    <d v="2014-05-12T00:00:00"/>
    <s v="First Class"/>
    <s v="LB-16795"/>
    <s v="Laurel Beltran"/>
    <x v="2"/>
    <x v="0"/>
    <s v="Seattle"/>
    <x v="4"/>
    <n v="98105"/>
    <x v="1"/>
    <x v="1764"/>
    <x v="1"/>
    <x v="4"/>
    <x v="1744"/>
    <n v="66.959999999999994"/>
    <n v="4"/>
    <n v="0"/>
    <n v="2.6783999999999963"/>
  </r>
  <r>
    <n v="8421"/>
    <x v="4176"/>
    <x v="3"/>
    <x v="1188"/>
    <d v="2014-05-12T00:00:00"/>
    <s v="First Class"/>
    <s v="LB-16795"/>
    <s v="Laurel Beltran"/>
    <x v="2"/>
    <x v="0"/>
    <s v="Seattle"/>
    <x v="4"/>
    <n v="98105"/>
    <x v="1"/>
    <x v="1336"/>
    <x v="2"/>
    <x v="11"/>
    <x v="1312"/>
    <n v="199.98"/>
    <n v="2"/>
    <n v="0"/>
    <n v="87.991200000000006"/>
  </r>
  <r>
    <n v="8422"/>
    <x v="4177"/>
    <x v="3"/>
    <x v="386"/>
    <d v="2014-10-17T00:00:00"/>
    <s v="Standard Class"/>
    <s v="NP-18670"/>
    <s v="Nora Paige"/>
    <x v="0"/>
    <x v="0"/>
    <s v="Lakewood"/>
    <x v="30"/>
    <n v="8701"/>
    <x v="3"/>
    <x v="46"/>
    <x v="2"/>
    <x v="11"/>
    <x v="46"/>
    <n v="45"/>
    <n v="3"/>
    <n v="0"/>
    <n v="4.9500000000000011"/>
  </r>
  <r>
    <n v="8423"/>
    <x v="4177"/>
    <x v="3"/>
    <x v="386"/>
    <d v="2014-10-17T00:00:00"/>
    <s v="Standard Class"/>
    <s v="NP-18670"/>
    <s v="Nora Paige"/>
    <x v="0"/>
    <x v="0"/>
    <s v="Lakewood"/>
    <x v="30"/>
    <n v="8701"/>
    <x v="3"/>
    <x v="110"/>
    <x v="1"/>
    <x v="13"/>
    <x v="110"/>
    <n v="17.899999999999999"/>
    <n v="5"/>
    <n v="0"/>
    <n v="8.7710000000000008"/>
  </r>
  <r>
    <n v="8424"/>
    <x v="4177"/>
    <x v="3"/>
    <x v="386"/>
    <d v="2014-10-17T00:00:00"/>
    <s v="Standard Class"/>
    <s v="NP-18670"/>
    <s v="Nora Paige"/>
    <x v="0"/>
    <x v="0"/>
    <s v="Lakewood"/>
    <x v="30"/>
    <n v="8701"/>
    <x v="3"/>
    <x v="1653"/>
    <x v="0"/>
    <x v="5"/>
    <x v="1633"/>
    <n v="40.479999999999997"/>
    <n v="2"/>
    <n v="0"/>
    <n v="17.406400000000001"/>
  </r>
  <r>
    <n v="8425"/>
    <x v="4177"/>
    <x v="3"/>
    <x v="386"/>
    <d v="2014-10-17T00:00:00"/>
    <s v="Standard Class"/>
    <s v="NP-18670"/>
    <s v="Nora Paige"/>
    <x v="0"/>
    <x v="0"/>
    <s v="Lakewood"/>
    <x v="30"/>
    <n v="8701"/>
    <x v="3"/>
    <x v="1398"/>
    <x v="0"/>
    <x v="0"/>
    <x v="1376"/>
    <n v="2154.9"/>
    <n v="5"/>
    <n v="0"/>
    <n v="129.29399999999987"/>
  </r>
  <r>
    <n v="8426"/>
    <x v="4178"/>
    <x v="0"/>
    <x v="770"/>
    <d v="2013-08-31T00:00:00"/>
    <s v="First Class"/>
    <s v="EB-13750"/>
    <s v="Edward Becker"/>
    <x v="1"/>
    <x v="0"/>
    <s v="Cincinnati"/>
    <x v="24"/>
    <n v="45231"/>
    <x v="3"/>
    <x v="1736"/>
    <x v="1"/>
    <x v="8"/>
    <x v="1716"/>
    <n v="18.432000000000002"/>
    <n v="8"/>
    <n v="0.7"/>
    <n v="-12.287999999999997"/>
  </r>
  <r>
    <n v="8427"/>
    <x v="4179"/>
    <x v="1"/>
    <x v="653"/>
    <d v="2012-10-07T00:00:00"/>
    <s v="Standard Class"/>
    <s v="RP-19390"/>
    <s v="Resi Pölking"/>
    <x v="0"/>
    <x v="0"/>
    <s v="Thornton"/>
    <x v="22"/>
    <n v="80229"/>
    <x v="1"/>
    <x v="1839"/>
    <x v="1"/>
    <x v="14"/>
    <x v="1818"/>
    <n v="10.944000000000001"/>
    <n v="2"/>
    <n v="0.2"/>
    <n v="0.95759999999999978"/>
  </r>
  <r>
    <n v="8428"/>
    <x v="4180"/>
    <x v="3"/>
    <x v="51"/>
    <d v="2014-11-26T00:00:00"/>
    <s v="First Class"/>
    <s v="DC-12850"/>
    <s v="Dan Campbell"/>
    <x v="0"/>
    <x v="0"/>
    <s v="Roseville"/>
    <x v="12"/>
    <n v="48066"/>
    <x v="2"/>
    <x v="482"/>
    <x v="1"/>
    <x v="14"/>
    <x v="33"/>
    <n v="4.3600000000000003"/>
    <n v="2"/>
    <n v="0"/>
    <n v="0.17439999999999944"/>
  </r>
  <r>
    <n v="8429"/>
    <x v="4181"/>
    <x v="3"/>
    <x v="105"/>
    <d v="2014-11-17T00:00:00"/>
    <s v="Standard Class"/>
    <s v="DJ-13510"/>
    <s v="Don Jones"/>
    <x v="1"/>
    <x v="0"/>
    <s v="Tempe"/>
    <x v="16"/>
    <n v="85281"/>
    <x v="1"/>
    <x v="1421"/>
    <x v="2"/>
    <x v="11"/>
    <x v="1400"/>
    <n v="62.352000000000004"/>
    <n v="6"/>
    <n v="0.2"/>
    <n v="-10.911600000000007"/>
  </r>
  <r>
    <n v="8430"/>
    <x v="4182"/>
    <x v="0"/>
    <x v="1054"/>
    <d v="2013-12-22T00:00:00"/>
    <s v="Second Class"/>
    <s v="CL-12565"/>
    <s v="Clay Ludtke"/>
    <x v="0"/>
    <x v="0"/>
    <s v="Reading"/>
    <x v="9"/>
    <n v="19601"/>
    <x v="3"/>
    <x v="1597"/>
    <x v="0"/>
    <x v="5"/>
    <x v="1580"/>
    <n v="303.92"/>
    <n v="5"/>
    <n v="0.2"/>
    <n v="-30.392000000000024"/>
  </r>
  <r>
    <n v="8431"/>
    <x v="4183"/>
    <x v="2"/>
    <x v="809"/>
    <d v="2011-04-05T00:00:00"/>
    <s v="Standard Class"/>
    <s v="NC-18340"/>
    <s v="Nat Carroll"/>
    <x v="0"/>
    <x v="0"/>
    <s v="Apple Valley"/>
    <x v="11"/>
    <n v="55124"/>
    <x v="2"/>
    <x v="557"/>
    <x v="1"/>
    <x v="4"/>
    <x v="551"/>
    <n v="129.30000000000001"/>
    <n v="2"/>
    <n v="0"/>
    <n v="6.4649999999999892"/>
  </r>
  <r>
    <n v="8432"/>
    <x v="4184"/>
    <x v="3"/>
    <x v="1183"/>
    <d v="2014-11-14T00:00:00"/>
    <s v="Standard Class"/>
    <s v="KN-16450"/>
    <s v="Kean Nguyen"/>
    <x v="1"/>
    <x v="0"/>
    <s v="Baltimore"/>
    <x v="39"/>
    <n v="21215"/>
    <x v="3"/>
    <x v="905"/>
    <x v="0"/>
    <x v="5"/>
    <x v="888"/>
    <n v="274.20000000000005"/>
    <n v="10"/>
    <n v="0"/>
    <n v="112.422"/>
  </r>
  <r>
    <n v="8433"/>
    <x v="4185"/>
    <x v="2"/>
    <x v="80"/>
    <d v="2011-09-18T00:00:00"/>
    <s v="Second Class"/>
    <s v="SC-20260"/>
    <s v="Scott Cohen"/>
    <x v="1"/>
    <x v="0"/>
    <s v="Corpus Christi"/>
    <x v="5"/>
    <n v="78415"/>
    <x v="2"/>
    <x v="969"/>
    <x v="1"/>
    <x v="13"/>
    <x v="953"/>
    <n v="6.048"/>
    <n v="4"/>
    <n v="0.2"/>
    <n v="-1.3607999999999998"/>
  </r>
  <r>
    <n v="8434"/>
    <x v="4185"/>
    <x v="2"/>
    <x v="80"/>
    <d v="2011-09-18T00:00:00"/>
    <s v="Second Class"/>
    <s v="SC-20260"/>
    <s v="Scott Cohen"/>
    <x v="1"/>
    <x v="0"/>
    <s v="Corpus Christi"/>
    <x v="5"/>
    <n v="78415"/>
    <x v="2"/>
    <x v="1532"/>
    <x v="1"/>
    <x v="10"/>
    <x v="1511"/>
    <n v="6.8480000000000008"/>
    <n v="2"/>
    <n v="0.2"/>
    <n v="2.1399999999999992"/>
  </r>
  <r>
    <n v="8435"/>
    <x v="4185"/>
    <x v="2"/>
    <x v="80"/>
    <d v="2011-09-18T00:00:00"/>
    <s v="Second Class"/>
    <s v="SC-20260"/>
    <s v="Scott Cohen"/>
    <x v="1"/>
    <x v="0"/>
    <s v="Corpus Christi"/>
    <x v="5"/>
    <n v="78415"/>
    <x v="2"/>
    <x v="1467"/>
    <x v="0"/>
    <x v="5"/>
    <x v="1445"/>
    <n v="9.9600000000000009"/>
    <n v="5"/>
    <n v="0.6"/>
    <n v="-6.7230000000000008"/>
  </r>
  <r>
    <n v="8436"/>
    <x v="4185"/>
    <x v="2"/>
    <x v="80"/>
    <d v="2011-09-18T00:00:00"/>
    <s v="Second Class"/>
    <s v="SC-20260"/>
    <s v="Scott Cohen"/>
    <x v="1"/>
    <x v="0"/>
    <s v="Corpus Christi"/>
    <x v="5"/>
    <n v="78415"/>
    <x v="2"/>
    <x v="94"/>
    <x v="1"/>
    <x v="8"/>
    <x v="94"/>
    <n v="8.5519999999999978"/>
    <n v="2"/>
    <n v="0.8"/>
    <n v="-13.683199999999999"/>
  </r>
  <r>
    <n v="8437"/>
    <x v="4186"/>
    <x v="1"/>
    <x v="1181"/>
    <d v="2012-09-26T00:00:00"/>
    <s v="Standard Class"/>
    <s v="AM-10705"/>
    <s v="Anne McFarland"/>
    <x v="0"/>
    <x v="0"/>
    <s v="Las Vegas"/>
    <x v="33"/>
    <n v="89115"/>
    <x v="1"/>
    <x v="1499"/>
    <x v="1"/>
    <x v="8"/>
    <x v="1478"/>
    <n v="45.584000000000003"/>
    <n v="11"/>
    <n v="0.2"/>
    <n v="16.524199999999997"/>
  </r>
  <r>
    <n v="8438"/>
    <x v="4187"/>
    <x v="1"/>
    <x v="895"/>
    <d v="2012-12-16T00:00:00"/>
    <s v="Standard Class"/>
    <s v="RA-19945"/>
    <s v="Ryan Akin"/>
    <x v="0"/>
    <x v="0"/>
    <s v="Cleveland"/>
    <x v="24"/>
    <n v="44105"/>
    <x v="3"/>
    <x v="1365"/>
    <x v="2"/>
    <x v="11"/>
    <x v="1342"/>
    <n v="25.488"/>
    <n v="2"/>
    <n v="0.2"/>
    <n v="4.4603999999999999"/>
  </r>
  <r>
    <n v="8439"/>
    <x v="4188"/>
    <x v="2"/>
    <x v="1061"/>
    <d v="2011-06-01T00:00:00"/>
    <s v="Standard Class"/>
    <s v="MM-17260"/>
    <s v="Magdelene Morse"/>
    <x v="0"/>
    <x v="0"/>
    <s v="Seattle"/>
    <x v="4"/>
    <n v="98105"/>
    <x v="1"/>
    <x v="1636"/>
    <x v="1"/>
    <x v="8"/>
    <x v="1617"/>
    <n v="136.96"/>
    <n v="4"/>
    <n v="0.2"/>
    <n v="51.359999999999992"/>
  </r>
  <r>
    <n v="8440"/>
    <x v="4189"/>
    <x v="3"/>
    <x v="1192"/>
    <d v="2014-03-18T00:00:00"/>
    <s v="Second Class"/>
    <s v="BN-11470"/>
    <s v="Brad Norvell"/>
    <x v="1"/>
    <x v="0"/>
    <s v="Chicago"/>
    <x v="10"/>
    <n v="60623"/>
    <x v="2"/>
    <x v="1670"/>
    <x v="2"/>
    <x v="7"/>
    <x v="1649"/>
    <n v="49.616000000000007"/>
    <n v="2"/>
    <n v="0.2"/>
    <n v="4.9615999999999989"/>
  </r>
  <r>
    <n v="8441"/>
    <x v="4190"/>
    <x v="0"/>
    <x v="16"/>
    <d v="2013-12-13T00:00:00"/>
    <s v="Second Class"/>
    <s v="JB-16045"/>
    <s v="Julia Barnett"/>
    <x v="2"/>
    <x v="0"/>
    <s v="Columbus"/>
    <x v="24"/>
    <n v="43229"/>
    <x v="3"/>
    <x v="249"/>
    <x v="1"/>
    <x v="10"/>
    <x v="247"/>
    <n v="10.584000000000001"/>
    <n v="3"/>
    <n v="0.2"/>
    <n v="3.4397999999999995"/>
  </r>
  <r>
    <n v="8442"/>
    <x v="4191"/>
    <x v="3"/>
    <x v="636"/>
    <d v="2014-05-11T00:00:00"/>
    <s v="Standard Class"/>
    <s v="DB-13615"/>
    <s v="Doug Bickford"/>
    <x v="0"/>
    <x v="0"/>
    <s v="Tucson"/>
    <x v="16"/>
    <n v="85705"/>
    <x v="1"/>
    <x v="145"/>
    <x v="1"/>
    <x v="10"/>
    <x v="145"/>
    <n v="84.415999999999997"/>
    <n v="4"/>
    <n v="0.2"/>
    <n v="27.435199999999995"/>
  </r>
  <r>
    <n v="8443"/>
    <x v="4192"/>
    <x v="0"/>
    <x v="1193"/>
    <d v="2013-03-11T00:00:00"/>
    <s v="Standard Class"/>
    <s v="JB-16045"/>
    <s v="Julia Barnett"/>
    <x v="2"/>
    <x v="0"/>
    <s v="Philadelphia"/>
    <x v="9"/>
    <n v="19120"/>
    <x v="3"/>
    <x v="907"/>
    <x v="2"/>
    <x v="7"/>
    <x v="890"/>
    <n v="431.94"/>
    <n v="2"/>
    <n v="0.4"/>
    <n v="-71.990000000000009"/>
  </r>
  <r>
    <n v="8444"/>
    <x v="4192"/>
    <x v="0"/>
    <x v="1193"/>
    <d v="2013-03-11T00:00:00"/>
    <s v="Standard Class"/>
    <s v="JB-16045"/>
    <s v="Julia Barnett"/>
    <x v="2"/>
    <x v="0"/>
    <s v="Philadelphia"/>
    <x v="9"/>
    <n v="19120"/>
    <x v="3"/>
    <x v="1282"/>
    <x v="1"/>
    <x v="8"/>
    <x v="1258"/>
    <n v="2.0430000000000001"/>
    <n v="1"/>
    <n v="0.7"/>
    <n v="-1.4981999999999998"/>
  </r>
  <r>
    <n v="8445"/>
    <x v="4192"/>
    <x v="0"/>
    <x v="1193"/>
    <d v="2013-03-11T00:00:00"/>
    <s v="Standard Class"/>
    <s v="JB-16045"/>
    <s v="Julia Barnett"/>
    <x v="2"/>
    <x v="0"/>
    <s v="Philadelphia"/>
    <x v="9"/>
    <n v="19120"/>
    <x v="3"/>
    <x v="529"/>
    <x v="2"/>
    <x v="7"/>
    <x v="524"/>
    <n v="68.238"/>
    <n v="3"/>
    <n v="0.4"/>
    <n v="-12.510300000000008"/>
  </r>
  <r>
    <n v="8446"/>
    <x v="4193"/>
    <x v="3"/>
    <x v="436"/>
    <d v="2014-10-25T00:00:00"/>
    <s v="First Class"/>
    <s v="AH-10075"/>
    <s v="Adam Hart"/>
    <x v="1"/>
    <x v="0"/>
    <s v="Cranston"/>
    <x v="34"/>
    <n v="2920"/>
    <x v="3"/>
    <x v="977"/>
    <x v="0"/>
    <x v="3"/>
    <x v="824"/>
    <n v="240.744"/>
    <n v="4"/>
    <n v="0.3"/>
    <n v="-13.756799999999984"/>
  </r>
  <r>
    <n v="8447"/>
    <x v="4193"/>
    <x v="3"/>
    <x v="436"/>
    <d v="2014-10-25T00:00:00"/>
    <s v="First Class"/>
    <s v="AH-10075"/>
    <s v="Adam Hart"/>
    <x v="1"/>
    <x v="0"/>
    <s v="Cranston"/>
    <x v="34"/>
    <n v="2920"/>
    <x v="3"/>
    <x v="1457"/>
    <x v="0"/>
    <x v="5"/>
    <x v="1434"/>
    <n v="35"/>
    <n v="4"/>
    <n v="0"/>
    <n v="14.700000000000003"/>
  </r>
  <r>
    <n v="8448"/>
    <x v="4193"/>
    <x v="3"/>
    <x v="436"/>
    <d v="2014-10-25T00:00:00"/>
    <s v="First Class"/>
    <s v="AH-10075"/>
    <s v="Adam Hart"/>
    <x v="1"/>
    <x v="0"/>
    <s v="Cranston"/>
    <x v="34"/>
    <n v="2920"/>
    <x v="3"/>
    <x v="1805"/>
    <x v="0"/>
    <x v="5"/>
    <x v="1786"/>
    <n v="210.68"/>
    <n v="2"/>
    <n v="0"/>
    <n v="50.563199999999995"/>
  </r>
  <r>
    <n v="8449"/>
    <x v="4193"/>
    <x v="3"/>
    <x v="436"/>
    <d v="2014-10-25T00:00:00"/>
    <s v="First Class"/>
    <s v="AH-10075"/>
    <s v="Adam Hart"/>
    <x v="1"/>
    <x v="0"/>
    <s v="Cranston"/>
    <x v="34"/>
    <n v="2920"/>
    <x v="3"/>
    <x v="335"/>
    <x v="0"/>
    <x v="3"/>
    <x v="331"/>
    <n v="637.89599999999996"/>
    <n v="3"/>
    <n v="0.3"/>
    <n v="-127.57919999999996"/>
  </r>
  <r>
    <n v="8450"/>
    <x v="4193"/>
    <x v="3"/>
    <x v="436"/>
    <d v="2014-10-25T00:00:00"/>
    <s v="First Class"/>
    <s v="AH-10075"/>
    <s v="Adam Hart"/>
    <x v="1"/>
    <x v="0"/>
    <s v="Cranston"/>
    <x v="34"/>
    <n v="2920"/>
    <x v="3"/>
    <x v="362"/>
    <x v="1"/>
    <x v="10"/>
    <x v="357"/>
    <n v="43.44"/>
    <n v="8"/>
    <n v="0"/>
    <n v="21.285599999999999"/>
  </r>
  <r>
    <n v="8451"/>
    <x v="4193"/>
    <x v="3"/>
    <x v="436"/>
    <d v="2014-10-25T00:00:00"/>
    <s v="First Class"/>
    <s v="AH-10075"/>
    <s v="Adam Hart"/>
    <x v="1"/>
    <x v="0"/>
    <s v="Cranston"/>
    <x v="34"/>
    <n v="2920"/>
    <x v="3"/>
    <x v="1108"/>
    <x v="1"/>
    <x v="9"/>
    <x v="1088"/>
    <n v="2.2200000000000002"/>
    <n v="1"/>
    <n v="0"/>
    <n v="0.66599999999999993"/>
  </r>
  <r>
    <n v="8452"/>
    <x v="4194"/>
    <x v="2"/>
    <x v="582"/>
    <d v="2011-04-30T00:00:00"/>
    <s v="First Class"/>
    <s v="AI-10855"/>
    <s v="Arianne Irving"/>
    <x v="0"/>
    <x v="0"/>
    <s v="San Francisco"/>
    <x v="1"/>
    <n v="94122"/>
    <x v="1"/>
    <x v="1461"/>
    <x v="2"/>
    <x v="7"/>
    <x v="1438"/>
    <n v="1679.96"/>
    <n v="5"/>
    <n v="0.2"/>
    <n v="125.99700000000007"/>
  </r>
  <r>
    <n v="8453"/>
    <x v="4195"/>
    <x v="0"/>
    <x v="724"/>
    <d v="2013-04-24T00:00:00"/>
    <s v="Standard Class"/>
    <s v="TH-21115"/>
    <s v="Thea Hudgings"/>
    <x v="1"/>
    <x v="0"/>
    <s v="Houston"/>
    <x v="5"/>
    <n v="77070"/>
    <x v="2"/>
    <x v="812"/>
    <x v="0"/>
    <x v="1"/>
    <x v="801"/>
    <n v="344.37199999999996"/>
    <n v="4"/>
    <n v="0.3"/>
    <n v="-93.472400000000022"/>
  </r>
  <r>
    <n v="8454"/>
    <x v="4195"/>
    <x v="0"/>
    <x v="724"/>
    <d v="2013-04-24T00:00:00"/>
    <s v="Standard Class"/>
    <s v="TH-21115"/>
    <s v="Thea Hudgings"/>
    <x v="1"/>
    <x v="0"/>
    <s v="Houston"/>
    <x v="5"/>
    <n v="77070"/>
    <x v="2"/>
    <x v="486"/>
    <x v="1"/>
    <x v="4"/>
    <x v="481"/>
    <n v="1554.9360000000001"/>
    <n v="3"/>
    <n v="0.2"/>
    <n v="77.746800000000007"/>
  </r>
  <r>
    <n v="8455"/>
    <x v="4195"/>
    <x v="0"/>
    <x v="724"/>
    <d v="2013-04-24T00:00:00"/>
    <s v="Standard Class"/>
    <s v="TH-21115"/>
    <s v="Thea Hudgings"/>
    <x v="1"/>
    <x v="0"/>
    <s v="Houston"/>
    <x v="5"/>
    <n v="77070"/>
    <x v="2"/>
    <x v="1268"/>
    <x v="0"/>
    <x v="5"/>
    <x v="1243"/>
    <n v="127.88"/>
    <n v="5"/>
    <n v="0.6"/>
    <n v="-67.137"/>
  </r>
  <r>
    <n v="8456"/>
    <x v="4196"/>
    <x v="0"/>
    <x v="730"/>
    <d v="2013-05-30T00:00:00"/>
    <s v="Standard Class"/>
    <s v="JE-15610"/>
    <s v="Jim Epp"/>
    <x v="1"/>
    <x v="0"/>
    <s v="Los Angeles"/>
    <x v="1"/>
    <n v="90049"/>
    <x v="1"/>
    <x v="192"/>
    <x v="2"/>
    <x v="7"/>
    <x v="191"/>
    <n v="222.38400000000001"/>
    <n v="2"/>
    <n v="0.2"/>
    <n v="22.238400000000013"/>
  </r>
  <r>
    <n v="8457"/>
    <x v="4197"/>
    <x v="3"/>
    <x v="39"/>
    <d v="2014-06-03T00:00:00"/>
    <s v="Second Class"/>
    <s v="TH-21235"/>
    <s v="Tiffany House"/>
    <x v="1"/>
    <x v="0"/>
    <s v="Chicago"/>
    <x v="10"/>
    <n v="60653"/>
    <x v="2"/>
    <x v="64"/>
    <x v="0"/>
    <x v="1"/>
    <x v="124"/>
    <n v="106.869"/>
    <n v="3"/>
    <n v="0.3"/>
    <n v="-29.007299999999994"/>
  </r>
  <r>
    <n v="8458"/>
    <x v="4197"/>
    <x v="3"/>
    <x v="39"/>
    <d v="2014-06-03T00:00:00"/>
    <s v="Second Class"/>
    <s v="TH-21235"/>
    <s v="Tiffany House"/>
    <x v="1"/>
    <x v="0"/>
    <s v="Chicago"/>
    <x v="10"/>
    <n v="60653"/>
    <x v="2"/>
    <x v="990"/>
    <x v="1"/>
    <x v="8"/>
    <x v="302"/>
    <n v="3.5639999999999992"/>
    <n v="3"/>
    <n v="0.8"/>
    <n v="-6.2370000000000019"/>
  </r>
  <r>
    <n v="8459"/>
    <x v="4198"/>
    <x v="2"/>
    <x v="55"/>
    <d v="2011-08-29T00:00:00"/>
    <s v="Standard Class"/>
    <s v="JE-15715"/>
    <s v="Joe Elijah"/>
    <x v="0"/>
    <x v="0"/>
    <s v="Houston"/>
    <x v="5"/>
    <n v="77070"/>
    <x v="2"/>
    <x v="1160"/>
    <x v="1"/>
    <x v="8"/>
    <x v="1138"/>
    <n v="25.679999999999993"/>
    <n v="3"/>
    <n v="0.8"/>
    <n v="-39.804000000000002"/>
  </r>
  <r>
    <n v="8460"/>
    <x v="4198"/>
    <x v="2"/>
    <x v="55"/>
    <d v="2011-08-29T00:00:00"/>
    <s v="Standard Class"/>
    <s v="JE-15715"/>
    <s v="Joe Elijah"/>
    <x v="0"/>
    <x v="0"/>
    <s v="Houston"/>
    <x v="5"/>
    <n v="77070"/>
    <x v="2"/>
    <x v="340"/>
    <x v="1"/>
    <x v="8"/>
    <x v="336"/>
    <n v="12.383999999999997"/>
    <n v="3"/>
    <n v="0.8"/>
    <n v="-19.814400000000003"/>
  </r>
  <r>
    <n v="8461"/>
    <x v="4199"/>
    <x v="2"/>
    <x v="1194"/>
    <d v="2011-09-04T00:00:00"/>
    <s v="Standard Class"/>
    <s v="AT-10735"/>
    <s v="Annie Thurman"/>
    <x v="0"/>
    <x v="0"/>
    <s v="Bristol"/>
    <x v="29"/>
    <n v="6010"/>
    <x v="3"/>
    <x v="881"/>
    <x v="1"/>
    <x v="8"/>
    <x v="866"/>
    <n v="25.299999999999997"/>
    <n v="5"/>
    <n v="0"/>
    <n v="11.890999999999998"/>
  </r>
  <r>
    <n v="8462"/>
    <x v="4199"/>
    <x v="2"/>
    <x v="1194"/>
    <d v="2011-09-04T00:00:00"/>
    <s v="Standard Class"/>
    <s v="AT-10735"/>
    <s v="Annie Thurman"/>
    <x v="0"/>
    <x v="0"/>
    <s v="Bristol"/>
    <x v="29"/>
    <n v="6010"/>
    <x v="3"/>
    <x v="911"/>
    <x v="1"/>
    <x v="4"/>
    <x v="894"/>
    <n v="95.94"/>
    <n v="3"/>
    <n v="0"/>
    <n v="9.5940000000000012"/>
  </r>
  <r>
    <n v="8463"/>
    <x v="4200"/>
    <x v="1"/>
    <x v="37"/>
    <d v="2012-09-07T00:00:00"/>
    <s v="Second Class"/>
    <s v="JH-15820"/>
    <s v="John Huston"/>
    <x v="0"/>
    <x v="0"/>
    <s v="Holland"/>
    <x v="12"/>
    <n v="49423"/>
    <x v="2"/>
    <x v="1550"/>
    <x v="1"/>
    <x v="2"/>
    <x v="1529"/>
    <n v="7.5"/>
    <n v="2"/>
    <n v="0"/>
    <n v="3.5999999999999996"/>
  </r>
  <r>
    <n v="8464"/>
    <x v="4201"/>
    <x v="2"/>
    <x v="1176"/>
    <d v="2011-04-01T00:00:00"/>
    <s v="Standard Class"/>
    <s v="DR-12940"/>
    <s v="Daniel Raglin"/>
    <x v="2"/>
    <x v="0"/>
    <s v="Albuquerque"/>
    <x v="27"/>
    <n v="87105"/>
    <x v="1"/>
    <x v="172"/>
    <x v="2"/>
    <x v="7"/>
    <x v="171"/>
    <n v="302.37599999999998"/>
    <n v="3"/>
    <n v="0.2"/>
    <n v="22.678200000000018"/>
  </r>
  <r>
    <n v="8465"/>
    <x v="4202"/>
    <x v="1"/>
    <x v="1187"/>
    <d v="2012-05-15T00:00:00"/>
    <s v="Standard Class"/>
    <s v="AB-10165"/>
    <s v="Alan Barnes"/>
    <x v="0"/>
    <x v="0"/>
    <s v="Louisville"/>
    <x v="22"/>
    <n v="80027"/>
    <x v="1"/>
    <x v="1207"/>
    <x v="2"/>
    <x v="11"/>
    <x v="1183"/>
    <n v="46.688000000000002"/>
    <n v="4"/>
    <n v="0.2"/>
    <n v="-2.9180000000000028"/>
  </r>
  <r>
    <n v="8466"/>
    <x v="4203"/>
    <x v="1"/>
    <x v="265"/>
    <d v="2012-04-14T00:00:00"/>
    <s v="Standard Class"/>
    <s v="MC-18100"/>
    <s v="Mick Crebagga"/>
    <x v="0"/>
    <x v="0"/>
    <s v="New York City"/>
    <x v="15"/>
    <n v="10024"/>
    <x v="3"/>
    <x v="1198"/>
    <x v="1"/>
    <x v="4"/>
    <x v="1174"/>
    <n v="17.940000000000001"/>
    <n v="3"/>
    <n v="0"/>
    <n v="3.0497999999999985"/>
  </r>
  <r>
    <n v="8467"/>
    <x v="4204"/>
    <x v="1"/>
    <x v="265"/>
    <d v="2012-04-14T00:00:00"/>
    <s v="Standard Class"/>
    <s v="IG-15085"/>
    <s v="Ivan Gibson"/>
    <x v="0"/>
    <x v="0"/>
    <s v="Norwich"/>
    <x v="29"/>
    <n v="6360"/>
    <x v="3"/>
    <x v="532"/>
    <x v="1"/>
    <x v="9"/>
    <x v="527"/>
    <n v="370.14"/>
    <n v="3"/>
    <n v="0"/>
    <n v="144.3546"/>
  </r>
  <r>
    <n v="8468"/>
    <x v="4205"/>
    <x v="0"/>
    <x v="251"/>
    <d v="2013-09-24T00:00:00"/>
    <s v="Standard Class"/>
    <s v="FH-14275"/>
    <s v="Frank Hawley"/>
    <x v="1"/>
    <x v="0"/>
    <s v="San Francisco"/>
    <x v="1"/>
    <n v="94122"/>
    <x v="1"/>
    <x v="78"/>
    <x v="1"/>
    <x v="8"/>
    <x v="78"/>
    <n v="8.9280000000000008"/>
    <n v="2"/>
    <n v="0.2"/>
    <n v="3.1247999999999996"/>
  </r>
  <r>
    <n v="8469"/>
    <x v="4206"/>
    <x v="0"/>
    <x v="583"/>
    <d v="2013-11-18T00:00:00"/>
    <s v="Standard Class"/>
    <s v="AS-10285"/>
    <s v="Alejandro Savely"/>
    <x v="1"/>
    <x v="0"/>
    <s v="Noblesville"/>
    <x v="14"/>
    <n v="46060"/>
    <x v="2"/>
    <x v="1299"/>
    <x v="0"/>
    <x v="3"/>
    <x v="1275"/>
    <n v="2678.94"/>
    <n v="6"/>
    <n v="0"/>
    <n v="241.1046"/>
  </r>
  <r>
    <n v="8470"/>
    <x v="4207"/>
    <x v="3"/>
    <x v="756"/>
    <d v="2014-04-28T00:00:00"/>
    <s v="Standard Class"/>
    <s v="PN-18775"/>
    <s v="Parhena Norris"/>
    <x v="2"/>
    <x v="0"/>
    <s v="Clarksville"/>
    <x v="18"/>
    <n v="37042"/>
    <x v="0"/>
    <x v="366"/>
    <x v="0"/>
    <x v="0"/>
    <x v="362"/>
    <n v="387.13600000000002"/>
    <n v="4"/>
    <n v="0.2"/>
    <n v="-14.51760000000003"/>
  </r>
  <r>
    <n v="8471"/>
    <x v="4207"/>
    <x v="3"/>
    <x v="756"/>
    <d v="2014-04-28T00:00:00"/>
    <s v="Standard Class"/>
    <s v="PN-18775"/>
    <s v="Parhena Norris"/>
    <x v="2"/>
    <x v="0"/>
    <s v="Clarksville"/>
    <x v="18"/>
    <n v="37042"/>
    <x v="0"/>
    <x v="721"/>
    <x v="2"/>
    <x v="11"/>
    <x v="713"/>
    <n v="45.408000000000001"/>
    <n v="2"/>
    <n v="0.2"/>
    <n v="11.919599999999999"/>
  </r>
  <r>
    <n v="8472"/>
    <x v="4207"/>
    <x v="3"/>
    <x v="756"/>
    <d v="2014-04-28T00:00:00"/>
    <s v="Standard Class"/>
    <s v="PN-18775"/>
    <s v="Parhena Norris"/>
    <x v="2"/>
    <x v="0"/>
    <s v="Clarksville"/>
    <x v="18"/>
    <n v="37042"/>
    <x v="0"/>
    <x v="1525"/>
    <x v="0"/>
    <x v="5"/>
    <x v="1503"/>
    <n v="77.951999999999998"/>
    <n v="3"/>
    <n v="0.2"/>
    <n v="-11.692800000000005"/>
  </r>
  <r>
    <n v="8473"/>
    <x v="4207"/>
    <x v="3"/>
    <x v="756"/>
    <d v="2014-04-28T00:00:00"/>
    <s v="Standard Class"/>
    <s v="PN-18775"/>
    <s v="Parhena Norris"/>
    <x v="2"/>
    <x v="0"/>
    <s v="Clarksville"/>
    <x v="18"/>
    <n v="37042"/>
    <x v="0"/>
    <x v="1345"/>
    <x v="1"/>
    <x v="2"/>
    <x v="1321"/>
    <n v="3"/>
    <n v="1"/>
    <n v="0.2"/>
    <n v="1.0499999999999998"/>
  </r>
  <r>
    <n v="8474"/>
    <x v="4208"/>
    <x v="1"/>
    <x v="420"/>
    <d v="2012-10-26T00:00:00"/>
    <s v="Second Class"/>
    <s v="GM-14500"/>
    <s v="Gene McClure"/>
    <x v="0"/>
    <x v="0"/>
    <s v="Hollywood"/>
    <x v="2"/>
    <n v="33021"/>
    <x v="0"/>
    <x v="253"/>
    <x v="1"/>
    <x v="4"/>
    <x v="251"/>
    <n v="9.952"/>
    <n v="1"/>
    <n v="0.2"/>
    <n v="0.99520000000000008"/>
  </r>
  <r>
    <n v="8475"/>
    <x v="4209"/>
    <x v="3"/>
    <x v="359"/>
    <d v="2014-04-15T00:00:00"/>
    <s v="Standard Class"/>
    <s v="NC-18625"/>
    <s v="Noah Childs"/>
    <x v="1"/>
    <x v="0"/>
    <s v="York"/>
    <x v="9"/>
    <n v="17403"/>
    <x v="3"/>
    <x v="351"/>
    <x v="1"/>
    <x v="8"/>
    <x v="347"/>
    <n v="37.896000000000001"/>
    <n v="4"/>
    <n v="0.7"/>
    <n v="-29.053600000000003"/>
  </r>
  <r>
    <n v="8476"/>
    <x v="4209"/>
    <x v="3"/>
    <x v="359"/>
    <d v="2014-04-15T00:00:00"/>
    <s v="Standard Class"/>
    <s v="NC-18625"/>
    <s v="Noah Childs"/>
    <x v="1"/>
    <x v="0"/>
    <s v="York"/>
    <x v="9"/>
    <n v="17403"/>
    <x v="3"/>
    <x v="1522"/>
    <x v="1"/>
    <x v="10"/>
    <x v="1500"/>
    <n v="65.584000000000003"/>
    <n v="2"/>
    <n v="0.2"/>
    <n v="23.7742"/>
  </r>
  <r>
    <n v="8477"/>
    <x v="4210"/>
    <x v="3"/>
    <x v="855"/>
    <d v="2014-11-02T00:00:00"/>
    <s v="Standard Class"/>
    <s v="TW-21025"/>
    <s v="Tamara Willingham"/>
    <x v="2"/>
    <x v="0"/>
    <s v="Mesa"/>
    <x v="16"/>
    <n v="85204"/>
    <x v="1"/>
    <x v="1558"/>
    <x v="1"/>
    <x v="10"/>
    <x v="1538"/>
    <n v="44.783999999999999"/>
    <n v="1"/>
    <n v="0.2"/>
    <n v="16.234200000000001"/>
  </r>
  <r>
    <n v="8478"/>
    <x v="4211"/>
    <x v="1"/>
    <x v="628"/>
    <d v="2012-10-30T00:00:00"/>
    <s v="Same Day"/>
    <s v="BF-11020"/>
    <s v="Barry Französisch"/>
    <x v="1"/>
    <x v="0"/>
    <s v="New York City"/>
    <x v="15"/>
    <n v="10024"/>
    <x v="3"/>
    <x v="1840"/>
    <x v="2"/>
    <x v="15"/>
    <x v="1819"/>
    <n v="1035.8"/>
    <n v="4"/>
    <n v="0"/>
    <n v="269.30799999999999"/>
  </r>
  <r>
    <n v="8479"/>
    <x v="4212"/>
    <x v="3"/>
    <x v="404"/>
    <d v="2014-12-25T00:00:00"/>
    <s v="Standard Class"/>
    <s v="TT-21460"/>
    <s v="Tonja Turnell"/>
    <x v="2"/>
    <x v="0"/>
    <s v="San Francisco"/>
    <x v="1"/>
    <n v="94110"/>
    <x v="1"/>
    <x v="671"/>
    <x v="1"/>
    <x v="6"/>
    <x v="665"/>
    <n v="5.76"/>
    <n v="2"/>
    <n v="0"/>
    <n v="1.6703999999999999"/>
  </r>
  <r>
    <n v="8480"/>
    <x v="4213"/>
    <x v="0"/>
    <x v="299"/>
    <d v="2013-03-17T00:00:00"/>
    <s v="Standard Class"/>
    <s v="SW-20245"/>
    <s v="Scot Wooten"/>
    <x v="0"/>
    <x v="0"/>
    <s v="Los Angeles"/>
    <x v="1"/>
    <n v="90036"/>
    <x v="1"/>
    <x v="1633"/>
    <x v="1"/>
    <x v="10"/>
    <x v="1614"/>
    <n v="19.98"/>
    <n v="2"/>
    <n v="0"/>
    <n v="8.9909999999999997"/>
  </r>
  <r>
    <n v="8481"/>
    <x v="4214"/>
    <x v="2"/>
    <x v="609"/>
    <d v="2011-07-27T00:00:00"/>
    <s v="Standard Class"/>
    <s v="PG-18820"/>
    <s v="Patrick Gardner"/>
    <x v="0"/>
    <x v="0"/>
    <s v="Omaha"/>
    <x v="8"/>
    <n v="68104"/>
    <x v="2"/>
    <x v="1763"/>
    <x v="2"/>
    <x v="7"/>
    <x v="1743"/>
    <n v="35.979999999999997"/>
    <n v="2"/>
    <n v="0"/>
    <n v="10.074400000000001"/>
  </r>
  <r>
    <n v="8482"/>
    <x v="4215"/>
    <x v="0"/>
    <x v="1012"/>
    <d v="2013-05-29T00:00:00"/>
    <s v="Standard Class"/>
    <s v="DP-13390"/>
    <s v="Dennis Pardue"/>
    <x v="2"/>
    <x v="0"/>
    <s v="Philadelphia"/>
    <x v="9"/>
    <n v="19120"/>
    <x v="3"/>
    <x v="924"/>
    <x v="1"/>
    <x v="6"/>
    <x v="907"/>
    <n v="16.656000000000002"/>
    <n v="3"/>
    <n v="0.2"/>
    <n v="3.3311999999999999"/>
  </r>
  <r>
    <n v="8483"/>
    <x v="4216"/>
    <x v="3"/>
    <x v="512"/>
    <d v="2014-02-16T00:00:00"/>
    <s v="Standard Class"/>
    <s v="DJ-13510"/>
    <s v="Don Jones"/>
    <x v="1"/>
    <x v="0"/>
    <s v="New York City"/>
    <x v="15"/>
    <n v="10024"/>
    <x v="3"/>
    <x v="488"/>
    <x v="1"/>
    <x v="2"/>
    <x v="483"/>
    <n v="20.7"/>
    <n v="2"/>
    <n v="0"/>
    <n v="9.9359999999999999"/>
  </r>
  <r>
    <n v="8484"/>
    <x v="4217"/>
    <x v="0"/>
    <x v="873"/>
    <d v="2013-09-25T00:00:00"/>
    <s v="Standard Class"/>
    <s v="EN-13780"/>
    <s v="Edward Nazzal"/>
    <x v="0"/>
    <x v="0"/>
    <s v="Grand Rapids"/>
    <x v="12"/>
    <n v="49505"/>
    <x v="2"/>
    <x v="1595"/>
    <x v="1"/>
    <x v="8"/>
    <x v="1578"/>
    <n v="83.699999999999989"/>
    <n v="5"/>
    <n v="0"/>
    <n v="41.012999999999991"/>
  </r>
  <r>
    <n v="8485"/>
    <x v="4218"/>
    <x v="3"/>
    <x v="241"/>
    <d v="2014-09-25T00:00:00"/>
    <s v="Same Day"/>
    <s v="PB-19150"/>
    <s v="Philip Brown"/>
    <x v="0"/>
    <x v="0"/>
    <s v="Seattle"/>
    <x v="4"/>
    <n v="98115"/>
    <x v="1"/>
    <x v="561"/>
    <x v="0"/>
    <x v="5"/>
    <x v="555"/>
    <n v="199.8"/>
    <n v="10"/>
    <n v="0"/>
    <n v="71.927999999999997"/>
  </r>
  <r>
    <n v="8486"/>
    <x v="4219"/>
    <x v="3"/>
    <x v="996"/>
    <d v="2014-04-01T00:00:00"/>
    <s v="Standard Class"/>
    <s v="BD-11560"/>
    <s v="Brendan Dodson"/>
    <x v="2"/>
    <x v="0"/>
    <s v="Fresno"/>
    <x v="1"/>
    <n v="93727"/>
    <x v="1"/>
    <x v="1264"/>
    <x v="1"/>
    <x v="10"/>
    <x v="1239"/>
    <n v="45.68"/>
    <n v="2"/>
    <n v="0"/>
    <n v="21.012799999999999"/>
  </r>
  <r>
    <n v="8487"/>
    <x v="4219"/>
    <x v="3"/>
    <x v="996"/>
    <d v="2014-04-01T00:00:00"/>
    <s v="Standard Class"/>
    <s v="BD-11560"/>
    <s v="Brendan Dodson"/>
    <x v="2"/>
    <x v="0"/>
    <s v="Fresno"/>
    <x v="1"/>
    <n v="93727"/>
    <x v="1"/>
    <x v="162"/>
    <x v="1"/>
    <x v="10"/>
    <x v="161"/>
    <n v="110.96"/>
    <n v="2"/>
    <n v="0"/>
    <n v="53.260799999999996"/>
  </r>
  <r>
    <n v="8488"/>
    <x v="4219"/>
    <x v="3"/>
    <x v="996"/>
    <d v="2014-04-01T00:00:00"/>
    <s v="Standard Class"/>
    <s v="BD-11560"/>
    <s v="Brendan Dodson"/>
    <x v="2"/>
    <x v="0"/>
    <s v="Fresno"/>
    <x v="1"/>
    <n v="93727"/>
    <x v="1"/>
    <x v="1741"/>
    <x v="1"/>
    <x v="10"/>
    <x v="1721"/>
    <n v="11.94"/>
    <n v="3"/>
    <n v="0"/>
    <n v="5.97"/>
  </r>
  <r>
    <n v="8489"/>
    <x v="4220"/>
    <x v="0"/>
    <x v="1056"/>
    <d v="2013-02-04T00:00:00"/>
    <s v="Second Class"/>
    <s v="SE-20110"/>
    <s v="Sanjit Engle"/>
    <x v="0"/>
    <x v="0"/>
    <s v="Arlington"/>
    <x v="17"/>
    <n v="22204"/>
    <x v="0"/>
    <x v="1629"/>
    <x v="2"/>
    <x v="15"/>
    <x v="1610"/>
    <n v="8749.9500000000007"/>
    <n v="5"/>
    <n v="0"/>
    <n v="2799.9839999999995"/>
  </r>
  <r>
    <n v="8490"/>
    <x v="4220"/>
    <x v="0"/>
    <x v="1056"/>
    <d v="2013-02-04T00:00:00"/>
    <s v="Second Class"/>
    <s v="SE-20110"/>
    <s v="Sanjit Engle"/>
    <x v="0"/>
    <x v="0"/>
    <s v="Arlington"/>
    <x v="17"/>
    <n v="22204"/>
    <x v="0"/>
    <x v="248"/>
    <x v="1"/>
    <x v="8"/>
    <x v="246"/>
    <n v="36.4"/>
    <n v="8"/>
    <n v="0"/>
    <n v="18.2"/>
  </r>
  <r>
    <n v="8491"/>
    <x v="4220"/>
    <x v="0"/>
    <x v="1056"/>
    <d v="2013-02-04T00:00:00"/>
    <s v="Second Class"/>
    <s v="SE-20110"/>
    <s v="Sanjit Engle"/>
    <x v="0"/>
    <x v="0"/>
    <s v="Arlington"/>
    <x v="17"/>
    <n v="22204"/>
    <x v="0"/>
    <x v="1565"/>
    <x v="0"/>
    <x v="5"/>
    <x v="1547"/>
    <n v="18.689999999999998"/>
    <n v="7"/>
    <n v="0"/>
    <n v="7.1021999999999998"/>
  </r>
  <r>
    <n v="8492"/>
    <x v="4221"/>
    <x v="3"/>
    <x v="437"/>
    <d v="2014-07-12T00:00:00"/>
    <s v="Standard Class"/>
    <s v="AT-10735"/>
    <s v="Annie Thurman"/>
    <x v="0"/>
    <x v="0"/>
    <s v="Los Angeles"/>
    <x v="1"/>
    <n v="90049"/>
    <x v="1"/>
    <x v="1079"/>
    <x v="1"/>
    <x v="13"/>
    <x v="1060"/>
    <n v="5.9399999999999995"/>
    <n v="3"/>
    <n v="0"/>
    <n v="0.11880000000000024"/>
  </r>
  <r>
    <n v="8493"/>
    <x v="4222"/>
    <x v="1"/>
    <x v="924"/>
    <d v="2012-10-28T00:00:00"/>
    <s v="Standard Class"/>
    <s v="CC-12685"/>
    <s v="Craig Carroll"/>
    <x v="0"/>
    <x v="0"/>
    <s v="Lubbock"/>
    <x v="5"/>
    <n v="79424"/>
    <x v="2"/>
    <x v="1587"/>
    <x v="1"/>
    <x v="10"/>
    <x v="1569"/>
    <n v="60.736000000000004"/>
    <n v="8"/>
    <n v="0.2"/>
    <n v="20.4984"/>
  </r>
  <r>
    <n v="8494"/>
    <x v="4222"/>
    <x v="1"/>
    <x v="924"/>
    <d v="2012-10-28T00:00:00"/>
    <s v="Standard Class"/>
    <s v="CC-12685"/>
    <s v="Craig Carroll"/>
    <x v="0"/>
    <x v="0"/>
    <s v="Lubbock"/>
    <x v="5"/>
    <n v="79424"/>
    <x v="2"/>
    <x v="1687"/>
    <x v="2"/>
    <x v="16"/>
    <x v="1666"/>
    <n v="479.97600000000006"/>
    <n v="3"/>
    <n v="0.2"/>
    <n v="161.99189999999999"/>
  </r>
  <r>
    <n v="8495"/>
    <x v="4222"/>
    <x v="1"/>
    <x v="924"/>
    <d v="2012-10-28T00:00:00"/>
    <s v="Standard Class"/>
    <s v="CC-12685"/>
    <s v="Craig Carroll"/>
    <x v="0"/>
    <x v="0"/>
    <s v="Lubbock"/>
    <x v="5"/>
    <n v="79424"/>
    <x v="2"/>
    <x v="999"/>
    <x v="1"/>
    <x v="8"/>
    <x v="982"/>
    <n v="6.0799999999999983"/>
    <n v="1"/>
    <n v="0.8"/>
    <n v="-10.336000000000002"/>
  </r>
  <r>
    <n v="8496"/>
    <x v="4223"/>
    <x v="0"/>
    <x v="499"/>
    <d v="2013-12-09T00:00:00"/>
    <s v="Standard Class"/>
    <s v="AS-10225"/>
    <s v="Alan Schoenberger"/>
    <x v="1"/>
    <x v="0"/>
    <s v="Longmont"/>
    <x v="22"/>
    <n v="80501"/>
    <x v="1"/>
    <x v="1615"/>
    <x v="2"/>
    <x v="11"/>
    <x v="1597"/>
    <n v="165.60000000000002"/>
    <n v="3"/>
    <n v="0.2"/>
    <n v="-6.2100000000000151"/>
  </r>
  <r>
    <n v="8497"/>
    <x v="4224"/>
    <x v="2"/>
    <x v="1195"/>
    <d v="2011-03-08T00:00:00"/>
    <s v="Second Class"/>
    <s v="AB-10150"/>
    <s v="Aimee Bixby"/>
    <x v="0"/>
    <x v="0"/>
    <s v="Yonkers"/>
    <x v="15"/>
    <n v="10701"/>
    <x v="3"/>
    <x v="397"/>
    <x v="1"/>
    <x v="6"/>
    <x v="393"/>
    <n v="59.519999999999996"/>
    <n v="3"/>
    <n v="0"/>
    <n v="15.475200000000001"/>
  </r>
  <r>
    <n v="8498"/>
    <x v="4224"/>
    <x v="2"/>
    <x v="1195"/>
    <d v="2011-03-08T00:00:00"/>
    <s v="Second Class"/>
    <s v="AB-10150"/>
    <s v="Aimee Bixby"/>
    <x v="0"/>
    <x v="0"/>
    <s v="Yonkers"/>
    <x v="15"/>
    <n v="10701"/>
    <x v="3"/>
    <x v="265"/>
    <x v="2"/>
    <x v="11"/>
    <x v="262"/>
    <n v="479.97"/>
    <n v="3"/>
    <n v="0"/>
    <n v="177.58890000000002"/>
  </r>
  <r>
    <n v="8499"/>
    <x v="4224"/>
    <x v="2"/>
    <x v="1195"/>
    <d v="2011-03-08T00:00:00"/>
    <s v="Second Class"/>
    <s v="AB-10150"/>
    <s v="Aimee Bixby"/>
    <x v="0"/>
    <x v="0"/>
    <s v="Yonkers"/>
    <x v="15"/>
    <n v="10701"/>
    <x v="3"/>
    <x v="660"/>
    <x v="1"/>
    <x v="14"/>
    <x v="654"/>
    <n v="18.62"/>
    <n v="2"/>
    <n v="0"/>
    <n v="5.399799999999999"/>
  </r>
  <r>
    <n v="8500"/>
    <x v="4224"/>
    <x v="2"/>
    <x v="1195"/>
    <d v="2011-03-08T00:00:00"/>
    <s v="Second Class"/>
    <s v="AB-10150"/>
    <s v="Aimee Bixby"/>
    <x v="0"/>
    <x v="0"/>
    <s v="Yonkers"/>
    <x v="15"/>
    <n v="10701"/>
    <x v="3"/>
    <x v="1339"/>
    <x v="1"/>
    <x v="8"/>
    <x v="1315"/>
    <n v="49.632000000000005"/>
    <n v="6"/>
    <n v="0.2"/>
    <n v="16.750799999999998"/>
  </r>
  <r>
    <n v="8501"/>
    <x v="4224"/>
    <x v="2"/>
    <x v="1195"/>
    <d v="2011-03-08T00:00:00"/>
    <s v="Second Class"/>
    <s v="AB-10150"/>
    <s v="Aimee Bixby"/>
    <x v="0"/>
    <x v="0"/>
    <s v="Yonkers"/>
    <x v="15"/>
    <n v="10701"/>
    <x v="3"/>
    <x v="1184"/>
    <x v="1"/>
    <x v="10"/>
    <x v="1161"/>
    <n v="97.82"/>
    <n v="2"/>
    <n v="0"/>
    <n v="45.975399999999993"/>
  </r>
  <r>
    <n v="8502"/>
    <x v="4225"/>
    <x v="1"/>
    <x v="879"/>
    <d v="2012-03-03T00:00:00"/>
    <s v="Second Class"/>
    <s v="DH-13075"/>
    <s v="Dave Hallsten"/>
    <x v="1"/>
    <x v="0"/>
    <s v="Los Angeles"/>
    <x v="1"/>
    <n v="90045"/>
    <x v="1"/>
    <x v="433"/>
    <x v="2"/>
    <x v="7"/>
    <x v="428"/>
    <n v="15.984000000000002"/>
    <n v="2"/>
    <n v="0.2"/>
    <n v="1.1988000000000003"/>
  </r>
  <r>
    <n v="8503"/>
    <x v="4225"/>
    <x v="1"/>
    <x v="879"/>
    <d v="2012-03-03T00:00:00"/>
    <s v="Second Class"/>
    <s v="DH-13075"/>
    <s v="Dave Hallsten"/>
    <x v="1"/>
    <x v="0"/>
    <s v="Los Angeles"/>
    <x v="1"/>
    <n v="90045"/>
    <x v="1"/>
    <x v="389"/>
    <x v="0"/>
    <x v="1"/>
    <x v="385"/>
    <n v="184.75200000000001"/>
    <n v="3"/>
    <n v="0.2"/>
    <n v="-20.784600000000012"/>
  </r>
  <r>
    <n v="8504"/>
    <x v="4226"/>
    <x v="2"/>
    <x v="980"/>
    <d v="2011-02-25T00:00:00"/>
    <s v="Standard Class"/>
    <s v="SR-20740"/>
    <s v="Steven Roelle"/>
    <x v="2"/>
    <x v="0"/>
    <s v="Los Angeles"/>
    <x v="1"/>
    <n v="90049"/>
    <x v="1"/>
    <x v="1541"/>
    <x v="1"/>
    <x v="10"/>
    <x v="1520"/>
    <n v="12.96"/>
    <n v="2"/>
    <n v="0"/>
    <n v="6.2208000000000006"/>
  </r>
  <r>
    <n v="8505"/>
    <x v="4227"/>
    <x v="0"/>
    <x v="440"/>
    <d v="2013-05-07T00:00:00"/>
    <s v="Standard Class"/>
    <s v="NR-18550"/>
    <s v="Nick Radford"/>
    <x v="0"/>
    <x v="0"/>
    <s v="Amarillo"/>
    <x v="5"/>
    <n v="79109"/>
    <x v="2"/>
    <x v="1585"/>
    <x v="0"/>
    <x v="1"/>
    <x v="1567"/>
    <n v="366.74399999999997"/>
    <n v="4"/>
    <n v="0.3"/>
    <n v="-110.02320000000003"/>
  </r>
  <r>
    <n v="8506"/>
    <x v="4228"/>
    <x v="0"/>
    <x v="387"/>
    <d v="2013-03-13T00:00:00"/>
    <s v="Standard Class"/>
    <s v="SJ-20125"/>
    <s v="Sanjit Jacobs"/>
    <x v="2"/>
    <x v="0"/>
    <s v="Dallas"/>
    <x v="5"/>
    <n v="75217"/>
    <x v="2"/>
    <x v="1181"/>
    <x v="1"/>
    <x v="8"/>
    <x v="1158"/>
    <n v="8.8559999999999981"/>
    <n v="9"/>
    <n v="0.8"/>
    <n v="-14.169600000000003"/>
  </r>
  <r>
    <n v="8507"/>
    <x v="4228"/>
    <x v="0"/>
    <x v="387"/>
    <d v="2013-03-13T00:00:00"/>
    <s v="Standard Class"/>
    <s v="SJ-20125"/>
    <s v="Sanjit Jacobs"/>
    <x v="2"/>
    <x v="0"/>
    <s v="Dallas"/>
    <x v="5"/>
    <n v="75217"/>
    <x v="2"/>
    <x v="60"/>
    <x v="2"/>
    <x v="11"/>
    <x v="60"/>
    <n v="27.96"/>
    <n v="5"/>
    <n v="0.2"/>
    <n v="8.3880000000000035"/>
  </r>
  <r>
    <n v="8508"/>
    <x v="4228"/>
    <x v="0"/>
    <x v="387"/>
    <d v="2013-03-13T00:00:00"/>
    <s v="Standard Class"/>
    <s v="SJ-20125"/>
    <s v="Sanjit Jacobs"/>
    <x v="2"/>
    <x v="0"/>
    <s v="Dallas"/>
    <x v="5"/>
    <n v="75217"/>
    <x v="2"/>
    <x v="1697"/>
    <x v="1"/>
    <x v="12"/>
    <x v="1676"/>
    <n v="146.352"/>
    <n v="3"/>
    <n v="0.2"/>
    <n v="49.393799999999992"/>
  </r>
  <r>
    <n v="8509"/>
    <x v="4229"/>
    <x v="1"/>
    <x v="555"/>
    <d v="2012-12-14T00:00:00"/>
    <s v="First Class"/>
    <s v="CA-12775"/>
    <s v="Cynthia Arntzen"/>
    <x v="0"/>
    <x v="0"/>
    <s v="Detroit"/>
    <x v="12"/>
    <n v="48205"/>
    <x v="2"/>
    <x v="788"/>
    <x v="2"/>
    <x v="11"/>
    <x v="778"/>
    <n v="175.23"/>
    <n v="11"/>
    <n v="0"/>
    <n v="61.330500000000001"/>
  </r>
  <r>
    <n v="8510"/>
    <x v="4229"/>
    <x v="1"/>
    <x v="555"/>
    <d v="2012-12-14T00:00:00"/>
    <s v="First Class"/>
    <s v="CA-12775"/>
    <s v="Cynthia Arntzen"/>
    <x v="0"/>
    <x v="0"/>
    <s v="Detroit"/>
    <x v="12"/>
    <n v="48205"/>
    <x v="2"/>
    <x v="1419"/>
    <x v="2"/>
    <x v="7"/>
    <x v="1398"/>
    <n v="125.99"/>
    <n v="1"/>
    <n v="0"/>
    <n v="31.497500000000002"/>
  </r>
  <r>
    <n v="8511"/>
    <x v="4229"/>
    <x v="1"/>
    <x v="555"/>
    <d v="2012-12-14T00:00:00"/>
    <s v="First Class"/>
    <s v="CA-12775"/>
    <s v="Cynthia Arntzen"/>
    <x v="0"/>
    <x v="0"/>
    <s v="Detroit"/>
    <x v="12"/>
    <n v="48205"/>
    <x v="2"/>
    <x v="1023"/>
    <x v="1"/>
    <x v="8"/>
    <x v="1005"/>
    <n v="23"/>
    <n v="2"/>
    <n v="0"/>
    <n v="10.35"/>
  </r>
  <r>
    <n v="8512"/>
    <x v="4230"/>
    <x v="0"/>
    <x v="596"/>
    <d v="2013-12-27T00:00:00"/>
    <s v="Standard Class"/>
    <s v="LC-16885"/>
    <s v="Lena Creighton"/>
    <x v="0"/>
    <x v="0"/>
    <s v="New York City"/>
    <x v="15"/>
    <n v="10035"/>
    <x v="3"/>
    <x v="1399"/>
    <x v="1"/>
    <x v="8"/>
    <x v="1377"/>
    <n v="25.584000000000003"/>
    <n v="2"/>
    <n v="0.2"/>
    <n v="8.9543999999999997"/>
  </r>
  <r>
    <n v="8513"/>
    <x v="4231"/>
    <x v="0"/>
    <x v="1056"/>
    <d v="2013-02-08T00:00:00"/>
    <s v="Standard Class"/>
    <s v="NS-18640"/>
    <s v="Noel Staavos"/>
    <x v="1"/>
    <x v="0"/>
    <s v="Houston"/>
    <x v="5"/>
    <n v="77041"/>
    <x v="2"/>
    <x v="737"/>
    <x v="0"/>
    <x v="5"/>
    <x v="729"/>
    <n v="73.784000000000006"/>
    <n v="2"/>
    <n v="0.6"/>
    <n v="-77.473200000000006"/>
  </r>
  <r>
    <n v="8514"/>
    <x v="4232"/>
    <x v="3"/>
    <x v="929"/>
    <d v="2014-06-10T00:00:00"/>
    <s v="Standard Class"/>
    <s v="NS-18640"/>
    <s v="Noel Staavos"/>
    <x v="1"/>
    <x v="0"/>
    <s v="Orlando"/>
    <x v="2"/>
    <n v="32839"/>
    <x v="0"/>
    <x v="1290"/>
    <x v="1"/>
    <x v="10"/>
    <x v="1267"/>
    <n v="20.736000000000004"/>
    <n v="4"/>
    <n v="0.2"/>
    <n v="7.2576000000000001"/>
  </r>
  <r>
    <n v="8515"/>
    <x v="4233"/>
    <x v="1"/>
    <x v="291"/>
    <d v="2012-08-26T00:00:00"/>
    <s v="Standard Class"/>
    <s v="HG-14965"/>
    <s v="Henry Goldwyn"/>
    <x v="1"/>
    <x v="0"/>
    <s v="Florence"/>
    <x v="0"/>
    <n v="41042"/>
    <x v="0"/>
    <x v="241"/>
    <x v="1"/>
    <x v="6"/>
    <x v="239"/>
    <n v="17.52"/>
    <n v="3"/>
    <n v="0"/>
    <n v="8.2343999999999991"/>
  </r>
  <r>
    <n v="8516"/>
    <x v="4233"/>
    <x v="1"/>
    <x v="291"/>
    <d v="2012-08-26T00:00:00"/>
    <s v="Standard Class"/>
    <s v="HG-14965"/>
    <s v="Henry Goldwyn"/>
    <x v="1"/>
    <x v="0"/>
    <s v="Florence"/>
    <x v="0"/>
    <n v="41042"/>
    <x v="0"/>
    <x v="79"/>
    <x v="1"/>
    <x v="6"/>
    <x v="79"/>
    <n v="35.76"/>
    <n v="12"/>
    <n v="0"/>
    <n v="10.0128"/>
  </r>
  <r>
    <n v="8517"/>
    <x v="4234"/>
    <x v="0"/>
    <x v="281"/>
    <d v="2013-04-12T00:00:00"/>
    <s v="Standard Class"/>
    <s v="SF-20200"/>
    <s v="Sarah Foster"/>
    <x v="0"/>
    <x v="0"/>
    <s v="New York City"/>
    <x v="15"/>
    <n v="10009"/>
    <x v="3"/>
    <x v="6"/>
    <x v="1"/>
    <x v="6"/>
    <x v="6"/>
    <n v="3.64"/>
    <n v="2"/>
    <n v="0"/>
    <n v="0.98280000000000012"/>
  </r>
  <r>
    <n v="8518"/>
    <x v="4235"/>
    <x v="3"/>
    <x v="400"/>
    <d v="2014-06-08T00:00:00"/>
    <s v="Second Class"/>
    <s v="EM-14065"/>
    <s v="Erin Mull"/>
    <x v="0"/>
    <x v="0"/>
    <s v="Frisco"/>
    <x v="5"/>
    <n v="75034"/>
    <x v="2"/>
    <x v="1308"/>
    <x v="0"/>
    <x v="5"/>
    <x v="1284"/>
    <n v="30.336000000000006"/>
    <n v="6"/>
    <n v="0.6"/>
    <n v="-17.443199999999997"/>
  </r>
  <r>
    <n v="8519"/>
    <x v="4236"/>
    <x v="3"/>
    <x v="769"/>
    <d v="2014-12-11T00:00:00"/>
    <s v="Standard Class"/>
    <s v="DO-13645"/>
    <s v="Doug O'Connell"/>
    <x v="0"/>
    <x v="0"/>
    <s v="Paterson"/>
    <x v="30"/>
    <n v="7501"/>
    <x v="3"/>
    <x v="1823"/>
    <x v="0"/>
    <x v="5"/>
    <x v="1802"/>
    <n v="12.99"/>
    <n v="1"/>
    <n v="0"/>
    <n v="1.5587999999999997"/>
  </r>
  <r>
    <n v="8520"/>
    <x v="4236"/>
    <x v="3"/>
    <x v="769"/>
    <d v="2014-12-11T00:00:00"/>
    <s v="Standard Class"/>
    <s v="DO-13645"/>
    <s v="Doug O'Connell"/>
    <x v="0"/>
    <x v="0"/>
    <s v="Paterson"/>
    <x v="30"/>
    <n v="7501"/>
    <x v="3"/>
    <x v="163"/>
    <x v="0"/>
    <x v="1"/>
    <x v="162"/>
    <n v="182.22"/>
    <n v="3"/>
    <n v="0"/>
    <n v="45.555000000000007"/>
  </r>
  <r>
    <n v="8521"/>
    <x v="4236"/>
    <x v="3"/>
    <x v="769"/>
    <d v="2014-12-11T00:00:00"/>
    <s v="Standard Class"/>
    <s v="DO-13645"/>
    <s v="Doug O'Connell"/>
    <x v="0"/>
    <x v="0"/>
    <s v="Paterson"/>
    <x v="30"/>
    <n v="7501"/>
    <x v="3"/>
    <x v="211"/>
    <x v="0"/>
    <x v="1"/>
    <x v="210"/>
    <n v="302.94"/>
    <n v="3"/>
    <n v="0"/>
    <n v="18.176399999999973"/>
  </r>
  <r>
    <n v="8522"/>
    <x v="4237"/>
    <x v="0"/>
    <x v="383"/>
    <d v="2013-01-15T00:00:00"/>
    <s v="Standard Class"/>
    <s v="MP-17470"/>
    <s v="Mark Packer"/>
    <x v="2"/>
    <x v="0"/>
    <s v="Columbus"/>
    <x v="24"/>
    <n v="43229"/>
    <x v="3"/>
    <x v="875"/>
    <x v="0"/>
    <x v="5"/>
    <x v="860"/>
    <n v="54.992000000000004"/>
    <n v="14"/>
    <n v="0.2"/>
    <n v="8.9361999999999959"/>
  </r>
  <r>
    <n v="8523"/>
    <x v="4238"/>
    <x v="0"/>
    <x v="178"/>
    <d v="2013-04-08T00:00:00"/>
    <s v="Standard Class"/>
    <s v="MY-18295"/>
    <s v="Muhammed Yedwab"/>
    <x v="1"/>
    <x v="0"/>
    <s v="Milwaukee"/>
    <x v="6"/>
    <n v="53209"/>
    <x v="2"/>
    <x v="780"/>
    <x v="2"/>
    <x v="7"/>
    <x v="771"/>
    <n v="12.99"/>
    <n v="1"/>
    <n v="0"/>
    <n v="0.25980000000000025"/>
  </r>
  <r>
    <n v="8524"/>
    <x v="4239"/>
    <x v="3"/>
    <x v="296"/>
    <d v="2014-09-26T00:00:00"/>
    <s v="Standard Class"/>
    <s v="DB-13615"/>
    <s v="Doug Bickford"/>
    <x v="0"/>
    <x v="0"/>
    <s v="San Francisco"/>
    <x v="1"/>
    <n v="94109"/>
    <x v="1"/>
    <x v="226"/>
    <x v="1"/>
    <x v="10"/>
    <x v="224"/>
    <n v="55.86"/>
    <n v="7"/>
    <n v="0"/>
    <n v="27.93"/>
  </r>
  <r>
    <n v="8525"/>
    <x v="4240"/>
    <x v="3"/>
    <x v="633"/>
    <d v="2014-03-17T00:00:00"/>
    <s v="Same Day"/>
    <s v="SP-20920"/>
    <s v="Susan Pistek"/>
    <x v="0"/>
    <x v="0"/>
    <s v="Columbus"/>
    <x v="24"/>
    <n v="43229"/>
    <x v="3"/>
    <x v="995"/>
    <x v="2"/>
    <x v="7"/>
    <x v="978"/>
    <n v="44.375999999999998"/>
    <n v="2"/>
    <n v="0.4"/>
    <n v="-7.3960000000000043"/>
  </r>
  <r>
    <n v="8526"/>
    <x v="4240"/>
    <x v="3"/>
    <x v="633"/>
    <d v="2014-03-17T00:00:00"/>
    <s v="Same Day"/>
    <s v="SP-20920"/>
    <s v="Susan Pistek"/>
    <x v="0"/>
    <x v="0"/>
    <s v="Columbus"/>
    <x v="24"/>
    <n v="43229"/>
    <x v="3"/>
    <x v="1680"/>
    <x v="0"/>
    <x v="5"/>
    <x v="1659"/>
    <n v="51.264000000000003"/>
    <n v="6"/>
    <n v="0.2"/>
    <n v="7.6895999999999933"/>
  </r>
  <r>
    <n v="8527"/>
    <x v="4240"/>
    <x v="3"/>
    <x v="633"/>
    <d v="2014-03-17T00:00:00"/>
    <s v="Same Day"/>
    <s v="SP-20920"/>
    <s v="Susan Pistek"/>
    <x v="0"/>
    <x v="0"/>
    <s v="Columbus"/>
    <x v="24"/>
    <n v="43229"/>
    <x v="3"/>
    <x v="68"/>
    <x v="1"/>
    <x v="8"/>
    <x v="68"/>
    <n v="5.1930000000000005"/>
    <n v="3"/>
    <n v="0.7"/>
    <n v="-3.4619999999999997"/>
  </r>
  <r>
    <n v="8528"/>
    <x v="4240"/>
    <x v="3"/>
    <x v="633"/>
    <d v="2014-03-17T00:00:00"/>
    <s v="Same Day"/>
    <s v="SP-20920"/>
    <s v="Susan Pistek"/>
    <x v="0"/>
    <x v="0"/>
    <s v="Columbus"/>
    <x v="24"/>
    <n v="43229"/>
    <x v="3"/>
    <x v="409"/>
    <x v="2"/>
    <x v="11"/>
    <x v="404"/>
    <n v="159.98400000000001"/>
    <n v="2"/>
    <n v="0.2"/>
    <n v="43.995600000000003"/>
  </r>
  <r>
    <n v="8529"/>
    <x v="4240"/>
    <x v="3"/>
    <x v="633"/>
    <d v="2014-03-17T00:00:00"/>
    <s v="Same Day"/>
    <s v="SP-20920"/>
    <s v="Susan Pistek"/>
    <x v="0"/>
    <x v="0"/>
    <s v="Columbus"/>
    <x v="24"/>
    <n v="43229"/>
    <x v="3"/>
    <x v="298"/>
    <x v="1"/>
    <x v="4"/>
    <x v="295"/>
    <n v="54.224000000000004"/>
    <n v="2"/>
    <n v="0.2"/>
    <n v="3.3889999999999993"/>
  </r>
  <r>
    <n v="8530"/>
    <x v="4241"/>
    <x v="3"/>
    <x v="468"/>
    <d v="2014-11-18T00:00:00"/>
    <s v="Standard Class"/>
    <s v="ME-17320"/>
    <s v="Maria Etezadi"/>
    <x v="2"/>
    <x v="0"/>
    <s v="Los Angeles"/>
    <x v="1"/>
    <n v="90008"/>
    <x v="1"/>
    <x v="1318"/>
    <x v="0"/>
    <x v="1"/>
    <x v="1295"/>
    <n v="241.42399999999998"/>
    <n v="2"/>
    <n v="0.2"/>
    <n v="-36.213599999999985"/>
  </r>
  <r>
    <n v="8531"/>
    <x v="4242"/>
    <x v="0"/>
    <x v="885"/>
    <d v="2013-12-07T00:00:00"/>
    <s v="Standard Class"/>
    <s v="BS-11755"/>
    <s v="Bruce Stewart"/>
    <x v="0"/>
    <x v="0"/>
    <s v="Detroit"/>
    <x v="12"/>
    <n v="48227"/>
    <x v="2"/>
    <x v="1305"/>
    <x v="1"/>
    <x v="10"/>
    <x v="1281"/>
    <n v="33.36"/>
    <n v="4"/>
    <n v="0"/>
    <n v="16.68"/>
  </r>
  <r>
    <n v="8532"/>
    <x v="4242"/>
    <x v="0"/>
    <x v="885"/>
    <d v="2013-12-07T00:00:00"/>
    <s v="Standard Class"/>
    <s v="BS-11755"/>
    <s v="Bruce Stewart"/>
    <x v="0"/>
    <x v="0"/>
    <s v="Detroit"/>
    <x v="12"/>
    <n v="48227"/>
    <x v="2"/>
    <x v="320"/>
    <x v="1"/>
    <x v="10"/>
    <x v="317"/>
    <n v="13.76"/>
    <n v="2"/>
    <n v="0"/>
    <n v="6.3295999999999992"/>
  </r>
  <r>
    <n v="8533"/>
    <x v="4242"/>
    <x v="0"/>
    <x v="885"/>
    <d v="2013-12-07T00:00:00"/>
    <s v="Standard Class"/>
    <s v="BS-11755"/>
    <s v="Bruce Stewart"/>
    <x v="0"/>
    <x v="0"/>
    <s v="Detroit"/>
    <x v="12"/>
    <n v="48227"/>
    <x v="2"/>
    <x v="1043"/>
    <x v="1"/>
    <x v="4"/>
    <x v="1023"/>
    <n v="496.86"/>
    <n v="7"/>
    <n v="0"/>
    <n v="24.842999999999947"/>
  </r>
  <r>
    <n v="8534"/>
    <x v="4242"/>
    <x v="0"/>
    <x v="885"/>
    <d v="2013-12-07T00:00:00"/>
    <s v="Standard Class"/>
    <s v="BS-11755"/>
    <s v="Bruce Stewart"/>
    <x v="0"/>
    <x v="0"/>
    <s v="Detroit"/>
    <x v="12"/>
    <n v="48227"/>
    <x v="2"/>
    <x v="70"/>
    <x v="0"/>
    <x v="1"/>
    <x v="70"/>
    <n v="389.97"/>
    <n v="3"/>
    <n v="0"/>
    <n v="35.097300000000004"/>
  </r>
  <r>
    <n v="8535"/>
    <x v="4243"/>
    <x v="1"/>
    <x v="1004"/>
    <d v="2012-01-15T00:00:00"/>
    <s v="Second Class"/>
    <s v="KS-16300"/>
    <s v="Karen Seio"/>
    <x v="1"/>
    <x v="0"/>
    <s v="Columbus"/>
    <x v="32"/>
    <n v="31907"/>
    <x v="0"/>
    <x v="607"/>
    <x v="1"/>
    <x v="2"/>
    <x v="602"/>
    <n v="9.82"/>
    <n v="2"/>
    <n v="0"/>
    <n v="4.8117999999999999"/>
  </r>
  <r>
    <n v="8536"/>
    <x v="4244"/>
    <x v="2"/>
    <x v="1174"/>
    <d v="2011-05-20T00:00:00"/>
    <s v="Standard Class"/>
    <s v="CC-12475"/>
    <s v="Cindy Chapman"/>
    <x v="0"/>
    <x v="0"/>
    <s v="San Francisco"/>
    <x v="1"/>
    <n v="94122"/>
    <x v="1"/>
    <x v="1202"/>
    <x v="2"/>
    <x v="11"/>
    <x v="1178"/>
    <n v="56.400000000000006"/>
    <n v="3"/>
    <n v="0"/>
    <n v="3.3840000000000003"/>
  </r>
  <r>
    <n v="8537"/>
    <x v="4245"/>
    <x v="1"/>
    <x v="722"/>
    <d v="2012-06-11T00:00:00"/>
    <s v="Standard Class"/>
    <s v="HD-14785"/>
    <s v="Harold Dahlen"/>
    <x v="2"/>
    <x v="0"/>
    <s v="Philadelphia"/>
    <x v="9"/>
    <n v="19143"/>
    <x v="3"/>
    <x v="785"/>
    <x v="1"/>
    <x v="8"/>
    <x v="776"/>
    <n v="18.312000000000001"/>
    <n v="4"/>
    <n v="0.7"/>
    <n v="-12.207999999999995"/>
  </r>
  <r>
    <n v="8538"/>
    <x v="4245"/>
    <x v="1"/>
    <x v="722"/>
    <d v="2012-06-11T00:00:00"/>
    <s v="Standard Class"/>
    <s v="HD-14785"/>
    <s v="Harold Dahlen"/>
    <x v="2"/>
    <x v="0"/>
    <s v="Philadelphia"/>
    <x v="9"/>
    <n v="19143"/>
    <x v="3"/>
    <x v="1553"/>
    <x v="1"/>
    <x v="10"/>
    <x v="1532"/>
    <n v="25.920000000000005"/>
    <n v="5"/>
    <n v="0.2"/>
    <n v="9.0719999999999992"/>
  </r>
  <r>
    <n v="8539"/>
    <x v="4245"/>
    <x v="1"/>
    <x v="722"/>
    <d v="2012-06-11T00:00:00"/>
    <s v="Standard Class"/>
    <s v="HD-14785"/>
    <s v="Harold Dahlen"/>
    <x v="2"/>
    <x v="0"/>
    <s v="Philadelphia"/>
    <x v="9"/>
    <n v="19143"/>
    <x v="3"/>
    <x v="1412"/>
    <x v="1"/>
    <x v="6"/>
    <x v="1390"/>
    <n v="8.016"/>
    <n v="3"/>
    <n v="0.2"/>
    <n v="1.0019999999999993"/>
  </r>
  <r>
    <n v="8540"/>
    <x v="4246"/>
    <x v="3"/>
    <x v="631"/>
    <d v="2014-03-14T00:00:00"/>
    <s v="Standard Class"/>
    <s v="KB-16315"/>
    <s v="Karl Braun"/>
    <x v="0"/>
    <x v="0"/>
    <s v="Los Angeles"/>
    <x v="1"/>
    <n v="90008"/>
    <x v="1"/>
    <x v="1327"/>
    <x v="2"/>
    <x v="16"/>
    <x v="1304"/>
    <n v="479.98400000000004"/>
    <n v="2"/>
    <n v="0.2"/>
    <n v="59.997999999999962"/>
  </r>
  <r>
    <n v="8541"/>
    <x v="4246"/>
    <x v="3"/>
    <x v="631"/>
    <d v="2014-03-14T00:00:00"/>
    <s v="Standard Class"/>
    <s v="KB-16315"/>
    <s v="Karl Braun"/>
    <x v="0"/>
    <x v="0"/>
    <s v="Los Angeles"/>
    <x v="1"/>
    <n v="90008"/>
    <x v="1"/>
    <x v="8"/>
    <x v="1"/>
    <x v="8"/>
    <x v="8"/>
    <n v="30.84"/>
    <n v="5"/>
    <n v="0.2"/>
    <n v="9.6374999999999993"/>
  </r>
  <r>
    <n v="8542"/>
    <x v="4247"/>
    <x v="1"/>
    <x v="937"/>
    <d v="2012-12-23T00:00:00"/>
    <s v="First Class"/>
    <s v="HR-14830"/>
    <s v="Harold Ryan"/>
    <x v="1"/>
    <x v="0"/>
    <s v="Philadelphia"/>
    <x v="9"/>
    <n v="19140"/>
    <x v="3"/>
    <x v="1222"/>
    <x v="1"/>
    <x v="4"/>
    <x v="1197"/>
    <n v="33.568000000000005"/>
    <n v="2"/>
    <n v="0.2"/>
    <n v="1.6783999999999981"/>
  </r>
  <r>
    <n v="8543"/>
    <x v="4247"/>
    <x v="1"/>
    <x v="937"/>
    <d v="2012-12-23T00:00:00"/>
    <s v="First Class"/>
    <s v="HR-14830"/>
    <s v="Harold Ryan"/>
    <x v="1"/>
    <x v="0"/>
    <s v="Philadelphia"/>
    <x v="9"/>
    <n v="19140"/>
    <x v="3"/>
    <x v="866"/>
    <x v="0"/>
    <x v="1"/>
    <x v="851"/>
    <n v="422.62499999999994"/>
    <n v="7"/>
    <n v="0.3"/>
    <n v="0"/>
  </r>
  <r>
    <n v="8544"/>
    <x v="4248"/>
    <x v="2"/>
    <x v="908"/>
    <d v="2011-08-11T00:00:00"/>
    <s v="Standard Class"/>
    <s v="TB-21625"/>
    <s v="Trudy Brown"/>
    <x v="0"/>
    <x v="0"/>
    <s v="New York City"/>
    <x v="15"/>
    <n v="10035"/>
    <x v="3"/>
    <x v="409"/>
    <x v="2"/>
    <x v="11"/>
    <x v="404"/>
    <n v="199.98"/>
    <n v="2"/>
    <n v="0"/>
    <n v="83.991600000000005"/>
  </r>
  <r>
    <n v="8545"/>
    <x v="4249"/>
    <x v="0"/>
    <x v="1196"/>
    <d v="2013-04-01T00:00:00"/>
    <s v="Standard Class"/>
    <s v="DS-13180"/>
    <s v="David Smith"/>
    <x v="1"/>
    <x v="0"/>
    <s v="Columbus"/>
    <x v="32"/>
    <n v="31907"/>
    <x v="0"/>
    <x v="1653"/>
    <x v="0"/>
    <x v="5"/>
    <x v="1633"/>
    <n v="20.239999999999998"/>
    <n v="1"/>
    <n v="0"/>
    <n v="8.7032000000000007"/>
  </r>
  <r>
    <n v="8546"/>
    <x v="4249"/>
    <x v="0"/>
    <x v="1196"/>
    <d v="2013-04-01T00:00:00"/>
    <s v="Standard Class"/>
    <s v="DS-13180"/>
    <s v="David Smith"/>
    <x v="1"/>
    <x v="0"/>
    <s v="Columbus"/>
    <x v="32"/>
    <n v="31907"/>
    <x v="0"/>
    <x v="1611"/>
    <x v="0"/>
    <x v="5"/>
    <x v="1593"/>
    <n v="39.92"/>
    <n v="4"/>
    <n v="0"/>
    <n v="11.177600000000002"/>
  </r>
  <r>
    <n v="8547"/>
    <x v="4249"/>
    <x v="0"/>
    <x v="1196"/>
    <d v="2013-04-01T00:00:00"/>
    <s v="Standard Class"/>
    <s v="DS-13180"/>
    <s v="David Smith"/>
    <x v="1"/>
    <x v="0"/>
    <s v="Columbus"/>
    <x v="32"/>
    <n v="31907"/>
    <x v="0"/>
    <x v="1526"/>
    <x v="1"/>
    <x v="8"/>
    <x v="1504"/>
    <n v="32.54"/>
    <n v="2"/>
    <n v="0"/>
    <n v="15.944599999999998"/>
  </r>
  <r>
    <n v="8548"/>
    <x v="4250"/>
    <x v="1"/>
    <x v="901"/>
    <d v="2012-12-10T00:00:00"/>
    <s v="Standard Class"/>
    <s v="GB-14530"/>
    <s v="George Bell"/>
    <x v="1"/>
    <x v="0"/>
    <s v="Los Angeles"/>
    <x v="1"/>
    <n v="90049"/>
    <x v="1"/>
    <x v="197"/>
    <x v="2"/>
    <x v="11"/>
    <x v="196"/>
    <n v="39"/>
    <n v="3"/>
    <n v="0"/>
    <n v="17.549999999999997"/>
  </r>
  <r>
    <n v="8549"/>
    <x v="4250"/>
    <x v="1"/>
    <x v="901"/>
    <d v="2012-12-10T00:00:00"/>
    <s v="Standard Class"/>
    <s v="GB-14530"/>
    <s v="George Bell"/>
    <x v="1"/>
    <x v="0"/>
    <s v="Los Angeles"/>
    <x v="1"/>
    <n v="90049"/>
    <x v="1"/>
    <x v="816"/>
    <x v="1"/>
    <x v="2"/>
    <x v="804"/>
    <n v="12.6"/>
    <n v="4"/>
    <n v="0"/>
    <n v="6.048"/>
  </r>
  <r>
    <n v="8550"/>
    <x v="4251"/>
    <x v="1"/>
    <x v="861"/>
    <d v="2012-09-12T00:00:00"/>
    <s v="First Class"/>
    <s v="GB-14530"/>
    <s v="George Bell"/>
    <x v="1"/>
    <x v="0"/>
    <s v="Aurora"/>
    <x v="22"/>
    <n v="80013"/>
    <x v="1"/>
    <x v="442"/>
    <x v="0"/>
    <x v="5"/>
    <x v="437"/>
    <n v="24.64"/>
    <n v="4"/>
    <n v="0.2"/>
    <n v="4.0039999999999978"/>
  </r>
  <r>
    <n v="8551"/>
    <x v="4252"/>
    <x v="1"/>
    <x v="789"/>
    <d v="2012-07-24T00:00:00"/>
    <s v="Standard Class"/>
    <s v="VB-21745"/>
    <s v="Victoria Brennan"/>
    <x v="1"/>
    <x v="0"/>
    <s v="Houston"/>
    <x v="5"/>
    <n v="77041"/>
    <x v="2"/>
    <x v="1796"/>
    <x v="1"/>
    <x v="2"/>
    <x v="1777"/>
    <n v="6.2640000000000002"/>
    <n v="3"/>
    <n v="0.2"/>
    <n v="2.0358000000000001"/>
  </r>
  <r>
    <n v="8552"/>
    <x v="4252"/>
    <x v="1"/>
    <x v="789"/>
    <d v="2012-07-24T00:00:00"/>
    <s v="Standard Class"/>
    <s v="VB-21745"/>
    <s v="Victoria Brennan"/>
    <x v="1"/>
    <x v="0"/>
    <s v="Houston"/>
    <x v="5"/>
    <n v="77041"/>
    <x v="2"/>
    <x v="485"/>
    <x v="1"/>
    <x v="13"/>
    <x v="480"/>
    <n v="14.432"/>
    <n v="4"/>
    <n v="0.2"/>
    <n v="3.4276000000000004"/>
  </r>
  <r>
    <n v="8553"/>
    <x v="4253"/>
    <x v="2"/>
    <x v="992"/>
    <d v="2011-06-03T00:00:00"/>
    <s v="Standard Class"/>
    <s v="MC-17425"/>
    <s v="Mark Cousins"/>
    <x v="1"/>
    <x v="0"/>
    <s v="Chicago"/>
    <x v="10"/>
    <n v="60623"/>
    <x v="2"/>
    <x v="851"/>
    <x v="2"/>
    <x v="16"/>
    <x v="836"/>
    <n v="719.97600000000011"/>
    <n v="3"/>
    <n v="0.2"/>
    <n v="134.99549999999999"/>
  </r>
  <r>
    <n v="8554"/>
    <x v="4254"/>
    <x v="3"/>
    <x v="38"/>
    <d v="2014-11-21T00:00:00"/>
    <s v="Standard Class"/>
    <s v="CB-12025"/>
    <s v="Cassandra Brandow"/>
    <x v="0"/>
    <x v="0"/>
    <s v="Decatur"/>
    <x v="19"/>
    <n v="35601"/>
    <x v="0"/>
    <x v="701"/>
    <x v="2"/>
    <x v="11"/>
    <x v="694"/>
    <n v="239.92"/>
    <n v="8"/>
    <n v="0"/>
    <n v="23.99199999999999"/>
  </r>
  <r>
    <n v="8555"/>
    <x v="4255"/>
    <x v="0"/>
    <x v="10"/>
    <d v="2013-12-12T00:00:00"/>
    <s v="First Class"/>
    <s v="PM-18940"/>
    <s v="Paul MacIntyre"/>
    <x v="0"/>
    <x v="0"/>
    <s v="Springfield"/>
    <x v="17"/>
    <n v="22153"/>
    <x v="0"/>
    <x v="1000"/>
    <x v="0"/>
    <x v="3"/>
    <x v="983"/>
    <n v="1056.8599999999999"/>
    <n v="7"/>
    <n v="0"/>
    <n v="158.52899999999994"/>
  </r>
  <r>
    <n v="8556"/>
    <x v="4256"/>
    <x v="1"/>
    <x v="204"/>
    <d v="2012-03-22T00:00:00"/>
    <s v="Same Day"/>
    <s v="DC-13285"/>
    <s v="Debra Catini"/>
    <x v="0"/>
    <x v="0"/>
    <s v="Plantation"/>
    <x v="2"/>
    <n v="33317"/>
    <x v="0"/>
    <x v="428"/>
    <x v="2"/>
    <x v="11"/>
    <x v="423"/>
    <n v="447.94399999999996"/>
    <n v="7"/>
    <n v="0.2"/>
    <n v="89.588799999999992"/>
  </r>
  <r>
    <n v="8557"/>
    <x v="4256"/>
    <x v="1"/>
    <x v="204"/>
    <d v="2012-03-22T00:00:00"/>
    <s v="Same Day"/>
    <s v="DC-13285"/>
    <s v="Debra Catini"/>
    <x v="0"/>
    <x v="0"/>
    <s v="Plantation"/>
    <x v="2"/>
    <n v="33317"/>
    <x v="0"/>
    <x v="1751"/>
    <x v="1"/>
    <x v="4"/>
    <x v="1732"/>
    <n v="150.40799999999999"/>
    <n v="9"/>
    <n v="0.2"/>
    <n v="-33.841799999999999"/>
  </r>
  <r>
    <n v="8558"/>
    <x v="4257"/>
    <x v="0"/>
    <x v="443"/>
    <d v="2013-12-27T00:00:00"/>
    <s v="Second Class"/>
    <s v="LA-16780"/>
    <s v="Laura Armstrong"/>
    <x v="1"/>
    <x v="0"/>
    <s v="Houston"/>
    <x v="5"/>
    <n v="77041"/>
    <x v="2"/>
    <x v="867"/>
    <x v="2"/>
    <x v="7"/>
    <x v="852"/>
    <n v="453.57600000000002"/>
    <n v="3"/>
    <n v="0.2"/>
    <n v="39.687899999999985"/>
  </r>
  <r>
    <n v="8559"/>
    <x v="4257"/>
    <x v="0"/>
    <x v="443"/>
    <d v="2013-12-27T00:00:00"/>
    <s v="Second Class"/>
    <s v="LA-16780"/>
    <s v="Laura Armstrong"/>
    <x v="1"/>
    <x v="0"/>
    <s v="Houston"/>
    <x v="5"/>
    <n v="77041"/>
    <x v="2"/>
    <x v="1621"/>
    <x v="1"/>
    <x v="2"/>
    <x v="1603"/>
    <n v="45.36"/>
    <n v="9"/>
    <n v="0.2"/>
    <n v="14.741999999999997"/>
  </r>
  <r>
    <n v="8560"/>
    <x v="4257"/>
    <x v="0"/>
    <x v="443"/>
    <d v="2013-12-27T00:00:00"/>
    <s v="Second Class"/>
    <s v="LA-16780"/>
    <s v="Laura Armstrong"/>
    <x v="1"/>
    <x v="0"/>
    <s v="Houston"/>
    <x v="5"/>
    <n v="77041"/>
    <x v="2"/>
    <x v="1191"/>
    <x v="2"/>
    <x v="7"/>
    <x v="1167"/>
    <n v="287.88"/>
    <n v="3"/>
    <n v="0.2"/>
    <n v="35.984999999999999"/>
  </r>
  <r>
    <n v="8561"/>
    <x v="4257"/>
    <x v="0"/>
    <x v="443"/>
    <d v="2013-12-27T00:00:00"/>
    <s v="Second Class"/>
    <s v="LA-16780"/>
    <s v="Laura Armstrong"/>
    <x v="1"/>
    <x v="0"/>
    <s v="Houston"/>
    <x v="5"/>
    <n v="77041"/>
    <x v="2"/>
    <x v="1514"/>
    <x v="2"/>
    <x v="7"/>
    <x v="1492"/>
    <n v="131.88000000000002"/>
    <n v="3"/>
    <n v="0.2"/>
    <n v="14.836499999999987"/>
  </r>
  <r>
    <n v="8562"/>
    <x v="4257"/>
    <x v="0"/>
    <x v="443"/>
    <d v="2013-12-27T00:00:00"/>
    <s v="Second Class"/>
    <s v="LA-16780"/>
    <s v="Laura Armstrong"/>
    <x v="1"/>
    <x v="0"/>
    <s v="Houston"/>
    <x v="5"/>
    <n v="77041"/>
    <x v="2"/>
    <x v="396"/>
    <x v="0"/>
    <x v="5"/>
    <x v="392"/>
    <n v="2.3280000000000003"/>
    <n v="2"/>
    <n v="0.6"/>
    <n v="-0.75660000000000016"/>
  </r>
  <r>
    <n v="8563"/>
    <x v="4258"/>
    <x v="0"/>
    <x v="1197"/>
    <d v="2013-04-07T00:00:00"/>
    <s v="Second Class"/>
    <s v="DJ-13420"/>
    <s v="Denny Joy"/>
    <x v="1"/>
    <x v="0"/>
    <s v="Milwaukee"/>
    <x v="6"/>
    <n v="53209"/>
    <x v="2"/>
    <x v="1003"/>
    <x v="0"/>
    <x v="1"/>
    <x v="986"/>
    <n v="1454.9"/>
    <n v="5"/>
    <n v="0"/>
    <n v="378.274"/>
  </r>
  <r>
    <n v="8564"/>
    <x v="4259"/>
    <x v="3"/>
    <x v="504"/>
    <d v="2014-05-05T00:00:00"/>
    <s v="Standard Class"/>
    <s v="MH-18115"/>
    <s v="Mick Hernandez"/>
    <x v="2"/>
    <x v="0"/>
    <s v="Sanford"/>
    <x v="2"/>
    <n v="32771"/>
    <x v="0"/>
    <x v="973"/>
    <x v="1"/>
    <x v="8"/>
    <x v="958"/>
    <n v="4.8420000000000005"/>
    <n v="3"/>
    <n v="0.7"/>
    <n v="-3.5507999999999988"/>
  </r>
  <r>
    <n v="8565"/>
    <x v="4259"/>
    <x v="3"/>
    <x v="504"/>
    <d v="2014-05-05T00:00:00"/>
    <s v="Standard Class"/>
    <s v="MH-18115"/>
    <s v="Mick Hernandez"/>
    <x v="2"/>
    <x v="0"/>
    <s v="Sanford"/>
    <x v="2"/>
    <n v="32771"/>
    <x v="0"/>
    <x v="1762"/>
    <x v="0"/>
    <x v="5"/>
    <x v="1742"/>
    <n v="220.70400000000001"/>
    <n v="6"/>
    <n v="0.2"/>
    <n v="-8.2764000000000379"/>
  </r>
  <r>
    <n v="8566"/>
    <x v="4260"/>
    <x v="0"/>
    <x v="1019"/>
    <d v="2013-11-19T00:00:00"/>
    <s v="First Class"/>
    <s v="BG-11035"/>
    <s v="Barry Gonzalez"/>
    <x v="0"/>
    <x v="0"/>
    <s v="The Colony"/>
    <x v="5"/>
    <n v="75056"/>
    <x v="2"/>
    <x v="1480"/>
    <x v="2"/>
    <x v="7"/>
    <x v="1458"/>
    <n v="67.176000000000002"/>
    <n v="3"/>
    <n v="0.2"/>
    <n v="6.7175999999999974"/>
  </r>
  <r>
    <n v="8567"/>
    <x v="4260"/>
    <x v="0"/>
    <x v="1019"/>
    <d v="2013-11-19T00:00:00"/>
    <s v="First Class"/>
    <s v="BG-11035"/>
    <s v="Barry Gonzalez"/>
    <x v="0"/>
    <x v="0"/>
    <s v="The Colony"/>
    <x v="5"/>
    <n v="75056"/>
    <x v="2"/>
    <x v="1393"/>
    <x v="1"/>
    <x v="10"/>
    <x v="1370"/>
    <n v="15.231999999999999"/>
    <n v="4"/>
    <n v="0.2"/>
    <n v="5.5215999999999994"/>
  </r>
  <r>
    <n v="8568"/>
    <x v="4261"/>
    <x v="0"/>
    <x v="338"/>
    <d v="2013-11-13T00:00:00"/>
    <s v="First Class"/>
    <s v="SV-20365"/>
    <s v="Seth Vernon"/>
    <x v="0"/>
    <x v="0"/>
    <s v="Troy"/>
    <x v="24"/>
    <n v="45373"/>
    <x v="3"/>
    <x v="1290"/>
    <x v="1"/>
    <x v="10"/>
    <x v="1267"/>
    <n v="31.104000000000006"/>
    <n v="6"/>
    <n v="0.2"/>
    <n v="10.8864"/>
  </r>
  <r>
    <n v="8569"/>
    <x v="4262"/>
    <x v="0"/>
    <x v="409"/>
    <d v="2013-12-13T00:00:00"/>
    <s v="Standard Class"/>
    <s v="DP-13105"/>
    <s v="Dave Poirier"/>
    <x v="1"/>
    <x v="0"/>
    <s v="Hempstead"/>
    <x v="15"/>
    <n v="11550"/>
    <x v="3"/>
    <x v="1591"/>
    <x v="1"/>
    <x v="8"/>
    <x v="1574"/>
    <n v="968.74400000000014"/>
    <n v="7"/>
    <n v="0.2"/>
    <n v="314.84180000000003"/>
  </r>
  <r>
    <n v="8570"/>
    <x v="4262"/>
    <x v="0"/>
    <x v="409"/>
    <d v="2013-12-13T00:00:00"/>
    <s v="Standard Class"/>
    <s v="DP-13105"/>
    <s v="Dave Poirier"/>
    <x v="1"/>
    <x v="0"/>
    <s v="Hempstead"/>
    <x v="15"/>
    <n v="11550"/>
    <x v="3"/>
    <x v="94"/>
    <x v="1"/>
    <x v="8"/>
    <x v="94"/>
    <n v="222.35199999999998"/>
    <n v="13"/>
    <n v="0.2"/>
    <n v="77.823200000000014"/>
  </r>
  <r>
    <n v="8571"/>
    <x v="4262"/>
    <x v="0"/>
    <x v="409"/>
    <d v="2013-12-13T00:00:00"/>
    <s v="Standard Class"/>
    <s v="DP-13105"/>
    <s v="Dave Poirier"/>
    <x v="1"/>
    <x v="0"/>
    <s v="Hempstead"/>
    <x v="15"/>
    <n v="11550"/>
    <x v="3"/>
    <x v="851"/>
    <x v="2"/>
    <x v="16"/>
    <x v="836"/>
    <n v="479.98400000000004"/>
    <n v="2"/>
    <n v="0.2"/>
    <n v="89.996999999999986"/>
  </r>
  <r>
    <n v="8572"/>
    <x v="4263"/>
    <x v="0"/>
    <x v="1015"/>
    <d v="2013-04-04T00:00:00"/>
    <s v="Same Day"/>
    <s v="SR-20740"/>
    <s v="Steven Roelle"/>
    <x v="2"/>
    <x v="0"/>
    <s v="Dallas"/>
    <x v="5"/>
    <n v="75081"/>
    <x v="2"/>
    <x v="1117"/>
    <x v="1"/>
    <x v="10"/>
    <x v="1096"/>
    <n v="10.272000000000002"/>
    <n v="3"/>
    <n v="0.2"/>
    <n v="3.2099999999999982"/>
  </r>
  <r>
    <n v="8573"/>
    <x v="4264"/>
    <x v="2"/>
    <x v="683"/>
    <d v="2011-12-02T00:00:00"/>
    <s v="Standard Class"/>
    <s v="BT-11680"/>
    <s v="Brian Thompson"/>
    <x v="0"/>
    <x v="0"/>
    <s v="Houston"/>
    <x v="5"/>
    <n v="77041"/>
    <x v="2"/>
    <x v="1093"/>
    <x v="2"/>
    <x v="15"/>
    <x v="1074"/>
    <n v="998.84999999999991"/>
    <n v="5"/>
    <n v="0.4"/>
    <n v="-199.7700000000001"/>
  </r>
  <r>
    <n v="8574"/>
    <x v="4265"/>
    <x v="1"/>
    <x v="1182"/>
    <d v="2012-10-22T00:00:00"/>
    <s v="First Class"/>
    <s v="MS-17770"/>
    <s v="Maxwell Schwartz"/>
    <x v="0"/>
    <x v="0"/>
    <s v="New York City"/>
    <x v="15"/>
    <n v="10035"/>
    <x v="3"/>
    <x v="33"/>
    <x v="1"/>
    <x v="10"/>
    <x v="33"/>
    <n v="24.56"/>
    <n v="2"/>
    <n v="0"/>
    <n v="11.543199999999999"/>
  </r>
  <r>
    <n v="8575"/>
    <x v="4266"/>
    <x v="2"/>
    <x v="111"/>
    <d v="2011-09-19T00:00:00"/>
    <s v="Same Day"/>
    <s v="JK-15640"/>
    <s v="Jim Kriz"/>
    <x v="2"/>
    <x v="0"/>
    <s v="San Francisco"/>
    <x v="1"/>
    <n v="94110"/>
    <x v="1"/>
    <x v="969"/>
    <x v="1"/>
    <x v="13"/>
    <x v="953"/>
    <n v="5.67"/>
    <n v="3"/>
    <n v="0"/>
    <n v="0.11340000000000017"/>
  </r>
  <r>
    <n v="8576"/>
    <x v="4267"/>
    <x v="3"/>
    <x v="151"/>
    <d v="2014-08-31T00:00:00"/>
    <s v="Second Class"/>
    <s v="ST-20530"/>
    <s v="Shui Tom"/>
    <x v="0"/>
    <x v="0"/>
    <s v="Port Saint Lucie"/>
    <x v="2"/>
    <n v="34952"/>
    <x v="0"/>
    <x v="566"/>
    <x v="1"/>
    <x v="9"/>
    <x v="561"/>
    <n v="14.336000000000002"/>
    <n v="4"/>
    <n v="0.2"/>
    <n v="0.89599999999999991"/>
  </r>
  <r>
    <n v="8577"/>
    <x v="4268"/>
    <x v="3"/>
    <x v="445"/>
    <d v="2014-07-05T00:00:00"/>
    <s v="First Class"/>
    <s v="TS-21505"/>
    <s v="Tony Sayre"/>
    <x v="0"/>
    <x v="0"/>
    <s v="Concord"/>
    <x v="38"/>
    <n v="3301"/>
    <x v="3"/>
    <x v="743"/>
    <x v="0"/>
    <x v="5"/>
    <x v="734"/>
    <n v="102.3"/>
    <n v="1"/>
    <n v="0"/>
    <n v="26.597999999999999"/>
  </r>
  <r>
    <n v="8578"/>
    <x v="4269"/>
    <x v="3"/>
    <x v="66"/>
    <d v="2014-12-27T00:00:00"/>
    <s v="Standard Class"/>
    <s v="CM-12190"/>
    <s v="Charlotte Melton"/>
    <x v="0"/>
    <x v="0"/>
    <s v="Rochester"/>
    <x v="11"/>
    <n v="55901"/>
    <x v="2"/>
    <x v="335"/>
    <x v="0"/>
    <x v="3"/>
    <x v="331"/>
    <n v="607.52"/>
    <n v="2"/>
    <n v="0"/>
    <n v="97.203200000000038"/>
  </r>
  <r>
    <n v="8579"/>
    <x v="4269"/>
    <x v="3"/>
    <x v="66"/>
    <d v="2014-12-27T00:00:00"/>
    <s v="Standard Class"/>
    <s v="CM-12190"/>
    <s v="Charlotte Melton"/>
    <x v="0"/>
    <x v="0"/>
    <s v="Rochester"/>
    <x v="11"/>
    <n v="55901"/>
    <x v="2"/>
    <x v="230"/>
    <x v="1"/>
    <x v="4"/>
    <x v="445"/>
    <n v="31.16"/>
    <n v="2"/>
    <n v="0"/>
    <n v="7.7899999999999991"/>
  </r>
  <r>
    <n v="8580"/>
    <x v="4270"/>
    <x v="0"/>
    <x v="797"/>
    <d v="2014-01-03T00:00:00"/>
    <s v="Standard Class"/>
    <s v="JW-15955"/>
    <s v="Joni Wasserman"/>
    <x v="0"/>
    <x v="0"/>
    <s v="Louisville"/>
    <x v="0"/>
    <n v="40214"/>
    <x v="0"/>
    <x v="1796"/>
    <x v="1"/>
    <x v="2"/>
    <x v="1777"/>
    <n v="2.61"/>
    <n v="1"/>
    <n v="0"/>
    <n v="1.2005999999999999"/>
  </r>
  <r>
    <n v="8581"/>
    <x v="4271"/>
    <x v="2"/>
    <x v="671"/>
    <d v="2011-05-22T00:00:00"/>
    <s v="Second Class"/>
    <s v="MC-17590"/>
    <s v="Matt Collister"/>
    <x v="1"/>
    <x v="0"/>
    <s v="San Marcos"/>
    <x v="5"/>
    <n v="78666"/>
    <x v="2"/>
    <x v="1781"/>
    <x v="0"/>
    <x v="5"/>
    <x v="1762"/>
    <n v="10.332000000000001"/>
    <n v="3"/>
    <n v="0.6"/>
    <n v="-5.9408999999999992"/>
  </r>
  <r>
    <n v="8582"/>
    <x v="4271"/>
    <x v="2"/>
    <x v="671"/>
    <d v="2011-05-22T00:00:00"/>
    <s v="Second Class"/>
    <s v="MC-17590"/>
    <s v="Matt Collister"/>
    <x v="1"/>
    <x v="0"/>
    <s v="San Marcos"/>
    <x v="5"/>
    <n v="78666"/>
    <x v="2"/>
    <x v="730"/>
    <x v="1"/>
    <x v="10"/>
    <x v="722"/>
    <n v="10.368000000000002"/>
    <n v="2"/>
    <n v="0.2"/>
    <n v="3.6288"/>
  </r>
  <r>
    <n v="8583"/>
    <x v="4271"/>
    <x v="2"/>
    <x v="671"/>
    <d v="2011-05-22T00:00:00"/>
    <s v="Second Class"/>
    <s v="MC-17590"/>
    <s v="Matt Collister"/>
    <x v="1"/>
    <x v="0"/>
    <s v="San Marcos"/>
    <x v="5"/>
    <n v="78666"/>
    <x v="2"/>
    <x v="1421"/>
    <x v="2"/>
    <x v="11"/>
    <x v="1400"/>
    <n v="20.784000000000002"/>
    <n v="2"/>
    <n v="0.2"/>
    <n v="-3.6372000000000027"/>
  </r>
  <r>
    <n v="8584"/>
    <x v="4271"/>
    <x v="2"/>
    <x v="671"/>
    <d v="2011-05-22T00:00:00"/>
    <s v="Second Class"/>
    <s v="MC-17590"/>
    <s v="Matt Collister"/>
    <x v="1"/>
    <x v="0"/>
    <s v="San Marcos"/>
    <x v="5"/>
    <n v="78666"/>
    <x v="2"/>
    <x v="1764"/>
    <x v="1"/>
    <x v="4"/>
    <x v="1744"/>
    <n v="66.959999999999994"/>
    <n v="5"/>
    <n v="0.2"/>
    <n v="-13.392000000000003"/>
  </r>
  <r>
    <n v="8585"/>
    <x v="4272"/>
    <x v="2"/>
    <x v="519"/>
    <d v="2011-02-09T00:00:00"/>
    <s v="Second Class"/>
    <s v="MH-17440"/>
    <s v="Mark Haberlin"/>
    <x v="1"/>
    <x v="0"/>
    <s v="Escondido"/>
    <x v="1"/>
    <n v="92025"/>
    <x v="1"/>
    <x v="828"/>
    <x v="1"/>
    <x v="8"/>
    <x v="816"/>
    <n v="17.248000000000001"/>
    <n v="2"/>
    <n v="0.2"/>
    <n v="6.0367999999999986"/>
  </r>
  <r>
    <n v="8586"/>
    <x v="4273"/>
    <x v="3"/>
    <x v="34"/>
    <d v="2014-12-16T00:00:00"/>
    <s v="Standard Class"/>
    <s v="RD-19720"/>
    <s v="Roger Demir"/>
    <x v="0"/>
    <x v="0"/>
    <s v="Philadelphia"/>
    <x v="9"/>
    <n v="19134"/>
    <x v="3"/>
    <x v="1085"/>
    <x v="1"/>
    <x v="8"/>
    <x v="1066"/>
    <n v="11.088000000000003"/>
    <n v="7"/>
    <n v="0.7"/>
    <n v="-8.1311999999999998"/>
  </r>
  <r>
    <n v="8587"/>
    <x v="4274"/>
    <x v="3"/>
    <x v="497"/>
    <d v="2014-07-19T00:00:00"/>
    <s v="Standard Class"/>
    <s v="KB-16240"/>
    <s v="Karen Bern"/>
    <x v="1"/>
    <x v="0"/>
    <s v="Los Angeles"/>
    <x v="1"/>
    <n v="90049"/>
    <x v="1"/>
    <x v="217"/>
    <x v="2"/>
    <x v="11"/>
    <x v="216"/>
    <n v="1287.45"/>
    <n v="5"/>
    <n v="0"/>
    <n v="244.61549999999988"/>
  </r>
  <r>
    <n v="8588"/>
    <x v="4274"/>
    <x v="3"/>
    <x v="497"/>
    <d v="2014-07-19T00:00:00"/>
    <s v="Standard Class"/>
    <s v="KB-16240"/>
    <s v="Karen Bern"/>
    <x v="1"/>
    <x v="0"/>
    <s v="Los Angeles"/>
    <x v="1"/>
    <n v="90049"/>
    <x v="1"/>
    <x v="731"/>
    <x v="1"/>
    <x v="9"/>
    <x v="723"/>
    <n v="168.1"/>
    <n v="5"/>
    <n v="0"/>
    <n v="43.705999999999996"/>
  </r>
  <r>
    <n v="8589"/>
    <x v="4275"/>
    <x v="1"/>
    <x v="1060"/>
    <d v="2012-05-22T00:00:00"/>
    <s v="Standard Class"/>
    <s v="FC-14335"/>
    <s v="Fred Chung"/>
    <x v="1"/>
    <x v="0"/>
    <s v="Philadelphia"/>
    <x v="9"/>
    <n v="19140"/>
    <x v="3"/>
    <x v="571"/>
    <x v="1"/>
    <x v="4"/>
    <x v="566"/>
    <n v="51.967999999999996"/>
    <n v="2"/>
    <n v="0.2"/>
    <n v="-10.393600000000001"/>
  </r>
  <r>
    <n v="8590"/>
    <x v="4276"/>
    <x v="3"/>
    <x v="926"/>
    <d v="2014-02-02T00:00:00"/>
    <s v="First Class"/>
    <s v="BD-11770"/>
    <s v="Bryan Davis"/>
    <x v="0"/>
    <x v="0"/>
    <s v="Philadelphia"/>
    <x v="9"/>
    <n v="19120"/>
    <x v="3"/>
    <x v="79"/>
    <x v="1"/>
    <x v="6"/>
    <x v="79"/>
    <n v="4.7679999999999998"/>
    <n v="2"/>
    <n v="0.2"/>
    <n v="0.47680000000000011"/>
  </r>
  <r>
    <n v="8591"/>
    <x v="4277"/>
    <x v="3"/>
    <x v="365"/>
    <d v="2014-10-02T00:00:00"/>
    <s v="First Class"/>
    <s v="FH-14365"/>
    <s v="Fred Hopkins"/>
    <x v="1"/>
    <x v="0"/>
    <s v="Hempstead"/>
    <x v="15"/>
    <n v="11550"/>
    <x v="3"/>
    <x v="1510"/>
    <x v="1"/>
    <x v="12"/>
    <x v="1488"/>
    <n v="7.98"/>
    <n v="3"/>
    <n v="0"/>
    <n v="3.9102000000000006"/>
  </r>
  <r>
    <n v="8592"/>
    <x v="4278"/>
    <x v="3"/>
    <x v="756"/>
    <d v="2014-04-27T00:00:00"/>
    <s v="First Class"/>
    <s v="SO-20335"/>
    <s v="Sean O'Donnell"/>
    <x v="0"/>
    <x v="0"/>
    <s v="Greeley"/>
    <x v="22"/>
    <n v="80634"/>
    <x v="1"/>
    <x v="1040"/>
    <x v="1"/>
    <x v="12"/>
    <x v="33"/>
    <n v="18.687999999999999"/>
    <n v="2"/>
    <n v="0.2"/>
    <n v="7.008"/>
  </r>
  <r>
    <n v="8593"/>
    <x v="4278"/>
    <x v="3"/>
    <x v="756"/>
    <d v="2014-04-27T00:00:00"/>
    <s v="First Class"/>
    <s v="SO-20335"/>
    <s v="Sean O'Donnell"/>
    <x v="0"/>
    <x v="0"/>
    <s v="Greeley"/>
    <x v="22"/>
    <n v="80634"/>
    <x v="1"/>
    <x v="1721"/>
    <x v="0"/>
    <x v="5"/>
    <x v="1699"/>
    <n v="11.664000000000001"/>
    <n v="3"/>
    <n v="0.2"/>
    <n v="3.3534000000000006"/>
  </r>
  <r>
    <n v="8594"/>
    <x v="4279"/>
    <x v="3"/>
    <x v="45"/>
    <d v="2014-11-14T00:00:00"/>
    <s v="Standard Class"/>
    <s v="PM-19135"/>
    <s v="Peter McVee"/>
    <x v="2"/>
    <x v="0"/>
    <s v="Jacksonville"/>
    <x v="2"/>
    <n v="32216"/>
    <x v="0"/>
    <x v="428"/>
    <x v="2"/>
    <x v="11"/>
    <x v="423"/>
    <n v="191.976"/>
    <n v="3"/>
    <n v="0.2"/>
    <n v="38.395199999999988"/>
  </r>
  <r>
    <n v="8595"/>
    <x v="4279"/>
    <x v="3"/>
    <x v="45"/>
    <d v="2014-11-14T00:00:00"/>
    <s v="Standard Class"/>
    <s v="PM-19135"/>
    <s v="Peter McVee"/>
    <x v="2"/>
    <x v="0"/>
    <s v="Jacksonville"/>
    <x v="2"/>
    <n v="32216"/>
    <x v="0"/>
    <x v="1807"/>
    <x v="2"/>
    <x v="7"/>
    <x v="1788"/>
    <n v="499.16800000000006"/>
    <n v="4"/>
    <n v="0.2"/>
    <n v="31.197999999999993"/>
  </r>
  <r>
    <n v="8596"/>
    <x v="4280"/>
    <x v="2"/>
    <x v="952"/>
    <d v="2011-05-07T00:00:00"/>
    <s v="First Class"/>
    <s v="GD-14590"/>
    <s v="Giulietta Dortch"/>
    <x v="1"/>
    <x v="0"/>
    <s v="Arlington"/>
    <x v="17"/>
    <n v="22204"/>
    <x v="0"/>
    <x v="990"/>
    <x v="1"/>
    <x v="8"/>
    <x v="302"/>
    <n v="11.88"/>
    <n v="2"/>
    <n v="0"/>
    <n v="5.3460000000000001"/>
  </r>
  <r>
    <n v="8597"/>
    <x v="4280"/>
    <x v="2"/>
    <x v="952"/>
    <d v="2011-05-07T00:00:00"/>
    <s v="First Class"/>
    <s v="GD-14590"/>
    <s v="Giulietta Dortch"/>
    <x v="1"/>
    <x v="0"/>
    <s v="Arlington"/>
    <x v="17"/>
    <n v="22204"/>
    <x v="0"/>
    <x v="258"/>
    <x v="1"/>
    <x v="10"/>
    <x v="33"/>
    <n v="35.44"/>
    <n v="1"/>
    <n v="0"/>
    <n v="16.656799999999997"/>
  </r>
  <r>
    <n v="8598"/>
    <x v="4281"/>
    <x v="0"/>
    <x v="189"/>
    <d v="2013-11-01T00:00:00"/>
    <s v="Standard Class"/>
    <s v="PA-19060"/>
    <s v="Pete Armstrong"/>
    <x v="2"/>
    <x v="0"/>
    <s v="San Francisco"/>
    <x v="1"/>
    <n v="94122"/>
    <x v="1"/>
    <x v="1786"/>
    <x v="1"/>
    <x v="8"/>
    <x v="1767"/>
    <n v="67.13600000000001"/>
    <n v="4"/>
    <n v="0.2"/>
    <n v="25.175999999999998"/>
  </r>
  <r>
    <n v="8599"/>
    <x v="4282"/>
    <x v="2"/>
    <x v="35"/>
    <d v="2011-12-01T00:00:00"/>
    <s v="Standard Class"/>
    <s v="LS-17200"/>
    <s v="Luke Schmidt"/>
    <x v="1"/>
    <x v="0"/>
    <s v="Fresno"/>
    <x v="1"/>
    <n v="93727"/>
    <x v="1"/>
    <x v="751"/>
    <x v="1"/>
    <x v="8"/>
    <x v="742"/>
    <n v="4.32"/>
    <n v="3"/>
    <n v="0.2"/>
    <n v="1.512"/>
  </r>
  <r>
    <n v="8600"/>
    <x v="4282"/>
    <x v="2"/>
    <x v="35"/>
    <d v="2011-12-01T00:00:00"/>
    <s v="Standard Class"/>
    <s v="LS-17200"/>
    <s v="Luke Schmidt"/>
    <x v="1"/>
    <x v="0"/>
    <s v="Fresno"/>
    <x v="1"/>
    <n v="93727"/>
    <x v="1"/>
    <x v="1025"/>
    <x v="1"/>
    <x v="10"/>
    <x v="1007"/>
    <n v="14.940000000000001"/>
    <n v="3"/>
    <n v="0"/>
    <n v="7.0218000000000007"/>
  </r>
  <r>
    <n v="8601"/>
    <x v="4282"/>
    <x v="2"/>
    <x v="35"/>
    <d v="2011-12-01T00:00:00"/>
    <s v="Standard Class"/>
    <s v="LS-17200"/>
    <s v="Luke Schmidt"/>
    <x v="1"/>
    <x v="0"/>
    <s v="Fresno"/>
    <x v="1"/>
    <n v="93727"/>
    <x v="1"/>
    <x v="1266"/>
    <x v="1"/>
    <x v="9"/>
    <x v="1241"/>
    <n v="40.54"/>
    <n v="2"/>
    <n v="0"/>
    <n v="11.351200000000002"/>
  </r>
  <r>
    <n v="8602"/>
    <x v="4282"/>
    <x v="2"/>
    <x v="35"/>
    <d v="2011-12-01T00:00:00"/>
    <s v="Standard Class"/>
    <s v="LS-17200"/>
    <s v="Luke Schmidt"/>
    <x v="1"/>
    <x v="0"/>
    <s v="Fresno"/>
    <x v="1"/>
    <n v="93727"/>
    <x v="1"/>
    <x v="1316"/>
    <x v="1"/>
    <x v="8"/>
    <x v="1293"/>
    <n v="7.3120000000000012"/>
    <n v="1"/>
    <n v="0.2"/>
    <n v="2.5591999999999997"/>
  </r>
  <r>
    <n v="8603"/>
    <x v="4283"/>
    <x v="2"/>
    <x v="520"/>
    <d v="2011-12-31T00:00:00"/>
    <s v="Same Day"/>
    <s v="JL-15175"/>
    <s v="James Lanier"/>
    <x v="2"/>
    <x v="0"/>
    <s v="Reno"/>
    <x v="33"/>
    <n v="89502"/>
    <x v="1"/>
    <x v="1495"/>
    <x v="2"/>
    <x v="7"/>
    <x v="1474"/>
    <n v="475.94400000000002"/>
    <n v="7"/>
    <n v="0.2"/>
    <n v="59.492999999999952"/>
  </r>
  <r>
    <n v="8604"/>
    <x v="4284"/>
    <x v="0"/>
    <x v="835"/>
    <d v="2013-01-08T00:00:00"/>
    <s v="Standard Class"/>
    <s v="CA-12310"/>
    <s v="Christine Abelman"/>
    <x v="1"/>
    <x v="0"/>
    <s v="San Antonio"/>
    <x v="5"/>
    <n v="78207"/>
    <x v="2"/>
    <x v="1202"/>
    <x v="2"/>
    <x v="11"/>
    <x v="1178"/>
    <n v="30.080000000000002"/>
    <n v="2"/>
    <n v="0.2"/>
    <n v="-5.2640000000000002"/>
  </r>
  <r>
    <n v="8605"/>
    <x v="4284"/>
    <x v="0"/>
    <x v="835"/>
    <d v="2013-01-08T00:00:00"/>
    <s v="Standard Class"/>
    <s v="CA-12310"/>
    <s v="Christine Abelman"/>
    <x v="1"/>
    <x v="0"/>
    <s v="San Antonio"/>
    <x v="5"/>
    <n v="78207"/>
    <x v="2"/>
    <x v="1615"/>
    <x v="2"/>
    <x v="11"/>
    <x v="1597"/>
    <n v="165.60000000000002"/>
    <n v="3"/>
    <n v="0.2"/>
    <n v="-6.2100000000000151"/>
  </r>
  <r>
    <n v="8606"/>
    <x v="4284"/>
    <x v="0"/>
    <x v="835"/>
    <d v="2013-01-08T00:00:00"/>
    <s v="Standard Class"/>
    <s v="CA-12310"/>
    <s v="Christine Abelman"/>
    <x v="1"/>
    <x v="0"/>
    <s v="San Antonio"/>
    <x v="5"/>
    <n v="78207"/>
    <x v="2"/>
    <x v="1409"/>
    <x v="2"/>
    <x v="7"/>
    <x v="1387"/>
    <n v="180.96"/>
    <n v="5"/>
    <n v="0.2"/>
    <n v="13.571999999999996"/>
  </r>
  <r>
    <n v="8607"/>
    <x v="4285"/>
    <x v="3"/>
    <x v="238"/>
    <d v="2014-08-23T00:00:00"/>
    <s v="Standard Class"/>
    <s v="CM-12160"/>
    <s v="Charles McCrossin"/>
    <x v="0"/>
    <x v="0"/>
    <s v="New Bedford"/>
    <x v="31"/>
    <n v="2740"/>
    <x v="3"/>
    <x v="567"/>
    <x v="2"/>
    <x v="11"/>
    <x v="562"/>
    <n v="23.18"/>
    <n v="2"/>
    <n v="0"/>
    <n v="7.6493999999999982"/>
  </r>
  <r>
    <n v="8608"/>
    <x v="4286"/>
    <x v="2"/>
    <x v="611"/>
    <d v="2011-06-09T00:00:00"/>
    <s v="Standard Class"/>
    <s v="BT-11440"/>
    <s v="Bobby Trafton"/>
    <x v="0"/>
    <x v="0"/>
    <s v="New York City"/>
    <x v="15"/>
    <n v="10035"/>
    <x v="3"/>
    <x v="1146"/>
    <x v="0"/>
    <x v="5"/>
    <x v="1125"/>
    <n v="56.96"/>
    <n v="2"/>
    <n v="0"/>
    <n v="21.075200000000002"/>
  </r>
  <r>
    <n v="8609"/>
    <x v="4286"/>
    <x v="2"/>
    <x v="611"/>
    <d v="2011-06-09T00:00:00"/>
    <s v="Standard Class"/>
    <s v="BT-11440"/>
    <s v="Bobby Trafton"/>
    <x v="0"/>
    <x v="0"/>
    <s v="New York City"/>
    <x v="15"/>
    <n v="10035"/>
    <x v="3"/>
    <x v="1034"/>
    <x v="1"/>
    <x v="9"/>
    <x v="1016"/>
    <n v="15.56"/>
    <n v="4"/>
    <n v="0"/>
    <n v="4.0456000000000003"/>
  </r>
  <r>
    <n v="8610"/>
    <x v="4286"/>
    <x v="2"/>
    <x v="611"/>
    <d v="2011-06-09T00:00:00"/>
    <s v="Standard Class"/>
    <s v="BT-11440"/>
    <s v="Bobby Trafton"/>
    <x v="0"/>
    <x v="0"/>
    <s v="New York City"/>
    <x v="15"/>
    <n v="10035"/>
    <x v="3"/>
    <x v="587"/>
    <x v="0"/>
    <x v="0"/>
    <x v="582"/>
    <n v="353.56799999999998"/>
    <n v="2"/>
    <n v="0.2"/>
    <n v="-44.196000000000026"/>
  </r>
  <r>
    <n v="8611"/>
    <x v="4286"/>
    <x v="2"/>
    <x v="611"/>
    <d v="2011-06-09T00:00:00"/>
    <s v="Standard Class"/>
    <s v="BT-11440"/>
    <s v="Bobby Trafton"/>
    <x v="0"/>
    <x v="0"/>
    <s v="New York City"/>
    <x v="15"/>
    <n v="10035"/>
    <x v="3"/>
    <x v="770"/>
    <x v="0"/>
    <x v="5"/>
    <x v="762"/>
    <n v="13.96"/>
    <n v="2"/>
    <n v="0"/>
    <n v="6.7008000000000001"/>
  </r>
  <r>
    <n v="8612"/>
    <x v="4287"/>
    <x v="3"/>
    <x v="38"/>
    <d v="2014-11-18T00:00:00"/>
    <s v="Second Class"/>
    <s v="SE-20110"/>
    <s v="Sanjit Engle"/>
    <x v="0"/>
    <x v="0"/>
    <s v="Oxnard"/>
    <x v="1"/>
    <n v="93030"/>
    <x v="1"/>
    <x v="1350"/>
    <x v="2"/>
    <x v="11"/>
    <x v="1327"/>
    <n v="82.95"/>
    <n v="5"/>
    <n v="0"/>
    <n v="29.032499999999999"/>
  </r>
  <r>
    <n v="8613"/>
    <x v="4288"/>
    <x v="0"/>
    <x v="1198"/>
    <d v="2013-02-01T00:00:00"/>
    <s v="Second Class"/>
    <s v="HG-14965"/>
    <s v="Henry Goldwyn"/>
    <x v="1"/>
    <x v="0"/>
    <s v="Los Angeles"/>
    <x v="1"/>
    <n v="90036"/>
    <x v="1"/>
    <x v="397"/>
    <x v="1"/>
    <x v="6"/>
    <x v="393"/>
    <n v="39.68"/>
    <n v="2"/>
    <n v="0"/>
    <n v="10.316800000000001"/>
  </r>
  <r>
    <n v="8614"/>
    <x v="4289"/>
    <x v="0"/>
    <x v="1199"/>
    <d v="2013-11-15T00:00:00"/>
    <s v="Standard Class"/>
    <s v="PF-19165"/>
    <s v="Philip Fox"/>
    <x v="0"/>
    <x v="0"/>
    <s v="Oakland"/>
    <x v="1"/>
    <n v="94601"/>
    <x v="1"/>
    <x v="265"/>
    <x v="2"/>
    <x v="11"/>
    <x v="262"/>
    <n v="479.97"/>
    <n v="3"/>
    <n v="0"/>
    <n v="177.58890000000002"/>
  </r>
  <r>
    <n v="8615"/>
    <x v="4290"/>
    <x v="0"/>
    <x v="545"/>
    <d v="2013-09-15T00:00:00"/>
    <s v="Standard Class"/>
    <s v="BD-11770"/>
    <s v="Bryan Davis"/>
    <x v="0"/>
    <x v="0"/>
    <s v="Edmonds"/>
    <x v="4"/>
    <n v="98026"/>
    <x v="1"/>
    <x v="1647"/>
    <x v="1"/>
    <x v="2"/>
    <x v="1627"/>
    <n v="7.38"/>
    <n v="2"/>
    <n v="0"/>
    <n v="3.4685999999999999"/>
  </r>
  <r>
    <n v="8616"/>
    <x v="4290"/>
    <x v="0"/>
    <x v="545"/>
    <d v="2013-09-15T00:00:00"/>
    <s v="Standard Class"/>
    <s v="BD-11770"/>
    <s v="Bryan Davis"/>
    <x v="0"/>
    <x v="0"/>
    <s v="Edmonds"/>
    <x v="4"/>
    <n v="98026"/>
    <x v="1"/>
    <x v="990"/>
    <x v="1"/>
    <x v="8"/>
    <x v="302"/>
    <n v="14.256000000000002"/>
    <n v="3"/>
    <n v="0.2"/>
    <n v="4.4550000000000001"/>
  </r>
  <r>
    <n v="8617"/>
    <x v="4290"/>
    <x v="0"/>
    <x v="545"/>
    <d v="2013-09-15T00:00:00"/>
    <s v="Standard Class"/>
    <s v="BD-11770"/>
    <s v="Bryan Davis"/>
    <x v="0"/>
    <x v="0"/>
    <s v="Edmonds"/>
    <x v="4"/>
    <n v="98026"/>
    <x v="1"/>
    <x v="839"/>
    <x v="1"/>
    <x v="10"/>
    <x v="825"/>
    <n v="81.98"/>
    <n v="2"/>
    <n v="0"/>
    <n v="40.170200000000001"/>
  </r>
  <r>
    <n v="8618"/>
    <x v="4290"/>
    <x v="0"/>
    <x v="545"/>
    <d v="2013-09-15T00:00:00"/>
    <s v="Standard Class"/>
    <s v="BD-11770"/>
    <s v="Bryan Davis"/>
    <x v="0"/>
    <x v="0"/>
    <s v="Edmonds"/>
    <x v="4"/>
    <n v="98026"/>
    <x v="1"/>
    <x v="729"/>
    <x v="1"/>
    <x v="8"/>
    <x v="721"/>
    <n v="39.624000000000009"/>
    <n v="3"/>
    <n v="0.2"/>
    <n v="13.868400000000001"/>
  </r>
  <r>
    <n v="8619"/>
    <x v="4291"/>
    <x v="3"/>
    <x v="448"/>
    <d v="2014-03-09T00:00:00"/>
    <s v="Standard Class"/>
    <s v="BT-11395"/>
    <s v="Bill Tyler"/>
    <x v="1"/>
    <x v="0"/>
    <s v="Los Angeles"/>
    <x v="1"/>
    <n v="90004"/>
    <x v="1"/>
    <x v="719"/>
    <x v="0"/>
    <x v="3"/>
    <x v="711"/>
    <n v="399.67200000000003"/>
    <n v="7"/>
    <n v="0.2"/>
    <n v="-14.987700000000061"/>
  </r>
  <r>
    <n v="8620"/>
    <x v="4292"/>
    <x v="3"/>
    <x v="565"/>
    <d v="2014-09-14T00:00:00"/>
    <s v="Second Class"/>
    <s v="EM-14095"/>
    <s v="Eudokia Martin"/>
    <x v="1"/>
    <x v="0"/>
    <s v="New York City"/>
    <x v="15"/>
    <n v="10024"/>
    <x v="3"/>
    <x v="1569"/>
    <x v="1"/>
    <x v="4"/>
    <x v="1551"/>
    <n v="65.12"/>
    <n v="4"/>
    <n v="0"/>
    <n v="16.931200000000004"/>
  </r>
  <r>
    <n v="8621"/>
    <x v="4293"/>
    <x v="3"/>
    <x v="44"/>
    <d v="2014-11-10T00:00:00"/>
    <s v="Second Class"/>
    <s v="LC-17050"/>
    <s v="Liz Carlisle"/>
    <x v="0"/>
    <x v="0"/>
    <s v="Dallas"/>
    <x v="5"/>
    <n v="75217"/>
    <x v="2"/>
    <x v="677"/>
    <x v="0"/>
    <x v="5"/>
    <x v="671"/>
    <n v="30.560000000000002"/>
    <n v="5"/>
    <n v="0.6"/>
    <n v="-19.863999999999997"/>
  </r>
  <r>
    <n v="8622"/>
    <x v="4294"/>
    <x v="3"/>
    <x v="726"/>
    <d v="2014-05-19T00:00:00"/>
    <s v="Standard Class"/>
    <s v="FH-14275"/>
    <s v="Frank Hawley"/>
    <x v="1"/>
    <x v="0"/>
    <s v="Franklin"/>
    <x v="18"/>
    <n v="37064"/>
    <x v="0"/>
    <x v="95"/>
    <x v="1"/>
    <x v="9"/>
    <x v="95"/>
    <n v="20.768000000000001"/>
    <n v="2"/>
    <n v="0.2"/>
    <n v="2.3363999999999976"/>
  </r>
  <r>
    <n v="8623"/>
    <x v="4295"/>
    <x v="0"/>
    <x v="581"/>
    <d v="2013-12-02T00:00:00"/>
    <s v="Standard Class"/>
    <s v="CM-12235"/>
    <s v="Chris McAfee"/>
    <x v="0"/>
    <x v="0"/>
    <s v="Phoenix"/>
    <x v="16"/>
    <n v="85023"/>
    <x v="1"/>
    <x v="253"/>
    <x v="1"/>
    <x v="4"/>
    <x v="251"/>
    <n v="39.808"/>
    <n v="4"/>
    <n v="0.2"/>
    <n v="3.9808000000000003"/>
  </r>
  <r>
    <n v="8624"/>
    <x v="4296"/>
    <x v="1"/>
    <x v="50"/>
    <d v="2012-11-18T00:00:00"/>
    <s v="Standard Class"/>
    <s v="FM-14380"/>
    <s v="Fred McMath"/>
    <x v="0"/>
    <x v="0"/>
    <s v="Miami"/>
    <x v="2"/>
    <n v="33178"/>
    <x v="0"/>
    <x v="1080"/>
    <x v="1"/>
    <x v="8"/>
    <x v="1061"/>
    <n v="121.10400000000003"/>
    <n v="6"/>
    <n v="0.7"/>
    <n v="-100.91999999999999"/>
  </r>
  <r>
    <n v="8625"/>
    <x v="4296"/>
    <x v="1"/>
    <x v="50"/>
    <d v="2012-11-18T00:00:00"/>
    <s v="Standard Class"/>
    <s v="FM-14380"/>
    <s v="Fred McMath"/>
    <x v="0"/>
    <x v="0"/>
    <s v="Miami"/>
    <x v="2"/>
    <n v="33178"/>
    <x v="0"/>
    <x v="1130"/>
    <x v="2"/>
    <x v="11"/>
    <x v="1109"/>
    <n v="111.96"/>
    <n v="5"/>
    <n v="0.2"/>
    <n v="-1.3995000000000104"/>
  </r>
  <r>
    <n v="8626"/>
    <x v="4297"/>
    <x v="1"/>
    <x v="575"/>
    <d v="2012-12-12T00:00:00"/>
    <s v="Standard Class"/>
    <s v="HG-14965"/>
    <s v="Henry Goldwyn"/>
    <x v="1"/>
    <x v="0"/>
    <s v="Colorado Springs"/>
    <x v="22"/>
    <n v="80906"/>
    <x v="1"/>
    <x v="1221"/>
    <x v="1"/>
    <x v="10"/>
    <x v="1196"/>
    <n v="15.696000000000002"/>
    <n v="3"/>
    <n v="0.2"/>
    <n v="5.1011999999999995"/>
  </r>
  <r>
    <n v="8627"/>
    <x v="4298"/>
    <x v="1"/>
    <x v="67"/>
    <d v="2012-09-12T00:00:00"/>
    <s v="Standard Class"/>
    <s v="AG-10525"/>
    <s v="Andy Gerbode"/>
    <x v="1"/>
    <x v="0"/>
    <s v="New York City"/>
    <x v="15"/>
    <n v="10011"/>
    <x v="3"/>
    <x v="1247"/>
    <x v="1"/>
    <x v="4"/>
    <x v="1222"/>
    <n v="70.260000000000005"/>
    <n v="3"/>
    <n v="0"/>
    <n v="18.970199999999998"/>
  </r>
  <r>
    <n v="8628"/>
    <x v="4298"/>
    <x v="1"/>
    <x v="67"/>
    <d v="2012-09-12T00:00:00"/>
    <s v="Standard Class"/>
    <s v="AG-10525"/>
    <s v="Andy Gerbode"/>
    <x v="1"/>
    <x v="0"/>
    <s v="New York City"/>
    <x v="15"/>
    <n v="10011"/>
    <x v="3"/>
    <x v="1542"/>
    <x v="2"/>
    <x v="11"/>
    <x v="1521"/>
    <n v="90"/>
    <n v="5"/>
    <n v="0"/>
    <n v="16.199999999999992"/>
  </r>
  <r>
    <n v="8629"/>
    <x v="4298"/>
    <x v="1"/>
    <x v="67"/>
    <d v="2012-09-12T00:00:00"/>
    <s v="Standard Class"/>
    <s v="AG-10525"/>
    <s v="Andy Gerbode"/>
    <x v="1"/>
    <x v="0"/>
    <s v="New York City"/>
    <x v="15"/>
    <n v="10011"/>
    <x v="3"/>
    <x v="536"/>
    <x v="1"/>
    <x v="8"/>
    <x v="531"/>
    <n v="6.0960000000000001"/>
    <n v="2"/>
    <n v="0.2"/>
    <n v="2.0573999999999995"/>
  </r>
  <r>
    <n v="8630"/>
    <x v="4298"/>
    <x v="1"/>
    <x v="67"/>
    <d v="2012-09-12T00:00:00"/>
    <s v="Standard Class"/>
    <s v="AG-10525"/>
    <s v="Andy Gerbode"/>
    <x v="1"/>
    <x v="0"/>
    <s v="New York City"/>
    <x v="15"/>
    <n v="10011"/>
    <x v="3"/>
    <x v="1382"/>
    <x v="0"/>
    <x v="3"/>
    <x v="1358"/>
    <n v="481.17599999999999"/>
    <n v="2"/>
    <n v="0.4"/>
    <n v="-120.29400000000004"/>
  </r>
  <r>
    <n v="8631"/>
    <x v="4298"/>
    <x v="1"/>
    <x v="67"/>
    <d v="2012-09-12T00:00:00"/>
    <s v="Standard Class"/>
    <s v="AG-10525"/>
    <s v="Andy Gerbode"/>
    <x v="1"/>
    <x v="0"/>
    <s v="New York City"/>
    <x v="15"/>
    <n v="10011"/>
    <x v="3"/>
    <x v="804"/>
    <x v="1"/>
    <x v="13"/>
    <x v="794"/>
    <n v="7.24"/>
    <n v="4"/>
    <n v="0"/>
    <n v="2.3891999999999998"/>
  </r>
  <r>
    <n v="8632"/>
    <x v="4299"/>
    <x v="0"/>
    <x v="1062"/>
    <d v="2013-07-30T00:00:00"/>
    <s v="First Class"/>
    <s v="OT-18730"/>
    <s v="Olvera Toch"/>
    <x v="0"/>
    <x v="0"/>
    <s v="Bethlehem"/>
    <x v="9"/>
    <n v="18018"/>
    <x v="3"/>
    <x v="631"/>
    <x v="0"/>
    <x v="0"/>
    <x v="625"/>
    <n v="177.45000000000002"/>
    <n v="5"/>
    <n v="0.5"/>
    <n v="-78.078000000000003"/>
  </r>
  <r>
    <n v="8633"/>
    <x v="4299"/>
    <x v="0"/>
    <x v="1062"/>
    <d v="2013-07-30T00:00:00"/>
    <s v="First Class"/>
    <s v="OT-18730"/>
    <s v="Olvera Toch"/>
    <x v="0"/>
    <x v="0"/>
    <s v="Bethlehem"/>
    <x v="9"/>
    <n v="18018"/>
    <x v="3"/>
    <x v="692"/>
    <x v="1"/>
    <x v="8"/>
    <x v="685"/>
    <n v="1369.7640000000001"/>
    <n v="6"/>
    <n v="0.7"/>
    <n v="-913.17599999999993"/>
  </r>
  <r>
    <n v="8634"/>
    <x v="4299"/>
    <x v="0"/>
    <x v="1062"/>
    <d v="2013-07-30T00:00:00"/>
    <s v="First Class"/>
    <s v="OT-18730"/>
    <s v="Olvera Toch"/>
    <x v="0"/>
    <x v="0"/>
    <s v="Bethlehem"/>
    <x v="9"/>
    <n v="18018"/>
    <x v="3"/>
    <x v="1683"/>
    <x v="1"/>
    <x v="9"/>
    <x v="1662"/>
    <n v="9.48"/>
    <n v="3"/>
    <n v="0.2"/>
    <n v="0.7110000000000003"/>
  </r>
  <r>
    <n v="8635"/>
    <x v="4300"/>
    <x v="3"/>
    <x v="326"/>
    <d v="2014-08-30T00:00:00"/>
    <s v="Standard Class"/>
    <s v="SV-20365"/>
    <s v="Seth Vernon"/>
    <x v="0"/>
    <x v="0"/>
    <s v="Philadelphia"/>
    <x v="9"/>
    <n v="19140"/>
    <x v="3"/>
    <x v="0"/>
    <x v="0"/>
    <x v="0"/>
    <x v="0"/>
    <n v="130.97999999999999"/>
    <n v="2"/>
    <n v="0.5"/>
    <n v="-89.066399999999987"/>
  </r>
  <r>
    <n v="8636"/>
    <x v="4301"/>
    <x v="2"/>
    <x v="1013"/>
    <d v="2011-05-02T00:00:00"/>
    <s v="First Class"/>
    <s v="JM-16195"/>
    <s v="Justin MacKendrick"/>
    <x v="0"/>
    <x v="0"/>
    <s v="Louisville"/>
    <x v="0"/>
    <n v="40214"/>
    <x v="0"/>
    <x v="1753"/>
    <x v="1"/>
    <x v="6"/>
    <x v="1734"/>
    <n v="174.95000000000002"/>
    <n v="5"/>
    <n v="0"/>
    <n v="45.487000000000002"/>
  </r>
  <r>
    <n v="8637"/>
    <x v="4301"/>
    <x v="2"/>
    <x v="1013"/>
    <d v="2011-05-02T00:00:00"/>
    <s v="First Class"/>
    <s v="JM-16195"/>
    <s v="Justin MacKendrick"/>
    <x v="0"/>
    <x v="0"/>
    <s v="Louisville"/>
    <x v="0"/>
    <n v="40214"/>
    <x v="0"/>
    <x v="546"/>
    <x v="1"/>
    <x v="4"/>
    <x v="541"/>
    <n v="826"/>
    <n v="5"/>
    <n v="0"/>
    <n v="214.76"/>
  </r>
  <r>
    <n v="8638"/>
    <x v="4302"/>
    <x v="3"/>
    <x v="842"/>
    <d v="2014-05-03T00:00:00"/>
    <s v="Standard Class"/>
    <s v="HM-14980"/>
    <s v="Henry MacAllister"/>
    <x v="0"/>
    <x v="0"/>
    <s v="Seattle"/>
    <x v="4"/>
    <n v="98105"/>
    <x v="1"/>
    <x v="63"/>
    <x v="0"/>
    <x v="5"/>
    <x v="63"/>
    <n v="139.58000000000001"/>
    <n v="7"/>
    <n v="0"/>
    <n v="39.082400000000007"/>
  </r>
  <r>
    <n v="8639"/>
    <x v="4303"/>
    <x v="3"/>
    <x v="283"/>
    <d v="2014-07-25T00:00:00"/>
    <s v="First Class"/>
    <s v="PO-19180"/>
    <s v="Philisse Overcash"/>
    <x v="2"/>
    <x v="0"/>
    <s v="Kenosha"/>
    <x v="6"/>
    <n v="53142"/>
    <x v="2"/>
    <x v="1105"/>
    <x v="2"/>
    <x v="11"/>
    <x v="1085"/>
    <n v="399.95"/>
    <n v="5"/>
    <n v="0"/>
    <n v="143.982"/>
  </r>
  <r>
    <n v="8640"/>
    <x v="4304"/>
    <x v="2"/>
    <x v="736"/>
    <d v="2011-12-15T00:00:00"/>
    <s v="Second Class"/>
    <s v="KC-16675"/>
    <s v="Kimberly Carter"/>
    <x v="1"/>
    <x v="0"/>
    <s v="Henderson"/>
    <x v="0"/>
    <n v="42420"/>
    <x v="0"/>
    <x v="925"/>
    <x v="1"/>
    <x v="8"/>
    <x v="908"/>
    <n v="12.39"/>
    <n v="3"/>
    <n v="0"/>
    <n v="5.8232999999999997"/>
  </r>
  <r>
    <n v="8641"/>
    <x v="4305"/>
    <x v="3"/>
    <x v="602"/>
    <d v="2014-01-17T00:00:00"/>
    <s v="Standard Class"/>
    <s v="DB-13120"/>
    <s v="David Bremer"/>
    <x v="1"/>
    <x v="0"/>
    <s v="Dallas"/>
    <x v="5"/>
    <n v="75217"/>
    <x v="2"/>
    <x v="692"/>
    <x v="1"/>
    <x v="8"/>
    <x v="685"/>
    <n v="760.97999999999979"/>
    <n v="5"/>
    <n v="0.8"/>
    <n v="-1141.47"/>
  </r>
  <r>
    <n v="8642"/>
    <x v="4306"/>
    <x v="3"/>
    <x v="574"/>
    <d v="2014-12-03T00:00:00"/>
    <s v="Same Day"/>
    <s v="SV-20935"/>
    <s v="Susan Vittorini"/>
    <x v="0"/>
    <x v="0"/>
    <s v="Peoria"/>
    <x v="16"/>
    <n v="85345"/>
    <x v="1"/>
    <x v="443"/>
    <x v="1"/>
    <x v="8"/>
    <x v="438"/>
    <n v="67.860000000000014"/>
    <n v="6"/>
    <n v="0.7"/>
    <n v="-45.239999999999995"/>
  </r>
  <r>
    <n v="8643"/>
    <x v="4307"/>
    <x v="1"/>
    <x v="627"/>
    <d v="2012-11-15T00:00:00"/>
    <s v="Standard Class"/>
    <s v="NS-18640"/>
    <s v="Noel Staavos"/>
    <x v="1"/>
    <x v="0"/>
    <s v="Jacksonville"/>
    <x v="3"/>
    <n v="28540"/>
    <x v="0"/>
    <x v="294"/>
    <x v="1"/>
    <x v="13"/>
    <x v="291"/>
    <n v="31.504000000000005"/>
    <n v="11"/>
    <n v="0.2"/>
    <n v="11.814"/>
  </r>
  <r>
    <n v="8644"/>
    <x v="4307"/>
    <x v="1"/>
    <x v="627"/>
    <d v="2012-11-15T00:00:00"/>
    <s v="Standard Class"/>
    <s v="NS-18640"/>
    <s v="Noel Staavos"/>
    <x v="1"/>
    <x v="0"/>
    <s v="Jacksonville"/>
    <x v="3"/>
    <n v="28540"/>
    <x v="0"/>
    <x v="1621"/>
    <x v="1"/>
    <x v="2"/>
    <x v="1603"/>
    <n v="5.04"/>
    <n v="1"/>
    <n v="0.2"/>
    <n v="1.6379999999999997"/>
  </r>
  <r>
    <n v="8645"/>
    <x v="4307"/>
    <x v="1"/>
    <x v="627"/>
    <d v="2012-11-15T00:00:00"/>
    <s v="Standard Class"/>
    <s v="NS-18640"/>
    <s v="Noel Staavos"/>
    <x v="1"/>
    <x v="0"/>
    <s v="Jacksonville"/>
    <x v="3"/>
    <n v="28540"/>
    <x v="0"/>
    <x v="412"/>
    <x v="1"/>
    <x v="8"/>
    <x v="407"/>
    <n v="39.878999999999998"/>
    <n v="7"/>
    <n v="0.7"/>
    <n v="-29.244599999999991"/>
  </r>
  <r>
    <n v="8646"/>
    <x v="4307"/>
    <x v="1"/>
    <x v="627"/>
    <d v="2012-11-15T00:00:00"/>
    <s v="Standard Class"/>
    <s v="NS-18640"/>
    <s v="Noel Staavos"/>
    <x v="1"/>
    <x v="0"/>
    <s v="Jacksonville"/>
    <x v="3"/>
    <n v="28540"/>
    <x v="0"/>
    <x v="325"/>
    <x v="0"/>
    <x v="5"/>
    <x v="322"/>
    <n v="4.7119999999999997"/>
    <n v="1"/>
    <n v="0.2"/>
    <n v="1.4136000000000002"/>
  </r>
  <r>
    <n v="8647"/>
    <x v="4308"/>
    <x v="0"/>
    <x v="881"/>
    <d v="2013-11-30T00:00:00"/>
    <s v="Standard Class"/>
    <s v="MH-17455"/>
    <s v="Mark Hamilton"/>
    <x v="0"/>
    <x v="0"/>
    <s v="Los Angeles"/>
    <x v="1"/>
    <n v="90032"/>
    <x v="1"/>
    <x v="167"/>
    <x v="0"/>
    <x v="1"/>
    <x v="166"/>
    <n v="194.35200000000003"/>
    <n v="3"/>
    <n v="0.2"/>
    <n v="19.435200000000009"/>
  </r>
  <r>
    <n v="8648"/>
    <x v="4309"/>
    <x v="1"/>
    <x v="901"/>
    <d v="2012-12-08T00:00:00"/>
    <s v="First Class"/>
    <s v="RR-19525"/>
    <s v="Rick Reed"/>
    <x v="1"/>
    <x v="0"/>
    <s v="Nashville"/>
    <x v="18"/>
    <n v="37211"/>
    <x v="0"/>
    <x v="212"/>
    <x v="0"/>
    <x v="1"/>
    <x v="211"/>
    <n v="97.424000000000007"/>
    <n v="2"/>
    <n v="0.2"/>
    <n v="10.960199999999993"/>
  </r>
  <r>
    <n v="8649"/>
    <x v="4310"/>
    <x v="0"/>
    <x v="875"/>
    <d v="2013-08-04T00:00:00"/>
    <s v="Standard Class"/>
    <s v="RH-19555"/>
    <s v="Ritsa Hightower"/>
    <x v="0"/>
    <x v="0"/>
    <s v="Charlotte"/>
    <x v="3"/>
    <n v="28205"/>
    <x v="0"/>
    <x v="718"/>
    <x v="1"/>
    <x v="4"/>
    <x v="710"/>
    <n v="704.76"/>
    <n v="5"/>
    <n v="0.2"/>
    <n v="26.428499999999957"/>
  </r>
  <r>
    <n v="8650"/>
    <x v="4310"/>
    <x v="0"/>
    <x v="875"/>
    <d v="2013-08-04T00:00:00"/>
    <s v="Standard Class"/>
    <s v="RH-19555"/>
    <s v="Ritsa Hightower"/>
    <x v="0"/>
    <x v="0"/>
    <s v="Charlotte"/>
    <x v="3"/>
    <n v="28205"/>
    <x v="0"/>
    <x v="471"/>
    <x v="1"/>
    <x v="8"/>
    <x v="467"/>
    <n v="27.396000000000004"/>
    <n v="3"/>
    <n v="0.7"/>
    <n v="-20.090399999999995"/>
  </r>
  <r>
    <n v="8651"/>
    <x v="4311"/>
    <x v="2"/>
    <x v="103"/>
    <d v="2011-09-13T00:00:00"/>
    <s v="Same Day"/>
    <s v="RP-19390"/>
    <s v="Resi Pölking"/>
    <x v="0"/>
    <x v="0"/>
    <s v="Seattle"/>
    <x v="4"/>
    <n v="98103"/>
    <x v="1"/>
    <x v="1705"/>
    <x v="1"/>
    <x v="13"/>
    <x v="1685"/>
    <n v="5.6999999999999993"/>
    <n v="5"/>
    <n v="0"/>
    <n v="2.6789999999999998"/>
  </r>
  <r>
    <n v="8652"/>
    <x v="4311"/>
    <x v="2"/>
    <x v="103"/>
    <d v="2011-09-13T00:00:00"/>
    <s v="Same Day"/>
    <s v="RP-19390"/>
    <s v="Resi Pölking"/>
    <x v="0"/>
    <x v="0"/>
    <s v="Seattle"/>
    <x v="4"/>
    <n v="98103"/>
    <x v="1"/>
    <x v="283"/>
    <x v="0"/>
    <x v="5"/>
    <x v="280"/>
    <n v="14.190000000000001"/>
    <n v="3"/>
    <n v="0"/>
    <n v="5.5341000000000014"/>
  </r>
  <r>
    <n v="8653"/>
    <x v="4311"/>
    <x v="2"/>
    <x v="103"/>
    <d v="2011-09-13T00:00:00"/>
    <s v="Same Day"/>
    <s v="RP-19390"/>
    <s v="Resi Pölking"/>
    <x v="0"/>
    <x v="0"/>
    <s v="Seattle"/>
    <x v="4"/>
    <n v="98103"/>
    <x v="1"/>
    <x v="503"/>
    <x v="1"/>
    <x v="14"/>
    <x v="498"/>
    <n v="7.3"/>
    <n v="2"/>
    <n v="0"/>
    <n v="2.1899999999999995"/>
  </r>
  <r>
    <n v="8654"/>
    <x v="4311"/>
    <x v="2"/>
    <x v="103"/>
    <d v="2011-09-13T00:00:00"/>
    <s v="Same Day"/>
    <s v="RP-19390"/>
    <s v="Resi Pölking"/>
    <x v="0"/>
    <x v="0"/>
    <s v="Seattle"/>
    <x v="4"/>
    <n v="98103"/>
    <x v="1"/>
    <x v="590"/>
    <x v="2"/>
    <x v="11"/>
    <x v="585"/>
    <n v="199.98"/>
    <n v="2"/>
    <n v="0"/>
    <n v="75.992400000000004"/>
  </r>
  <r>
    <n v="8655"/>
    <x v="4311"/>
    <x v="2"/>
    <x v="103"/>
    <d v="2011-09-13T00:00:00"/>
    <s v="Same Day"/>
    <s v="RP-19390"/>
    <s v="Resi Pölking"/>
    <x v="0"/>
    <x v="0"/>
    <s v="Seattle"/>
    <x v="4"/>
    <n v="98103"/>
    <x v="1"/>
    <x v="1519"/>
    <x v="2"/>
    <x v="11"/>
    <x v="1497"/>
    <n v="144.96"/>
    <n v="4"/>
    <n v="0"/>
    <n v="60.883200000000002"/>
  </r>
  <r>
    <n v="8656"/>
    <x v="4311"/>
    <x v="2"/>
    <x v="103"/>
    <d v="2011-09-13T00:00:00"/>
    <s v="Same Day"/>
    <s v="RP-19390"/>
    <s v="Resi Pölking"/>
    <x v="0"/>
    <x v="0"/>
    <s v="Seattle"/>
    <x v="4"/>
    <n v="98103"/>
    <x v="1"/>
    <x v="1013"/>
    <x v="2"/>
    <x v="11"/>
    <x v="996"/>
    <n v="118"/>
    <n v="2"/>
    <n v="0"/>
    <n v="20.059999999999988"/>
  </r>
  <r>
    <n v="8657"/>
    <x v="4311"/>
    <x v="2"/>
    <x v="103"/>
    <d v="2011-09-13T00:00:00"/>
    <s v="Same Day"/>
    <s v="RP-19390"/>
    <s v="Resi Pölking"/>
    <x v="0"/>
    <x v="0"/>
    <s v="Seattle"/>
    <x v="4"/>
    <n v="98103"/>
    <x v="1"/>
    <x v="1438"/>
    <x v="1"/>
    <x v="10"/>
    <x v="1417"/>
    <n v="48.94"/>
    <n v="1"/>
    <n v="0"/>
    <n v="24.47"/>
  </r>
  <r>
    <n v="8658"/>
    <x v="4311"/>
    <x v="2"/>
    <x v="103"/>
    <d v="2011-09-13T00:00:00"/>
    <s v="Same Day"/>
    <s v="RP-19390"/>
    <s v="Resi Pölking"/>
    <x v="0"/>
    <x v="0"/>
    <s v="Seattle"/>
    <x v="4"/>
    <n v="98103"/>
    <x v="1"/>
    <x v="1201"/>
    <x v="1"/>
    <x v="9"/>
    <x v="1177"/>
    <n v="22.66"/>
    <n v="2"/>
    <n v="0"/>
    <n v="9.743800000000002"/>
  </r>
  <r>
    <n v="8659"/>
    <x v="4312"/>
    <x v="0"/>
    <x v="1028"/>
    <d v="2013-06-26T00:00:00"/>
    <s v="Standard Class"/>
    <s v="KB-16600"/>
    <s v="Ken Brennan"/>
    <x v="1"/>
    <x v="0"/>
    <s v="Chicago"/>
    <x v="10"/>
    <n v="60623"/>
    <x v="2"/>
    <x v="807"/>
    <x v="1"/>
    <x v="8"/>
    <x v="797"/>
    <n v="0.83599999999999974"/>
    <n v="1"/>
    <n v="0.8"/>
    <n v="-1.3376000000000001"/>
  </r>
  <r>
    <n v="8660"/>
    <x v="4313"/>
    <x v="0"/>
    <x v="323"/>
    <d v="2013-09-09T00:00:00"/>
    <s v="Standard Class"/>
    <s v="MH-17620"/>
    <s v="Matt Hagelstein"/>
    <x v="1"/>
    <x v="0"/>
    <s v="Cincinnati"/>
    <x v="24"/>
    <n v="45231"/>
    <x v="3"/>
    <x v="1408"/>
    <x v="1"/>
    <x v="10"/>
    <x v="1386"/>
    <n v="30.96"/>
    <n v="6"/>
    <n v="0.2"/>
    <n v="11.223000000000001"/>
  </r>
  <r>
    <n v="8661"/>
    <x v="4314"/>
    <x v="3"/>
    <x v="920"/>
    <d v="2014-12-01T00:00:00"/>
    <s v="Standard Class"/>
    <s v="HZ-14950"/>
    <s v="Henia Zydlo"/>
    <x v="0"/>
    <x v="0"/>
    <s v="Fort Lauderdale"/>
    <x v="2"/>
    <n v="33311"/>
    <x v="0"/>
    <x v="1103"/>
    <x v="0"/>
    <x v="0"/>
    <x v="1083"/>
    <n v="723.92"/>
    <n v="5"/>
    <n v="0.2"/>
    <n v="-81.440999999999946"/>
  </r>
  <r>
    <n v="8662"/>
    <x v="4315"/>
    <x v="1"/>
    <x v="793"/>
    <d v="2012-05-17T00:00:00"/>
    <s v="Standard Class"/>
    <s v="JG-15160"/>
    <s v="James Galang"/>
    <x v="0"/>
    <x v="0"/>
    <s v="Houston"/>
    <x v="5"/>
    <n v="77041"/>
    <x v="2"/>
    <x v="1649"/>
    <x v="0"/>
    <x v="5"/>
    <x v="1629"/>
    <n v="21.968000000000004"/>
    <n v="4"/>
    <n v="0.6"/>
    <n v="-15.9268"/>
  </r>
  <r>
    <n v="8663"/>
    <x v="4315"/>
    <x v="1"/>
    <x v="793"/>
    <d v="2012-05-17T00:00:00"/>
    <s v="Standard Class"/>
    <s v="JG-15160"/>
    <s v="James Galang"/>
    <x v="0"/>
    <x v="0"/>
    <s v="Houston"/>
    <x v="5"/>
    <n v="77041"/>
    <x v="2"/>
    <x v="957"/>
    <x v="2"/>
    <x v="7"/>
    <x v="941"/>
    <n v="619.15200000000004"/>
    <n v="6"/>
    <n v="0.2"/>
    <n v="69.654599999999988"/>
  </r>
  <r>
    <n v="8664"/>
    <x v="4315"/>
    <x v="1"/>
    <x v="793"/>
    <d v="2012-05-17T00:00:00"/>
    <s v="Standard Class"/>
    <s v="JG-15160"/>
    <s v="James Galang"/>
    <x v="0"/>
    <x v="0"/>
    <s v="Houston"/>
    <x v="5"/>
    <n v="77041"/>
    <x v="2"/>
    <x v="600"/>
    <x v="1"/>
    <x v="10"/>
    <x v="595"/>
    <n v="127.90400000000001"/>
    <n v="7"/>
    <n v="0.2"/>
    <n v="41.568799999999996"/>
  </r>
  <r>
    <n v="8665"/>
    <x v="4316"/>
    <x v="3"/>
    <x v="983"/>
    <d v="2014-04-02T00:00:00"/>
    <s v="Second Class"/>
    <s v="AB-10165"/>
    <s v="Alan Barnes"/>
    <x v="0"/>
    <x v="0"/>
    <s v="Lakewood"/>
    <x v="1"/>
    <n v="90712"/>
    <x v="1"/>
    <x v="1155"/>
    <x v="0"/>
    <x v="5"/>
    <x v="1134"/>
    <n v="94.2"/>
    <n v="5"/>
    <n v="0"/>
    <n v="39.564000000000007"/>
  </r>
  <r>
    <n v="8666"/>
    <x v="4317"/>
    <x v="0"/>
    <x v="1019"/>
    <d v="2013-11-19T00:00:00"/>
    <s v="First Class"/>
    <s v="HJ-14875"/>
    <s v="Heather Jas"/>
    <x v="2"/>
    <x v="0"/>
    <s v="San Francisco"/>
    <x v="1"/>
    <n v="94122"/>
    <x v="1"/>
    <x v="558"/>
    <x v="1"/>
    <x v="14"/>
    <x v="552"/>
    <n v="49.5"/>
    <n v="5"/>
    <n v="0"/>
    <n v="13.365"/>
  </r>
  <r>
    <n v="8667"/>
    <x v="4318"/>
    <x v="0"/>
    <x v="945"/>
    <d v="2014-01-03T00:00:00"/>
    <s v="First Class"/>
    <s v="CJ-11875"/>
    <s v="Carl Jackson"/>
    <x v="1"/>
    <x v="0"/>
    <s v="Philadelphia"/>
    <x v="9"/>
    <n v="19140"/>
    <x v="3"/>
    <x v="1560"/>
    <x v="1"/>
    <x v="6"/>
    <x v="1541"/>
    <n v="16.520000000000003"/>
    <n v="5"/>
    <n v="0.2"/>
    <n v="1.6519999999999992"/>
  </r>
  <r>
    <n v="8668"/>
    <x v="4319"/>
    <x v="0"/>
    <x v="596"/>
    <d v="2013-12-25T00:00:00"/>
    <s v="Second Class"/>
    <s v="ED-13885"/>
    <s v="Emily Ducich"/>
    <x v="2"/>
    <x v="0"/>
    <s v="Seattle"/>
    <x v="4"/>
    <n v="98115"/>
    <x v="1"/>
    <x v="153"/>
    <x v="1"/>
    <x v="8"/>
    <x v="152"/>
    <n v="55.360000000000007"/>
    <n v="4"/>
    <n v="0.2"/>
    <n v="19.375999999999998"/>
  </r>
  <r>
    <n v="8669"/>
    <x v="4319"/>
    <x v="0"/>
    <x v="596"/>
    <d v="2013-12-25T00:00:00"/>
    <s v="Second Class"/>
    <s v="ED-13885"/>
    <s v="Emily Ducich"/>
    <x v="2"/>
    <x v="0"/>
    <s v="Seattle"/>
    <x v="4"/>
    <n v="98115"/>
    <x v="1"/>
    <x v="1703"/>
    <x v="2"/>
    <x v="15"/>
    <x v="1683"/>
    <n v="11.56"/>
    <n v="1"/>
    <n v="0.2"/>
    <n v="3.7569999999999992"/>
  </r>
  <r>
    <n v="8670"/>
    <x v="4320"/>
    <x v="1"/>
    <x v="139"/>
    <d v="2012-12-25T00:00:00"/>
    <s v="Second Class"/>
    <s v="AI-10855"/>
    <s v="Arianne Irving"/>
    <x v="0"/>
    <x v="0"/>
    <s v="Los Angeles"/>
    <x v="1"/>
    <n v="90036"/>
    <x v="1"/>
    <x v="1115"/>
    <x v="1"/>
    <x v="10"/>
    <x v="33"/>
    <n v="17.12"/>
    <n v="4"/>
    <n v="0"/>
    <n v="7.7039999999999988"/>
  </r>
  <r>
    <n v="8671"/>
    <x v="4321"/>
    <x v="2"/>
    <x v="422"/>
    <d v="2012-01-01T00:00:00"/>
    <s v="Second Class"/>
    <s v="KB-16315"/>
    <s v="Karl Braun"/>
    <x v="0"/>
    <x v="0"/>
    <s v="Cleveland"/>
    <x v="24"/>
    <n v="44105"/>
    <x v="3"/>
    <x v="1597"/>
    <x v="0"/>
    <x v="5"/>
    <x v="1580"/>
    <n v="182.35200000000003"/>
    <n v="3"/>
    <n v="0.2"/>
    <n v="-18.23520000000002"/>
  </r>
  <r>
    <n v="8672"/>
    <x v="4321"/>
    <x v="2"/>
    <x v="422"/>
    <d v="2012-01-01T00:00:00"/>
    <s v="Second Class"/>
    <s v="KB-16315"/>
    <s v="Karl Braun"/>
    <x v="0"/>
    <x v="0"/>
    <s v="Cleveland"/>
    <x v="24"/>
    <n v="44105"/>
    <x v="3"/>
    <x v="235"/>
    <x v="1"/>
    <x v="4"/>
    <x v="233"/>
    <n v="118.16"/>
    <n v="2"/>
    <n v="0.2"/>
    <n v="-25.108999999999988"/>
  </r>
  <r>
    <n v="8673"/>
    <x v="4322"/>
    <x v="3"/>
    <x v="911"/>
    <d v="2014-02-22T00:00:00"/>
    <s v="Standard Class"/>
    <s v="JS-16030"/>
    <s v="Joy Smith"/>
    <x v="0"/>
    <x v="0"/>
    <s v="Decatur"/>
    <x v="10"/>
    <n v="62521"/>
    <x v="2"/>
    <x v="271"/>
    <x v="1"/>
    <x v="13"/>
    <x v="268"/>
    <n v="18.368000000000002"/>
    <n v="2"/>
    <n v="0.2"/>
    <n v="6.1991999999999994"/>
  </r>
  <r>
    <n v="8674"/>
    <x v="4322"/>
    <x v="3"/>
    <x v="911"/>
    <d v="2014-02-22T00:00:00"/>
    <s v="Standard Class"/>
    <s v="JS-16030"/>
    <s v="Joy Smith"/>
    <x v="0"/>
    <x v="0"/>
    <s v="Decatur"/>
    <x v="10"/>
    <n v="62521"/>
    <x v="2"/>
    <x v="120"/>
    <x v="0"/>
    <x v="1"/>
    <x v="120"/>
    <n v="600.55799999999999"/>
    <n v="3"/>
    <n v="0.3"/>
    <n v="-8.5794000000000779"/>
  </r>
  <r>
    <n v="8675"/>
    <x v="4322"/>
    <x v="3"/>
    <x v="911"/>
    <d v="2014-02-22T00:00:00"/>
    <s v="Standard Class"/>
    <s v="JS-16030"/>
    <s v="Joy Smith"/>
    <x v="0"/>
    <x v="0"/>
    <s v="Decatur"/>
    <x v="10"/>
    <n v="62521"/>
    <x v="2"/>
    <x v="193"/>
    <x v="1"/>
    <x v="4"/>
    <x v="192"/>
    <n v="50.352000000000004"/>
    <n v="3"/>
    <n v="0.2"/>
    <n v="-8.1822000000000052"/>
  </r>
  <r>
    <n v="8676"/>
    <x v="4322"/>
    <x v="3"/>
    <x v="911"/>
    <d v="2014-02-22T00:00:00"/>
    <s v="Standard Class"/>
    <s v="JS-16030"/>
    <s v="Joy Smith"/>
    <x v="0"/>
    <x v="0"/>
    <s v="Decatur"/>
    <x v="10"/>
    <n v="62521"/>
    <x v="2"/>
    <x v="512"/>
    <x v="1"/>
    <x v="6"/>
    <x v="507"/>
    <n v="28.031999999999996"/>
    <n v="6"/>
    <n v="0.2"/>
    <n v="3.5039999999999996"/>
  </r>
  <r>
    <n v="8677"/>
    <x v="4322"/>
    <x v="3"/>
    <x v="911"/>
    <d v="2014-02-22T00:00:00"/>
    <s v="Standard Class"/>
    <s v="JS-16030"/>
    <s v="Joy Smith"/>
    <x v="0"/>
    <x v="0"/>
    <s v="Decatur"/>
    <x v="10"/>
    <n v="62521"/>
    <x v="2"/>
    <x v="1006"/>
    <x v="0"/>
    <x v="5"/>
    <x v="1372"/>
    <n v="7.6920000000000002"/>
    <n v="1"/>
    <n v="0.6"/>
    <n v="-3.6536999999999988"/>
  </r>
  <r>
    <n v="8678"/>
    <x v="4323"/>
    <x v="3"/>
    <x v="1200"/>
    <d v="2014-10-27T00:00:00"/>
    <s v="First Class"/>
    <s v="PO-18850"/>
    <s v="Patrick O'Brill"/>
    <x v="0"/>
    <x v="0"/>
    <s v="Mansfield"/>
    <x v="5"/>
    <n v="76063"/>
    <x v="2"/>
    <x v="1116"/>
    <x v="0"/>
    <x v="3"/>
    <x v="1095"/>
    <n v="517.40500000000009"/>
    <n v="5"/>
    <n v="0.3"/>
    <n v="-81.306500000000028"/>
  </r>
  <r>
    <n v="8679"/>
    <x v="4324"/>
    <x v="0"/>
    <x v="476"/>
    <d v="2013-09-08T00:00:00"/>
    <s v="Second Class"/>
    <s v="RD-19810"/>
    <s v="Ross DeVincentis"/>
    <x v="2"/>
    <x v="0"/>
    <s v="Houston"/>
    <x v="5"/>
    <n v="77070"/>
    <x v="2"/>
    <x v="636"/>
    <x v="1"/>
    <x v="8"/>
    <x v="630"/>
    <n v="8.6079999999999988"/>
    <n v="8"/>
    <n v="0.8"/>
    <n v="-13.342400000000001"/>
  </r>
  <r>
    <n v="8680"/>
    <x v="4324"/>
    <x v="0"/>
    <x v="476"/>
    <d v="2013-09-08T00:00:00"/>
    <s v="Second Class"/>
    <s v="RD-19810"/>
    <s v="Ross DeVincentis"/>
    <x v="2"/>
    <x v="0"/>
    <s v="Houston"/>
    <x v="5"/>
    <n v="77070"/>
    <x v="2"/>
    <x v="685"/>
    <x v="2"/>
    <x v="11"/>
    <x v="678"/>
    <n v="159.56"/>
    <n v="5"/>
    <n v="0.2"/>
    <n v="33.906499999999994"/>
  </r>
  <r>
    <n v="8681"/>
    <x v="4325"/>
    <x v="0"/>
    <x v="49"/>
    <d v="2013-12-04T00:00:00"/>
    <s v="Second Class"/>
    <s v="JD-15895"/>
    <s v="Jonathan Doherty"/>
    <x v="1"/>
    <x v="0"/>
    <s v="Richmond"/>
    <x v="17"/>
    <n v="23223"/>
    <x v="0"/>
    <x v="227"/>
    <x v="1"/>
    <x v="9"/>
    <x v="225"/>
    <n v="2104.5499999999997"/>
    <n v="7"/>
    <n v="0"/>
    <n v="694.50149999999985"/>
  </r>
  <r>
    <n v="8682"/>
    <x v="4325"/>
    <x v="0"/>
    <x v="49"/>
    <d v="2013-12-04T00:00:00"/>
    <s v="Second Class"/>
    <s v="JD-15895"/>
    <s v="Jonathan Doherty"/>
    <x v="1"/>
    <x v="0"/>
    <s v="Richmond"/>
    <x v="17"/>
    <n v="23223"/>
    <x v="0"/>
    <x v="597"/>
    <x v="1"/>
    <x v="14"/>
    <x v="592"/>
    <n v="40.700000000000003"/>
    <n v="5"/>
    <n v="0"/>
    <n v="11.802999999999999"/>
  </r>
  <r>
    <n v="8683"/>
    <x v="4326"/>
    <x v="2"/>
    <x v="1127"/>
    <d v="2011-11-10T00:00:00"/>
    <s v="Standard Class"/>
    <s v="SR-20740"/>
    <s v="Steven Roelle"/>
    <x v="2"/>
    <x v="0"/>
    <s v="Arlington"/>
    <x v="17"/>
    <n v="22204"/>
    <x v="0"/>
    <x v="1365"/>
    <x v="2"/>
    <x v="11"/>
    <x v="1342"/>
    <n v="47.79"/>
    <n v="3"/>
    <n v="0"/>
    <n v="16.2486"/>
  </r>
  <r>
    <n v="8684"/>
    <x v="4327"/>
    <x v="3"/>
    <x v="920"/>
    <d v="2014-12-02T00:00:00"/>
    <s v="Standard Class"/>
    <s v="TZ-21580"/>
    <s v="Tracy Zic"/>
    <x v="0"/>
    <x v="0"/>
    <s v="San Francisco"/>
    <x v="1"/>
    <n v="94122"/>
    <x v="1"/>
    <x v="679"/>
    <x v="1"/>
    <x v="6"/>
    <x v="673"/>
    <n v="5.16"/>
    <n v="2"/>
    <n v="0"/>
    <n v="1.3416000000000001"/>
  </r>
  <r>
    <n v="8685"/>
    <x v="4328"/>
    <x v="0"/>
    <x v="186"/>
    <d v="2013-12-24T00:00:00"/>
    <s v="Standard Class"/>
    <s v="TN-21040"/>
    <s v="Tanja Norvell"/>
    <x v="2"/>
    <x v="0"/>
    <s v="San Diego"/>
    <x v="1"/>
    <n v="92024"/>
    <x v="1"/>
    <x v="427"/>
    <x v="2"/>
    <x v="11"/>
    <x v="422"/>
    <n v="21.209999999999997"/>
    <n v="7"/>
    <n v="0"/>
    <n v="4.4540999999999986"/>
  </r>
  <r>
    <n v="8686"/>
    <x v="4329"/>
    <x v="3"/>
    <x v="237"/>
    <d v="2014-11-19T00:00:00"/>
    <s v="Second Class"/>
    <s v="PW-19030"/>
    <s v="Pauline Webber"/>
    <x v="1"/>
    <x v="0"/>
    <s v="Watertown"/>
    <x v="15"/>
    <n v="13601"/>
    <x v="3"/>
    <x v="1229"/>
    <x v="1"/>
    <x v="4"/>
    <x v="1203"/>
    <n v="96.359999999999985"/>
    <n v="6"/>
    <n v="0"/>
    <n v="25.053599999999996"/>
  </r>
  <r>
    <n v="8687"/>
    <x v="4330"/>
    <x v="0"/>
    <x v="190"/>
    <d v="2013-06-27T00:00:00"/>
    <s v="Same Day"/>
    <s v="AH-10075"/>
    <s v="Adam Hart"/>
    <x v="1"/>
    <x v="0"/>
    <s v="Los Angeles"/>
    <x v="1"/>
    <n v="90036"/>
    <x v="1"/>
    <x v="413"/>
    <x v="1"/>
    <x v="14"/>
    <x v="408"/>
    <n v="231.72"/>
    <n v="2"/>
    <n v="0"/>
    <n v="11.585999999999984"/>
  </r>
  <r>
    <n v="8688"/>
    <x v="4330"/>
    <x v="0"/>
    <x v="190"/>
    <d v="2013-06-27T00:00:00"/>
    <s v="Same Day"/>
    <s v="AH-10075"/>
    <s v="Adam Hart"/>
    <x v="1"/>
    <x v="0"/>
    <s v="Los Angeles"/>
    <x v="1"/>
    <n v="90036"/>
    <x v="1"/>
    <x v="294"/>
    <x v="1"/>
    <x v="13"/>
    <x v="291"/>
    <n v="17.899999999999999"/>
    <n v="5"/>
    <n v="0"/>
    <n v="8.9499999999999993"/>
  </r>
  <r>
    <n v="8689"/>
    <x v="4330"/>
    <x v="0"/>
    <x v="190"/>
    <d v="2013-06-27T00:00:00"/>
    <s v="Same Day"/>
    <s v="AH-10075"/>
    <s v="Adam Hart"/>
    <x v="1"/>
    <x v="0"/>
    <s v="Los Angeles"/>
    <x v="1"/>
    <n v="90036"/>
    <x v="1"/>
    <x v="910"/>
    <x v="1"/>
    <x v="10"/>
    <x v="893"/>
    <n v="12.48"/>
    <n v="2"/>
    <n v="0"/>
    <n v="5.6159999999999997"/>
  </r>
  <r>
    <n v="8690"/>
    <x v="4331"/>
    <x v="2"/>
    <x v="58"/>
    <d v="2011-12-30T00:00:00"/>
    <s v="Standard Class"/>
    <s v="AY-10555"/>
    <s v="Andy Yotov"/>
    <x v="1"/>
    <x v="0"/>
    <s v="Philadelphia"/>
    <x v="9"/>
    <n v="19140"/>
    <x v="3"/>
    <x v="1216"/>
    <x v="1"/>
    <x v="6"/>
    <x v="1191"/>
    <n v="8.016"/>
    <n v="3"/>
    <n v="0.2"/>
    <n v="1.102199999999999"/>
  </r>
  <r>
    <n v="8691"/>
    <x v="4332"/>
    <x v="0"/>
    <x v="1041"/>
    <d v="2013-08-19T00:00:00"/>
    <s v="Standard Class"/>
    <s v="SP-20650"/>
    <s v="Stephanie Phelps"/>
    <x v="1"/>
    <x v="0"/>
    <s v="Akron"/>
    <x v="24"/>
    <n v="44312"/>
    <x v="3"/>
    <x v="1015"/>
    <x v="2"/>
    <x v="7"/>
    <x v="997"/>
    <n v="259.89600000000002"/>
    <n v="2"/>
    <n v="0.4"/>
    <n v="-56.310799999999972"/>
  </r>
  <r>
    <n v="8692"/>
    <x v="4332"/>
    <x v="0"/>
    <x v="1041"/>
    <d v="2013-08-19T00:00:00"/>
    <s v="Standard Class"/>
    <s v="SP-20650"/>
    <s v="Stephanie Phelps"/>
    <x v="1"/>
    <x v="0"/>
    <s v="Akron"/>
    <x v="24"/>
    <n v="44312"/>
    <x v="3"/>
    <x v="638"/>
    <x v="2"/>
    <x v="7"/>
    <x v="752"/>
    <n v="247.18799999999999"/>
    <n v="2"/>
    <n v="0.4"/>
    <n v="-49.437600000000032"/>
  </r>
  <r>
    <n v="8693"/>
    <x v="4332"/>
    <x v="0"/>
    <x v="1041"/>
    <d v="2013-08-19T00:00:00"/>
    <s v="Standard Class"/>
    <s v="SP-20650"/>
    <s v="Stephanie Phelps"/>
    <x v="1"/>
    <x v="0"/>
    <s v="Akron"/>
    <x v="24"/>
    <n v="44312"/>
    <x v="3"/>
    <x v="1509"/>
    <x v="2"/>
    <x v="11"/>
    <x v="1487"/>
    <n v="279.95999999999998"/>
    <n v="5"/>
    <n v="0.2"/>
    <n v="48.992999999999995"/>
  </r>
  <r>
    <n v="8694"/>
    <x v="4333"/>
    <x v="0"/>
    <x v="1057"/>
    <d v="2013-10-29T00:00:00"/>
    <s v="Standard Class"/>
    <s v="ED-13885"/>
    <s v="Emily Ducich"/>
    <x v="2"/>
    <x v="0"/>
    <s v="San Francisco"/>
    <x v="1"/>
    <n v="94110"/>
    <x v="1"/>
    <x v="293"/>
    <x v="2"/>
    <x v="11"/>
    <x v="290"/>
    <n v="450"/>
    <n v="5"/>
    <n v="0"/>
    <n v="162"/>
  </r>
  <r>
    <n v="8695"/>
    <x v="4334"/>
    <x v="2"/>
    <x v="709"/>
    <d v="2011-08-28T00:00:00"/>
    <s v="Second Class"/>
    <s v="CR-12625"/>
    <s v="Corey Roper"/>
    <x v="2"/>
    <x v="0"/>
    <s v="Grand Rapids"/>
    <x v="12"/>
    <n v="49505"/>
    <x v="2"/>
    <x v="548"/>
    <x v="1"/>
    <x v="10"/>
    <x v="543"/>
    <n v="19.440000000000001"/>
    <n v="3"/>
    <n v="0"/>
    <n v="9.5256000000000007"/>
  </r>
  <r>
    <n v="8696"/>
    <x v="4335"/>
    <x v="3"/>
    <x v="175"/>
    <d v="2014-09-18T00:00:00"/>
    <s v="Second Class"/>
    <s v="CS-12400"/>
    <s v="Christopher Schild"/>
    <x v="2"/>
    <x v="0"/>
    <s v="San Francisco"/>
    <x v="1"/>
    <n v="94109"/>
    <x v="1"/>
    <x v="215"/>
    <x v="0"/>
    <x v="3"/>
    <x v="214"/>
    <n v="300.904"/>
    <n v="1"/>
    <n v="0.2"/>
    <n v="11.283900000000017"/>
  </r>
  <r>
    <n v="8697"/>
    <x v="4336"/>
    <x v="3"/>
    <x v="140"/>
    <d v="2014-06-21T00:00:00"/>
    <s v="Standard Class"/>
    <s v="TS-21205"/>
    <s v="Thomas Seio"/>
    <x v="1"/>
    <x v="0"/>
    <s v="Nashville"/>
    <x v="18"/>
    <n v="37211"/>
    <x v="0"/>
    <x v="1278"/>
    <x v="2"/>
    <x v="7"/>
    <x v="1254"/>
    <n v="239.976"/>
    <n v="3"/>
    <n v="0.2"/>
    <n v="26.997299999999967"/>
  </r>
  <r>
    <n v="8698"/>
    <x v="4336"/>
    <x v="3"/>
    <x v="140"/>
    <d v="2014-06-21T00:00:00"/>
    <s v="Standard Class"/>
    <s v="TS-21205"/>
    <s v="Thomas Seio"/>
    <x v="1"/>
    <x v="0"/>
    <s v="Nashville"/>
    <x v="18"/>
    <n v="37211"/>
    <x v="0"/>
    <x v="221"/>
    <x v="0"/>
    <x v="5"/>
    <x v="33"/>
    <n v="31.168000000000003"/>
    <n v="4"/>
    <n v="0.2"/>
    <n v="9.3504000000000005"/>
  </r>
  <r>
    <n v="8699"/>
    <x v="4336"/>
    <x v="3"/>
    <x v="140"/>
    <d v="2014-06-21T00:00:00"/>
    <s v="Standard Class"/>
    <s v="TS-21205"/>
    <s v="Thomas Seio"/>
    <x v="1"/>
    <x v="0"/>
    <s v="Nashville"/>
    <x v="18"/>
    <n v="37211"/>
    <x v="0"/>
    <x v="1529"/>
    <x v="0"/>
    <x v="3"/>
    <x v="1507"/>
    <n v="120.96"/>
    <n v="2"/>
    <n v="0.4"/>
    <n v="-28.224000000000004"/>
  </r>
  <r>
    <n v="8700"/>
    <x v="4336"/>
    <x v="3"/>
    <x v="140"/>
    <d v="2014-06-21T00:00:00"/>
    <s v="Standard Class"/>
    <s v="TS-21205"/>
    <s v="Thomas Seio"/>
    <x v="1"/>
    <x v="0"/>
    <s v="Nashville"/>
    <x v="18"/>
    <n v="37211"/>
    <x v="0"/>
    <x v="754"/>
    <x v="2"/>
    <x v="7"/>
    <x v="745"/>
    <n v="2239.9360000000001"/>
    <n v="8"/>
    <n v="0.2"/>
    <n v="223.99360000000013"/>
  </r>
  <r>
    <n v="8701"/>
    <x v="4336"/>
    <x v="3"/>
    <x v="140"/>
    <d v="2014-06-21T00:00:00"/>
    <s v="Standard Class"/>
    <s v="TS-21205"/>
    <s v="Thomas Seio"/>
    <x v="1"/>
    <x v="0"/>
    <s v="Nashville"/>
    <x v="18"/>
    <n v="37211"/>
    <x v="0"/>
    <x v="360"/>
    <x v="1"/>
    <x v="9"/>
    <x v="33"/>
    <n v="76.608000000000004"/>
    <n v="8"/>
    <n v="0.2"/>
    <n v="6.7031999999999954"/>
  </r>
  <r>
    <n v="8702"/>
    <x v="4336"/>
    <x v="3"/>
    <x v="140"/>
    <d v="2014-06-21T00:00:00"/>
    <s v="Standard Class"/>
    <s v="TS-21205"/>
    <s v="Thomas Seio"/>
    <x v="1"/>
    <x v="0"/>
    <s v="Nashville"/>
    <x v="18"/>
    <n v="37211"/>
    <x v="0"/>
    <x v="518"/>
    <x v="1"/>
    <x v="4"/>
    <x v="513"/>
    <n v="142.77600000000001"/>
    <n v="1"/>
    <n v="0.2"/>
    <n v="17.84699999999998"/>
  </r>
  <r>
    <n v="8703"/>
    <x v="4336"/>
    <x v="3"/>
    <x v="140"/>
    <d v="2014-06-21T00:00:00"/>
    <s v="Standard Class"/>
    <s v="TS-21205"/>
    <s v="Thomas Seio"/>
    <x v="1"/>
    <x v="0"/>
    <s v="Nashville"/>
    <x v="18"/>
    <n v="37211"/>
    <x v="0"/>
    <x v="1841"/>
    <x v="1"/>
    <x v="10"/>
    <x v="1820"/>
    <n v="91.360000000000014"/>
    <n v="5"/>
    <n v="0.2"/>
    <n v="29.691999999999993"/>
  </r>
  <r>
    <n v="8704"/>
    <x v="4337"/>
    <x v="1"/>
    <x v="1201"/>
    <d v="2012-03-05T00:00:00"/>
    <s v="Standard Class"/>
    <s v="RP-19390"/>
    <s v="Resi Pölking"/>
    <x v="0"/>
    <x v="0"/>
    <s v="Philadelphia"/>
    <x v="9"/>
    <n v="19120"/>
    <x v="3"/>
    <x v="1108"/>
    <x v="1"/>
    <x v="9"/>
    <x v="1088"/>
    <n v="3.5520000000000005"/>
    <n v="2"/>
    <n v="0.2"/>
    <n v="0.44399999999999973"/>
  </r>
  <r>
    <n v="8705"/>
    <x v="4338"/>
    <x v="0"/>
    <x v="310"/>
    <d v="2013-07-27T00:00:00"/>
    <s v="First Class"/>
    <s v="IL-15100"/>
    <s v="Ivan Liston"/>
    <x v="0"/>
    <x v="0"/>
    <s v="Houston"/>
    <x v="5"/>
    <n v="77041"/>
    <x v="2"/>
    <x v="1763"/>
    <x v="2"/>
    <x v="7"/>
    <x v="1743"/>
    <n v="115.136"/>
    <n v="8"/>
    <n v="0.2"/>
    <n v="11.513600000000004"/>
  </r>
  <r>
    <n v="8706"/>
    <x v="4339"/>
    <x v="2"/>
    <x v="1202"/>
    <d v="2011-10-05T00:00:00"/>
    <s v="Standard Class"/>
    <s v="NF-18475"/>
    <s v="Neil Französisch"/>
    <x v="2"/>
    <x v="0"/>
    <s v="Reno"/>
    <x v="33"/>
    <n v="89502"/>
    <x v="1"/>
    <x v="1835"/>
    <x v="1"/>
    <x v="13"/>
    <x v="1814"/>
    <n v="4.71"/>
    <n v="1"/>
    <n v="0"/>
    <n v="0"/>
  </r>
  <r>
    <n v="8707"/>
    <x v="4340"/>
    <x v="2"/>
    <x v="78"/>
    <d v="2011-09-13T00:00:00"/>
    <s v="Standard Class"/>
    <s v="PP-18955"/>
    <s v="Paul Prost"/>
    <x v="2"/>
    <x v="0"/>
    <s v="New York City"/>
    <x v="15"/>
    <n v="10009"/>
    <x v="3"/>
    <x v="992"/>
    <x v="0"/>
    <x v="1"/>
    <x v="975"/>
    <n v="172.76400000000001"/>
    <n v="2"/>
    <n v="0.1"/>
    <n v="13.437199999999986"/>
  </r>
  <r>
    <n v="8708"/>
    <x v="4340"/>
    <x v="2"/>
    <x v="78"/>
    <d v="2011-09-13T00:00:00"/>
    <s v="Standard Class"/>
    <s v="PP-18955"/>
    <s v="Paul Prost"/>
    <x v="2"/>
    <x v="0"/>
    <s v="New York City"/>
    <x v="15"/>
    <n v="10009"/>
    <x v="3"/>
    <x v="1273"/>
    <x v="1"/>
    <x v="6"/>
    <x v="1249"/>
    <n v="3.52"/>
    <n v="2"/>
    <n v="0"/>
    <n v="1.6896"/>
  </r>
  <r>
    <n v="8709"/>
    <x v="4341"/>
    <x v="2"/>
    <x v="912"/>
    <d v="2011-11-18T00:00:00"/>
    <s v="First Class"/>
    <s v="JD-16150"/>
    <s v="Justin Deggeller"/>
    <x v="1"/>
    <x v="0"/>
    <s v="Los Angeles"/>
    <x v="1"/>
    <n v="90008"/>
    <x v="1"/>
    <x v="771"/>
    <x v="2"/>
    <x v="7"/>
    <x v="763"/>
    <n v="79.968000000000004"/>
    <n v="4"/>
    <n v="0.2"/>
    <n v="-17.992799999999999"/>
  </r>
  <r>
    <n v="8710"/>
    <x v="4341"/>
    <x v="2"/>
    <x v="912"/>
    <d v="2011-11-18T00:00:00"/>
    <s v="First Class"/>
    <s v="JD-16150"/>
    <s v="Justin Deggeller"/>
    <x v="1"/>
    <x v="0"/>
    <s v="Los Angeles"/>
    <x v="1"/>
    <n v="90008"/>
    <x v="1"/>
    <x v="574"/>
    <x v="0"/>
    <x v="0"/>
    <x v="569"/>
    <n v="305.97449999999998"/>
    <n v="3"/>
    <n v="0.15"/>
    <n v="25.197899999999969"/>
  </r>
  <r>
    <n v="8711"/>
    <x v="4341"/>
    <x v="2"/>
    <x v="912"/>
    <d v="2011-11-18T00:00:00"/>
    <s v="First Class"/>
    <s v="JD-16150"/>
    <s v="Justin Deggeller"/>
    <x v="1"/>
    <x v="0"/>
    <s v="Los Angeles"/>
    <x v="1"/>
    <n v="90008"/>
    <x v="1"/>
    <x v="156"/>
    <x v="1"/>
    <x v="4"/>
    <x v="155"/>
    <n v="344.90999999999997"/>
    <n v="3"/>
    <n v="0"/>
    <n v="10.347300000000004"/>
  </r>
  <r>
    <n v="8712"/>
    <x v="4342"/>
    <x v="2"/>
    <x v="223"/>
    <d v="2011-03-07T00:00:00"/>
    <s v="Standard Class"/>
    <s v="EJ-14155"/>
    <s v="Eva Jacobs"/>
    <x v="0"/>
    <x v="0"/>
    <s v="San Diego"/>
    <x v="1"/>
    <n v="92037"/>
    <x v="1"/>
    <x v="971"/>
    <x v="0"/>
    <x v="3"/>
    <x v="956"/>
    <n v="626.35200000000009"/>
    <n v="3"/>
    <n v="0.2"/>
    <n v="-23.488200000000091"/>
  </r>
  <r>
    <n v="8713"/>
    <x v="4343"/>
    <x v="1"/>
    <x v="155"/>
    <d v="2012-12-07T00:00:00"/>
    <s v="Standard Class"/>
    <s v="PW-19240"/>
    <s v="Pierre Wener"/>
    <x v="0"/>
    <x v="0"/>
    <s v="San Francisco"/>
    <x v="1"/>
    <n v="94110"/>
    <x v="1"/>
    <x v="1248"/>
    <x v="0"/>
    <x v="0"/>
    <x v="1325"/>
    <n v="359.49899999999997"/>
    <n v="3"/>
    <n v="0.15"/>
    <n v="-29.605799999999981"/>
  </r>
  <r>
    <n v="8714"/>
    <x v="4344"/>
    <x v="3"/>
    <x v="497"/>
    <d v="2014-07-17T00:00:00"/>
    <s v="Standard Class"/>
    <s v="TS-21430"/>
    <s v="Tom Stivers"/>
    <x v="1"/>
    <x v="0"/>
    <s v="San Diego"/>
    <x v="1"/>
    <n v="92105"/>
    <x v="1"/>
    <x v="611"/>
    <x v="2"/>
    <x v="7"/>
    <x v="606"/>
    <n v="71.951999999999998"/>
    <n v="6"/>
    <n v="0.2"/>
    <n v="5.3963999999999963"/>
  </r>
  <r>
    <n v="8715"/>
    <x v="4344"/>
    <x v="3"/>
    <x v="497"/>
    <d v="2014-07-17T00:00:00"/>
    <s v="Standard Class"/>
    <s v="TS-21430"/>
    <s v="Tom Stivers"/>
    <x v="1"/>
    <x v="0"/>
    <s v="San Diego"/>
    <x v="1"/>
    <n v="92105"/>
    <x v="1"/>
    <x v="985"/>
    <x v="1"/>
    <x v="8"/>
    <x v="969"/>
    <n v="29.800000000000004"/>
    <n v="5"/>
    <n v="0.2"/>
    <n v="9.3124999999999982"/>
  </r>
  <r>
    <n v="8716"/>
    <x v="4345"/>
    <x v="3"/>
    <x v="673"/>
    <d v="2014-11-21T00:00:00"/>
    <s v="Second Class"/>
    <s v="BM-11650"/>
    <s v="Brian Moss"/>
    <x v="1"/>
    <x v="0"/>
    <s v="Elyria"/>
    <x v="24"/>
    <n v="44035"/>
    <x v="3"/>
    <x v="525"/>
    <x v="1"/>
    <x v="8"/>
    <x v="520"/>
    <n v="1.8240000000000003"/>
    <n v="1"/>
    <n v="0.7"/>
    <n v="-1.3983999999999996"/>
  </r>
  <r>
    <n v="8717"/>
    <x v="4346"/>
    <x v="0"/>
    <x v="1"/>
    <d v="2013-06-17T00:00:00"/>
    <s v="Second Class"/>
    <s v="AW-10930"/>
    <s v="Arthur Wiediger"/>
    <x v="2"/>
    <x v="0"/>
    <s v="Houston"/>
    <x v="5"/>
    <n v="77070"/>
    <x v="2"/>
    <x v="1429"/>
    <x v="1"/>
    <x v="9"/>
    <x v="1408"/>
    <n v="64.383999999999986"/>
    <n v="4"/>
    <n v="0.8"/>
    <n v="-160.96"/>
  </r>
  <r>
    <n v="8718"/>
    <x v="4346"/>
    <x v="0"/>
    <x v="1"/>
    <d v="2013-06-17T00:00:00"/>
    <s v="Second Class"/>
    <s v="AW-10930"/>
    <s v="Arthur Wiediger"/>
    <x v="2"/>
    <x v="0"/>
    <s v="Houston"/>
    <x v="5"/>
    <n v="77070"/>
    <x v="2"/>
    <x v="698"/>
    <x v="0"/>
    <x v="5"/>
    <x v="691"/>
    <n v="6.9840000000000009"/>
    <n v="2"/>
    <n v="0.6"/>
    <n v="-4.5396000000000019"/>
  </r>
  <r>
    <n v="8719"/>
    <x v="4346"/>
    <x v="0"/>
    <x v="1"/>
    <d v="2013-06-17T00:00:00"/>
    <s v="Second Class"/>
    <s v="AW-10930"/>
    <s v="Arthur Wiediger"/>
    <x v="2"/>
    <x v="0"/>
    <s v="Houston"/>
    <x v="5"/>
    <n v="77070"/>
    <x v="2"/>
    <x v="1273"/>
    <x v="1"/>
    <x v="6"/>
    <x v="1249"/>
    <n v="11.264000000000001"/>
    <n v="8"/>
    <n v="0.2"/>
    <n v="3.9423999999999997"/>
  </r>
  <r>
    <n v="8720"/>
    <x v="4346"/>
    <x v="0"/>
    <x v="1"/>
    <d v="2013-06-17T00:00:00"/>
    <s v="Second Class"/>
    <s v="AW-10930"/>
    <s v="Arthur Wiediger"/>
    <x v="2"/>
    <x v="0"/>
    <s v="Houston"/>
    <x v="5"/>
    <n v="77070"/>
    <x v="2"/>
    <x v="1641"/>
    <x v="1"/>
    <x v="10"/>
    <x v="1622"/>
    <n v="15.552000000000003"/>
    <n v="3"/>
    <n v="0.2"/>
    <n v="5.6375999999999999"/>
  </r>
  <r>
    <n v="8721"/>
    <x v="4346"/>
    <x v="0"/>
    <x v="1"/>
    <d v="2013-06-17T00:00:00"/>
    <s v="Second Class"/>
    <s v="AW-10930"/>
    <s v="Arthur Wiediger"/>
    <x v="2"/>
    <x v="0"/>
    <s v="Houston"/>
    <x v="5"/>
    <n v="77070"/>
    <x v="2"/>
    <x v="1631"/>
    <x v="0"/>
    <x v="1"/>
    <x v="1612"/>
    <n v="379.37200000000001"/>
    <n v="2"/>
    <n v="0.3"/>
    <n v="-119.23120000000003"/>
  </r>
  <r>
    <n v="8722"/>
    <x v="4346"/>
    <x v="0"/>
    <x v="1"/>
    <d v="2013-06-17T00:00:00"/>
    <s v="Second Class"/>
    <s v="AW-10930"/>
    <s v="Arthur Wiediger"/>
    <x v="2"/>
    <x v="0"/>
    <s v="Houston"/>
    <x v="5"/>
    <n v="77070"/>
    <x v="2"/>
    <x v="1190"/>
    <x v="1"/>
    <x v="4"/>
    <x v="33"/>
    <n v="67.536000000000016"/>
    <n v="9"/>
    <n v="0.2"/>
    <n v="6.7535999999999987"/>
  </r>
  <r>
    <n v="8723"/>
    <x v="4346"/>
    <x v="0"/>
    <x v="1"/>
    <d v="2013-06-17T00:00:00"/>
    <s v="Second Class"/>
    <s v="AW-10930"/>
    <s v="Arthur Wiediger"/>
    <x v="2"/>
    <x v="0"/>
    <s v="Houston"/>
    <x v="5"/>
    <n v="77070"/>
    <x v="2"/>
    <x v="31"/>
    <x v="1"/>
    <x v="8"/>
    <x v="31"/>
    <n v="1.5239999999999996"/>
    <n v="2"/>
    <n v="0.8"/>
    <n v="-2.6670000000000007"/>
  </r>
  <r>
    <n v="8724"/>
    <x v="4347"/>
    <x v="0"/>
    <x v="723"/>
    <d v="2014-01-01T00:00:00"/>
    <s v="Second Class"/>
    <s v="MH-17290"/>
    <s v="Marc Harrigan"/>
    <x v="2"/>
    <x v="0"/>
    <s v="Miami"/>
    <x v="2"/>
    <n v="33178"/>
    <x v="0"/>
    <x v="481"/>
    <x v="1"/>
    <x v="10"/>
    <x v="477"/>
    <n v="37.408000000000001"/>
    <n v="7"/>
    <n v="0.2"/>
    <n v="13.0928"/>
  </r>
  <r>
    <n v="8725"/>
    <x v="4347"/>
    <x v="0"/>
    <x v="723"/>
    <d v="2014-01-01T00:00:00"/>
    <s v="Second Class"/>
    <s v="MH-17290"/>
    <s v="Marc Harrigan"/>
    <x v="2"/>
    <x v="0"/>
    <s v="Miami"/>
    <x v="2"/>
    <n v="33178"/>
    <x v="0"/>
    <x v="1714"/>
    <x v="1"/>
    <x v="10"/>
    <x v="1692"/>
    <n v="25.344000000000001"/>
    <n v="6"/>
    <n v="0.2"/>
    <n v="8.8704000000000018"/>
  </r>
  <r>
    <n v="8726"/>
    <x v="4348"/>
    <x v="3"/>
    <x v="257"/>
    <d v="2014-03-24T00:00:00"/>
    <s v="Standard Class"/>
    <s v="SW-20275"/>
    <s v="Scott Williamson"/>
    <x v="0"/>
    <x v="0"/>
    <s v="Seattle"/>
    <x v="4"/>
    <n v="98115"/>
    <x v="1"/>
    <x v="684"/>
    <x v="1"/>
    <x v="6"/>
    <x v="677"/>
    <n v="46.2"/>
    <n v="4"/>
    <n v="0"/>
    <n v="21.251999999999999"/>
  </r>
  <r>
    <n v="8727"/>
    <x v="4349"/>
    <x v="1"/>
    <x v="17"/>
    <d v="2012-12-31T00:00:00"/>
    <s v="Standard Class"/>
    <s v="SP-20860"/>
    <s v="Sung Pak"/>
    <x v="1"/>
    <x v="0"/>
    <s v="Murfreesboro"/>
    <x v="18"/>
    <n v="37130"/>
    <x v="0"/>
    <x v="1837"/>
    <x v="2"/>
    <x v="11"/>
    <x v="1816"/>
    <n v="4.7279999999999998"/>
    <n v="3"/>
    <n v="0.2"/>
    <n v="0.70919999999999961"/>
  </r>
  <r>
    <n v="8728"/>
    <x v="4349"/>
    <x v="1"/>
    <x v="17"/>
    <d v="2012-12-31T00:00:00"/>
    <s v="Standard Class"/>
    <s v="SP-20860"/>
    <s v="Sung Pak"/>
    <x v="1"/>
    <x v="0"/>
    <s v="Murfreesboro"/>
    <x v="18"/>
    <n v="37130"/>
    <x v="0"/>
    <x v="1834"/>
    <x v="0"/>
    <x v="5"/>
    <x v="1813"/>
    <n v="53.352000000000004"/>
    <n v="3"/>
    <n v="0.2"/>
    <n v="16.005600000000005"/>
  </r>
  <r>
    <n v="8729"/>
    <x v="4349"/>
    <x v="1"/>
    <x v="17"/>
    <d v="2012-12-31T00:00:00"/>
    <s v="Standard Class"/>
    <s v="SP-20860"/>
    <s v="Sung Pak"/>
    <x v="1"/>
    <x v="0"/>
    <s v="Murfreesboro"/>
    <x v="18"/>
    <n v="37130"/>
    <x v="0"/>
    <x v="1632"/>
    <x v="0"/>
    <x v="0"/>
    <x v="1613"/>
    <n v="131.10400000000001"/>
    <n v="2"/>
    <n v="0.2"/>
    <n v="8.1939999999999955"/>
  </r>
  <r>
    <n v="8730"/>
    <x v="4349"/>
    <x v="1"/>
    <x v="17"/>
    <d v="2012-12-31T00:00:00"/>
    <s v="Standard Class"/>
    <s v="SP-20860"/>
    <s v="Sung Pak"/>
    <x v="1"/>
    <x v="0"/>
    <s v="Murfreesboro"/>
    <x v="18"/>
    <n v="37130"/>
    <x v="0"/>
    <x v="1190"/>
    <x v="1"/>
    <x v="4"/>
    <x v="33"/>
    <n v="22.512000000000004"/>
    <n v="3"/>
    <n v="0.2"/>
    <n v="2.2511999999999999"/>
  </r>
  <r>
    <n v="8731"/>
    <x v="4349"/>
    <x v="1"/>
    <x v="17"/>
    <d v="2012-12-31T00:00:00"/>
    <s v="Standard Class"/>
    <s v="SP-20860"/>
    <s v="Sung Pak"/>
    <x v="1"/>
    <x v="0"/>
    <s v="Murfreesboro"/>
    <x v="18"/>
    <n v="37130"/>
    <x v="0"/>
    <x v="1421"/>
    <x v="2"/>
    <x v="11"/>
    <x v="1400"/>
    <n v="72.744000000000014"/>
    <n v="7"/>
    <n v="0.2"/>
    <n v="-12.730200000000011"/>
  </r>
  <r>
    <n v="8732"/>
    <x v="4350"/>
    <x v="1"/>
    <x v="374"/>
    <d v="2012-08-06T00:00:00"/>
    <s v="Standard Class"/>
    <s v="SC-20695"/>
    <s v="Steve Chapman"/>
    <x v="1"/>
    <x v="0"/>
    <s v="Saint Louis"/>
    <x v="25"/>
    <n v="63116"/>
    <x v="2"/>
    <x v="354"/>
    <x v="1"/>
    <x v="14"/>
    <x v="350"/>
    <n v="52.59"/>
    <n v="3"/>
    <n v="0"/>
    <n v="15.776999999999996"/>
  </r>
  <r>
    <n v="8733"/>
    <x v="4351"/>
    <x v="3"/>
    <x v="818"/>
    <d v="2014-06-30T00:00:00"/>
    <s v="Second Class"/>
    <s v="PW-19030"/>
    <s v="Pauline Webber"/>
    <x v="1"/>
    <x v="0"/>
    <s v="Seattle"/>
    <x v="4"/>
    <n v="98105"/>
    <x v="1"/>
    <x v="1465"/>
    <x v="1"/>
    <x v="10"/>
    <x v="1442"/>
    <n v="19.440000000000001"/>
    <n v="3"/>
    <n v="0"/>
    <n v="9.3312000000000008"/>
  </r>
  <r>
    <n v="8734"/>
    <x v="4351"/>
    <x v="3"/>
    <x v="818"/>
    <d v="2014-06-30T00:00:00"/>
    <s v="Second Class"/>
    <s v="PW-19030"/>
    <s v="Pauline Webber"/>
    <x v="1"/>
    <x v="0"/>
    <s v="Seattle"/>
    <x v="4"/>
    <n v="98105"/>
    <x v="1"/>
    <x v="451"/>
    <x v="0"/>
    <x v="5"/>
    <x v="447"/>
    <n v="126.30000000000001"/>
    <n v="3"/>
    <n v="0"/>
    <n v="40.415999999999997"/>
  </r>
  <r>
    <n v="8735"/>
    <x v="4351"/>
    <x v="3"/>
    <x v="818"/>
    <d v="2014-06-30T00:00:00"/>
    <s v="Second Class"/>
    <s v="PW-19030"/>
    <s v="Pauline Webber"/>
    <x v="1"/>
    <x v="0"/>
    <s v="Seattle"/>
    <x v="4"/>
    <n v="98105"/>
    <x v="1"/>
    <x v="217"/>
    <x v="2"/>
    <x v="11"/>
    <x v="216"/>
    <n v="1287.45"/>
    <n v="5"/>
    <n v="0"/>
    <n v="244.61549999999988"/>
  </r>
  <r>
    <n v="8736"/>
    <x v="4352"/>
    <x v="2"/>
    <x v="315"/>
    <d v="2011-02-11T00:00:00"/>
    <s v="Second Class"/>
    <s v="CS-12250"/>
    <s v="Chris Selesnick"/>
    <x v="1"/>
    <x v="0"/>
    <s v="New York City"/>
    <x v="15"/>
    <n v="10024"/>
    <x v="3"/>
    <x v="720"/>
    <x v="1"/>
    <x v="4"/>
    <x v="712"/>
    <n v="64.959999999999994"/>
    <n v="4"/>
    <n v="0"/>
    <n v="9.7439999999999998"/>
  </r>
  <r>
    <n v="8737"/>
    <x v="4353"/>
    <x v="0"/>
    <x v="913"/>
    <d v="2013-09-10T00:00:00"/>
    <s v="Standard Class"/>
    <s v="RP-19855"/>
    <s v="Roy Phan"/>
    <x v="1"/>
    <x v="0"/>
    <s v="Woodbury"/>
    <x v="11"/>
    <n v="55125"/>
    <x v="2"/>
    <x v="518"/>
    <x v="1"/>
    <x v="4"/>
    <x v="513"/>
    <n v="535.41"/>
    <n v="3"/>
    <n v="0"/>
    <n v="160.62299999999993"/>
  </r>
  <r>
    <n v="8738"/>
    <x v="4354"/>
    <x v="3"/>
    <x v="1191"/>
    <d v="2014-04-11T00:00:00"/>
    <s v="Standard Class"/>
    <s v="CS-12175"/>
    <s v="Charles Sheldon"/>
    <x v="1"/>
    <x v="0"/>
    <s v="Chattanooga"/>
    <x v="18"/>
    <n v="37421"/>
    <x v="0"/>
    <x v="806"/>
    <x v="1"/>
    <x v="8"/>
    <x v="796"/>
    <n v="8.1000000000000014"/>
    <n v="5"/>
    <n v="0.7"/>
    <n v="-5.9399999999999977"/>
  </r>
  <r>
    <n v="8739"/>
    <x v="4355"/>
    <x v="3"/>
    <x v="166"/>
    <d v="2014-12-12T00:00:00"/>
    <s v="First Class"/>
    <s v="MJ-17740"/>
    <s v="Max Jones"/>
    <x v="0"/>
    <x v="0"/>
    <s v="Philadelphia"/>
    <x v="9"/>
    <n v="19140"/>
    <x v="3"/>
    <x v="154"/>
    <x v="1"/>
    <x v="6"/>
    <x v="153"/>
    <n v="13.247999999999999"/>
    <n v="4"/>
    <n v="0.2"/>
    <n v="3.6431999999999998"/>
  </r>
  <r>
    <n v="8740"/>
    <x v="4355"/>
    <x v="3"/>
    <x v="166"/>
    <d v="2014-12-12T00:00:00"/>
    <s v="First Class"/>
    <s v="MJ-17740"/>
    <s v="Max Jones"/>
    <x v="0"/>
    <x v="0"/>
    <s v="Philadelphia"/>
    <x v="9"/>
    <n v="19140"/>
    <x v="3"/>
    <x v="431"/>
    <x v="2"/>
    <x v="7"/>
    <x v="426"/>
    <n v="83.987999999999985"/>
    <n v="2"/>
    <n v="0.4"/>
    <n v="-20.996999999999993"/>
  </r>
  <r>
    <n v="8741"/>
    <x v="4356"/>
    <x v="0"/>
    <x v="1131"/>
    <d v="2013-07-26T00:00:00"/>
    <s v="First Class"/>
    <s v="JG-15160"/>
    <s v="James Galang"/>
    <x v="0"/>
    <x v="0"/>
    <s v="Lafayette"/>
    <x v="28"/>
    <n v="70506"/>
    <x v="0"/>
    <x v="1064"/>
    <x v="1"/>
    <x v="6"/>
    <x v="1044"/>
    <n v="73.2"/>
    <n v="5"/>
    <n v="0"/>
    <n v="21.227999999999998"/>
  </r>
  <r>
    <n v="8742"/>
    <x v="4357"/>
    <x v="1"/>
    <x v="529"/>
    <d v="2012-11-09T00:00:00"/>
    <s v="Same Day"/>
    <s v="AG-10765"/>
    <s v="Anthony Garverick"/>
    <x v="2"/>
    <x v="0"/>
    <s v="Lawrence"/>
    <x v="14"/>
    <n v="46226"/>
    <x v="2"/>
    <x v="175"/>
    <x v="1"/>
    <x v="8"/>
    <x v="174"/>
    <n v="10.74"/>
    <n v="3"/>
    <n v="0"/>
    <n v="5.1551999999999998"/>
  </r>
  <r>
    <n v="8743"/>
    <x v="4358"/>
    <x v="1"/>
    <x v="653"/>
    <d v="2012-10-04T00:00:00"/>
    <s v="First Class"/>
    <s v="CK-12205"/>
    <s v="Chloris Kastensmidt"/>
    <x v="0"/>
    <x v="0"/>
    <s v="Hillsboro"/>
    <x v="21"/>
    <n v="97123"/>
    <x v="1"/>
    <x v="93"/>
    <x v="0"/>
    <x v="5"/>
    <x v="93"/>
    <n v="11.032"/>
    <n v="1"/>
    <n v="0.2"/>
    <n v="3.0338000000000003"/>
  </r>
  <r>
    <n v="8744"/>
    <x v="4358"/>
    <x v="1"/>
    <x v="653"/>
    <d v="2012-10-04T00:00:00"/>
    <s v="First Class"/>
    <s v="CK-12205"/>
    <s v="Chloris Kastensmidt"/>
    <x v="0"/>
    <x v="0"/>
    <s v="Hillsboro"/>
    <x v="21"/>
    <n v="97123"/>
    <x v="1"/>
    <x v="176"/>
    <x v="2"/>
    <x v="11"/>
    <x v="175"/>
    <n v="53.040000000000006"/>
    <n v="3"/>
    <n v="0.2"/>
    <n v="-4.6409999999999982"/>
  </r>
  <r>
    <n v="8745"/>
    <x v="4359"/>
    <x v="1"/>
    <x v="6"/>
    <d v="2012-11-25T00:00:00"/>
    <s v="Second Class"/>
    <s v="HD-14785"/>
    <s v="Harold Dahlen"/>
    <x v="2"/>
    <x v="0"/>
    <s v="Cambridge"/>
    <x v="31"/>
    <n v="2138"/>
    <x v="3"/>
    <x v="18"/>
    <x v="1"/>
    <x v="6"/>
    <x v="18"/>
    <n v="17.12"/>
    <n v="4"/>
    <n v="0"/>
    <n v="4.9647999999999985"/>
  </r>
  <r>
    <n v="8746"/>
    <x v="4359"/>
    <x v="1"/>
    <x v="6"/>
    <d v="2012-11-25T00:00:00"/>
    <s v="Second Class"/>
    <s v="HD-14785"/>
    <s v="Harold Dahlen"/>
    <x v="2"/>
    <x v="0"/>
    <s v="Cambridge"/>
    <x v="31"/>
    <n v="2138"/>
    <x v="3"/>
    <x v="1785"/>
    <x v="1"/>
    <x v="10"/>
    <x v="1766"/>
    <n v="59.94"/>
    <n v="3"/>
    <n v="0"/>
    <n v="28.171799999999998"/>
  </r>
  <r>
    <n v="8747"/>
    <x v="4360"/>
    <x v="3"/>
    <x v="62"/>
    <d v="2014-02-08T00:00:00"/>
    <s v="Standard Class"/>
    <s v="BO-11350"/>
    <s v="Bill Overfelt"/>
    <x v="1"/>
    <x v="0"/>
    <s v="San Diego"/>
    <x v="1"/>
    <n v="92105"/>
    <x v="1"/>
    <x v="793"/>
    <x v="0"/>
    <x v="5"/>
    <x v="783"/>
    <n v="210.58"/>
    <n v="2"/>
    <n v="0"/>
    <n v="12.634799999999984"/>
  </r>
  <r>
    <n v="8748"/>
    <x v="4360"/>
    <x v="3"/>
    <x v="62"/>
    <d v="2014-02-08T00:00:00"/>
    <s v="Standard Class"/>
    <s v="BO-11350"/>
    <s v="Bill Overfelt"/>
    <x v="1"/>
    <x v="0"/>
    <s v="San Diego"/>
    <x v="1"/>
    <n v="92105"/>
    <x v="1"/>
    <x v="612"/>
    <x v="1"/>
    <x v="8"/>
    <x v="607"/>
    <n v="30.960000000000004"/>
    <n v="2"/>
    <n v="0.2"/>
    <n v="10.061999999999998"/>
  </r>
  <r>
    <n v="8749"/>
    <x v="4360"/>
    <x v="3"/>
    <x v="62"/>
    <d v="2014-02-08T00:00:00"/>
    <s v="Standard Class"/>
    <s v="BO-11350"/>
    <s v="Bill Overfelt"/>
    <x v="1"/>
    <x v="0"/>
    <s v="San Diego"/>
    <x v="1"/>
    <n v="92105"/>
    <x v="1"/>
    <x v="1748"/>
    <x v="2"/>
    <x v="15"/>
    <x v="1729"/>
    <n v="239.98400000000004"/>
    <n v="2"/>
    <n v="0.2"/>
    <n v="38.997399999999971"/>
  </r>
  <r>
    <n v="8750"/>
    <x v="4361"/>
    <x v="1"/>
    <x v="382"/>
    <d v="2012-06-19T00:00:00"/>
    <s v="First Class"/>
    <s v="LC-16885"/>
    <s v="Lena Creighton"/>
    <x v="0"/>
    <x v="0"/>
    <s v="New York City"/>
    <x v="15"/>
    <n v="10009"/>
    <x v="3"/>
    <x v="450"/>
    <x v="1"/>
    <x v="8"/>
    <x v="446"/>
    <n v="3050.3760000000002"/>
    <n v="3"/>
    <n v="0.2"/>
    <n v="1143.8910000000001"/>
  </r>
  <r>
    <n v="8751"/>
    <x v="4361"/>
    <x v="1"/>
    <x v="382"/>
    <d v="2012-06-19T00:00:00"/>
    <s v="First Class"/>
    <s v="LC-16885"/>
    <s v="Lena Creighton"/>
    <x v="0"/>
    <x v="0"/>
    <s v="New York City"/>
    <x v="15"/>
    <n v="10009"/>
    <x v="3"/>
    <x v="1086"/>
    <x v="2"/>
    <x v="7"/>
    <x v="1067"/>
    <n v="133.97999999999999"/>
    <n v="2"/>
    <n v="0"/>
    <n v="33.495000000000005"/>
  </r>
  <r>
    <n v="8752"/>
    <x v="4362"/>
    <x v="0"/>
    <x v="465"/>
    <d v="2013-05-10T00:00:00"/>
    <s v="Standard Class"/>
    <s v="RB-19465"/>
    <s v="Rick Bensley"/>
    <x v="2"/>
    <x v="0"/>
    <s v="Tallahassee"/>
    <x v="2"/>
    <n v="32303"/>
    <x v="0"/>
    <x v="1842"/>
    <x v="1"/>
    <x v="10"/>
    <x v="1821"/>
    <n v="93.248000000000005"/>
    <n v="4"/>
    <n v="0.2"/>
    <n v="31.4712"/>
  </r>
  <r>
    <n v="8753"/>
    <x v="4362"/>
    <x v="0"/>
    <x v="465"/>
    <d v="2013-05-10T00:00:00"/>
    <s v="Standard Class"/>
    <s v="RB-19465"/>
    <s v="Rick Bensley"/>
    <x v="2"/>
    <x v="0"/>
    <s v="Tallahassee"/>
    <x v="2"/>
    <n v="32303"/>
    <x v="0"/>
    <x v="1192"/>
    <x v="2"/>
    <x v="7"/>
    <x v="1168"/>
    <n v="177.48000000000002"/>
    <n v="3"/>
    <n v="0.2"/>
    <n v="19.966499999999982"/>
  </r>
  <r>
    <n v="8754"/>
    <x v="4363"/>
    <x v="3"/>
    <x v="428"/>
    <d v="2014-09-11T00:00:00"/>
    <s v="First Class"/>
    <s v="JD-16015"/>
    <s v="Joy Daniels"/>
    <x v="0"/>
    <x v="0"/>
    <s v="Toledo"/>
    <x v="24"/>
    <n v="43615"/>
    <x v="3"/>
    <x v="1139"/>
    <x v="1"/>
    <x v="2"/>
    <x v="1118"/>
    <n v="17.712"/>
    <n v="6"/>
    <n v="0.2"/>
    <n v="5.9777999999999993"/>
  </r>
  <r>
    <n v="8755"/>
    <x v="4363"/>
    <x v="3"/>
    <x v="428"/>
    <d v="2014-09-11T00:00:00"/>
    <s v="First Class"/>
    <s v="JD-16015"/>
    <s v="Joy Daniels"/>
    <x v="0"/>
    <x v="0"/>
    <s v="Toledo"/>
    <x v="24"/>
    <n v="43615"/>
    <x v="3"/>
    <x v="806"/>
    <x v="1"/>
    <x v="8"/>
    <x v="796"/>
    <n v="4.8600000000000012"/>
    <n v="3"/>
    <n v="0.7"/>
    <n v="-3.5640000000000001"/>
  </r>
  <r>
    <n v="8756"/>
    <x v="4363"/>
    <x v="3"/>
    <x v="428"/>
    <d v="2014-09-11T00:00:00"/>
    <s v="First Class"/>
    <s v="JD-16015"/>
    <s v="Joy Daniels"/>
    <x v="0"/>
    <x v="0"/>
    <s v="Toledo"/>
    <x v="24"/>
    <n v="43615"/>
    <x v="3"/>
    <x v="1124"/>
    <x v="1"/>
    <x v="8"/>
    <x v="1103"/>
    <n v="6.2580000000000009"/>
    <n v="2"/>
    <n v="0.7"/>
    <n v="-5.2149999999999999"/>
  </r>
  <r>
    <n v="8757"/>
    <x v="4364"/>
    <x v="0"/>
    <x v="405"/>
    <d v="2013-07-27T00:00:00"/>
    <s v="Standard Class"/>
    <s v="MF-17665"/>
    <s v="Maureen Fritzler"/>
    <x v="1"/>
    <x v="0"/>
    <s v="Columbia"/>
    <x v="39"/>
    <n v="21044"/>
    <x v="3"/>
    <x v="551"/>
    <x v="1"/>
    <x v="9"/>
    <x v="545"/>
    <n v="37.68"/>
    <n v="2"/>
    <n v="0"/>
    <n v="10.5504"/>
  </r>
  <r>
    <n v="8758"/>
    <x v="4364"/>
    <x v="0"/>
    <x v="405"/>
    <d v="2013-07-27T00:00:00"/>
    <s v="Standard Class"/>
    <s v="MF-17665"/>
    <s v="Maureen Fritzler"/>
    <x v="1"/>
    <x v="0"/>
    <s v="Columbia"/>
    <x v="39"/>
    <n v="21044"/>
    <x v="3"/>
    <x v="260"/>
    <x v="1"/>
    <x v="10"/>
    <x v="257"/>
    <n v="51.84"/>
    <n v="8"/>
    <n v="0"/>
    <n v="24.883200000000002"/>
  </r>
  <r>
    <n v="8759"/>
    <x v="4364"/>
    <x v="0"/>
    <x v="405"/>
    <d v="2013-07-27T00:00:00"/>
    <s v="Standard Class"/>
    <s v="MF-17665"/>
    <s v="Maureen Fritzler"/>
    <x v="1"/>
    <x v="0"/>
    <s v="Columbia"/>
    <x v="39"/>
    <n v="21044"/>
    <x v="3"/>
    <x v="645"/>
    <x v="0"/>
    <x v="5"/>
    <x v="639"/>
    <n v="27.42"/>
    <n v="3"/>
    <n v="0"/>
    <n v="9.3227999999999991"/>
  </r>
  <r>
    <n v="8760"/>
    <x v="4364"/>
    <x v="0"/>
    <x v="405"/>
    <d v="2013-07-27T00:00:00"/>
    <s v="Standard Class"/>
    <s v="MF-17665"/>
    <s v="Maureen Fritzler"/>
    <x v="1"/>
    <x v="0"/>
    <s v="Columbia"/>
    <x v="39"/>
    <n v="21044"/>
    <x v="3"/>
    <x v="751"/>
    <x v="1"/>
    <x v="8"/>
    <x v="742"/>
    <n v="5.4"/>
    <n v="3"/>
    <n v="0"/>
    <n v="2.5920000000000001"/>
  </r>
  <r>
    <n v="8761"/>
    <x v="4365"/>
    <x v="0"/>
    <x v="1011"/>
    <d v="2013-02-06T00:00:00"/>
    <s v="Standard Class"/>
    <s v="BF-11170"/>
    <s v="Ben Ferrer"/>
    <x v="2"/>
    <x v="0"/>
    <s v="Atlanta"/>
    <x v="32"/>
    <n v="30318"/>
    <x v="0"/>
    <x v="450"/>
    <x v="1"/>
    <x v="8"/>
    <x v="446"/>
    <n v="1270.99"/>
    <n v="1"/>
    <n v="0"/>
    <n v="635.495"/>
  </r>
  <r>
    <n v="8762"/>
    <x v="4365"/>
    <x v="0"/>
    <x v="1011"/>
    <d v="2013-02-06T00:00:00"/>
    <s v="Standard Class"/>
    <s v="BF-11170"/>
    <s v="Ben Ferrer"/>
    <x v="2"/>
    <x v="0"/>
    <s v="Atlanta"/>
    <x v="32"/>
    <n v="30318"/>
    <x v="0"/>
    <x v="1358"/>
    <x v="1"/>
    <x v="12"/>
    <x v="1335"/>
    <n v="125.36"/>
    <n v="8"/>
    <n v="0"/>
    <n v="58.919199999999989"/>
  </r>
  <r>
    <n v="8763"/>
    <x v="4366"/>
    <x v="0"/>
    <x v="723"/>
    <d v="2014-01-03T00:00:00"/>
    <s v="Standard Class"/>
    <s v="FO-14305"/>
    <s v="Frank Olsen"/>
    <x v="0"/>
    <x v="0"/>
    <s v="Sacramento"/>
    <x v="1"/>
    <n v="95823"/>
    <x v="1"/>
    <x v="768"/>
    <x v="1"/>
    <x v="4"/>
    <x v="760"/>
    <n v="14.03"/>
    <n v="1"/>
    <n v="0"/>
    <n v="4.068699999999998"/>
  </r>
  <r>
    <n v="8764"/>
    <x v="4366"/>
    <x v="0"/>
    <x v="723"/>
    <d v="2014-01-03T00:00:00"/>
    <s v="Standard Class"/>
    <s v="FO-14305"/>
    <s v="Frank Olsen"/>
    <x v="0"/>
    <x v="0"/>
    <s v="Sacramento"/>
    <x v="1"/>
    <n v="95823"/>
    <x v="1"/>
    <x v="1352"/>
    <x v="1"/>
    <x v="14"/>
    <x v="1329"/>
    <n v="27.96"/>
    <n v="2"/>
    <n v="0"/>
    <n v="7.2696000000000005"/>
  </r>
  <r>
    <n v="8765"/>
    <x v="4367"/>
    <x v="1"/>
    <x v="82"/>
    <d v="2012-11-27T00:00:00"/>
    <s v="Standard Class"/>
    <s v="BB-11545"/>
    <s v="Brenda Bowman"/>
    <x v="1"/>
    <x v="0"/>
    <s v="Fort Worth"/>
    <x v="5"/>
    <n v="76106"/>
    <x v="2"/>
    <x v="1216"/>
    <x v="1"/>
    <x v="6"/>
    <x v="1191"/>
    <n v="5.3440000000000003"/>
    <n v="2"/>
    <n v="0.2"/>
    <n v="0.73479999999999923"/>
  </r>
  <r>
    <n v="8766"/>
    <x v="4367"/>
    <x v="1"/>
    <x v="82"/>
    <d v="2012-11-27T00:00:00"/>
    <s v="Standard Class"/>
    <s v="BB-11545"/>
    <s v="Brenda Bowman"/>
    <x v="1"/>
    <x v="0"/>
    <s v="Fort Worth"/>
    <x v="5"/>
    <n v="76106"/>
    <x v="2"/>
    <x v="15"/>
    <x v="1"/>
    <x v="8"/>
    <x v="15"/>
    <n v="1.6959999999999997"/>
    <n v="2"/>
    <n v="0.8"/>
    <n v="-2.5440000000000005"/>
  </r>
  <r>
    <n v="8767"/>
    <x v="4367"/>
    <x v="1"/>
    <x v="82"/>
    <d v="2012-11-27T00:00:00"/>
    <s v="Standard Class"/>
    <s v="BB-11545"/>
    <s v="Brenda Bowman"/>
    <x v="1"/>
    <x v="0"/>
    <s v="Fort Worth"/>
    <x v="5"/>
    <n v="76106"/>
    <x v="2"/>
    <x v="1836"/>
    <x v="1"/>
    <x v="9"/>
    <x v="1815"/>
    <n v="24.587999999999994"/>
    <n v="3"/>
    <n v="0.8"/>
    <n v="-67.617000000000019"/>
  </r>
  <r>
    <n v="8768"/>
    <x v="4367"/>
    <x v="1"/>
    <x v="82"/>
    <d v="2012-11-27T00:00:00"/>
    <s v="Standard Class"/>
    <s v="BB-11545"/>
    <s v="Brenda Bowman"/>
    <x v="1"/>
    <x v="0"/>
    <s v="Fort Worth"/>
    <x v="5"/>
    <n v="76106"/>
    <x v="2"/>
    <x v="416"/>
    <x v="1"/>
    <x v="8"/>
    <x v="411"/>
    <n v="7.9799999999999986"/>
    <n v="5"/>
    <n v="0.8"/>
    <n v="-13.167000000000002"/>
  </r>
  <r>
    <n v="8769"/>
    <x v="4368"/>
    <x v="1"/>
    <x v="348"/>
    <d v="2012-10-09T00:00:00"/>
    <s v="Standard Class"/>
    <s v="IL-15100"/>
    <s v="Ivan Liston"/>
    <x v="0"/>
    <x v="0"/>
    <s v="Columbus"/>
    <x v="24"/>
    <n v="43229"/>
    <x v="3"/>
    <x v="293"/>
    <x v="2"/>
    <x v="11"/>
    <x v="290"/>
    <n v="288"/>
    <n v="4"/>
    <n v="0.2"/>
    <n v="57.599999999999994"/>
  </r>
  <r>
    <n v="8770"/>
    <x v="4369"/>
    <x v="0"/>
    <x v="126"/>
    <d v="2013-09-14T00:00:00"/>
    <s v="Same Day"/>
    <s v="PO-19180"/>
    <s v="Philisse Overcash"/>
    <x v="2"/>
    <x v="0"/>
    <s v="Louisville"/>
    <x v="22"/>
    <n v="80027"/>
    <x v="1"/>
    <x v="1750"/>
    <x v="2"/>
    <x v="7"/>
    <x v="1731"/>
    <n v="146.952"/>
    <n v="3"/>
    <n v="0.2"/>
    <n v="9.1844999999999928"/>
  </r>
  <r>
    <n v="8771"/>
    <x v="4369"/>
    <x v="0"/>
    <x v="126"/>
    <d v="2013-09-14T00:00:00"/>
    <s v="Same Day"/>
    <s v="PO-19180"/>
    <s v="Philisse Overcash"/>
    <x v="2"/>
    <x v="0"/>
    <s v="Louisville"/>
    <x v="22"/>
    <n v="80027"/>
    <x v="1"/>
    <x v="792"/>
    <x v="0"/>
    <x v="1"/>
    <x v="782"/>
    <n v="83.13600000000001"/>
    <n v="4"/>
    <n v="0.2"/>
    <n v="5.1960000000000015"/>
  </r>
  <r>
    <n v="8772"/>
    <x v="4370"/>
    <x v="3"/>
    <x v="32"/>
    <d v="2014-09-18T00:00:00"/>
    <s v="First Class"/>
    <s v="DB-13555"/>
    <s v="Dorothy Badders"/>
    <x v="1"/>
    <x v="0"/>
    <s v="Raleigh"/>
    <x v="3"/>
    <n v="27604"/>
    <x v="0"/>
    <x v="1218"/>
    <x v="1"/>
    <x v="9"/>
    <x v="1193"/>
    <n v="942.78400000000011"/>
    <n v="4"/>
    <n v="0.2"/>
    <n v="94.278400000000033"/>
  </r>
  <r>
    <n v="8773"/>
    <x v="4370"/>
    <x v="3"/>
    <x v="32"/>
    <d v="2014-09-18T00:00:00"/>
    <s v="First Class"/>
    <s v="DB-13555"/>
    <s v="Dorothy Badders"/>
    <x v="1"/>
    <x v="0"/>
    <s v="Raleigh"/>
    <x v="3"/>
    <n v="27604"/>
    <x v="0"/>
    <x v="1030"/>
    <x v="1"/>
    <x v="10"/>
    <x v="1012"/>
    <n v="74.352000000000004"/>
    <n v="3"/>
    <n v="0.2"/>
    <n v="23.234999999999992"/>
  </r>
  <r>
    <n v="8774"/>
    <x v="4371"/>
    <x v="1"/>
    <x v="1203"/>
    <d v="2012-02-28T00:00:00"/>
    <s v="Standard Class"/>
    <s v="LC-16960"/>
    <s v="Lindsay Castell"/>
    <x v="2"/>
    <x v="0"/>
    <s v="New York City"/>
    <x v="15"/>
    <n v="10024"/>
    <x v="3"/>
    <x v="566"/>
    <x v="1"/>
    <x v="9"/>
    <x v="561"/>
    <n v="26.880000000000003"/>
    <n v="6"/>
    <n v="0"/>
    <n v="6.7200000000000006"/>
  </r>
  <r>
    <n v="8775"/>
    <x v="4371"/>
    <x v="1"/>
    <x v="1203"/>
    <d v="2012-02-28T00:00:00"/>
    <s v="Standard Class"/>
    <s v="LC-16960"/>
    <s v="Lindsay Castell"/>
    <x v="2"/>
    <x v="0"/>
    <s v="New York City"/>
    <x v="15"/>
    <n v="10024"/>
    <x v="3"/>
    <x v="1282"/>
    <x v="1"/>
    <x v="8"/>
    <x v="1258"/>
    <n v="10.896000000000001"/>
    <n v="2"/>
    <n v="0.2"/>
    <n v="3.8135999999999992"/>
  </r>
  <r>
    <n v="8776"/>
    <x v="4372"/>
    <x v="0"/>
    <x v="5"/>
    <d v="2013-12-10T00:00:00"/>
    <s v="Second Class"/>
    <s v="MP-18175"/>
    <s v="Mike Pelletier"/>
    <x v="2"/>
    <x v="0"/>
    <s v="Chicago"/>
    <x v="10"/>
    <n v="60623"/>
    <x v="2"/>
    <x v="147"/>
    <x v="1"/>
    <x v="6"/>
    <x v="147"/>
    <n v="3.536"/>
    <n v="2"/>
    <n v="0.2"/>
    <n v="0.30940000000000001"/>
  </r>
  <r>
    <n v="8777"/>
    <x v="4373"/>
    <x v="0"/>
    <x v="415"/>
    <d v="2013-07-04T00:00:00"/>
    <s v="First Class"/>
    <s v="EA-14035"/>
    <s v="Erin Ashbrook"/>
    <x v="1"/>
    <x v="0"/>
    <s v="Huntsville"/>
    <x v="5"/>
    <n v="77340"/>
    <x v="2"/>
    <x v="662"/>
    <x v="0"/>
    <x v="1"/>
    <x v="656"/>
    <n v="528.42999999999995"/>
    <n v="5"/>
    <n v="0.3"/>
    <n v="0"/>
  </r>
  <r>
    <n v="8778"/>
    <x v="4373"/>
    <x v="0"/>
    <x v="415"/>
    <d v="2013-07-04T00:00:00"/>
    <s v="First Class"/>
    <s v="EA-14035"/>
    <s v="Erin Ashbrook"/>
    <x v="1"/>
    <x v="0"/>
    <s v="Huntsville"/>
    <x v="5"/>
    <n v="77340"/>
    <x v="2"/>
    <x v="1440"/>
    <x v="1"/>
    <x v="10"/>
    <x v="1419"/>
    <n v="41.472000000000008"/>
    <n v="8"/>
    <n v="0.2"/>
    <n v="14.5152"/>
  </r>
  <r>
    <n v="8779"/>
    <x v="4374"/>
    <x v="3"/>
    <x v="1096"/>
    <d v="2014-12-19T00:00:00"/>
    <s v="Standard Class"/>
    <s v="BP-11095"/>
    <s v="Bart Pistole"/>
    <x v="1"/>
    <x v="0"/>
    <s v="New York City"/>
    <x v="15"/>
    <n v="10024"/>
    <x v="3"/>
    <x v="574"/>
    <x v="0"/>
    <x v="0"/>
    <x v="569"/>
    <n v="287.976"/>
    <n v="3"/>
    <n v="0.2"/>
    <n v="7.1993999999999687"/>
  </r>
  <r>
    <n v="8780"/>
    <x v="4375"/>
    <x v="1"/>
    <x v="305"/>
    <d v="2012-03-22T00:00:00"/>
    <s v="Second Class"/>
    <s v="BM-11785"/>
    <s v="Bryan Mills"/>
    <x v="0"/>
    <x v="0"/>
    <s v="Salem"/>
    <x v="21"/>
    <n v="97301"/>
    <x v="1"/>
    <x v="762"/>
    <x v="1"/>
    <x v="4"/>
    <x v="754"/>
    <n v="29.304000000000002"/>
    <n v="3"/>
    <n v="0.2"/>
    <n v="2.5641000000000034"/>
  </r>
  <r>
    <n v="8781"/>
    <x v="4376"/>
    <x v="1"/>
    <x v="1201"/>
    <d v="2012-03-04T00:00:00"/>
    <s v="First Class"/>
    <s v="CM-12715"/>
    <s v="Craig Molinari"/>
    <x v="1"/>
    <x v="0"/>
    <s v="Houston"/>
    <x v="5"/>
    <n v="77070"/>
    <x v="2"/>
    <x v="1261"/>
    <x v="1"/>
    <x v="6"/>
    <x v="1236"/>
    <n v="55.328000000000003"/>
    <n v="2"/>
    <n v="0.2"/>
    <n v="6.2243999999999957"/>
  </r>
  <r>
    <n v="8782"/>
    <x v="4376"/>
    <x v="1"/>
    <x v="1201"/>
    <d v="2012-03-04T00:00:00"/>
    <s v="First Class"/>
    <s v="CM-12715"/>
    <s v="Craig Molinari"/>
    <x v="1"/>
    <x v="0"/>
    <s v="Houston"/>
    <x v="5"/>
    <n v="77070"/>
    <x v="2"/>
    <x v="789"/>
    <x v="0"/>
    <x v="0"/>
    <x v="779"/>
    <n v="1227.9983999999999"/>
    <n v="6"/>
    <n v="0.32"/>
    <n v="-36.117600000000152"/>
  </r>
  <r>
    <n v="8783"/>
    <x v="4377"/>
    <x v="0"/>
    <x v="306"/>
    <d v="2013-09-21T00:00:00"/>
    <s v="Standard Class"/>
    <s v="JD-16150"/>
    <s v="Justin Deggeller"/>
    <x v="1"/>
    <x v="0"/>
    <s v="Twin Falls"/>
    <x v="45"/>
    <n v="83301"/>
    <x v="1"/>
    <x v="1206"/>
    <x v="1"/>
    <x v="8"/>
    <x v="1182"/>
    <n v="20.416"/>
    <n v="4"/>
    <n v="0.2"/>
    <n v="6.6351999999999984"/>
  </r>
  <r>
    <n v="8784"/>
    <x v="4377"/>
    <x v="0"/>
    <x v="306"/>
    <d v="2013-09-21T00:00:00"/>
    <s v="Standard Class"/>
    <s v="JD-16150"/>
    <s v="Justin Deggeller"/>
    <x v="1"/>
    <x v="0"/>
    <s v="Twin Falls"/>
    <x v="45"/>
    <n v="83301"/>
    <x v="1"/>
    <x v="215"/>
    <x v="0"/>
    <x v="3"/>
    <x v="214"/>
    <n v="1128.3899999999999"/>
    <n v="3"/>
    <n v="0"/>
    <n v="259.52970000000005"/>
  </r>
  <r>
    <n v="8785"/>
    <x v="4378"/>
    <x v="3"/>
    <x v="294"/>
    <d v="2014-03-24T00:00:00"/>
    <s v="Standard Class"/>
    <s v="AS-10630"/>
    <s v="Ann Steele"/>
    <x v="2"/>
    <x v="0"/>
    <s v="Knoxville"/>
    <x v="18"/>
    <n v="37918"/>
    <x v="0"/>
    <x v="1186"/>
    <x v="1"/>
    <x v="2"/>
    <x v="1163"/>
    <n v="4.6079999999999997"/>
    <n v="2"/>
    <n v="0.2"/>
    <n v="1.6704000000000001"/>
  </r>
  <r>
    <n v="8786"/>
    <x v="4379"/>
    <x v="3"/>
    <x v="39"/>
    <d v="2014-06-03T00:00:00"/>
    <s v="Standard Class"/>
    <s v="CM-11815"/>
    <s v="Candace McMahon"/>
    <x v="1"/>
    <x v="0"/>
    <s v="Phoenix"/>
    <x v="16"/>
    <n v="85023"/>
    <x v="1"/>
    <x v="1692"/>
    <x v="2"/>
    <x v="7"/>
    <x v="1671"/>
    <n v="195.96000000000004"/>
    <n v="5"/>
    <n v="0.2"/>
    <n v="19.596000000000018"/>
  </r>
  <r>
    <n v="8787"/>
    <x v="4379"/>
    <x v="3"/>
    <x v="39"/>
    <d v="2014-06-03T00:00:00"/>
    <s v="Standard Class"/>
    <s v="CM-11815"/>
    <s v="Candace McMahon"/>
    <x v="1"/>
    <x v="0"/>
    <s v="Phoenix"/>
    <x v="16"/>
    <n v="85023"/>
    <x v="1"/>
    <x v="1483"/>
    <x v="1"/>
    <x v="10"/>
    <x v="1461"/>
    <n v="15.552000000000003"/>
    <n v="3"/>
    <n v="0.2"/>
    <n v="5.4432"/>
  </r>
  <r>
    <n v="8788"/>
    <x v="4379"/>
    <x v="3"/>
    <x v="39"/>
    <d v="2014-06-03T00:00:00"/>
    <s v="Standard Class"/>
    <s v="CM-11815"/>
    <s v="Candace McMahon"/>
    <x v="1"/>
    <x v="0"/>
    <s v="Phoenix"/>
    <x v="16"/>
    <n v="85023"/>
    <x v="1"/>
    <x v="106"/>
    <x v="2"/>
    <x v="11"/>
    <x v="106"/>
    <n v="271.96800000000002"/>
    <n v="4"/>
    <n v="0.2"/>
    <n v="54.393599999999978"/>
  </r>
  <r>
    <n v="8789"/>
    <x v="4380"/>
    <x v="3"/>
    <x v="140"/>
    <d v="2014-06-20T00:00:00"/>
    <s v="Standard Class"/>
    <s v="JE-15715"/>
    <s v="Joe Elijah"/>
    <x v="0"/>
    <x v="0"/>
    <s v="Monroe"/>
    <x v="3"/>
    <n v="28110"/>
    <x v="0"/>
    <x v="1003"/>
    <x v="0"/>
    <x v="1"/>
    <x v="986"/>
    <n v="698.35200000000009"/>
    <n v="3"/>
    <n v="0.2"/>
    <n v="52.376399999999961"/>
  </r>
  <r>
    <n v="8790"/>
    <x v="4380"/>
    <x v="3"/>
    <x v="140"/>
    <d v="2014-06-20T00:00:00"/>
    <s v="Standard Class"/>
    <s v="JE-15715"/>
    <s v="Joe Elijah"/>
    <x v="0"/>
    <x v="0"/>
    <s v="Monroe"/>
    <x v="3"/>
    <n v="28110"/>
    <x v="0"/>
    <x v="1195"/>
    <x v="0"/>
    <x v="0"/>
    <x v="1171"/>
    <n v="77.728000000000009"/>
    <n v="2"/>
    <n v="0.2"/>
    <n v="-3.8863999999999947"/>
  </r>
  <r>
    <n v="8791"/>
    <x v="4381"/>
    <x v="1"/>
    <x v="684"/>
    <d v="2012-09-12T00:00:00"/>
    <s v="Standard Class"/>
    <s v="AG-10525"/>
    <s v="Andy Gerbode"/>
    <x v="1"/>
    <x v="0"/>
    <s v="Richmond"/>
    <x v="17"/>
    <n v="23223"/>
    <x v="0"/>
    <x v="1472"/>
    <x v="1"/>
    <x v="8"/>
    <x v="1450"/>
    <n v="46.62"/>
    <n v="9"/>
    <n v="0"/>
    <n v="21.445199999999996"/>
  </r>
  <r>
    <n v="8792"/>
    <x v="4382"/>
    <x v="3"/>
    <x v="257"/>
    <d v="2014-03-25T00:00:00"/>
    <s v="Standard Class"/>
    <s v="TT-21220"/>
    <s v="Thomas Thornton"/>
    <x v="0"/>
    <x v="0"/>
    <s v="Houston"/>
    <x v="5"/>
    <n v="77041"/>
    <x v="2"/>
    <x v="664"/>
    <x v="2"/>
    <x v="7"/>
    <x v="658"/>
    <n v="537.54399999999998"/>
    <n v="7"/>
    <n v="0.2"/>
    <n v="47.035099999999971"/>
  </r>
  <r>
    <n v="8793"/>
    <x v="4383"/>
    <x v="2"/>
    <x v="174"/>
    <d v="2011-12-21T00:00:00"/>
    <s v="First Class"/>
    <s v="BP-11095"/>
    <s v="Bart Pistole"/>
    <x v="1"/>
    <x v="0"/>
    <s v="Los Angeles"/>
    <x v="1"/>
    <n v="90008"/>
    <x v="1"/>
    <x v="573"/>
    <x v="1"/>
    <x v="2"/>
    <x v="568"/>
    <n v="14.62"/>
    <n v="2"/>
    <n v="0"/>
    <n v="6.8713999999999995"/>
  </r>
  <r>
    <n v="8794"/>
    <x v="4383"/>
    <x v="2"/>
    <x v="174"/>
    <d v="2011-12-21T00:00:00"/>
    <s v="First Class"/>
    <s v="BP-11095"/>
    <s v="Bart Pistole"/>
    <x v="1"/>
    <x v="0"/>
    <s v="Los Angeles"/>
    <x v="1"/>
    <n v="90008"/>
    <x v="1"/>
    <x v="485"/>
    <x v="1"/>
    <x v="13"/>
    <x v="480"/>
    <n v="22.549999999999997"/>
    <n v="5"/>
    <n v="0"/>
    <n v="8.7945000000000011"/>
  </r>
  <r>
    <n v="8795"/>
    <x v="4383"/>
    <x v="2"/>
    <x v="174"/>
    <d v="2011-12-21T00:00:00"/>
    <s v="First Class"/>
    <s v="BP-11095"/>
    <s v="Bart Pistole"/>
    <x v="1"/>
    <x v="0"/>
    <s v="Los Angeles"/>
    <x v="1"/>
    <n v="90008"/>
    <x v="1"/>
    <x v="1285"/>
    <x v="2"/>
    <x v="7"/>
    <x v="1262"/>
    <n v="583.79999999999995"/>
    <n v="5"/>
    <n v="0.2"/>
    <n v="72.974999999999909"/>
  </r>
  <r>
    <n v="8796"/>
    <x v="4383"/>
    <x v="2"/>
    <x v="174"/>
    <d v="2011-12-21T00:00:00"/>
    <s v="First Class"/>
    <s v="BP-11095"/>
    <s v="Bart Pistole"/>
    <x v="1"/>
    <x v="0"/>
    <s v="Los Angeles"/>
    <x v="1"/>
    <n v="90008"/>
    <x v="1"/>
    <x v="665"/>
    <x v="2"/>
    <x v="7"/>
    <x v="659"/>
    <n v="211.16800000000001"/>
    <n v="4"/>
    <n v="0.2"/>
    <n v="15.837600000000009"/>
  </r>
  <r>
    <n v="8797"/>
    <x v="4384"/>
    <x v="0"/>
    <x v="274"/>
    <d v="2013-07-14T00:00:00"/>
    <s v="Standard Class"/>
    <s v="MJ-17740"/>
    <s v="Max Jones"/>
    <x v="0"/>
    <x v="0"/>
    <s v="Orem"/>
    <x v="7"/>
    <n v="84057"/>
    <x v="1"/>
    <x v="490"/>
    <x v="1"/>
    <x v="10"/>
    <x v="485"/>
    <n v="12.96"/>
    <n v="2"/>
    <n v="0"/>
    <n v="6.2208000000000006"/>
  </r>
  <r>
    <n v="8798"/>
    <x v="4384"/>
    <x v="0"/>
    <x v="274"/>
    <d v="2013-07-14T00:00:00"/>
    <s v="Standard Class"/>
    <s v="MJ-17740"/>
    <s v="Max Jones"/>
    <x v="0"/>
    <x v="0"/>
    <s v="Orem"/>
    <x v="7"/>
    <n v="84057"/>
    <x v="1"/>
    <x v="1243"/>
    <x v="1"/>
    <x v="6"/>
    <x v="1217"/>
    <n v="45.98"/>
    <n v="2"/>
    <n v="0"/>
    <n v="12.874400000000001"/>
  </r>
  <r>
    <n v="8799"/>
    <x v="4385"/>
    <x v="0"/>
    <x v="1204"/>
    <d v="2013-04-11T00:00:00"/>
    <s v="Standard Class"/>
    <s v="VM-21685"/>
    <s v="Valerie Mitchum"/>
    <x v="2"/>
    <x v="0"/>
    <s v="Burlington"/>
    <x v="42"/>
    <s v="05408"/>
    <x v="3"/>
    <x v="1367"/>
    <x v="2"/>
    <x v="7"/>
    <x v="1343"/>
    <n v="1294.75"/>
    <n v="5"/>
    <n v="0"/>
    <n v="336.63499999999999"/>
  </r>
  <r>
    <n v="8800"/>
    <x v="4386"/>
    <x v="2"/>
    <x v="1205"/>
    <d v="2011-05-10T00:00:00"/>
    <s v="First Class"/>
    <s v="KT-16480"/>
    <s v="Kean Thornton"/>
    <x v="0"/>
    <x v="0"/>
    <s v="Philadelphia"/>
    <x v="9"/>
    <n v="19134"/>
    <x v="3"/>
    <x v="306"/>
    <x v="2"/>
    <x v="16"/>
    <x v="303"/>
    <n v="1799.9699999999998"/>
    <n v="5"/>
    <n v="0.4"/>
    <n v="239.99600000000009"/>
  </r>
  <r>
    <n v="8801"/>
    <x v="4387"/>
    <x v="3"/>
    <x v="51"/>
    <d v="2014-11-28T00:00:00"/>
    <s v="Standard Class"/>
    <s v="CS-12250"/>
    <s v="Chris Selesnick"/>
    <x v="1"/>
    <x v="0"/>
    <s v="Chicago"/>
    <x v="10"/>
    <n v="60623"/>
    <x v="2"/>
    <x v="1283"/>
    <x v="1"/>
    <x v="10"/>
    <x v="1259"/>
    <n v="10.688000000000001"/>
    <n v="2"/>
    <n v="0.2"/>
    <n v="3.7407999999999997"/>
  </r>
  <r>
    <n v="8802"/>
    <x v="4388"/>
    <x v="0"/>
    <x v="338"/>
    <d v="2013-11-13T00:00:00"/>
    <s v="First Class"/>
    <s v="AB-10015"/>
    <s v="Aaron Bergman"/>
    <x v="0"/>
    <x v="0"/>
    <s v="Oklahoma City"/>
    <x v="26"/>
    <n v="73120"/>
    <x v="2"/>
    <x v="1720"/>
    <x v="2"/>
    <x v="7"/>
    <x v="1698"/>
    <n v="221.98"/>
    <n v="2"/>
    <n v="0"/>
    <n v="62.15440000000001"/>
  </r>
  <r>
    <n v="8803"/>
    <x v="4388"/>
    <x v="0"/>
    <x v="338"/>
    <d v="2013-11-13T00:00:00"/>
    <s v="First Class"/>
    <s v="AB-10015"/>
    <s v="Aaron Bergman"/>
    <x v="0"/>
    <x v="0"/>
    <s v="Oklahoma City"/>
    <x v="26"/>
    <n v="73120"/>
    <x v="2"/>
    <x v="1106"/>
    <x v="0"/>
    <x v="0"/>
    <x v="1086"/>
    <n v="341.96"/>
    <n v="2"/>
    <n v="0"/>
    <n v="54.713599999999985"/>
  </r>
  <r>
    <n v="8804"/>
    <x v="4389"/>
    <x v="2"/>
    <x v="520"/>
    <d v="2012-01-01T00:00:00"/>
    <s v="First Class"/>
    <s v="AH-10030"/>
    <s v="Aaron Hawkins"/>
    <x v="1"/>
    <x v="0"/>
    <s v="New York City"/>
    <x v="15"/>
    <n v="10035"/>
    <x v="3"/>
    <x v="567"/>
    <x v="2"/>
    <x v="11"/>
    <x v="562"/>
    <n v="34.769999999999996"/>
    <n v="3"/>
    <n v="0"/>
    <n v="11.474099999999996"/>
  </r>
  <r>
    <n v="8805"/>
    <x v="4389"/>
    <x v="2"/>
    <x v="520"/>
    <d v="2012-01-01T00:00:00"/>
    <s v="First Class"/>
    <s v="AH-10030"/>
    <s v="Aaron Hawkins"/>
    <x v="1"/>
    <x v="0"/>
    <s v="New York City"/>
    <x v="15"/>
    <n v="10035"/>
    <x v="3"/>
    <x v="165"/>
    <x v="1"/>
    <x v="2"/>
    <x v="164"/>
    <n v="18.899999999999999"/>
    <n v="3"/>
    <n v="0"/>
    <n v="8.6939999999999991"/>
  </r>
  <r>
    <n v="8806"/>
    <x v="4390"/>
    <x v="3"/>
    <x v="971"/>
    <d v="2014-08-24T00:00:00"/>
    <s v="Standard Class"/>
    <s v="DO-13435"/>
    <s v="Denny Ordway"/>
    <x v="0"/>
    <x v="0"/>
    <s v="Salt Lake City"/>
    <x v="7"/>
    <n v="84106"/>
    <x v="1"/>
    <x v="1160"/>
    <x v="1"/>
    <x v="8"/>
    <x v="1138"/>
    <n v="102.72"/>
    <n v="3"/>
    <n v="0.2"/>
    <n v="37.235999999999997"/>
  </r>
  <r>
    <n v="8807"/>
    <x v="4391"/>
    <x v="0"/>
    <x v="126"/>
    <d v="2013-09-17T00:00:00"/>
    <s v="Standard Class"/>
    <s v="MC-17590"/>
    <s v="Matt Collister"/>
    <x v="1"/>
    <x v="0"/>
    <s v="Utica"/>
    <x v="15"/>
    <n v="13501"/>
    <x v="3"/>
    <x v="1702"/>
    <x v="0"/>
    <x v="5"/>
    <x v="1682"/>
    <n v="40.479999999999997"/>
    <n v="2"/>
    <n v="0"/>
    <n v="14.572799999999997"/>
  </r>
  <r>
    <n v="8808"/>
    <x v="4392"/>
    <x v="3"/>
    <x v="40"/>
    <d v="2014-11-01T00:00:00"/>
    <s v="Standard Class"/>
    <s v="JF-15190"/>
    <s v="Jamie Frazer"/>
    <x v="0"/>
    <x v="0"/>
    <s v="Philadelphia"/>
    <x v="9"/>
    <n v="19134"/>
    <x v="3"/>
    <x v="805"/>
    <x v="1"/>
    <x v="8"/>
    <x v="795"/>
    <n v="33.282000000000004"/>
    <n v="3"/>
    <n v="0.7"/>
    <n v="-27.734999999999992"/>
  </r>
  <r>
    <n v="8809"/>
    <x v="4392"/>
    <x v="3"/>
    <x v="40"/>
    <d v="2014-11-01T00:00:00"/>
    <s v="Standard Class"/>
    <s v="JF-15190"/>
    <s v="Jamie Frazer"/>
    <x v="0"/>
    <x v="0"/>
    <s v="Philadelphia"/>
    <x v="9"/>
    <n v="19134"/>
    <x v="3"/>
    <x v="1255"/>
    <x v="2"/>
    <x v="7"/>
    <x v="1230"/>
    <n v="118.64999999999998"/>
    <n v="5"/>
    <n v="0.4"/>
    <n v="19.775000000000006"/>
  </r>
  <r>
    <n v="8810"/>
    <x v="4392"/>
    <x v="3"/>
    <x v="40"/>
    <d v="2014-11-01T00:00:00"/>
    <s v="Standard Class"/>
    <s v="JF-15190"/>
    <s v="Jamie Frazer"/>
    <x v="0"/>
    <x v="0"/>
    <s v="Philadelphia"/>
    <x v="9"/>
    <n v="19134"/>
    <x v="3"/>
    <x v="932"/>
    <x v="1"/>
    <x v="2"/>
    <x v="916"/>
    <n v="14.76"/>
    <n v="5"/>
    <n v="0.2"/>
    <n v="4.9815000000000005"/>
  </r>
  <r>
    <n v="8811"/>
    <x v="4393"/>
    <x v="3"/>
    <x v="1109"/>
    <d v="2014-06-05T00:00:00"/>
    <s v="Standard Class"/>
    <s v="SM-20950"/>
    <s v="Suzanne McNair"/>
    <x v="1"/>
    <x v="0"/>
    <s v="Los Angeles"/>
    <x v="1"/>
    <n v="90004"/>
    <x v="1"/>
    <x v="945"/>
    <x v="1"/>
    <x v="10"/>
    <x v="929"/>
    <n v="37.520000000000003"/>
    <n v="4"/>
    <n v="0"/>
    <n v="18.009600000000002"/>
  </r>
  <r>
    <n v="8812"/>
    <x v="4394"/>
    <x v="0"/>
    <x v="387"/>
    <d v="2013-03-14T00:00:00"/>
    <s v="Standard Class"/>
    <s v="SP-20650"/>
    <s v="Stephanie Phelps"/>
    <x v="1"/>
    <x v="0"/>
    <s v="Jackson"/>
    <x v="12"/>
    <n v="49201"/>
    <x v="2"/>
    <x v="1143"/>
    <x v="1"/>
    <x v="9"/>
    <x v="1122"/>
    <n v="207.14400000000001"/>
    <n v="3"/>
    <n v="0.1"/>
    <n v="48.333599999999976"/>
  </r>
  <r>
    <n v="8813"/>
    <x v="4394"/>
    <x v="0"/>
    <x v="387"/>
    <d v="2013-03-14T00:00:00"/>
    <s v="Standard Class"/>
    <s v="SP-20650"/>
    <s v="Stephanie Phelps"/>
    <x v="1"/>
    <x v="0"/>
    <s v="Jackson"/>
    <x v="12"/>
    <n v="49201"/>
    <x v="2"/>
    <x v="1622"/>
    <x v="1"/>
    <x v="6"/>
    <x v="1041"/>
    <n v="13.899999999999999"/>
    <n v="5"/>
    <n v="0"/>
    <n v="3.7529999999999997"/>
  </r>
  <r>
    <n v="8814"/>
    <x v="4395"/>
    <x v="1"/>
    <x v="353"/>
    <d v="2012-07-31T00:00:00"/>
    <s v="Standard Class"/>
    <s v="CK-12760"/>
    <s v="Cyma Kinney"/>
    <x v="1"/>
    <x v="0"/>
    <s v="Glendale"/>
    <x v="16"/>
    <n v="85301"/>
    <x v="1"/>
    <x v="637"/>
    <x v="0"/>
    <x v="1"/>
    <x v="631"/>
    <n v="266.35200000000003"/>
    <n v="3"/>
    <n v="0.2"/>
    <n v="13.317599999999985"/>
  </r>
  <r>
    <n v="8815"/>
    <x v="4396"/>
    <x v="1"/>
    <x v="521"/>
    <d v="2012-11-25T00:00:00"/>
    <s v="Second Class"/>
    <s v="PW-19240"/>
    <s v="Pierre Wener"/>
    <x v="0"/>
    <x v="0"/>
    <s v="Wilmington"/>
    <x v="13"/>
    <n v="19805"/>
    <x v="3"/>
    <x v="348"/>
    <x v="2"/>
    <x v="7"/>
    <x v="344"/>
    <n v="307.98"/>
    <n v="2"/>
    <n v="0"/>
    <n v="89.314199999999971"/>
  </r>
  <r>
    <n v="8816"/>
    <x v="4396"/>
    <x v="1"/>
    <x v="521"/>
    <d v="2012-11-25T00:00:00"/>
    <s v="Second Class"/>
    <s v="PW-19240"/>
    <s v="Pierre Wener"/>
    <x v="0"/>
    <x v="0"/>
    <s v="Wilmington"/>
    <x v="13"/>
    <n v="19805"/>
    <x v="3"/>
    <x v="1843"/>
    <x v="1"/>
    <x v="10"/>
    <x v="1822"/>
    <n v="44.099999999999994"/>
    <n v="6"/>
    <n v="0"/>
    <n v="20.726999999999997"/>
  </r>
  <r>
    <n v="8817"/>
    <x v="4396"/>
    <x v="1"/>
    <x v="521"/>
    <d v="2012-11-25T00:00:00"/>
    <s v="Second Class"/>
    <s v="PW-19240"/>
    <s v="Pierre Wener"/>
    <x v="0"/>
    <x v="0"/>
    <s v="Wilmington"/>
    <x v="13"/>
    <n v="19805"/>
    <x v="3"/>
    <x v="169"/>
    <x v="1"/>
    <x v="6"/>
    <x v="168"/>
    <n v="13.12"/>
    <n v="4"/>
    <n v="0"/>
    <n v="5.6416000000000004"/>
  </r>
  <r>
    <n v="8818"/>
    <x v="4396"/>
    <x v="1"/>
    <x v="521"/>
    <d v="2012-11-25T00:00:00"/>
    <s v="Second Class"/>
    <s v="PW-19240"/>
    <s v="Pierre Wener"/>
    <x v="0"/>
    <x v="0"/>
    <s v="Wilmington"/>
    <x v="13"/>
    <n v="19805"/>
    <x v="3"/>
    <x v="1451"/>
    <x v="1"/>
    <x v="12"/>
    <x v="33"/>
    <n v="16.559999999999999"/>
    <n v="2"/>
    <n v="0"/>
    <n v="7.783199999999999"/>
  </r>
  <r>
    <n v="8819"/>
    <x v="4396"/>
    <x v="1"/>
    <x v="521"/>
    <d v="2012-11-25T00:00:00"/>
    <s v="Second Class"/>
    <s v="PW-19240"/>
    <s v="Pierre Wener"/>
    <x v="0"/>
    <x v="0"/>
    <s v="Wilmington"/>
    <x v="13"/>
    <n v="19805"/>
    <x v="3"/>
    <x v="490"/>
    <x v="1"/>
    <x v="10"/>
    <x v="485"/>
    <n v="38.880000000000003"/>
    <n v="6"/>
    <n v="0"/>
    <n v="18.662400000000002"/>
  </r>
  <r>
    <n v="8820"/>
    <x v="4397"/>
    <x v="1"/>
    <x v="109"/>
    <d v="2012-12-02T00:00:00"/>
    <s v="Standard Class"/>
    <s v="EB-14170"/>
    <s v="Evan Bailliet"/>
    <x v="0"/>
    <x v="0"/>
    <s v="Austin"/>
    <x v="5"/>
    <n v="78745"/>
    <x v="2"/>
    <x v="656"/>
    <x v="1"/>
    <x v="10"/>
    <x v="650"/>
    <n v="335.52"/>
    <n v="4"/>
    <n v="0.2"/>
    <n v="117.43199999999999"/>
  </r>
  <r>
    <n v="8821"/>
    <x v="4398"/>
    <x v="3"/>
    <x v="132"/>
    <d v="2014-11-08T00:00:00"/>
    <s v="Standard Class"/>
    <s v="DK-13090"/>
    <s v="Dave Kipp"/>
    <x v="0"/>
    <x v="0"/>
    <s v="Orlando"/>
    <x v="2"/>
    <n v="32839"/>
    <x v="0"/>
    <x v="455"/>
    <x v="2"/>
    <x v="16"/>
    <x v="451"/>
    <n v="959.98400000000004"/>
    <n v="2"/>
    <n v="0.2"/>
    <n v="311.99479999999994"/>
  </r>
  <r>
    <n v="8822"/>
    <x v="4398"/>
    <x v="3"/>
    <x v="132"/>
    <d v="2014-11-08T00:00:00"/>
    <s v="Standard Class"/>
    <s v="DK-13090"/>
    <s v="Dave Kipp"/>
    <x v="0"/>
    <x v="0"/>
    <s v="Orlando"/>
    <x v="2"/>
    <n v="32839"/>
    <x v="0"/>
    <x v="1282"/>
    <x v="1"/>
    <x v="8"/>
    <x v="1258"/>
    <n v="4.0860000000000003"/>
    <n v="2"/>
    <n v="0.7"/>
    <n v="-2.9963999999999995"/>
  </r>
  <r>
    <n v="8823"/>
    <x v="4398"/>
    <x v="3"/>
    <x v="132"/>
    <d v="2014-11-08T00:00:00"/>
    <s v="Standard Class"/>
    <s v="DK-13090"/>
    <s v="Dave Kipp"/>
    <x v="0"/>
    <x v="0"/>
    <s v="Orlando"/>
    <x v="2"/>
    <n v="32839"/>
    <x v="0"/>
    <x v="1753"/>
    <x v="1"/>
    <x v="6"/>
    <x v="1734"/>
    <n v="55.984000000000009"/>
    <n v="2"/>
    <n v="0.2"/>
    <n v="4.1987999999999985"/>
  </r>
  <r>
    <n v="8824"/>
    <x v="4398"/>
    <x v="3"/>
    <x v="132"/>
    <d v="2014-11-08T00:00:00"/>
    <s v="Standard Class"/>
    <s v="DK-13090"/>
    <s v="Dave Kipp"/>
    <x v="0"/>
    <x v="0"/>
    <s v="Orlando"/>
    <x v="2"/>
    <n v="32839"/>
    <x v="0"/>
    <x v="711"/>
    <x v="1"/>
    <x v="10"/>
    <x v="703"/>
    <n v="10.688000000000001"/>
    <n v="2"/>
    <n v="0.2"/>
    <n v="3.7407999999999997"/>
  </r>
  <r>
    <n v="8825"/>
    <x v="4399"/>
    <x v="3"/>
    <x v="708"/>
    <d v="2014-03-24T00:00:00"/>
    <s v="Second Class"/>
    <s v="TB-21055"/>
    <s v="Ted Butterfield"/>
    <x v="0"/>
    <x v="0"/>
    <s v="Reading"/>
    <x v="9"/>
    <n v="19601"/>
    <x v="3"/>
    <x v="436"/>
    <x v="1"/>
    <x v="12"/>
    <x v="431"/>
    <n v="8.8559999999999999"/>
    <n v="3"/>
    <n v="0.2"/>
    <n v="2.8781999999999992"/>
  </r>
  <r>
    <n v="8826"/>
    <x v="4400"/>
    <x v="1"/>
    <x v="546"/>
    <d v="2012-12-22T00:00:00"/>
    <s v="First Class"/>
    <s v="AG-10900"/>
    <s v="Arthur Gainer"/>
    <x v="0"/>
    <x v="0"/>
    <s v="Philadelphia"/>
    <x v="9"/>
    <n v="19134"/>
    <x v="3"/>
    <x v="1186"/>
    <x v="1"/>
    <x v="2"/>
    <x v="1163"/>
    <n v="6.911999999999999"/>
    <n v="3"/>
    <n v="0.2"/>
    <n v="2.5056000000000003"/>
  </r>
  <r>
    <n v="8827"/>
    <x v="4401"/>
    <x v="2"/>
    <x v="1063"/>
    <d v="2011-04-06T00:00:00"/>
    <s v="Second Class"/>
    <s v="SC-20020"/>
    <s v="Sam Craven"/>
    <x v="0"/>
    <x v="0"/>
    <s v="Houston"/>
    <x v="5"/>
    <n v="77095"/>
    <x v="2"/>
    <x v="481"/>
    <x v="1"/>
    <x v="10"/>
    <x v="477"/>
    <n v="26.720000000000002"/>
    <n v="5"/>
    <n v="0.2"/>
    <n v="9.3520000000000003"/>
  </r>
  <r>
    <n v="8828"/>
    <x v="4401"/>
    <x v="2"/>
    <x v="1063"/>
    <d v="2011-04-06T00:00:00"/>
    <s v="Second Class"/>
    <s v="SC-20020"/>
    <s v="Sam Craven"/>
    <x v="0"/>
    <x v="0"/>
    <s v="Houston"/>
    <x v="5"/>
    <n v="77095"/>
    <x v="2"/>
    <x v="1774"/>
    <x v="1"/>
    <x v="10"/>
    <x v="1755"/>
    <n v="33.488000000000007"/>
    <n v="7"/>
    <n v="0.2"/>
    <n v="10.464999999999998"/>
  </r>
  <r>
    <n v="8829"/>
    <x v="4402"/>
    <x v="1"/>
    <x v="1117"/>
    <d v="2012-06-09T00:00:00"/>
    <s v="Standard Class"/>
    <s v="BB-11545"/>
    <s v="Brenda Bowman"/>
    <x v="1"/>
    <x v="0"/>
    <s v="Saint Charles"/>
    <x v="25"/>
    <n v="63301"/>
    <x v="2"/>
    <x v="1157"/>
    <x v="1"/>
    <x v="10"/>
    <x v="1136"/>
    <n v="10.56"/>
    <n v="2"/>
    <n v="0"/>
    <n v="4.7519999999999998"/>
  </r>
  <r>
    <n v="8830"/>
    <x v="4403"/>
    <x v="2"/>
    <x v="191"/>
    <d v="2011-10-09T00:00:00"/>
    <s v="First Class"/>
    <s v="VP-21760"/>
    <s v="Victoria Pisteka"/>
    <x v="1"/>
    <x v="0"/>
    <s v="Indianapolis"/>
    <x v="14"/>
    <n v="46203"/>
    <x v="2"/>
    <x v="1662"/>
    <x v="1"/>
    <x v="4"/>
    <x v="1641"/>
    <n v="386.34"/>
    <n v="2"/>
    <n v="0"/>
    <n v="54.087600000000009"/>
  </r>
  <r>
    <n v="8831"/>
    <x v="4404"/>
    <x v="0"/>
    <x v="1036"/>
    <d v="2013-08-25T00:00:00"/>
    <s v="Second Class"/>
    <s v="RP-19270"/>
    <s v="Rachel Payne"/>
    <x v="1"/>
    <x v="0"/>
    <s v="Seattle"/>
    <x v="4"/>
    <n v="98115"/>
    <x v="1"/>
    <x v="807"/>
    <x v="1"/>
    <x v="8"/>
    <x v="797"/>
    <n v="33.44"/>
    <n v="10"/>
    <n v="0.2"/>
    <n v="11.703999999999997"/>
  </r>
  <r>
    <n v="8832"/>
    <x v="4405"/>
    <x v="1"/>
    <x v="219"/>
    <d v="2012-11-19T00:00:00"/>
    <s v="Standard Class"/>
    <s v="DH-13675"/>
    <s v="Duane Huffman"/>
    <x v="2"/>
    <x v="0"/>
    <s v="Harrisonburg"/>
    <x v="17"/>
    <n v="22801"/>
    <x v="0"/>
    <x v="561"/>
    <x v="0"/>
    <x v="5"/>
    <x v="555"/>
    <n v="39.96"/>
    <n v="2"/>
    <n v="0"/>
    <n v="14.3856"/>
  </r>
  <r>
    <n v="8833"/>
    <x v="4406"/>
    <x v="1"/>
    <x v="137"/>
    <d v="2012-06-27T00:00:00"/>
    <s v="Standard Class"/>
    <s v="SW-20455"/>
    <s v="Shaun Weien"/>
    <x v="0"/>
    <x v="0"/>
    <s v="Rochester"/>
    <x v="15"/>
    <n v="14609"/>
    <x v="3"/>
    <x v="692"/>
    <x v="1"/>
    <x v="8"/>
    <x v="685"/>
    <n v="1217.568"/>
    <n v="2"/>
    <n v="0.2"/>
    <n v="456.58800000000002"/>
  </r>
  <r>
    <n v="8834"/>
    <x v="4407"/>
    <x v="3"/>
    <x v="241"/>
    <d v="2014-09-29T00:00:00"/>
    <s v="Standard Class"/>
    <s v="KF-16285"/>
    <s v="Karen Ferguson"/>
    <x v="2"/>
    <x v="0"/>
    <s v="Sandy Springs"/>
    <x v="32"/>
    <n v="30328"/>
    <x v="0"/>
    <x v="1018"/>
    <x v="1"/>
    <x v="4"/>
    <x v="1510"/>
    <n v="15.51"/>
    <n v="1"/>
    <n v="0"/>
    <n v="3.8774999999999995"/>
  </r>
  <r>
    <n v="8835"/>
    <x v="4407"/>
    <x v="3"/>
    <x v="241"/>
    <d v="2014-09-29T00:00:00"/>
    <s v="Standard Class"/>
    <s v="KF-16285"/>
    <s v="Karen Ferguson"/>
    <x v="2"/>
    <x v="0"/>
    <s v="Sandy Springs"/>
    <x v="32"/>
    <n v="30328"/>
    <x v="0"/>
    <x v="1517"/>
    <x v="2"/>
    <x v="7"/>
    <x v="1495"/>
    <n v="89.9"/>
    <n v="2"/>
    <n v="0"/>
    <n v="25.171999999999997"/>
  </r>
  <r>
    <n v="8836"/>
    <x v="4407"/>
    <x v="3"/>
    <x v="241"/>
    <d v="2014-09-29T00:00:00"/>
    <s v="Standard Class"/>
    <s v="KF-16285"/>
    <s v="Karen Ferguson"/>
    <x v="2"/>
    <x v="0"/>
    <s v="Sandy Springs"/>
    <x v="32"/>
    <n v="30328"/>
    <x v="0"/>
    <x v="1742"/>
    <x v="1"/>
    <x v="6"/>
    <x v="1722"/>
    <n v="14.28"/>
    <n v="4"/>
    <n v="0"/>
    <n v="3.7127999999999997"/>
  </r>
  <r>
    <n v="8837"/>
    <x v="4407"/>
    <x v="3"/>
    <x v="241"/>
    <d v="2014-09-29T00:00:00"/>
    <s v="Standard Class"/>
    <s v="KF-16285"/>
    <s v="Karen Ferguson"/>
    <x v="2"/>
    <x v="0"/>
    <s v="Sandy Springs"/>
    <x v="32"/>
    <n v="30328"/>
    <x v="0"/>
    <x v="753"/>
    <x v="1"/>
    <x v="6"/>
    <x v="744"/>
    <n v="12.72"/>
    <n v="3"/>
    <n v="0"/>
    <n v="4.9607999999999999"/>
  </r>
  <r>
    <n v="8838"/>
    <x v="4407"/>
    <x v="3"/>
    <x v="241"/>
    <d v="2014-09-29T00:00:00"/>
    <s v="Standard Class"/>
    <s v="KF-16285"/>
    <s v="Karen Ferguson"/>
    <x v="2"/>
    <x v="0"/>
    <s v="Sandy Springs"/>
    <x v="32"/>
    <n v="30328"/>
    <x v="0"/>
    <x v="365"/>
    <x v="1"/>
    <x v="2"/>
    <x v="360"/>
    <n v="15.75"/>
    <n v="5"/>
    <n v="0"/>
    <n v="7.5600000000000005"/>
  </r>
  <r>
    <n v="8839"/>
    <x v="4408"/>
    <x v="2"/>
    <x v="322"/>
    <d v="2011-04-10T00:00:00"/>
    <s v="Second Class"/>
    <s v="FH-14275"/>
    <s v="Frank Hawley"/>
    <x v="1"/>
    <x v="0"/>
    <s v="Los Angeles"/>
    <x v="1"/>
    <n v="90004"/>
    <x v="1"/>
    <x v="1559"/>
    <x v="1"/>
    <x v="6"/>
    <x v="1540"/>
    <n v="70.949999999999989"/>
    <n v="3"/>
    <n v="0"/>
    <n v="18.447000000000003"/>
  </r>
  <r>
    <n v="8840"/>
    <x v="4408"/>
    <x v="2"/>
    <x v="322"/>
    <d v="2011-04-10T00:00:00"/>
    <s v="Second Class"/>
    <s v="FH-14275"/>
    <s v="Frank Hawley"/>
    <x v="1"/>
    <x v="0"/>
    <s v="Los Angeles"/>
    <x v="1"/>
    <n v="90004"/>
    <x v="1"/>
    <x v="102"/>
    <x v="1"/>
    <x v="8"/>
    <x v="102"/>
    <n v="65.567999999999998"/>
    <n v="2"/>
    <n v="0.2"/>
    <n v="23.768399999999996"/>
  </r>
  <r>
    <n v="8841"/>
    <x v="4408"/>
    <x v="2"/>
    <x v="322"/>
    <d v="2011-04-10T00:00:00"/>
    <s v="Second Class"/>
    <s v="FH-14275"/>
    <s v="Frank Hawley"/>
    <x v="1"/>
    <x v="0"/>
    <s v="Los Angeles"/>
    <x v="1"/>
    <n v="90004"/>
    <x v="1"/>
    <x v="1336"/>
    <x v="2"/>
    <x v="11"/>
    <x v="1312"/>
    <n v="299.96999999999997"/>
    <n v="3"/>
    <n v="0"/>
    <n v="131.98680000000002"/>
  </r>
  <r>
    <n v="8842"/>
    <x v="4409"/>
    <x v="0"/>
    <x v="1206"/>
    <d v="2013-02-13T00:00:00"/>
    <s v="Standard Class"/>
    <s v="JR-16210"/>
    <s v="Justin Ritter"/>
    <x v="1"/>
    <x v="0"/>
    <s v="San Francisco"/>
    <x v="1"/>
    <n v="94110"/>
    <x v="1"/>
    <x v="246"/>
    <x v="2"/>
    <x v="11"/>
    <x v="244"/>
    <n v="89.97"/>
    <n v="3"/>
    <n v="0"/>
    <n v="39.586800000000011"/>
  </r>
  <r>
    <n v="8843"/>
    <x v="4409"/>
    <x v="0"/>
    <x v="1206"/>
    <d v="2013-02-13T00:00:00"/>
    <s v="Standard Class"/>
    <s v="JR-16210"/>
    <s v="Justin Ritter"/>
    <x v="1"/>
    <x v="0"/>
    <s v="San Francisco"/>
    <x v="1"/>
    <n v="94110"/>
    <x v="1"/>
    <x v="788"/>
    <x v="2"/>
    <x v="11"/>
    <x v="778"/>
    <n v="31.86"/>
    <n v="2"/>
    <n v="0"/>
    <n v="11.151"/>
  </r>
  <r>
    <n v="8844"/>
    <x v="4410"/>
    <x v="2"/>
    <x v="728"/>
    <d v="2011-11-20T00:00:00"/>
    <s v="Second Class"/>
    <s v="JC-16105"/>
    <s v="Julie Creighton"/>
    <x v="1"/>
    <x v="0"/>
    <s v="Minneapolis"/>
    <x v="11"/>
    <n v="55407"/>
    <x v="2"/>
    <x v="1678"/>
    <x v="1"/>
    <x v="4"/>
    <x v="1657"/>
    <n v="67.150000000000006"/>
    <n v="5"/>
    <n v="0"/>
    <n v="16.787500000000001"/>
  </r>
  <r>
    <n v="8845"/>
    <x v="4411"/>
    <x v="3"/>
    <x v="404"/>
    <d v="2014-12-24T00:00:00"/>
    <s v="Standard Class"/>
    <s v="BP-11290"/>
    <s v="Beth Paige"/>
    <x v="0"/>
    <x v="0"/>
    <s v="Columbus"/>
    <x v="24"/>
    <n v="43229"/>
    <x v="3"/>
    <x v="1232"/>
    <x v="1"/>
    <x v="8"/>
    <x v="1206"/>
    <n v="7.2359999999999998"/>
    <n v="3"/>
    <n v="0.7"/>
    <n v="-6.0299999999999976"/>
  </r>
  <r>
    <n v="8846"/>
    <x v="4411"/>
    <x v="3"/>
    <x v="404"/>
    <d v="2014-12-24T00:00:00"/>
    <s v="Standard Class"/>
    <s v="BP-11290"/>
    <s v="Beth Paige"/>
    <x v="0"/>
    <x v="0"/>
    <s v="Columbus"/>
    <x v="24"/>
    <n v="43229"/>
    <x v="3"/>
    <x v="131"/>
    <x v="1"/>
    <x v="13"/>
    <x v="131"/>
    <n v="4.8239999999999998"/>
    <n v="3"/>
    <n v="0.2"/>
    <n v="1.7486999999999999"/>
  </r>
  <r>
    <n v="8847"/>
    <x v="4411"/>
    <x v="3"/>
    <x v="404"/>
    <d v="2014-12-24T00:00:00"/>
    <s v="Standard Class"/>
    <s v="BP-11290"/>
    <s v="Beth Paige"/>
    <x v="0"/>
    <x v="0"/>
    <s v="Columbus"/>
    <x v="24"/>
    <n v="43229"/>
    <x v="3"/>
    <x v="393"/>
    <x v="1"/>
    <x v="10"/>
    <x v="389"/>
    <n v="91.360000000000014"/>
    <n v="5"/>
    <n v="0.2"/>
    <n v="29.691999999999993"/>
  </r>
  <r>
    <n v="8848"/>
    <x v="4411"/>
    <x v="3"/>
    <x v="404"/>
    <d v="2014-12-24T00:00:00"/>
    <s v="Standard Class"/>
    <s v="BP-11290"/>
    <s v="Beth Paige"/>
    <x v="0"/>
    <x v="0"/>
    <s v="Columbus"/>
    <x v="24"/>
    <n v="43229"/>
    <x v="3"/>
    <x v="723"/>
    <x v="1"/>
    <x v="9"/>
    <x v="715"/>
    <n v="130.11199999999999"/>
    <n v="2"/>
    <n v="0.2"/>
    <n v="13.011199999999995"/>
  </r>
  <r>
    <n v="8849"/>
    <x v="4412"/>
    <x v="1"/>
    <x v="740"/>
    <d v="2012-07-04T00:00:00"/>
    <s v="First Class"/>
    <s v="FA-14230"/>
    <s v="Frank Atkinson"/>
    <x v="1"/>
    <x v="0"/>
    <s v="Raleigh"/>
    <x v="3"/>
    <n v="27604"/>
    <x v="0"/>
    <x v="918"/>
    <x v="2"/>
    <x v="7"/>
    <x v="901"/>
    <n v="74.239999999999995"/>
    <n v="1"/>
    <n v="0.2"/>
    <n v="8.3519999999999932"/>
  </r>
  <r>
    <n v="8850"/>
    <x v="4412"/>
    <x v="1"/>
    <x v="740"/>
    <d v="2012-07-04T00:00:00"/>
    <s v="First Class"/>
    <s v="FA-14230"/>
    <s v="Frank Atkinson"/>
    <x v="1"/>
    <x v="0"/>
    <s v="Raleigh"/>
    <x v="3"/>
    <n v="27604"/>
    <x v="0"/>
    <x v="891"/>
    <x v="0"/>
    <x v="5"/>
    <x v="875"/>
    <n v="159.84000000000003"/>
    <n v="10"/>
    <n v="0.2"/>
    <n v="45.954000000000008"/>
  </r>
  <r>
    <n v="8851"/>
    <x v="4412"/>
    <x v="1"/>
    <x v="740"/>
    <d v="2012-07-04T00:00:00"/>
    <s v="First Class"/>
    <s v="FA-14230"/>
    <s v="Frank Atkinson"/>
    <x v="1"/>
    <x v="0"/>
    <s v="Raleigh"/>
    <x v="3"/>
    <n v="27604"/>
    <x v="0"/>
    <x v="544"/>
    <x v="1"/>
    <x v="8"/>
    <x v="539"/>
    <n v="2.8920000000000008"/>
    <n v="2"/>
    <n v="0.7"/>
    <n v="-2.3136000000000001"/>
  </r>
  <r>
    <n v="8852"/>
    <x v="4412"/>
    <x v="1"/>
    <x v="740"/>
    <d v="2012-07-04T00:00:00"/>
    <s v="First Class"/>
    <s v="FA-14230"/>
    <s v="Frank Atkinson"/>
    <x v="1"/>
    <x v="0"/>
    <s v="Raleigh"/>
    <x v="3"/>
    <n v="27604"/>
    <x v="0"/>
    <x v="707"/>
    <x v="1"/>
    <x v="10"/>
    <x v="699"/>
    <n v="9.3920000000000012"/>
    <n v="2"/>
    <n v="0.2"/>
    <n v="3.2871999999999999"/>
  </r>
  <r>
    <n v="8853"/>
    <x v="4413"/>
    <x v="2"/>
    <x v="1169"/>
    <d v="2011-10-13T00:00:00"/>
    <s v="Second Class"/>
    <s v="DN-13690"/>
    <s v="Duane Noonan"/>
    <x v="0"/>
    <x v="0"/>
    <s v="New York City"/>
    <x v="15"/>
    <n v="10011"/>
    <x v="3"/>
    <x v="1019"/>
    <x v="1"/>
    <x v="10"/>
    <x v="1001"/>
    <n v="123.92"/>
    <n v="4"/>
    <n v="0"/>
    <n v="55.763999999999996"/>
  </r>
  <r>
    <n v="8854"/>
    <x v="4414"/>
    <x v="1"/>
    <x v="357"/>
    <d v="2012-09-25T00:00:00"/>
    <s v="First Class"/>
    <s v="FO-14305"/>
    <s v="Frank Olsen"/>
    <x v="0"/>
    <x v="0"/>
    <s v="Philadelphia"/>
    <x v="9"/>
    <n v="19143"/>
    <x v="3"/>
    <x v="1205"/>
    <x v="1"/>
    <x v="14"/>
    <x v="1181"/>
    <n v="55.600000000000009"/>
    <n v="5"/>
    <n v="0.2"/>
    <n v="6.2549999999999919"/>
  </r>
  <r>
    <n v="8855"/>
    <x v="4414"/>
    <x v="1"/>
    <x v="357"/>
    <d v="2012-09-25T00:00:00"/>
    <s v="First Class"/>
    <s v="FO-14305"/>
    <s v="Frank Olsen"/>
    <x v="0"/>
    <x v="0"/>
    <s v="Philadelphia"/>
    <x v="9"/>
    <n v="19143"/>
    <x v="3"/>
    <x v="217"/>
    <x v="2"/>
    <x v="11"/>
    <x v="216"/>
    <n v="617.97600000000011"/>
    <n v="3"/>
    <n v="0.2"/>
    <n v="-7.724700000000098"/>
  </r>
  <r>
    <n v="8856"/>
    <x v="4415"/>
    <x v="3"/>
    <x v="165"/>
    <d v="2014-12-31T00:00:00"/>
    <s v="Standard Class"/>
    <s v="DP-13105"/>
    <s v="Dave Poirier"/>
    <x v="1"/>
    <x v="0"/>
    <s v="Meridian"/>
    <x v="45"/>
    <n v="83642"/>
    <x v="1"/>
    <x v="213"/>
    <x v="1"/>
    <x v="8"/>
    <x v="212"/>
    <n v="21.312000000000005"/>
    <n v="3"/>
    <n v="0.2"/>
    <n v="7.9919999999999991"/>
  </r>
  <r>
    <n v="8857"/>
    <x v="4416"/>
    <x v="3"/>
    <x v="119"/>
    <d v="2014-10-21T00:00:00"/>
    <s v="Standard Class"/>
    <s v="JW-15220"/>
    <s v="Jane Waco"/>
    <x v="1"/>
    <x v="0"/>
    <s v="Sacramento"/>
    <x v="1"/>
    <n v="95823"/>
    <x v="1"/>
    <x v="343"/>
    <x v="2"/>
    <x v="11"/>
    <x v="339"/>
    <n v="209.94"/>
    <n v="6"/>
    <n v="0"/>
    <n v="39.888599999999997"/>
  </r>
  <r>
    <n v="8858"/>
    <x v="4416"/>
    <x v="3"/>
    <x v="119"/>
    <d v="2014-10-21T00:00:00"/>
    <s v="Standard Class"/>
    <s v="JW-15220"/>
    <s v="Jane Waco"/>
    <x v="1"/>
    <x v="0"/>
    <s v="Sacramento"/>
    <x v="1"/>
    <n v="95823"/>
    <x v="1"/>
    <x v="1431"/>
    <x v="2"/>
    <x v="7"/>
    <x v="1410"/>
    <n v="31.983999999999998"/>
    <n v="2"/>
    <n v="0.2"/>
    <n v="-7.9959999999999996"/>
  </r>
  <r>
    <n v="8859"/>
    <x v="4416"/>
    <x v="3"/>
    <x v="119"/>
    <d v="2014-10-21T00:00:00"/>
    <s v="Standard Class"/>
    <s v="JW-15220"/>
    <s v="Jane Waco"/>
    <x v="1"/>
    <x v="0"/>
    <s v="Sacramento"/>
    <x v="1"/>
    <n v="95823"/>
    <x v="1"/>
    <x v="450"/>
    <x v="1"/>
    <x v="8"/>
    <x v="446"/>
    <n v="5083.96"/>
    <n v="5"/>
    <n v="0.2"/>
    <n v="1906.4849999999999"/>
  </r>
  <r>
    <n v="8860"/>
    <x v="4417"/>
    <x v="3"/>
    <x v="648"/>
    <d v="2014-08-27T00:00:00"/>
    <s v="Standard Class"/>
    <s v="TT-21460"/>
    <s v="Tonja Turnell"/>
    <x v="2"/>
    <x v="0"/>
    <s v="Charlotte"/>
    <x v="3"/>
    <n v="28205"/>
    <x v="0"/>
    <x v="1517"/>
    <x v="2"/>
    <x v="7"/>
    <x v="1495"/>
    <n v="35.96"/>
    <n v="1"/>
    <n v="0.2"/>
    <n v="3.5959999999999983"/>
  </r>
  <r>
    <n v="8861"/>
    <x v="4418"/>
    <x v="1"/>
    <x v="861"/>
    <d v="2012-09-18T00:00:00"/>
    <s v="Standard Class"/>
    <s v="SN-20560"/>
    <s v="Skye Norling"/>
    <x v="2"/>
    <x v="0"/>
    <s v="Paterson"/>
    <x v="30"/>
    <n v="7501"/>
    <x v="3"/>
    <x v="1655"/>
    <x v="1"/>
    <x v="2"/>
    <x v="1634"/>
    <n v="31.049999999999997"/>
    <n v="3"/>
    <n v="0"/>
    <n v="14.904"/>
  </r>
  <r>
    <n v="8862"/>
    <x v="4418"/>
    <x v="1"/>
    <x v="861"/>
    <d v="2012-09-18T00:00:00"/>
    <s v="Standard Class"/>
    <s v="SN-20560"/>
    <s v="Skye Norling"/>
    <x v="2"/>
    <x v="0"/>
    <s v="Paterson"/>
    <x v="30"/>
    <n v="7501"/>
    <x v="3"/>
    <x v="1348"/>
    <x v="0"/>
    <x v="5"/>
    <x v="1324"/>
    <n v="8.92"/>
    <n v="4"/>
    <n v="0"/>
    <n v="3.9248000000000003"/>
  </r>
  <r>
    <n v="8863"/>
    <x v="4418"/>
    <x v="1"/>
    <x v="861"/>
    <d v="2012-09-18T00:00:00"/>
    <s v="Standard Class"/>
    <s v="SN-20560"/>
    <s v="Skye Norling"/>
    <x v="2"/>
    <x v="0"/>
    <s v="Paterson"/>
    <x v="30"/>
    <n v="7501"/>
    <x v="3"/>
    <x v="270"/>
    <x v="1"/>
    <x v="8"/>
    <x v="267"/>
    <n v="209.6"/>
    <n v="4"/>
    <n v="0"/>
    <n v="96.415999999999997"/>
  </r>
  <r>
    <n v="8864"/>
    <x v="4418"/>
    <x v="1"/>
    <x v="861"/>
    <d v="2012-09-18T00:00:00"/>
    <s v="Standard Class"/>
    <s v="SN-20560"/>
    <s v="Skye Norling"/>
    <x v="2"/>
    <x v="0"/>
    <s v="Paterson"/>
    <x v="30"/>
    <n v="7501"/>
    <x v="3"/>
    <x v="1109"/>
    <x v="1"/>
    <x v="9"/>
    <x v="1089"/>
    <n v="111.04"/>
    <n v="4"/>
    <n v="0"/>
    <n v="29.980800000000002"/>
  </r>
  <r>
    <n v="8865"/>
    <x v="4418"/>
    <x v="1"/>
    <x v="861"/>
    <d v="2012-09-18T00:00:00"/>
    <s v="Standard Class"/>
    <s v="SN-20560"/>
    <s v="Skye Norling"/>
    <x v="2"/>
    <x v="0"/>
    <s v="Paterson"/>
    <x v="30"/>
    <n v="7501"/>
    <x v="3"/>
    <x v="1650"/>
    <x v="1"/>
    <x v="10"/>
    <x v="1630"/>
    <n v="38.880000000000003"/>
    <n v="6"/>
    <n v="0"/>
    <n v="18.662400000000002"/>
  </r>
  <r>
    <n v="8866"/>
    <x v="4419"/>
    <x v="1"/>
    <x v="139"/>
    <d v="2012-12-26T00:00:00"/>
    <s v="Standard Class"/>
    <s v="JM-15865"/>
    <s v="John Murray"/>
    <x v="0"/>
    <x v="0"/>
    <s v="Arlington"/>
    <x v="17"/>
    <n v="22204"/>
    <x v="0"/>
    <x v="1204"/>
    <x v="1"/>
    <x v="9"/>
    <x v="1180"/>
    <n v="36.269999999999996"/>
    <n v="3"/>
    <n v="0"/>
    <n v="10.880999999999997"/>
  </r>
  <r>
    <n v="8867"/>
    <x v="4420"/>
    <x v="2"/>
    <x v="59"/>
    <d v="2011-09-23T00:00:00"/>
    <s v="First Class"/>
    <s v="SB-20185"/>
    <s v="Sarah Brown"/>
    <x v="0"/>
    <x v="0"/>
    <s v="Chicago"/>
    <x v="10"/>
    <n v="60653"/>
    <x v="2"/>
    <x v="1601"/>
    <x v="0"/>
    <x v="0"/>
    <x v="1584"/>
    <n v="493.42999999999995"/>
    <n v="5"/>
    <n v="0.3"/>
    <n v="-70.489999999999981"/>
  </r>
  <r>
    <n v="8868"/>
    <x v="4420"/>
    <x v="2"/>
    <x v="59"/>
    <d v="2011-09-23T00:00:00"/>
    <s v="First Class"/>
    <s v="SB-20185"/>
    <s v="Sarah Brown"/>
    <x v="0"/>
    <x v="0"/>
    <s v="Chicago"/>
    <x v="10"/>
    <n v="60653"/>
    <x v="2"/>
    <x v="1091"/>
    <x v="2"/>
    <x v="7"/>
    <x v="1072"/>
    <n v="11.120000000000001"/>
    <n v="2"/>
    <n v="0.2"/>
    <n v="3.4749999999999996"/>
  </r>
  <r>
    <n v="8869"/>
    <x v="4421"/>
    <x v="0"/>
    <x v="254"/>
    <d v="2013-11-09T00:00:00"/>
    <s v="Standard Class"/>
    <s v="CC-12475"/>
    <s v="Cindy Chapman"/>
    <x v="0"/>
    <x v="0"/>
    <s v="San Diego"/>
    <x v="1"/>
    <n v="92037"/>
    <x v="1"/>
    <x v="1771"/>
    <x v="2"/>
    <x v="15"/>
    <x v="1752"/>
    <n v="686.40000000000009"/>
    <n v="2"/>
    <n v="0.2"/>
    <n v="77.219999999999914"/>
  </r>
  <r>
    <n v="8870"/>
    <x v="4422"/>
    <x v="3"/>
    <x v="96"/>
    <d v="2014-12-07T00:00:00"/>
    <s v="Standard Class"/>
    <s v="SH-19975"/>
    <s v="Sally Hughsby"/>
    <x v="1"/>
    <x v="0"/>
    <s v="Seattle"/>
    <x v="4"/>
    <n v="98105"/>
    <x v="1"/>
    <x v="1406"/>
    <x v="1"/>
    <x v="8"/>
    <x v="1384"/>
    <n v="15.920000000000002"/>
    <n v="5"/>
    <n v="0.2"/>
    <n v="5.3729999999999993"/>
  </r>
  <r>
    <n v="8871"/>
    <x v="4422"/>
    <x v="3"/>
    <x v="96"/>
    <d v="2014-12-07T00:00:00"/>
    <s v="Standard Class"/>
    <s v="SH-19975"/>
    <s v="Sally Hughsby"/>
    <x v="1"/>
    <x v="0"/>
    <s v="Seattle"/>
    <x v="4"/>
    <n v="98105"/>
    <x v="1"/>
    <x v="325"/>
    <x v="0"/>
    <x v="5"/>
    <x v="322"/>
    <n v="70.679999999999993"/>
    <n v="12"/>
    <n v="0"/>
    <n v="31.099200000000003"/>
  </r>
  <r>
    <n v="8872"/>
    <x v="4422"/>
    <x v="3"/>
    <x v="96"/>
    <d v="2014-12-07T00:00:00"/>
    <s v="Standard Class"/>
    <s v="SH-19975"/>
    <s v="Sally Hughsby"/>
    <x v="1"/>
    <x v="0"/>
    <s v="Seattle"/>
    <x v="4"/>
    <n v="98105"/>
    <x v="1"/>
    <x v="273"/>
    <x v="1"/>
    <x v="4"/>
    <x v="270"/>
    <n v="541.24"/>
    <n v="4"/>
    <n v="0"/>
    <n v="5.4124000000000478"/>
  </r>
  <r>
    <n v="8873"/>
    <x v="4423"/>
    <x v="2"/>
    <x v="982"/>
    <d v="2011-10-10T00:00:00"/>
    <s v="Same Day"/>
    <s v="RB-19435"/>
    <s v="Richard Bierner"/>
    <x v="0"/>
    <x v="0"/>
    <s v="Columbus"/>
    <x v="24"/>
    <n v="43229"/>
    <x v="3"/>
    <x v="1844"/>
    <x v="2"/>
    <x v="15"/>
    <x v="1823"/>
    <n v="101.99400000000001"/>
    <n v="2"/>
    <n v="0.7"/>
    <n v="-71.39579999999998"/>
  </r>
  <r>
    <n v="8874"/>
    <x v="4423"/>
    <x v="2"/>
    <x v="982"/>
    <d v="2011-10-10T00:00:00"/>
    <s v="Same Day"/>
    <s v="RB-19435"/>
    <s v="Richard Bierner"/>
    <x v="0"/>
    <x v="0"/>
    <s v="Columbus"/>
    <x v="24"/>
    <n v="43229"/>
    <x v="3"/>
    <x v="471"/>
    <x v="1"/>
    <x v="8"/>
    <x v="467"/>
    <n v="18.264000000000003"/>
    <n v="2"/>
    <n v="0.7"/>
    <n v="-13.393599999999999"/>
  </r>
  <r>
    <n v="8875"/>
    <x v="4424"/>
    <x v="3"/>
    <x v="237"/>
    <d v="2014-11-17T00:00:00"/>
    <s v="Second Class"/>
    <s v="TC-21295"/>
    <s v="Toby Carlisle"/>
    <x v="0"/>
    <x v="0"/>
    <s v="Houston"/>
    <x v="5"/>
    <n v="77095"/>
    <x v="2"/>
    <x v="715"/>
    <x v="1"/>
    <x v="8"/>
    <x v="707"/>
    <n v="21.989999999999995"/>
    <n v="5"/>
    <n v="0.8"/>
    <n v="-32.984999999999999"/>
  </r>
  <r>
    <n v="8876"/>
    <x v="4425"/>
    <x v="0"/>
    <x v="572"/>
    <d v="2013-08-20T00:00:00"/>
    <s v="Standard Class"/>
    <s v="CT-11995"/>
    <s v="Carol Triggs"/>
    <x v="0"/>
    <x v="0"/>
    <s v="Irving"/>
    <x v="5"/>
    <n v="75061"/>
    <x v="2"/>
    <x v="413"/>
    <x v="1"/>
    <x v="14"/>
    <x v="408"/>
    <n v="185.376"/>
    <n v="2"/>
    <n v="0.2"/>
    <n v="-34.758000000000017"/>
  </r>
  <r>
    <n v="8877"/>
    <x v="4425"/>
    <x v="0"/>
    <x v="572"/>
    <d v="2013-08-20T00:00:00"/>
    <s v="Standard Class"/>
    <s v="CT-11995"/>
    <s v="Carol Triggs"/>
    <x v="0"/>
    <x v="0"/>
    <s v="Irving"/>
    <x v="5"/>
    <n v="75061"/>
    <x v="2"/>
    <x v="1218"/>
    <x v="1"/>
    <x v="9"/>
    <x v="1193"/>
    <n v="58.923999999999985"/>
    <n v="1"/>
    <n v="0.8"/>
    <n v="-153.20240000000001"/>
  </r>
  <r>
    <n v="8878"/>
    <x v="4426"/>
    <x v="3"/>
    <x v="697"/>
    <d v="2014-09-24T00:00:00"/>
    <s v="Standard Class"/>
    <s v="GZ-14470"/>
    <s v="Gary Zandusky"/>
    <x v="0"/>
    <x v="0"/>
    <s v="Morristown"/>
    <x v="30"/>
    <n v="7960"/>
    <x v="3"/>
    <x v="1845"/>
    <x v="2"/>
    <x v="15"/>
    <x v="1824"/>
    <n v="480"/>
    <n v="4"/>
    <n v="0"/>
    <n v="225.6"/>
  </r>
  <r>
    <n v="8879"/>
    <x v="4426"/>
    <x v="3"/>
    <x v="697"/>
    <d v="2014-09-24T00:00:00"/>
    <s v="Standard Class"/>
    <s v="GZ-14470"/>
    <s v="Gary Zandusky"/>
    <x v="0"/>
    <x v="0"/>
    <s v="Morristown"/>
    <x v="30"/>
    <n v="7960"/>
    <x v="3"/>
    <x v="75"/>
    <x v="1"/>
    <x v="4"/>
    <x v="75"/>
    <n v="34.049999999999997"/>
    <n v="3"/>
    <n v="0"/>
    <n v="9.5340000000000025"/>
  </r>
  <r>
    <n v="8880"/>
    <x v="4427"/>
    <x v="1"/>
    <x v="391"/>
    <d v="2012-03-25T00:00:00"/>
    <s v="First Class"/>
    <s v="AM-10360"/>
    <s v="Alice McCarthy"/>
    <x v="1"/>
    <x v="0"/>
    <s v="Los Angeles"/>
    <x v="1"/>
    <n v="90008"/>
    <x v="1"/>
    <x v="161"/>
    <x v="1"/>
    <x v="10"/>
    <x v="1286"/>
    <n v="192.72"/>
    <n v="11"/>
    <n v="0"/>
    <n v="92.505599999999987"/>
  </r>
  <r>
    <n v="8881"/>
    <x v="4427"/>
    <x v="1"/>
    <x v="391"/>
    <d v="2012-03-25T00:00:00"/>
    <s v="First Class"/>
    <s v="AM-10360"/>
    <s v="Alice McCarthy"/>
    <x v="1"/>
    <x v="0"/>
    <s v="Los Angeles"/>
    <x v="1"/>
    <n v="90008"/>
    <x v="1"/>
    <x v="1105"/>
    <x v="2"/>
    <x v="11"/>
    <x v="1085"/>
    <n v="239.96999999999997"/>
    <n v="3"/>
    <n v="0"/>
    <n v="86.389199999999988"/>
  </r>
  <r>
    <n v="8882"/>
    <x v="4428"/>
    <x v="0"/>
    <x v="1186"/>
    <d v="2013-07-04T00:00:00"/>
    <s v="Second Class"/>
    <s v="AH-10120"/>
    <s v="Adrian Hane"/>
    <x v="2"/>
    <x v="0"/>
    <s v="Aurora"/>
    <x v="10"/>
    <n v="60505"/>
    <x v="2"/>
    <x v="1044"/>
    <x v="2"/>
    <x v="11"/>
    <x v="1024"/>
    <n v="50.120000000000005"/>
    <n v="7"/>
    <n v="0.2"/>
    <n v="-0.62650000000000716"/>
  </r>
  <r>
    <n v="8883"/>
    <x v="4429"/>
    <x v="3"/>
    <x v="179"/>
    <d v="2014-10-26T00:00:00"/>
    <s v="Standard Class"/>
    <s v="MY-18295"/>
    <s v="Muhammed Yedwab"/>
    <x v="1"/>
    <x v="0"/>
    <s v="Durham"/>
    <x v="3"/>
    <n v="27707"/>
    <x v="0"/>
    <x v="1557"/>
    <x v="2"/>
    <x v="7"/>
    <x v="1537"/>
    <n v="15.984000000000002"/>
    <n v="2"/>
    <n v="0.2"/>
    <n v="1.3986000000000001"/>
  </r>
  <r>
    <n v="8884"/>
    <x v="4429"/>
    <x v="3"/>
    <x v="179"/>
    <d v="2014-10-26T00:00:00"/>
    <s v="Standard Class"/>
    <s v="MY-18295"/>
    <s v="Muhammed Yedwab"/>
    <x v="1"/>
    <x v="0"/>
    <s v="Durham"/>
    <x v="3"/>
    <n v="27707"/>
    <x v="0"/>
    <x v="457"/>
    <x v="1"/>
    <x v="10"/>
    <x v="453"/>
    <n v="14.352000000000002"/>
    <n v="3"/>
    <n v="0.2"/>
    <n v="4.4849999999999994"/>
  </r>
  <r>
    <n v="8885"/>
    <x v="4430"/>
    <x v="2"/>
    <x v="55"/>
    <d v="2011-08-30T00:00:00"/>
    <s v="Standard Class"/>
    <s v="BS-11590"/>
    <s v="Brendan Sweed"/>
    <x v="1"/>
    <x v="0"/>
    <s v="Columbus"/>
    <x v="24"/>
    <n v="43229"/>
    <x v="3"/>
    <x v="304"/>
    <x v="1"/>
    <x v="8"/>
    <x v="301"/>
    <n v="6.5280000000000014"/>
    <n v="4"/>
    <n v="0.7"/>
    <n v="-4.5695999999999994"/>
  </r>
  <r>
    <n v="8886"/>
    <x v="4430"/>
    <x v="2"/>
    <x v="55"/>
    <d v="2011-08-30T00:00:00"/>
    <s v="Standard Class"/>
    <s v="BS-11590"/>
    <s v="Brendan Sweed"/>
    <x v="1"/>
    <x v="0"/>
    <s v="Columbus"/>
    <x v="24"/>
    <n v="43229"/>
    <x v="3"/>
    <x v="1310"/>
    <x v="1"/>
    <x v="8"/>
    <x v="1287"/>
    <n v="2.8620000000000005"/>
    <n v="3"/>
    <n v="0.7"/>
    <n v="-2.2896000000000001"/>
  </r>
  <r>
    <n v="8887"/>
    <x v="4430"/>
    <x v="2"/>
    <x v="55"/>
    <d v="2011-08-30T00:00:00"/>
    <s v="Standard Class"/>
    <s v="BS-11590"/>
    <s v="Brendan Sweed"/>
    <x v="1"/>
    <x v="0"/>
    <s v="Columbus"/>
    <x v="24"/>
    <n v="43229"/>
    <x v="3"/>
    <x v="530"/>
    <x v="1"/>
    <x v="8"/>
    <x v="525"/>
    <n v="20.856000000000002"/>
    <n v="8"/>
    <n v="0.7"/>
    <n v="-16.684799999999996"/>
  </r>
  <r>
    <n v="8888"/>
    <x v="4431"/>
    <x v="2"/>
    <x v="923"/>
    <d v="2011-07-30T00:00:00"/>
    <s v="Second Class"/>
    <s v="BB-10990"/>
    <s v="Barry Blumstein"/>
    <x v="1"/>
    <x v="0"/>
    <s v="Los Angeles"/>
    <x v="1"/>
    <n v="90036"/>
    <x v="1"/>
    <x v="942"/>
    <x v="1"/>
    <x v="4"/>
    <x v="926"/>
    <n v="276.27999999999997"/>
    <n v="2"/>
    <n v="0"/>
    <n v="0"/>
  </r>
  <r>
    <n v="8889"/>
    <x v="4432"/>
    <x v="3"/>
    <x v="96"/>
    <d v="2014-12-08T00:00:00"/>
    <s v="Standard Class"/>
    <s v="ML-17755"/>
    <s v="Max Ludwig"/>
    <x v="2"/>
    <x v="0"/>
    <s v="Stockton"/>
    <x v="1"/>
    <n v="95207"/>
    <x v="1"/>
    <x v="583"/>
    <x v="0"/>
    <x v="5"/>
    <x v="578"/>
    <n v="629.64"/>
    <n v="9"/>
    <n v="0"/>
    <n v="107.03879999999994"/>
  </r>
  <r>
    <n v="8890"/>
    <x v="4433"/>
    <x v="0"/>
    <x v="508"/>
    <d v="2013-10-22T00:00:00"/>
    <s v="Second Class"/>
    <s v="FC-14245"/>
    <s v="Frank Carlisle"/>
    <x v="2"/>
    <x v="0"/>
    <s v="Columbia"/>
    <x v="25"/>
    <n v="65203"/>
    <x v="2"/>
    <x v="1334"/>
    <x v="2"/>
    <x v="7"/>
    <x v="1310"/>
    <n v="449.97"/>
    <n v="3"/>
    <n v="0"/>
    <n v="220.48530000000002"/>
  </r>
  <r>
    <n v="8891"/>
    <x v="4433"/>
    <x v="0"/>
    <x v="508"/>
    <d v="2013-10-22T00:00:00"/>
    <s v="Second Class"/>
    <s v="FC-14245"/>
    <s v="Frank Carlisle"/>
    <x v="2"/>
    <x v="0"/>
    <s v="Columbia"/>
    <x v="25"/>
    <n v="65203"/>
    <x v="2"/>
    <x v="1341"/>
    <x v="1"/>
    <x v="9"/>
    <x v="1317"/>
    <n v="1927.5900000000001"/>
    <n v="7"/>
    <n v="0"/>
    <n v="751.76010000000008"/>
  </r>
  <r>
    <n v="8892"/>
    <x v="4434"/>
    <x v="0"/>
    <x v="1142"/>
    <d v="2013-09-19T00:00:00"/>
    <s v="First Class"/>
    <s v="CR-12625"/>
    <s v="Corey Roper"/>
    <x v="2"/>
    <x v="0"/>
    <s v="Columbus"/>
    <x v="32"/>
    <n v="31907"/>
    <x v="0"/>
    <x v="64"/>
    <x v="0"/>
    <x v="1"/>
    <x v="64"/>
    <n v="121.78"/>
    <n v="2"/>
    <n v="0"/>
    <n v="30.444999999999993"/>
  </r>
  <r>
    <n v="8893"/>
    <x v="4435"/>
    <x v="1"/>
    <x v="494"/>
    <d v="2012-12-06T00:00:00"/>
    <s v="Standard Class"/>
    <s v="LC-16960"/>
    <s v="Lindsay Castell"/>
    <x v="2"/>
    <x v="0"/>
    <s v="San Diego"/>
    <x v="1"/>
    <n v="92037"/>
    <x v="1"/>
    <x v="873"/>
    <x v="0"/>
    <x v="1"/>
    <x v="858"/>
    <n v="2676.672"/>
    <n v="9"/>
    <n v="0.2"/>
    <n v="267.66720000000009"/>
  </r>
  <r>
    <n v="8894"/>
    <x v="4436"/>
    <x v="2"/>
    <x v="79"/>
    <d v="2011-08-12T00:00:00"/>
    <s v="Standard Class"/>
    <s v="GZ-14470"/>
    <s v="Gary Zandusky"/>
    <x v="0"/>
    <x v="0"/>
    <s v="Texas City"/>
    <x v="5"/>
    <n v="77590"/>
    <x v="2"/>
    <x v="1110"/>
    <x v="0"/>
    <x v="3"/>
    <x v="1090"/>
    <n v="489.22999999999996"/>
    <n v="2"/>
    <n v="0.3"/>
    <n v="41.933999999999997"/>
  </r>
  <r>
    <n v="8895"/>
    <x v="4437"/>
    <x v="0"/>
    <x v="243"/>
    <d v="2013-08-23T00:00:00"/>
    <s v="Standard Class"/>
    <s v="BD-11320"/>
    <s v="Bill Donatelli"/>
    <x v="0"/>
    <x v="0"/>
    <s v="Los Angeles"/>
    <x v="1"/>
    <n v="90004"/>
    <x v="1"/>
    <x v="575"/>
    <x v="0"/>
    <x v="5"/>
    <x v="570"/>
    <n v="312.03000000000003"/>
    <n v="3"/>
    <n v="0"/>
    <n v="43.684200000000018"/>
  </r>
  <r>
    <n v="8896"/>
    <x v="4437"/>
    <x v="0"/>
    <x v="243"/>
    <d v="2013-08-23T00:00:00"/>
    <s v="Standard Class"/>
    <s v="BD-11320"/>
    <s v="Bill Donatelli"/>
    <x v="0"/>
    <x v="0"/>
    <s v="Los Angeles"/>
    <x v="1"/>
    <n v="90004"/>
    <x v="1"/>
    <x v="1198"/>
    <x v="1"/>
    <x v="4"/>
    <x v="1174"/>
    <n v="17.940000000000001"/>
    <n v="3"/>
    <n v="0"/>
    <n v="3.0497999999999985"/>
  </r>
  <r>
    <n v="8897"/>
    <x v="4437"/>
    <x v="0"/>
    <x v="243"/>
    <d v="2013-08-23T00:00:00"/>
    <s v="Standard Class"/>
    <s v="BD-11320"/>
    <s v="Bill Donatelli"/>
    <x v="0"/>
    <x v="0"/>
    <s v="Los Angeles"/>
    <x v="1"/>
    <n v="90004"/>
    <x v="1"/>
    <x v="302"/>
    <x v="2"/>
    <x v="7"/>
    <x v="299"/>
    <n v="165.60000000000002"/>
    <n v="3"/>
    <n v="0.2"/>
    <n v="10.349999999999994"/>
  </r>
  <r>
    <n v="8898"/>
    <x v="4437"/>
    <x v="0"/>
    <x v="243"/>
    <d v="2013-08-23T00:00:00"/>
    <s v="Standard Class"/>
    <s v="BD-11320"/>
    <s v="Bill Donatelli"/>
    <x v="0"/>
    <x v="0"/>
    <s v="Los Angeles"/>
    <x v="1"/>
    <n v="90004"/>
    <x v="1"/>
    <x v="945"/>
    <x v="1"/>
    <x v="10"/>
    <x v="929"/>
    <n v="37.520000000000003"/>
    <n v="4"/>
    <n v="0"/>
    <n v="18.009600000000002"/>
  </r>
  <r>
    <n v="8899"/>
    <x v="4438"/>
    <x v="1"/>
    <x v="976"/>
    <d v="2012-08-09T00:00:00"/>
    <s v="Second Class"/>
    <s v="EM-14095"/>
    <s v="Eudokia Martin"/>
    <x v="1"/>
    <x v="0"/>
    <s v="Springfield"/>
    <x v="17"/>
    <n v="22153"/>
    <x v="0"/>
    <x v="1405"/>
    <x v="2"/>
    <x v="7"/>
    <x v="1383"/>
    <n v="494.97"/>
    <n v="3"/>
    <n v="0"/>
    <n v="148.49099999999996"/>
  </r>
  <r>
    <n v="8900"/>
    <x v="4438"/>
    <x v="1"/>
    <x v="976"/>
    <d v="2012-08-09T00:00:00"/>
    <s v="Second Class"/>
    <s v="EM-14095"/>
    <s v="Eudokia Martin"/>
    <x v="1"/>
    <x v="0"/>
    <s v="Springfield"/>
    <x v="17"/>
    <n v="22153"/>
    <x v="0"/>
    <x v="1351"/>
    <x v="1"/>
    <x v="2"/>
    <x v="1328"/>
    <n v="25.06"/>
    <n v="2"/>
    <n v="0"/>
    <n v="11.778199999999998"/>
  </r>
  <r>
    <n v="8901"/>
    <x v="4439"/>
    <x v="0"/>
    <x v="1207"/>
    <d v="2013-06-05T00:00:00"/>
    <s v="Standard Class"/>
    <s v="BP-11290"/>
    <s v="Beth Paige"/>
    <x v="0"/>
    <x v="0"/>
    <s v="Decatur"/>
    <x v="10"/>
    <n v="62521"/>
    <x v="2"/>
    <x v="1831"/>
    <x v="0"/>
    <x v="5"/>
    <x v="1810"/>
    <n v="32.064"/>
    <n v="3"/>
    <n v="0.6"/>
    <n v="-12.825599999999994"/>
  </r>
  <r>
    <n v="8902"/>
    <x v="4439"/>
    <x v="0"/>
    <x v="1207"/>
    <d v="2013-06-05T00:00:00"/>
    <s v="Standard Class"/>
    <s v="BP-11290"/>
    <s v="Beth Paige"/>
    <x v="0"/>
    <x v="0"/>
    <s v="Decatur"/>
    <x v="10"/>
    <n v="62521"/>
    <x v="2"/>
    <x v="1828"/>
    <x v="1"/>
    <x v="10"/>
    <x v="1807"/>
    <n v="18.496000000000002"/>
    <n v="4"/>
    <n v="0.2"/>
    <n v="6.7048000000000005"/>
  </r>
  <r>
    <n v="8903"/>
    <x v="4439"/>
    <x v="0"/>
    <x v="1207"/>
    <d v="2013-06-05T00:00:00"/>
    <s v="Standard Class"/>
    <s v="BP-11290"/>
    <s v="Beth Paige"/>
    <x v="0"/>
    <x v="0"/>
    <s v="Decatur"/>
    <x v="10"/>
    <n v="62521"/>
    <x v="2"/>
    <x v="1455"/>
    <x v="0"/>
    <x v="1"/>
    <x v="1432"/>
    <n v="191.07899999999998"/>
    <n v="3"/>
    <n v="0.3"/>
    <n v="-38.215799999999973"/>
  </r>
  <r>
    <n v="8904"/>
    <x v="4439"/>
    <x v="0"/>
    <x v="1207"/>
    <d v="2013-06-05T00:00:00"/>
    <s v="Standard Class"/>
    <s v="BP-11290"/>
    <s v="Beth Paige"/>
    <x v="0"/>
    <x v="0"/>
    <s v="Decatur"/>
    <x v="10"/>
    <n v="62521"/>
    <x v="2"/>
    <x v="747"/>
    <x v="1"/>
    <x v="10"/>
    <x v="738"/>
    <n v="10.368000000000002"/>
    <n v="2"/>
    <n v="0.2"/>
    <n v="3.6288"/>
  </r>
  <r>
    <n v="8905"/>
    <x v="4440"/>
    <x v="0"/>
    <x v="949"/>
    <d v="2013-07-02T00:00:00"/>
    <s v="Same Day"/>
    <s v="SU-20665"/>
    <s v="Stephanie Ulpright"/>
    <x v="2"/>
    <x v="0"/>
    <s v="New York City"/>
    <x v="15"/>
    <n v="10009"/>
    <x v="3"/>
    <x v="933"/>
    <x v="1"/>
    <x v="2"/>
    <x v="917"/>
    <n v="30.53"/>
    <n v="1"/>
    <n v="0"/>
    <n v="14.043800000000001"/>
  </r>
  <r>
    <n v="8906"/>
    <x v="4440"/>
    <x v="0"/>
    <x v="949"/>
    <d v="2013-07-02T00:00:00"/>
    <s v="Same Day"/>
    <s v="SU-20665"/>
    <s v="Stephanie Ulpright"/>
    <x v="2"/>
    <x v="0"/>
    <s v="New York City"/>
    <x v="15"/>
    <n v="10009"/>
    <x v="3"/>
    <x v="1386"/>
    <x v="2"/>
    <x v="11"/>
    <x v="1363"/>
    <n v="30.839999999999996"/>
    <n v="3"/>
    <n v="0"/>
    <n v="6.1679999999999975"/>
  </r>
  <r>
    <n v="8907"/>
    <x v="4440"/>
    <x v="0"/>
    <x v="949"/>
    <d v="2013-07-02T00:00:00"/>
    <s v="Same Day"/>
    <s v="SU-20665"/>
    <s v="Stephanie Ulpright"/>
    <x v="2"/>
    <x v="0"/>
    <s v="New York City"/>
    <x v="15"/>
    <n v="10009"/>
    <x v="3"/>
    <x v="144"/>
    <x v="1"/>
    <x v="10"/>
    <x v="144"/>
    <n v="75.06"/>
    <n v="9"/>
    <n v="0"/>
    <n v="33.776999999999994"/>
  </r>
  <r>
    <n v="8908"/>
    <x v="4441"/>
    <x v="0"/>
    <x v="122"/>
    <d v="2013-12-21T00:00:00"/>
    <s v="First Class"/>
    <s v="AY-10555"/>
    <s v="Andy Yotov"/>
    <x v="1"/>
    <x v="0"/>
    <s v="San Francisco"/>
    <x v="1"/>
    <n v="94110"/>
    <x v="1"/>
    <x v="179"/>
    <x v="2"/>
    <x v="7"/>
    <x v="178"/>
    <n v="66.976000000000013"/>
    <n v="7"/>
    <n v="0.2"/>
    <n v="6.6976000000000013"/>
  </r>
  <r>
    <n v="8909"/>
    <x v="4442"/>
    <x v="1"/>
    <x v="1208"/>
    <d v="2012-02-01T00:00:00"/>
    <s v="Standard Class"/>
    <s v="EM-13825"/>
    <s v="Elizabeth Moffitt"/>
    <x v="1"/>
    <x v="0"/>
    <s v="Moreno Valley"/>
    <x v="1"/>
    <n v="92553"/>
    <x v="1"/>
    <x v="1274"/>
    <x v="1"/>
    <x v="10"/>
    <x v="1250"/>
    <n v="182.72"/>
    <n v="8"/>
    <n v="0"/>
    <n v="84.051199999999994"/>
  </r>
  <r>
    <n v="8910"/>
    <x v="4443"/>
    <x v="3"/>
    <x v="960"/>
    <d v="2014-11-02T00:00:00"/>
    <s v="Standard Class"/>
    <s v="SA-20830"/>
    <s v="Sue Ann Reed"/>
    <x v="0"/>
    <x v="0"/>
    <s v="Everett"/>
    <x v="31"/>
    <n v="2149"/>
    <x v="3"/>
    <x v="148"/>
    <x v="1"/>
    <x v="2"/>
    <x v="148"/>
    <n v="21.93"/>
    <n v="3"/>
    <n v="0"/>
    <n v="10.307099999999998"/>
  </r>
  <r>
    <n v="8911"/>
    <x v="4444"/>
    <x v="3"/>
    <x v="259"/>
    <d v="2014-11-09T00:00:00"/>
    <s v="Standard Class"/>
    <s v="CA-12265"/>
    <s v="Christina Anderson"/>
    <x v="0"/>
    <x v="0"/>
    <s v="Chattanooga"/>
    <x v="18"/>
    <n v="37421"/>
    <x v="0"/>
    <x v="434"/>
    <x v="2"/>
    <x v="11"/>
    <x v="429"/>
    <n v="95.976000000000013"/>
    <n v="3"/>
    <n v="0.2"/>
    <n v="15.596099999999996"/>
  </r>
  <r>
    <n v="8912"/>
    <x v="4444"/>
    <x v="3"/>
    <x v="259"/>
    <d v="2014-11-09T00:00:00"/>
    <s v="Standard Class"/>
    <s v="CA-12265"/>
    <s v="Christina Anderson"/>
    <x v="0"/>
    <x v="0"/>
    <s v="Chattanooga"/>
    <x v="18"/>
    <n v="37421"/>
    <x v="0"/>
    <x v="1777"/>
    <x v="2"/>
    <x v="7"/>
    <x v="1758"/>
    <n v="143.928"/>
    <n v="9"/>
    <n v="0.2"/>
    <n v="-32.383800000000008"/>
  </r>
  <r>
    <n v="8913"/>
    <x v="4444"/>
    <x v="3"/>
    <x v="259"/>
    <d v="2014-11-09T00:00:00"/>
    <s v="Standard Class"/>
    <s v="CA-12265"/>
    <s v="Christina Anderson"/>
    <x v="0"/>
    <x v="0"/>
    <s v="Chattanooga"/>
    <x v="18"/>
    <n v="37421"/>
    <x v="0"/>
    <x v="990"/>
    <x v="1"/>
    <x v="8"/>
    <x v="302"/>
    <n v="3.5640000000000009"/>
    <n v="2"/>
    <n v="0.7"/>
    <n v="-2.9700000000000006"/>
  </r>
  <r>
    <n v="8914"/>
    <x v="4444"/>
    <x v="3"/>
    <x v="259"/>
    <d v="2014-11-09T00:00:00"/>
    <s v="Standard Class"/>
    <s v="CA-12265"/>
    <s v="Christina Anderson"/>
    <x v="0"/>
    <x v="0"/>
    <s v="Chattanooga"/>
    <x v="18"/>
    <n v="37421"/>
    <x v="0"/>
    <x v="1038"/>
    <x v="1"/>
    <x v="2"/>
    <x v="1019"/>
    <n v="4.9280000000000008"/>
    <n v="2"/>
    <n v="0.2"/>
    <n v="1.7247999999999997"/>
  </r>
  <r>
    <n v="8915"/>
    <x v="4445"/>
    <x v="0"/>
    <x v="195"/>
    <d v="2013-05-14T00:00:00"/>
    <s v="Standard Class"/>
    <s v="CV-12805"/>
    <s v="Cynthia Voltz"/>
    <x v="1"/>
    <x v="0"/>
    <s v="Austin"/>
    <x v="5"/>
    <n v="78745"/>
    <x v="2"/>
    <x v="518"/>
    <x v="1"/>
    <x v="4"/>
    <x v="513"/>
    <n v="856.65600000000006"/>
    <n v="6"/>
    <n v="0.2"/>
    <n v="107.08199999999985"/>
  </r>
  <r>
    <n v="8916"/>
    <x v="4445"/>
    <x v="0"/>
    <x v="195"/>
    <d v="2013-05-14T00:00:00"/>
    <s v="Standard Class"/>
    <s v="CV-12805"/>
    <s v="Cynthia Voltz"/>
    <x v="1"/>
    <x v="0"/>
    <s v="Austin"/>
    <x v="5"/>
    <n v="78745"/>
    <x v="2"/>
    <x v="91"/>
    <x v="1"/>
    <x v="8"/>
    <x v="91"/>
    <n v="13.183999999999997"/>
    <n v="4"/>
    <n v="0.8"/>
    <n v="-20.435200000000002"/>
  </r>
  <r>
    <n v="8917"/>
    <x v="4445"/>
    <x v="0"/>
    <x v="195"/>
    <d v="2013-05-14T00:00:00"/>
    <s v="Standard Class"/>
    <s v="CV-12805"/>
    <s v="Cynthia Voltz"/>
    <x v="1"/>
    <x v="0"/>
    <s v="Austin"/>
    <x v="5"/>
    <n v="78745"/>
    <x v="2"/>
    <x v="1712"/>
    <x v="1"/>
    <x v="9"/>
    <x v="1691"/>
    <n v="48.783999999999985"/>
    <n v="4"/>
    <n v="0.8"/>
    <n v="-131.71680000000001"/>
  </r>
  <r>
    <n v="8918"/>
    <x v="4445"/>
    <x v="0"/>
    <x v="195"/>
    <d v="2013-05-14T00:00:00"/>
    <s v="Standard Class"/>
    <s v="CV-12805"/>
    <s v="Cynthia Voltz"/>
    <x v="1"/>
    <x v="0"/>
    <s v="Austin"/>
    <x v="5"/>
    <n v="78745"/>
    <x v="2"/>
    <x v="136"/>
    <x v="1"/>
    <x v="10"/>
    <x v="136"/>
    <n v="76.64"/>
    <n v="2"/>
    <n v="0.2"/>
    <n v="26.823999999999995"/>
  </r>
  <r>
    <n v="8919"/>
    <x v="4445"/>
    <x v="0"/>
    <x v="195"/>
    <d v="2013-05-14T00:00:00"/>
    <s v="Standard Class"/>
    <s v="CV-12805"/>
    <s v="Cynthia Voltz"/>
    <x v="1"/>
    <x v="0"/>
    <s v="Austin"/>
    <x v="5"/>
    <n v="78745"/>
    <x v="2"/>
    <x v="1087"/>
    <x v="1"/>
    <x v="8"/>
    <x v="1068"/>
    <n v="18.527999999999995"/>
    <n v="6"/>
    <n v="0.8"/>
    <n v="-27.791999999999994"/>
  </r>
  <r>
    <n v="8920"/>
    <x v="4446"/>
    <x v="2"/>
    <x v="1063"/>
    <d v="2011-04-08T00:00:00"/>
    <s v="Standard Class"/>
    <s v="AH-10690"/>
    <s v="Anna Häberlin"/>
    <x v="1"/>
    <x v="0"/>
    <s v="Virginia Beach"/>
    <x v="17"/>
    <n v="23464"/>
    <x v="0"/>
    <x v="1740"/>
    <x v="0"/>
    <x v="5"/>
    <x v="1720"/>
    <n v="177.68"/>
    <n v="2"/>
    <n v="0"/>
    <n v="46.196799999999996"/>
  </r>
  <r>
    <n v="8921"/>
    <x v="4447"/>
    <x v="2"/>
    <x v="582"/>
    <d v="2011-05-03T00:00:00"/>
    <s v="Standard Class"/>
    <s v="DS-13180"/>
    <s v="David Smith"/>
    <x v="1"/>
    <x v="0"/>
    <s v="Jamestown"/>
    <x v="15"/>
    <n v="14701"/>
    <x v="3"/>
    <x v="1105"/>
    <x v="2"/>
    <x v="11"/>
    <x v="1085"/>
    <n v="159.97999999999999"/>
    <n v="2"/>
    <n v="0"/>
    <n v="57.592799999999997"/>
  </r>
  <r>
    <n v="8922"/>
    <x v="4448"/>
    <x v="0"/>
    <x v="964"/>
    <d v="2013-10-09T00:00:00"/>
    <s v="Standard Class"/>
    <s v="AH-10690"/>
    <s v="Anna Häberlin"/>
    <x v="1"/>
    <x v="0"/>
    <s v="Coral Gables"/>
    <x v="2"/>
    <n v="33134"/>
    <x v="0"/>
    <x v="1513"/>
    <x v="2"/>
    <x v="7"/>
    <x v="1491"/>
    <n v="52.679999999999993"/>
    <n v="3"/>
    <n v="0.2"/>
    <n v="19.754999999999999"/>
  </r>
  <r>
    <n v="8923"/>
    <x v="4448"/>
    <x v="0"/>
    <x v="964"/>
    <d v="2013-10-09T00:00:00"/>
    <s v="Standard Class"/>
    <s v="AH-10690"/>
    <s v="Anna Häberlin"/>
    <x v="1"/>
    <x v="0"/>
    <s v="Coral Gables"/>
    <x v="2"/>
    <n v="33134"/>
    <x v="0"/>
    <x v="763"/>
    <x v="0"/>
    <x v="5"/>
    <x v="755"/>
    <n v="11.568000000000001"/>
    <n v="3"/>
    <n v="0.2"/>
    <n v="2.6028000000000011"/>
  </r>
  <r>
    <n v="8924"/>
    <x v="4449"/>
    <x v="3"/>
    <x v="532"/>
    <d v="2014-06-18T00:00:00"/>
    <s v="Standard Class"/>
    <s v="ZC-21910"/>
    <s v="Zuschuss Carroll"/>
    <x v="0"/>
    <x v="0"/>
    <s v="Hickory"/>
    <x v="3"/>
    <n v="28601"/>
    <x v="0"/>
    <x v="31"/>
    <x v="1"/>
    <x v="8"/>
    <x v="31"/>
    <n v="4.572000000000001"/>
    <n v="4"/>
    <n v="0.7"/>
    <n v="-3.8100000000000005"/>
  </r>
  <r>
    <n v="8925"/>
    <x v="4450"/>
    <x v="0"/>
    <x v="806"/>
    <d v="2013-02-03T00:00:00"/>
    <s v="Standard Class"/>
    <s v="DF-13135"/>
    <s v="David Flashing"/>
    <x v="0"/>
    <x v="0"/>
    <s v="Rockford"/>
    <x v="10"/>
    <n v="61107"/>
    <x v="2"/>
    <x v="1846"/>
    <x v="2"/>
    <x v="7"/>
    <x v="1825"/>
    <n v="1439.9680000000001"/>
    <n v="4"/>
    <n v="0.2"/>
    <n v="143.99680000000006"/>
  </r>
  <r>
    <n v="8926"/>
    <x v="4450"/>
    <x v="0"/>
    <x v="806"/>
    <d v="2013-02-03T00:00:00"/>
    <s v="Standard Class"/>
    <s v="DF-13135"/>
    <s v="David Flashing"/>
    <x v="0"/>
    <x v="0"/>
    <s v="Rockford"/>
    <x v="10"/>
    <n v="61107"/>
    <x v="2"/>
    <x v="614"/>
    <x v="1"/>
    <x v="8"/>
    <x v="609"/>
    <n v="1.7279999999999995"/>
    <n v="3"/>
    <n v="0.8"/>
    <n v="-2.678399999999999"/>
  </r>
  <r>
    <n v="8927"/>
    <x v="4450"/>
    <x v="0"/>
    <x v="806"/>
    <d v="2013-02-03T00:00:00"/>
    <s v="Standard Class"/>
    <s v="DF-13135"/>
    <s v="David Flashing"/>
    <x v="0"/>
    <x v="0"/>
    <s v="Rockford"/>
    <x v="10"/>
    <n v="61107"/>
    <x v="2"/>
    <x v="489"/>
    <x v="0"/>
    <x v="3"/>
    <x v="484"/>
    <n v="626.09999999999991"/>
    <n v="3"/>
    <n v="0.5"/>
    <n v="-538.44600000000003"/>
  </r>
  <r>
    <n v="8928"/>
    <x v="4451"/>
    <x v="1"/>
    <x v="874"/>
    <d v="2012-09-29T00:00:00"/>
    <s v="Second Class"/>
    <s v="SS-20140"/>
    <s v="Saphhira Shifley"/>
    <x v="1"/>
    <x v="0"/>
    <s v="Seattle"/>
    <x v="4"/>
    <n v="98103"/>
    <x v="1"/>
    <x v="1167"/>
    <x v="1"/>
    <x v="6"/>
    <x v="1145"/>
    <n v="99.2"/>
    <n v="5"/>
    <n v="0"/>
    <n v="25.792000000000002"/>
  </r>
  <r>
    <n v="8929"/>
    <x v="4452"/>
    <x v="1"/>
    <x v="657"/>
    <d v="2012-04-17T00:00:00"/>
    <s v="Standard Class"/>
    <s v="FP-14320"/>
    <s v="Frank Preis"/>
    <x v="0"/>
    <x v="0"/>
    <s v="Huntsville"/>
    <x v="5"/>
    <n v="77340"/>
    <x v="2"/>
    <x v="562"/>
    <x v="0"/>
    <x v="3"/>
    <x v="556"/>
    <n v="609.9799999999999"/>
    <n v="4"/>
    <n v="0.3"/>
    <n v="-113.28200000000004"/>
  </r>
  <r>
    <n v="8930"/>
    <x v="4452"/>
    <x v="1"/>
    <x v="657"/>
    <d v="2012-04-17T00:00:00"/>
    <s v="Standard Class"/>
    <s v="FP-14320"/>
    <s v="Frank Preis"/>
    <x v="0"/>
    <x v="0"/>
    <s v="Huntsville"/>
    <x v="5"/>
    <n v="77340"/>
    <x v="2"/>
    <x v="1000"/>
    <x v="0"/>
    <x v="3"/>
    <x v="983"/>
    <n v="211.37199999999999"/>
    <n v="2"/>
    <n v="0.3"/>
    <n v="-45.294000000000011"/>
  </r>
  <r>
    <n v="8931"/>
    <x v="4452"/>
    <x v="1"/>
    <x v="657"/>
    <d v="2012-04-17T00:00:00"/>
    <s v="Standard Class"/>
    <s v="FP-14320"/>
    <s v="Frank Preis"/>
    <x v="0"/>
    <x v="0"/>
    <s v="Huntsville"/>
    <x v="5"/>
    <n v="77340"/>
    <x v="2"/>
    <x v="835"/>
    <x v="2"/>
    <x v="7"/>
    <x v="822"/>
    <n v="239.976"/>
    <n v="3"/>
    <n v="0.2"/>
    <n v="17.998199999999997"/>
  </r>
  <r>
    <n v="8932"/>
    <x v="4453"/>
    <x v="3"/>
    <x v="404"/>
    <d v="2014-12-25T00:00:00"/>
    <s v="Standard Class"/>
    <s v="HE-14800"/>
    <s v="Harold Engle"/>
    <x v="1"/>
    <x v="0"/>
    <s v="Milwaukee"/>
    <x v="6"/>
    <n v="53209"/>
    <x v="2"/>
    <x v="1801"/>
    <x v="0"/>
    <x v="5"/>
    <x v="1782"/>
    <n v="99.949999999999989"/>
    <n v="5"/>
    <n v="0"/>
    <n v="22.988499999999998"/>
  </r>
  <r>
    <n v="8933"/>
    <x v="4453"/>
    <x v="3"/>
    <x v="404"/>
    <d v="2014-12-25T00:00:00"/>
    <s v="Standard Class"/>
    <s v="HE-14800"/>
    <s v="Harold Engle"/>
    <x v="1"/>
    <x v="0"/>
    <s v="Milwaukee"/>
    <x v="6"/>
    <n v="53209"/>
    <x v="2"/>
    <x v="1599"/>
    <x v="2"/>
    <x v="11"/>
    <x v="1582"/>
    <n v="29.339999999999996"/>
    <n v="3"/>
    <n v="0"/>
    <n v="10.855799999999999"/>
  </r>
  <r>
    <n v="8934"/>
    <x v="4454"/>
    <x v="0"/>
    <x v="560"/>
    <d v="2013-03-20T00:00:00"/>
    <s v="Standard Class"/>
    <s v="SP-20545"/>
    <s v="Sibella Parks"/>
    <x v="1"/>
    <x v="0"/>
    <s v="Green Bay"/>
    <x v="6"/>
    <n v="54302"/>
    <x v="2"/>
    <x v="904"/>
    <x v="0"/>
    <x v="5"/>
    <x v="887"/>
    <n v="16.739999999999998"/>
    <n v="2"/>
    <n v="0"/>
    <n v="4.3523999999999994"/>
  </r>
  <r>
    <n v="8935"/>
    <x v="4455"/>
    <x v="3"/>
    <x v="151"/>
    <d v="2014-08-28T00:00:00"/>
    <s v="Same Day"/>
    <s v="BP-11185"/>
    <s v="Ben Peterman"/>
    <x v="1"/>
    <x v="0"/>
    <s v="Philadelphia"/>
    <x v="9"/>
    <n v="19120"/>
    <x v="3"/>
    <x v="1157"/>
    <x v="1"/>
    <x v="10"/>
    <x v="1136"/>
    <n v="12.672000000000001"/>
    <n v="3"/>
    <n v="0.2"/>
    <n v="3.96"/>
  </r>
  <r>
    <n v="8936"/>
    <x v="4455"/>
    <x v="3"/>
    <x v="151"/>
    <d v="2014-08-28T00:00:00"/>
    <s v="Same Day"/>
    <s v="BP-11185"/>
    <s v="Ben Peterman"/>
    <x v="1"/>
    <x v="0"/>
    <s v="Philadelphia"/>
    <x v="9"/>
    <n v="19120"/>
    <x v="3"/>
    <x v="295"/>
    <x v="2"/>
    <x v="11"/>
    <x v="292"/>
    <n v="1119.8880000000001"/>
    <n v="14"/>
    <n v="0.2"/>
    <n v="209.97899999999993"/>
  </r>
  <r>
    <n v="8937"/>
    <x v="4456"/>
    <x v="1"/>
    <x v="997"/>
    <d v="2012-12-19T00:00:00"/>
    <s v="Second Class"/>
    <s v="PG-18895"/>
    <s v="Paul Gonzalez"/>
    <x v="0"/>
    <x v="0"/>
    <s v="Los Angeles"/>
    <x v="1"/>
    <n v="90008"/>
    <x v="1"/>
    <x v="894"/>
    <x v="1"/>
    <x v="6"/>
    <x v="878"/>
    <n v="204.85"/>
    <n v="5"/>
    <n v="0"/>
    <n v="53.261000000000003"/>
  </r>
  <r>
    <n v="8938"/>
    <x v="4456"/>
    <x v="1"/>
    <x v="997"/>
    <d v="2012-12-19T00:00:00"/>
    <s v="Second Class"/>
    <s v="PG-18895"/>
    <s v="Paul Gonzalez"/>
    <x v="0"/>
    <x v="0"/>
    <s v="Los Angeles"/>
    <x v="1"/>
    <n v="90008"/>
    <x v="1"/>
    <x v="1495"/>
    <x v="2"/>
    <x v="7"/>
    <x v="1474"/>
    <n v="135.98400000000001"/>
    <n v="2"/>
    <n v="0.2"/>
    <n v="16.997999999999983"/>
  </r>
  <r>
    <n v="8939"/>
    <x v="4456"/>
    <x v="1"/>
    <x v="997"/>
    <d v="2012-12-19T00:00:00"/>
    <s v="Second Class"/>
    <s v="PG-18895"/>
    <s v="Paul Gonzalez"/>
    <x v="0"/>
    <x v="0"/>
    <s v="Los Angeles"/>
    <x v="1"/>
    <n v="90008"/>
    <x v="1"/>
    <x v="169"/>
    <x v="1"/>
    <x v="6"/>
    <x v="168"/>
    <n v="16.399999999999999"/>
    <n v="5"/>
    <n v="0"/>
    <n v="7.0520000000000005"/>
  </r>
  <r>
    <n v="8940"/>
    <x v="4456"/>
    <x v="1"/>
    <x v="997"/>
    <d v="2012-12-19T00:00:00"/>
    <s v="Second Class"/>
    <s v="PG-18895"/>
    <s v="Paul Gonzalez"/>
    <x v="0"/>
    <x v="0"/>
    <s v="Los Angeles"/>
    <x v="1"/>
    <n v="90008"/>
    <x v="1"/>
    <x v="920"/>
    <x v="1"/>
    <x v="8"/>
    <x v="903"/>
    <n v="92.960000000000008"/>
    <n v="2"/>
    <n v="0.2"/>
    <n v="31.373999999999995"/>
  </r>
  <r>
    <n v="8941"/>
    <x v="4457"/>
    <x v="2"/>
    <x v="963"/>
    <d v="2011-08-24T00:00:00"/>
    <s v="Second Class"/>
    <s v="JP-15520"/>
    <s v="Jeremy Pistek"/>
    <x v="0"/>
    <x v="0"/>
    <s v="North Miami"/>
    <x v="2"/>
    <n v="33161"/>
    <x v="0"/>
    <x v="1847"/>
    <x v="1"/>
    <x v="14"/>
    <x v="1826"/>
    <n v="7.6320000000000014"/>
    <n v="3"/>
    <n v="0.2"/>
    <n v="-1.8126000000000002"/>
  </r>
  <r>
    <n v="8942"/>
    <x v="4458"/>
    <x v="0"/>
    <x v="54"/>
    <d v="2013-11-06T00:00:00"/>
    <s v="First Class"/>
    <s v="NW-18400"/>
    <s v="Natalie Webber"/>
    <x v="0"/>
    <x v="0"/>
    <s v="Portland"/>
    <x v="21"/>
    <n v="97206"/>
    <x v="1"/>
    <x v="922"/>
    <x v="1"/>
    <x v="8"/>
    <x v="905"/>
    <n v="4.1580000000000004"/>
    <n v="7"/>
    <n v="0.7"/>
    <n v="-3.4649999999999999"/>
  </r>
  <r>
    <n v="8943"/>
    <x v="4458"/>
    <x v="0"/>
    <x v="54"/>
    <d v="2013-11-06T00:00:00"/>
    <s v="First Class"/>
    <s v="NW-18400"/>
    <s v="Natalie Webber"/>
    <x v="0"/>
    <x v="0"/>
    <s v="Portland"/>
    <x v="21"/>
    <n v="97206"/>
    <x v="1"/>
    <x v="1848"/>
    <x v="2"/>
    <x v="15"/>
    <x v="1827"/>
    <n v="179.99100000000004"/>
    <n v="3"/>
    <n v="0.7"/>
    <n v="-251.98739999999992"/>
  </r>
  <r>
    <n v="8944"/>
    <x v="4459"/>
    <x v="3"/>
    <x v="1209"/>
    <d v="2014-10-17T00:00:00"/>
    <s v="Standard Class"/>
    <s v="SW-20245"/>
    <s v="Scot Wooten"/>
    <x v="0"/>
    <x v="0"/>
    <s v="Aurora"/>
    <x v="10"/>
    <n v="60505"/>
    <x v="2"/>
    <x v="1756"/>
    <x v="0"/>
    <x v="1"/>
    <x v="1737"/>
    <n v="239.358"/>
    <n v="3"/>
    <n v="0.3"/>
    <n v="-47.871600000000001"/>
  </r>
  <r>
    <n v="8945"/>
    <x v="4460"/>
    <x v="2"/>
    <x v="1035"/>
    <d v="2011-12-08T00:00:00"/>
    <s v="First Class"/>
    <s v="EH-14005"/>
    <s v="Erica Hernandez"/>
    <x v="2"/>
    <x v="0"/>
    <s v="San Francisco"/>
    <x v="1"/>
    <n v="94109"/>
    <x v="1"/>
    <x v="1397"/>
    <x v="1"/>
    <x v="10"/>
    <x v="1375"/>
    <n v="164.88"/>
    <n v="3"/>
    <n v="0"/>
    <n v="80.791200000000003"/>
  </r>
  <r>
    <n v="8946"/>
    <x v="4461"/>
    <x v="2"/>
    <x v="647"/>
    <d v="2011-11-17T00:00:00"/>
    <s v="Second Class"/>
    <s v="SC-20260"/>
    <s v="Scott Cohen"/>
    <x v="1"/>
    <x v="0"/>
    <s v="San Francisco"/>
    <x v="1"/>
    <n v="94110"/>
    <x v="1"/>
    <x v="503"/>
    <x v="1"/>
    <x v="14"/>
    <x v="498"/>
    <n v="10.95"/>
    <n v="3"/>
    <n v="0"/>
    <n v="3.2849999999999993"/>
  </r>
  <r>
    <n v="8947"/>
    <x v="4462"/>
    <x v="3"/>
    <x v="165"/>
    <d v="2014-12-29T00:00:00"/>
    <s v="Standard Class"/>
    <s v="NC-18535"/>
    <s v="Nick Crebassa"/>
    <x v="1"/>
    <x v="0"/>
    <s v="New Bedford"/>
    <x v="31"/>
    <n v="2740"/>
    <x v="3"/>
    <x v="1193"/>
    <x v="1"/>
    <x v="10"/>
    <x v="1169"/>
    <n v="19.440000000000001"/>
    <n v="3"/>
    <n v="0"/>
    <n v="9.3312000000000008"/>
  </r>
  <r>
    <n v="8948"/>
    <x v="4462"/>
    <x v="3"/>
    <x v="165"/>
    <d v="2014-12-29T00:00:00"/>
    <s v="Standard Class"/>
    <s v="NC-18535"/>
    <s v="Nick Crebassa"/>
    <x v="1"/>
    <x v="0"/>
    <s v="New Bedford"/>
    <x v="31"/>
    <n v="2740"/>
    <x v="3"/>
    <x v="1699"/>
    <x v="1"/>
    <x v="8"/>
    <x v="1678"/>
    <n v="12.3"/>
    <n v="5"/>
    <n v="0"/>
    <n v="6.15"/>
  </r>
  <r>
    <n v="8949"/>
    <x v="4463"/>
    <x v="2"/>
    <x v="163"/>
    <d v="2011-12-26T00:00:00"/>
    <s v="First Class"/>
    <s v="AS-10090"/>
    <s v="Adam Shillingsburg"/>
    <x v="0"/>
    <x v="0"/>
    <s v="San Diego"/>
    <x v="1"/>
    <n v="92037"/>
    <x v="1"/>
    <x v="1803"/>
    <x v="1"/>
    <x v="9"/>
    <x v="1784"/>
    <n v="13.97"/>
    <n v="1"/>
    <n v="0"/>
    <n v="3.632200000000001"/>
  </r>
  <r>
    <n v="8950"/>
    <x v="4464"/>
    <x v="3"/>
    <x v="66"/>
    <d v="2014-12-29T00:00:00"/>
    <s v="Standard Class"/>
    <s v="JL-15130"/>
    <s v="Jack Lebron"/>
    <x v="0"/>
    <x v="0"/>
    <s v="Jackson"/>
    <x v="18"/>
    <n v="38301"/>
    <x v="0"/>
    <x v="257"/>
    <x v="0"/>
    <x v="3"/>
    <x v="255"/>
    <n v="934.9559999999999"/>
    <n v="6"/>
    <n v="0.4"/>
    <n v="-249.32159999999999"/>
  </r>
  <r>
    <n v="8951"/>
    <x v="4464"/>
    <x v="3"/>
    <x v="66"/>
    <d v="2014-12-29T00:00:00"/>
    <s v="Standard Class"/>
    <s v="JL-15130"/>
    <s v="Jack Lebron"/>
    <x v="0"/>
    <x v="0"/>
    <s v="Jackson"/>
    <x v="18"/>
    <n v="38301"/>
    <x v="0"/>
    <x v="825"/>
    <x v="2"/>
    <x v="11"/>
    <x v="813"/>
    <n v="46.864000000000004"/>
    <n v="2"/>
    <n v="0.2"/>
    <n v="7.615399999999994"/>
  </r>
  <r>
    <n v="8952"/>
    <x v="4464"/>
    <x v="3"/>
    <x v="66"/>
    <d v="2014-12-29T00:00:00"/>
    <s v="Standard Class"/>
    <s v="JL-15130"/>
    <s v="Jack Lebron"/>
    <x v="0"/>
    <x v="0"/>
    <s v="Jackson"/>
    <x v="18"/>
    <n v="38301"/>
    <x v="0"/>
    <x v="376"/>
    <x v="1"/>
    <x v="4"/>
    <x v="372"/>
    <n v="26.160000000000004"/>
    <n v="3"/>
    <n v="0.2"/>
    <n v="1.961999999999998"/>
  </r>
  <r>
    <n v="8953"/>
    <x v="4464"/>
    <x v="3"/>
    <x v="66"/>
    <d v="2014-12-29T00:00:00"/>
    <s v="Standard Class"/>
    <s v="JL-15130"/>
    <s v="Jack Lebron"/>
    <x v="0"/>
    <x v="0"/>
    <s v="Jackson"/>
    <x v="18"/>
    <n v="38301"/>
    <x v="0"/>
    <x v="1024"/>
    <x v="1"/>
    <x v="6"/>
    <x v="1006"/>
    <n v="23.128"/>
    <n v="7"/>
    <n v="0.2"/>
    <n v="2.8909999999999982"/>
  </r>
  <r>
    <n v="8954"/>
    <x v="4464"/>
    <x v="3"/>
    <x v="66"/>
    <d v="2014-12-29T00:00:00"/>
    <s v="Standard Class"/>
    <s v="JL-15130"/>
    <s v="Jack Lebron"/>
    <x v="0"/>
    <x v="0"/>
    <s v="Jackson"/>
    <x v="18"/>
    <n v="38301"/>
    <x v="0"/>
    <x v="667"/>
    <x v="1"/>
    <x v="9"/>
    <x v="661"/>
    <n v="59.24"/>
    <n v="5"/>
    <n v="0.2"/>
    <n v="16.290999999999997"/>
  </r>
  <r>
    <n v="8955"/>
    <x v="4465"/>
    <x v="2"/>
    <x v="233"/>
    <d v="2011-08-10T00:00:00"/>
    <s v="Second Class"/>
    <s v="VG-21790"/>
    <s v="Vivek Gonzalez"/>
    <x v="0"/>
    <x v="0"/>
    <s v="Jacksonville"/>
    <x v="2"/>
    <n v="32216"/>
    <x v="0"/>
    <x v="1195"/>
    <x v="0"/>
    <x v="0"/>
    <x v="1171"/>
    <n v="155.45600000000002"/>
    <n v="4"/>
    <n v="0.2"/>
    <n v="-7.7727999999999895"/>
  </r>
  <r>
    <n v="8956"/>
    <x v="4466"/>
    <x v="2"/>
    <x v="59"/>
    <d v="2011-09-24T00:00:00"/>
    <s v="Standard Class"/>
    <s v="HG-14965"/>
    <s v="Henry Goldwyn"/>
    <x v="1"/>
    <x v="0"/>
    <s v="San Diego"/>
    <x v="1"/>
    <n v="92024"/>
    <x v="1"/>
    <x v="1532"/>
    <x v="1"/>
    <x v="10"/>
    <x v="1511"/>
    <n v="8.56"/>
    <n v="2"/>
    <n v="0"/>
    <n v="3.8519999999999994"/>
  </r>
  <r>
    <n v="8957"/>
    <x v="4467"/>
    <x v="3"/>
    <x v="53"/>
    <d v="2014-12-29T00:00:00"/>
    <s v="First Class"/>
    <s v="JH-15430"/>
    <s v="Jennifer Halladay"/>
    <x v="0"/>
    <x v="0"/>
    <s v="Hialeah"/>
    <x v="2"/>
    <n v="33012"/>
    <x v="0"/>
    <x v="1457"/>
    <x v="0"/>
    <x v="5"/>
    <x v="1434"/>
    <n v="21"/>
    <n v="3"/>
    <n v="0.2"/>
    <n v="5.7750000000000021"/>
  </r>
  <r>
    <n v="8958"/>
    <x v="4467"/>
    <x v="3"/>
    <x v="53"/>
    <d v="2014-12-29T00:00:00"/>
    <s v="First Class"/>
    <s v="JH-15430"/>
    <s v="Jennifer Halladay"/>
    <x v="0"/>
    <x v="0"/>
    <s v="Hialeah"/>
    <x v="2"/>
    <n v="33012"/>
    <x v="0"/>
    <x v="1845"/>
    <x v="2"/>
    <x v="15"/>
    <x v="1824"/>
    <n v="120"/>
    <n v="2"/>
    <n v="0.5"/>
    <n v="-7.2000000000000028"/>
  </r>
  <r>
    <n v="8959"/>
    <x v="4468"/>
    <x v="3"/>
    <x v="920"/>
    <d v="2014-12-01T00:00:00"/>
    <s v="Standard Class"/>
    <s v="RO-19780"/>
    <s v="Rose O'Brian"/>
    <x v="0"/>
    <x v="0"/>
    <s v="Houston"/>
    <x v="5"/>
    <n v="77070"/>
    <x v="2"/>
    <x v="929"/>
    <x v="2"/>
    <x v="7"/>
    <x v="913"/>
    <n v="299.95999999999998"/>
    <n v="5"/>
    <n v="0.2"/>
    <n v="37.494999999999962"/>
  </r>
  <r>
    <n v="8960"/>
    <x v="4468"/>
    <x v="3"/>
    <x v="920"/>
    <d v="2014-12-01T00:00:00"/>
    <s v="Standard Class"/>
    <s v="RO-19780"/>
    <s v="Rose O'Brian"/>
    <x v="0"/>
    <x v="0"/>
    <s v="Houston"/>
    <x v="5"/>
    <n v="77070"/>
    <x v="2"/>
    <x v="1527"/>
    <x v="1"/>
    <x v="9"/>
    <x v="1505"/>
    <n v="67.839999999999989"/>
    <n v="5"/>
    <n v="0.8"/>
    <n v="-179.77600000000001"/>
  </r>
  <r>
    <n v="8961"/>
    <x v="4468"/>
    <x v="3"/>
    <x v="920"/>
    <d v="2014-12-01T00:00:00"/>
    <s v="Standard Class"/>
    <s v="RO-19780"/>
    <s v="Rose O'Brian"/>
    <x v="0"/>
    <x v="0"/>
    <s v="Houston"/>
    <x v="5"/>
    <n v="77070"/>
    <x v="2"/>
    <x v="856"/>
    <x v="0"/>
    <x v="1"/>
    <x v="841"/>
    <n v="853.92999999999984"/>
    <n v="5"/>
    <n v="0.3"/>
    <n v="-24.397999999999911"/>
  </r>
  <r>
    <n v="8962"/>
    <x v="4468"/>
    <x v="3"/>
    <x v="920"/>
    <d v="2014-12-01T00:00:00"/>
    <s v="Standard Class"/>
    <s v="RO-19780"/>
    <s v="Rose O'Brian"/>
    <x v="0"/>
    <x v="0"/>
    <s v="Houston"/>
    <x v="5"/>
    <n v="77070"/>
    <x v="2"/>
    <x v="1663"/>
    <x v="1"/>
    <x v="6"/>
    <x v="1642"/>
    <n v="18.687999999999999"/>
    <n v="4"/>
    <n v="0.2"/>
    <n v="3.7375999999999996"/>
  </r>
  <r>
    <n v="8963"/>
    <x v="4469"/>
    <x v="0"/>
    <x v="732"/>
    <d v="2013-11-08T00:00:00"/>
    <s v="First Class"/>
    <s v="LW-17125"/>
    <s v="Liz Willingham"/>
    <x v="0"/>
    <x v="0"/>
    <s v="Virginia Beach"/>
    <x v="17"/>
    <n v="23464"/>
    <x v="0"/>
    <x v="1369"/>
    <x v="0"/>
    <x v="5"/>
    <x v="1345"/>
    <n v="273.95999999999998"/>
    <n v="2"/>
    <n v="0"/>
    <n v="71.229600000000005"/>
  </r>
  <r>
    <n v="8964"/>
    <x v="4469"/>
    <x v="0"/>
    <x v="732"/>
    <d v="2013-11-08T00:00:00"/>
    <s v="First Class"/>
    <s v="LW-17125"/>
    <s v="Liz Willingham"/>
    <x v="0"/>
    <x v="0"/>
    <s v="Virginia Beach"/>
    <x v="17"/>
    <n v="23464"/>
    <x v="0"/>
    <x v="632"/>
    <x v="2"/>
    <x v="11"/>
    <x v="626"/>
    <n v="89.97"/>
    <n v="3"/>
    <n v="0"/>
    <n v="18.893699999999995"/>
  </r>
  <r>
    <n v="8965"/>
    <x v="4469"/>
    <x v="0"/>
    <x v="732"/>
    <d v="2013-11-08T00:00:00"/>
    <s v="First Class"/>
    <s v="LW-17125"/>
    <s v="Liz Willingham"/>
    <x v="0"/>
    <x v="0"/>
    <s v="Virginia Beach"/>
    <x v="17"/>
    <n v="23464"/>
    <x v="0"/>
    <x v="1814"/>
    <x v="0"/>
    <x v="5"/>
    <x v="1795"/>
    <n v="756.80000000000007"/>
    <n v="5"/>
    <n v="0"/>
    <n v="75.679999999999978"/>
  </r>
  <r>
    <n v="8966"/>
    <x v="4470"/>
    <x v="3"/>
    <x v="44"/>
    <d v="2014-11-13T00:00:00"/>
    <s v="Standard Class"/>
    <s v="CC-12370"/>
    <s v="Christopher Conant"/>
    <x v="0"/>
    <x v="0"/>
    <s v="Houston"/>
    <x v="5"/>
    <n v="77070"/>
    <x v="2"/>
    <x v="744"/>
    <x v="1"/>
    <x v="8"/>
    <x v="735"/>
    <n v="1.2479999999999998"/>
    <n v="2"/>
    <n v="0.8"/>
    <n v="-1.934400000000001"/>
  </r>
  <r>
    <n v="8967"/>
    <x v="4471"/>
    <x v="0"/>
    <x v="54"/>
    <d v="2013-11-08T00:00:00"/>
    <s v="Standard Class"/>
    <s v="JP-16135"/>
    <s v="Julie Prescott"/>
    <x v="2"/>
    <x v="0"/>
    <s v="Philadelphia"/>
    <x v="9"/>
    <n v="19120"/>
    <x v="3"/>
    <x v="293"/>
    <x v="2"/>
    <x v="11"/>
    <x v="290"/>
    <n v="72"/>
    <n v="1"/>
    <n v="0.2"/>
    <n v="14.399999999999999"/>
  </r>
  <r>
    <n v="8968"/>
    <x v="4471"/>
    <x v="0"/>
    <x v="54"/>
    <d v="2013-11-08T00:00:00"/>
    <s v="Standard Class"/>
    <s v="JP-16135"/>
    <s v="Julie Prescott"/>
    <x v="2"/>
    <x v="0"/>
    <s v="Philadelphia"/>
    <x v="9"/>
    <n v="19120"/>
    <x v="3"/>
    <x v="370"/>
    <x v="0"/>
    <x v="1"/>
    <x v="366"/>
    <n v="470.15499999999997"/>
    <n v="7"/>
    <n v="0.3"/>
    <n v="-13.432999999999993"/>
  </r>
  <r>
    <n v="8969"/>
    <x v="4472"/>
    <x v="2"/>
    <x v="125"/>
    <d v="2012-01-01T00:00:00"/>
    <s v="First Class"/>
    <s v="DD-13570"/>
    <s v="Dorothy Dickinson"/>
    <x v="0"/>
    <x v="0"/>
    <s v="Memphis"/>
    <x v="18"/>
    <n v="38109"/>
    <x v="0"/>
    <x v="1166"/>
    <x v="1"/>
    <x v="4"/>
    <x v="1144"/>
    <n v="39.128"/>
    <n v="1"/>
    <n v="0.2"/>
    <n v="-8.803799999999999"/>
  </r>
  <r>
    <n v="8970"/>
    <x v="4473"/>
    <x v="3"/>
    <x v="574"/>
    <d v="2014-12-08T00:00:00"/>
    <s v="Standard Class"/>
    <s v="ES-14080"/>
    <s v="Erin Smith"/>
    <x v="1"/>
    <x v="0"/>
    <s v="Lakewood"/>
    <x v="24"/>
    <n v="44107"/>
    <x v="3"/>
    <x v="448"/>
    <x v="1"/>
    <x v="6"/>
    <x v="443"/>
    <n v="19.728000000000002"/>
    <n v="9"/>
    <n v="0.2"/>
    <n v="1.7262000000000022"/>
  </r>
  <r>
    <n v="8971"/>
    <x v="4473"/>
    <x v="3"/>
    <x v="574"/>
    <d v="2014-12-08T00:00:00"/>
    <s v="Standard Class"/>
    <s v="ES-14080"/>
    <s v="Erin Smith"/>
    <x v="1"/>
    <x v="0"/>
    <s v="Lakewood"/>
    <x v="24"/>
    <n v="44107"/>
    <x v="3"/>
    <x v="722"/>
    <x v="2"/>
    <x v="7"/>
    <x v="1395"/>
    <n v="151.18799999999999"/>
    <n v="2"/>
    <n v="0.4"/>
    <n v="-25.198000000000008"/>
  </r>
  <r>
    <n v="8972"/>
    <x v="4474"/>
    <x v="3"/>
    <x v="668"/>
    <d v="2014-03-29T00:00:00"/>
    <s v="Standard Class"/>
    <s v="MV-17485"/>
    <s v="Mark Van Huff"/>
    <x v="0"/>
    <x v="0"/>
    <s v="New York City"/>
    <x v="15"/>
    <n v="10011"/>
    <x v="3"/>
    <x v="662"/>
    <x v="0"/>
    <x v="1"/>
    <x v="656"/>
    <n v="271.76400000000001"/>
    <n v="2"/>
    <n v="0.1"/>
    <n v="60.391999999999967"/>
  </r>
  <r>
    <n v="8973"/>
    <x v="4475"/>
    <x v="2"/>
    <x v="84"/>
    <d v="2011-11-21T00:00:00"/>
    <s v="First Class"/>
    <s v="RD-19900"/>
    <s v="Ruben Dartt"/>
    <x v="0"/>
    <x v="0"/>
    <s v="Philadelphia"/>
    <x v="9"/>
    <n v="19120"/>
    <x v="3"/>
    <x v="1089"/>
    <x v="2"/>
    <x v="11"/>
    <x v="1070"/>
    <n v="47.496000000000002"/>
    <n v="1"/>
    <n v="0.2"/>
    <n v="-1.187400000000002"/>
  </r>
  <r>
    <n v="8974"/>
    <x v="4476"/>
    <x v="3"/>
    <x v="1016"/>
    <d v="2014-04-28T00:00:00"/>
    <s v="Second Class"/>
    <s v="RL-19615"/>
    <s v="Rob Lucas"/>
    <x v="0"/>
    <x v="0"/>
    <s v="Los Angeles"/>
    <x v="1"/>
    <n v="90008"/>
    <x v="1"/>
    <x v="266"/>
    <x v="0"/>
    <x v="0"/>
    <x v="263"/>
    <n v="344.98099999999994"/>
    <n v="7"/>
    <n v="0.15"/>
    <n v="28.410200000000017"/>
  </r>
  <r>
    <n v="8975"/>
    <x v="4477"/>
    <x v="3"/>
    <x v="51"/>
    <d v="2014-11-27T00:00:00"/>
    <s v="First Class"/>
    <s v="JP-15460"/>
    <s v="Jennifer Patt"/>
    <x v="1"/>
    <x v="0"/>
    <s v="Dallas"/>
    <x v="5"/>
    <n v="75220"/>
    <x v="2"/>
    <x v="1231"/>
    <x v="1"/>
    <x v="10"/>
    <x v="1261"/>
    <n v="36.288000000000011"/>
    <n v="7"/>
    <n v="0.2"/>
    <n v="12.700800000000001"/>
  </r>
  <r>
    <n v="8976"/>
    <x v="4477"/>
    <x v="3"/>
    <x v="51"/>
    <d v="2014-11-27T00:00:00"/>
    <s v="First Class"/>
    <s v="JP-15460"/>
    <s v="Jennifer Patt"/>
    <x v="1"/>
    <x v="0"/>
    <s v="Dallas"/>
    <x v="5"/>
    <n v="75220"/>
    <x v="2"/>
    <x v="1438"/>
    <x v="1"/>
    <x v="10"/>
    <x v="1417"/>
    <n v="78.304000000000002"/>
    <n v="2"/>
    <n v="0.2"/>
    <n v="29.363999999999997"/>
  </r>
  <r>
    <n v="8977"/>
    <x v="4477"/>
    <x v="3"/>
    <x v="51"/>
    <d v="2014-11-27T00:00:00"/>
    <s v="First Class"/>
    <s v="JP-15460"/>
    <s v="Jennifer Patt"/>
    <x v="1"/>
    <x v="0"/>
    <s v="Dallas"/>
    <x v="5"/>
    <n v="75220"/>
    <x v="2"/>
    <x v="962"/>
    <x v="0"/>
    <x v="3"/>
    <x v="946"/>
    <n v="127.785"/>
    <n v="1"/>
    <n v="0.3"/>
    <n v="-31.033499999999989"/>
  </r>
  <r>
    <n v="8978"/>
    <x v="4477"/>
    <x v="3"/>
    <x v="51"/>
    <d v="2014-11-27T00:00:00"/>
    <s v="First Class"/>
    <s v="JP-15460"/>
    <s v="Jennifer Patt"/>
    <x v="1"/>
    <x v="0"/>
    <s v="Dallas"/>
    <x v="5"/>
    <n v="75220"/>
    <x v="2"/>
    <x v="785"/>
    <x v="1"/>
    <x v="8"/>
    <x v="776"/>
    <n v="6.1039999999999983"/>
    <n v="2"/>
    <n v="0.8"/>
    <n v="-9.1560000000000006"/>
  </r>
  <r>
    <n v="8979"/>
    <x v="4478"/>
    <x v="2"/>
    <x v="935"/>
    <d v="2011-11-05T00:00:00"/>
    <s v="Second Class"/>
    <s v="DM-13345"/>
    <s v="Denise Monton"/>
    <x v="1"/>
    <x v="0"/>
    <s v="Orange"/>
    <x v="30"/>
    <n v="7050"/>
    <x v="3"/>
    <x v="614"/>
    <x v="1"/>
    <x v="8"/>
    <x v="609"/>
    <n v="5.76"/>
    <n v="2"/>
    <n v="0"/>
    <n v="2.8224"/>
  </r>
  <r>
    <n v="8980"/>
    <x v="4479"/>
    <x v="1"/>
    <x v="324"/>
    <d v="2012-10-24T00:00:00"/>
    <s v="Second Class"/>
    <s v="CS-11860"/>
    <s v="Cari Schnelling"/>
    <x v="0"/>
    <x v="0"/>
    <s v="Dallas"/>
    <x v="5"/>
    <n v="75220"/>
    <x v="2"/>
    <x v="480"/>
    <x v="1"/>
    <x v="8"/>
    <x v="476"/>
    <n v="1.7199999999999995"/>
    <n v="1"/>
    <n v="0.8"/>
    <n v="-2.8380000000000001"/>
  </r>
  <r>
    <n v="8981"/>
    <x v="4480"/>
    <x v="2"/>
    <x v="644"/>
    <d v="2011-02-11T00:00:00"/>
    <s v="Second Class"/>
    <s v="DL-13315"/>
    <s v="Delfina Latchford"/>
    <x v="0"/>
    <x v="0"/>
    <s v="Romeoville"/>
    <x v="10"/>
    <n v="60441"/>
    <x v="2"/>
    <x v="1403"/>
    <x v="1"/>
    <x v="8"/>
    <x v="1381"/>
    <n v="8.9519999999999982"/>
    <n v="2"/>
    <n v="0.8"/>
    <n v="-14.770800000000001"/>
  </r>
  <r>
    <n v="8982"/>
    <x v="4481"/>
    <x v="0"/>
    <x v="1193"/>
    <d v="2013-03-13T00:00:00"/>
    <s v="Standard Class"/>
    <s v="LC-16870"/>
    <s v="Lena Cacioppo"/>
    <x v="0"/>
    <x v="0"/>
    <s v="Chicago"/>
    <x v="10"/>
    <n v="60623"/>
    <x v="2"/>
    <x v="1034"/>
    <x v="1"/>
    <x v="9"/>
    <x v="1016"/>
    <n v="2.3339999999999996"/>
    <n v="3"/>
    <n v="0.8"/>
    <n v="-6.3018000000000001"/>
  </r>
  <r>
    <n v="8983"/>
    <x v="4481"/>
    <x v="0"/>
    <x v="1193"/>
    <d v="2013-03-13T00:00:00"/>
    <s v="Standard Class"/>
    <s v="LC-16870"/>
    <s v="Lena Cacioppo"/>
    <x v="0"/>
    <x v="0"/>
    <s v="Chicago"/>
    <x v="10"/>
    <n v="60623"/>
    <x v="2"/>
    <x v="870"/>
    <x v="1"/>
    <x v="8"/>
    <x v="855"/>
    <n v="1.7279999999999998"/>
    <n v="4"/>
    <n v="0.8"/>
    <n v="-2.764800000000001"/>
  </r>
  <r>
    <n v="8984"/>
    <x v="4481"/>
    <x v="0"/>
    <x v="1193"/>
    <d v="2013-03-13T00:00:00"/>
    <s v="Standard Class"/>
    <s v="LC-16870"/>
    <s v="Lena Cacioppo"/>
    <x v="0"/>
    <x v="0"/>
    <s v="Chicago"/>
    <x v="10"/>
    <n v="60623"/>
    <x v="2"/>
    <x v="124"/>
    <x v="0"/>
    <x v="5"/>
    <x v="125"/>
    <n v="159.04"/>
    <n v="5"/>
    <n v="0.6"/>
    <n v="-194.82400000000001"/>
  </r>
  <r>
    <n v="8985"/>
    <x v="4481"/>
    <x v="0"/>
    <x v="1193"/>
    <d v="2013-03-13T00:00:00"/>
    <s v="Standard Class"/>
    <s v="LC-16870"/>
    <s v="Lena Cacioppo"/>
    <x v="0"/>
    <x v="0"/>
    <s v="Chicago"/>
    <x v="10"/>
    <n v="60623"/>
    <x v="2"/>
    <x v="1342"/>
    <x v="0"/>
    <x v="3"/>
    <x v="1318"/>
    <n v="145.97999999999999"/>
    <n v="2"/>
    <n v="0.5"/>
    <n v="-99.266399999999976"/>
  </r>
  <r>
    <n v="8986"/>
    <x v="4482"/>
    <x v="1"/>
    <x v="155"/>
    <d v="2012-12-07T00:00:00"/>
    <s v="Standard Class"/>
    <s v="JG-15115"/>
    <s v="Jack Garza"/>
    <x v="0"/>
    <x v="0"/>
    <s v="Jacksonville"/>
    <x v="3"/>
    <n v="28540"/>
    <x v="0"/>
    <x v="596"/>
    <x v="0"/>
    <x v="5"/>
    <x v="591"/>
    <n v="77.951999999999998"/>
    <n v="3"/>
    <n v="0.2"/>
    <n v="12.667199999999994"/>
  </r>
  <r>
    <n v="8987"/>
    <x v="4482"/>
    <x v="1"/>
    <x v="155"/>
    <d v="2012-12-07T00:00:00"/>
    <s v="Standard Class"/>
    <s v="JG-15115"/>
    <s v="Jack Garza"/>
    <x v="0"/>
    <x v="0"/>
    <s v="Jacksonville"/>
    <x v="3"/>
    <n v="28540"/>
    <x v="0"/>
    <x v="1242"/>
    <x v="1"/>
    <x v="8"/>
    <x v="1216"/>
    <n v="95.970000000000013"/>
    <n v="5"/>
    <n v="0.7"/>
    <n v="-73.57699999999997"/>
  </r>
  <r>
    <n v="8988"/>
    <x v="4482"/>
    <x v="1"/>
    <x v="155"/>
    <d v="2012-12-07T00:00:00"/>
    <s v="Standard Class"/>
    <s v="JG-15115"/>
    <s v="Jack Garza"/>
    <x v="0"/>
    <x v="0"/>
    <s v="Jacksonville"/>
    <x v="3"/>
    <n v="28540"/>
    <x v="0"/>
    <x v="194"/>
    <x v="2"/>
    <x v="7"/>
    <x v="193"/>
    <n v="105.584"/>
    <n v="2"/>
    <n v="0.2"/>
    <n v="9.2386000000000053"/>
  </r>
  <r>
    <n v="8989"/>
    <x v="4482"/>
    <x v="1"/>
    <x v="155"/>
    <d v="2012-12-07T00:00:00"/>
    <s v="Standard Class"/>
    <s v="JG-15115"/>
    <s v="Jack Garza"/>
    <x v="0"/>
    <x v="0"/>
    <s v="Jacksonville"/>
    <x v="3"/>
    <n v="28540"/>
    <x v="0"/>
    <x v="512"/>
    <x v="1"/>
    <x v="6"/>
    <x v="507"/>
    <n v="9.3439999999999994"/>
    <n v="2"/>
    <n v="0.2"/>
    <n v="1.1679999999999997"/>
  </r>
  <r>
    <n v="8990"/>
    <x v="4483"/>
    <x v="1"/>
    <x v="100"/>
    <d v="2012-12-30T00:00:00"/>
    <s v="Standard Class"/>
    <s v="HM-14860"/>
    <s v="Harry Marie"/>
    <x v="1"/>
    <x v="0"/>
    <s v="Springfield"/>
    <x v="25"/>
    <n v="65807"/>
    <x v="2"/>
    <x v="1573"/>
    <x v="0"/>
    <x v="5"/>
    <x v="1555"/>
    <n v="9.68"/>
    <n v="2"/>
    <n v="0"/>
    <n v="3.7751999999999999"/>
  </r>
  <r>
    <n v="8991"/>
    <x v="4483"/>
    <x v="1"/>
    <x v="100"/>
    <d v="2012-12-30T00:00:00"/>
    <s v="Standard Class"/>
    <s v="HM-14860"/>
    <s v="Harry Marie"/>
    <x v="1"/>
    <x v="0"/>
    <s v="Springfield"/>
    <x v="25"/>
    <n v="65807"/>
    <x v="2"/>
    <x v="1293"/>
    <x v="2"/>
    <x v="16"/>
    <x v="1270"/>
    <n v="4899.93"/>
    <n v="7"/>
    <n v="0"/>
    <n v="2302.9670999999998"/>
  </r>
  <r>
    <n v="8992"/>
    <x v="4484"/>
    <x v="3"/>
    <x v="172"/>
    <d v="2014-10-07T00:00:00"/>
    <s v="Standard Class"/>
    <s v="TN-21040"/>
    <s v="Tanja Norvell"/>
    <x v="2"/>
    <x v="0"/>
    <s v="San Francisco"/>
    <x v="1"/>
    <n v="94110"/>
    <x v="1"/>
    <x v="341"/>
    <x v="2"/>
    <x v="11"/>
    <x v="337"/>
    <n v="104.75"/>
    <n v="5"/>
    <n v="0"/>
    <n v="21.997499999999999"/>
  </r>
  <r>
    <n v="8993"/>
    <x v="4485"/>
    <x v="3"/>
    <x v="524"/>
    <d v="2014-10-22T00:00:00"/>
    <s v="Standard Class"/>
    <s v="VP-21760"/>
    <s v="Victoria Pisteka"/>
    <x v="1"/>
    <x v="0"/>
    <s v="Columbia"/>
    <x v="18"/>
    <n v="38401"/>
    <x v="0"/>
    <x v="103"/>
    <x v="2"/>
    <x v="11"/>
    <x v="103"/>
    <n v="18.528000000000002"/>
    <n v="2"/>
    <n v="0.2"/>
    <n v="4.4004000000000003"/>
  </r>
  <r>
    <n v="8994"/>
    <x v="4485"/>
    <x v="3"/>
    <x v="524"/>
    <d v="2014-10-22T00:00:00"/>
    <s v="Standard Class"/>
    <s v="VP-21760"/>
    <s v="Victoria Pisteka"/>
    <x v="1"/>
    <x v="0"/>
    <s v="Columbia"/>
    <x v="18"/>
    <n v="38401"/>
    <x v="0"/>
    <x v="1299"/>
    <x v="0"/>
    <x v="3"/>
    <x v="1275"/>
    <n v="1875.258"/>
    <n v="7"/>
    <n v="0.4"/>
    <n v="-968.88329999999996"/>
  </r>
  <r>
    <n v="8995"/>
    <x v="4486"/>
    <x v="2"/>
    <x v="860"/>
    <d v="2011-08-17T00:00:00"/>
    <s v="First Class"/>
    <s v="CS-12355"/>
    <s v="Christine Sundaresam"/>
    <x v="0"/>
    <x v="0"/>
    <s v="Hollywood"/>
    <x v="2"/>
    <n v="33021"/>
    <x v="0"/>
    <x v="1841"/>
    <x v="1"/>
    <x v="10"/>
    <x v="1820"/>
    <n v="91.360000000000014"/>
    <n v="5"/>
    <n v="0.2"/>
    <n v="29.691999999999993"/>
  </r>
  <r>
    <n v="8996"/>
    <x v="4486"/>
    <x v="2"/>
    <x v="860"/>
    <d v="2011-08-17T00:00:00"/>
    <s v="First Class"/>
    <s v="CS-12355"/>
    <s v="Christine Sundaresam"/>
    <x v="0"/>
    <x v="0"/>
    <s v="Hollywood"/>
    <x v="2"/>
    <n v="33021"/>
    <x v="0"/>
    <x v="513"/>
    <x v="1"/>
    <x v="9"/>
    <x v="508"/>
    <n v="152.24"/>
    <n v="5"/>
    <n v="0.2"/>
    <n v="17.126999999999988"/>
  </r>
  <r>
    <n v="8997"/>
    <x v="4487"/>
    <x v="3"/>
    <x v="343"/>
    <d v="2014-11-14T00:00:00"/>
    <s v="First Class"/>
    <s v="PG-18820"/>
    <s v="Patrick Gardner"/>
    <x v="0"/>
    <x v="0"/>
    <s v="Dallas"/>
    <x v="5"/>
    <n v="75081"/>
    <x v="2"/>
    <x v="722"/>
    <x v="2"/>
    <x v="7"/>
    <x v="714"/>
    <n v="35.183999999999997"/>
    <n v="2"/>
    <n v="0.2"/>
    <n v="12.314399999999999"/>
  </r>
  <r>
    <n v="8998"/>
    <x v="4488"/>
    <x v="3"/>
    <x v="177"/>
    <d v="2014-03-21T00:00:00"/>
    <s v="Same Day"/>
    <s v="HG-14845"/>
    <s v="Harry Greene"/>
    <x v="0"/>
    <x v="0"/>
    <s v="Houston"/>
    <x v="5"/>
    <n v="77041"/>
    <x v="2"/>
    <x v="258"/>
    <x v="1"/>
    <x v="10"/>
    <x v="33"/>
    <n v="56.704000000000001"/>
    <n v="2"/>
    <n v="0.2"/>
    <n v="19.137599999999992"/>
  </r>
  <r>
    <n v="8999"/>
    <x v="4488"/>
    <x v="3"/>
    <x v="177"/>
    <d v="2014-03-21T00:00:00"/>
    <s v="Same Day"/>
    <s v="HG-14845"/>
    <s v="Harry Greene"/>
    <x v="0"/>
    <x v="0"/>
    <s v="Houston"/>
    <x v="5"/>
    <n v="77041"/>
    <x v="2"/>
    <x v="126"/>
    <x v="1"/>
    <x v="10"/>
    <x v="127"/>
    <n v="274.06400000000002"/>
    <n v="7"/>
    <n v="0.2"/>
    <n v="102.77399999999999"/>
  </r>
  <r>
    <n v="9000"/>
    <x v="4489"/>
    <x v="3"/>
    <x v="726"/>
    <d v="2014-05-18T00:00:00"/>
    <s v="Standard Class"/>
    <s v="MH-18115"/>
    <s v="Mick Hernandez"/>
    <x v="2"/>
    <x v="0"/>
    <s v="Philadelphia"/>
    <x v="9"/>
    <n v="19140"/>
    <x v="3"/>
    <x v="541"/>
    <x v="0"/>
    <x v="1"/>
    <x v="536"/>
    <n v="458.42999999999995"/>
    <n v="5"/>
    <n v="0.3"/>
    <n v="-124.431"/>
  </r>
  <r>
    <n v="9001"/>
    <x v="4490"/>
    <x v="2"/>
    <x v="169"/>
    <d v="2011-06-22T00:00:00"/>
    <s v="Same Day"/>
    <s v="TB-21280"/>
    <s v="Toby Braunhardt"/>
    <x v="0"/>
    <x v="0"/>
    <s v="Phoenix"/>
    <x v="16"/>
    <n v="85023"/>
    <x v="1"/>
    <x v="1316"/>
    <x v="1"/>
    <x v="8"/>
    <x v="1293"/>
    <n v="8.2260000000000009"/>
    <n v="3"/>
    <n v="0.7"/>
    <n v="-6.0323999999999991"/>
  </r>
  <r>
    <n v="9002"/>
    <x v="4491"/>
    <x v="2"/>
    <x v="266"/>
    <d v="2011-12-09T00:00:00"/>
    <s v="Standard Class"/>
    <s v="EM-13825"/>
    <s v="Elizabeth Moffitt"/>
    <x v="1"/>
    <x v="0"/>
    <s v="Sandy Springs"/>
    <x v="32"/>
    <n v="30328"/>
    <x v="0"/>
    <x v="1628"/>
    <x v="2"/>
    <x v="11"/>
    <x v="1609"/>
    <n v="5.95"/>
    <n v="1"/>
    <n v="0"/>
    <n v="0.83300000000000018"/>
  </r>
  <r>
    <n v="9003"/>
    <x v="4491"/>
    <x v="2"/>
    <x v="266"/>
    <d v="2011-12-09T00:00:00"/>
    <s v="Standard Class"/>
    <s v="EM-13825"/>
    <s v="Elizabeth Moffitt"/>
    <x v="1"/>
    <x v="0"/>
    <s v="Sandy Springs"/>
    <x v="32"/>
    <n v="30328"/>
    <x v="0"/>
    <x v="727"/>
    <x v="1"/>
    <x v="10"/>
    <x v="719"/>
    <n v="15.24"/>
    <n v="3"/>
    <n v="0"/>
    <n v="7.1627999999999998"/>
  </r>
  <r>
    <n v="9004"/>
    <x v="4492"/>
    <x v="1"/>
    <x v="57"/>
    <d v="2012-04-06T00:00:00"/>
    <s v="Same Day"/>
    <s v="JF-15415"/>
    <s v="Jennifer Ferguson"/>
    <x v="0"/>
    <x v="0"/>
    <s v="Spokane"/>
    <x v="4"/>
    <n v="99207"/>
    <x v="1"/>
    <x v="97"/>
    <x v="2"/>
    <x v="11"/>
    <x v="97"/>
    <n v="239.94"/>
    <n v="6"/>
    <n v="0"/>
    <n v="26.393399999999986"/>
  </r>
  <r>
    <n v="9005"/>
    <x v="4492"/>
    <x v="1"/>
    <x v="57"/>
    <d v="2012-04-06T00:00:00"/>
    <s v="Same Day"/>
    <s v="JF-15415"/>
    <s v="Jennifer Ferguson"/>
    <x v="0"/>
    <x v="0"/>
    <s v="Spokane"/>
    <x v="4"/>
    <n v="99207"/>
    <x v="1"/>
    <x v="1701"/>
    <x v="1"/>
    <x v="6"/>
    <x v="1681"/>
    <n v="23.84"/>
    <n v="8"/>
    <n v="0"/>
    <n v="6.4368000000000016"/>
  </r>
  <r>
    <n v="9006"/>
    <x v="4493"/>
    <x v="3"/>
    <x v="551"/>
    <d v="2014-11-19T00:00:00"/>
    <s v="Same Day"/>
    <s v="NB-18655"/>
    <s v="Nona Balk"/>
    <x v="1"/>
    <x v="0"/>
    <s v="Milwaukee"/>
    <x v="6"/>
    <n v="53209"/>
    <x v="2"/>
    <x v="421"/>
    <x v="1"/>
    <x v="4"/>
    <x v="416"/>
    <n v="92.52"/>
    <n v="6"/>
    <n v="0"/>
    <n v="24.980400000000007"/>
  </r>
  <r>
    <n v="9007"/>
    <x v="4493"/>
    <x v="3"/>
    <x v="551"/>
    <d v="2014-11-19T00:00:00"/>
    <s v="Same Day"/>
    <s v="NB-18655"/>
    <s v="Nona Balk"/>
    <x v="1"/>
    <x v="0"/>
    <s v="Milwaukee"/>
    <x v="6"/>
    <n v="53209"/>
    <x v="2"/>
    <x v="117"/>
    <x v="1"/>
    <x v="4"/>
    <x v="117"/>
    <n v="37.76"/>
    <n v="1"/>
    <n v="0"/>
    <n v="10.572800000000001"/>
  </r>
  <r>
    <n v="9008"/>
    <x v="4493"/>
    <x v="3"/>
    <x v="551"/>
    <d v="2014-11-19T00:00:00"/>
    <s v="Same Day"/>
    <s v="NB-18655"/>
    <s v="Nona Balk"/>
    <x v="1"/>
    <x v="0"/>
    <s v="Milwaukee"/>
    <x v="6"/>
    <n v="53209"/>
    <x v="2"/>
    <x v="1647"/>
    <x v="1"/>
    <x v="2"/>
    <x v="1627"/>
    <n v="7.38"/>
    <n v="2"/>
    <n v="0"/>
    <n v="3.4685999999999999"/>
  </r>
  <r>
    <n v="9009"/>
    <x v="4493"/>
    <x v="3"/>
    <x v="551"/>
    <d v="2014-11-19T00:00:00"/>
    <s v="Same Day"/>
    <s v="NB-18655"/>
    <s v="Nona Balk"/>
    <x v="1"/>
    <x v="0"/>
    <s v="Milwaukee"/>
    <x v="6"/>
    <n v="53209"/>
    <x v="2"/>
    <x v="396"/>
    <x v="0"/>
    <x v="5"/>
    <x v="392"/>
    <n v="5.82"/>
    <n v="2"/>
    <n v="0"/>
    <n v="2.7353999999999998"/>
  </r>
  <r>
    <n v="9010"/>
    <x v="4494"/>
    <x v="3"/>
    <x v="1210"/>
    <d v="2014-07-19T00:00:00"/>
    <s v="Standard Class"/>
    <s v="CS-11860"/>
    <s v="Cari Schnelling"/>
    <x v="0"/>
    <x v="0"/>
    <s v="Fairfield"/>
    <x v="24"/>
    <n v="45014"/>
    <x v="3"/>
    <x v="1446"/>
    <x v="1"/>
    <x v="10"/>
    <x v="1424"/>
    <n v="3.8159999999999998"/>
    <n v="1"/>
    <n v="0.2"/>
    <n v="1.1924999999999997"/>
  </r>
  <r>
    <n v="9011"/>
    <x v="4495"/>
    <x v="3"/>
    <x v="240"/>
    <d v="2014-05-24T00:00:00"/>
    <s v="Standard Class"/>
    <s v="ND-18460"/>
    <s v="Neil Ducich"/>
    <x v="1"/>
    <x v="0"/>
    <s v="Huntsville"/>
    <x v="19"/>
    <n v="35810"/>
    <x v="0"/>
    <x v="1504"/>
    <x v="1"/>
    <x v="8"/>
    <x v="1482"/>
    <n v="26.16"/>
    <n v="4"/>
    <n v="0"/>
    <n v="12.8184"/>
  </r>
  <r>
    <n v="9012"/>
    <x v="4496"/>
    <x v="1"/>
    <x v="139"/>
    <d v="2012-12-21T00:00:00"/>
    <s v="First Class"/>
    <s v="ED-13885"/>
    <s v="Emily Ducich"/>
    <x v="2"/>
    <x v="0"/>
    <s v="Houston"/>
    <x v="5"/>
    <n v="77036"/>
    <x v="2"/>
    <x v="725"/>
    <x v="2"/>
    <x v="11"/>
    <x v="717"/>
    <n v="100.80000000000001"/>
    <n v="2"/>
    <n v="0.2"/>
    <n v="21.42"/>
  </r>
  <r>
    <n v="9013"/>
    <x v="4497"/>
    <x v="0"/>
    <x v="823"/>
    <d v="2013-02-22T00:00:00"/>
    <s v="First Class"/>
    <s v="EA-14035"/>
    <s v="Erin Ashbrook"/>
    <x v="1"/>
    <x v="0"/>
    <s v="New York City"/>
    <x v="15"/>
    <n v="10011"/>
    <x v="3"/>
    <x v="275"/>
    <x v="0"/>
    <x v="5"/>
    <x v="272"/>
    <n v="135.79999999999998"/>
    <n v="7"/>
    <n v="0"/>
    <n v="66.541999999999987"/>
  </r>
  <r>
    <n v="9014"/>
    <x v="4498"/>
    <x v="3"/>
    <x v="257"/>
    <d v="2014-03-23T00:00:00"/>
    <s v="Standard Class"/>
    <s v="BP-11050"/>
    <s v="Barry Pond"/>
    <x v="1"/>
    <x v="0"/>
    <s v="Los Angeles"/>
    <x v="1"/>
    <n v="90008"/>
    <x v="1"/>
    <x v="1622"/>
    <x v="1"/>
    <x v="6"/>
    <x v="1041"/>
    <n v="13.899999999999999"/>
    <n v="5"/>
    <n v="0"/>
    <n v="3.7529999999999997"/>
  </r>
  <r>
    <n v="9015"/>
    <x v="4498"/>
    <x v="3"/>
    <x v="257"/>
    <d v="2014-03-23T00:00:00"/>
    <s v="Standard Class"/>
    <s v="BP-11050"/>
    <s v="Barry Pond"/>
    <x v="1"/>
    <x v="0"/>
    <s v="Los Angeles"/>
    <x v="1"/>
    <n v="90008"/>
    <x v="1"/>
    <x v="776"/>
    <x v="1"/>
    <x v="12"/>
    <x v="767"/>
    <n v="19.399999999999999"/>
    <n v="5"/>
    <n v="0"/>
    <n v="9.3120000000000012"/>
  </r>
  <r>
    <n v="9016"/>
    <x v="4499"/>
    <x v="0"/>
    <x v="907"/>
    <d v="2013-12-24T00:00:00"/>
    <s v="Standard Class"/>
    <s v="NS-18640"/>
    <s v="Noel Staavos"/>
    <x v="1"/>
    <x v="0"/>
    <s v="Carlsbad"/>
    <x v="27"/>
    <n v="88220"/>
    <x v="1"/>
    <x v="674"/>
    <x v="1"/>
    <x v="8"/>
    <x v="668"/>
    <n v="13.488"/>
    <n v="2"/>
    <n v="0.2"/>
    <n v="4.3835999999999995"/>
  </r>
  <r>
    <n v="9017"/>
    <x v="4499"/>
    <x v="0"/>
    <x v="907"/>
    <d v="2013-12-24T00:00:00"/>
    <s v="Standard Class"/>
    <s v="NS-18640"/>
    <s v="Noel Staavos"/>
    <x v="1"/>
    <x v="0"/>
    <s v="Carlsbad"/>
    <x v="27"/>
    <n v="88220"/>
    <x v="1"/>
    <x v="1395"/>
    <x v="1"/>
    <x v="8"/>
    <x v="1373"/>
    <n v="11.416"/>
    <n v="1"/>
    <n v="0.2"/>
    <n v="3.8528999999999991"/>
  </r>
  <r>
    <n v="9018"/>
    <x v="4500"/>
    <x v="0"/>
    <x v="253"/>
    <d v="2013-03-29T00:00:00"/>
    <s v="Second Class"/>
    <s v="MV-17485"/>
    <s v="Mark Van Huff"/>
    <x v="0"/>
    <x v="0"/>
    <s v="Pocatello"/>
    <x v="45"/>
    <n v="83201"/>
    <x v="1"/>
    <x v="1017"/>
    <x v="1"/>
    <x v="10"/>
    <x v="999"/>
    <n v="17.64"/>
    <n v="3"/>
    <n v="0"/>
    <n v="8.6435999999999993"/>
  </r>
  <r>
    <n v="9019"/>
    <x v="4500"/>
    <x v="0"/>
    <x v="253"/>
    <d v="2013-03-29T00:00:00"/>
    <s v="Second Class"/>
    <s v="MV-17485"/>
    <s v="Mark Van Huff"/>
    <x v="0"/>
    <x v="0"/>
    <s v="Pocatello"/>
    <x v="45"/>
    <n v="83201"/>
    <x v="1"/>
    <x v="20"/>
    <x v="1"/>
    <x v="8"/>
    <x v="20"/>
    <n v="17.04"/>
    <n v="3"/>
    <n v="0.2"/>
    <n v="5.5379999999999985"/>
  </r>
  <r>
    <n v="9020"/>
    <x v="4501"/>
    <x v="2"/>
    <x v="757"/>
    <d v="2011-12-18T00:00:00"/>
    <s v="Second Class"/>
    <s v="LE-16810"/>
    <s v="Laurel Elliston"/>
    <x v="0"/>
    <x v="0"/>
    <s v="Springfield"/>
    <x v="17"/>
    <n v="22153"/>
    <x v="0"/>
    <x v="959"/>
    <x v="2"/>
    <x v="11"/>
    <x v="943"/>
    <n v="99.98"/>
    <n v="2"/>
    <n v="0"/>
    <n v="7.9983999999999895"/>
  </r>
  <r>
    <n v="9021"/>
    <x v="4501"/>
    <x v="2"/>
    <x v="757"/>
    <d v="2011-12-18T00:00:00"/>
    <s v="Second Class"/>
    <s v="LE-16810"/>
    <s v="Laurel Elliston"/>
    <x v="0"/>
    <x v="0"/>
    <s v="Springfield"/>
    <x v="17"/>
    <n v="22153"/>
    <x v="0"/>
    <x v="875"/>
    <x v="0"/>
    <x v="5"/>
    <x v="860"/>
    <n v="29.46"/>
    <n v="6"/>
    <n v="0"/>
    <n v="9.7217999999999982"/>
  </r>
  <r>
    <n v="9022"/>
    <x v="4502"/>
    <x v="1"/>
    <x v="219"/>
    <d v="2012-11-20T00:00:00"/>
    <s v="Standard Class"/>
    <s v="VP-21760"/>
    <s v="Victoria Pisteka"/>
    <x v="1"/>
    <x v="0"/>
    <s v="Toledo"/>
    <x v="24"/>
    <n v="43615"/>
    <x v="3"/>
    <x v="1160"/>
    <x v="1"/>
    <x v="8"/>
    <x v="1138"/>
    <n v="166.92000000000002"/>
    <n v="13"/>
    <n v="0.7"/>
    <n v="-116.84399999999999"/>
  </r>
  <r>
    <n v="9023"/>
    <x v="4503"/>
    <x v="0"/>
    <x v="250"/>
    <d v="2013-08-24T00:00:00"/>
    <s v="First Class"/>
    <s v="TC-21475"/>
    <s v="Tony Chapman"/>
    <x v="2"/>
    <x v="0"/>
    <s v="Fort Collins"/>
    <x v="22"/>
    <n v="80525"/>
    <x v="1"/>
    <x v="514"/>
    <x v="0"/>
    <x v="5"/>
    <x v="509"/>
    <n v="98.328000000000003"/>
    <n v="3"/>
    <n v="0.2"/>
    <n v="9.832800000000006"/>
  </r>
  <r>
    <n v="9024"/>
    <x v="4504"/>
    <x v="1"/>
    <x v="685"/>
    <d v="2012-07-02T00:00:00"/>
    <s v="First Class"/>
    <s v="SG-20470"/>
    <s v="Sheri Gordon"/>
    <x v="0"/>
    <x v="0"/>
    <s v="New York City"/>
    <x v="15"/>
    <n v="10024"/>
    <x v="3"/>
    <x v="541"/>
    <x v="0"/>
    <x v="1"/>
    <x v="536"/>
    <n v="117.88199999999999"/>
    <n v="1"/>
    <n v="0.1"/>
    <n v="1.3097999999999956"/>
  </r>
  <r>
    <n v="9025"/>
    <x v="4505"/>
    <x v="0"/>
    <x v="190"/>
    <d v="2013-07-03T00:00:00"/>
    <s v="Standard Class"/>
    <s v="VP-21760"/>
    <s v="Victoria Pisteka"/>
    <x v="1"/>
    <x v="0"/>
    <s v="New York City"/>
    <x v="15"/>
    <n v="10035"/>
    <x v="3"/>
    <x v="1695"/>
    <x v="2"/>
    <x v="11"/>
    <x v="1674"/>
    <n v="20.97"/>
    <n v="3"/>
    <n v="0"/>
    <n v="9.017100000000001"/>
  </r>
  <r>
    <n v="9026"/>
    <x v="4505"/>
    <x v="0"/>
    <x v="190"/>
    <d v="2013-07-03T00:00:00"/>
    <s v="Standard Class"/>
    <s v="VP-21760"/>
    <s v="Victoria Pisteka"/>
    <x v="1"/>
    <x v="0"/>
    <s v="New York City"/>
    <x v="15"/>
    <n v="10035"/>
    <x v="3"/>
    <x v="1481"/>
    <x v="2"/>
    <x v="11"/>
    <x v="1459"/>
    <n v="139.96"/>
    <n v="4"/>
    <n v="0"/>
    <n v="9.7972000000000037"/>
  </r>
  <r>
    <n v="9027"/>
    <x v="4505"/>
    <x v="0"/>
    <x v="190"/>
    <d v="2013-07-03T00:00:00"/>
    <s v="Standard Class"/>
    <s v="VP-21760"/>
    <s v="Victoria Pisteka"/>
    <x v="1"/>
    <x v="0"/>
    <s v="New York City"/>
    <x v="15"/>
    <n v="10035"/>
    <x v="3"/>
    <x v="980"/>
    <x v="0"/>
    <x v="5"/>
    <x v="964"/>
    <n v="37.74"/>
    <n v="3"/>
    <n v="0"/>
    <n v="12.831599999999996"/>
  </r>
  <r>
    <n v="9028"/>
    <x v="4506"/>
    <x v="0"/>
    <x v="42"/>
    <d v="2013-09-23T00:00:00"/>
    <s v="Standard Class"/>
    <s v="PO-18865"/>
    <s v="Patrick O'Donnell"/>
    <x v="0"/>
    <x v="0"/>
    <s v="Marlborough"/>
    <x v="31"/>
    <n v="1752"/>
    <x v="3"/>
    <x v="627"/>
    <x v="0"/>
    <x v="5"/>
    <x v="621"/>
    <n v="14.82"/>
    <n v="3"/>
    <n v="0"/>
    <n v="6.224400000000001"/>
  </r>
  <r>
    <n v="9029"/>
    <x v="4506"/>
    <x v="0"/>
    <x v="42"/>
    <d v="2013-09-23T00:00:00"/>
    <s v="Standard Class"/>
    <s v="PO-18865"/>
    <s v="Patrick O'Donnell"/>
    <x v="0"/>
    <x v="0"/>
    <s v="Marlborough"/>
    <x v="31"/>
    <n v="1752"/>
    <x v="3"/>
    <x v="441"/>
    <x v="0"/>
    <x v="5"/>
    <x v="436"/>
    <n v="191.82"/>
    <n v="3"/>
    <n v="0"/>
    <n v="61.382399999999997"/>
  </r>
  <r>
    <n v="9030"/>
    <x v="4507"/>
    <x v="2"/>
    <x v="667"/>
    <d v="2011-07-23T00:00:00"/>
    <s v="Standard Class"/>
    <s v="JL-15130"/>
    <s v="Jack Lebron"/>
    <x v="0"/>
    <x v="0"/>
    <s v="New Rochelle"/>
    <x v="15"/>
    <n v="10801"/>
    <x v="3"/>
    <x v="530"/>
    <x v="1"/>
    <x v="8"/>
    <x v="525"/>
    <n v="13.904"/>
    <n v="2"/>
    <n v="0.2"/>
    <n v="4.5187999999999997"/>
  </r>
  <r>
    <n v="9031"/>
    <x v="4508"/>
    <x v="3"/>
    <x v="853"/>
    <d v="2014-09-02T00:00:00"/>
    <s v="Same Day"/>
    <s v="RW-19540"/>
    <s v="Rick Wilson"/>
    <x v="1"/>
    <x v="0"/>
    <s v="Seattle"/>
    <x v="4"/>
    <n v="98103"/>
    <x v="1"/>
    <x v="1152"/>
    <x v="1"/>
    <x v="9"/>
    <x v="1131"/>
    <n v="314.60000000000002"/>
    <n v="4"/>
    <n v="0"/>
    <n v="103.81799999999998"/>
  </r>
  <r>
    <n v="9032"/>
    <x v="4508"/>
    <x v="3"/>
    <x v="853"/>
    <d v="2014-09-02T00:00:00"/>
    <s v="Same Day"/>
    <s v="RW-19540"/>
    <s v="Rick Wilson"/>
    <x v="1"/>
    <x v="0"/>
    <s v="Seattle"/>
    <x v="4"/>
    <n v="98103"/>
    <x v="1"/>
    <x v="223"/>
    <x v="0"/>
    <x v="3"/>
    <x v="221"/>
    <n v="283.56"/>
    <n v="4"/>
    <n v="0"/>
    <n v="45.36960000000002"/>
  </r>
  <r>
    <n v="9033"/>
    <x v="4509"/>
    <x v="3"/>
    <x v="738"/>
    <d v="2014-06-27T00:00:00"/>
    <s v="Standard Class"/>
    <s v="RB-19465"/>
    <s v="Rick Bensley"/>
    <x v="2"/>
    <x v="0"/>
    <s v="Detroit"/>
    <x v="12"/>
    <n v="48227"/>
    <x v="2"/>
    <x v="1"/>
    <x v="0"/>
    <x v="1"/>
    <x v="1"/>
    <n v="487.96"/>
    <n v="2"/>
    <n v="0"/>
    <n v="146.38799999999998"/>
  </r>
  <r>
    <n v="9034"/>
    <x v="4510"/>
    <x v="2"/>
    <x v="814"/>
    <d v="2011-09-07T00:00:00"/>
    <s v="Standard Class"/>
    <s v="SC-20095"/>
    <s v="Sanjit Chand"/>
    <x v="0"/>
    <x v="0"/>
    <s v="Fayetteville"/>
    <x v="36"/>
    <n v="72701"/>
    <x v="0"/>
    <x v="1176"/>
    <x v="1"/>
    <x v="8"/>
    <x v="1153"/>
    <n v="1793.98"/>
    <n v="2"/>
    <n v="0"/>
    <n v="843.17059999999992"/>
  </r>
  <r>
    <n v="9035"/>
    <x v="4511"/>
    <x v="1"/>
    <x v="486"/>
    <d v="2012-10-05T00:00:00"/>
    <s v="Standard Class"/>
    <s v="EM-13960"/>
    <s v="Eric Murdock"/>
    <x v="0"/>
    <x v="0"/>
    <s v="Quincy"/>
    <x v="10"/>
    <n v="62301"/>
    <x v="2"/>
    <x v="1390"/>
    <x v="1"/>
    <x v="8"/>
    <x v="1367"/>
    <n v="2.9919999999999995"/>
    <n v="4"/>
    <n v="0.8"/>
    <n v="-4.4880000000000013"/>
  </r>
  <r>
    <n v="9036"/>
    <x v="4511"/>
    <x v="1"/>
    <x v="486"/>
    <d v="2012-10-05T00:00:00"/>
    <s v="Standard Class"/>
    <s v="EM-13960"/>
    <s v="Eric Murdock"/>
    <x v="0"/>
    <x v="0"/>
    <s v="Quincy"/>
    <x v="10"/>
    <n v="62301"/>
    <x v="2"/>
    <x v="151"/>
    <x v="2"/>
    <x v="11"/>
    <x v="151"/>
    <n v="108.76800000000001"/>
    <n v="4"/>
    <n v="0.2"/>
    <n v="2.7191999999999901"/>
  </r>
  <r>
    <n v="9037"/>
    <x v="4512"/>
    <x v="1"/>
    <x v="1003"/>
    <d v="2012-04-10T00:00:00"/>
    <s v="First Class"/>
    <s v="RP-19390"/>
    <s v="Resi Pölking"/>
    <x v="0"/>
    <x v="0"/>
    <s v="New York City"/>
    <x v="15"/>
    <n v="10035"/>
    <x v="3"/>
    <x v="1009"/>
    <x v="1"/>
    <x v="10"/>
    <x v="992"/>
    <n v="25.92"/>
    <n v="4"/>
    <n v="0"/>
    <n v="12.441600000000001"/>
  </r>
  <r>
    <n v="9038"/>
    <x v="4512"/>
    <x v="1"/>
    <x v="1003"/>
    <d v="2012-04-10T00:00:00"/>
    <s v="First Class"/>
    <s v="RP-19390"/>
    <s v="Resi Pölking"/>
    <x v="0"/>
    <x v="0"/>
    <s v="New York City"/>
    <x v="15"/>
    <n v="10035"/>
    <x v="3"/>
    <x v="1011"/>
    <x v="1"/>
    <x v="4"/>
    <x v="994"/>
    <n v="22.58"/>
    <n v="2"/>
    <n v="0"/>
    <n v="5.8707999999999991"/>
  </r>
  <r>
    <n v="9039"/>
    <x v="4513"/>
    <x v="3"/>
    <x v="610"/>
    <d v="2014-11-22T00:00:00"/>
    <s v="Same Day"/>
    <s v="HZ-14950"/>
    <s v="Henia Zydlo"/>
    <x v="0"/>
    <x v="0"/>
    <s v="Houston"/>
    <x v="5"/>
    <n v="77095"/>
    <x v="2"/>
    <x v="461"/>
    <x v="2"/>
    <x v="7"/>
    <x v="457"/>
    <n v="55.176000000000002"/>
    <n v="3"/>
    <n v="0.2"/>
    <n v="-12.414599999999997"/>
  </r>
  <r>
    <n v="9040"/>
    <x v="4514"/>
    <x v="0"/>
    <x v="907"/>
    <d v="2013-12-22T00:00:00"/>
    <s v="Standard Class"/>
    <s v="AB-10105"/>
    <s v="Adrian Barton"/>
    <x v="0"/>
    <x v="0"/>
    <s v="Detroit"/>
    <x v="12"/>
    <n v="48205"/>
    <x v="2"/>
    <x v="692"/>
    <x v="1"/>
    <x v="8"/>
    <x v="685"/>
    <n v="9892.74"/>
    <n v="13"/>
    <n v="0"/>
    <n v="4946.37"/>
  </r>
  <r>
    <n v="9041"/>
    <x v="4515"/>
    <x v="2"/>
    <x v="111"/>
    <d v="2011-09-24T00:00:00"/>
    <s v="Standard Class"/>
    <s v="ND-18460"/>
    <s v="Neil Ducich"/>
    <x v="1"/>
    <x v="0"/>
    <s v="Chandler"/>
    <x v="16"/>
    <n v="85224"/>
    <x v="1"/>
    <x v="1116"/>
    <x v="0"/>
    <x v="3"/>
    <x v="1095"/>
    <n v="73.915000000000006"/>
    <n v="1"/>
    <n v="0.5"/>
    <n v="-45.827300000000008"/>
  </r>
  <r>
    <n v="9042"/>
    <x v="4516"/>
    <x v="2"/>
    <x v="450"/>
    <d v="2011-10-03T00:00:00"/>
    <s v="Standard Class"/>
    <s v="XP-21865"/>
    <s v="Xylona Preis"/>
    <x v="0"/>
    <x v="0"/>
    <s v="Hollywood"/>
    <x v="2"/>
    <n v="33021"/>
    <x v="0"/>
    <x v="1805"/>
    <x v="0"/>
    <x v="5"/>
    <x v="1786"/>
    <n v="337.08800000000002"/>
    <n v="4"/>
    <n v="0.2"/>
    <n v="16.854399999999984"/>
  </r>
  <r>
    <n v="9043"/>
    <x v="4517"/>
    <x v="1"/>
    <x v="357"/>
    <d v="2012-09-26T00:00:00"/>
    <s v="Second Class"/>
    <s v="MM-18280"/>
    <s v="Muhammed MacIntyre"/>
    <x v="1"/>
    <x v="0"/>
    <s v="Los Angeles"/>
    <x v="1"/>
    <n v="90049"/>
    <x v="1"/>
    <x v="564"/>
    <x v="1"/>
    <x v="9"/>
    <x v="559"/>
    <n v="61.44"/>
    <n v="3"/>
    <n v="0"/>
    <n v="16.588799999999999"/>
  </r>
  <r>
    <n v="9044"/>
    <x v="4518"/>
    <x v="0"/>
    <x v="77"/>
    <d v="2013-11-14T00:00:00"/>
    <s v="Standard Class"/>
    <s v="ML-17395"/>
    <s v="Marina Lichtenstein"/>
    <x v="1"/>
    <x v="0"/>
    <s v="San Francisco"/>
    <x v="1"/>
    <n v="94122"/>
    <x v="1"/>
    <x v="331"/>
    <x v="2"/>
    <x v="11"/>
    <x v="327"/>
    <n v="479.97"/>
    <n v="3"/>
    <n v="0"/>
    <n v="163.18979999999999"/>
  </r>
  <r>
    <n v="9045"/>
    <x v="4519"/>
    <x v="3"/>
    <x v="819"/>
    <d v="2014-12-21T00:00:00"/>
    <s v="Second Class"/>
    <s v="KM-16225"/>
    <s v="Kalyca Meade"/>
    <x v="1"/>
    <x v="0"/>
    <s v="Sunnyvale"/>
    <x v="1"/>
    <n v="94086"/>
    <x v="1"/>
    <x v="1390"/>
    <x v="1"/>
    <x v="8"/>
    <x v="1367"/>
    <n v="5.9840000000000009"/>
    <n v="2"/>
    <n v="0.2"/>
    <n v="2.2439999999999998"/>
  </r>
  <r>
    <n v="9046"/>
    <x v="4519"/>
    <x v="3"/>
    <x v="819"/>
    <d v="2014-12-21T00:00:00"/>
    <s v="Second Class"/>
    <s v="KM-16225"/>
    <s v="Kalyca Meade"/>
    <x v="1"/>
    <x v="0"/>
    <s v="Sunnyvale"/>
    <x v="1"/>
    <n v="94086"/>
    <x v="1"/>
    <x v="1302"/>
    <x v="2"/>
    <x v="11"/>
    <x v="1278"/>
    <n v="189.95000000000002"/>
    <n v="5"/>
    <n v="0"/>
    <n v="45.587999999999994"/>
  </r>
  <r>
    <n v="9047"/>
    <x v="4519"/>
    <x v="3"/>
    <x v="819"/>
    <d v="2014-12-21T00:00:00"/>
    <s v="Second Class"/>
    <s v="KM-16225"/>
    <s v="Kalyca Meade"/>
    <x v="1"/>
    <x v="0"/>
    <s v="Sunnyvale"/>
    <x v="1"/>
    <n v="94086"/>
    <x v="1"/>
    <x v="632"/>
    <x v="2"/>
    <x v="11"/>
    <x v="626"/>
    <n v="149.94999999999999"/>
    <n v="5"/>
    <n v="0"/>
    <n v="31.489499999999992"/>
  </r>
  <r>
    <n v="9048"/>
    <x v="4519"/>
    <x v="3"/>
    <x v="819"/>
    <d v="2014-12-21T00:00:00"/>
    <s v="Second Class"/>
    <s v="KM-16225"/>
    <s v="Kalyca Meade"/>
    <x v="1"/>
    <x v="0"/>
    <s v="Sunnyvale"/>
    <x v="1"/>
    <n v="94086"/>
    <x v="1"/>
    <x v="758"/>
    <x v="1"/>
    <x v="6"/>
    <x v="749"/>
    <n v="29.950000000000003"/>
    <n v="5"/>
    <n v="0"/>
    <n v="8.6854999999999993"/>
  </r>
  <r>
    <n v="9049"/>
    <x v="4519"/>
    <x v="3"/>
    <x v="819"/>
    <d v="2014-12-21T00:00:00"/>
    <s v="Second Class"/>
    <s v="KM-16225"/>
    <s v="Kalyca Meade"/>
    <x v="1"/>
    <x v="0"/>
    <s v="Sunnyvale"/>
    <x v="1"/>
    <n v="94086"/>
    <x v="1"/>
    <x v="1760"/>
    <x v="1"/>
    <x v="2"/>
    <x v="1740"/>
    <n v="44.400000000000006"/>
    <n v="3"/>
    <n v="0"/>
    <n v="22.200000000000003"/>
  </r>
  <r>
    <n v="9050"/>
    <x v="4520"/>
    <x v="2"/>
    <x v="158"/>
    <d v="2011-09-25T00:00:00"/>
    <s v="Standard Class"/>
    <s v="SL-20155"/>
    <s v="Sara Luxemburg"/>
    <x v="2"/>
    <x v="0"/>
    <s v="New York City"/>
    <x v="15"/>
    <n v="10011"/>
    <x v="3"/>
    <x v="666"/>
    <x v="1"/>
    <x v="6"/>
    <x v="660"/>
    <n v="66.03"/>
    <n v="3"/>
    <n v="0"/>
    <n v="17.1678"/>
  </r>
  <r>
    <n v="9051"/>
    <x v="4521"/>
    <x v="1"/>
    <x v="1211"/>
    <d v="2012-05-22T00:00:00"/>
    <s v="Standard Class"/>
    <s v="AJ-10780"/>
    <s v="Anthony Jacobs"/>
    <x v="1"/>
    <x v="0"/>
    <s v="Los Angeles"/>
    <x v="1"/>
    <n v="90004"/>
    <x v="1"/>
    <x v="362"/>
    <x v="1"/>
    <x v="10"/>
    <x v="357"/>
    <n v="10.86"/>
    <n v="2"/>
    <n v="0"/>
    <n v="5.3213999999999997"/>
  </r>
  <r>
    <n v="9052"/>
    <x v="4522"/>
    <x v="2"/>
    <x v="959"/>
    <d v="2011-03-31T00:00:00"/>
    <s v="Second Class"/>
    <s v="DK-12835"/>
    <s v="Damala Kotsonis"/>
    <x v="1"/>
    <x v="0"/>
    <s v="San Francisco"/>
    <x v="1"/>
    <n v="94122"/>
    <x v="1"/>
    <x v="1245"/>
    <x v="1"/>
    <x v="6"/>
    <x v="1220"/>
    <n v="3.36"/>
    <n v="2"/>
    <n v="0"/>
    <n v="0.83999999999999986"/>
  </r>
  <r>
    <n v="9053"/>
    <x v="4522"/>
    <x v="2"/>
    <x v="959"/>
    <d v="2011-03-31T00:00:00"/>
    <s v="Second Class"/>
    <s v="DK-12835"/>
    <s v="Damala Kotsonis"/>
    <x v="1"/>
    <x v="0"/>
    <s v="San Francisco"/>
    <x v="1"/>
    <n v="94122"/>
    <x v="1"/>
    <x v="44"/>
    <x v="1"/>
    <x v="8"/>
    <x v="44"/>
    <n v="27.936000000000003"/>
    <n v="4"/>
    <n v="0.2"/>
    <n v="9.4283999999999963"/>
  </r>
  <r>
    <n v="9054"/>
    <x v="4522"/>
    <x v="2"/>
    <x v="959"/>
    <d v="2011-03-31T00:00:00"/>
    <s v="Second Class"/>
    <s v="DK-12835"/>
    <s v="Damala Kotsonis"/>
    <x v="1"/>
    <x v="0"/>
    <s v="San Francisco"/>
    <x v="1"/>
    <n v="94122"/>
    <x v="1"/>
    <x v="1763"/>
    <x v="2"/>
    <x v="7"/>
    <x v="1743"/>
    <n v="28.783999999999999"/>
    <n v="2"/>
    <n v="0.2"/>
    <n v="2.878400000000001"/>
  </r>
  <r>
    <n v="9055"/>
    <x v="4523"/>
    <x v="3"/>
    <x v="585"/>
    <d v="2014-09-29T00:00:00"/>
    <s v="Standard Class"/>
    <s v="BK-11260"/>
    <s v="Berenike Kampe"/>
    <x v="0"/>
    <x v="0"/>
    <s v="Santa Ana"/>
    <x v="1"/>
    <n v="92704"/>
    <x v="1"/>
    <x v="133"/>
    <x v="1"/>
    <x v="14"/>
    <x v="133"/>
    <n v="21.96"/>
    <n v="2"/>
    <n v="0"/>
    <n v="6.1488000000000014"/>
  </r>
  <r>
    <n v="9056"/>
    <x v="4524"/>
    <x v="1"/>
    <x v="811"/>
    <d v="2012-09-17T00:00:00"/>
    <s v="Second Class"/>
    <s v="CC-12670"/>
    <s v="Craig Carreira"/>
    <x v="0"/>
    <x v="0"/>
    <s v="Seattle"/>
    <x v="4"/>
    <n v="98103"/>
    <x v="1"/>
    <x v="916"/>
    <x v="2"/>
    <x v="11"/>
    <x v="899"/>
    <n v="21.98"/>
    <n v="2"/>
    <n v="0"/>
    <n v="8.5722000000000005"/>
  </r>
  <r>
    <n v="9057"/>
    <x v="4525"/>
    <x v="1"/>
    <x v="121"/>
    <d v="2012-11-04T00:00:00"/>
    <s v="First Class"/>
    <s v="ED-13885"/>
    <s v="Emily Ducich"/>
    <x v="2"/>
    <x v="0"/>
    <s v="New York City"/>
    <x v="15"/>
    <n v="10011"/>
    <x v="3"/>
    <x v="1802"/>
    <x v="0"/>
    <x v="1"/>
    <x v="1783"/>
    <n v="2621.3220000000001"/>
    <n v="11"/>
    <n v="0.1"/>
    <n v="553.39019999999982"/>
  </r>
  <r>
    <n v="9058"/>
    <x v="4526"/>
    <x v="1"/>
    <x v="1182"/>
    <d v="2012-10-24T00:00:00"/>
    <s v="Standard Class"/>
    <s v="SV-20785"/>
    <s v="Stewart Visinsky"/>
    <x v="0"/>
    <x v="0"/>
    <s v="Los Angeles"/>
    <x v="1"/>
    <n v="90045"/>
    <x v="1"/>
    <x v="1680"/>
    <x v="0"/>
    <x v="5"/>
    <x v="1659"/>
    <n v="74.759999999999991"/>
    <n v="7"/>
    <n v="0"/>
    <n v="23.923199999999994"/>
  </r>
  <r>
    <n v="9059"/>
    <x v="4526"/>
    <x v="1"/>
    <x v="1182"/>
    <d v="2012-10-24T00:00:00"/>
    <s v="Standard Class"/>
    <s v="SV-20785"/>
    <s v="Stewart Visinsky"/>
    <x v="0"/>
    <x v="0"/>
    <s v="Los Angeles"/>
    <x v="1"/>
    <n v="90045"/>
    <x v="1"/>
    <x v="1746"/>
    <x v="0"/>
    <x v="3"/>
    <x v="1727"/>
    <n v="364.77600000000007"/>
    <n v="3"/>
    <n v="0.2"/>
    <n v="27.358200000000011"/>
  </r>
  <r>
    <n v="9060"/>
    <x v="4527"/>
    <x v="0"/>
    <x v="403"/>
    <d v="2013-06-19T00:00:00"/>
    <s v="Standard Class"/>
    <s v="AR-10825"/>
    <s v="Anthony Rawles"/>
    <x v="1"/>
    <x v="0"/>
    <s v="Seattle"/>
    <x v="4"/>
    <n v="98103"/>
    <x v="1"/>
    <x v="898"/>
    <x v="0"/>
    <x v="3"/>
    <x v="882"/>
    <n v="1115.17"/>
    <n v="7"/>
    <n v="0"/>
    <n v="334.55099999999993"/>
  </r>
  <r>
    <n v="9061"/>
    <x v="4528"/>
    <x v="1"/>
    <x v="312"/>
    <d v="2012-11-21T00:00:00"/>
    <s v="First Class"/>
    <s v="CS-12250"/>
    <s v="Chris Selesnick"/>
    <x v="1"/>
    <x v="0"/>
    <s v="San Diego"/>
    <x v="1"/>
    <n v="92024"/>
    <x v="1"/>
    <x v="912"/>
    <x v="1"/>
    <x v="8"/>
    <x v="895"/>
    <n v="89.696000000000012"/>
    <n v="4"/>
    <n v="0.2"/>
    <n v="33.635999999999996"/>
  </r>
  <r>
    <n v="9062"/>
    <x v="4528"/>
    <x v="1"/>
    <x v="312"/>
    <d v="2012-11-21T00:00:00"/>
    <s v="First Class"/>
    <s v="CS-12250"/>
    <s v="Chris Selesnick"/>
    <x v="1"/>
    <x v="0"/>
    <s v="San Diego"/>
    <x v="1"/>
    <n v="92024"/>
    <x v="1"/>
    <x v="49"/>
    <x v="1"/>
    <x v="2"/>
    <x v="49"/>
    <n v="50.12"/>
    <n v="4"/>
    <n v="0"/>
    <n v="23.556399999999996"/>
  </r>
  <r>
    <n v="9063"/>
    <x v="4529"/>
    <x v="0"/>
    <x v="1212"/>
    <d v="2013-03-07T00:00:00"/>
    <s v="Standard Class"/>
    <s v="RR-19525"/>
    <s v="Rick Reed"/>
    <x v="1"/>
    <x v="0"/>
    <s v="New York City"/>
    <x v="15"/>
    <n v="10035"/>
    <x v="3"/>
    <x v="829"/>
    <x v="1"/>
    <x v="13"/>
    <x v="33"/>
    <n v="36.480000000000004"/>
    <n v="6"/>
    <n v="0"/>
    <n v="18.240000000000002"/>
  </r>
  <r>
    <n v="9064"/>
    <x v="4530"/>
    <x v="2"/>
    <x v="1005"/>
    <d v="2011-10-20T00:00:00"/>
    <s v="Standard Class"/>
    <s v="BD-11500"/>
    <s v="Bradley Drucker"/>
    <x v="0"/>
    <x v="0"/>
    <s v="Chicago"/>
    <x v="10"/>
    <n v="60653"/>
    <x v="2"/>
    <x v="1323"/>
    <x v="1"/>
    <x v="10"/>
    <x v="1300"/>
    <n v="322.19200000000001"/>
    <n v="13"/>
    <n v="0.2"/>
    <n v="100.68499999999997"/>
  </r>
  <r>
    <n v="9065"/>
    <x v="4530"/>
    <x v="2"/>
    <x v="1005"/>
    <d v="2011-10-20T00:00:00"/>
    <s v="Standard Class"/>
    <s v="BD-11500"/>
    <s v="Bradley Drucker"/>
    <x v="0"/>
    <x v="0"/>
    <s v="Chicago"/>
    <x v="10"/>
    <n v="60653"/>
    <x v="2"/>
    <x v="185"/>
    <x v="1"/>
    <x v="8"/>
    <x v="184"/>
    <n v="2.9459999999999993"/>
    <n v="3"/>
    <n v="0.8"/>
    <n v="-4.8609000000000009"/>
  </r>
  <r>
    <n v="9066"/>
    <x v="4530"/>
    <x v="2"/>
    <x v="1005"/>
    <d v="2011-10-20T00:00:00"/>
    <s v="Standard Class"/>
    <s v="BD-11500"/>
    <s v="Bradley Drucker"/>
    <x v="0"/>
    <x v="0"/>
    <s v="Chicago"/>
    <x v="10"/>
    <n v="60653"/>
    <x v="2"/>
    <x v="1331"/>
    <x v="1"/>
    <x v="10"/>
    <x v="1307"/>
    <n v="19.136000000000003"/>
    <n v="4"/>
    <n v="0.2"/>
    <n v="6.9367999999999999"/>
  </r>
  <r>
    <n v="9067"/>
    <x v="4531"/>
    <x v="3"/>
    <x v="1143"/>
    <d v="2014-05-31T00:00:00"/>
    <s v="Standard Class"/>
    <s v="BM-11785"/>
    <s v="Bryan Mills"/>
    <x v="0"/>
    <x v="0"/>
    <s v="Harrisonburg"/>
    <x v="17"/>
    <n v="22801"/>
    <x v="0"/>
    <x v="1575"/>
    <x v="2"/>
    <x v="11"/>
    <x v="1557"/>
    <n v="23.08"/>
    <n v="2"/>
    <n v="0"/>
    <n v="6.9239999999999995"/>
  </r>
  <r>
    <n v="9068"/>
    <x v="4532"/>
    <x v="0"/>
    <x v="1084"/>
    <d v="2013-02-10T00:00:00"/>
    <s v="Standard Class"/>
    <s v="MS-17365"/>
    <s v="Maribeth Schnelling"/>
    <x v="0"/>
    <x v="0"/>
    <s v="Rockville"/>
    <x v="39"/>
    <n v="20852"/>
    <x v="3"/>
    <x v="1409"/>
    <x v="2"/>
    <x v="7"/>
    <x v="1387"/>
    <n v="90.48"/>
    <n v="2"/>
    <n v="0"/>
    <n v="23.524799999999999"/>
  </r>
  <r>
    <n v="9069"/>
    <x v="4533"/>
    <x v="0"/>
    <x v="476"/>
    <d v="2013-09-06T00:00:00"/>
    <s v="Second Class"/>
    <s v="BM-11140"/>
    <s v="Becky Martin"/>
    <x v="0"/>
    <x v="0"/>
    <s v="Des Moines"/>
    <x v="4"/>
    <n v="98198"/>
    <x v="1"/>
    <x v="51"/>
    <x v="0"/>
    <x v="1"/>
    <x v="51"/>
    <n v="215.976"/>
    <n v="3"/>
    <n v="0.2"/>
    <n v="-2.6997000000000355"/>
  </r>
  <r>
    <n v="9070"/>
    <x v="4533"/>
    <x v="0"/>
    <x v="476"/>
    <d v="2013-09-06T00:00:00"/>
    <s v="Second Class"/>
    <s v="BM-11140"/>
    <s v="Becky Martin"/>
    <x v="0"/>
    <x v="0"/>
    <s v="Des Moines"/>
    <x v="4"/>
    <n v="98198"/>
    <x v="1"/>
    <x v="1664"/>
    <x v="1"/>
    <x v="12"/>
    <x v="1643"/>
    <n v="65.94"/>
    <n v="3"/>
    <n v="0"/>
    <n v="30.991800000000001"/>
  </r>
  <r>
    <n v="9071"/>
    <x v="4534"/>
    <x v="3"/>
    <x v="769"/>
    <d v="2014-12-06T00:00:00"/>
    <s v="First Class"/>
    <s v="KE-16420"/>
    <s v="Katrina Edelman"/>
    <x v="1"/>
    <x v="0"/>
    <s v="Philadelphia"/>
    <x v="9"/>
    <n v="19134"/>
    <x v="3"/>
    <x v="283"/>
    <x v="0"/>
    <x v="5"/>
    <x v="280"/>
    <n v="11.352000000000002"/>
    <n v="3"/>
    <n v="0.2"/>
    <n v="2.6961000000000008"/>
  </r>
  <r>
    <n v="9072"/>
    <x v="4535"/>
    <x v="1"/>
    <x v="821"/>
    <d v="2012-06-16T00:00:00"/>
    <s v="Standard Class"/>
    <s v="SZ-20035"/>
    <s v="Sam Zeldin"/>
    <x v="2"/>
    <x v="0"/>
    <s v="Columbus"/>
    <x v="14"/>
    <n v="47201"/>
    <x v="2"/>
    <x v="576"/>
    <x v="1"/>
    <x v="4"/>
    <x v="571"/>
    <n v="24.56"/>
    <n v="2"/>
    <n v="0"/>
    <n v="6.8767999999999994"/>
  </r>
  <r>
    <n v="9073"/>
    <x v="4536"/>
    <x v="0"/>
    <x v="913"/>
    <d v="2013-09-09T00:00:00"/>
    <s v="Standard Class"/>
    <s v="MB-18085"/>
    <s v="Mick Brown"/>
    <x v="0"/>
    <x v="0"/>
    <s v="Springfield"/>
    <x v="25"/>
    <n v="65807"/>
    <x v="2"/>
    <x v="1451"/>
    <x v="1"/>
    <x v="12"/>
    <x v="33"/>
    <n v="16.559999999999999"/>
    <n v="2"/>
    <n v="0"/>
    <n v="7.783199999999999"/>
  </r>
  <r>
    <n v="9074"/>
    <x v="4536"/>
    <x v="0"/>
    <x v="913"/>
    <d v="2013-09-09T00:00:00"/>
    <s v="Standard Class"/>
    <s v="MB-18085"/>
    <s v="Mick Brown"/>
    <x v="0"/>
    <x v="0"/>
    <s v="Springfield"/>
    <x v="25"/>
    <n v="65807"/>
    <x v="2"/>
    <x v="201"/>
    <x v="2"/>
    <x v="11"/>
    <x v="200"/>
    <n v="279.95"/>
    <n v="5"/>
    <n v="0"/>
    <n v="67.188000000000017"/>
  </r>
  <r>
    <n v="9075"/>
    <x v="4537"/>
    <x v="2"/>
    <x v="419"/>
    <d v="2011-04-26T00:00:00"/>
    <s v="Standard Class"/>
    <s v="DB-13555"/>
    <s v="Dorothy Badders"/>
    <x v="1"/>
    <x v="0"/>
    <s v="Henderson"/>
    <x v="0"/>
    <n v="42420"/>
    <x v="0"/>
    <x v="942"/>
    <x v="1"/>
    <x v="4"/>
    <x v="926"/>
    <n v="828.83999999999992"/>
    <n v="6"/>
    <n v="0"/>
    <n v="0"/>
  </r>
  <r>
    <n v="9076"/>
    <x v="4538"/>
    <x v="1"/>
    <x v="599"/>
    <d v="2012-11-08T00:00:00"/>
    <s v="First Class"/>
    <s v="CB-12415"/>
    <s v="Christy Brittain"/>
    <x v="0"/>
    <x v="0"/>
    <s v="Lakewood"/>
    <x v="24"/>
    <n v="44107"/>
    <x v="3"/>
    <x v="385"/>
    <x v="1"/>
    <x v="8"/>
    <x v="381"/>
    <n v="7.218"/>
    <n v="3"/>
    <n v="0.7"/>
    <n v="-5.5338000000000012"/>
  </r>
  <r>
    <n v="9077"/>
    <x v="4538"/>
    <x v="1"/>
    <x v="599"/>
    <d v="2012-11-08T00:00:00"/>
    <s v="First Class"/>
    <s v="CB-12415"/>
    <s v="Christy Brittain"/>
    <x v="0"/>
    <x v="0"/>
    <s v="Lakewood"/>
    <x v="24"/>
    <n v="44107"/>
    <x v="3"/>
    <x v="1768"/>
    <x v="1"/>
    <x v="14"/>
    <x v="1748"/>
    <n v="27.200000000000003"/>
    <n v="4"/>
    <n v="0.2"/>
    <n v="2.0399999999999991"/>
  </r>
  <r>
    <n v="9078"/>
    <x v="4539"/>
    <x v="2"/>
    <x v="935"/>
    <d v="2011-11-07T00:00:00"/>
    <s v="Standard Class"/>
    <s v="SP-20650"/>
    <s v="Stephanie Phelps"/>
    <x v="1"/>
    <x v="0"/>
    <s v="Omaha"/>
    <x v="8"/>
    <n v="68104"/>
    <x v="2"/>
    <x v="1048"/>
    <x v="2"/>
    <x v="11"/>
    <x v="1028"/>
    <n v="89.97"/>
    <n v="3"/>
    <n v="0"/>
    <n v="18.893699999999995"/>
  </r>
  <r>
    <n v="9079"/>
    <x v="4540"/>
    <x v="0"/>
    <x v="595"/>
    <d v="2013-02-23T00:00:00"/>
    <s v="Standard Class"/>
    <s v="GW-14605"/>
    <s v="Giulietta Weimer"/>
    <x v="0"/>
    <x v="0"/>
    <s v="Henderson"/>
    <x v="0"/>
    <n v="42420"/>
    <x v="0"/>
    <x v="124"/>
    <x v="0"/>
    <x v="5"/>
    <x v="125"/>
    <n v="318.08"/>
    <n v="4"/>
    <n v="0"/>
    <n v="34.988799999999969"/>
  </r>
  <r>
    <n v="9080"/>
    <x v="4540"/>
    <x v="0"/>
    <x v="595"/>
    <d v="2013-02-23T00:00:00"/>
    <s v="Standard Class"/>
    <s v="GW-14605"/>
    <s v="Giulietta Weimer"/>
    <x v="0"/>
    <x v="0"/>
    <s v="Henderson"/>
    <x v="0"/>
    <n v="42420"/>
    <x v="0"/>
    <x v="326"/>
    <x v="1"/>
    <x v="8"/>
    <x v="323"/>
    <n v="5.8"/>
    <n v="1"/>
    <n v="0"/>
    <n v="2.61"/>
  </r>
  <r>
    <n v="9081"/>
    <x v="4541"/>
    <x v="3"/>
    <x v="220"/>
    <d v="2014-09-14T00:00:00"/>
    <s v="Second Class"/>
    <s v="KH-16630"/>
    <s v="Ken Heidel"/>
    <x v="1"/>
    <x v="0"/>
    <s v="Santa Ana"/>
    <x v="1"/>
    <n v="92704"/>
    <x v="1"/>
    <x v="993"/>
    <x v="2"/>
    <x v="7"/>
    <x v="976"/>
    <n v="143.952"/>
    <n v="6"/>
    <n v="0.2"/>
    <n v="17.993999999999978"/>
  </r>
  <r>
    <n v="9082"/>
    <x v="4541"/>
    <x v="3"/>
    <x v="220"/>
    <d v="2014-09-14T00:00:00"/>
    <s v="Second Class"/>
    <s v="KH-16630"/>
    <s v="Ken Heidel"/>
    <x v="1"/>
    <x v="0"/>
    <s v="Santa Ana"/>
    <x v="1"/>
    <n v="92704"/>
    <x v="1"/>
    <x v="1009"/>
    <x v="1"/>
    <x v="10"/>
    <x v="992"/>
    <n v="19.440000000000001"/>
    <n v="3"/>
    <n v="0"/>
    <n v="9.3312000000000008"/>
  </r>
  <r>
    <n v="9083"/>
    <x v="4542"/>
    <x v="3"/>
    <x v="808"/>
    <d v="2014-11-07T00:00:00"/>
    <s v="Standard Class"/>
    <s v="BG-11035"/>
    <s v="Barry Gonzalez"/>
    <x v="0"/>
    <x v="0"/>
    <s v="Springfield"/>
    <x v="17"/>
    <n v="22153"/>
    <x v="0"/>
    <x v="21"/>
    <x v="1"/>
    <x v="6"/>
    <x v="21"/>
    <n v="5.56"/>
    <n v="2"/>
    <n v="0"/>
    <n v="1.4455999999999998"/>
  </r>
  <r>
    <n v="9084"/>
    <x v="4543"/>
    <x v="1"/>
    <x v="525"/>
    <d v="2012-02-08T00:00:00"/>
    <s v="First Class"/>
    <s v="LO-17170"/>
    <s v="Lori Olson"/>
    <x v="1"/>
    <x v="0"/>
    <s v="Suffolk"/>
    <x v="17"/>
    <n v="23434"/>
    <x v="0"/>
    <x v="1166"/>
    <x v="1"/>
    <x v="4"/>
    <x v="1144"/>
    <n v="146.72999999999999"/>
    <n v="3"/>
    <n v="0"/>
    <n v="2.9346000000000032"/>
  </r>
  <r>
    <n v="9085"/>
    <x v="4543"/>
    <x v="1"/>
    <x v="525"/>
    <d v="2012-02-08T00:00:00"/>
    <s v="First Class"/>
    <s v="LO-17170"/>
    <s v="Lori Olson"/>
    <x v="1"/>
    <x v="0"/>
    <s v="Suffolk"/>
    <x v="17"/>
    <n v="23434"/>
    <x v="0"/>
    <x v="150"/>
    <x v="1"/>
    <x v="10"/>
    <x v="150"/>
    <n v="29.900000000000002"/>
    <n v="5"/>
    <n v="0"/>
    <n v="13.454999999999998"/>
  </r>
  <r>
    <n v="9086"/>
    <x v="4544"/>
    <x v="0"/>
    <x v="545"/>
    <d v="2013-09-13T00:00:00"/>
    <s v="Second Class"/>
    <s v="DV-13465"/>
    <s v="Dianna Vittorini"/>
    <x v="0"/>
    <x v="0"/>
    <s v="Los Angeles"/>
    <x v="1"/>
    <n v="90049"/>
    <x v="1"/>
    <x v="1591"/>
    <x v="1"/>
    <x v="8"/>
    <x v="1574"/>
    <n v="276.78400000000005"/>
    <n v="2"/>
    <n v="0.2"/>
    <n v="89.954799999999992"/>
  </r>
  <r>
    <n v="9087"/>
    <x v="4545"/>
    <x v="0"/>
    <x v="182"/>
    <d v="2013-10-01T00:00:00"/>
    <s v="Standard Class"/>
    <s v="LR-17035"/>
    <s v="Lisa Ryan"/>
    <x v="1"/>
    <x v="0"/>
    <s v="Houston"/>
    <x v="5"/>
    <n v="77041"/>
    <x v="2"/>
    <x v="1778"/>
    <x v="1"/>
    <x v="9"/>
    <x v="1759"/>
    <n v="93.031999999999982"/>
    <n v="2"/>
    <n v="0.8"/>
    <n v="-251.18640000000005"/>
  </r>
  <r>
    <n v="9088"/>
    <x v="4545"/>
    <x v="0"/>
    <x v="182"/>
    <d v="2013-10-01T00:00:00"/>
    <s v="Standard Class"/>
    <s v="LR-17035"/>
    <s v="Lisa Ryan"/>
    <x v="1"/>
    <x v="0"/>
    <s v="Houston"/>
    <x v="5"/>
    <n v="77041"/>
    <x v="2"/>
    <x v="70"/>
    <x v="0"/>
    <x v="1"/>
    <x v="70"/>
    <n v="454.96499999999997"/>
    <n v="5"/>
    <n v="0.3"/>
    <n v="-136.48950000000002"/>
  </r>
  <r>
    <n v="9089"/>
    <x v="4546"/>
    <x v="1"/>
    <x v="83"/>
    <d v="2012-12-20T00:00:00"/>
    <s v="Standard Class"/>
    <s v="RR-19525"/>
    <s v="Rick Reed"/>
    <x v="1"/>
    <x v="0"/>
    <s v="Cary"/>
    <x v="3"/>
    <n v="27511"/>
    <x v="0"/>
    <x v="239"/>
    <x v="2"/>
    <x v="7"/>
    <x v="237"/>
    <n v="246.16800000000001"/>
    <n v="3"/>
    <n v="0.2"/>
    <n v="21.539699999999996"/>
  </r>
  <r>
    <n v="9090"/>
    <x v="4547"/>
    <x v="0"/>
    <x v="42"/>
    <d v="2013-09-21T00:00:00"/>
    <s v="Second Class"/>
    <s v="TS-21610"/>
    <s v="Troy Staebel"/>
    <x v="0"/>
    <x v="0"/>
    <s v="Springfield"/>
    <x v="24"/>
    <n v="45503"/>
    <x v="3"/>
    <x v="235"/>
    <x v="1"/>
    <x v="4"/>
    <x v="233"/>
    <n v="295.39999999999998"/>
    <n v="5"/>
    <n v="0.2"/>
    <n v="-62.772499999999965"/>
  </r>
  <r>
    <n v="9091"/>
    <x v="4548"/>
    <x v="3"/>
    <x v="119"/>
    <d v="2014-10-16T00:00:00"/>
    <s v="First Class"/>
    <s v="AH-10210"/>
    <s v="Alan Hwang"/>
    <x v="0"/>
    <x v="0"/>
    <s v="Louisville"/>
    <x v="0"/>
    <n v="40214"/>
    <x v="0"/>
    <x v="123"/>
    <x v="1"/>
    <x v="4"/>
    <x v="123"/>
    <n v="348.56"/>
    <n v="8"/>
    <n v="0"/>
    <n v="104.56799999999998"/>
  </r>
  <r>
    <n v="9092"/>
    <x v="4549"/>
    <x v="1"/>
    <x v="1141"/>
    <d v="2012-07-03T00:00:00"/>
    <s v="Second Class"/>
    <s v="DW-13585"/>
    <s v="Dorothy Wardle"/>
    <x v="1"/>
    <x v="0"/>
    <s v="Troy"/>
    <x v="24"/>
    <n v="45373"/>
    <x v="3"/>
    <x v="89"/>
    <x v="1"/>
    <x v="10"/>
    <x v="89"/>
    <n v="15.552000000000003"/>
    <n v="3"/>
    <n v="0.2"/>
    <n v="5.4432"/>
  </r>
  <r>
    <n v="9093"/>
    <x v="4549"/>
    <x v="1"/>
    <x v="1141"/>
    <d v="2012-07-03T00:00:00"/>
    <s v="Second Class"/>
    <s v="DW-13585"/>
    <s v="Dorothy Wardle"/>
    <x v="1"/>
    <x v="0"/>
    <s v="Troy"/>
    <x v="24"/>
    <n v="45373"/>
    <x v="3"/>
    <x v="1162"/>
    <x v="0"/>
    <x v="0"/>
    <x v="1140"/>
    <n v="482.93999999999994"/>
    <n v="6"/>
    <n v="0.5"/>
    <n v="-376.69319999999999"/>
  </r>
  <r>
    <n v="9094"/>
    <x v="4550"/>
    <x v="1"/>
    <x v="932"/>
    <d v="2012-06-05T00:00:00"/>
    <s v="Standard Class"/>
    <s v="AJ-10945"/>
    <s v="Ashley Jarboe"/>
    <x v="0"/>
    <x v="0"/>
    <s v="Detroit"/>
    <x v="12"/>
    <n v="48227"/>
    <x v="2"/>
    <x v="1501"/>
    <x v="2"/>
    <x v="7"/>
    <x v="1480"/>
    <n v="299.98"/>
    <n v="2"/>
    <n v="0"/>
    <n v="83.994400000000013"/>
  </r>
  <r>
    <n v="9095"/>
    <x v="4550"/>
    <x v="1"/>
    <x v="932"/>
    <d v="2012-06-05T00:00:00"/>
    <s v="Standard Class"/>
    <s v="AJ-10945"/>
    <s v="Ashley Jarboe"/>
    <x v="0"/>
    <x v="0"/>
    <s v="Detroit"/>
    <x v="12"/>
    <n v="48227"/>
    <x v="2"/>
    <x v="1080"/>
    <x v="1"/>
    <x v="8"/>
    <x v="1061"/>
    <n v="403.68"/>
    <n v="6"/>
    <n v="0"/>
    <n v="181.65599999999998"/>
  </r>
  <r>
    <n v="9096"/>
    <x v="4550"/>
    <x v="1"/>
    <x v="932"/>
    <d v="2012-06-05T00:00:00"/>
    <s v="Standard Class"/>
    <s v="AJ-10945"/>
    <s v="Ashley Jarboe"/>
    <x v="0"/>
    <x v="0"/>
    <s v="Detroit"/>
    <x v="12"/>
    <n v="48227"/>
    <x v="2"/>
    <x v="1020"/>
    <x v="2"/>
    <x v="7"/>
    <x v="1002"/>
    <n v="41.9"/>
    <n v="2"/>
    <n v="0"/>
    <n v="11.731999999999999"/>
  </r>
  <r>
    <n v="9097"/>
    <x v="4550"/>
    <x v="1"/>
    <x v="932"/>
    <d v="2012-06-05T00:00:00"/>
    <s v="Standard Class"/>
    <s v="AJ-10945"/>
    <s v="Ashley Jarboe"/>
    <x v="0"/>
    <x v="0"/>
    <s v="Detroit"/>
    <x v="12"/>
    <n v="48227"/>
    <x v="2"/>
    <x v="1722"/>
    <x v="1"/>
    <x v="2"/>
    <x v="1700"/>
    <n v="28.91"/>
    <n v="7"/>
    <n v="0"/>
    <n v="13.2986"/>
  </r>
  <r>
    <n v="9098"/>
    <x v="4551"/>
    <x v="2"/>
    <x v="791"/>
    <d v="2011-04-17T00:00:00"/>
    <s v="Standard Class"/>
    <s v="SV-20785"/>
    <s v="Stewart Visinsky"/>
    <x v="0"/>
    <x v="0"/>
    <s v="Bloomington"/>
    <x v="14"/>
    <n v="47401"/>
    <x v="2"/>
    <x v="730"/>
    <x v="1"/>
    <x v="10"/>
    <x v="722"/>
    <n v="32.400000000000006"/>
    <n v="5"/>
    <n v="0"/>
    <n v="15.552000000000001"/>
  </r>
  <r>
    <n v="9099"/>
    <x v="4552"/>
    <x v="3"/>
    <x v="386"/>
    <d v="2014-10-17T00:00:00"/>
    <s v="Standard Class"/>
    <s v="MG-17650"/>
    <s v="Matthew Grinstein"/>
    <x v="2"/>
    <x v="0"/>
    <s v="Dallas"/>
    <x v="5"/>
    <n v="75081"/>
    <x v="2"/>
    <x v="665"/>
    <x v="2"/>
    <x v="7"/>
    <x v="659"/>
    <n v="369.54399999999998"/>
    <n v="7"/>
    <n v="0.2"/>
    <n v="27.71580000000003"/>
  </r>
  <r>
    <n v="9100"/>
    <x v="4552"/>
    <x v="3"/>
    <x v="386"/>
    <d v="2014-10-17T00:00:00"/>
    <s v="Standard Class"/>
    <s v="MG-17650"/>
    <s v="Matthew Grinstein"/>
    <x v="2"/>
    <x v="0"/>
    <s v="Dallas"/>
    <x v="5"/>
    <n v="75081"/>
    <x v="2"/>
    <x v="548"/>
    <x v="1"/>
    <x v="10"/>
    <x v="543"/>
    <n v="10.368000000000002"/>
    <n v="2"/>
    <n v="0.2"/>
    <n v="3.7584"/>
  </r>
  <r>
    <n v="9101"/>
    <x v="4552"/>
    <x v="3"/>
    <x v="386"/>
    <d v="2014-10-17T00:00:00"/>
    <s v="Standard Class"/>
    <s v="MG-17650"/>
    <s v="Matthew Grinstein"/>
    <x v="2"/>
    <x v="0"/>
    <s v="Dallas"/>
    <x v="5"/>
    <n v="75081"/>
    <x v="2"/>
    <x v="764"/>
    <x v="2"/>
    <x v="11"/>
    <x v="756"/>
    <n v="791.87999999999988"/>
    <n v="3"/>
    <n v="0.2"/>
    <n v="128.68049999999994"/>
  </r>
  <r>
    <n v="9102"/>
    <x v="4553"/>
    <x v="1"/>
    <x v="209"/>
    <d v="2012-11-12T00:00:00"/>
    <s v="Standard Class"/>
    <s v="AB-10105"/>
    <s v="Adrian Barton"/>
    <x v="0"/>
    <x v="0"/>
    <s v="Houston"/>
    <x v="5"/>
    <n v="77041"/>
    <x v="2"/>
    <x v="32"/>
    <x v="1"/>
    <x v="6"/>
    <x v="32"/>
    <n v="23.64"/>
    <n v="3"/>
    <n v="0.2"/>
    <n v="5.3190000000000008"/>
  </r>
  <r>
    <n v="9103"/>
    <x v="4553"/>
    <x v="1"/>
    <x v="209"/>
    <d v="2012-11-12T00:00:00"/>
    <s v="Standard Class"/>
    <s v="AB-10105"/>
    <s v="Adrian Barton"/>
    <x v="0"/>
    <x v="0"/>
    <s v="Houston"/>
    <x v="5"/>
    <n v="77041"/>
    <x v="2"/>
    <x v="45"/>
    <x v="1"/>
    <x v="4"/>
    <x v="45"/>
    <n v="84.784000000000006"/>
    <n v="2"/>
    <n v="0.2"/>
    <n v="-16.956800000000005"/>
  </r>
  <r>
    <n v="9104"/>
    <x v="4553"/>
    <x v="1"/>
    <x v="209"/>
    <d v="2012-11-12T00:00:00"/>
    <s v="Standard Class"/>
    <s v="AB-10105"/>
    <s v="Adrian Barton"/>
    <x v="0"/>
    <x v="0"/>
    <s v="Houston"/>
    <x v="5"/>
    <n v="77041"/>
    <x v="2"/>
    <x v="1525"/>
    <x v="0"/>
    <x v="5"/>
    <x v="1503"/>
    <n v="64.959999999999994"/>
    <n v="5"/>
    <n v="0.6"/>
    <n v="-84.447999999999993"/>
  </r>
  <r>
    <n v="9105"/>
    <x v="4553"/>
    <x v="1"/>
    <x v="209"/>
    <d v="2012-11-12T00:00:00"/>
    <s v="Standard Class"/>
    <s v="AB-10105"/>
    <s v="Adrian Barton"/>
    <x v="0"/>
    <x v="0"/>
    <s v="Houston"/>
    <x v="5"/>
    <n v="77041"/>
    <x v="2"/>
    <x v="27"/>
    <x v="1"/>
    <x v="8"/>
    <x v="27"/>
    <n v="32.059999999999995"/>
    <n v="10"/>
    <n v="0.8"/>
    <n v="-51.296000000000006"/>
  </r>
  <r>
    <n v="9106"/>
    <x v="4553"/>
    <x v="1"/>
    <x v="209"/>
    <d v="2012-11-12T00:00:00"/>
    <s v="Standard Class"/>
    <s v="AB-10105"/>
    <s v="Adrian Barton"/>
    <x v="0"/>
    <x v="0"/>
    <s v="Houston"/>
    <x v="5"/>
    <n v="77041"/>
    <x v="2"/>
    <x v="1667"/>
    <x v="1"/>
    <x v="4"/>
    <x v="1646"/>
    <n v="177.64800000000002"/>
    <n v="2"/>
    <n v="0.2"/>
    <n v="-28.867800000000017"/>
  </r>
  <r>
    <n v="9107"/>
    <x v="4553"/>
    <x v="1"/>
    <x v="209"/>
    <d v="2012-11-12T00:00:00"/>
    <s v="Standard Class"/>
    <s v="AB-10105"/>
    <s v="Adrian Barton"/>
    <x v="0"/>
    <x v="0"/>
    <s v="Houston"/>
    <x v="5"/>
    <n v="77041"/>
    <x v="2"/>
    <x v="1616"/>
    <x v="2"/>
    <x v="15"/>
    <x v="1598"/>
    <n v="287.90999999999997"/>
    <n v="3"/>
    <n v="0.4"/>
    <n v="33.589499999999987"/>
  </r>
  <r>
    <n v="9108"/>
    <x v="4554"/>
    <x v="1"/>
    <x v="442"/>
    <d v="2012-05-28T00:00:00"/>
    <s v="First Class"/>
    <s v="MM-18280"/>
    <s v="Muhammed MacIntyre"/>
    <x v="1"/>
    <x v="0"/>
    <s v="Haltom City"/>
    <x v="5"/>
    <n v="76117"/>
    <x v="2"/>
    <x v="1352"/>
    <x v="1"/>
    <x v="14"/>
    <x v="1329"/>
    <n v="22.368000000000002"/>
    <n v="2"/>
    <n v="0.2"/>
    <n v="1.6776"/>
  </r>
  <r>
    <n v="9109"/>
    <x v="4554"/>
    <x v="1"/>
    <x v="442"/>
    <d v="2012-05-28T00:00:00"/>
    <s v="First Class"/>
    <s v="MM-18280"/>
    <s v="Muhammed MacIntyre"/>
    <x v="1"/>
    <x v="0"/>
    <s v="Haltom City"/>
    <x v="5"/>
    <n v="76117"/>
    <x v="2"/>
    <x v="1215"/>
    <x v="1"/>
    <x v="10"/>
    <x v="1190"/>
    <n v="32.368000000000002"/>
    <n v="7"/>
    <n v="0.2"/>
    <n v="11.733400000000001"/>
  </r>
  <r>
    <n v="9110"/>
    <x v="4554"/>
    <x v="1"/>
    <x v="442"/>
    <d v="2012-05-28T00:00:00"/>
    <s v="First Class"/>
    <s v="MM-18280"/>
    <s v="Muhammed MacIntyre"/>
    <x v="1"/>
    <x v="0"/>
    <s v="Haltom City"/>
    <x v="5"/>
    <n v="76117"/>
    <x v="2"/>
    <x v="1301"/>
    <x v="2"/>
    <x v="11"/>
    <x v="1277"/>
    <n v="207.98400000000004"/>
    <n v="2"/>
    <n v="0.2"/>
    <n v="36.397199999999998"/>
  </r>
  <r>
    <n v="9111"/>
    <x v="4555"/>
    <x v="2"/>
    <x v="303"/>
    <d v="2011-10-15T00:00:00"/>
    <s v="First Class"/>
    <s v="MA-17995"/>
    <s v="Michelle Arnett"/>
    <x v="2"/>
    <x v="0"/>
    <s v="Richmond"/>
    <x v="17"/>
    <n v="23223"/>
    <x v="0"/>
    <x v="1047"/>
    <x v="1"/>
    <x v="12"/>
    <x v="1027"/>
    <n v="36.4"/>
    <n v="5"/>
    <n v="0"/>
    <n v="17.472000000000001"/>
  </r>
  <r>
    <n v="9112"/>
    <x v="4555"/>
    <x v="2"/>
    <x v="303"/>
    <d v="2011-10-15T00:00:00"/>
    <s v="First Class"/>
    <s v="MA-17995"/>
    <s v="Michelle Arnett"/>
    <x v="2"/>
    <x v="0"/>
    <s v="Richmond"/>
    <x v="17"/>
    <n v="23223"/>
    <x v="0"/>
    <x v="1690"/>
    <x v="2"/>
    <x v="11"/>
    <x v="1669"/>
    <n v="22.96"/>
    <n v="2"/>
    <n v="0"/>
    <n v="4.3623999999999974"/>
  </r>
  <r>
    <n v="9113"/>
    <x v="4555"/>
    <x v="2"/>
    <x v="303"/>
    <d v="2011-10-15T00:00:00"/>
    <s v="First Class"/>
    <s v="MA-17995"/>
    <s v="Michelle Arnett"/>
    <x v="2"/>
    <x v="0"/>
    <s v="Richmond"/>
    <x v="17"/>
    <n v="23223"/>
    <x v="0"/>
    <x v="1819"/>
    <x v="1"/>
    <x v="4"/>
    <x v="1799"/>
    <n v="315.2"/>
    <n v="4"/>
    <n v="0"/>
    <n v="6.3040000000000305"/>
  </r>
  <r>
    <n v="9114"/>
    <x v="4555"/>
    <x v="2"/>
    <x v="303"/>
    <d v="2011-10-15T00:00:00"/>
    <s v="First Class"/>
    <s v="MA-17995"/>
    <s v="Michelle Arnett"/>
    <x v="2"/>
    <x v="0"/>
    <s v="Richmond"/>
    <x v="17"/>
    <n v="23223"/>
    <x v="0"/>
    <x v="881"/>
    <x v="1"/>
    <x v="8"/>
    <x v="866"/>
    <n v="15.18"/>
    <n v="3"/>
    <n v="0"/>
    <n v="7.1345999999999989"/>
  </r>
  <r>
    <n v="9115"/>
    <x v="4556"/>
    <x v="0"/>
    <x v="569"/>
    <d v="2013-02-10T00:00:00"/>
    <s v="Second Class"/>
    <s v="EB-13975"/>
    <s v="Erica Bern"/>
    <x v="1"/>
    <x v="0"/>
    <s v="Los Angeles"/>
    <x v="1"/>
    <n v="90049"/>
    <x v="1"/>
    <x v="1807"/>
    <x v="2"/>
    <x v="7"/>
    <x v="1788"/>
    <n v="623.96"/>
    <n v="5"/>
    <n v="0.2"/>
    <n v="38.997500000000002"/>
  </r>
  <r>
    <n v="9116"/>
    <x v="4557"/>
    <x v="3"/>
    <x v="617"/>
    <d v="2014-01-25T00:00:00"/>
    <s v="Second Class"/>
    <s v="NS-18505"/>
    <s v="Neola Schneider"/>
    <x v="0"/>
    <x v="0"/>
    <s v="Philadelphia"/>
    <x v="9"/>
    <n v="19140"/>
    <x v="3"/>
    <x v="1118"/>
    <x v="2"/>
    <x v="7"/>
    <x v="1097"/>
    <n v="429.59999999999997"/>
    <n v="2"/>
    <n v="0.4"/>
    <n v="-93.079999999999984"/>
  </r>
  <r>
    <n v="9117"/>
    <x v="4557"/>
    <x v="3"/>
    <x v="617"/>
    <d v="2014-01-25T00:00:00"/>
    <s v="Second Class"/>
    <s v="NS-18505"/>
    <s v="Neola Schneider"/>
    <x v="0"/>
    <x v="0"/>
    <s v="Philadelphia"/>
    <x v="9"/>
    <n v="19140"/>
    <x v="3"/>
    <x v="561"/>
    <x v="0"/>
    <x v="5"/>
    <x v="555"/>
    <n v="31.968000000000004"/>
    <n v="2"/>
    <n v="0.2"/>
    <n v="6.3935999999999993"/>
  </r>
  <r>
    <n v="9118"/>
    <x v="4557"/>
    <x v="3"/>
    <x v="617"/>
    <d v="2014-01-25T00:00:00"/>
    <s v="Second Class"/>
    <s v="NS-18505"/>
    <s v="Neola Schneider"/>
    <x v="0"/>
    <x v="0"/>
    <s v="Philadelphia"/>
    <x v="9"/>
    <n v="19140"/>
    <x v="3"/>
    <x v="774"/>
    <x v="0"/>
    <x v="1"/>
    <x v="765"/>
    <n v="887.27099999999984"/>
    <n v="3"/>
    <n v="0.3"/>
    <n v="-63.376499999999965"/>
  </r>
  <r>
    <n v="9119"/>
    <x v="4557"/>
    <x v="3"/>
    <x v="617"/>
    <d v="2014-01-25T00:00:00"/>
    <s v="Second Class"/>
    <s v="NS-18505"/>
    <s v="Neola Schneider"/>
    <x v="0"/>
    <x v="0"/>
    <s v="Philadelphia"/>
    <x v="9"/>
    <n v="19140"/>
    <x v="3"/>
    <x v="987"/>
    <x v="1"/>
    <x v="10"/>
    <x v="971"/>
    <n v="21.696000000000002"/>
    <n v="4"/>
    <n v="0.2"/>
    <n v="7.0511999999999988"/>
  </r>
  <r>
    <n v="9120"/>
    <x v="4558"/>
    <x v="0"/>
    <x v="112"/>
    <d v="2013-06-13T00:00:00"/>
    <s v="Standard Class"/>
    <s v="RB-19795"/>
    <s v="Ross Baird"/>
    <x v="2"/>
    <x v="0"/>
    <s v="Los Angeles"/>
    <x v="1"/>
    <n v="90036"/>
    <x v="1"/>
    <x v="816"/>
    <x v="1"/>
    <x v="2"/>
    <x v="804"/>
    <n v="22.05"/>
    <n v="7"/>
    <n v="0"/>
    <n v="10.584"/>
  </r>
  <r>
    <n v="9121"/>
    <x v="4558"/>
    <x v="0"/>
    <x v="112"/>
    <d v="2013-06-13T00:00:00"/>
    <s v="Standard Class"/>
    <s v="RB-19795"/>
    <s v="Ross Baird"/>
    <x v="2"/>
    <x v="0"/>
    <s v="Los Angeles"/>
    <x v="1"/>
    <n v="90036"/>
    <x v="1"/>
    <x v="1849"/>
    <x v="1"/>
    <x v="10"/>
    <x v="1828"/>
    <n v="99.9"/>
    <n v="5"/>
    <n v="0"/>
    <n v="46.952999999999996"/>
  </r>
  <r>
    <n v="9122"/>
    <x v="4559"/>
    <x v="3"/>
    <x v="257"/>
    <d v="2014-03-21T00:00:00"/>
    <s v="Second Class"/>
    <s v="JK-15325"/>
    <s v="Jason Klamczynski"/>
    <x v="1"/>
    <x v="0"/>
    <s v="Los Angeles"/>
    <x v="1"/>
    <n v="90032"/>
    <x v="1"/>
    <x v="95"/>
    <x v="1"/>
    <x v="9"/>
    <x v="95"/>
    <n v="90.86"/>
    <n v="7"/>
    <n v="0"/>
    <n v="26.349399999999992"/>
  </r>
  <r>
    <n v="9123"/>
    <x v="4560"/>
    <x v="3"/>
    <x v="221"/>
    <d v="2014-11-25T00:00:00"/>
    <s v="Same Day"/>
    <s v="PR-18880"/>
    <s v="Patrick Ryan"/>
    <x v="0"/>
    <x v="0"/>
    <s v="San Francisco"/>
    <x v="1"/>
    <n v="94109"/>
    <x v="1"/>
    <x v="565"/>
    <x v="1"/>
    <x v="10"/>
    <x v="560"/>
    <n v="7.78"/>
    <n v="1"/>
    <n v="0"/>
    <n v="3.5009999999999994"/>
  </r>
  <r>
    <n v="9124"/>
    <x v="4561"/>
    <x v="0"/>
    <x v="491"/>
    <d v="2013-11-29T00:00:00"/>
    <s v="Second Class"/>
    <s v="EH-13945"/>
    <s v="Eric Hoffmann"/>
    <x v="0"/>
    <x v="0"/>
    <s v="Philadelphia"/>
    <x v="9"/>
    <n v="19120"/>
    <x v="3"/>
    <x v="705"/>
    <x v="1"/>
    <x v="8"/>
    <x v="698"/>
    <n v="78.759000000000015"/>
    <n v="9"/>
    <n v="0.7"/>
    <n v="-57.75660000000002"/>
  </r>
  <r>
    <n v="9125"/>
    <x v="4562"/>
    <x v="0"/>
    <x v="298"/>
    <d v="2013-08-21T00:00:00"/>
    <s v="Second Class"/>
    <s v="MA-17560"/>
    <s v="Matt Abelman"/>
    <x v="2"/>
    <x v="0"/>
    <s v="Houston"/>
    <x v="5"/>
    <n v="77070"/>
    <x v="2"/>
    <x v="740"/>
    <x v="0"/>
    <x v="5"/>
    <x v="33"/>
    <n v="9.5519999999999996"/>
    <n v="3"/>
    <n v="0.6"/>
    <n v="-3.8207999999999984"/>
  </r>
  <r>
    <n v="9126"/>
    <x v="4562"/>
    <x v="0"/>
    <x v="298"/>
    <d v="2013-08-21T00:00:00"/>
    <s v="Second Class"/>
    <s v="MA-17560"/>
    <s v="Matt Abelman"/>
    <x v="2"/>
    <x v="0"/>
    <s v="Houston"/>
    <x v="5"/>
    <n v="77070"/>
    <x v="2"/>
    <x v="1533"/>
    <x v="0"/>
    <x v="5"/>
    <x v="1512"/>
    <n v="5.3440000000000003"/>
    <n v="4"/>
    <n v="0.6"/>
    <n v="-2.1375999999999991"/>
  </r>
  <r>
    <n v="9127"/>
    <x v="4563"/>
    <x v="1"/>
    <x v="109"/>
    <d v="2012-12-03T00:00:00"/>
    <s v="Standard Class"/>
    <s v="MA-17995"/>
    <s v="Michelle Arnett"/>
    <x v="2"/>
    <x v="0"/>
    <s v="Las Cruces"/>
    <x v="27"/>
    <n v="88001"/>
    <x v="1"/>
    <x v="154"/>
    <x v="1"/>
    <x v="6"/>
    <x v="153"/>
    <n v="8.2799999999999994"/>
    <n v="2"/>
    <n v="0"/>
    <n v="3.4775999999999998"/>
  </r>
  <r>
    <n v="9128"/>
    <x v="4564"/>
    <x v="3"/>
    <x v="1126"/>
    <d v="2014-06-02T00:00:00"/>
    <s v="Standard Class"/>
    <s v="JL-15505"/>
    <s v="Jeremy Lonsdale"/>
    <x v="0"/>
    <x v="0"/>
    <s v="Houston"/>
    <x v="5"/>
    <n v="77070"/>
    <x v="2"/>
    <x v="1751"/>
    <x v="1"/>
    <x v="4"/>
    <x v="1732"/>
    <n v="50.135999999999996"/>
    <n v="3"/>
    <n v="0.2"/>
    <n v="-11.2806"/>
  </r>
  <r>
    <n v="9129"/>
    <x v="4565"/>
    <x v="3"/>
    <x v="507"/>
    <d v="2014-09-06T00:00:00"/>
    <s v="First Class"/>
    <s v="AS-10045"/>
    <s v="Aaron Smayling"/>
    <x v="1"/>
    <x v="0"/>
    <s v="Redmond"/>
    <x v="21"/>
    <n v="97756"/>
    <x v="1"/>
    <x v="735"/>
    <x v="1"/>
    <x v="8"/>
    <x v="727"/>
    <n v="88.074000000000012"/>
    <n v="7"/>
    <n v="0.7"/>
    <n v="-58.71599999999998"/>
  </r>
  <r>
    <n v="9130"/>
    <x v="4566"/>
    <x v="0"/>
    <x v="830"/>
    <d v="2013-03-27T00:00:00"/>
    <s v="Second Class"/>
    <s v="DC-12850"/>
    <s v="Dan Campbell"/>
    <x v="0"/>
    <x v="0"/>
    <s v="Cleveland"/>
    <x v="24"/>
    <n v="44105"/>
    <x v="3"/>
    <x v="1373"/>
    <x v="0"/>
    <x v="0"/>
    <x v="1349"/>
    <n v="301.46999999999997"/>
    <n v="3"/>
    <n v="0.5"/>
    <n v="-241.17600000000002"/>
  </r>
  <r>
    <n v="9131"/>
    <x v="4566"/>
    <x v="0"/>
    <x v="830"/>
    <d v="2013-03-27T00:00:00"/>
    <s v="Second Class"/>
    <s v="DC-12850"/>
    <s v="Dan Campbell"/>
    <x v="0"/>
    <x v="0"/>
    <s v="Cleveland"/>
    <x v="24"/>
    <n v="44105"/>
    <x v="3"/>
    <x v="1132"/>
    <x v="1"/>
    <x v="6"/>
    <x v="1111"/>
    <n v="18.656000000000002"/>
    <n v="2"/>
    <n v="0.2"/>
    <n v="1.6324000000000014"/>
  </r>
  <r>
    <n v="9132"/>
    <x v="4567"/>
    <x v="3"/>
    <x v="39"/>
    <d v="2014-06-02T00:00:00"/>
    <s v="Standard Class"/>
    <s v="MD-17860"/>
    <s v="Michael Dominguez"/>
    <x v="1"/>
    <x v="0"/>
    <s v="Laurel"/>
    <x v="39"/>
    <n v="20707"/>
    <x v="3"/>
    <x v="1001"/>
    <x v="0"/>
    <x v="5"/>
    <x v="984"/>
    <n v="27.46"/>
    <n v="2"/>
    <n v="0"/>
    <n v="9.8856000000000002"/>
  </r>
  <r>
    <n v="9133"/>
    <x v="4567"/>
    <x v="3"/>
    <x v="39"/>
    <d v="2014-06-02T00:00:00"/>
    <s v="Standard Class"/>
    <s v="MD-17860"/>
    <s v="Michael Dominguez"/>
    <x v="1"/>
    <x v="0"/>
    <s v="Laurel"/>
    <x v="39"/>
    <n v="20707"/>
    <x v="3"/>
    <x v="586"/>
    <x v="1"/>
    <x v="9"/>
    <x v="581"/>
    <n v="125.13"/>
    <n v="3"/>
    <n v="0"/>
    <n v="36.287699999999987"/>
  </r>
  <r>
    <n v="9134"/>
    <x v="4568"/>
    <x v="1"/>
    <x v="284"/>
    <d v="2012-09-04T00:00:00"/>
    <s v="Standard Class"/>
    <s v="RH-19510"/>
    <s v="Rick Huthwaite"/>
    <x v="2"/>
    <x v="0"/>
    <s v="San Diego"/>
    <x v="1"/>
    <n v="92037"/>
    <x v="1"/>
    <x v="872"/>
    <x v="2"/>
    <x v="7"/>
    <x v="857"/>
    <n v="555.96"/>
    <n v="5"/>
    <n v="0.2"/>
    <n v="41.697000000000003"/>
  </r>
  <r>
    <n v="9135"/>
    <x v="4569"/>
    <x v="0"/>
    <x v="408"/>
    <d v="2013-04-18T00:00:00"/>
    <s v="Standard Class"/>
    <s v="TB-21175"/>
    <s v="Thomas Boland"/>
    <x v="1"/>
    <x v="0"/>
    <s v="Wilson"/>
    <x v="3"/>
    <n v="27893"/>
    <x v="0"/>
    <x v="398"/>
    <x v="1"/>
    <x v="4"/>
    <x v="394"/>
    <n v="129.55199999999999"/>
    <n v="3"/>
    <n v="0.2"/>
    <n v="-22.671600000000005"/>
  </r>
  <r>
    <n v="9136"/>
    <x v="4569"/>
    <x v="0"/>
    <x v="408"/>
    <d v="2013-04-18T00:00:00"/>
    <s v="Standard Class"/>
    <s v="TB-21175"/>
    <s v="Thomas Boland"/>
    <x v="1"/>
    <x v="0"/>
    <s v="Wilson"/>
    <x v="3"/>
    <n v="27893"/>
    <x v="0"/>
    <x v="391"/>
    <x v="1"/>
    <x v="4"/>
    <x v="387"/>
    <n v="51.984000000000009"/>
    <n v="1"/>
    <n v="0.2"/>
    <n v="-5.1983999999999995"/>
  </r>
  <r>
    <n v="9137"/>
    <x v="4569"/>
    <x v="0"/>
    <x v="408"/>
    <d v="2013-04-18T00:00:00"/>
    <s v="Standard Class"/>
    <s v="TB-21175"/>
    <s v="Thomas Boland"/>
    <x v="1"/>
    <x v="0"/>
    <s v="Wilson"/>
    <x v="3"/>
    <n v="27893"/>
    <x v="0"/>
    <x v="1671"/>
    <x v="1"/>
    <x v="10"/>
    <x v="1650"/>
    <n v="10.272000000000002"/>
    <n v="3"/>
    <n v="0.2"/>
    <n v="3.4668000000000001"/>
  </r>
  <r>
    <n v="9138"/>
    <x v="4570"/>
    <x v="2"/>
    <x v="563"/>
    <d v="2011-02-10T00:00:00"/>
    <s v="Standard Class"/>
    <s v="EB-13930"/>
    <s v="Eric Barreto"/>
    <x v="0"/>
    <x v="0"/>
    <s v="Saint Petersburg"/>
    <x v="2"/>
    <n v="33710"/>
    <x v="0"/>
    <x v="997"/>
    <x v="1"/>
    <x v="8"/>
    <x v="980"/>
    <n v="18.336000000000002"/>
    <n v="2"/>
    <n v="0.7"/>
    <n v="-12.224"/>
  </r>
  <r>
    <n v="9139"/>
    <x v="4570"/>
    <x v="2"/>
    <x v="563"/>
    <d v="2011-02-10T00:00:00"/>
    <s v="Standard Class"/>
    <s v="EB-13930"/>
    <s v="Eric Barreto"/>
    <x v="0"/>
    <x v="0"/>
    <s v="Saint Petersburg"/>
    <x v="2"/>
    <n v="33710"/>
    <x v="0"/>
    <x v="1409"/>
    <x v="2"/>
    <x v="7"/>
    <x v="1387"/>
    <n v="180.96"/>
    <n v="5"/>
    <n v="0.2"/>
    <n v="13.571999999999996"/>
  </r>
  <r>
    <n v="9140"/>
    <x v="4571"/>
    <x v="2"/>
    <x v="814"/>
    <d v="2011-09-08T00:00:00"/>
    <s v="Standard Class"/>
    <s v="BM-11785"/>
    <s v="Bryan Mills"/>
    <x v="0"/>
    <x v="0"/>
    <s v="Buffalo Grove"/>
    <x v="10"/>
    <n v="60089"/>
    <x v="2"/>
    <x v="106"/>
    <x v="2"/>
    <x v="11"/>
    <x v="106"/>
    <n v="475.94400000000002"/>
    <n v="7"/>
    <n v="0.2"/>
    <n v="95.188799999999972"/>
  </r>
  <r>
    <n v="9141"/>
    <x v="4572"/>
    <x v="3"/>
    <x v="1033"/>
    <d v="2014-10-03T00:00:00"/>
    <s v="Second Class"/>
    <s v="BT-11530"/>
    <s v="Bradley Talbott"/>
    <x v="2"/>
    <x v="0"/>
    <s v="Los Angeles"/>
    <x v="1"/>
    <n v="90049"/>
    <x v="1"/>
    <x v="657"/>
    <x v="2"/>
    <x v="11"/>
    <x v="651"/>
    <n v="159.97999999999999"/>
    <n v="2"/>
    <n v="0"/>
    <n v="47.993999999999986"/>
  </r>
  <r>
    <n v="9142"/>
    <x v="4573"/>
    <x v="0"/>
    <x v="64"/>
    <d v="2013-09-08T00:00:00"/>
    <s v="First Class"/>
    <s v="FW-14395"/>
    <s v="Fred Wasserman"/>
    <x v="1"/>
    <x v="0"/>
    <s v="New York City"/>
    <x v="15"/>
    <n v="10011"/>
    <x v="3"/>
    <x v="47"/>
    <x v="2"/>
    <x v="7"/>
    <x v="47"/>
    <n v="43.6"/>
    <n v="4"/>
    <n v="0"/>
    <n v="12.208000000000002"/>
  </r>
  <r>
    <n v="9143"/>
    <x v="4574"/>
    <x v="3"/>
    <x v="968"/>
    <d v="2014-05-27T00:00:00"/>
    <s v="Standard Class"/>
    <s v="RD-19480"/>
    <s v="Rick Duston"/>
    <x v="0"/>
    <x v="0"/>
    <s v="Las Vegas"/>
    <x v="33"/>
    <n v="89115"/>
    <x v="1"/>
    <x v="1499"/>
    <x v="1"/>
    <x v="8"/>
    <x v="1478"/>
    <n v="8.2880000000000003"/>
    <n v="2"/>
    <n v="0.2"/>
    <n v="3.0043999999999995"/>
  </r>
  <r>
    <n v="9144"/>
    <x v="4574"/>
    <x v="3"/>
    <x v="968"/>
    <d v="2014-05-27T00:00:00"/>
    <s v="Standard Class"/>
    <s v="RD-19480"/>
    <s v="Rick Duston"/>
    <x v="0"/>
    <x v="0"/>
    <s v="Las Vegas"/>
    <x v="33"/>
    <n v="89115"/>
    <x v="1"/>
    <x v="1807"/>
    <x v="2"/>
    <x v="7"/>
    <x v="1788"/>
    <n v="1123.1280000000002"/>
    <n v="9"/>
    <n v="0.2"/>
    <n v="70.195499999999981"/>
  </r>
  <r>
    <n v="9145"/>
    <x v="4574"/>
    <x v="3"/>
    <x v="968"/>
    <d v="2014-05-27T00:00:00"/>
    <s v="Standard Class"/>
    <s v="RD-19480"/>
    <s v="Rick Duston"/>
    <x v="0"/>
    <x v="0"/>
    <s v="Las Vegas"/>
    <x v="33"/>
    <n v="89115"/>
    <x v="1"/>
    <x v="95"/>
    <x v="1"/>
    <x v="9"/>
    <x v="95"/>
    <n v="64.900000000000006"/>
    <n v="5"/>
    <n v="0"/>
    <n v="18.820999999999994"/>
  </r>
  <r>
    <n v="9146"/>
    <x v="4575"/>
    <x v="1"/>
    <x v="1181"/>
    <d v="2012-09-24T00:00:00"/>
    <s v="Standard Class"/>
    <s v="TP-21130"/>
    <s v="Theone Pippenger"/>
    <x v="0"/>
    <x v="0"/>
    <s v="Naperville"/>
    <x v="10"/>
    <n v="60540"/>
    <x v="2"/>
    <x v="605"/>
    <x v="1"/>
    <x v="8"/>
    <x v="600"/>
    <n v="2.8079999999999989"/>
    <n v="3"/>
    <n v="0.8"/>
    <n v="-4.492799999999999"/>
  </r>
  <r>
    <n v="9147"/>
    <x v="4576"/>
    <x v="0"/>
    <x v="1156"/>
    <d v="2013-01-27T00:00:00"/>
    <s v="Standard Class"/>
    <s v="CB-12535"/>
    <s v="Claudia Bergmann"/>
    <x v="1"/>
    <x v="0"/>
    <s v="Burlington"/>
    <x v="42"/>
    <s v="05408"/>
    <x v="3"/>
    <x v="1135"/>
    <x v="2"/>
    <x v="11"/>
    <x v="1114"/>
    <n v="99.98"/>
    <n v="2"/>
    <n v="0"/>
    <n v="42.991400000000006"/>
  </r>
  <r>
    <n v="9148"/>
    <x v="4576"/>
    <x v="0"/>
    <x v="1156"/>
    <d v="2013-01-27T00:00:00"/>
    <s v="Standard Class"/>
    <s v="CB-12535"/>
    <s v="Claudia Bergmann"/>
    <x v="1"/>
    <x v="0"/>
    <s v="Burlington"/>
    <x v="42"/>
    <s v="05408"/>
    <x v="3"/>
    <x v="1850"/>
    <x v="1"/>
    <x v="6"/>
    <x v="1829"/>
    <n v="8.0400000000000009"/>
    <n v="6"/>
    <n v="0"/>
    <n v="2.7336"/>
  </r>
  <r>
    <n v="9149"/>
    <x v="4576"/>
    <x v="0"/>
    <x v="1156"/>
    <d v="2013-01-27T00:00:00"/>
    <s v="Standard Class"/>
    <s v="CB-12535"/>
    <s v="Claudia Bergmann"/>
    <x v="1"/>
    <x v="0"/>
    <s v="Burlington"/>
    <x v="42"/>
    <s v="05408"/>
    <x v="3"/>
    <x v="772"/>
    <x v="1"/>
    <x v="4"/>
    <x v="764"/>
    <n v="1564.29"/>
    <n v="13"/>
    <n v="0"/>
    <n v="406.71539999999993"/>
  </r>
  <r>
    <n v="9150"/>
    <x v="4577"/>
    <x v="2"/>
    <x v="106"/>
    <d v="2011-06-06T00:00:00"/>
    <s v="Standard Class"/>
    <s v="QJ-19255"/>
    <s v="Quincy Jones"/>
    <x v="1"/>
    <x v="0"/>
    <s v="Detroit"/>
    <x v="12"/>
    <n v="48234"/>
    <x v="2"/>
    <x v="1002"/>
    <x v="1"/>
    <x v="8"/>
    <x v="985"/>
    <n v="138.56"/>
    <n v="4"/>
    <n v="0"/>
    <n v="66.508799999999994"/>
  </r>
  <r>
    <n v="9151"/>
    <x v="4577"/>
    <x v="2"/>
    <x v="106"/>
    <d v="2011-06-06T00:00:00"/>
    <s v="Standard Class"/>
    <s v="QJ-19255"/>
    <s v="Quincy Jones"/>
    <x v="1"/>
    <x v="0"/>
    <s v="Detroit"/>
    <x v="12"/>
    <n v="48234"/>
    <x v="2"/>
    <x v="937"/>
    <x v="1"/>
    <x v="9"/>
    <x v="921"/>
    <n v="65.52000000000001"/>
    <n v="5"/>
    <n v="0.1"/>
    <n v="12.376000000000001"/>
  </r>
  <r>
    <n v="9152"/>
    <x v="4578"/>
    <x v="1"/>
    <x v="496"/>
    <d v="2012-09-29T00:00:00"/>
    <s v="Second Class"/>
    <s v="KM-16720"/>
    <s v="Kunst Miller"/>
    <x v="0"/>
    <x v="0"/>
    <s v="Avondale"/>
    <x v="16"/>
    <n v="85323"/>
    <x v="1"/>
    <x v="1583"/>
    <x v="1"/>
    <x v="6"/>
    <x v="1565"/>
    <n v="14.576000000000001"/>
    <n v="2"/>
    <n v="0.2"/>
    <n v="2.3685999999999989"/>
  </r>
  <r>
    <n v="9153"/>
    <x v="4578"/>
    <x v="1"/>
    <x v="496"/>
    <d v="2012-09-29T00:00:00"/>
    <s v="Second Class"/>
    <s v="KM-16720"/>
    <s v="Kunst Miller"/>
    <x v="0"/>
    <x v="0"/>
    <s v="Avondale"/>
    <x v="16"/>
    <n v="85323"/>
    <x v="1"/>
    <x v="174"/>
    <x v="2"/>
    <x v="11"/>
    <x v="173"/>
    <n v="23.200000000000003"/>
    <n v="2"/>
    <n v="0.2"/>
    <n v="1.4499999999999993"/>
  </r>
  <r>
    <n v="9154"/>
    <x v="4578"/>
    <x v="1"/>
    <x v="496"/>
    <d v="2012-09-29T00:00:00"/>
    <s v="Second Class"/>
    <s v="KM-16720"/>
    <s v="Kunst Miller"/>
    <x v="0"/>
    <x v="0"/>
    <s v="Avondale"/>
    <x v="16"/>
    <n v="85323"/>
    <x v="1"/>
    <x v="454"/>
    <x v="1"/>
    <x v="6"/>
    <x v="450"/>
    <n v="16.463999999999999"/>
    <n v="7"/>
    <n v="0.2"/>
    <n v="1.852199999999999"/>
  </r>
  <r>
    <n v="9155"/>
    <x v="4579"/>
    <x v="0"/>
    <x v="1147"/>
    <d v="2013-08-04T00:00:00"/>
    <s v="Second Class"/>
    <s v="KM-16660"/>
    <s v="Khloe Miller"/>
    <x v="0"/>
    <x v="0"/>
    <s v="Philadelphia"/>
    <x v="9"/>
    <n v="19140"/>
    <x v="3"/>
    <x v="441"/>
    <x v="0"/>
    <x v="5"/>
    <x v="1710"/>
    <n v="19.312000000000001"/>
    <n v="2"/>
    <n v="0.2"/>
    <n v="3.1382000000000003"/>
  </r>
  <r>
    <n v="9156"/>
    <x v="4580"/>
    <x v="2"/>
    <x v="1213"/>
    <d v="2011-01-29T00:00:00"/>
    <s v="Standard Class"/>
    <s v="IM-15055"/>
    <s v="Ionia McGrath"/>
    <x v="0"/>
    <x v="0"/>
    <s v="Las Vegas"/>
    <x v="33"/>
    <n v="89115"/>
    <x v="1"/>
    <x v="128"/>
    <x v="1"/>
    <x v="10"/>
    <x v="128"/>
    <n v="40.08"/>
    <n v="6"/>
    <n v="0"/>
    <n v="19.238399999999999"/>
  </r>
  <r>
    <n v="9157"/>
    <x v="4581"/>
    <x v="2"/>
    <x v="472"/>
    <d v="2011-08-08T00:00:00"/>
    <s v="Standard Class"/>
    <s v="ML-17395"/>
    <s v="Marina Lichtenstein"/>
    <x v="1"/>
    <x v="0"/>
    <s v="Bangor"/>
    <x v="43"/>
    <n v="4401"/>
    <x v="3"/>
    <x v="473"/>
    <x v="1"/>
    <x v="9"/>
    <x v="469"/>
    <n v="101.96"/>
    <n v="2"/>
    <n v="0"/>
    <n v="27.529200000000003"/>
  </r>
  <r>
    <n v="9158"/>
    <x v="4581"/>
    <x v="2"/>
    <x v="472"/>
    <d v="2011-08-08T00:00:00"/>
    <s v="Standard Class"/>
    <s v="ML-17395"/>
    <s v="Marina Lichtenstein"/>
    <x v="1"/>
    <x v="0"/>
    <s v="Bangor"/>
    <x v="43"/>
    <n v="4401"/>
    <x v="3"/>
    <x v="1673"/>
    <x v="1"/>
    <x v="10"/>
    <x v="1652"/>
    <n v="259.74"/>
    <n v="13"/>
    <n v="0"/>
    <n v="124.6752"/>
  </r>
  <r>
    <n v="9159"/>
    <x v="4581"/>
    <x v="2"/>
    <x v="472"/>
    <d v="2011-08-08T00:00:00"/>
    <s v="Standard Class"/>
    <s v="ML-17395"/>
    <s v="Marina Lichtenstein"/>
    <x v="1"/>
    <x v="0"/>
    <s v="Bangor"/>
    <x v="43"/>
    <n v="4401"/>
    <x v="3"/>
    <x v="721"/>
    <x v="2"/>
    <x v="11"/>
    <x v="713"/>
    <n v="255.42"/>
    <n v="9"/>
    <n v="0"/>
    <n v="104.7222"/>
  </r>
  <r>
    <n v="9160"/>
    <x v="4582"/>
    <x v="0"/>
    <x v="888"/>
    <d v="2013-08-15T00:00:00"/>
    <s v="Standard Class"/>
    <s v="GH-14410"/>
    <s v="Gary Hansen"/>
    <x v="2"/>
    <x v="0"/>
    <s v="Hendersonville"/>
    <x v="18"/>
    <n v="37075"/>
    <x v="0"/>
    <x v="308"/>
    <x v="1"/>
    <x v="8"/>
    <x v="305"/>
    <n v="4.338000000000001"/>
    <n v="3"/>
    <n v="0.7"/>
    <n v="-3.0366"/>
  </r>
  <r>
    <n v="9161"/>
    <x v="4582"/>
    <x v="0"/>
    <x v="888"/>
    <d v="2013-08-15T00:00:00"/>
    <s v="Standard Class"/>
    <s v="GH-14410"/>
    <s v="Gary Hansen"/>
    <x v="2"/>
    <x v="0"/>
    <s v="Hendersonville"/>
    <x v="18"/>
    <n v="37075"/>
    <x v="0"/>
    <x v="741"/>
    <x v="1"/>
    <x v="8"/>
    <x v="732"/>
    <n v="11.880000000000003"/>
    <n v="5"/>
    <n v="0.7"/>
    <n v="-7.9199999999999982"/>
  </r>
  <r>
    <n v="9162"/>
    <x v="4583"/>
    <x v="0"/>
    <x v="16"/>
    <d v="2013-12-13T00:00:00"/>
    <s v="Standard Class"/>
    <s v="AG-10900"/>
    <s v="Arthur Gainer"/>
    <x v="0"/>
    <x v="0"/>
    <s v="Eau Claire"/>
    <x v="6"/>
    <n v="54703"/>
    <x v="2"/>
    <x v="1368"/>
    <x v="0"/>
    <x v="0"/>
    <x v="1344"/>
    <n v="405.85999999999996"/>
    <n v="7"/>
    <n v="0"/>
    <n v="32.46879999999998"/>
  </r>
  <r>
    <n v="9163"/>
    <x v="4583"/>
    <x v="0"/>
    <x v="16"/>
    <d v="2013-12-13T00:00:00"/>
    <s v="Standard Class"/>
    <s v="AG-10900"/>
    <s v="Arthur Gainer"/>
    <x v="0"/>
    <x v="0"/>
    <s v="Eau Claire"/>
    <x v="6"/>
    <n v="54703"/>
    <x v="2"/>
    <x v="629"/>
    <x v="0"/>
    <x v="1"/>
    <x v="623"/>
    <n v="680.01"/>
    <n v="3"/>
    <n v="0"/>
    <n v="176.80260000000001"/>
  </r>
  <r>
    <n v="9164"/>
    <x v="4584"/>
    <x v="1"/>
    <x v="1214"/>
    <d v="2012-06-12T00:00:00"/>
    <s v="Standard Class"/>
    <s v="MG-17695"/>
    <s v="Maureen Gnade"/>
    <x v="0"/>
    <x v="0"/>
    <s v="Chicago"/>
    <x v="10"/>
    <n v="60610"/>
    <x v="2"/>
    <x v="1430"/>
    <x v="2"/>
    <x v="11"/>
    <x v="1409"/>
    <n v="2.3760000000000003"/>
    <n v="3"/>
    <n v="0.2"/>
    <n v="0.74249999999999994"/>
  </r>
  <r>
    <n v="9165"/>
    <x v="4584"/>
    <x v="1"/>
    <x v="1214"/>
    <d v="2012-06-12T00:00:00"/>
    <s v="Standard Class"/>
    <s v="MG-17695"/>
    <s v="Maureen Gnade"/>
    <x v="0"/>
    <x v="0"/>
    <s v="Chicago"/>
    <x v="10"/>
    <n v="60610"/>
    <x v="2"/>
    <x v="847"/>
    <x v="1"/>
    <x v="9"/>
    <x v="833"/>
    <n v="143.12799999999996"/>
    <n v="2"/>
    <n v="0.8"/>
    <n v="-393.60200000000009"/>
  </r>
  <r>
    <n v="9166"/>
    <x v="4585"/>
    <x v="0"/>
    <x v="890"/>
    <d v="2013-06-27T00:00:00"/>
    <s v="Second Class"/>
    <s v="MJ-17740"/>
    <s v="Max Jones"/>
    <x v="0"/>
    <x v="0"/>
    <s v="San Diego"/>
    <x v="1"/>
    <n v="92037"/>
    <x v="1"/>
    <x v="1832"/>
    <x v="2"/>
    <x v="15"/>
    <x v="1811"/>
    <n v="4476.8"/>
    <n v="4"/>
    <n v="0.2"/>
    <n v="503.63999999999965"/>
  </r>
  <r>
    <n v="9167"/>
    <x v="4585"/>
    <x v="0"/>
    <x v="890"/>
    <d v="2013-06-27T00:00:00"/>
    <s v="Second Class"/>
    <s v="MJ-17740"/>
    <s v="Max Jones"/>
    <x v="0"/>
    <x v="0"/>
    <s v="San Diego"/>
    <x v="1"/>
    <n v="92037"/>
    <x v="1"/>
    <x v="976"/>
    <x v="1"/>
    <x v="10"/>
    <x v="961"/>
    <n v="104.85"/>
    <n v="1"/>
    <n v="0"/>
    <n v="50.327999999999996"/>
  </r>
  <r>
    <n v="9168"/>
    <x v="4585"/>
    <x v="0"/>
    <x v="890"/>
    <d v="2013-06-27T00:00:00"/>
    <s v="Second Class"/>
    <s v="MJ-17740"/>
    <s v="Max Jones"/>
    <x v="0"/>
    <x v="0"/>
    <s v="San Diego"/>
    <x v="1"/>
    <n v="92037"/>
    <x v="1"/>
    <x v="1429"/>
    <x v="1"/>
    <x v="9"/>
    <x v="1408"/>
    <n v="241.44"/>
    <n v="3"/>
    <n v="0"/>
    <n v="72.431999999999988"/>
  </r>
  <r>
    <n v="9169"/>
    <x v="4586"/>
    <x v="0"/>
    <x v="543"/>
    <d v="2013-03-20T00:00:00"/>
    <s v="Standard Class"/>
    <s v="SJ-20125"/>
    <s v="Sanjit Jacobs"/>
    <x v="2"/>
    <x v="0"/>
    <s v="Jackson"/>
    <x v="35"/>
    <n v="39212"/>
    <x v="0"/>
    <x v="600"/>
    <x v="1"/>
    <x v="10"/>
    <x v="595"/>
    <n v="319.76"/>
    <n v="14"/>
    <n v="0"/>
    <n v="147.08959999999999"/>
  </r>
  <r>
    <n v="9170"/>
    <x v="4586"/>
    <x v="0"/>
    <x v="543"/>
    <d v="2013-03-20T00:00:00"/>
    <s v="Standard Class"/>
    <s v="SJ-20125"/>
    <s v="Sanjit Jacobs"/>
    <x v="2"/>
    <x v="0"/>
    <s v="Jackson"/>
    <x v="35"/>
    <n v="39212"/>
    <x v="0"/>
    <x v="600"/>
    <x v="1"/>
    <x v="10"/>
    <x v="595"/>
    <n v="45.68"/>
    <n v="2"/>
    <n v="0"/>
    <n v="21.012799999999999"/>
  </r>
  <r>
    <n v="9171"/>
    <x v="4587"/>
    <x v="0"/>
    <x v="49"/>
    <d v="2013-12-02T00:00:00"/>
    <s v="Same Day"/>
    <s v="LB-16795"/>
    <s v="Laurel Beltran"/>
    <x v="2"/>
    <x v="0"/>
    <s v="Oxnard"/>
    <x v="1"/>
    <n v="93030"/>
    <x v="1"/>
    <x v="468"/>
    <x v="0"/>
    <x v="5"/>
    <x v="464"/>
    <n v="31.96"/>
    <n v="2"/>
    <n v="0"/>
    <n v="1.597999999999999"/>
  </r>
  <r>
    <n v="9172"/>
    <x v="4587"/>
    <x v="0"/>
    <x v="49"/>
    <d v="2013-12-02T00:00:00"/>
    <s v="Same Day"/>
    <s v="LB-16795"/>
    <s v="Laurel Beltran"/>
    <x v="2"/>
    <x v="0"/>
    <s v="Oxnard"/>
    <x v="1"/>
    <n v="93030"/>
    <x v="1"/>
    <x v="1052"/>
    <x v="1"/>
    <x v="10"/>
    <x v="1032"/>
    <n v="47.9"/>
    <n v="1"/>
    <n v="0"/>
    <n v="22.991999999999997"/>
  </r>
  <r>
    <n v="9173"/>
    <x v="4587"/>
    <x v="0"/>
    <x v="49"/>
    <d v="2013-12-02T00:00:00"/>
    <s v="Same Day"/>
    <s v="LB-16795"/>
    <s v="Laurel Beltran"/>
    <x v="2"/>
    <x v="0"/>
    <s v="Oxnard"/>
    <x v="1"/>
    <n v="93030"/>
    <x v="1"/>
    <x v="878"/>
    <x v="1"/>
    <x v="4"/>
    <x v="863"/>
    <n v="1112.94"/>
    <n v="3"/>
    <n v="0"/>
    <n v="222.58799999999991"/>
  </r>
  <r>
    <n v="9174"/>
    <x v="4587"/>
    <x v="0"/>
    <x v="49"/>
    <d v="2013-12-02T00:00:00"/>
    <s v="Same Day"/>
    <s v="LB-16795"/>
    <s v="Laurel Beltran"/>
    <x v="2"/>
    <x v="0"/>
    <s v="Oxnard"/>
    <x v="1"/>
    <n v="93030"/>
    <x v="1"/>
    <x v="588"/>
    <x v="1"/>
    <x v="12"/>
    <x v="583"/>
    <n v="22.919999999999998"/>
    <n v="3"/>
    <n v="0"/>
    <n v="11.230799999999999"/>
  </r>
  <r>
    <n v="9175"/>
    <x v="4588"/>
    <x v="3"/>
    <x v="492"/>
    <d v="2014-06-15T00:00:00"/>
    <s v="Second Class"/>
    <s v="SB-20185"/>
    <s v="Sarah Brown"/>
    <x v="0"/>
    <x v="0"/>
    <s v="Kent"/>
    <x v="4"/>
    <n v="98031"/>
    <x v="1"/>
    <x v="993"/>
    <x v="2"/>
    <x v="7"/>
    <x v="976"/>
    <n v="71.975999999999999"/>
    <n v="3"/>
    <n v="0.2"/>
    <n v="8.9969999999999892"/>
  </r>
  <r>
    <n v="9176"/>
    <x v="4588"/>
    <x v="3"/>
    <x v="492"/>
    <d v="2014-06-15T00:00:00"/>
    <s v="Second Class"/>
    <s v="SB-20185"/>
    <s v="Sarah Brown"/>
    <x v="0"/>
    <x v="0"/>
    <s v="Kent"/>
    <x v="4"/>
    <n v="98031"/>
    <x v="1"/>
    <x v="988"/>
    <x v="1"/>
    <x v="10"/>
    <x v="972"/>
    <n v="19.440000000000001"/>
    <n v="3"/>
    <n v="0"/>
    <n v="9.3312000000000008"/>
  </r>
  <r>
    <n v="9177"/>
    <x v="4589"/>
    <x v="0"/>
    <x v="690"/>
    <d v="2013-03-25T00:00:00"/>
    <s v="Standard Class"/>
    <s v="CC-12610"/>
    <s v="Corey Catlett"/>
    <x v="1"/>
    <x v="0"/>
    <s v="Nashville"/>
    <x v="18"/>
    <n v="37211"/>
    <x v="0"/>
    <x v="303"/>
    <x v="1"/>
    <x v="8"/>
    <x v="300"/>
    <n v="31.086000000000006"/>
    <n v="3"/>
    <n v="0.7"/>
    <n v="-20.72399999999999"/>
  </r>
  <r>
    <n v="9178"/>
    <x v="4590"/>
    <x v="0"/>
    <x v="696"/>
    <d v="2013-11-19T00:00:00"/>
    <s v="Standard Class"/>
    <s v="DP-13000"/>
    <s v="Darren Powers"/>
    <x v="0"/>
    <x v="0"/>
    <s v="New York City"/>
    <x v="15"/>
    <n v="10035"/>
    <x v="3"/>
    <x v="1709"/>
    <x v="2"/>
    <x v="7"/>
    <x v="1689"/>
    <n v="13.98"/>
    <n v="2"/>
    <n v="0"/>
    <n v="3.9144000000000005"/>
  </r>
  <r>
    <n v="9179"/>
    <x v="4590"/>
    <x v="0"/>
    <x v="696"/>
    <d v="2013-11-19T00:00:00"/>
    <s v="Standard Class"/>
    <s v="DP-13000"/>
    <s v="Darren Powers"/>
    <x v="0"/>
    <x v="0"/>
    <s v="New York City"/>
    <x v="15"/>
    <n v="10035"/>
    <x v="3"/>
    <x v="1559"/>
    <x v="1"/>
    <x v="6"/>
    <x v="1540"/>
    <n v="23.65"/>
    <n v="1"/>
    <n v="0"/>
    <n v="6.1490000000000009"/>
  </r>
  <r>
    <n v="9180"/>
    <x v="4591"/>
    <x v="3"/>
    <x v="783"/>
    <d v="2014-08-12T00:00:00"/>
    <s v="Standard Class"/>
    <s v="JL-15505"/>
    <s v="Jeremy Lonsdale"/>
    <x v="0"/>
    <x v="0"/>
    <s v="Westminster"/>
    <x v="1"/>
    <n v="92683"/>
    <x v="1"/>
    <x v="1538"/>
    <x v="2"/>
    <x v="7"/>
    <x v="1517"/>
    <n v="707.88"/>
    <n v="3"/>
    <n v="0.2"/>
    <n v="44.242500000000035"/>
  </r>
  <r>
    <n v="9181"/>
    <x v="4591"/>
    <x v="3"/>
    <x v="783"/>
    <d v="2014-08-12T00:00:00"/>
    <s v="Standard Class"/>
    <s v="JL-15505"/>
    <s v="Jeremy Lonsdale"/>
    <x v="0"/>
    <x v="0"/>
    <s v="Westminster"/>
    <x v="1"/>
    <n v="92683"/>
    <x v="1"/>
    <x v="591"/>
    <x v="1"/>
    <x v="8"/>
    <x v="586"/>
    <n v="11.952000000000002"/>
    <n v="3"/>
    <n v="0.2"/>
    <n v="4.1832000000000003"/>
  </r>
  <r>
    <n v="9182"/>
    <x v="4591"/>
    <x v="3"/>
    <x v="783"/>
    <d v="2014-08-12T00:00:00"/>
    <s v="Standard Class"/>
    <s v="JL-15505"/>
    <s v="Jeremy Lonsdale"/>
    <x v="0"/>
    <x v="0"/>
    <s v="Westminster"/>
    <x v="1"/>
    <n v="92683"/>
    <x v="1"/>
    <x v="1645"/>
    <x v="1"/>
    <x v="8"/>
    <x v="1625"/>
    <n v="31.128000000000004"/>
    <n v="3"/>
    <n v="0.2"/>
    <n v="11.673000000000002"/>
  </r>
  <r>
    <n v="9183"/>
    <x v="4591"/>
    <x v="3"/>
    <x v="783"/>
    <d v="2014-08-12T00:00:00"/>
    <s v="Standard Class"/>
    <s v="JL-15505"/>
    <s v="Jeremy Lonsdale"/>
    <x v="0"/>
    <x v="0"/>
    <s v="Westminster"/>
    <x v="1"/>
    <n v="92683"/>
    <x v="1"/>
    <x v="1775"/>
    <x v="2"/>
    <x v="11"/>
    <x v="1756"/>
    <n v="55.76"/>
    <n v="4"/>
    <n v="0"/>
    <n v="7.8064000000000036"/>
  </r>
  <r>
    <n v="9184"/>
    <x v="4591"/>
    <x v="3"/>
    <x v="783"/>
    <d v="2014-08-12T00:00:00"/>
    <s v="Standard Class"/>
    <s v="JL-15505"/>
    <s v="Jeremy Lonsdale"/>
    <x v="0"/>
    <x v="0"/>
    <s v="Westminster"/>
    <x v="1"/>
    <n v="92683"/>
    <x v="1"/>
    <x v="314"/>
    <x v="1"/>
    <x v="10"/>
    <x v="311"/>
    <n v="24.56"/>
    <n v="2"/>
    <n v="0"/>
    <n v="11.543199999999999"/>
  </r>
  <r>
    <n v="9185"/>
    <x v="4591"/>
    <x v="3"/>
    <x v="783"/>
    <d v="2014-08-12T00:00:00"/>
    <s v="Standard Class"/>
    <s v="JL-15505"/>
    <s v="Jeremy Lonsdale"/>
    <x v="0"/>
    <x v="0"/>
    <s v="Westminster"/>
    <x v="1"/>
    <n v="92683"/>
    <x v="1"/>
    <x v="28"/>
    <x v="0"/>
    <x v="5"/>
    <x v="28"/>
    <n v="51.75"/>
    <n v="1"/>
    <n v="0"/>
    <n v="15.524999999999999"/>
  </r>
  <r>
    <n v="9186"/>
    <x v="4591"/>
    <x v="3"/>
    <x v="783"/>
    <d v="2014-08-12T00:00:00"/>
    <s v="Standard Class"/>
    <s v="JL-15505"/>
    <s v="Jeremy Lonsdale"/>
    <x v="0"/>
    <x v="0"/>
    <s v="Westminster"/>
    <x v="1"/>
    <n v="92683"/>
    <x v="1"/>
    <x v="1851"/>
    <x v="0"/>
    <x v="1"/>
    <x v="1830"/>
    <n v="207.18400000000003"/>
    <n v="1"/>
    <n v="0.2"/>
    <n v="25.897999999999982"/>
  </r>
  <r>
    <n v="9187"/>
    <x v="4591"/>
    <x v="3"/>
    <x v="783"/>
    <d v="2014-08-12T00:00:00"/>
    <s v="Standard Class"/>
    <s v="JL-15505"/>
    <s v="Jeremy Lonsdale"/>
    <x v="0"/>
    <x v="0"/>
    <s v="Westminster"/>
    <x v="1"/>
    <n v="92683"/>
    <x v="1"/>
    <x v="1218"/>
    <x v="1"/>
    <x v="9"/>
    <x v="1193"/>
    <n v="1473.1"/>
    <n v="5"/>
    <n v="0"/>
    <n v="412.46800000000007"/>
  </r>
  <r>
    <n v="9188"/>
    <x v="4592"/>
    <x v="1"/>
    <x v="291"/>
    <d v="2012-08-25T00:00:00"/>
    <s v="Standard Class"/>
    <s v="SM-20320"/>
    <s v="Sean Miller"/>
    <x v="2"/>
    <x v="0"/>
    <s v="Allentown"/>
    <x v="9"/>
    <n v="18103"/>
    <x v="3"/>
    <x v="482"/>
    <x v="1"/>
    <x v="14"/>
    <x v="33"/>
    <n v="3.4880000000000004"/>
    <n v="2"/>
    <n v="0.2"/>
    <n v="-0.69760000000000066"/>
  </r>
  <r>
    <n v="9189"/>
    <x v="4592"/>
    <x v="1"/>
    <x v="291"/>
    <d v="2012-08-25T00:00:00"/>
    <s v="Standard Class"/>
    <s v="SM-20320"/>
    <s v="Sean Miller"/>
    <x v="2"/>
    <x v="0"/>
    <s v="Allentown"/>
    <x v="9"/>
    <n v="18103"/>
    <x v="3"/>
    <x v="234"/>
    <x v="2"/>
    <x v="11"/>
    <x v="232"/>
    <n v="21.728000000000002"/>
    <n v="4"/>
    <n v="0.2"/>
    <n v="3.8024000000000004"/>
  </r>
  <r>
    <n v="9190"/>
    <x v="4592"/>
    <x v="1"/>
    <x v="291"/>
    <d v="2012-08-25T00:00:00"/>
    <s v="Standard Class"/>
    <s v="SM-20320"/>
    <s v="Sean Miller"/>
    <x v="2"/>
    <x v="0"/>
    <s v="Allentown"/>
    <x v="9"/>
    <n v="18103"/>
    <x v="3"/>
    <x v="942"/>
    <x v="1"/>
    <x v="4"/>
    <x v="926"/>
    <n v="663.072"/>
    <n v="6"/>
    <n v="0.2"/>
    <n v="-165.768"/>
  </r>
  <r>
    <n v="9191"/>
    <x v="4592"/>
    <x v="1"/>
    <x v="291"/>
    <d v="2012-08-25T00:00:00"/>
    <s v="Standard Class"/>
    <s v="SM-20320"/>
    <s v="Sean Miller"/>
    <x v="2"/>
    <x v="0"/>
    <s v="Allentown"/>
    <x v="9"/>
    <n v="18103"/>
    <x v="3"/>
    <x v="896"/>
    <x v="1"/>
    <x v="8"/>
    <x v="880"/>
    <n v="99.588000000000008"/>
    <n v="2"/>
    <n v="0.7"/>
    <n v="-82.989999999999981"/>
  </r>
  <r>
    <n v="9192"/>
    <x v="4592"/>
    <x v="1"/>
    <x v="291"/>
    <d v="2012-08-25T00:00:00"/>
    <s v="Standard Class"/>
    <s v="SM-20320"/>
    <s v="Sean Miller"/>
    <x v="2"/>
    <x v="0"/>
    <s v="Allentown"/>
    <x v="9"/>
    <n v="18103"/>
    <x v="3"/>
    <x v="759"/>
    <x v="1"/>
    <x v="10"/>
    <x v="750"/>
    <n v="49.568000000000005"/>
    <n v="2"/>
    <n v="0.2"/>
    <n v="15.489999999999997"/>
  </r>
  <r>
    <n v="9193"/>
    <x v="4593"/>
    <x v="1"/>
    <x v="121"/>
    <d v="2012-11-07T00:00:00"/>
    <s v="Standard Class"/>
    <s v="BB-10990"/>
    <s v="Barry Blumstein"/>
    <x v="1"/>
    <x v="0"/>
    <s v="San Antonio"/>
    <x v="5"/>
    <n v="78207"/>
    <x v="2"/>
    <x v="301"/>
    <x v="1"/>
    <x v="8"/>
    <x v="298"/>
    <n v="29.371999999999993"/>
    <n v="7"/>
    <n v="0.8"/>
    <n v="-46.995200000000025"/>
  </r>
  <r>
    <n v="9194"/>
    <x v="4593"/>
    <x v="1"/>
    <x v="121"/>
    <d v="2012-11-07T00:00:00"/>
    <s v="Standard Class"/>
    <s v="BB-10990"/>
    <s v="Barry Blumstein"/>
    <x v="1"/>
    <x v="0"/>
    <s v="San Antonio"/>
    <x v="5"/>
    <n v="78207"/>
    <x v="2"/>
    <x v="883"/>
    <x v="2"/>
    <x v="7"/>
    <x v="1471"/>
    <n v="344.70400000000001"/>
    <n v="2"/>
    <n v="0.2"/>
    <n v="38.779199999999989"/>
  </r>
  <r>
    <n v="9195"/>
    <x v="4594"/>
    <x v="2"/>
    <x v="953"/>
    <d v="2011-12-06T00:00:00"/>
    <s v="Standard Class"/>
    <s v="PB-19150"/>
    <s v="Philip Brown"/>
    <x v="0"/>
    <x v="0"/>
    <s v="Avondale"/>
    <x v="16"/>
    <n v="85323"/>
    <x v="1"/>
    <x v="1257"/>
    <x v="1"/>
    <x v="14"/>
    <x v="1232"/>
    <n v="47.992000000000004"/>
    <n v="7"/>
    <n v="0.2"/>
    <n v="3.5993999999999993"/>
  </r>
  <r>
    <n v="9196"/>
    <x v="4594"/>
    <x v="2"/>
    <x v="953"/>
    <d v="2011-12-06T00:00:00"/>
    <s v="Standard Class"/>
    <s v="PB-19150"/>
    <s v="Philip Brown"/>
    <x v="0"/>
    <x v="0"/>
    <s v="Avondale"/>
    <x v="16"/>
    <n v="85323"/>
    <x v="1"/>
    <x v="1365"/>
    <x v="2"/>
    <x v="11"/>
    <x v="1539"/>
    <n v="102.24000000000001"/>
    <n v="4"/>
    <n v="0.2"/>
    <n v="-16.614000000000004"/>
  </r>
  <r>
    <n v="9197"/>
    <x v="4595"/>
    <x v="2"/>
    <x v="1025"/>
    <d v="2011-05-15T00:00:00"/>
    <s v="Standard Class"/>
    <s v="GM-14680"/>
    <s v="Greg Matthias"/>
    <x v="0"/>
    <x v="0"/>
    <s v="San Jose"/>
    <x v="1"/>
    <n v="95123"/>
    <x v="1"/>
    <x v="1673"/>
    <x v="1"/>
    <x v="10"/>
    <x v="1652"/>
    <n v="39.96"/>
    <n v="2"/>
    <n v="0"/>
    <n v="19.180800000000001"/>
  </r>
  <r>
    <n v="9198"/>
    <x v="4595"/>
    <x v="2"/>
    <x v="1025"/>
    <d v="2011-05-15T00:00:00"/>
    <s v="Standard Class"/>
    <s v="GM-14680"/>
    <s v="Greg Matthias"/>
    <x v="0"/>
    <x v="0"/>
    <s v="San Jose"/>
    <x v="1"/>
    <n v="95123"/>
    <x v="1"/>
    <x v="1118"/>
    <x v="2"/>
    <x v="7"/>
    <x v="1097"/>
    <n v="1432.0000000000002"/>
    <n v="5"/>
    <n v="0.2"/>
    <n v="125.30000000000007"/>
  </r>
  <r>
    <n v="9199"/>
    <x v="4595"/>
    <x v="2"/>
    <x v="1025"/>
    <d v="2011-05-15T00:00:00"/>
    <s v="Standard Class"/>
    <s v="GM-14680"/>
    <s v="Greg Matthias"/>
    <x v="0"/>
    <x v="0"/>
    <s v="San Jose"/>
    <x v="1"/>
    <n v="95123"/>
    <x v="1"/>
    <x v="1726"/>
    <x v="1"/>
    <x v="14"/>
    <x v="1704"/>
    <n v="41.04"/>
    <n v="6"/>
    <n v="0"/>
    <n v="11.0808"/>
  </r>
  <r>
    <n v="9200"/>
    <x v="4595"/>
    <x v="2"/>
    <x v="1025"/>
    <d v="2011-05-15T00:00:00"/>
    <s v="Standard Class"/>
    <s v="GM-14680"/>
    <s v="Greg Matthias"/>
    <x v="0"/>
    <x v="0"/>
    <s v="San Jose"/>
    <x v="1"/>
    <n v="95123"/>
    <x v="1"/>
    <x v="1476"/>
    <x v="0"/>
    <x v="1"/>
    <x v="1454"/>
    <n v="256.78400000000005"/>
    <n v="1"/>
    <n v="0.2"/>
    <n v="32.097999999999971"/>
  </r>
  <r>
    <n v="9201"/>
    <x v="4596"/>
    <x v="0"/>
    <x v="508"/>
    <d v="2013-10-21T00:00:00"/>
    <s v="First Class"/>
    <s v="NR-18550"/>
    <s v="Nick Radford"/>
    <x v="0"/>
    <x v="0"/>
    <s v="Perth Amboy"/>
    <x v="30"/>
    <n v="8861"/>
    <x v="3"/>
    <x v="430"/>
    <x v="0"/>
    <x v="0"/>
    <x v="425"/>
    <n v="120.98"/>
    <n v="1"/>
    <n v="0"/>
    <n v="12.097999999999999"/>
  </r>
  <r>
    <n v="9202"/>
    <x v="4596"/>
    <x v="0"/>
    <x v="508"/>
    <d v="2013-10-21T00:00:00"/>
    <s v="First Class"/>
    <s v="NR-18550"/>
    <s v="Nick Radford"/>
    <x v="0"/>
    <x v="0"/>
    <s v="Perth Amboy"/>
    <x v="30"/>
    <n v="8861"/>
    <x v="3"/>
    <x v="382"/>
    <x v="1"/>
    <x v="8"/>
    <x v="378"/>
    <n v="315.98"/>
    <n v="1"/>
    <n v="0"/>
    <n v="148.51060000000001"/>
  </r>
  <r>
    <n v="9203"/>
    <x v="4597"/>
    <x v="0"/>
    <x v="859"/>
    <d v="2013-11-04T00:00:00"/>
    <s v="Standard Class"/>
    <s v="EH-13765"/>
    <s v="Edward Hooks"/>
    <x v="1"/>
    <x v="0"/>
    <s v="New York City"/>
    <x v="15"/>
    <n v="10011"/>
    <x v="3"/>
    <x v="1224"/>
    <x v="1"/>
    <x v="8"/>
    <x v="1199"/>
    <n v="28.752000000000002"/>
    <n v="3"/>
    <n v="0.2"/>
    <n v="10.0632"/>
  </r>
  <r>
    <n v="9204"/>
    <x v="4597"/>
    <x v="0"/>
    <x v="859"/>
    <d v="2013-11-04T00:00:00"/>
    <s v="Standard Class"/>
    <s v="EH-13765"/>
    <s v="Edward Hooks"/>
    <x v="1"/>
    <x v="0"/>
    <s v="New York City"/>
    <x v="15"/>
    <n v="10011"/>
    <x v="3"/>
    <x v="1243"/>
    <x v="1"/>
    <x v="6"/>
    <x v="1217"/>
    <n v="114.94999999999999"/>
    <n v="5"/>
    <n v="0"/>
    <n v="32.186000000000007"/>
  </r>
  <r>
    <n v="9205"/>
    <x v="4598"/>
    <x v="0"/>
    <x v="49"/>
    <d v="2013-12-06T00:00:00"/>
    <s v="Standard Class"/>
    <s v="FH-14365"/>
    <s v="Fred Hopkins"/>
    <x v="1"/>
    <x v="0"/>
    <s v="Los Angeles"/>
    <x v="1"/>
    <n v="90004"/>
    <x v="1"/>
    <x v="130"/>
    <x v="1"/>
    <x v="6"/>
    <x v="130"/>
    <n v="23.04"/>
    <n v="8"/>
    <n v="0"/>
    <n v="6.911999999999999"/>
  </r>
  <r>
    <n v="9206"/>
    <x v="4599"/>
    <x v="0"/>
    <x v="438"/>
    <d v="2013-04-22T00:00:00"/>
    <s v="Same Day"/>
    <s v="BT-11680"/>
    <s v="Brian Thompson"/>
    <x v="0"/>
    <x v="0"/>
    <s v="Milford"/>
    <x v="29"/>
    <n v="6460"/>
    <x v="3"/>
    <x v="923"/>
    <x v="1"/>
    <x v="6"/>
    <x v="906"/>
    <n v="15.48"/>
    <n v="3"/>
    <n v="0"/>
    <n v="4.4891999999999985"/>
  </r>
  <r>
    <n v="9207"/>
    <x v="4599"/>
    <x v="0"/>
    <x v="438"/>
    <d v="2013-04-22T00:00:00"/>
    <s v="Same Day"/>
    <s v="BT-11680"/>
    <s v="Brian Thompson"/>
    <x v="0"/>
    <x v="0"/>
    <s v="Milford"/>
    <x v="29"/>
    <n v="6460"/>
    <x v="3"/>
    <x v="1723"/>
    <x v="1"/>
    <x v="10"/>
    <x v="1701"/>
    <n v="51.84"/>
    <n v="8"/>
    <n v="0"/>
    <n v="24.883200000000002"/>
  </r>
  <r>
    <n v="9208"/>
    <x v="4600"/>
    <x v="3"/>
    <x v="646"/>
    <d v="2014-08-08T00:00:00"/>
    <s v="Standard Class"/>
    <s v="AB-10105"/>
    <s v="Adrian Barton"/>
    <x v="0"/>
    <x v="0"/>
    <s v="Bloomington"/>
    <x v="10"/>
    <n v="61701"/>
    <x v="2"/>
    <x v="1350"/>
    <x v="2"/>
    <x v="11"/>
    <x v="1327"/>
    <n v="39.816000000000003"/>
    <n v="3"/>
    <n v="0.2"/>
    <n v="7.4654999999999987"/>
  </r>
  <r>
    <n v="9209"/>
    <x v="4601"/>
    <x v="3"/>
    <x v="646"/>
    <d v="2014-08-09T00:00:00"/>
    <s v="Second Class"/>
    <s v="SC-20230"/>
    <s v="Scot Coram"/>
    <x v="1"/>
    <x v="0"/>
    <s v="Seattle"/>
    <x v="4"/>
    <n v="98105"/>
    <x v="1"/>
    <x v="1229"/>
    <x v="1"/>
    <x v="4"/>
    <x v="1203"/>
    <n v="16.059999999999999"/>
    <n v="1"/>
    <n v="0"/>
    <n v="4.1755999999999993"/>
  </r>
  <r>
    <n v="9210"/>
    <x v="4602"/>
    <x v="3"/>
    <x v="157"/>
    <d v="2014-12-15T00:00:00"/>
    <s v="Second Class"/>
    <s v="RS-19870"/>
    <s v="Roy Skaria"/>
    <x v="2"/>
    <x v="0"/>
    <s v="Burlington"/>
    <x v="23"/>
    <n v="52601"/>
    <x v="2"/>
    <x v="1047"/>
    <x v="1"/>
    <x v="12"/>
    <x v="1027"/>
    <n v="7.28"/>
    <n v="1"/>
    <n v="0"/>
    <n v="3.4944000000000002"/>
  </r>
  <r>
    <n v="9211"/>
    <x v="4602"/>
    <x v="3"/>
    <x v="157"/>
    <d v="2014-12-15T00:00:00"/>
    <s v="Second Class"/>
    <s v="RS-19870"/>
    <s v="Roy Skaria"/>
    <x v="2"/>
    <x v="0"/>
    <s v="Burlington"/>
    <x v="23"/>
    <n v="52601"/>
    <x v="2"/>
    <x v="751"/>
    <x v="1"/>
    <x v="8"/>
    <x v="742"/>
    <n v="5.4"/>
    <n v="3"/>
    <n v="0"/>
    <n v="2.5920000000000001"/>
  </r>
  <r>
    <n v="9212"/>
    <x v="4603"/>
    <x v="1"/>
    <x v="948"/>
    <d v="2012-03-19T00:00:00"/>
    <s v="Standard Class"/>
    <s v="AI-10855"/>
    <s v="Arianne Irving"/>
    <x v="0"/>
    <x v="0"/>
    <s v="Roseville"/>
    <x v="1"/>
    <n v="95661"/>
    <x v="1"/>
    <x v="272"/>
    <x v="1"/>
    <x v="10"/>
    <x v="269"/>
    <n v="19.440000000000001"/>
    <n v="3"/>
    <n v="0"/>
    <n v="9.3312000000000008"/>
  </r>
  <r>
    <n v="9213"/>
    <x v="4604"/>
    <x v="2"/>
    <x v="589"/>
    <d v="2011-12-15T00:00:00"/>
    <s v="Standard Class"/>
    <s v="DJ-13420"/>
    <s v="Denny Joy"/>
    <x v="1"/>
    <x v="0"/>
    <s v="San Francisco"/>
    <x v="1"/>
    <n v="94110"/>
    <x v="1"/>
    <x v="63"/>
    <x v="0"/>
    <x v="5"/>
    <x v="63"/>
    <n v="39.880000000000003"/>
    <n v="2"/>
    <n v="0"/>
    <n v="11.166400000000003"/>
  </r>
  <r>
    <n v="9214"/>
    <x v="4604"/>
    <x v="2"/>
    <x v="589"/>
    <d v="2011-12-15T00:00:00"/>
    <s v="Standard Class"/>
    <s v="DJ-13420"/>
    <s v="Denny Joy"/>
    <x v="1"/>
    <x v="0"/>
    <s v="San Francisco"/>
    <x v="1"/>
    <n v="94110"/>
    <x v="1"/>
    <x v="1092"/>
    <x v="0"/>
    <x v="5"/>
    <x v="1073"/>
    <n v="79.44"/>
    <n v="3"/>
    <n v="0"/>
    <n v="28.598399999999994"/>
  </r>
  <r>
    <n v="9215"/>
    <x v="4605"/>
    <x v="3"/>
    <x v="1033"/>
    <d v="2014-10-03T00:00:00"/>
    <s v="First Class"/>
    <s v="BF-10975"/>
    <s v="Barbara Fisher"/>
    <x v="1"/>
    <x v="0"/>
    <s v="Philadelphia"/>
    <x v="9"/>
    <n v="19120"/>
    <x v="3"/>
    <x v="1852"/>
    <x v="1"/>
    <x v="2"/>
    <x v="1831"/>
    <n v="20.664000000000001"/>
    <n v="7"/>
    <n v="0.2"/>
    <n v="6.9741"/>
  </r>
  <r>
    <n v="9216"/>
    <x v="4606"/>
    <x v="0"/>
    <x v="831"/>
    <d v="2013-11-27T00:00:00"/>
    <s v="Standard Class"/>
    <s v="TH-21235"/>
    <s v="Tiffany House"/>
    <x v="1"/>
    <x v="0"/>
    <s v="Los Angeles"/>
    <x v="1"/>
    <n v="90049"/>
    <x v="1"/>
    <x v="498"/>
    <x v="1"/>
    <x v="10"/>
    <x v="493"/>
    <n v="32.400000000000006"/>
    <n v="5"/>
    <n v="0"/>
    <n v="15.552000000000001"/>
  </r>
  <r>
    <n v="9217"/>
    <x v="4607"/>
    <x v="3"/>
    <x v="221"/>
    <d v="2014-12-01T00:00:00"/>
    <s v="Standard Class"/>
    <s v="JG-15310"/>
    <s v="Jason Gross"/>
    <x v="1"/>
    <x v="0"/>
    <s v="Odessa"/>
    <x v="5"/>
    <n v="79762"/>
    <x v="2"/>
    <x v="14"/>
    <x v="1"/>
    <x v="9"/>
    <x v="14"/>
    <n v="13.761999999999997"/>
    <n v="1"/>
    <n v="0.8"/>
    <n v="-24.771599999999999"/>
  </r>
  <r>
    <n v="9218"/>
    <x v="4608"/>
    <x v="3"/>
    <x v="237"/>
    <d v="2014-11-18T00:00:00"/>
    <s v="First Class"/>
    <s v="AW-10930"/>
    <s v="Arthur Wiediger"/>
    <x v="2"/>
    <x v="0"/>
    <s v="Minneapolis"/>
    <x v="11"/>
    <n v="55407"/>
    <x v="2"/>
    <x v="661"/>
    <x v="1"/>
    <x v="12"/>
    <x v="655"/>
    <n v="15.28"/>
    <n v="2"/>
    <n v="0"/>
    <n v="7.4871999999999996"/>
  </r>
  <r>
    <n v="9219"/>
    <x v="4609"/>
    <x v="1"/>
    <x v="748"/>
    <d v="2012-08-20T00:00:00"/>
    <s v="Standard Class"/>
    <s v="JW-15955"/>
    <s v="Joni Wasserman"/>
    <x v="0"/>
    <x v="0"/>
    <s v="Philadelphia"/>
    <x v="9"/>
    <n v="19120"/>
    <x v="3"/>
    <x v="861"/>
    <x v="1"/>
    <x v="4"/>
    <x v="847"/>
    <n v="44.688000000000002"/>
    <n v="7"/>
    <n v="0.2"/>
    <n v="3.3515999999999977"/>
  </r>
  <r>
    <n v="9220"/>
    <x v="4609"/>
    <x v="1"/>
    <x v="748"/>
    <d v="2012-08-20T00:00:00"/>
    <s v="Standard Class"/>
    <s v="JW-15955"/>
    <s v="Joni Wasserman"/>
    <x v="0"/>
    <x v="0"/>
    <s v="Philadelphia"/>
    <x v="9"/>
    <n v="19120"/>
    <x v="3"/>
    <x v="1333"/>
    <x v="0"/>
    <x v="0"/>
    <x v="1309"/>
    <n v="301.46999999999997"/>
    <n v="3"/>
    <n v="0.5"/>
    <n v="-204.99959999999996"/>
  </r>
  <r>
    <n v="9221"/>
    <x v="4610"/>
    <x v="3"/>
    <x v="119"/>
    <d v="2014-10-15T00:00:00"/>
    <s v="First Class"/>
    <s v="MH-18025"/>
    <s v="Michelle Huthwaite"/>
    <x v="0"/>
    <x v="0"/>
    <s v="Lafayette"/>
    <x v="28"/>
    <n v="70506"/>
    <x v="0"/>
    <x v="1238"/>
    <x v="1"/>
    <x v="2"/>
    <x v="1212"/>
    <n v="11.07"/>
    <n v="3"/>
    <n v="0"/>
    <n v="5.2028999999999996"/>
  </r>
  <r>
    <n v="9222"/>
    <x v="4610"/>
    <x v="3"/>
    <x v="119"/>
    <d v="2014-10-15T00:00:00"/>
    <s v="First Class"/>
    <s v="MH-18025"/>
    <s v="Michelle Huthwaite"/>
    <x v="0"/>
    <x v="0"/>
    <s v="Lafayette"/>
    <x v="28"/>
    <n v="70506"/>
    <x v="0"/>
    <x v="215"/>
    <x v="0"/>
    <x v="3"/>
    <x v="214"/>
    <n v="1504.52"/>
    <n v="4"/>
    <n v="0"/>
    <n v="346.03960000000006"/>
  </r>
  <r>
    <n v="9223"/>
    <x v="4610"/>
    <x v="3"/>
    <x v="119"/>
    <d v="2014-10-15T00:00:00"/>
    <s v="First Class"/>
    <s v="MH-18025"/>
    <s v="Michelle Huthwaite"/>
    <x v="0"/>
    <x v="0"/>
    <s v="Lafayette"/>
    <x v="28"/>
    <n v="70506"/>
    <x v="0"/>
    <x v="1114"/>
    <x v="1"/>
    <x v="10"/>
    <x v="1094"/>
    <n v="25.92"/>
    <n v="4"/>
    <n v="0"/>
    <n v="12.441600000000001"/>
  </r>
  <r>
    <n v="9224"/>
    <x v="4611"/>
    <x v="3"/>
    <x v="259"/>
    <d v="2014-11-05T00:00:00"/>
    <s v="Same Day"/>
    <s v="FM-14290"/>
    <s v="Frank Merwin"/>
    <x v="2"/>
    <x v="0"/>
    <s v="Bryan"/>
    <x v="5"/>
    <n v="77803"/>
    <x v="2"/>
    <x v="1375"/>
    <x v="1"/>
    <x v="8"/>
    <x v="1351"/>
    <n v="7.5359999999999987"/>
    <n v="6"/>
    <n v="0.8"/>
    <n v="-13.188000000000009"/>
  </r>
  <r>
    <n v="9225"/>
    <x v="4611"/>
    <x v="3"/>
    <x v="259"/>
    <d v="2014-11-05T00:00:00"/>
    <s v="Same Day"/>
    <s v="FM-14290"/>
    <s v="Frank Merwin"/>
    <x v="2"/>
    <x v="0"/>
    <s v="Bryan"/>
    <x v="5"/>
    <n v="77803"/>
    <x v="2"/>
    <x v="653"/>
    <x v="1"/>
    <x v="8"/>
    <x v="647"/>
    <n v="1.4079999999999997"/>
    <n v="2"/>
    <n v="0.8"/>
    <n v="-2.3232000000000008"/>
  </r>
  <r>
    <n v="9226"/>
    <x v="4611"/>
    <x v="3"/>
    <x v="259"/>
    <d v="2014-11-05T00:00:00"/>
    <s v="Same Day"/>
    <s v="FM-14290"/>
    <s v="Frank Merwin"/>
    <x v="2"/>
    <x v="0"/>
    <s v="Bryan"/>
    <x v="5"/>
    <n v="77803"/>
    <x v="2"/>
    <x v="1499"/>
    <x v="1"/>
    <x v="8"/>
    <x v="1478"/>
    <n v="4.1439999999999992"/>
    <n v="4"/>
    <n v="0.8"/>
    <n v="-6.4232000000000014"/>
  </r>
  <r>
    <n v="9227"/>
    <x v="4611"/>
    <x v="3"/>
    <x v="259"/>
    <d v="2014-11-05T00:00:00"/>
    <s v="Same Day"/>
    <s v="FM-14290"/>
    <s v="Frank Merwin"/>
    <x v="2"/>
    <x v="0"/>
    <s v="Bryan"/>
    <x v="5"/>
    <n v="77803"/>
    <x v="2"/>
    <x v="210"/>
    <x v="1"/>
    <x v="4"/>
    <x v="209"/>
    <n v="52.751999999999995"/>
    <n v="3"/>
    <n v="0.2"/>
    <n v="-12.528600000000001"/>
  </r>
  <r>
    <n v="9228"/>
    <x v="4612"/>
    <x v="3"/>
    <x v="498"/>
    <d v="2014-03-25T00:00:00"/>
    <s v="Standard Class"/>
    <s v="GZ-14545"/>
    <s v="George Zrebassa"/>
    <x v="1"/>
    <x v="0"/>
    <s v="Los Angeles"/>
    <x v="1"/>
    <n v="90008"/>
    <x v="1"/>
    <x v="1309"/>
    <x v="1"/>
    <x v="9"/>
    <x v="1285"/>
    <n v="381.35999999999996"/>
    <n v="7"/>
    <n v="0"/>
    <n v="106.78080000000003"/>
  </r>
  <r>
    <n v="9229"/>
    <x v="4613"/>
    <x v="2"/>
    <x v="935"/>
    <d v="2011-11-03T00:00:00"/>
    <s v="Same Day"/>
    <s v="TC-21535"/>
    <s v="Tracy Collins"/>
    <x v="2"/>
    <x v="0"/>
    <s v="Los Angeles"/>
    <x v="1"/>
    <n v="90049"/>
    <x v="1"/>
    <x v="59"/>
    <x v="1"/>
    <x v="6"/>
    <x v="59"/>
    <n v="6.72"/>
    <n v="4"/>
    <n v="0"/>
    <n v="3.36"/>
  </r>
  <r>
    <n v="9230"/>
    <x v="4614"/>
    <x v="3"/>
    <x v="283"/>
    <d v="2014-07-27T00:00:00"/>
    <s v="First Class"/>
    <s v="TB-21520"/>
    <s v="Tracy Blumstein"/>
    <x v="0"/>
    <x v="0"/>
    <s v="Los Angeles"/>
    <x v="1"/>
    <n v="90045"/>
    <x v="1"/>
    <x v="858"/>
    <x v="1"/>
    <x v="8"/>
    <x v="844"/>
    <n v="15.192"/>
    <n v="3"/>
    <n v="0.2"/>
    <n v="5.5070999999999994"/>
  </r>
  <r>
    <n v="9231"/>
    <x v="4614"/>
    <x v="3"/>
    <x v="283"/>
    <d v="2014-07-27T00:00:00"/>
    <s v="First Class"/>
    <s v="TB-21520"/>
    <s v="Tracy Blumstein"/>
    <x v="0"/>
    <x v="0"/>
    <s v="Los Angeles"/>
    <x v="1"/>
    <n v="90045"/>
    <x v="1"/>
    <x v="1076"/>
    <x v="1"/>
    <x v="10"/>
    <x v="1057"/>
    <n v="58.320000000000007"/>
    <n v="9"/>
    <n v="0"/>
    <n v="27.993600000000001"/>
  </r>
  <r>
    <n v="9232"/>
    <x v="4615"/>
    <x v="2"/>
    <x v="422"/>
    <d v="2011-12-31T00:00:00"/>
    <s v="Standard Class"/>
    <s v="RP-19390"/>
    <s v="Resi Pölking"/>
    <x v="0"/>
    <x v="0"/>
    <s v="Phoenix"/>
    <x v="16"/>
    <n v="85023"/>
    <x v="1"/>
    <x v="115"/>
    <x v="1"/>
    <x v="8"/>
    <x v="115"/>
    <n v="946.76400000000024"/>
    <n v="6"/>
    <n v="0.7"/>
    <n v="-694.29359999999997"/>
  </r>
  <r>
    <n v="9233"/>
    <x v="4616"/>
    <x v="0"/>
    <x v="476"/>
    <d v="2013-09-07T00:00:00"/>
    <s v="Standard Class"/>
    <s v="LR-16915"/>
    <s v="Lena Radford"/>
    <x v="0"/>
    <x v="0"/>
    <s v="Los Angeles"/>
    <x v="1"/>
    <n v="90036"/>
    <x v="1"/>
    <x v="1172"/>
    <x v="0"/>
    <x v="5"/>
    <x v="1149"/>
    <n v="94.679999999999993"/>
    <n v="9"/>
    <n v="0"/>
    <n v="31.244399999999995"/>
  </r>
  <r>
    <n v="9234"/>
    <x v="4616"/>
    <x v="0"/>
    <x v="476"/>
    <d v="2013-09-07T00:00:00"/>
    <s v="Standard Class"/>
    <s v="LR-16915"/>
    <s v="Lena Radford"/>
    <x v="0"/>
    <x v="0"/>
    <s v="Los Angeles"/>
    <x v="1"/>
    <n v="90036"/>
    <x v="1"/>
    <x v="1555"/>
    <x v="1"/>
    <x v="4"/>
    <x v="1534"/>
    <n v="23.669999999999998"/>
    <n v="3"/>
    <n v="0"/>
    <n v="0.94679999999999698"/>
  </r>
  <r>
    <n v="9235"/>
    <x v="4616"/>
    <x v="0"/>
    <x v="476"/>
    <d v="2013-09-07T00:00:00"/>
    <s v="Standard Class"/>
    <s v="LR-16915"/>
    <s v="Lena Radford"/>
    <x v="0"/>
    <x v="0"/>
    <s v="Los Angeles"/>
    <x v="1"/>
    <n v="90036"/>
    <x v="1"/>
    <x v="638"/>
    <x v="2"/>
    <x v="7"/>
    <x v="632"/>
    <n v="1091.1680000000001"/>
    <n v="4"/>
    <n v="0.2"/>
    <n v="68.197999999999979"/>
  </r>
  <r>
    <n v="9236"/>
    <x v="4616"/>
    <x v="0"/>
    <x v="476"/>
    <d v="2013-09-07T00:00:00"/>
    <s v="Standard Class"/>
    <s v="LR-16915"/>
    <s v="Lena Radford"/>
    <x v="0"/>
    <x v="0"/>
    <s v="Los Angeles"/>
    <x v="1"/>
    <n v="90036"/>
    <x v="1"/>
    <x v="1126"/>
    <x v="1"/>
    <x v="6"/>
    <x v="1105"/>
    <n v="18.689999999999998"/>
    <n v="7"/>
    <n v="0"/>
    <n v="5.2332000000000001"/>
  </r>
  <r>
    <n v="9237"/>
    <x v="4616"/>
    <x v="0"/>
    <x v="476"/>
    <d v="2013-09-07T00:00:00"/>
    <s v="Standard Class"/>
    <s v="LR-16915"/>
    <s v="Lena Radford"/>
    <x v="0"/>
    <x v="0"/>
    <s v="Los Angeles"/>
    <x v="1"/>
    <n v="90036"/>
    <x v="1"/>
    <x v="10"/>
    <x v="0"/>
    <x v="3"/>
    <x v="10"/>
    <n v="568.72800000000007"/>
    <n v="3"/>
    <n v="0.2"/>
    <n v="28.436399999999935"/>
  </r>
  <r>
    <n v="9238"/>
    <x v="4616"/>
    <x v="0"/>
    <x v="476"/>
    <d v="2013-09-07T00:00:00"/>
    <s v="Standard Class"/>
    <s v="LR-16915"/>
    <s v="Lena Radford"/>
    <x v="0"/>
    <x v="0"/>
    <s v="Los Angeles"/>
    <x v="1"/>
    <n v="90036"/>
    <x v="1"/>
    <x v="1316"/>
    <x v="1"/>
    <x v="8"/>
    <x v="1293"/>
    <n v="7.3120000000000012"/>
    <n v="1"/>
    <n v="0.2"/>
    <n v="2.5591999999999997"/>
  </r>
  <r>
    <n v="9239"/>
    <x v="4617"/>
    <x v="3"/>
    <x v="512"/>
    <d v="2014-02-15T00:00:00"/>
    <s v="First Class"/>
    <s v="MM-17260"/>
    <s v="Magdelene Morse"/>
    <x v="0"/>
    <x v="0"/>
    <s v="Columbus"/>
    <x v="24"/>
    <n v="43229"/>
    <x v="3"/>
    <x v="737"/>
    <x v="0"/>
    <x v="5"/>
    <x v="729"/>
    <n v="147.56800000000001"/>
    <n v="2"/>
    <n v="0.2"/>
    <n v="-3.6892000000000067"/>
  </r>
  <r>
    <n v="9240"/>
    <x v="4618"/>
    <x v="3"/>
    <x v="855"/>
    <d v="2014-11-03T00:00:00"/>
    <s v="Standard Class"/>
    <s v="NB-18655"/>
    <s v="Nona Balk"/>
    <x v="1"/>
    <x v="0"/>
    <s v="Tallahassee"/>
    <x v="2"/>
    <n v="32303"/>
    <x v="0"/>
    <x v="885"/>
    <x v="1"/>
    <x v="10"/>
    <x v="33"/>
    <n v="56.783999999999999"/>
    <n v="7"/>
    <n v="0.2"/>
    <n v="20.584200000000003"/>
  </r>
  <r>
    <n v="9241"/>
    <x v="4618"/>
    <x v="3"/>
    <x v="855"/>
    <d v="2014-11-03T00:00:00"/>
    <s v="Standard Class"/>
    <s v="NB-18655"/>
    <s v="Nona Balk"/>
    <x v="1"/>
    <x v="0"/>
    <s v="Tallahassee"/>
    <x v="2"/>
    <n v="32303"/>
    <x v="0"/>
    <x v="799"/>
    <x v="1"/>
    <x v="8"/>
    <x v="789"/>
    <n v="5.6070000000000011"/>
    <n v="3"/>
    <n v="0.7"/>
    <n v="-3.9248999999999974"/>
  </r>
  <r>
    <n v="9242"/>
    <x v="4618"/>
    <x v="3"/>
    <x v="855"/>
    <d v="2014-11-03T00:00:00"/>
    <s v="Standard Class"/>
    <s v="NB-18655"/>
    <s v="Nona Balk"/>
    <x v="1"/>
    <x v="0"/>
    <s v="Tallahassee"/>
    <x v="2"/>
    <n v="32303"/>
    <x v="0"/>
    <x v="448"/>
    <x v="1"/>
    <x v="6"/>
    <x v="443"/>
    <n v="6.5760000000000005"/>
    <n v="3"/>
    <n v="0.2"/>
    <n v="0.57540000000000058"/>
  </r>
  <r>
    <n v="9243"/>
    <x v="4619"/>
    <x v="2"/>
    <x v="868"/>
    <d v="2011-07-14T00:00:00"/>
    <s v="Standard Class"/>
    <s v="DS-13030"/>
    <s v="Darrin Sayre"/>
    <x v="2"/>
    <x v="0"/>
    <s v="San Francisco"/>
    <x v="1"/>
    <n v="94122"/>
    <x v="1"/>
    <x v="98"/>
    <x v="1"/>
    <x v="8"/>
    <x v="98"/>
    <n v="14.303999999999998"/>
    <n v="6"/>
    <n v="0.2"/>
    <n v="4.6487999999999987"/>
  </r>
  <r>
    <n v="9244"/>
    <x v="4619"/>
    <x v="2"/>
    <x v="868"/>
    <d v="2011-07-14T00:00:00"/>
    <s v="Standard Class"/>
    <s v="DS-13030"/>
    <s v="Darrin Sayre"/>
    <x v="2"/>
    <x v="0"/>
    <s v="San Francisco"/>
    <x v="1"/>
    <n v="94122"/>
    <x v="1"/>
    <x v="1601"/>
    <x v="0"/>
    <x v="0"/>
    <x v="1584"/>
    <n v="119.83299999999998"/>
    <n v="1"/>
    <n v="0.15"/>
    <n v="7.0489999999999995"/>
  </r>
  <r>
    <n v="9245"/>
    <x v="4619"/>
    <x v="2"/>
    <x v="868"/>
    <d v="2011-07-14T00:00:00"/>
    <s v="Standard Class"/>
    <s v="DS-13030"/>
    <s v="Darrin Sayre"/>
    <x v="2"/>
    <x v="0"/>
    <s v="San Francisco"/>
    <x v="1"/>
    <n v="94122"/>
    <x v="1"/>
    <x v="1061"/>
    <x v="1"/>
    <x v="6"/>
    <x v="1041"/>
    <n v="5.56"/>
    <n v="2"/>
    <n v="0"/>
    <n v="2.2239999999999998"/>
  </r>
  <r>
    <n v="9246"/>
    <x v="4619"/>
    <x v="2"/>
    <x v="868"/>
    <d v="2011-07-14T00:00:00"/>
    <s v="Standard Class"/>
    <s v="DS-13030"/>
    <s v="Darrin Sayre"/>
    <x v="2"/>
    <x v="0"/>
    <s v="San Francisco"/>
    <x v="1"/>
    <n v="94122"/>
    <x v="1"/>
    <x v="12"/>
    <x v="1"/>
    <x v="10"/>
    <x v="12"/>
    <n v="32.400000000000006"/>
    <n v="5"/>
    <n v="0"/>
    <n v="15.552000000000001"/>
  </r>
  <r>
    <n v="9247"/>
    <x v="4620"/>
    <x v="3"/>
    <x v="1053"/>
    <d v="2014-05-27T00:00:00"/>
    <s v="Standard Class"/>
    <s v="VF-21715"/>
    <s v="Vicky Freymann"/>
    <x v="2"/>
    <x v="0"/>
    <s v="San Francisco"/>
    <x v="1"/>
    <n v="94109"/>
    <x v="1"/>
    <x v="279"/>
    <x v="1"/>
    <x v="6"/>
    <x v="276"/>
    <n v="9.84"/>
    <n v="3"/>
    <n v="0"/>
    <n v="2.8535999999999988"/>
  </r>
  <r>
    <n v="9248"/>
    <x v="4620"/>
    <x v="3"/>
    <x v="1053"/>
    <d v="2014-05-27T00:00:00"/>
    <s v="Standard Class"/>
    <s v="VF-21715"/>
    <s v="Vicky Freymann"/>
    <x v="2"/>
    <x v="0"/>
    <s v="San Francisco"/>
    <x v="1"/>
    <n v="94109"/>
    <x v="1"/>
    <x v="324"/>
    <x v="1"/>
    <x v="6"/>
    <x v="321"/>
    <n v="2.78"/>
    <n v="1"/>
    <n v="0"/>
    <n v="0.72279999999999989"/>
  </r>
  <r>
    <n v="9249"/>
    <x v="4621"/>
    <x v="0"/>
    <x v="338"/>
    <d v="2013-11-15T00:00:00"/>
    <s v="Standard Class"/>
    <s v="SW-20275"/>
    <s v="Scott Williamson"/>
    <x v="0"/>
    <x v="0"/>
    <s v="New York City"/>
    <x v="15"/>
    <n v="10009"/>
    <x v="3"/>
    <x v="248"/>
    <x v="1"/>
    <x v="8"/>
    <x v="246"/>
    <n v="3.64"/>
    <n v="1"/>
    <n v="0.2"/>
    <n v="1.3649999999999998"/>
  </r>
  <r>
    <n v="9250"/>
    <x v="4621"/>
    <x v="0"/>
    <x v="338"/>
    <d v="2013-11-15T00:00:00"/>
    <s v="Standard Class"/>
    <s v="SW-20275"/>
    <s v="Scott Williamson"/>
    <x v="0"/>
    <x v="0"/>
    <s v="New York City"/>
    <x v="15"/>
    <n v="10009"/>
    <x v="3"/>
    <x v="1419"/>
    <x v="2"/>
    <x v="7"/>
    <x v="1398"/>
    <n v="881.93"/>
    <n v="7"/>
    <n v="0"/>
    <n v="220.48250000000002"/>
  </r>
  <r>
    <n v="9251"/>
    <x v="4622"/>
    <x v="0"/>
    <x v="499"/>
    <d v="2013-12-07T00:00:00"/>
    <s v="Standard Class"/>
    <s v="PW-19030"/>
    <s v="Pauline Webber"/>
    <x v="1"/>
    <x v="0"/>
    <s v="Marion"/>
    <x v="23"/>
    <n v="52302"/>
    <x v="2"/>
    <x v="497"/>
    <x v="1"/>
    <x v="8"/>
    <x v="492"/>
    <n v="115.84"/>
    <n v="8"/>
    <n v="0"/>
    <n v="54.444800000000001"/>
  </r>
  <r>
    <n v="9252"/>
    <x v="4623"/>
    <x v="3"/>
    <x v="580"/>
    <d v="2014-03-09T00:00:00"/>
    <s v="Standard Class"/>
    <s v="KD-16615"/>
    <s v="Ken Dana"/>
    <x v="1"/>
    <x v="0"/>
    <s v="Los Angeles"/>
    <x v="1"/>
    <n v="90008"/>
    <x v="1"/>
    <x v="1080"/>
    <x v="1"/>
    <x v="8"/>
    <x v="1061"/>
    <n v="107.64800000000001"/>
    <n v="2"/>
    <n v="0.2"/>
    <n v="33.639999999999986"/>
  </r>
  <r>
    <n v="9253"/>
    <x v="4624"/>
    <x v="3"/>
    <x v="397"/>
    <d v="2014-09-26T00:00:00"/>
    <s v="Second Class"/>
    <s v="DO-13645"/>
    <s v="Doug O'Connell"/>
    <x v="0"/>
    <x v="0"/>
    <s v="Pine Bluff"/>
    <x v="36"/>
    <n v="71603"/>
    <x v="0"/>
    <x v="1227"/>
    <x v="2"/>
    <x v="11"/>
    <x v="1202"/>
    <n v="199.95000000000002"/>
    <n v="5"/>
    <n v="0"/>
    <n v="63.983999999999988"/>
  </r>
  <r>
    <n v="9254"/>
    <x v="4624"/>
    <x v="3"/>
    <x v="397"/>
    <d v="2014-09-26T00:00:00"/>
    <s v="Second Class"/>
    <s v="DO-13645"/>
    <s v="Doug O'Connell"/>
    <x v="0"/>
    <x v="0"/>
    <s v="Pine Bluff"/>
    <x v="36"/>
    <n v="71603"/>
    <x v="0"/>
    <x v="510"/>
    <x v="1"/>
    <x v="10"/>
    <x v="505"/>
    <n v="12.96"/>
    <n v="2"/>
    <n v="0"/>
    <n v="6.2208000000000006"/>
  </r>
  <r>
    <n v="9255"/>
    <x v="4625"/>
    <x v="2"/>
    <x v="1058"/>
    <d v="2011-02-16T00:00:00"/>
    <s v="Second Class"/>
    <s v="GA-14725"/>
    <s v="Guy Armstrong"/>
    <x v="0"/>
    <x v="0"/>
    <s v="Columbia"/>
    <x v="25"/>
    <n v="65203"/>
    <x v="2"/>
    <x v="64"/>
    <x v="0"/>
    <x v="1"/>
    <x v="64"/>
    <n v="60.89"/>
    <n v="1"/>
    <n v="0"/>
    <n v="15.222499999999997"/>
  </r>
  <r>
    <n v="9256"/>
    <x v="4625"/>
    <x v="2"/>
    <x v="1058"/>
    <d v="2011-02-16T00:00:00"/>
    <s v="Second Class"/>
    <s v="GA-14725"/>
    <s v="Guy Armstrong"/>
    <x v="0"/>
    <x v="0"/>
    <s v="Columbia"/>
    <x v="25"/>
    <n v="65203"/>
    <x v="2"/>
    <x v="690"/>
    <x v="1"/>
    <x v="2"/>
    <x v="683"/>
    <n v="14.940000000000001"/>
    <n v="3"/>
    <n v="0"/>
    <n v="6.8723999999999998"/>
  </r>
  <r>
    <n v="9257"/>
    <x v="4625"/>
    <x v="2"/>
    <x v="1058"/>
    <d v="2011-02-16T00:00:00"/>
    <s v="Second Class"/>
    <s v="GA-14725"/>
    <s v="Guy Armstrong"/>
    <x v="0"/>
    <x v="0"/>
    <s v="Columbia"/>
    <x v="25"/>
    <n v="65203"/>
    <x v="2"/>
    <x v="544"/>
    <x v="1"/>
    <x v="8"/>
    <x v="539"/>
    <n v="9.64"/>
    <n v="2"/>
    <n v="0"/>
    <n v="4.4344000000000001"/>
  </r>
  <r>
    <n v="9258"/>
    <x v="4625"/>
    <x v="2"/>
    <x v="1058"/>
    <d v="2011-02-16T00:00:00"/>
    <s v="Second Class"/>
    <s v="GA-14725"/>
    <s v="Guy Armstrong"/>
    <x v="0"/>
    <x v="0"/>
    <s v="Columbia"/>
    <x v="25"/>
    <n v="65203"/>
    <x v="2"/>
    <x v="1319"/>
    <x v="0"/>
    <x v="5"/>
    <x v="1296"/>
    <n v="332.94"/>
    <n v="3"/>
    <n v="0"/>
    <n v="53.270399999999995"/>
  </r>
  <r>
    <n v="9259"/>
    <x v="4625"/>
    <x v="2"/>
    <x v="1058"/>
    <d v="2011-02-16T00:00:00"/>
    <s v="Second Class"/>
    <s v="GA-14725"/>
    <s v="Guy Armstrong"/>
    <x v="0"/>
    <x v="0"/>
    <s v="Columbia"/>
    <x v="25"/>
    <n v="65203"/>
    <x v="2"/>
    <x v="68"/>
    <x v="1"/>
    <x v="8"/>
    <x v="1444"/>
    <n v="51.900000000000006"/>
    <n v="3"/>
    <n v="0"/>
    <n v="24.393000000000001"/>
  </r>
  <r>
    <n v="9260"/>
    <x v="4625"/>
    <x v="2"/>
    <x v="1058"/>
    <d v="2011-02-16T00:00:00"/>
    <s v="Second Class"/>
    <s v="GA-14725"/>
    <s v="Guy Armstrong"/>
    <x v="0"/>
    <x v="0"/>
    <s v="Columbia"/>
    <x v="25"/>
    <n v="65203"/>
    <x v="2"/>
    <x v="571"/>
    <x v="1"/>
    <x v="4"/>
    <x v="566"/>
    <n v="64.959999999999994"/>
    <n v="2"/>
    <n v="0"/>
    <n v="2.598399999999998"/>
  </r>
  <r>
    <n v="9261"/>
    <x v="4626"/>
    <x v="3"/>
    <x v="343"/>
    <d v="2014-11-15T00:00:00"/>
    <s v="Second Class"/>
    <s v="JL-15505"/>
    <s v="Jeremy Lonsdale"/>
    <x v="0"/>
    <x v="0"/>
    <s v="Aberdeen"/>
    <x v="44"/>
    <n v="57401"/>
    <x v="2"/>
    <x v="1768"/>
    <x v="1"/>
    <x v="14"/>
    <x v="1748"/>
    <n v="25.5"/>
    <n v="3"/>
    <n v="0"/>
    <n v="6.63"/>
  </r>
  <r>
    <n v="9262"/>
    <x v="4627"/>
    <x v="3"/>
    <x v="264"/>
    <d v="2014-09-03T00:00:00"/>
    <s v="Same Day"/>
    <s v="SU-20665"/>
    <s v="Stephanie Ulpright"/>
    <x v="2"/>
    <x v="0"/>
    <s v="Seattle"/>
    <x v="4"/>
    <n v="98103"/>
    <x v="1"/>
    <x v="51"/>
    <x v="0"/>
    <x v="1"/>
    <x v="51"/>
    <n v="215.976"/>
    <n v="3"/>
    <n v="0.2"/>
    <n v="-2.6997000000000355"/>
  </r>
  <r>
    <n v="9263"/>
    <x v="4628"/>
    <x v="1"/>
    <x v="330"/>
    <d v="2012-10-13T00:00:00"/>
    <s v="Standard Class"/>
    <s v="FM-14380"/>
    <s v="Fred McMath"/>
    <x v="0"/>
    <x v="0"/>
    <s v="Detroit"/>
    <x v="12"/>
    <n v="48227"/>
    <x v="2"/>
    <x v="70"/>
    <x v="0"/>
    <x v="1"/>
    <x v="70"/>
    <n v="389.97"/>
    <n v="3"/>
    <n v="0"/>
    <n v="35.097300000000004"/>
  </r>
  <r>
    <n v="9264"/>
    <x v="4628"/>
    <x v="1"/>
    <x v="330"/>
    <d v="2012-10-13T00:00:00"/>
    <s v="Standard Class"/>
    <s v="FM-14380"/>
    <s v="Fred McMath"/>
    <x v="0"/>
    <x v="0"/>
    <s v="Detroit"/>
    <x v="12"/>
    <n v="48227"/>
    <x v="2"/>
    <x v="810"/>
    <x v="1"/>
    <x v="9"/>
    <x v="800"/>
    <n v="269.90999999999997"/>
    <n v="5"/>
    <n v="0.1"/>
    <n v="53.982000000000006"/>
  </r>
  <r>
    <n v="9265"/>
    <x v="4629"/>
    <x v="3"/>
    <x v="221"/>
    <d v="2014-12-02T00:00:00"/>
    <s v="Standard Class"/>
    <s v="MY-17380"/>
    <s v="Maribeth Yedwab"/>
    <x v="1"/>
    <x v="0"/>
    <s v="Memphis"/>
    <x v="18"/>
    <n v="38109"/>
    <x v="0"/>
    <x v="1645"/>
    <x v="1"/>
    <x v="8"/>
    <x v="1625"/>
    <n v="11.673000000000002"/>
    <n v="3"/>
    <n v="0.7"/>
    <n v="-7.782"/>
  </r>
  <r>
    <n v="9266"/>
    <x v="4629"/>
    <x v="3"/>
    <x v="221"/>
    <d v="2014-12-02T00:00:00"/>
    <s v="Standard Class"/>
    <s v="MY-17380"/>
    <s v="Maribeth Yedwab"/>
    <x v="1"/>
    <x v="0"/>
    <s v="Memphis"/>
    <x v="18"/>
    <n v="38109"/>
    <x v="0"/>
    <x v="1724"/>
    <x v="1"/>
    <x v="12"/>
    <x v="1702"/>
    <n v="64.848000000000013"/>
    <n v="7"/>
    <n v="0.2"/>
    <n v="24.317999999999998"/>
  </r>
  <r>
    <n v="9267"/>
    <x v="4630"/>
    <x v="2"/>
    <x v="1215"/>
    <d v="2011-02-10T00:00:00"/>
    <s v="First Class"/>
    <s v="NM-18445"/>
    <s v="Nathan Mautz"/>
    <x v="2"/>
    <x v="0"/>
    <s v="North Las Vegas"/>
    <x v="33"/>
    <n v="89031"/>
    <x v="1"/>
    <x v="1677"/>
    <x v="0"/>
    <x v="5"/>
    <x v="1656"/>
    <n v="14.56"/>
    <n v="2"/>
    <n v="0"/>
    <n v="5.5327999999999999"/>
  </r>
  <r>
    <n v="9268"/>
    <x v="4631"/>
    <x v="1"/>
    <x v="12"/>
    <d v="2012-09-25T00:00:00"/>
    <s v="Same Day"/>
    <s v="CS-11950"/>
    <s v="Carlos Soltero"/>
    <x v="0"/>
    <x v="0"/>
    <s v="Freeport"/>
    <x v="15"/>
    <n v="11520"/>
    <x v="3"/>
    <x v="1756"/>
    <x v="0"/>
    <x v="1"/>
    <x v="1737"/>
    <n v="102.58200000000001"/>
    <n v="1"/>
    <n v="0.1"/>
    <n v="6.8388000000000009"/>
  </r>
  <r>
    <n v="9269"/>
    <x v="4631"/>
    <x v="1"/>
    <x v="12"/>
    <d v="2012-09-25T00:00:00"/>
    <s v="Same Day"/>
    <s v="CS-11950"/>
    <s v="Carlos Soltero"/>
    <x v="0"/>
    <x v="0"/>
    <s v="Freeport"/>
    <x v="15"/>
    <n v="11520"/>
    <x v="3"/>
    <x v="711"/>
    <x v="1"/>
    <x v="10"/>
    <x v="703"/>
    <n v="20.04"/>
    <n v="3"/>
    <n v="0"/>
    <n v="9.6191999999999993"/>
  </r>
  <r>
    <n v="9270"/>
    <x v="4632"/>
    <x v="3"/>
    <x v="170"/>
    <d v="2014-08-29T00:00:00"/>
    <s v="Standard Class"/>
    <s v="PK-19075"/>
    <s v="Pete Kriz"/>
    <x v="0"/>
    <x v="0"/>
    <s v="New York City"/>
    <x v="15"/>
    <n v="10035"/>
    <x v="3"/>
    <x v="1547"/>
    <x v="1"/>
    <x v="8"/>
    <x v="1526"/>
    <n v="32.088000000000001"/>
    <n v="7"/>
    <n v="0.2"/>
    <n v="11.2308"/>
  </r>
  <r>
    <n v="9271"/>
    <x v="4632"/>
    <x v="3"/>
    <x v="170"/>
    <d v="2014-08-29T00:00:00"/>
    <s v="Standard Class"/>
    <s v="PK-19075"/>
    <s v="Pete Kriz"/>
    <x v="0"/>
    <x v="0"/>
    <s v="New York City"/>
    <x v="15"/>
    <n v="10035"/>
    <x v="3"/>
    <x v="1176"/>
    <x v="1"/>
    <x v="8"/>
    <x v="1153"/>
    <n v="4305.5520000000006"/>
    <n v="6"/>
    <n v="0.2"/>
    <n v="1453.1237999999996"/>
  </r>
  <r>
    <n v="9272"/>
    <x v="4633"/>
    <x v="0"/>
    <x v="536"/>
    <d v="2013-05-18T00:00:00"/>
    <s v="Standard Class"/>
    <s v="HM-14860"/>
    <s v="Harry Marie"/>
    <x v="1"/>
    <x v="0"/>
    <s v="New York City"/>
    <x v="15"/>
    <n v="10024"/>
    <x v="3"/>
    <x v="1533"/>
    <x v="0"/>
    <x v="5"/>
    <x v="1512"/>
    <n v="10.02"/>
    <n v="3"/>
    <n v="0"/>
    <n v="4.4088000000000012"/>
  </r>
  <r>
    <n v="9273"/>
    <x v="4633"/>
    <x v="0"/>
    <x v="536"/>
    <d v="2013-05-18T00:00:00"/>
    <s v="Standard Class"/>
    <s v="HM-14860"/>
    <s v="Harry Marie"/>
    <x v="1"/>
    <x v="0"/>
    <s v="New York City"/>
    <x v="15"/>
    <n v="10024"/>
    <x v="3"/>
    <x v="1356"/>
    <x v="2"/>
    <x v="7"/>
    <x v="1333"/>
    <n v="631.96"/>
    <n v="4"/>
    <n v="0"/>
    <n v="303.3408"/>
  </r>
  <r>
    <n v="9274"/>
    <x v="4634"/>
    <x v="3"/>
    <x v="264"/>
    <d v="2014-09-07T00:00:00"/>
    <s v="Standard Class"/>
    <s v="AH-10210"/>
    <s v="Alan Hwang"/>
    <x v="0"/>
    <x v="0"/>
    <s v="Henderson"/>
    <x v="0"/>
    <n v="42420"/>
    <x v="0"/>
    <x v="115"/>
    <x v="1"/>
    <x v="8"/>
    <x v="115"/>
    <n v="1577.94"/>
    <n v="3"/>
    <n v="0"/>
    <n v="757.41120000000001"/>
  </r>
  <r>
    <n v="9275"/>
    <x v="4635"/>
    <x v="2"/>
    <x v="982"/>
    <d v="2011-10-10T00:00:00"/>
    <s v="Same Day"/>
    <s v="FC-14335"/>
    <s v="Fred Chung"/>
    <x v="1"/>
    <x v="0"/>
    <s v="Albuquerque"/>
    <x v="27"/>
    <n v="87105"/>
    <x v="1"/>
    <x v="1833"/>
    <x v="1"/>
    <x v="6"/>
    <x v="1812"/>
    <n v="255.84999999999997"/>
    <n v="7"/>
    <n v="0"/>
    <n v="112.57400000000001"/>
  </r>
  <r>
    <n v="9276"/>
    <x v="4636"/>
    <x v="0"/>
    <x v="439"/>
    <d v="2013-05-30T00:00:00"/>
    <s v="Second Class"/>
    <s v="CP-12085"/>
    <s v="Cathy Prescott"/>
    <x v="1"/>
    <x v="0"/>
    <s v="Delray Beach"/>
    <x v="2"/>
    <n v="33445"/>
    <x v="0"/>
    <x v="1424"/>
    <x v="1"/>
    <x v="4"/>
    <x v="1403"/>
    <n v="184.70400000000001"/>
    <n v="6"/>
    <n v="0.2"/>
    <n v="13.852799999999995"/>
  </r>
  <r>
    <n v="9277"/>
    <x v="4636"/>
    <x v="0"/>
    <x v="439"/>
    <d v="2013-05-30T00:00:00"/>
    <s v="Second Class"/>
    <s v="CP-12085"/>
    <s v="Cathy Prescott"/>
    <x v="1"/>
    <x v="0"/>
    <s v="Delray Beach"/>
    <x v="2"/>
    <n v="33445"/>
    <x v="0"/>
    <x v="538"/>
    <x v="2"/>
    <x v="11"/>
    <x v="533"/>
    <n v="47.92"/>
    <n v="2"/>
    <n v="0.2"/>
    <n v="11.98"/>
  </r>
  <r>
    <n v="9278"/>
    <x v="4637"/>
    <x v="3"/>
    <x v="96"/>
    <d v="2014-12-06T00:00:00"/>
    <s v="Standard Class"/>
    <s v="SC-20305"/>
    <s v="Sean Christensen"/>
    <x v="0"/>
    <x v="0"/>
    <s v="Philadelphia"/>
    <x v="9"/>
    <n v="19140"/>
    <x v="3"/>
    <x v="690"/>
    <x v="1"/>
    <x v="2"/>
    <x v="683"/>
    <n v="15.936000000000002"/>
    <n v="4"/>
    <n v="0.2"/>
    <n v="5.1791999999999998"/>
  </r>
  <r>
    <n v="9279"/>
    <x v="4637"/>
    <x v="3"/>
    <x v="96"/>
    <d v="2014-12-06T00:00:00"/>
    <s v="Standard Class"/>
    <s v="SC-20305"/>
    <s v="Sean Christensen"/>
    <x v="0"/>
    <x v="0"/>
    <s v="Philadelphia"/>
    <x v="9"/>
    <n v="19140"/>
    <x v="3"/>
    <x v="733"/>
    <x v="1"/>
    <x v="8"/>
    <x v="725"/>
    <n v="8.0010000000000012"/>
    <n v="7"/>
    <n v="0.7"/>
    <n v="-5.6006999999999962"/>
  </r>
  <r>
    <n v="9280"/>
    <x v="4637"/>
    <x v="3"/>
    <x v="96"/>
    <d v="2014-12-06T00:00:00"/>
    <s v="Standard Class"/>
    <s v="SC-20305"/>
    <s v="Sean Christensen"/>
    <x v="0"/>
    <x v="0"/>
    <s v="Philadelphia"/>
    <x v="9"/>
    <n v="19140"/>
    <x v="3"/>
    <x v="463"/>
    <x v="0"/>
    <x v="1"/>
    <x v="459"/>
    <n v="398.97199999999998"/>
    <n v="2"/>
    <n v="0.3"/>
    <n v="-28.49799999999999"/>
  </r>
  <r>
    <n v="9281"/>
    <x v="4638"/>
    <x v="0"/>
    <x v="873"/>
    <d v="2013-09-25T00:00:00"/>
    <s v="Standard Class"/>
    <s v="HJ-14875"/>
    <s v="Heather Jas"/>
    <x v="2"/>
    <x v="0"/>
    <s v="Seattle"/>
    <x v="4"/>
    <n v="98105"/>
    <x v="1"/>
    <x v="1632"/>
    <x v="0"/>
    <x v="0"/>
    <x v="1613"/>
    <n v="163.88"/>
    <n v="2"/>
    <n v="0"/>
    <n v="40.97"/>
  </r>
  <r>
    <n v="9282"/>
    <x v="4639"/>
    <x v="3"/>
    <x v="220"/>
    <d v="2014-09-16T00:00:00"/>
    <s v="Standard Class"/>
    <s v="CB-12025"/>
    <s v="Cassandra Brandow"/>
    <x v="0"/>
    <x v="0"/>
    <s v="Richmond"/>
    <x v="17"/>
    <n v="23223"/>
    <x v="0"/>
    <x v="1825"/>
    <x v="1"/>
    <x v="9"/>
    <x v="1804"/>
    <n v="67.900000000000006"/>
    <n v="5"/>
    <n v="0"/>
    <n v="20.369999999999997"/>
  </r>
  <r>
    <n v="9283"/>
    <x v="4640"/>
    <x v="0"/>
    <x v="945"/>
    <d v="2014-01-05T00:00:00"/>
    <s v="Standard Class"/>
    <s v="EH-14185"/>
    <s v="Evan Henry"/>
    <x v="0"/>
    <x v="0"/>
    <s v="West Palm Beach"/>
    <x v="2"/>
    <n v="33407"/>
    <x v="0"/>
    <x v="1437"/>
    <x v="1"/>
    <x v="10"/>
    <x v="1416"/>
    <n v="72.224000000000004"/>
    <n v="4"/>
    <n v="0.2"/>
    <n v="25.278400000000001"/>
  </r>
  <r>
    <n v="9284"/>
    <x v="4641"/>
    <x v="3"/>
    <x v="264"/>
    <d v="2014-09-05T00:00:00"/>
    <s v="Second Class"/>
    <s v="LW-17215"/>
    <s v="Luke Weiss"/>
    <x v="0"/>
    <x v="0"/>
    <s v="Fort Collins"/>
    <x v="22"/>
    <n v="80525"/>
    <x v="1"/>
    <x v="148"/>
    <x v="1"/>
    <x v="2"/>
    <x v="148"/>
    <n v="11.696"/>
    <n v="2"/>
    <n v="0.2"/>
    <n v="3.9473999999999996"/>
  </r>
  <r>
    <n v="9285"/>
    <x v="4642"/>
    <x v="2"/>
    <x v="728"/>
    <d v="2011-11-23T00:00:00"/>
    <s v="Standard Class"/>
    <s v="MK-17905"/>
    <s v="Michael Kennedy"/>
    <x v="1"/>
    <x v="0"/>
    <s v="Franklin"/>
    <x v="6"/>
    <n v="53132"/>
    <x v="2"/>
    <x v="541"/>
    <x v="0"/>
    <x v="1"/>
    <x v="536"/>
    <n v="392.93999999999994"/>
    <n v="3"/>
    <n v="0"/>
    <n v="43.223399999999984"/>
  </r>
  <r>
    <n v="9286"/>
    <x v="4643"/>
    <x v="1"/>
    <x v="82"/>
    <d v="2012-11-24T00:00:00"/>
    <s v="First Class"/>
    <s v="JH-15820"/>
    <s v="John Huston"/>
    <x v="0"/>
    <x v="0"/>
    <s v="Monroe"/>
    <x v="3"/>
    <n v="28110"/>
    <x v="0"/>
    <x v="205"/>
    <x v="0"/>
    <x v="5"/>
    <x v="204"/>
    <n v="18.175999999999998"/>
    <n v="1"/>
    <n v="0.2"/>
    <n v="4.7712000000000012"/>
  </r>
  <r>
    <n v="9287"/>
    <x v="4644"/>
    <x v="3"/>
    <x v="249"/>
    <d v="2014-06-27T00:00:00"/>
    <s v="Standard Class"/>
    <s v="DB-13270"/>
    <s v="Deborah Brumfield"/>
    <x v="2"/>
    <x v="0"/>
    <s v="Dallas"/>
    <x v="5"/>
    <n v="75081"/>
    <x v="2"/>
    <x v="1426"/>
    <x v="1"/>
    <x v="8"/>
    <x v="1405"/>
    <n v="6.8879999999999981"/>
    <n v="3"/>
    <n v="0.8"/>
    <n v="-11.020800000000005"/>
  </r>
  <r>
    <n v="9288"/>
    <x v="4644"/>
    <x v="3"/>
    <x v="249"/>
    <d v="2014-06-27T00:00:00"/>
    <s v="Standard Class"/>
    <s v="DB-13270"/>
    <s v="Deborah Brumfield"/>
    <x v="2"/>
    <x v="0"/>
    <s v="Dallas"/>
    <x v="5"/>
    <n v="75081"/>
    <x v="2"/>
    <x v="562"/>
    <x v="0"/>
    <x v="3"/>
    <x v="556"/>
    <n v="457.4849999999999"/>
    <n v="3"/>
    <n v="0.3"/>
    <n v="-84.961500000000029"/>
  </r>
  <r>
    <n v="9289"/>
    <x v="4645"/>
    <x v="3"/>
    <x v="329"/>
    <d v="2014-12-04T00:00:00"/>
    <s v="First Class"/>
    <s v="TB-21625"/>
    <s v="Trudy Brown"/>
    <x v="0"/>
    <x v="0"/>
    <s v="Philadelphia"/>
    <x v="9"/>
    <n v="19134"/>
    <x v="3"/>
    <x v="1189"/>
    <x v="0"/>
    <x v="1"/>
    <x v="1166"/>
    <n v="1079.316"/>
    <n v="6"/>
    <n v="0.3"/>
    <n v="-15.418800000000203"/>
  </r>
  <r>
    <n v="9290"/>
    <x v="4646"/>
    <x v="2"/>
    <x v="488"/>
    <d v="2011-04-26T00:00:00"/>
    <s v="Second Class"/>
    <s v="NM-18445"/>
    <s v="Nathan Mautz"/>
    <x v="2"/>
    <x v="0"/>
    <s v="San Francisco"/>
    <x v="1"/>
    <n v="94109"/>
    <x v="1"/>
    <x v="1184"/>
    <x v="1"/>
    <x v="10"/>
    <x v="1161"/>
    <n v="48.91"/>
    <n v="1"/>
    <n v="0"/>
    <n v="22.987699999999997"/>
  </r>
  <r>
    <n v="9291"/>
    <x v="4647"/>
    <x v="2"/>
    <x v="865"/>
    <d v="2011-09-25T00:00:00"/>
    <s v="First Class"/>
    <s v="TT-21220"/>
    <s v="Thomas Thornton"/>
    <x v="0"/>
    <x v="0"/>
    <s v="Dover"/>
    <x v="13"/>
    <n v="19901"/>
    <x v="3"/>
    <x v="836"/>
    <x v="1"/>
    <x v="6"/>
    <x v="823"/>
    <n v="9.84"/>
    <n v="3"/>
    <n v="0"/>
    <n v="2.8535999999999988"/>
  </r>
  <r>
    <n v="9292"/>
    <x v="4647"/>
    <x v="2"/>
    <x v="865"/>
    <d v="2011-09-25T00:00:00"/>
    <s v="First Class"/>
    <s v="TT-21220"/>
    <s v="Thomas Thornton"/>
    <x v="0"/>
    <x v="0"/>
    <s v="Dover"/>
    <x v="13"/>
    <n v="19901"/>
    <x v="3"/>
    <x v="1023"/>
    <x v="1"/>
    <x v="8"/>
    <x v="1005"/>
    <n v="34.5"/>
    <n v="3"/>
    <n v="0"/>
    <n v="15.524999999999999"/>
  </r>
  <r>
    <n v="9293"/>
    <x v="4648"/>
    <x v="3"/>
    <x v="580"/>
    <d v="2014-03-03T00:00:00"/>
    <s v="Same Day"/>
    <s v="RS-19765"/>
    <s v="Roland Schwarz"/>
    <x v="1"/>
    <x v="0"/>
    <s v="Waco"/>
    <x v="5"/>
    <n v="76706"/>
    <x v="2"/>
    <x v="757"/>
    <x v="1"/>
    <x v="8"/>
    <x v="748"/>
    <n v="0.55599999999999983"/>
    <n v="1"/>
    <n v="0.8"/>
    <n v="-0.94520000000000004"/>
  </r>
  <r>
    <n v="9294"/>
    <x v="4649"/>
    <x v="3"/>
    <x v="701"/>
    <d v="2014-11-22T00:00:00"/>
    <s v="Second Class"/>
    <s v="TB-21625"/>
    <s v="Trudy Brown"/>
    <x v="0"/>
    <x v="0"/>
    <s v="Hagerstown"/>
    <x v="39"/>
    <n v="21740"/>
    <x v="3"/>
    <x v="347"/>
    <x v="1"/>
    <x v="8"/>
    <x v="343"/>
    <n v="43.8"/>
    <n v="6"/>
    <n v="0"/>
    <n v="20.585999999999999"/>
  </r>
  <r>
    <n v="9295"/>
    <x v="4650"/>
    <x v="3"/>
    <x v="39"/>
    <d v="2014-06-02T00:00:00"/>
    <s v="Standard Class"/>
    <s v="AM-10360"/>
    <s v="Alice McCarthy"/>
    <x v="1"/>
    <x v="0"/>
    <s v="Cleveland"/>
    <x v="24"/>
    <n v="44105"/>
    <x v="3"/>
    <x v="1010"/>
    <x v="1"/>
    <x v="10"/>
    <x v="993"/>
    <n v="13.872000000000002"/>
    <n v="3"/>
    <n v="0.2"/>
    <n v="5.0286000000000008"/>
  </r>
  <r>
    <n v="9296"/>
    <x v="4650"/>
    <x v="3"/>
    <x v="39"/>
    <d v="2014-06-02T00:00:00"/>
    <s v="Standard Class"/>
    <s v="AM-10360"/>
    <s v="Alice McCarthy"/>
    <x v="1"/>
    <x v="0"/>
    <s v="Cleveland"/>
    <x v="24"/>
    <n v="44105"/>
    <x v="3"/>
    <x v="266"/>
    <x v="0"/>
    <x v="0"/>
    <x v="263"/>
    <n v="115.96"/>
    <n v="4"/>
    <n v="0.5"/>
    <n v="-64.937599999999989"/>
  </r>
  <r>
    <n v="9297"/>
    <x v="4651"/>
    <x v="1"/>
    <x v="24"/>
    <d v="2012-04-22T00:00:00"/>
    <s v="Second Class"/>
    <s v="MP-17965"/>
    <s v="Michael Paige"/>
    <x v="1"/>
    <x v="0"/>
    <s v="Mcallen"/>
    <x v="5"/>
    <n v="78501"/>
    <x v="2"/>
    <x v="1113"/>
    <x v="2"/>
    <x v="11"/>
    <x v="1093"/>
    <n v="41.424000000000007"/>
    <n v="2"/>
    <n v="0.2"/>
    <n v="8.2847999999999971"/>
  </r>
  <r>
    <n v="9298"/>
    <x v="4651"/>
    <x v="1"/>
    <x v="24"/>
    <d v="2012-04-22T00:00:00"/>
    <s v="Second Class"/>
    <s v="MP-17965"/>
    <s v="Michael Paige"/>
    <x v="1"/>
    <x v="0"/>
    <s v="Mcallen"/>
    <x v="5"/>
    <n v="78501"/>
    <x v="2"/>
    <x v="1081"/>
    <x v="2"/>
    <x v="7"/>
    <x v="1062"/>
    <n v="244.768"/>
    <n v="4"/>
    <n v="0.2"/>
    <n v="24.476800000000004"/>
  </r>
  <r>
    <n v="9299"/>
    <x v="4651"/>
    <x v="1"/>
    <x v="24"/>
    <d v="2012-04-22T00:00:00"/>
    <s v="Second Class"/>
    <s v="MP-17965"/>
    <s v="Michael Paige"/>
    <x v="1"/>
    <x v="0"/>
    <s v="Mcallen"/>
    <x v="5"/>
    <n v="78501"/>
    <x v="2"/>
    <x v="290"/>
    <x v="1"/>
    <x v="6"/>
    <x v="287"/>
    <n v="74.352000000000004"/>
    <n v="3"/>
    <n v="0.2"/>
    <n v="6.5057999999999971"/>
  </r>
  <r>
    <n v="9300"/>
    <x v="4651"/>
    <x v="1"/>
    <x v="24"/>
    <d v="2012-04-22T00:00:00"/>
    <s v="Second Class"/>
    <s v="MP-17965"/>
    <s v="Michael Paige"/>
    <x v="1"/>
    <x v="0"/>
    <s v="Mcallen"/>
    <x v="5"/>
    <n v="78501"/>
    <x v="2"/>
    <x v="828"/>
    <x v="1"/>
    <x v="8"/>
    <x v="816"/>
    <n v="4.3119999999999985"/>
    <n v="2"/>
    <n v="0.8"/>
    <n v="-6.8992000000000022"/>
  </r>
  <r>
    <n v="9301"/>
    <x v="4651"/>
    <x v="1"/>
    <x v="24"/>
    <d v="2012-04-22T00:00:00"/>
    <s v="Second Class"/>
    <s v="MP-17965"/>
    <s v="Michael Paige"/>
    <x v="1"/>
    <x v="0"/>
    <s v="Mcallen"/>
    <x v="5"/>
    <n v="78501"/>
    <x v="2"/>
    <x v="405"/>
    <x v="0"/>
    <x v="1"/>
    <x v="401"/>
    <n v="56.686"/>
    <n v="1"/>
    <n v="0.3"/>
    <n v="-20.245000000000008"/>
  </r>
  <r>
    <n v="9302"/>
    <x v="4651"/>
    <x v="1"/>
    <x v="24"/>
    <d v="2012-04-22T00:00:00"/>
    <s v="Second Class"/>
    <s v="MP-17965"/>
    <s v="Michael Paige"/>
    <x v="1"/>
    <x v="0"/>
    <s v="Mcallen"/>
    <x v="5"/>
    <n v="78501"/>
    <x v="2"/>
    <x v="1750"/>
    <x v="2"/>
    <x v="7"/>
    <x v="1731"/>
    <n v="97.968000000000004"/>
    <n v="2"/>
    <n v="0.2"/>
    <n v="6.122999999999994"/>
  </r>
  <r>
    <n v="9303"/>
    <x v="4651"/>
    <x v="1"/>
    <x v="24"/>
    <d v="2012-04-22T00:00:00"/>
    <s v="Second Class"/>
    <s v="MP-17965"/>
    <s v="Michael Paige"/>
    <x v="1"/>
    <x v="0"/>
    <s v="Mcallen"/>
    <x v="5"/>
    <n v="78501"/>
    <x v="2"/>
    <x v="1609"/>
    <x v="1"/>
    <x v="6"/>
    <x v="1591"/>
    <n v="7.8719999999999999"/>
    <n v="3"/>
    <n v="0.2"/>
    <n v="0.88559999999999883"/>
  </r>
  <r>
    <n v="9304"/>
    <x v="4651"/>
    <x v="1"/>
    <x v="24"/>
    <d v="2012-04-22T00:00:00"/>
    <s v="Second Class"/>
    <s v="MP-17965"/>
    <s v="Michael Paige"/>
    <x v="1"/>
    <x v="0"/>
    <s v="Mcallen"/>
    <x v="5"/>
    <n v="78501"/>
    <x v="2"/>
    <x v="1307"/>
    <x v="1"/>
    <x v="10"/>
    <x v="1283"/>
    <n v="15.552000000000003"/>
    <n v="3"/>
    <n v="0.2"/>
    <n v="5.4432"/>
  </r>
  <r>
    <n v="9305"/>
    <x v="4651"/>
    <x v="1"/>
    <x v="24"/>
    <d v="2012-04-22T00:00:00"/>
    <s v="Second Class"/>
    <s v="MP-17965"/>
    <s v="Michael Paige"/>
    <x v="1"/>
    <x v="0"/>
    <s v="Mcallen"/>
    <x v="5"/>
    <n v="78501"/>
    <x v="2"/>
    <x v="777"/>
    <x v="1"/>
    <x v="8"/>
    <x v="768"/>
    <n v="1.4759999999999998"/>
    <n v="1"/>
    <n v="0.8"/>
    <n v="-2.2877999999999998"/>
  </r>
  <r>
    <n v="9306"/>
    <x v="4652"/>
    <x v="1"/>
    <x v="444"/>
    <d v="2012-09-24T00:00:00"/>
    <s v="Standard Class"/>
    <s v="MH-17290"/>
    <s v="Marc Harrigan"/>
    <x v="2"/>
    <x v="0"/>
    <s v="Santa Fe"/>
    <x v="27"/>
    <n v="87505"/>
    <x v="1"/>
    <x v="1642"/>
    <x v="1"/>
    <x v="6"/>
    <x v="1623"/>
    <n v="8.4"/>
    <n v="5"/>
    <n v="0"/>
    <n v="2.1840000000000002"/>
  </r>
  <r>
    <n v="9307"/>
    <x v="4653"/>
    <x v="2"/>
    <x v="727"/>
    <d v="2011-03-30T00:00:00"/>
    <s v="Standard Class"/>
    <s v="CA-12265"/>
    <s v="Christina Anderson"/>
    <x v="0"/>
    <x v="0"/>
    <s v="San Francisco"/>
    <x v="1"/>
    <n v="94110"/>
    <x v="1"/>
    <x v="950"/>
    <x v="1"/>
    <x v="6"/>
    <x v="934"/>
    <n v="6.56"/>
    <n v="2"/>
    <n v="0"/>
    <n v="1.9023999999999992"/>
  </r>
  <r>
    <n v="9308"/>
    <x v="4653"/>
    <x v="2"/>
    <x v="727"/>
    <d v="2011-03-30T00:00:00"/>
    <s v="Standard Class"/>
    <s v="CA-12265"/>
    <s v="Christina Anderson"/>
    <x v="0"/>
    <x v="0"/>
    <s v="San Francisco"/>
    <x v="1"/>
    <n v="94110"/>
    <x v="1"/>
    <x v="1453"/>
    <x v="1"/>
    <x v="6"/>
    <x v="1430"/>
    <n v="14.88"/>
    <n v="2"/>
    <n v="0"/>
    <n v="3.7200000000000006"/>
  </r>
  <r>
    <n v="9309"/>
    <x v="4653"/>
    <x v="2"/>
    <x v="727"/>
    <d v="2011-03-30T00:00:00"/>
    <s v="Standard Class"/>
    <s v="CA-12265"/>
    <s v="Christina Anderson"/>
    <x v="0"/>
    <x v="0"/>
    <s v="San Francisco"/>
    <x v="1"/>
    <n v="94110"/>
    <x v="1"/>
    <x v="1564"/>
    <x v="2"/>
    <x v="11"/>
    <x v="1546"/>
    <n v="45.48"/>
    <n v="4"/>
    <n v="0"/>
    <n v="15.917999999999999"/>
  </r>
  <r>
    <n v="9310"/>
    <x v="4653"/>
    <x v="2"/>
    <x v="727"/>
    <d v="2011-03-30T00:00:00"/>
    <s v="Standard Class"/>
    <s v="CA-12265"/>
    <s v="Christina Anderson"/>
    <x v="0"/>
    <x v="0"/>
    <s v="San Francisco"/>
    <x v="1"/>
    <n v="94110"/>
    <x v="1"/>
    <x v="753"/>
    <x v="1"/>
    <x v="6"/>
    <x v="744"/>
    <n v="25.44"/>
    <n v="6"/>
    <n v="0"/>
    <n v="9.9215999999999998"/>
  </r>
  <r>
    <n v="9311"/>
    <x v="4654"/>
    <x v="0"/>
    <x v="370"/>
    <d v="2013-09-01T00:00:00"/>
    <s v="Standard Class"/>
    <s v="KD-16615"/>
    <s v="Ken Dana"/>
    <x v="1"/>
    <x v="0"/>
    <s v="New York City"/>
    <x v="15"/>
    <n v="10024"/>
    <x v="3"/>
    <x v="710"/>
    <x v="1"/>
    <x v="8"/>
    <x v="702"/>
    <n v="146.68800000000002"/>
    <n v="8"/>
    <n v="0.2"/>
    <n v="45.839999999999996"/>
  </r>
  <r>
    <n v="9312"/>
    <x v="4655"/>
    <x v="3"/>
    <x v="904"/>
    <d v="2014-03-13T00:00:00"/>
    <s v="Standard Class"/>
    <s v="DW-13540"/>
    <s v="Don Weiss"/>
    <x v="0"/>
    <x v="0"/>
    <s v="Dallas"/>
    <x v="5"/>
    <n v="75220"/>
    <x v="2"/>
    <x v="85"/>
    <x v="1"/>
    <x v="2"/>
    <x v="85"/>
    <n v="4.9280000000000008"/>
    <n v="2"/>
    <n v="0.2"/>
    <n v="1.7247999999999997"/>
  </r>
  <r>
    <n v="9313"/>
    <x v="4655"/>
    <x v="3"/>
    <x v="904"/>
    <d v="2014-03-13T00:00:00"/>
    <s v="Standard Class"/>
    <s v="DW-13540"/>
    <s v="Don Weiss"/>
    <x v="0"/>
    <x v="0"/>
    <s v="Dallas"/>
    <x v="5"/>
    <n v="75220"/>
    <x v="2"/>
    <x v="397"/>
    <x v="1"/>
    <x v="6"/>
    <x v="393"/>
    <n v="63.488"/>
    <n v="4"/>
    <n v="0.2"/>
    <n v="4.7616000000000014"/>
  </r>
  <r>
    <n v="9314"/>
    <x v="4656"/>
    <x v="1"/>
    <x v="1216"/>
    <d v="2012-11-11T00:00:00"/>
    <s v="Same Day"/>
    <s v="AG-10495"/>
    <s v="Andrew Gjertsen"/>
    <x v="1"/>
    <x v="0"/>
    <s v="Detroit"/>
    <x v="12"/>
    <n v="48234"/>
    <x v="2"/>
    <x v="42"/>
    <x v="1"/>
    <x v="4"/>
    <x v="42"/>
    <n v="418.32"/>
    <n v="7"/>
    <n v="0"/>
    <n v="117.12960000000004"/>
  </r>
  <r>
    <n v="9315"/>
    <x v="4656"/>
    <x v="1"/>
    <x v="1216"/>
    <d v="2012-11-11T00:00:00"/>
    <s v="Same Day"/>
    <s v="AG-10495"/>
    <s v="Andrew Gjertsen"/>
    <x v="1"/>
    <x v="0"/>
    <s v="Detroit"/>
    <x v="12"/>
    <n v="48234"/>
    <x v="2"/>
    <x v="14"/>
    <x v="1"/>
    <x v="9"/>
    <x v="14"/>
    <n v="123.858"/>
    <n v="2"/>
    <n v="0.1"/>
    <n v="46.790800000000004"/>
  </r>
  <r>
    <n v="9316"/>
    <x v="4657"/>
    <x v="0"/>
    <x v="41"/>
    <d v="2013-04-10T00:00:00"/>
    <s v="Standard Class"/>
    <s v="JH-16180"/>
    <s v="Justin Hirsh"/>
    <x v="0"/>
    <x v="0"/>
    <s v="Philadelphia"/>
    <x v="9"/>
    <n v="19140"/>
    <x v="3"/>
    <x v="1326"/>
    <x v="2"/>
    <x v="7"/>
    <x v="1303"/>
    <n v="118.78199999999998"/>
    <n v="3"/>
    <n v="0.4"/>
    <n v="-27.715799999999994"/>
  </r>
  <r>
    <n v="9317"/>
    <x v="4657"/>
    <x v="0"/>
    <x v="41"/>
    <d v="2013-04-10T00:00:00"/>
    <s v="Standard Class"/>
    <s v="JH-16180"/>
    <s v="Justin Hirsh"/>
    <x v="0"/>
    <x v="0"/>
    <s v="Philadelphia"/>
    <x v="9"/>
    <n v="19140"/>
    <x v="3"/>
    <x v="262"/>
    <x v="1"/>
    <x v="14"/>
    <x v="259"/>
    <n v="769.18400000000008"/>
    <n v="4"/>
    <n v="0.2"/>
    <n v="-163.45159999999996"/>
  </r>
  <r>
    <n v="9318"/>
    <x v="4658"/>
    <x v="3"/>
    <x v="1217"/>
    <d v="2014-02-27T00:00:00"/>
    <s v="Standard Class"/>
    <s v="DK-13090"/>
    <s v="Dave Kipp"/>
    <x v="0"/>
    <x v="0"/>
    <s v="Carrollton"/>
    <x v="5"/>
    <n v="75007"/>
    <x v="2"/>
    <x v="333"/>
    <x v="2"/>
    <x v="11"/>
    <x v="329"/>
    <n v="47.904000000000003"/>
    <n v="1"/>
    <n v="0.2"/>
    <n v="-2.9940000000000015"/>
  </r>
  <r>
    <n v="9319"/>
    <x v="4659"/>
    <x v="3"/>
    <x v="228"/>
    <d v="2014-07-26T00:00:00"/>
    <s v="Standard Class"/>
    <s v="AR-10825"/>
    <s v="Anthony Rawles"/>
    <x v="1"/>
    <x v="0"/>
    <s v="New York City"/>
    <x v="15"/>
    <n v="10009"/>
    <x v="3"/>
    <x v="578"/>
    <x v="1"/>
    <x v="10"/>
    <x v="573"/>
    <n v="13.36"/>
    <n v="2"/>
    <n v="0"/>
    <n v="6.4127999999999998"/>
  </r>
  <r>
    <n v="9320"/>
    <x v="4659"/>
    <x v="3"/>
    <x v="228"/>
    <d v="2014-07-26T00:00:00"/>
    <s v="Standard Class"/>
    <s v="AR-10825"/>
    <s v="Anthony Rawles"/>
    <x v="1"/>
    <x v="0"/>
    <s v="New York City"/>
    <x v="15"/>
    <n v="10009"/>
    <x v="3"/>
    <x v="1853"/>
    <x v="0"/>
    <x v="1"/>
    <x v="1832"/>
    <n v="163.76400000000001"/>
    <n v="2"/>
    <n v="0.1"/>
    <n v="25.474399999999999"/>
  </r>
  <r>
    <n v="9321"/>
    <x v="4659"/>
    <x v="3"/>
    <x v="228"/>
    <d v="2014-07-26T00:00:00"/>
    <s v="Standard Class"/>
    <s v="AR-10825"/>
    <s v="Anthony Rawles"/>
    <x v="1"/>
    <x v="0"/>
    <s v="New York City"/>
    <x v="15"/>
    <n v="10009"/>
    <x v="3"/>
    <x v="1762"/>
    <x v="0"/>
    <x v="5"/>
    <x v="1742"/>
    <n v="183.92"/>
    <n v="4"/>
    <n v="0"/>
    <n v="31.266399999999976"/>
  </r>
  <r>
    <n v="9322"/>
    <x v="4660"/>
    <x v="0"/>
    <x v="254"/>
    <d v="2013-11-09T00:00:00"/>
    <s v="Standard Class"/>
    <s v="SM-20005"/>
    <s v="Sally Matthias"/>
    <x v="0"/>
    <x v="0"/>
    <s v="Houston"/>
    <x v="5"/>
    <n v="77041"/>
    <x v="2"/>
    <x v="1462"/>
    <x v="0"/>
    <x v="5"/>
    <x v="1439"/>
    <n v="11.376000000000001"/>
    <n v="3"/>
    <n v="0.6"/>
    <n v="-5.6879999999999988"/>
  </r>
  <r>
    <n v="9323"/>
    <x v="4660"/>
    <x v="0"/>
    <x v="254"/>
    <d v="2013-11-09T00:00:00"/>
    <s v="Standard Class"/>
    <s v="SM-20005"/>
    <s v="Sally Matthias"/>
    <x v="0"/>
    <x v="0"/>
    <s v="Houston"/>
    <x v="5"/>
    <n v="77041"/>
    <x v="2"/>
    <x v="479"/>
    <x v="0"/>
    <x v="5"/>
    <x v="475"/>
    <n v="66.112000000000009"/>
    <n v="4"/>
    <n v="0.6"/>
    <n v="-84.292799999999986"/>
  </r>
  <r>
    <n v="9324"/>
    <x v="4661"/>
    <x v="3"/>
    <x v="397"/>
    <d v="2014-09-30T00:00:00"/>
    <s v="Standard Class"/>
    <s v="DB-13660"/>
    <s v="Duane Benoit"/>
    <x v="0"/>
    <x v="0"/>
    <s v="Los Angeles"/>
    <x v="1"/>
    <n v="90036"/>
    <x v="1"/>
    <x v="954"/>
    <x v="1"/>
    <x v="10"/>
    <x v="938"/>
    <n v="211.04"/>
    <n v="8"/>
    <n v="0"/>
    <n v="97.078399999999988"/>
  </r>
  <r>
    <n v="9325"/>
    <x v="4661"/>
    <x v="3"/>
    <x v="397"/>
    <d v="2014-09-30T00:00:00"/>
    <s v="Standard Class"/>
    <s v="DB-13660"/>
    <s v="Duane Benoit"/>
    <x v="0"/>
    <x v="0"/>
    <s v="Los Angeles"/>
    <x v="1"/>
    <n v="90036"/>
    <x v="1"/>
    <x v="873"/>
    <x v="0"/>
    <x v="1"/>
    <x v="858"/>
    <n v="594.81600000000003"/>
    <n v="2"/>
    <n v="0.2"/>
    <n v="59.481600000000014"/>
  </r>
  <r>
    <n v="9326"/>
    <x v="4661"/>
    <x v="3"/>
    <x v="397"/>
    <d v="2014-09-30T00:00:00"/>
    <s v="Standard Class"/>
    <s v="DB-13660"/>
    <s v="Duane Benoit"/>
    <x v="0"/>
    <x v="0"/>
    <s v="Los Angeles"/>
    <x v="1"/>
    <n v="90036"/>
    <x v="1"/>
    <x v="999"/>
    <x v="1"/>
    <x v="8"/>
    <x v="982"/>
    <n v="72.960000000000008"/>
    <n v="3"/>
    <n v="0.2"/>
    <n v="23.711999999999996"/>
  </r>
  <r>
    <n v="9327"/>
    <x v="4662"/>
    <x v="3"/>
    <x v="210"/>
    <d v="2014-09-11T00:00:00"/>
    <s v="First Class"/>
    <s v="PF-19225"/>
    <s v="Phillip Flathmann"/>
    <x v="0"/>
    <x v="0"/>
    <s v="Edmonds"/>
    <x v="4"/>
    <n v="98026"/>
    <x v="1"/>
    <x v="1653"/>
    <x v="0"/>
    <x v="5"/>
    <x v="1633"/>
    <n v="80.959999999999994"/>
    <n v="4"/>
    <n v="0"/>
    <n v="34.812800000000003"/>
  </r>
  <r>
    <n v="9328"/>
    <x v="4662"/>
    <x v="3"/>
    <x v="210"/>
    <d v="2014-09-11T00:00:00"/>
    <s v="First Class"/>
    <s v="PF-19225"/>
    <s v="Phillip Flathmann"/>
    <x v="0"/>
    <x v="0"/>
    <s v="Edmonds"/>
    <x v="4"/>
    <n v="98026"/>
    <x v="1"/>
    <x v="11"/>
    <x v="2"/>
    <x v="7"/>
    <x v="11"/>
    <n v="455.71199999999999"/>
    <n v="2"/>
    <n v="0.2"/>
    <n v="34.178400000000011"/>
  </r>
  <r>
    <n v="9329"/>
    <x v="4662"/>
    <x v="3"/>
    <x v="210"/>
    <d v="2014-09-11T00:00:00"/>
    <s v="First Class"/>
    <s v="PF-19225"/>
    <s v="Phillip Flathmann"/>
    <x v="0"/>
    <x v="0"/>
    <s v="Edmonds"/>
    <x v="4"/>
    <n v="98026"/>
    <x v="1"/>
    <x v="1502"/>
    <x v="1"/>
    <x v="6"/>
    <x v="1481"/>
    <n v="25.98"/>
    <n v="1"/>
    <n v="0"/>
    <n v="7.2744"/>
  </r>
  <r>
    <n v="9330"/>
    <x v="4663"/>
    <x v="1"/>
    <x v="109"/>
    <d v="2012-11-30T00:00:00"/>
    <s v="First Class"/>
    <s v="AJ-10945"/>
    <s v="Ashley Jarboe"/>
    <x v="0"/>
    <x v="0"/>
    <s v="San Francisco"/>
    <x v="1"/>
    <n v="94110"/>
    <x v="1"/>
    <x v="1626"/>
    <x v="1"/>
    <x v="9"/>
    <x v="1607"/>
    <n v="45.28"/>
    <n v="4"/>
    <n v="0"/>
    <n v="15.395199999999999"/>
  </r>
  <r>
    <n v="9331"/>
    <x v="4664"/>
    <x v="1"/>
    <x v="768"/>
    <d v="2012-11-18T00:00:00"/>
    <s v="Standard Class"/>
    <s v="EB-14110"/>
    <s v="Eugene Barchas"/>
    <x v="0"/>
    <x v="0"/>
    <s v="New York City"/>
    <x v="15"/>
    <n v="10035"/>
    <x v="3"/>
    <x v="837"/>
    <x v="1"/>
    <x v="12"/>
    <x v="33"/>
    <n v="15.56"/>
    <n v="2"/>
    <n v="0"/>
    <n v="7.3132000000000001"/>
  </r>
  <r>
    <n v="9332"/>
    <x v="4665"/>
    <x v="0"/>
    <x v="321"/>
    <d v="2013-10-04T00:00:00"/>
    <s v="Standard Class"/>
    <s v="ES-14080"/>
    <s v="Erin Smith"/>
    <x v="1"/>
    <x v="0"/>
    <s v="Springfield"/>
    <x v="21"/>
    <n v="97477"/>
    <x v="1"/>
    <x v="1118"/>
    <x v="2"/>
    <x v="7"/>
    <x v="1097"/>
    <n v="859.2"/>
    <n v="3"/>
    <n v="0.2"/>
    <n v="75.180000000000064"/>
  </r>
  <r>
    <n v="9333"/>
    <x v="4666"/>
    <x v="3"/>
    <x v="220"/>
    <d v="2014-09-14T00:00:00"/>
    <s v="Second Class"/>
    <s v="SS-20410"/>
    <s v="Shahid Shariari"/>
    <x v="0"/>
    <x v="0"/>
    <s v="Georgetown"/>
    <x v="0"/>
    <n v="40324"/>
    <x v="0"/>
    <x v="414"/>
    <x v="1"/>
    <x v="9"/>
    <x v="409"/>
    <n v="195.68"/>
    <n v="4"/>
    <n v="0"/>
    <n v="50.876800000000003"/>
  </r>
  <r>
    <n v="9334"/>
    <x v="4666"/>
    <x v="3"/>
    <x v="220"/>
    <d v="2014-09-14T00:00:00"/>
    <s v="Second Class"/>
    <s v="SS-20410"/>
    <s v="Shahid Shariari"/>
    <x v="0"/>
    <x v="0"/>
    <s v="Georgetown"/>
    <x v="0"/>
    <n v="40324"/>
    <x v="0"/>
    <x v="1053"/>
    <x v="1"/>
    <x v="13"/>
    <x v="1033"/>
    <n v="14.2"/>
    <n v="4"/>
    <n v="0"/>
    <n v="6.6739999999999995"/>
  </r>
  <r>
    <n v="9335"/>
    <x v="4667"/>
    <x v="3"/>
    <x v="927"/>
    <d v="2014-05-03T00:00:00"/>
    <s v="First Class"/>
    <s v="AG-10900"/>
    <s v="Arthur Gainer"/>
    <x v="0"/>
    <x v="0"/>
    <s v="Coral Springs"/>
    <x v="2"/>
    <n v="33065"/>
    <x v="0"/>
    <x v="0"/>
    <x v="0"/>
    <x v="0"/>
    <x v="0"/>
    <n v="314.35199999999998"/>
    <n v="3"/>
    <n v="0.2"/>
    <n v="-15.71759999999999"/>
  </r>
  <r>
    <n v="9336"/>
    <x v="4667"/>
    <x v="3"/>
    <x v="927"/>
    <d v="2014-05-03T00:00:00"/>
    <s v="First Class"/>
    <s v="AG-10900"/>
    <s v="Arthur Gainer"/>
    <x v="0"/>
    <x v="0"/>
    <s v="Coral Springs"/>
    <x v="2"/>
    <n v="33065"/>
    <x v="0"/>
    <x v="1568"/>
    <x v="1"/>
    <x v="2"/>
    <x v="1550"/>
    <n v="4.6079999999999997"/>
    <n v="2"/>
    <n v="0.2"/>
    <n v="1.4975999999999996"/>
  </r>
  <r>
    <n v="9337"/>
    <x v="4668"/>
    <x v="3"/>
    <x v="118"/>
    <d v="2014-09-21T00:00:00"/>
    <s v="Standard Class"/>
    <s v="CY-12745"/>
    <s v="Craig Yedwab"/>
    <x v="1"/>
    <x v="0"/>
    <s v="San Francisco"/>
    <x v="1"/>
    <n v="94110"/>
    <x v="1"/>
    <x v="110"/>
    <x v="1"/>
    <x v="13"/>
    <x v="110"/>
    <n v="17.899999999999999"/>
    <n v="5"/>
    <n v="0"/>
    <n v="8.7710000000000008"/>
  </r>
  <r>
    <n v="9338"/>
    <x v="4669"/>
    <x v="2"/>
    <x v="538"/>
    <d v="2011-10-22T00:00:00"/>
    <s v="Second Class"/>
    <s v="RP-19270"/>
    <s v="Rachel Payne"/>
    <x v="1"/>
    <x v="0"/>
    <s v="San Francisco"/>
    <x v="1"/>
    <n v="94110"/>
    <x v="1"/>
    <x v="1390"/>
    <x v="1"/>
    <x v="8"/>
    <x v="1367"/>
    <n v="2.9920000000000004"/>
    <n v="1"/>
    <n v="0.2"/>
    <n v="1.1219999999999999"/>
  </r>
  <r>
    <n v="9339"/>
    <x v="4669"/>
    <x v="2"/>
    <x v="538"/>
    <d v="2011-10-22T00:00:00"/>
    <s v="Second Class"/>
    <s v="RP-19270"/>
    <s v="Rachel Payne"/>
    <x v="1"/>
    <x v="0"/>
    <s v="San Francisco"/>
    <x v="1"/>
    <n v="94110"/>
    <x v="1"/>
    <x v="807"/>
    <x v="1"/>
    <x v="8"/>
    <x v="797"/>
    <n v="20.064"/>
    <n v="6"/>
    <n v="0.2"/>
    <n v="7.0223999999999993"/>
  </r>
  <r>
    <n v="9340"/>
    <x v="4669"/>
    <x v="2"/>
    <x v="538"/>
    <d v="2011-10-22T00:00:00"/>
    <s v="Second Class"/>
    <s v="RP-19270"/>
    <s v="Rachel Payne"/>
    <x v="1"/>
    <x v="0"/>
    <s v="San Francisco"/>
    <x v="1"/>
    <n v="94110"/>
    <x v="1"/>
    <x v="1689"/>
    <x v="1"/>
    <x v="10"/>
    <x v="1668"/>
    <n v="146.72999999999999"/>
    <n v="3"/>
    <n v="0"/>
    <n v="68.963099999999997"/>
  </r>
  <r>
    <n v="9341"/>
    <x v="4669"/>
    <x v="2"/>
    <x v="538"/>
    <d v="2011-10-22T00:00:00"/>
    <s v="Second Class"/>
    <s v="RP-19270"/>
    <s v="Rachel Payne"/>
    <x v="1"/>
    <x v="0"/>
    <s v="San Francisco"/>
    <x v="1"/>
    <n v="94110"/>
    <x v="1"/>
    <x v="547"/>
    <x v="1"/>
    <x v="2"/>
    <x v="542"/>
    <n v="18.75"/>
    <n v="5"/>
    <n v="0"/>
    <n v="9"/>
  </r>
  <r>
    <n v="9342"/>
    <x v="4669"/>
    <x v="2"/>
    <x v="538"/>
    <d v="2011-10-22T00:00:00"/>
    <s v="Second Class"/>
    <s v="RP-19270"/>
    <s v="Rachel Payne"/>
    <x v="1"/>
    <x v="0"/>
    <s v="San Francisco"/>
    <x v="1"/>
    <n v="94110"/>
    <x v="1"/>
    <x v="1692"/>
    <x v="2"/>
    <x v="7"/>
    <x v="1671"/>
    <n v="117.57600000000002"/>
    <n v="3"/>
    <n v="0.2"/>
    <n v="11.757600000000011"/>
  </r>
  <r>
    <n v="9343"/>
    <x v="4670"/>
    <x v="0"/>
    <x v="69"/>
    <d v="2013-03-19T00:00:00"/>
    <s v="Standard Class"/>
    <s v="DB-13360"/>
    <s v="Dennis Bolton"/>
    <x v="2"/>
    <x v="0"/>
    <s v="Riverside"/>
    <x v="1"/>
    <n v="92503"/>
    <x v="1"/>
    <x v="624"/>
    <x v="1"/>
    <x v="8"/>
    <x v="618"/>
    <n v="51.184000000000012"/>
    <n v="7"/>
    <n v="0.2"/>
    <n v="19.193999999999999"/>
  </r>
  <r>
    <n v="9344"/>
    <x v="4671"/>
    <x v="3"/>
    <x v="922"/>
    <d v="2014-02-21T00:00:00"/>
    <s v="First Class"/>
    <s v="CK-12325"/>
    <s v="Christine Kargatis"/>
    <x v="2"/>
    <x v="0"/>
    <s v="Troy"/>
    <x v="24"/>
    <n v="45373"/>
    <x v="3"/>
    <x v="1746"/>
    <x v="0"/>
    <x v="3"/>
    <x v="1727"/>
    <n v="455.97"/>
    <n v="5"/>
    <n v="0.4"/>
    <n v="-106.39299999999997"/>
  </r>
  <r>
    <n v="9345"/>
    <x v="4671"/>
    <x v="3"/>
    <x v="922"/>
    <d v="2014-02-21T00:00:00"/>
    <s v="First Class"/>
    <s v="CK-12325"/>
    <s v="Christine Kargatis"/>
    <x v="2"/>
    <x v="0"/>
    <s v="Troy"/>
    <x v="24"/>
    <n v="45373"/>
    <x v="3"/>
    <x v="31"/>
    <x v="1"/>
    <x v="8"/>
    <x v="31"/>
    <n v="5.7150000000000016"/>
    <n v="5"/>
    <n v="0.7"/>
    <n v="-4.7625000000000011"/>
  </r>
  <r>
    <n v="9346"/>
    <x v="4671"/>
    <x v="3"/>
    <x v="922"/>
    <d v="2014-02-21T00:00:00"/>
    <s v="First Class"/>
    <s v="CK-12325"/>
    <s v="Christine Kargatis"/>
    <x v="2"/>
    <x v="0"/>
    <s v="Troy"/>
    <x v="24"/>
    <n v="45373"/>
    <x v="3"/>
    <x v="1485"/>
    <x v="2"/>
    <x v="7"/>
    <x v="1463"/>
    <n v="57.593999999999994"/>
    <n v="1"/>
    <n v="0.4"/>
    <n v="-11.518799999999999"/>
  </r>
  <r>
    <n v="9347"/>
    <x v="4671"/>
    <x v="3"/>
    <x v="922"/>
    <d v="2014-02-21T00:00:00"/>
    <s v="First Class"/>
    <s v="CK-12325"/>
    <s v="Christine Kargatis"/>
    <x v="2"/>
    <x v="0"/>
    <s v="Troy"/>
    <x v="24"/>
    <n v="45373"/>
    <x v="3"/>
    <x v="1155"/>
    <x v="0"/>
    <x v="5"/>
    <x v="1134"/>
    <n v="30.144000000000002"/>
    <n v="2"/>
    <n v="0.2"/>
    <n v="8.2896000000000001"/>
  </r>
  <r>
    <n v="9348"/>
    <x v="4671"/>
    <x v="3"/>
    <x v="922"/>
    <d v="2014-02-21T00:00:00"/>
    <s v="First Class"/>
    <s v="CK-12325"/>
    <s v="Christine Kargatis"/>
    <x v="2"/>
    <x v="0"/>
    <s v="Troy"/>
    <x v="24"/>
    <n v="45373"/>
    <x v="3"/>
    <x v="1189"/>
    <x v="0"/>
    <x v="1"/>
    <x v="1166"/>
    <n v="899.43"/>
    <n v="5"/>
    <n v="0.3"/>
    <n v="-12.84900000000016"/>
  </r>
  <r>
    <n v="9349"/>
    <x v="4672"/>
    <x v="0"/>
    <x v="596"/>
    <d v="2013-12-29T00:00:00"/>
    <s v="Standard Class"/>
    <s v="DN-13690"/>
    <s v="Duane Noonan"/>
    <x v="0"/>
    <x v="0"/>
    <s v="Moreno Valley"/>
    <x v="1"/>
    <n v="92553"/>
    <x v="1"/>
    <x v="1805"/>
    <x v="0"/>
    <x v="5"/>
    <x v="1786"/>
    <n v="842.72"/>
    <n v="8"/>
    <n v="0"/>
    <n v="202.25279999999998"/>
  </r>
  <r>
    <n v="9350"/>
    <x v="4672"/>
    <x v="0"/>
    <x v="596"/>
    <d v="2013-12-29T00:00:00"/>
    <s v="Standard Class"/>
    <s v="DN-13690"/>
    <s v="Duane Noonan"/>
    <x v="0"/>
    <x v="0"/>
    <s v="Moreno Valley"/>
    <x v="1"/>
    <n v="92553"/>
    <x v="1"/>
    <x v="107"/>
    <x v="0"/>
    <x v="5"/>
    <x v="107"/>
    <n v="41.96"/>
    <n v="2"/>
    <n v="0"/>
    <n v="10.909600000000001"/>
  </r>
  <r>
    <n v="9351"/>
    <x v="4673"/>
    <x v="0"/>
    <x v="713"/>
    <d v="2013-09-28T00:00:00"/>
    <s v="Standard Class"/>
    <s v="DP-13105"/>
    <s v="Dave Poirier"/>
    <x v="1"/>
    <x v="0"/>
    <s v="Seattle"/>
    <x v="4"/>
    <n v="98115"/>
    <x v="1"/>
    <x v="925"/>
    <x v="1"/>
    <x v="8"/>
    <x v="908"/>
    <n v="13.216000000000001"/>
    <n v="4"/>
    <n v="0.2"/>
    <n v="4.4603999999999999"/>
  </r>
  <r>
    <n v="9352"/>
    <x v="4673"/>
    <x v="0"/>
    <x v="713"/>
    <d v="2013-09-28T00:00:00"/>
    <s v="Standard Class"/>
    <s v="DP-13105"/>
    <s v="Dave Poirier"/>
    <x v="1"/>
    <x v="0"/>
    <s v="Seattle"/>
    <x v="4"/>
    <n v="98115"/>
    <x v="1"/>
    <x v="389"/>
    <x v="0"/>
    <x v="1"/>
    <x v="385"/>
    <n v="184.75200000000001"/>
    <n v="3"/>
    <n v="0.2"/>
    <n v="-20.784600000000012"/>
  </r>
  <r>
    <n v="9353"/>
    <x v="4674"/>
    <x v="3"/>
    <x v="241"/>
    <d v="2014-09-27T00:00:00"/>
    <s v="First Class"/>
    <s v="RO-19780"/>
    <s v="Rose O'Brian"/>
    <x v="0"/>
    <x v="0"/>
    <s v="Chicago"/>
    <x v="10"/>
    <n v="60623"/>
    <x v="2"/>
    <x v="873"/>
    <x v="0"/>
    <x v="1"/>
    <x v="858"/>
    <n v="520.46399999999994"/>
    <n v="2"/>
    <n v="0.3"/>
    <n v="-14.870399999999961"/>
  </r>
  <r>
    <n v="9354"/>
    <x v="4674"/>
    <x v="3"/>
    <x v="241"/>
    <d v="2014-09-27T00:00:00"/>
    <s v="First Class"/>
    <s v="RO-19780"/>
    <s v="Rose O'Brian"/>
    <x v="0"/>
    <x v="0"/>
    <s v="Chicago"/>
    <x v="10"/>
    <n v="60623"/>
    <x v="2"/>
    <x v="1790"/>
    <x v="1"/>
    <x v="10"/>
    <x v="1771"/>
    <n v="11.423999999999999"/>
    <n v="3"/>
    <n v="0.2"/>
    <n v="3.7127999999999988"/>
  </r>
  <r>
    <n v="9355"/>
    <x v="4675"/>
    <x v="1"/>
    <x v="494"/>
    <d v="2012-12-05T00:00:00"/>
    <s v="Standard Class"/>
    <s v="MA-17560"/>
    <s v="Matt Abelman"/>
    <x v="2"/>
    <x v="0"/>
    <s v="Jackson"/>
    <x v="12"/>
    <n v="49201"/>
    <x v="2"/>
    <x v="1769"/>
    <x v="1"/>
    <x v="10"/>
    <x v="1750"/>
    <n v="19.440000000000001"/>
    <n v="3"/>
    <n v="0"/>
    <n v="9.3312000000000008"/>
  </r>
  <r>
    <n v="9356"/>
    <x v="4675"/>
    <x v="1"/>
    <x v="494"/>
    <d v="2012-12-05T00:00:00"/>
    <s v="Standard Class"/>
    <s v="MA-17560"/>
    <s v="Matt Abelman"/>
    <x v="2"/>
    <x v="0"/>
    <s v="Jackson"/>
    <x v="12"/>
    <n v="49201"/>
    <x v="2"/>
    <x v="1063"/>
    <x v="1"/>
    <x v="6"/>
    <x v="1043"/>
    <n v="3.64"/>
    <n v="2"/>
    <n v="0"/>
    <n v="1.0192000000000001"/>
  </r>
  <r>
    <n v="9357"/>
    <x v="4675"/>
    <x v="1"/>
    <x v="494"/>
    <d v="2012-12-05T00:00:00"/>
    <s v="Standard Class"/>
    <s v="MA-17560"/>
    <s v="Matt Abelman"/>
    <x v="2"/>
    <x v="0"/>
    <s v="Jackson"/>
    <x v="12"/>
    <n v="49201"/>
    <x v="2"/>
    <x v="1286"/>
    <x v="1"/>
    <x v="10"/>
    <x v="1263"/>
    <n v="18.54"/>
    <n v="2"/>
    <n v="0"/>
    <n v="8.7137999999999991"/>
  </r>
  <r>
    <n v="9358"/>
    <x v="4676"/>
    <x v="0"/>
    <x v="967"/>
    <d v="2013-01-28T00:00:00"/>
    <s v="Second Class"/>
    <s v="JD-15895"/>
    <s v="Jonathan Doherty"/>
    <x v="1"/>
    <x v="0"/>
    <s v="New York City"/>
    <x v="15"/>
    <n v="10024"/>
    <x v="3"/>
    <x v="828"/>
    <x v="1"/>
    <x v="8"/>
    <x v="816"/>
    <n v="43.120000000000005"/>
    <n v="5"/>
    <n v="0.2"/>
    <n v="15.091999999999995"/>
  </r>
  <r>
    <n v="9359"/>
    <x v="4676"/>
    <x v="0"/>
    <x v="967"/>
    <d v="2013-01-28T00:00:00"/>
    <s v="Second Class"/>
    <s v="JD-15895"/>
    <s v="Jonathan Doherty"/>
    <x v="1"/>
    <x v="0"/>
    <s v="New York City"/>
    <x v="15"/>
    <n v="10024"/>
    <x v="3"/>
    <x v="616"/>
    <x v="0"/>
    <x v="3"/>
    <x v="611"/>
    <n v="313.72199999999998"/>
    <n v="3"/>
    <n v="0.4"/>
    <n v="-99.34529999999998"/>
  </r>
  <r>
    <n v="9360"/>
    <x v="4676"/>
    <x v="0"/>
    <x v="967"/>
    <d v="2013-01-28T00:00:00"/>
    <s v="Second Class"/>
    <s v="JD-15895"/>
    <s v="Jonathan Doherty"/>
    <x v="1"/>
    <x v="0"/>
    <s v="New York City"/>
    <x v="15"/>
    <n v="10024"/>
    <x v="3"/>
    <x v="1762"/>
    <x v="0"/>
    <x v="5"/>
    <x v="1742"/>
    <n v="45.98"/>
    <n v="1"/>
    <n v="0"/>
    <n v="7.816599999999994"/>
  </r>
  <r>
    <n v="9361"/>
    <x v="4676"/>
    <x v="0"/>
    <x v="967"/>
    <d v="2013-01-28T00:00:00"/>
    <s v="Second Class"/>
    <s v="JD-15895"/>
    <s v="Jonathan Doherty"/>
    <x v="1"/>
    <x v="0"/>
    <s v="New York City"/>
    <x v="15"/>
    <n v="10024"/>
    <x v="3"/>
    <x v="854"/>
    <x v="1"/>
    <x v="4"/>
    <x v="839"/>
    <n v="428.68"/>
    <n v="7"/>
    <n v="0"/>
    <n v="0"/>
  </r>
  <r>
    <n v="9362"/>
    <x v="4677"/>
    <x v="3"/>
    <x v="708"/>
    <d v="2014-03-26T00:00:00"/>
    <s v="Standard Class"/>
    <s v="PS-18970"/>
    <s v="Paul Stevenson"/>
    <x v="2"/>
    <x v="0"/>
    <s v="Seattle"/>
    <x v="4"/>
    <n v="98105"/>
    <x v="1"/>
    <x v="48"/>
    <x v="1"/>
    <x v="8"/>
    <x v="48"/>
    <n v="30.576000000000001"/>
    <n v="6"/>
    <n v="0.2"/>
    <n v="10.3194"/>
  </r>
  <r>
    <n v="9363"/>
    <x v="4677"/>
    <x v="3"/>
    <x v="708"/>
    <d v="2014-03-26T00:00:00"/>
    <s v="Standard Class"/>
    <s v="PS-18970"/>
    <s v="Paul Stevenson"/>
    <x v="2"/>
    <x v="0"/>
    <s v="Seattle"/>
    <x v="4"/>
    <n v="98105"/>
    <x v="1"/>
    <x v="802"/>
    <x v="1"/>
    <x v="13"/>
    <x v="792"/>
    <n v="13.020000000000001"/>
    <n v="7"/>
    <n v="0"/>
    <n v="0.3906000000000005"/>
  </r>
  <r>
    <n v="9364"/>
    <x v="4677"/>
    <x v="3"/>
    <x v="708"/>
    <d v="2014-03-26T00:00:00"/>
    <s v="Standard Class"/>
    <s v="PS-18970"/>
    <s v="Paul Stevenson"/>
    <x v="2"/>
    <x v="0"/>
    <s v="Seattle"/>
    <x v="4"/>
    <n v="98105"/>
    <x v="1"/>
    <x v="1256"/>
    <x v="0"/>
    <x v="5"/>
    <x v="1231"/>
    <n v="22.14"/>
    <n v="3"/>
    <n v="0"/>
    <n v="6.4205999999999976"/>
  </r>
  <r>
    <n v="9365"/>
    <x v="4677"/>
    <x v="3"/>
    <x v="708"/>
    <d v="2014-03-26T00:00:00"/>
    <s v="Standard Class"/>
    <s v="PS-18970"/>
    <s v="Paul Stevenson"/>
    <x v="2"/>
    <x v="0"/>
    <s v="Seattle"/>
    <x v="4"/>
    <n v="98105"/>
    <x v="1"/>
    <x v="435"/>
    <x v="1"/>
    <x v="4"/>
    <x v="430"/>
    <n v="359.32"/>
    <n v="4"/>
    <n v="0"/>
    <n v="7.1863999999999919"/>
  </r>
  <r>
    <n v="9366"/>
    <x v="4678"/>
    <x v="2"/>
    <x v="963"/>
    <d v="2011-08-25T00:00:00"/>
    <s v="First Class"/>
    <s v="JF-15415"/>
    <s v="Jennifer Ferguson"/>
    <x v="0"/>
    <x v="0"/>
    <s v="Saint Charles"/>
    <x v="25"/>
    <n v="63301"/>
    <x v="2"/>
    <x v="1828"/>
    <x v="1"/>
    <x v="10"/>
    <x v="1807"/>
    <n v="11.56"/>
    <n v="2"/>
    <n v="0"/>
    <n v="5.6644000000000005"/>
  </r>
  <r>
    <n v="9367"/>
    <x v="4679"/>
    <x v="2"/>
    <x v="785"/>
    <d v="2011-06-13T00:00:00"/>
    <s v="Standard Class"/>
    <s v="RD-19480"/>
    <s v="Rick Duston"/>
    <x v="0"/>
    <x v="0"/>
    <s v="Long Beach"/>
    <x v="15"/>
    <n v="11561"/>
    <x v="3"/>
    <x v="1636"/>
    <x v="1"/>
    <x v="8"/>
    <x v="1617"/>
    <n v="68.48"/>
    <n v="2"/>
    <n v="0.2"/>
    <n v="25.679999999999996"/>
  </r>
  <r>
    <n v="9368"/>
    <x v="4679"/>
    <x v="2"/>
    <x v="785"/>
    <d v="2011-06-13T00:00:00"/>
    <s v="Standard Class"/>
    <s v="RD-19480"/>
    <s v="Rick Duston"/>
    <x v="0"/>
    <x v="0"/>
    <s v="Long Beach"/>
    <x v="15"/>
    <n v="11561"/>
    <x v="3"/>
    <x v="1362"/>
    <x v="1"/>
    <x v="4"/>
    <x v="1339"/>
    <n v="1676.88"/>
    <n v="6"/>
    <n v="0"/>
    <n v="83.843999999999937"/>
  </r>
  <r>
    <n v="9369"/>
    <x v="4680"/>
    <x v="0"/>
    <x v="281"/>
    <d v="2013-04-10T00:00:00"/>
    <s v="First Class"/>
    <s v="ES-14080"/>
    <s v="Erin Smith"/>
    <x v="1"/>
    <x v="0"/>
    <s v="Lakewood"/>
    <x v="30"/>
    <n v="8701"/>
    <x v="3"/>
    <x v="274"/>
    <x v="1"/>
    <x v="10"/>
    <x v="271"/>
    <n v="37.94"/>
    <n v="2"/>
    <n v="0"/>
    <n v="18.211199999999998"/>
  </r>
  <r>
    <n v="9370"/>
    <x v="4681"/>
    <x v="3"/>
    <x v="659"/>
    <d v="2014-11-10T00:00:00"/>
    <s v="Second Class"/>
    <s v="KN-16390"/>
    <s v="Katherine Nockton"/>
    <x v="1"/>
    <x v="0"/>
    <s v="Clinton"/>
    <x v="39"/>
    <n v="20735"/>
    <x v="3"/>
    <x v="1455"/>
    <x v="0"/>
    <x v="1"/>
    <x v="1432"/>
    <n v="272.96999999999997"/>
    <n v="3"/>
    <n v="0"/>
    <n v="43.675200000000018"/>
  </r>
  <r>
    <n v="9371"/>
    <x v="4682"/>
    <x v="1"/>
    <x v="352"/>
    <d v="2012-05-31T00:00:00"/>
    <s v="First Class"/>
    <s v="VP-21760"/>
    <s v="Victoria Pisteka"/>
    <x v="1"/>
    <x v="0"/>
    <s v="Columbus"/>
    <x v="24"/>
    <n v="43229"/>
    <x v="3"/>
    <x v="1823"/>
    <x v="0"/>
    <x v="5"/>
    <x v="1802"/>
    <n v="41.568000000000005"/>
    <n v="4"/>
    <n v="0.2"/>
    <n v="-4.1568000000000023"/>
  </r>
  <r>
    <n v="9372"/>
    <x v="4682"/>
    <x v="1"/>
    <x v="352"/>
    <d v="2012-05-31T00:00:00"/>
    <s v="First Class"/>
    <s v="VP-21760"/>
    <s v="Victoria Pisteka"/>
    <x v="1"/>
    <x v="0"/>
    <s v="Columbus"/>
    <x v="24"/>
    <n v="43229"/>
    <x v="3"/>
    <x v="83"/>
    <x v="0"/>
    <x v="1"/>
    <x v="83"/>
    <n v="317.05799999999999"/>
    <n v="3"/>
    <n v="0.3"/>
    <n v="-86.058600000000013"/>
  </r>
  <r>
    <n v="9373"/>
    <x v="4682"/>
    <x v="1"/>
    <x v="352"/>
    <d v="2012-05-31T00:00:00"/>
    <s v="First Class"/>
    <s v="VP-21760"/>
    <s v="Victoria Pisteka"/>
    <x v="1"/>
    <x v="0"/>
    <s v="Columbus"/>
    <x v="24"/>
    <n v="43229"/>
    <x v="3"/>
    <x v="131"/>
    <x v="1"/>
    <x v="13"/>
    <x v="131"/>
    <n v="8.0399999999999991"/>
    <n v="5"/>
    <n v="0.2"/>
    <n v="2.9144999999999994"/>
  </r>
  <r>
    <n v="9374"/>
    <x v="4683"/>
    <x v="3"/>
    <x v="917"/>
    <d v="2014-05-12T00:00:00"/>
    <s v="Standard Class"/>
    <s v="CS-11950"/>
    <s v="Carlos Soltero"/>
    <x v="0"/>
    <x v="0"/>
    <s v="Pasadena"/>
    <x v="1"/>
    <n v="91104"/>
    <x v="1"/>
    <x v="929"/>
    <x v="2"/>
    <x v="7"/>
    <x v="913"/>
    <n v="419.94399999999996"/>
    <n v="7"/>
    <n v="0.2"/>
    <n v="52.492999999999967"/>
  </r>
  <r>
    <n v="9375"/>
    <x v="4684"/>
    <x v="0"/>
    <x v="410"/>
    <d v="2013-06-10T00:00:00"/>
    <s v="Standard Class"/>
    <s v="KB-16600"/>
    <s v="Ken Brennan"/>
    <x v="1"/>
    <x v="0"/>
    <s v="Seattle"/>
    <x v="4"/>
    <n v="98105"/>
    <x v="1"/>
    <x v="682"/>
    <x v="1"/>
    <x v="14"/>
    <x v="676"/>
    <n v="61.38"/>
    <n v="6"/>
    <n v="0"/>
    <n v="15.958800000000004"/>
  </r>
  <r>
    <n v="9376"/>
    <x v="4685"/>
    <x v="1"/>
    <x v="639"/>
    <d v="2012-12-19T00:00:00"/>
    <s v="Second Class"/>
    <s v="AJ-10945"/>
    <s v="Ashley Jarboe"/>
    <x v="0"/>
    <x v="0"/>
    <s v="Los Angeles"/>
    <x v="1"/>
    <n v="90045"/>
    <x v="1"/>
    <x v="1072"/>
    <x v="2"/>
    <x v="11"/>
    <x v="1052"/>
    <n v="50"/>
    <n v="2"/>
    <n v="0"/>
    <n v="10.5"/>
  </r>
  <r>
    <n v="9377"/>
    <x v="4686"/>
    <x v="3"/>
    <x v="53"/>
    <d v="2014-12-30T00:00:00"/>
    <s v="Standard Class"/>
    <s v="PO-18865"/>
    <s v="Patrick O'Donnell"/>
    <x v="0"/>
    <x v="0"/>
    <s v="East Orange"/>
    <x v="30"/>
    <n v="7017"/>
    <x v="3"/>
    <x v="1651"/>
    <x v="2"/>
    <x v="11"/>
    <x v="1631"/>
    <n v="31.799999999999997"/>
    <n v="3"/>
    <n v="0"/>
    <n v="13.674000000000003"/>
  </r>
  <r>
    <n v="9378"/>
    <x v="4687"/>
    <x v="3"/>
    <x v="94"/>
    <d v="2014-12-22T00:00:00"/>
    <s v="Standard Class"/>
    <s v="DP-13105"/>
    <s v="Dave Poirier"/>
    <x v="1"/>
    <x v="0"/>
    <s v="Eau Claire"/>
    <x v="6"/>
    <n v="54703"/>
    <x v="2"/>
    <x v="1569"/>
    <x v="1"/>
    <x v="4"/>
    <x v="1551"/>
    <n v="32.56"/>
    <n v="2"/>
    <n v="0"/>
    <n v="8.465600000000002"/>
  </r>
  <r>
    <n v="9379"/>
    <x v="4688"/>
    <x v="0"/>
    <x v="1120"/>
    <d v="2013-05-16T00:00:00"/>
    <s v="Standard Class"/>
    <s v="GM-14500"/>
    <s v="Gene McClure"/>
    <x v="0"/>
    <x v="0"/>
    <s v="Chicago"/>
    <x v="10"/>
    <n v="60610"/>
    <x v="2"/>
    <x v="1854"/>
    <x v="1"/>
    <x v="12"/>
    <x v="1833"/>
    <n v="7.0720000000000001"/>
    <n v="2"/>
    <n v="0.2"/>
    <n v="2.3868"/>
  </r>
  <r>
    <n v="9380"/>
    <x v="4689"/>
    <x v="2"/>
    <x v="851"/>
    <d v="2011-12-27T00:00:00"/>
    <s v="Second Class"/>
    <s v="CC-12670"/>
    <s v="Craig Carreira"/>
    <x v="0"/>
    <x v="0"/>
    <s v="Tampa"/>
    <x v="2"/>
    <n v="33614"/>
    <x v="0"/>
    <x v="1237"/>
    <x v="1"/>
    <x v="10"/>
    <x v="1211"/>
    <n v="45.527999999999999"/>
    <n v="3"/>
    <n v="0.2"/>
    <n v="15.934799999999997"/>
  </r>
  <r>
    <n v="9381"/>
    <x v="4689"/>
    <x v="2"/>
    <x v="851"/>
    <d v="2011-12-27T00:00:00"/>
    <s v="Second Class"/>
    <s v="CC-12670"/>
    <s v="Craig Carreira"/>
    <x v="0"/>
    <x v="0"/>
    <s v="Tampa"/>
    <x v="2"/>
    <n v="33614"/>
    <x v="0"/>
    <x v="167"/>
    <x v="0"/>
    <x v="1"/>
    <x v="166"/>
    <n v="64.784000000000006"/>
    <n v="1"/>
    <n v="0.2"/>
    <n v="6.4784000000000042"/>
  </r>
  <r>
    <n v="9382"/>
    <x v="4689"/>
    <x v="2"/>
    <x v="851"/>
    <d v="2011-12-27T00:00:00"/>
    <s v="Second Class"/>
    <s v="CC-12670"/>
    <s v="Craig Carreira"/>
    <x v="0"/>
    <x v="0"/>
    <s v="Tampa"/>
    <x v="2"/>
    <n v="33614"/>
    <x v="0"/>
    <x v="1244"/>
    <x v="1"/>
    <x v="4"/>
    <x v="1218"/>
    <n v="424.27200000000005"/>
    <n v="2"/>
    <n v="0.2"/>
    <n v="-10.60680000000005"/>
  </r>
  <r>
    <n v="9383"/>
    <x v="4689"/>
    <x v="2"/>
    <x v="851"/>
    <d v="2011-12-27T00:00:00"/>
    <s v="Second Class"/>
    <s v="CC-12670"/>
    <s v="Craig Carreira"/>
    <x v="0"/>
    <x v="0"/>
    <s v="Tampa"/>
    <x v="2"/>
    <n v="33614"/>
    <x v="0"/>
    <x v="59"/>
    <x v="1"/>
    <x v="6"/>
    <x v="59"/>
    <n v="1.3440000000000001"/>
    <n v="1"/>
    <n v="0.2"/>
    <n v="0.504"/>
  </r>
  <r>
    <n v="9384"/>
    <x v="4689"/>
    <x v="2"/>
    <x v="851"/>
    <d v="2011-12-27T00:00:00"/>
    <s v="Second Class"/>
    <s v="CC-12670"/>
    <s v="Craig Carreira"/>
    <x v="0"/>
    <x v="0"/>
    <s v="Tampa"/>
    <x v="2"/>
    <n v="33614"/>
    <x v="0"/>
    <x v="1018"/>
    <x v="1"/>
    <x v="4"/>
    <x v="1000"/>
    <n v="83.920000000000016"/>
    <n v="5"/>
    <n v="0.2"/>
    <n v="-1.049000000000003"/>
  </r>
  <r>
    <n v="9385"/>
    <x v="4690"/>
    <x v="3"/>
    <x v="938"/>
    <d v="2014-08-17T00:00:00"/>
    <s v="Standard Class"/>
    <s v="SJ-20125"/>
    <s v="Sanjit Jacobs"/>
    <x v="2"/>
    <x v="0"/>
    <s v="New York City"/>
    <x v="15"/>
    <n v="10009"/>
    <x v="3"/>
    <x v="490"/>
    <x v="1"/>
    <x v="10"/>
    <x v="485"/>
    <n v="25.92"/>
    <n v="4"/>
    <n v="0"/>
    <n v="12.441600000000001"/>
  </r>
  <r>
    <n v="9386"/>
    <x v="4691"/>
    <x v="3"/>
    <x v="151"/>
    <d v="2014-09-01T00:00:00"/>
    <s v="Standard Class"/>
    <s v="SF-20200"/>
    <s v="Sarah Foster"/>
    <x v="0"/>
    <x v="0"/>
    <s v="Mesa"/>
    <x v="16"/>
    <n v="85204"/>
    <x v="1"/>
    <x v="1155"/>
    <x v="0"/>
    <x v="5"/>
    <x v="1134"/>
    <n v="120.57600000000001"/>
    <n v="8"/>
    <n v="0.2"/>
    <n v="33.1584"/>
  </r>
  <r>
    <n v="9387"/>
    <x v="4692"/>
    <x v="3"/>
    <x v="617"/>
    <d v="2014-01-24T00:00:00"/>
    <s v="Standard Class"/>
    <s v="RM-19375"/>
    <s v="Raymond Messe"/>
    <x v="0"/>
    <x v="0"/>
    <s v="Burlington"/>
    <x v="42"/>
    <s v="05408"/>
    <x v="3"/>
    <x v="368"/>
    <x v="1"/>
    <x v="10"/>
    <x v="364"/>
    <n v="79.92"/>
    <n v="4"/>
    <n v="0"/>
    <n v="37.562399999999997"/>
  </r>
  <r>
    <n v="9388"/>
    <x v="4692"/>
    <x v="3"/>
    <x v="617"/>
    <d v="2014-01-24T00:00:00"/>
    <s v="Standard Class"/>
    <s v="RM-19375"/>
    <s v="Raymond Messe"/>
    <x v="0"/>
    <x v="0"/>
    <s v="Burlington"/>
    <x v="42"/>
    <s v="05408"/>
    <x v="3"/>
    <x v="314"/>
    <x v="1"/>
    <x v="10"/>
    <x v="311"/>
    <n v="12.28"/>
    <n v="1"/>
    <n v="0"/>
    <n v="5.7715999999999994"/>
  </r>
  <r>
    <n v="9389"/>
    <x v="4692"/>
    <x v="3"/>
    <x v="617"/>
    <d v="2014-01-24T00:00:00"/>
    <s v="Standard Class"/>
    <s v="RM-19375"/>
    <s v="Raymond Messe"/>
    <x v="0"/>
    <x v="0"/>
    <s v="Burlington"/>
    <x v="42"/>
    <s v="05408"/>
    <x v="3"/>
    <x v="1107"/>
    <x v="1"/>
    <x v="9"/>
    <x v="1087"/>
    <n v="542.93999999999994"/>
    <n v="3"/>
    <n v="0"/>
    <n v="152.02319999999997"/>
  </r>
  <r>
    <n v="9390"/>
    <x v="4692"/>
    <x v="3"/>
    <x v="617"/>
    <d v="2014-01-24T00:00:00"/>
    <s v="Standard Class"/>
    <s v="RM-19375"/>
    <s v="Raymond Messe"/>
    <x v="0"/>
    <x v="0"/>
    <s v="Burlington"/>
    <x v="42"/>
    <s v="05408"/>
    <x v="3"/>
    <x v="29"/>
    <x v="1"/>
    <x v="12"/>
    <x v="29"/>
    <n v="2.04"/>
    <n v="1"/>
    <n v="0"/>
    <n v="0.95879999999999987"/>
  </r>
  <r>
    <n v="9391"/>
    <x v="4693"/>
    <x v="1"/>
    <x v="974"/>
    <d v="2012-06-24T00:00:00"/>
    <s v="Standard Class"/>
    <s v="KM-16375"/>
    <s v="Katherine Murray"/>
    <x v="2"/>
    <x v="0"/>
    <s v="Houston"/>
    <x v="5"/>
    <n v="77070"/>
    <x v="2"/>
    <x v="1277"/>
    <x v="1"/>
    <x v="4"/>
    <x v="1253"/>
    <n v="228.92"/>
    <n v="5"/>
    <n v="0.2"/>
    <n v="14.307499999999997"/>
  </r>
  <r>
    <n v="9392"/>
    <x v="4694"/>
    <x v="3"/>
    <x v="677"/>
    <d v="2014-03-17T00:00:00"/>
    <s v="First Class"/>
    <s v="FH-14275"/>
    <s v="Frank Hawley"/>
    <x v="1"/>
    <x v="0"/>
    <s v="Aurora"/>
    <x v="10"/>
    <n v="60505"/>
    <x v="2"/>
    <x v="857"/>
    <x v="2"/>
    <x v="7"/>
    <x v="843"/>
    <n v="7.9920000000000009"/>
    <n v="1"/>
    <n v="0.2"/>
    <n v="2.5973999999999995"/>
  </r>
  <r>
    <n v="9393"/>
    <x v="4695"/>
    <x v="1"/>
    <x v="969"/>
    <d v="2012-10-25T00:00:00"/>
    <s v="Same Day"/>
    <s v="DG-13300"/>
    <s v="Deirdre Greer"/>
    <x v="1"/>
    <x v="0"/>
    <s v="Denver"/>
    <x v="22"/>
    <n v="80219"/>
    <x v="1"/>
    <x v="1455"/>
    <x v="0"/>
    <x v="1"/>
    <x v="1432"/>
    <n v="582.33600000000001"/>
    <n v="8"/>
    <n v="0.2"/>
    <n v="-29.116799999999955"/>
  </r>
  <r>
    <n v="9394"/>
    <x v="4696"/>
    <x v="2"/>
    <x v="59"/>
    <d v="2011-09-23T00:00:00"/>
    <s v="First Class"/>
    <s v="MW-18220"/>
    <s v="Mitch Webber"/>
    <x v="0"/>
    <x v="0"/>
    <s v="New York City"/>
    <x v="15"/>
    <n v="10011"/>
    <x v="3"/>
    <x v="1551"/>
    <x v="2"/>
    <x v="7"/>
    <x v="1530"/>
    <n v="629.94999999999993"/>
    <n v="5"/>
    <n v="0"/>
    <n v="157.48750000000001"/>
  </r>
  <r>
    <n v="9395"/>
    <x v="4696"/>
    <x v="2"/>
    <x v="59"/>
    <d v="2011-09-23T00:00:00"/>
    <s v="First Class"/>
    <s v="MW-18220"/>
    <s v="Mitch Webber"/>
    <x v="0"/>
    <x v="0"/>
    <s v="New York City"/>
    <x v="15"/>
    <n v="10011"/>
    <x v="3"/>
    <x v="654"/>
    <x v="0"/>
    <x v="1"/>
    <x v="648"/>
    <n v="631.78200000000004"/>
    <n v="2"/>
    <n v="0.1"/>
    <n v="140.39599999999993"/>
  </r>
  <r>
    <n v="9396"/>
    <x v="4696"/>
    <x v="2"/>
    <x v="59"/>
    <d v="2011-09-23T00:00:00"/>
    <s v="First Class"/>
    <s v="MW-18220"/>
    <s v="Mitch Webber"/>
    <x v="0"/>
    <x v="0"/>
    <s v="New York City"/>
    <x v="15"/>
    <n v="10011"/>
    <x v="3"/>
    <x v="1248"/>
    <x v="0"/>
    <x v="0"/>
    <x v="1223"/>
    <n v="801.5680000000001"/>
    <n v="2"/>
    <n v="0.2"/>
    <n v="-10.019600000000054"/>
  </r>
  <r>
    <n v="9397"/>
    <x v="4696"/>
    <x v="2"/>
    <x v="59"/>
    <d v="2011-09-23T00:00:00"/>
    <s v="First Class"/>
    <s v="MW-18220"/>
    <s v="Mitch Webber"/>
    <x v="0"/>
    <x v="0"/>
    <s v="New York City"/>
    <x v="15"/>
    <n v="10011"/>
    <x v="3"/>
    <x v="49"/>
    <x v="1"/>
    <x v="2"/>
    <x v="49"/>
    <n v="75.179999999999993"/>
    <n v="6"/>
    <n v="0"/>
    <n v="35.334599999999995"/>
  </r>
  <r>
    <n v="9398"/>
    <x v="4696"/>
    <x v="2"/>
    <x v="59"/>
    <d v="2011-09-23T00:00:00"/>
    <s v="First Class"/>
    <s v="MW-18220"/>
    <s v="Mitch Webber"/>
    <x v="0"/>
    <x v="0"/>
    <s v="New York City"/>
    <x v="15"/>
    <n v="10011"/>
    <x v="3"/>
    <x v="1271"/>
    <x v="1"/>
    <x v="9"/>
    <x v="1247"/>
    <n v="30.98"/>
    <n v="1"/>
    <n v="0"/>
    <n v="8.0548000000000002"/>
  </r>
  <r>
    <n v="9399"/>
    <x v="4696"/>
    <x v="2"/>
    <x v="59"/>
    <d v="2011-09-23T00:00:00"/>
    <s v="First Class"/>
    <s v="MW-18220"/>
    <s v="Mitch Webber"/>
    <x v="0"/>
    <x v="0"/>
    <s v="New York City"/>
    <x v="15"/>
    <n v="10011"/>
    <x v="3"/>
    <x v="1334"/>
    <x v="2"/>
    <x v="7"/>
    <x v="1310"/>
    <n v="1349.91"/>
    <n v="9"/>
    <n v="0"/>
    <n v="661.45590000000004"/>
  </r>
  <r>
    <n v="9400"/>
    <x v="4697"/>
    <x v="0"/>
    <x v="583"/>
    <d v="2013-11-16T00:00:00"/>
    <s v="Standard Class"/>
    <s v="SC-20845"/>
    <s v="Sung Chung"/>
    <x v="0"/>
    <x v="0"/>
    <s v="Arlington Heights"/>
    <x v="10"/>
    <n v="60004"/>
    <x v="2"/>
    <x v="501"/>
    <x v="1"/>
    <x v="6"/>
    <x v="496"/>
    <n v="14.111999999999998"/>
    <n v="6"/>
    <n v="0.2"/>
    <n v="1.2348000000000008"/>
  </r>
  <r>
    <n v="9401"/>
    <x v="4698"/>
    <x v="1"/>
    <x v="1218"/>
    <d v="2012-09-21T00:00:00"/>
    <s v="Standard Class"/>
    <s v="BD-11500"/>
    <s v="Bradley Drucker"/>
    <x v="0"/>
    <x v="0"/>
    <s v="Newport News"/>
    <x v="17"/>
    <n v="23602"/>
    <x v="0"/>
    <x v="837"/>
    <x v="1"/>
    <x v="12"/>
    <x v="33"/>
    <n v="31.12"/>
    <n v="4"/>
    <n v="0"/>
    <n v="14.6264"/>
  </r>
  <r>
    <n v="9402"/>
    <x v="4699"/>
    <x v="2"/>
    <x v="1219"/>
    <d v="2011-06-28T00:00:00"/>
    <s v="Standard Class"/>
    <s v="LP-17080"/>
    <s v="Liz Pelletier"/>
    <x v="0"/>
    <x v="0"/>
    <s v="Tucson"/>
    <x v="16"/>
    <n v="85705"/>
    <x v="1"/>
    <x v="1565"/>
    <x v="0"/>
    <x v="5"/>
    <x v="1547"/>
    <n v="4.2720000000000002"/>
    <n v="2"/>
    <n v="0.2"/>
    <n v="0.96119999999999983"/>
  </r>
  <r>
    <n v="9403"/>
    <x v="4700"/>
    <x v="0"/>
    <x v="399"/>
    <d v="2013-08-18T00:00:00"/>
    <s v="Second Class"/>
    <s v="NP-18700"/>
    <s v="Nora Preis"/>
    <x v="0"/>
    <x v="0"/>
    <s v="New York City"/>
    <x v="15"/>
    <n v="10024"/>
    <x v="3"/>
    <x v="616"/>
    <x v="0"/>
    <x v="3"/>
    <x v="611"/>
    <n v="209.148"/>
    <n v="2"/>
    <n v="0.4"/>
    <n v="-66.230199999999996"/>
  </r>
  <r>
    <n v="9404"/>
    <x v="4700"/>
    <x v="0"/>
    <x v="399"/>
    <d v="2013-08-18T00:00:00"/>
    <s v="Second Class"/>
    <s v="NP-18700"/>
    <s v="Nora Preis"/>
    <x v="0"/>
    <x v="0"/>
    <s v="New York City"/>
    <x v="15"/>
    <n v="10024"/>
    <x v="3"/>
    <x v="1244"/>
    <x v="1"/>
    <x v="4"/>
    <x v="1218"/>
    <n v="1591.02"/>
    <n v="6"/>
    <n v="0"/>
    <n v="286.38359999999989"/>
  </r>
  <r>
    <n v="9405"/>
    <x v="4701"/>
    <x v="3"/>
    <x v="669"/>
    <d v="2014-04-18T00:00:00"/>
    <s v="Standard Class"/>
    <s v="DP-13105"/>
    <s v="Dave Poirier"/>
    <x v="1"/>
    <x v="0"/>
    <s v="Philadelphia"/>
    <x v="9"/>
    <n v="19134"/>
    <x v="3"/>
    <x v="1239"/>
    <x v="1"/>
    <x v="13"/>
    <x v="1213"/>
    <n v="7.92"/>
    <n v="5"/>
    <n v="0.2"/>
    <n v="1.6829999999999994"/>
  </r>
  <r>
    <n v="9406"/>
    <x v="4702"/>
    <x v="2"/>
    <x v="619"/>
    <d v="2011-03-17T00:00:00"/>
    <s v="First Class"/>
    <s v="RB-19465"/>
    <s v="Rick Bensley"/>
    <x v="2"/>
    <x v="0"/>
    <s v="Chicago"/>
    <x v="10"/>
    <n v="60653"/>
    <x v="2"/>
    <x v="1410"/>
    <x v="2"/>
    <x v="15"/>
    <x v="1388"/>
    <n v="574.91"/>
    <n v="2"/>
    <n v="0.3"/>
    <n v="156.04699999999997"/>
  </r>
  <r>
    <n v="9407"/>
    <x v="4702"/>
    <x v="2"/>
    <x v="619"/>
    <d v="2011-03-17T00:00:00"/>
    <s v="First Class"/>
    <s v="RB-19465"/>
    <s v="Rick Bensley"/>
    <x v="2"/>
    <x v="0"/>
    <s v="Chicago"/>
    <x v="10"/>
    <n v="60653"/>
    <x v="2"/>
    <x v="1737"/>
    <x v="1"/>
    <x v="10"/>
    <x v="1717"/>
    <n v="8.4480000000000004"/>
    <n v="2"/>
    <n v="0.2"/>
    <n v="2.6399999999999997"/>
  </r>
  <r>
    <n v="9408"/>
    <x v="4703"/>
    <x v="3"/>
    <x v="585"/>
    <d v="2014-09-25T00:00:00"/>
    <s v="Second Class"/>
    <s v="LC-17140"/>
    <s v="Logan Currie"/>
    <x v="0"/>
    <x v="0"/>
    <s v="New York City"/>
    <x v="15"/>
    <n v="10035"/>
    <x v="3"/>
    <x v="1200"/>
    <x v="2"/>
    <x v="11"/>
    <x v="1176"/>
    <n v="1071"/>
    <n v="9"/>
    <n v="0"/>
    <n v="171.36000000000007"/>
  </r>
  <r>
    <n v="9409"/>
    <x v="4703"/>
    <x v="3"/>
    <x v="585"/>
    <d v="2014-09-25T00:00:00"/>
    <s v="Second Class"/>
    <s v="LC-17140"/>
    <s v="Logan Currie"/>
    <x v="0"/>
    <x v="0"/>
    <s v="New York City"/>
    <x v="15"/>
    <n v="10035"/>
    <x v="3"/>
    <x v="441"/>
    <x v="0"/>
    <x v="5"/>
    <x v="1710"/>
    <n v="12.07"/>
    <n v="1"/>
    <n v="0"/>
    <n v="3.9831000000000003"/>
  </r>
  <r>
    <n v="9410"/>
    <x v="4704"/>
    <x v="3"/>
    <x v="389"/>
    <d v="2014-12-14T00:00:00"/>
    <s v="First Class"/>
    <s v="WB-21850"/>
    <s v="William Brown"/>
    <x v="0"/>
    <x v="0"/>
    <s v="Philadelphia"/>
    <x v="9"/>
    <n v="19143"/>
    <x v="3"/>
    <x v="634"/>
    <x v="1"/>
    <x v="8"/>
    <x v="628"/>
    <n v="3.2730000000000006"/>
    <n v="1"/>
    <n v="0.7"/>
    <n v="-2.5092999999999996"/>
  </r>
  <r>
    <n v="9411"/>
    <x v="4704"/>
    <x v="3"/>
    <x v="389"/>
    <d v="2014-12-14T00:00:00"/>
    <s v="First Class"/>
    <s v="WB-21850"/>
    <s v="William Brown"/>
    <x v="0"/>
    <x v="0"/>
    <s v="Philadelphia"/>
    <x v="9"/>
    <n v="19143"/>
    <x v="3"/>
    <x v="504"/>
    <x v="0"/>
    <x v="5"/>
    <x v="499"/>
    <n v="87.92"/>
    <n v="5"/>
    <n v="0.2"/>
    <n v="15.385999999999999"/>
  </r>
  <r>
    <n v="9412"/>
    <x v="4705"/>
    <x v="0"/>
    <x v="612"/>
    <d v="2013-03-15T00:00:00"/>
    <s v="Second Class"/>
    <s v="MH-17785"/>
    <s v="Maya Herman"/>
    <x v="1"/>
    <x v="0"/>
    <s v="Glendale"/>
    <x v="16"/>
    <n v="85301"/>
    <x v="1"/>
    <x v="533"/>
    <x v="1"/>
    <x v="4"/>
    <x v="528"/>
    <n v="104.69600000000001"/>
    <n v="1"/>
    <n v="0.2"/>
    <n v="6.5434999999999981"/>
  </r>
  <r>
    <n v="9413"/>
    <x v="4706"/>
    <x v="1"/>
    <x v="746"/>
    <d v="2012-01-29T00:00:00"/>
    <s v="First Class"/>
    <s v="SC-20305"/>
    <s v="Sean Christensen"/>
    <x v="0"/>
    <x v="0"/>
    <s v="Los Angeles"/>
    <x v="1"/>
    <n v="90036"/>
    <x v="1"/>
    <x v="483"/>
    <x v="0"/>
    <x v="1"/>
    <x v="478"/>
    <n v="2803.92"/>
    <n v="5"/>
    <n v="0.2"/>
    <n v="0"/>
  </r>
  <r>
    <n v="9414"/>
    <x v="4707"/>
    <x v="0"/>
    <x v="182"/>
    <d v="2013-09-28T00:00:00"/>
    <s v="First Class"/>
    <s v="MH-17620"/>
    <s v="Matt Hagelstein"/>
    <x v="1"/>
    <x v="0"/>
    <s v="Houston"/>
    <x v="5"/>
    <n v="77041"/>
    <x v="2"/>
    <x v="822"/>
    <x v="1"/>
    <x v="8"/>
    <x v="810"/>
    <n v="6.8159999999999981"/>
    <n v="2"/>
    <n v="0.8"/>
    <n v="-11.587200000000003"/>
  </r>
  <r>
    <n v="9415"/>
    <x v="4708"/>
    <x v="1"/>
    <x v="1090"/>
    <d v="2012-10-22T00:00:00"/>
    <s v="Standard Class"/>
    <s v="JC-15775"/>
    <s v="John Castell"/>
    <x v="0"/>
    <x v="0"/>
    <s v="Seattle"/>
    <x v="4"/>
    <n v="98115"/>
    <x v="1"/>
    <x v="1807"/>
    <x v="2"/>
    <x v="7"/>
    <x v="1788"/>
    <n v="249.58400000000003"/>
    <n v="2"/>
    <n v="0.2"/>
    <n v="15.598999999999997"/>
  </r>
  <r>
    <n v="9416"/>
    <x v="4708"/>
    <x v="1"/>
    <x v="1090"/>
    <d v="2012-10-22T00:00:00"/>
    <s v="Standard Class"/>
    <s v="JC-15775"/>
    <s v="John Castell"/>
    <x v="0"/>
    <x v="0"/>
    <s v="Seattle"/>
    <x v="4"/>
    <n v="98115"/>
    <x v="1"/>
    <x v="1331"/>
    <x v="1"/>
    <x v="10"/>
    <x v="1307"/>
    <n v="17.940000000000001"/>
    <n v="3"/>
    <n v="0"/>
    <n v="8.7906000000000013"/>
  </r>
  <r>
    <n v="9417"/>
    <x v="4708"/>
    <x v="1"/>
    <x v="1090"/>
    <d v="2012-10-22T00:00:00"/>
    <s v="Standard Class"/>
    <s v="JC-15775"/>
    <s v="John Castell"/>
    <x v="0"/>
    <x v="0"/>
    <s v="Seattle"/>
    <x v="4"/>
    <n v="98115"/>
    <x v="1"/>
    <x v="224"/>
    <x v="0"/>
    <x v="5"/>
    <x v="222"/>
    <n v="10.11"/>
    <n v="3"/>
    <n v="0"/>
    <n v="3.2351999999999994"/>
  </r>
  <r>
    <n v="9418"/>
    <x v="4709"/>
    <x v="2"/>
    <x v="1220"/>
    <d v="2011-11-01T00:00:00"/>
    <s v="Standard Class"/>
    <s v="RD-19810"/>
    <s v="Ross DeVincentis"/>
    <x v="2"/>
    <x v="0"/>
    <s v="Fayetteville"/>
    <x v="3"/>
    <n v="28314"/>
    <x v="0"/>
    <x v="778"/>
    <x v="1"/>
    <x v="10"/>
    <x v="769"/>
    <n v="10.368000000000002"/>
    <n v="2"/>
    <n v="0.2"/>
    <n v="3.6288"/>
  </r>
  <r>
    <n v="9419"/>
    <x v="4709"/>
    <x v="2"/>
    <x v="1220"/>
    <d v="2011-11-01T00:00:00"/>
    <s v="Standard Class"/>
    <s v="RD-19810"/>
    <s v="Ross DeVincentis"/>
    <x v="2"/>
    <x v="0"/>
    <s v="Fayetteville"/>
    <x v="3"/>
    <n v="28314"/>
    <x v="0"/>
    <x v="811"/>
    <x v="1"/>
    <x v="10"/>
    <x v="33"/>
    <n v="11.952000000000002"/>
    <n v="3"/>
    <n v="0.2"/>
    <n v="4.0338000000000003"/>
  </r>
  <r>
    <n v="9420"/>
    <x v="4710"/>
    <x v="3"/>
    <x v="280"/>
    <d v="2014-10-05T00:00:00"/>
    <s v="Second Class"/>
    <s v="SC-20695"/>
    <s v="Steve Chapman"/>
    <x v="1"/>
    <x v="0"/>
    <s v="Houston"/>
    <x v="5"/>
    <n v="77041"/>
    <x v="2"/>
    <x v="513"/>
    <x v="1"/>
    <x v="9"/>
    <x v="508"/>
    <n v="15.223999999999997"/>
    <n v="2"/>
    <n v="0.8"/>
    <n v="-38.821200000000012"/>
  </r>
  <r>
    <n v="9421"/>
    <x v="4710"/>
    <x v="3"/>
    <x v="280"/>
    <d v="2014-10-05T00:00:00"/>
    <s v="Second Class"/>
    <s v="SC-20695"/>
    <s v="Steve Chapman"/>
    <x v="1"/>
    <x v="0"/>
    <s v="Houston"/>
    <x v="5"/>
    <n v="77041"/>
    <x v="2"/>
    <x v="1549"/>
    <x v="1"/>
    <x v="9"/>
    <x v="1528"/>
    <n v="21.983999999999995"/>
    <n v="6"/>
    <n v="0.8"/>
    <n v="-56.059200000000011"/>
  </r>
  <r>
    <n v="9422"/>
    <x v="4711"/>
    <x v="2"/>
    <x v="149"/>
    <d v="2011-07-27T00:00:00"/>
    <s v="Standard Class"/>
    <s v="NC-18535"/>
    <s v="Nick Crebassa"/>
    <x v="1"/>
    <x v="0"/>
    <s v="San Francisco"/>
    <x v="1"/>
    <n v="94122"/>
    <x v="1"/>
    <x v="1066"/>
    <x v="2"/>
    <x v="7"/>
    <x v="1046"/>
    <n v="604.75199999999995"/>
    <n v="6"/>
    <n v="0.2"/>
    <n v="60.475200000000058"/>
  </r>
  <r>
    <n v="9423"/>
    <x v="4711"/>
    <x v="2"/>
    <x v="149"/>
    <d v="2011-07-27T00:00:00"/>
    <s v="Standard Class"/>
    <s v="NC-18535"/>
    <s v="Nick Crebassa"/>
    <x v="1"/>
    <x v="0"/>
    <s v="San Francisco"/>
    <x v="1"/>
    <n v="94122"/>
    <x v="1"/>
    <x v="597"/>
    <x v="1"/>
    <x v="14"/>
    <x v="592"/>
    <n v="40.700000000000003"/>
    <n v="5"/>
    <n v="0"/>
    <n v="11.802999999999999"/>
  </r>
  <r>
    <n v="9424"/>
    <x v="4711"/>
    <x v="2"/>
    <x v="149"/>
    <d v="2011-07-27T00:00:00"/>
    <s v="Standard Class"/>
    <s v="NC-18535"/>
    <s v="Nick Crebassa"/>
    <x v="1"/>
    <x v="0"/>
    <s v="San Francisco"/>
    <x v="1"/>
    <n v="94122"/>
    <x v="1"/>
    <x v="722"/>
    <x v="2"/>
    <x v="7"/>
    <x v="1395"/>
    <n v="302.37599999999998"/>
    <n v="3"/>
    <n v="0.2"/>
    <n v="37.796999999999997"/>
  </r>
  <r>
    <n v="9425"/>
    <x v="4711"/>
    <x v="2"/>
    <x v="149"/>
    <d v="2011-07-27T00:00:00"/>
    <s v="Standard Class"/>
    <s v="NC-18535"/>
    <s v="Nick Crebassa"/>
    <x v="1"/>
    <x v="0"/>
    <s v="San Francisco"/>
    <x v="1"/>
    <n v="94122"/>
    <x v="1"/>
    <x v="46"/>
    <x v="2"/>
    <x v="11"/>
    <x v="46"/>
    <n v="45"/>
    <n v="3"/>
    <n v="0"/>
    <n v="4.9500000000000011"/>
  </r>
  <r>
    <n v="9426"/>
    <x v="4712"/>
    <x v="2"/>
    <x v="171"/>
    <d v="2011-09-17T00:00:00"/>
    <s v="Second Class"/>
    <s v="LW-17215"/>
    <s v="Luke Weiss"/>
    <x v="0"/>
    <x v="0"/>
    <s v="New York City"/>
    <x v="15"/>
    <n v="10035"/>
    <x v="3"/>
    <x v="483"/>
    <x v="0"/>
    <x v="1"/>
    <x v="478"/>
    <n v="3785.2920000000004"/>
    <n v="6"/>
    <n v="0.1"/>
    <n v="420.58800000000019"/>
  </r>
  <r>
    <n v="9427"/>
    <x v="4713"/>
    <x v="0"/>
    <x v="306"/>
    <d v="2013-09-21T00:00:00"/>
    <s v="Standard Class"/>
    <s v="AH-10585"/>
    <s v="Angele Hood"/>
    <x v="0"/>
    <x v="0"/>
    <s v="Seattle"/>
    <x v="4"/>
    <n v="98105"/>
    <x v="1"/>
    <x v="1658"/>
    <x v="1"/>
    <x v="6"/>
    <x v="1637"/>
    <n v="35.4"/>
    <n v="5"/>
    <n v="0"/>
    <n v="13.452000000000002"/>
  </r>
  <r>
    <n v="9428"/>
    <x v="4714"/>
    <x v="2"/>
    <x v="501"/>
    <d v="2011-12-01T00:00:00"/>
    <s v="Standard Class"/>
    <s v="JO-15145"/>
    <s v="Jack O'Briant"/>
    <x v="1"/>
    <x v="0"/>
    <s v="Buffalo"/>
    <x v="15"/>
    <n v="14215"/>
    <x v="3"/>
    <x v="892"/>
    <x v="0"/>
    <x v="5"/>
    <x v="876"/>
    <n v="199.89999999999998"/>
    <n v="5"/>
    <n v="0"/>
    <n v="39.97999999999999"/>
  </r>
  <r>
    <n v="9429"/>
    <x v="4715"/>
    <x v="2"/>
    <x v="218"/>
    <d v="2011-05-16T00:00:00"/>
    <s v="Standard Class"/>
    <s v="VW-21775"/>
    <s v="Victoria Wilson"/>
    <x v="1"/>
    <x v="0"/>
    <s v="Huntsville"/>
    <x v="5"/>
    <n v="77340"/>
    <x v="2"/>
    <x v="377"/>
    <x v="0"/>
    <x v="1"/>
    <x v="373"/>
    <n v="1212.9599999999998"/>
    <n v="8"/>
    <n v="0.3"/>
    <n v="-69.311999999999898"/>
  </r>
  <r>
    <n v="9430"/>
    <x v="4716"/>
    <x v="1"/>
    <x v="834"/>
    <d v="2012-09-01T00:00:00"/>
    <s v="Standard Class"/>
    <s v="BP-11185"/>
    <s v="Ben Peterman"/>
    <x v="1"/>
    <x v="0"/>
    <s v="Dallas"/>
    <x v="5"/>
    <n v="75081"/>
    <x v="2"/>
    <x v="903"/>
    <x v="2"/>
    <x v="7"/>
    <x v="886"/>
    <n v="1099.96"/>
    <n v="5"/>
    <n v="0.2"/>
    <n v="82.496999999999957"/>
  </r>
  <r>
    <n v="9431"/>
    <x v="4716"/>
    <x v="1"/>
    <x v="834"/>
    <d v="2012-09-01T00:00:00"/>
    <s v="Standard Class"/>
    <s v="BP-11185"/>
    <s v="Ben Peterman"/>
    <x v="1"/>
    <x v="0"/>
    <s v="Dallas"/>
    <x v="5"/>
    <n v="75081"/>
    <x v="2"/>
    <x v="1116"/>
    <x v="0"/>
    <x v="3"/>
    <x v="1095"/>
    <n v="103.48100000000001"/>
    <n v="1"/>
    <n v="0.3"/>
    <n v="-16.261300000000006"/>
  </r>
  <r>
    <n v="9432"/>
    <x v="4717"/>
    <x v="1"/>
    <x v="974"/>
    <d v="2012-06-19T00:00:00"/>
    <s v="Same Day"/>
    <s v="PP-18955"/>
    <s v="Paul Prost"/>
    <x v="2"/>
    <x v="0"/>
    <s v="Philadelphia"/>
    <x v="9"/>
    <n v="19134"/>
    <x v="3"/>
    <x v="1852"/>
    <x v="1"/>
    <x v="2"/>
    <x v="1831"/>
    <n v="5.9039999999999999"/>
    <n v="2"/>
    <n v="0.2"/>
    <n v="1.9925999999999999"/>
  </r>
  <r>
    <n v="9433"/>
    <x v="4718"/>
    <x v="1"/>
    <x v="493"/>
    <d v="2012-08-23T00:00:00"/>
    <s v="Standard Class"/>
    <s v="SC-20725"/>
    <s v="Steven Cartwright"/>
    <x v="0"/>
    <x v="0"/>
    <s v="Peoria"/>
    <x v="16"/>
    <n v="85345"/>
    <x v="1"/>
    <x v="1202"/>
    <x v="2"/>
    <x v="11"/>
    <x v="1178"/>
    <n v="30.080000000000002"/>
    <n v="2"/>
    <n v="0.2"/>
    <n v="-5.2640000000000002"/>
  </r>
  <r>
    <n v="9434"/>
    <x v="4718"/>
    <x v="1"/>
    <x v="493"/>
    <d v="2012-08-23T00:00:00"/>
    <s v="Standard Class"/>
    <s v="SC-20725"/>
    <s v="Steven Cartwright"/>
    <x v="0"/>
    <x v="0"/>
    <s v="Peoria"/>
    <x v="16"/>
    <n v="85345"/>
    <x v="1"/>
    <x v="289"/>
    <x v="1"/>
    <x v="10"/>
    <x v="286"/>
    <n v="36.288000000000011"/>
    <n v="7"/>
    <n v="0.2"/>
    <n v="12.700800000000001"/>
  </r>
  <r>
    <n v="9435"/>
    <x v="4718"/>
    <x v="1"/>
    <x v="493"/>
    <d v="2012-08-23T00:00:00"/>
    <s v="Standard Class"/>
    <s v="SC-20725"/>
    <s v="Steven Cartwright"/>
    <x v="0"/>
    <x v="0"/>
    <s v="Peoria"/>
    <x v="16"/>
    <n v="85345"/>
    <x v="1"/>
    <x v="786"/>
    <x v="1"/>
    <x v="6"/>
    <x v="777"/>
    <n v="10.272000000000002"/>
    <n v="3"/>
    <n v="0.2"/>
    <n v="1.1555999999999984"/>
  </r>
  <r>
    <n v="9436"/>
    <x v="4718"/>
    <x v="1"/>
    <x v="493"/>
    <d v="2012-08-23T00:00:00"/>
    <s v="Standard Class"/>
    <s v="SC-20725"/>
    <s v="Steven Cartwright"/>
    <x v="0"/>
    <x v="0"/>
    <s v="Peoria"/>
    <x v="16"/>
    <n v="85345"/>
    <x v="1"/>
    <x v="552"/>
    <x v="2"/>
    <x v="11"/>
    <x v="546"/>
    <n v="252.8"/>
    <n v="4"/>
    <n v="0.2"/>
    <n v="-31.600000000000037"/>
  </r>
  <r>
    <n v="9437"/>
    <x v="4719"/>
    <x v="1"/>
    <x v="12"/>
    <d v="2012-09-25T00:00:00"/>
    <s v="Same Day"/>
    <s v="BM-11785"/>
    <s v="Bryan Mills"/>
    <x v="0"/>
    <x v="0"/>
    <s v="Philadelphia"/>
    <x v="9"/>
    <n v="19143"/>
    <x v="3"/>
    <x v="696"/>
    <x v="1"/>
    <x v="8"/>
    <x v="689"/>
    <n v="2.9460000000000006"/>
    <n v="2"/>
    <n v="0.7"/>
    <n v="-2.0621999999999998"/>
  </r>
  <r>
    <n v="9438"/>
    <x v="4720"/>
    <x v="3"/>
    <x v="1143"/>
    <d v="2014-06-01T00:00:00"/>
    <s v="Standard Class"/>
    <s v="CD-11920"/>
    <s v="Carlos Daly"/>
    <x v="0"/>
    <x v="0"/>
    <s v="Oceanside"/>
    <x v="1"/>
    <n v="92054"/>
    <x v="1"/>
    <x v="1440"/>
    <x v="1"/>
    <x v="10"/>
    <x v="1419"/>
    <n v="12.96"/>
    <n v="2"/>
    <n v="0"/>
    <n v="6.2208000000000006"/>
  </r>
  <r>
    <n v="9439"/>
    <x v="4721"/>
    <x v="3"/>
    <x v="689"/>
    <d v="2014-08-06T00:00:00"/>
    <s v="Standard Class"/>
    <s v="GM-14680"/>
    <s v="Greg Matthias"/>
    <x v="0"/>
    <x v="0"/>
    <s v="Philadelphia"/>
    <x v="9"/>
    <n v="19134"/>
    <x v="3"/>
    <x v="1270"/>
    <x v="2"/>
    <x v="7"/>
    <x v="1246"/>
    <n v="285.57599999999996"/>
    <n v="4"/>
    <n v="0.4"/>
    <n v="-57.115200000000016"/>
  </r>
  <r>
    <n v="9440"/>
    <x v="4722"/>
    <x v="2"/>
    <x v="36"/>
    <d v="2011-10-17T00:00:00"/>
    <s v="Standard Class"/>
    <s v="BP-11050"/>
    <s v="Barry Pond"/>
    <x v="1"/>
    <x v="0"/>
    <s v="Chicago"/>
    <x v="10"/>
    <n v="60623"/>
    <x v="2"/>
    <x v="1205"/>
    <x v="1"/>
    <x v="14"/>
    <x v="1181"/>
    <n v="22.240000000000002"/>
    <n v="2"/>
    <n v="0.2"/>
    <n v="2.5019999999999971"/>
  </r>
  <r>
    <n v="9441"/>
    <x v="4723"/>
    <x v="2"/>
    <x v="594"/>
    <d v="2011-05-29T00:00:00"/>
    <s v="Standard Class"/>
    <s v="BW-11065"/>
    <s v="Barry Weirich"/>
    <x v="0"/>
    <x v="0"/>
    <s v="New York City"/>
    <x v="15"/>
    <n v="10035"/>
    <x v="3"/>
    <x v="1490"/>
    <x v="1"/>
    <x v="10"/>
    <x v="1468"/>
    <n v="14.62"/>
    <n v="2"/>
    <n v="0"/>
    <n v="6.7251999999999992"/>
  </r>
  <r>
    <n v="9442"/>
    <x v="4724"/>
    <x v="2"/>
    <x v="282"/>
    <d v="2011-12-31T00:00:00"/>
    <s v="Second Class"/>
    <s v="RE-19405"/>
    <s v="Ricardo Emerson"/>
    <x v="0"/>
    <x v="0"/>
    <s v="Kent"/>
    <x v="24"/>
    <n v="44240"/>
    <x v="3"/>
    <x v="1204"/>
    <x v="1"/>
    <x v="9"/>
    <x v="1180"/>
    <n v="48.36"/>
    <n v="5"/>
    <n v="0.2"/>
    <n v="6.0449999999999946"/>
  </r>
  <r>
    <n v="9443"/>
    <x v="4725"/>
    <x v="3"/>
    <x v="104"/>
    <d v="2014-04-12T00:00:00"/>
    <s v="Standard Class"/>
    <s v="HR-14770"/>
    <s v="Hallie Redmond"/>
    <x v="2"/>
    <x v="0"/>
    <s v="Jacksonville"/>
    <x v="2"/>
    <n v="32216"/>
    <x v="0"/>
    <x v="400"/>
    <x v="1"/>
    <x v="6"/>
    <x v="396"/>
    <n v="16.256"/>
    <n v="2"/>
    <n v="0.2"/>
    <n v="1.2192000000000007"/>
  </r>
  <r>
    <n v="9444"/>
    <x v="4725"/>
    <x v="3"/>
    <x v="104"/>
    <d v="2014-04-12T00:00:00"/>
    <s v="Standard Class"/>
    <s v="HR-14770"/>
    <s v="Hallie Redmond"/>
    <x v="2"/>
    <x v="0"/>
    <s v="Jacksonville"/>
    <x v="2"/>
    <n v="32216"/>
    <x v="0"/>
    <x v="819"/>
    <x v="2"/>
    <x v="7"/>
    <x v="807"/>
    <n v="219.18400000000003"/>
    <n v="2"/>
    <n v="0.2"/>
    <n v="19.178600000000003"/>
  </r>
  <r>
    <n v="9445"/>
    <x v="4726"/>
    <x v="1"/>
    <x v="1201"/>
    <d v="2012-03-02T00:00:00"/>
    <s v="First Class"/>
    <s v="TP-21565"/>
    <s v="Tracy Poddar"/>
    <x v="1"/>
    <x v="0"/>
    <s v="Coppell"/>
    <x v="5"/>
    <n v="75019"/>
    <x v="2"/>
    <x v="1620"/>
    <x v="2"/>
    <x v="7"/>
    <x v="1602"/>
    <n v="95.84"/>
    <n v="4"/>
    <n v="0.2"/>
    <n v="34.741999999999997"/>
  </r>
  <r>
    <n v="9446"/>
    <x v="4727"/>
    <x v="1"/>
    <x v="352"/>
    <d v="2012-06-03T00:00:00"/>
    <s v="Standard Class"/>
    <s v="KB-16315"/>
    <s v="Karl Braun"/>
    <x v="0"/>
    <x v="0"/>
    <s v="Indianapolis"/>
    <x v="14"/>
    <n v="46203"/>
    <x v="2"/>
    <x v="617"/>
    <x v="1"/>
    <x v="2"/>
    <x v="612"/>
    <n v="12.39"/>
    <n v="3"/>
    <n v="0"/>
    <n v="5.6993999999999998"/>
  </r>
  <r>
    <n v="9447"/>
    <x v="4728"/>
    <x v="0"/>
    <x v="897"/>
    <d v="2013-09-29T00:00:00"/>
    <s v="Standard Class"/>
    <s v="AC-10660"/>
    <s v="Anna Chung"/>
    <x v="0"/>
    <x v="0"/>
    <s v="Lawrence"/>
    <x v="14"/>
    <n v="46226"/>
    <x v="2"/>
    <x v="1357"/>
    <x v="1"/>
    <x v="10"/>
    <x v="1334"/>
    <n v="35.880000000000003"/>
    <n v="6"/>
    <n v="0"/>
    <n v="16.146000000000001"/>
  </r>
  <r>
    <n v="9448"/>
    <x v="4729"/>
    <x v="3"/>
    <x v="837"/>
    <d v="2014-06-04T00:00:00"/>
    <s v="Standard Class"/>
    <s v="DN-13690"/>
    <s v="Duane Noonan"/>
    <x v="0"/>
    <x v="0"/>
    <s v="Tulsa"/>
    <x v="26"/>
    <n v="74133"/>
    <x v="2"/>
    <x v="35"/>
    <x v="0"/>
    <x v="5"/>
    <x v="35"/>
    <n v="477.29999999999995"/>
    <n v="5"/>
    <n v="0"/>
    <n v="138.41699999999997"/>
  </r>
  <r>
    <n v="9449"/>
    <x v="4730"/>
    <x v="0"/>
    <x v="42"/>
    <d v="2013-09-24T00:00:00"/>
    <s v="Standard Class"/>
    <s v="CC-12430"/>
    <s v="Chuck Clark"/>
    <x v="2"/>
    <x v="0"/>
    <s v="Redmond"/>
    <x v="4"/>
    <n v="98052"/>
    <x v="1"/>
    <x v="1038"/>
    <x v="1"/>
    <x v="2"/>
    <x v="1019"/>
    <n v="12.32"/>
    <n v="4"/>
    <n v="0"/>
    <n v="5.9135999999999997"/>
  </r>
  <r>
    <n v="9450"/>
    <x v="4731"/>
    <x v="2"/>
    <x v="78"/>
    <d v="2011-09-13T00:00:00"/>
    <s v="Standard Class"/>
    <s v="TS-21340"/>
    <s v="Toby Swindell"/>
    <x v="0"/>
    <x v="0"/>
    <s v="San Francisco"/>
    <x v="1"/>
    <n v="94109"/>
    <x v="1"/>
    <x v="973"/>
    <x v="1"/>
    <x v="8"/>
    <x v="958"/>
    <n v="8.6080000000000005"/>
    <n v="2"/>
    <n v="0.2"/>
    <n v="3.0127999999999995"/>
  </r>
  <r>
    <n v="9451"/>
    <x v="4732"/>
    <x v="3"/>
    <x v="95"/>
    <d v="2014-06-08T00:00:00"/>
    <s v="Standard Class"/>
    <s v="MO-17800"/>
    <s v="Meg O'Connel"/>
    <x v="2"/>
    <x v="0"/>
    <s v="Spokane"/>
    <x v="4"/>
    <n v="99207"/>
    <x v="1"/>
    <x v="464"/>
    <x v="1"/>
    <x v="4"/>
    <x v="460"/>
    <n v="136.26"/>
    <n v="9"/>
    <n v="0"/>
    <n v="5.4503999999999913"/>
  </r>
  <r>
    <n v="9452"/>
    <x v="4733"/>
    <x v="1"/>
    <x v="694"/>
    <d v="2012-10-05T00:00:00"/>
    <s v="Standard Class"/>
    <s v="RP-19855"/>
    <s v="Roy Phan"/>
    <x v="1"/>
    <x v="0"/>
    <s v="Los Angeles"/>
    <x v="1"/>
    <n v="90032"/>
    <x v="1"/>
    <x v="1094"/>
    <x v="1"/>
    <x v="9"/>
    <x v="1075"/>
    <n v="186.14999999999998"/>
    <n v="3"/>
    <n v="0"/>
    <n v="55.844999999999985"/>
  </r>
  <r>
    <n v="9453"/>
    <x v="4733"/>
    <x v="1"/>
    <x v="694"/>
    <d v="2012-10-05T00:00:00"/>
    <s v="Standard Class"/>
    <s v="RP-19855"/>
    <s v="Roy Phan"/>
    <x v="1"/>
    <x v="0"/>
    <s v="Los Angeles"/>
    <x v="1"/>
    <n v="90032"/>
    <x v="1"/>
    <x v="822"/>
    <x v="1"/>
    <x v="8"/>
    <x v="810"/>
    <n v="81.792000000000002"/>
    <n v="6"/>
    <n v="0.2"/>
    <n v="26.582399999999986"/>
  </r>
  <r>
    <n v="9454"/>
    <x v="4733"/>
    <x v="1"/>
    <x v="694"/>
    <d v="2012-10-05T00:00:00"/>
    <s v="Standard Class"/>
    <s v="RP-19855"/>
    <s v="Roy Phan"/>
    <x v="1"/>
    <x v="0"/>
    <s v="Los Angeles"/>
    <x v="1"/>
    <n v="90032"/>
    <x v="1"/>
    <x v="1799"/>
    <x v="1"/>
    <x v="14"/>
    <x v="1780"/>
    <n v="47.19"/>
    <n v="3"/>
    <n v="0"/>
    <n v="13.685099999999995"/>
  </r>
  <r>
    <n v="9455"/>
    <x v="4733"/>
    <x v="1"/>
    <x v="694"/>
    <d v="2012-10-05T00:00:00"/>
    <s v="Standard Class"/>
    <s v="RP-19855"/>
    <s v="Roy Phan"/>
    <x v="1"/>
    <x v="0"/>
    <s v="Los Angeles"/>
    <x v="1"/>
    <n v="90032"/>
    <x v="1"/>
    <x v="461"/>
    <x v="2"/>
    <x v="7"/>
    <x v="457"/>
    <n v="36.783999999999999"/>
    <n v="2"/>
    <n v="0.2"/>
    <n v="-8.2763999999999971"/>
  </r>
  <r>
    <n v="9456"/>
    <x v="4734"/>
    <x v="0"/>
    <x v="950"/>
    <d v="2013-06-20T00:00:00"/>
    <s v="Second Class"/>
    <s v="JL-15175"/>
    <s v="James Lanier"/>
    <x v="2"/>
    <x v="0"/>
    <s v="Chattanooga"/>
    <x v="18"/>
    <n v="37421"/>
    <x v="0"/>
    <x v="1855"/>
    <x v="2"/>
    <x v="15"/>
    <x v="1834"/>
    <n v="91.474999999999994"/>
    <n v="1"/>
    <n v="0.5"/>
    <n v="-1.8294999999999959"/>
  </r>
  <r>
    <n v="9457"/>
    <x v="4735"/>
    <x v="3"/>
    <x v="837"/>
    <d v="2014-06-04T00:00:00"/>
    <s v="Standard Class"/>
    <s v="BW-11110"/>
    <s v="Bart Watters"/>
    <x v="1"/>
    <x v="0"/>
    <s v="Greensboro"/>
    <x v="3"/>
    <n v="27405"/>
    <x v="0"/>
    <x v="1856"/>
    <x v="2"/>
    <x v="11"/>
    <x v="1835"/>
    <n v="27.192"/>
    <n v="3"/>
    <n v="0.2"/>
    <n v="0.33989999999999654"/>
  </r>
  <r>
    <n v="9458"/>
    <x v="4735"/>
    <x v="3"/>
    <x v="837"/>
    <d v="2014-06-04T00:00:00"/>
    <s v="Standard Class"/>
    <s v="BW-11110"/>
    <s v="Bart Watters"/>
    <x v="1"/>
    <x v="0"/>
    <s v="Greensboro"/>
    <x v="3"/>
    <n v="27405"/>
    <x v="0"/>
    <x v="1232"/>
    <x v="1"/>
    <x v="8"/>
    <x v="1206"/>
    <n v="12.059999999999999"/>
    <n v="5"/>
    <n v="0.7"/>
    <n v="-10.050000000000001"/>
  </r>
  <r>
    <n v="9459"/>
    <x v="4736"/>
    <x v="2"/>
    <x v="1148"/>
    <d v="2011-10-14T00:00:00"/>
    <s v="Standard Class"/>
    <s v="SJ-20500"/>
    <s v="Shirley Jackson"/>
    <x v="0"/>
    <x v="0"/>
    <s v="San Francisco"/>
    <x v="1"/>
    <n v="94122"/>
    <x v="1"/>
    <x v="281"/>
    <x v="1"/>
    <x v="6"/>
    <x v="278"/>
    <n v="144.60000000000002"/>
    <n v="3"/>
    <n v="0"/>
    <n v="41.933999999999983"/>
  </r>
  <r>
    <n v="9460"/>
    <x v="4736"/>
    <x v="2"/>
    <x v="1148"/>
    <d v="2011-10-14T00:00:00"/>
    <s v="Standard Class"/>
    <s v="SJ-20500"/>
    <s v="Shirley Jackson"/>
    <x v="0"/>
    <x v="0"/>
    <s v="San Francisco"/>
    <x v="1"/>
    <n v="94122"/>
    <x v="1"/>
    <x v="1730"/>
    <x v="2"/>
    <x v="7"/>
    <x v="1708"/>
    <n v="15.991999999999999"/>
    <n v="1"/>
    <n v="0.2"/>
    <n v="-2.9985000000000022"/>
  </r>
  <r>
    <n v="9461"/>
    <x v="4737"/>
    <x v="2"/>
    <x v="664"/>
    <d v="2011-11-22T00:00:00"/>
    <s v="Second Class"/>
    <s v="FG-14260"/>
    <s v="Frank Gastineau"/>
    <x v="2"/>
    <x v="0"/>
    <s v="New York City"/>
    <x v="15"/>
    <n v="10024"/>
    <x v="3"/>
    <x v="693"/>
    <x v="1"/>
    <x v="10"/>
    <x v="686"/>
    <n v="34.44"/>
    <n v="3"/>
    <n v="0"/>
    <n v="17.22"/>
  </r>
  <r>
    <n v="9462"/>
    <x v="4738"/>
    <x v="2"/>
    <x v="538"/>
    <d v="2011-10-24T00:00:00"/>
    <s v="Standard Class"/>
    <s v="EH-14125"/>
    <s v="Eugene Hildebrand"/>
    <x v="2"/>
    <x v="0"/>
    <s v="Lakewood"/>
    <x v="1"/>
    <n v="90712"/>
    <x v="1"/>
    <x v="1086"/>
    <x v="2"/>
    <x v="7"/>
    <x v="1067"/>
    <n v="321.55200000000002"/>
    <n v="6"/>
    <n v="0.2"/>
    <n v="20.097000000000008"/>
  </r>
  <r>
    <n v="9463"/>
    <x v="4739"/>
    <x v="3"/>
    <x v="920"/>
    <d v="2014-12-01T00:00:00"/>
    <s v="Second Class"/>
    <s v="BS-11590"/>
    <s v="Brendan Sweed"/>
    <x v="1"/>
    <x v="0"/>
    <s v="Louisville"/>
    <x v="0"/>
    <n v="40214"/>
    <x v="0"/>
    <x v="1131"/>
    <x v="0"/>
    <x v="1"/>
    <x v="1110"/>
    <n v="701.96"/>
    <n v="2"/>
    <n v="0"/>
    <n v="168.47040000000004"/>
  </r>
  <r>
    <n v="9464"/>
    <x v="4740"/>
    <x v="2"/>
    <x v="1221"/>
    <d v="2011-03-03T00:00:00"/>
    <s v="First Class"/>
    <s v="JS-16030"/>
    <s v="Joy Smith"/>
    <x v="0"/>
    <x v="0"/>
    <s v="Columbus"/>
    <x v="24"/>
    <n v="43229"/>
    <x v="3"/>
    <x v="487"/>
    <x v="1"/>
    <x v="6"/>
    <x v="482"/>
    <n v="19.456000000000003"/>
    <n v="4"/>
    <n v="0.2"/>
    <n v="3.4047999999999981"/>
  </r>
  <r>
    <n v="9465"/>
    <x v="4741"/>
    <x v="2"/>
    <x v="1059"/>
    <d v="2011-12-25T00:00:00"/>
    <s v="Standard Class"/>
    <s v="JC-15775"/>
    <s v="John Castell"/>
    <x v="0"/>
    <x v="0"/>
    <s v="Newark"/>
    <x v="13"/>
    <n v="19711"/>
    <x v="3"/>
    <x v="1568"/>
    <x v="1"/>
    <x v="2"/>
    <x v="1550"/>
    <n v="17.28"/>
    <n v="6"/>
    <n v="0"/>
    <n v="7.9487999999999985"/>
  </r>
  <r>
    <n v="9466"/>
    <x v="4742"/>
    <x v="0"/>
    <x v="258"/>
    <d v="2013-11-24T00:00:00"/>
    <s v="Standard Class"/>
    <s v="JM-15265"/>
    <s v="Janet Molinari"/>
    <x v="1"/>
    <x v="0"/>
    <s v="Seattle"/>
    <x v="4"/>
    <n v="98115"/>
    <x v="1"/>
    <x v="468"/>
    <x v="0"/>
    <x v="5"/>
    <x v="464"/>
    <n v="31.96"/>
    <n v="2"/>
    <n v="0"/>
    <n v="1.597999999999999"/>
  </r>
  <r>
    <n v="9467"/>
    <x v="4743"/>
    <x v="3"/>
    <x v="60"/>
    <d v="2014-11-11T00:00:00"/>
    <s v="Second Class"/>
    <s v="CD-12280"/>
    <s v="Christina DeMoss"/>
    <x v="0"/>
    <x v="0"/>
    <s v="New York City"/>
    <x v="15"/>
    <n v="10024"/>
    <x v="3"/>
    <x v="141"/>
    <x v="1"/>
    <x v="8"/>
    <x v="141"/>
    <n v="164.68800000000002"/>
    <n v="6"/>
    <n v="0.2"/>
    <n v="55.582200000000007"/>
  </r>
  <r>
    <n v="9468"/>
    <x v="4743"/>
    <x v="3"/>
    <x v="60"/>
    <d v="2014-11-11T00:00:00"/>
    <s v="Second Class"/>
    <s v="CD-12280"/>
    <s v="Christina DeMoss"/>
    <x v="0"/>
    <x v="0"/>
    <s v="New York City"/>
    <x v="15"/>
    <n v="10024"/>
    <x v="3"/>
    <x v="1582"/>
    <x v="0"/>
    <x v="3"/>
    <x v="1564"/>
    <n v="166.5"/>
    <n v="2"/>
    <n v="0.4"/>
    <n v="-66.599999999999994"/>
  </r>
  <r>
    <n v="9469"/>
    <x v="4743"/>
    <x v="3"/>
    <x v="60"/>
    <d v="2014-11-11T00:00:00"/>
    <s v="Second Class"/>
    <s v="CD-12280"/>
    <s v="Christina DeMoss"/>
    <x v="0"/>
    <x v="0"/>
    <s v="New York City"/>
    <x v="15"/>
    <n v="10024"/>
    <x v="3"/>
    <x v="680"/>
    <x v="1"/>
    <x v="10"/>
    <x v="674"/>
    <n v="12.96"/>
    <n v="2"/>
    <n v="0"/>
    <n v="6.2208000000000006"/>
  </r>
  <r>
    <n v="9470"/>
    <x v="4743"/>
    <x v="3"/>
    <x v="60"/>
    <d v="2014-11-11T00:00:00"/>
    <s v="Second Class"/>
    <s v="CD-12280"/>
    <s v="Christina DeMoss"/>
    <x v="0"/>
    <x v="0"/>
    <s v="New York City"/>
    <x v="15"/>
    <n v="10024"/>
    <x v="3"/>
    <x v="417"/>
    <x v="1"/>
    <x v="10"/>
    <x v="412"/>
    <n v="110.96"/>
    <n v="2"/>
    <n v="0"/>
    <n v="53.260799999999996"/>
  </r>
  <r>
    <n v="9471"/>
    <x v="4743"/>
    <x v="3"/>
    <x v="60"/>
    <d v="2014-11-11T00:00:00"/>
    <s v="Second Class"/>
    <s v="CD-12280"/>
    <s v="Christina DeMoss"/>
    <x v="0"/>
    <x v="0"/>
    <s v="New York City"/>
    <x v="15"/>
    <n v="10024"/>
    <x v="3"/>
    <x v="140"/>
    <x v="2"/>
    <x v="7"/>
    <x v="140"/>
    <n v="99.98"/>
    <n v="2"/>
    <n v="0"/>
    <n v="3.9991999999999877"/>
  </r>
  <r>
    <n v="9472"/>
    <x v="4743"/>
    <x v="3"/>
    <x v="60"/>
    <d v="2014-11-11T00:00:00"/>
    <s v="Second Class"/>
    <s v="CD-12280"/>
    <s v="Christina DeMoss"/>
    <x v="0"/>
    <x v="0"/>
    <s v="New York City"/>
    <x v="15"/>
    <n v="10024"/>
    <x v="3"/>
    <x v="276"/>
    <x v="1"/>
    <x v="8"/>
    <x v="273"/>
    <n v="11.423999999999999"/>
    <n v="1"/>
    <n v="0.2"/>
    <n v="3.7127999999999997"/>
  </r>
  <r>
    <n v="9473"/>
    <x v="4743"/>
    <x v="3"/>
    <x v="60"/>
    <d v="2014-11-11T00:00:00"/>
    <s v="Second Class"/>
    <s v="CD-12280"/>
    <s v="Christina DeMoss"/>
    <x v="0"/>
    <x v="0"/>
    <s v="New York City"/>
    <x v="15"/>
    <n v="10024"/>
    <x v="3"/>
    <x v="1459"/>
    <x v="0"/>
    <x v="1"/>
    <x v="1436"/>
    <n v="128.12400000000002"/>
    <n v="2"/>
    <n v="0.1"/>
    <n v="24.2012"/>
  </r>
  <r>
    <n v="9474"/>
    <x v="4743"/>
    <x v="3"/>
    <x v="60"/>
    <d v="2014-11-11T00:00:00"/>
    <s v="Second Class"/>
    <s v="CD-12280"/>
    <s v="Christina DeMoss"/>
    <x v="0"/>
    <x v="0"/>
    <s v="New York City"/>
    <x v="15"/>
    <n v="10024"/>
    <x v="3"/>
    <x v="1757"/>
    <x v="0"/>
    <x v="5"/>
    <x v="1738"/>
    <n v="101.4"/>
    <n v="5"/>
    <n v="0"/>
    <n v="38.532000000000004"/>
  </r>
  <r>
    <n v="9475"/>
    <x v="4744"/>
    <x v="1"/>
    <x v="70"/>
    <d v="2012-06-05T00:00:00"/>
    <s v="Second Class"/>
    <s v="JM-15265"/>
    <s v="Janet Molinari"/>
    <x v="1"/>
    <x v="0"/>
    <s v="Chicago"/>
    <x v="10"/>
    <n v="60653"/>
    <x v="2"/>
    <x v="1139"/>
    <x v="1"/>
    <x v="2"/>
    <x v="1118"/>
    <n v="5.9039999999999999"/>
    <n v="2"/>
    <n v="0.2"/>
    <n v="1.9925999999999999"/>
  </r>
  <r>
    <n v="9476"/>
    <x v="4744"/>
    <x v="1"/>
    <x v="70"/>
    <d v="2012-06-05T00:00:00"/>
    <s v="Second Class"/>
    <s v="JM-15265"/>
    <s v="Janet Molinari"/>
    <x v="1"/>
    <x v="0"/>
    <s v="Chicago"/>
    <x v="10"/>
    <n v="60653"/>
    <x v="2"/>
    <x v="1030"/>
    <x v="1"/>
    <x v="10"/>
    <x v="1012"/>
    <n v="173.48800000000003"/>
    <n v="7"/>
    <n v="0.2"/>
    <n v="54.214999999999982"/>
  </r>
  <r>
    <n v="9477"/>
    <x v="4744"/>
    <x v="1"/>
    <x v="70"/>
    <d v="2012-06-05T00:00:00"/>
    <s v="Second Class"/>
    <s v="JM-15265"/>
    <s v="Janet Molinari"/>
    <x v="1"/>
    <x v="0"/>
    <s v="Chicago"/>
    <x v="10"/>
    <n v="60653"/>
    <x v="2"/>
    <x v="1537"/>
    <x v="0"/>
    <x v="5"/>
    <x v="1516"/>
    <n v="51.56"/>
    <n v="2"/>
    <n v="0.6"/>
    <n v="-61.872"/>
  </r>
  <r>
    <n v="9478"/>
    <x v="4744"/>
    <x v="1"/>
    <x v="70"/>
    <d v="2012-06-05T00:00:00"/>
    <s v="Second Class"/>
    <s v="JM-15265"/>
    <s v="Janet Molinari"/>
    <x v="1"/>
    <x v="0"/>
    <s v="Chicago"/>
    <x v="10"/>
    <n v="60653"/>
    <x v="2"/>
    <x v="990"/>
    <x v="1"/>
    <x v="8"/>
    <x v="302"/>
    <n v="3.5639999999999992"/>
    <n v="3"/>
    <n v="0.8"/>
    <n v="-6.2370000000000019"/>
  </r>
  <r>
    <n v="9479"/>
    <x v="4745"/>
    <x v="2"/>
    <x v="557"/>
    <d v="2011-09-14T00:00:00"/>
    <s v="Standard Class"/>
    <s v="SS-20410"/>
    <s v="Shahid Shariari"/>
    <x v="0"/>
    <x v="0"/>
    <s v="Oswego"/>
    <x v="10"/>
    <n v="60543"/>
    <x v="2"/>
    <x v="1321"/>
    <x v="1"/>
    <x v="13"/>
    <x v="1298"/>
    <n v="13.16"/>
    <n v="5"/>
    <n v="0.2"/>
    <n v="4.1124999999999998"/>
  </r>
  <r>
    <n v="9480"/>
    <x v="4745"/>
    <x v="2"/>
    <x v="557"/>
    <d v="2011-09-14T00:00:00"/>
    <s v="Standard Class"/>
    <s v="SS-20410"/>
    <s v="Shahid Shariari"/>
    <x v="0"/>
    <x v="0"/>
    <s v="Oswego"/>
    <x v="10"/>
    <n v="60543"/>
    <x v="2"/>
    <x v="1206"/>
    <x v="1"/>
    <x v="8"/>
    <x v="1182"/>
    <n v="3.8279999999999994"/>
    <n v="3"/>
    <n v="0.8"/>
    <n v="-6.5076000000000018"/>
  </r>
  <r>
    <n v="9481"/>
    <x v="4745"/>
    <x v="2"/>
    <x v="557"/>
    <d v="2011-09-14T00:00:00"/>
    <s v="Standard Class"/>
    <s v="SS-20410"/>
    <s v="Shahid Shariari"/>
    <x v="0"/>
    <x v="0"/>
    <s v="Oswego"/>
    <x v="10"/>
    <n v="60543"/>
    <x v="2"/>
    <x v="569"/>
    <x v="1"/>
    <x v="8"/>
    <x v="564"/>
    <n v="304.98999999999995"/>
    <n v="5"/>
    <n v="0.8"/>
    <n v="-533.73250000000007"/>
  </r>
  <r>
    <n v="9482"/>
    <x v="4746"/>
    <x v="3"/>
    <x v="44"/>
    <d v="2014-11-13T00:00:00"/>
    <s v="Standard Class"/>
    <s v="HG-14845"/>
    <s v="Harry Greene"/>
    <x v="0"/>
    <x v="0"/>
    <s v="Dallas"/>
    <x v="5"/>
    <n v="75220"/>
    <x v="2"/>
    <x v="75"/>
    <x v="1"/>
    <x v="4"/>
    <x v="75"/>
    <n v="18.16"/>
    <n v="2"/>
    <n v="0.2"/>
    <n v="1.8160000000000016"/>
  </r>
  <r>
    <n v="9483"/>
    <x v="4747"/>
    <x v="1"/>
    <x v="782"/>
    <d v="2012-06-24T00:00:00"/>
    <s v="Second Class"/>
    <s v="BC-11125"/>
    <s v="Becky Castell"/>
    <x v="2"/>
    <x v="0"/>
    <s v="Philadelphia"/>
    <x v="9"/>
    <n v="19134"/>
    <x v="3"/>
    <x v="651"/>
    <x v="2"/>
    <x v="11"/>
    <x v="645"/>
    <n v="319.98400000000004"/>
    <n v="2"/>
    <n v="0.2"/>
    <n v="91.995400000000018"/>
  </r>
  <r>
    <n v="9484"/>
    <x v="4748"/>
    <x v="2"/>
    <x v="192"/>
    <d v="2011-07-28T00:00:00"/>
    <s v="Standard Class"/>
    <s v="AB-10255"/>
    <s v="Alejandro Ballentine"/>
    <x v="2"/>
    <x v="0"/>
    <s v="Los Angeles"/>
    <x v="1"/>
    <n v="90008"/>
    <x v="1"/>
    <x v="346"/>
    <x v="1"/>
    <x v="6"/>
    <x v="342"/>
    <n v="19.68"/>
    <n v="6"/>
    <n v="0"/>
    <n v="6.4943999999999988"/>
  </r>
  <r>
    <n v="9485"/>
    <x v="4749"/>
    <x v="0"/>
    <x v="499"/>
    <d v="2013-12-05T00:00:00"/>
    <s v="Second Class"/>
    <s v="MY-18295"/>
    <s v="Muhammed Yedwab"/>
    <x v="1"/>
    <x v="0"/>
    <s v="Houston"/>
    <x v="5"/>
    <n v="77036"/>
    <x v="2"/>
    <x v="1686"/>
    <x v="0"/>
    <x v="0"/>
    <x v="1665"/>
    <n v="781.86399999999992"/>
    <n v="10"/>
    <n v="0.32"/>
    <n v="-137.97600000000008"/>
  </r>
  <r>
    <n v="9486"/>
    <x v="4749"/>
    <x v="0"/>
    <x v="499"/>
    <d v="2013-12-05T00:00:00"/>
    <s v="Second Class"/>
    <s v="MY-18295"/>
    <s v="Muhammed Yedwab"/>
    <x v="1"/>
    <x v="0"/>
    <s v="Houston"/>
    <x v="5"/>
    <n v="77036"/>
    <x v="2"/>
    <x v="1117"/>
    <x v="1"/>
    <x v="10"/>
    <x v="1096"/>
    <n v="30.816000000000003"/>
    <n v="9"/>
    <n v="0.2"/>
    <n v="9.6299999999999955"/>
  </r>
  <r>
    <n v="9487"/>
    <x v="4750"/>
    <x v="3"/>
    <x v="386"/>
    <d v="2014-10-13T00:00:00"/>
    <s v="Same Day"/>
    <s v="NF-18385"/>
    <s v="Natalie Fritzler"/>
    <x v="0"/>
    <x v="0"/>
    <s v="Wheeling"/>
    <x v="48"/>
    <n v="26003"/>
    <x v="3"/>
    <x v="855"/>
    <x v="0"/>
    <x v="3"/>
    <x v="840"/>
    <n v="673.34399999999994"/>
    <n v="3"/>
    <n v="0.3"/>
    <n v="-76.953599999999994"/>
  </r>
  <r>
    <n v="9488"/>
    <x v="4751"/>
    <x v="3"/>
    <x v="157"/>
    <d v="2014-12-14T00:00:00"/>
    <s v="First Class"/>
    <s v="NB-18655"/>
    <s v="Nona Balk"/>
    <x v="1"/>
    <x v="0"/>
    <s v="Paterson"/>
    <x v="30"/>
    <n v="7501"/>
    <x v="3"/>
    <x v="845"/>
    <x v="1"/>
    <x v="13"/>
    <x v="831"/>
    <n v="6.5400000000000009"/>
    <n v="3"/>
    <n v="0"/>
    <n v="2.1581999999999999"/>
  </r>
  <r>
    <n v="9489"/>
    <x v="4752"/>
    <x v="1"/>
    <x v="486"/>
    <d v="2012-10-04T00:00:00"/>
    <s v="First Class"/>
    <s v="EM-13960"/>
    <s v="Eric Murdock"/>
    <x v="0"/>
    <x v="0"/>
    <s v="Portland"/>
    <x v="21"/>
    <n v="97206"/>
    <x v="1"/>
    <x v="1118"/>
    <x v="2"/>
    <x v="7"/>
    <x v="1097"/>
    <n v="572.80000000000007"/>
    <n v="2"/>
    <n v="0.2"/>
    <n v="50.120000000000033"/>
  </r>
  <r>
    <n v="9490"/>
    <x v="4753"/>
    <x v="0"/>
    <x v="1222"/>
    <d v="2013-08-12T00:00:00"/>
    <s v="Standard Class"/>
    <s v="MF-17665"/>
    <s v="Maureen Fritzler"/>
    <x v="1"/>
    <x v="0"/>
    <s v="Huntsville"/>
    <x v="19"/>
    <n v="35810"/>
    <x v="0"/>
    <x v="1269"/>
    <x v="1"/>
    <x v="6"/>
    <x v="1245"/>
    <n v="197.04999999999998"/>
    <n v="7"/>
    <n v="0"/>
    <n v="59.114999999999981"/>
  </r>
  <r>
    <n v="9491"/>
    <x v="4754"/>
    <x v="3"/>
    <x v="1032"/>
    <d v="2014-01-08T00:00:00"/>
    <s v="Standard Class"/>
    <s v="CM-12385"/>
    <s v="Christopher Martinez"/>
    <x v="0"/>
    <x v="0"/>
    <s v="San Francisco"/>
    <x v="1"/>
    <n v="94110"/>
    <x v="1"/>
    <x v="382"/>
    <x v="1"/>
    <x v="8"/>
    <x v="378"/>
    <n v="2022.2720000000002"/>
    <n v="8"/>
    <n v="0.2"/>
    <n v="682.5168000000001"/>
  </r>
  <r>
    <n v="9492"/>
    <x v="4754"/>
    <x v="3"/>
    <x v="1032"/>
    <d v="2014-01-08T00:00:00"/>
    <s v="Standard Class"/>
    <s v="CM-12385"/>
    <s v="Christopher Martinez"/>
    <x v="0"/>
    <x v="0"/>
    <s v="San Francisco"/>
    <x v="1"/>
    <n v="94110"/>
    <x v="1"/>
    <x v="1279"/>
    <x v="1"/>
    <x v="6"/>
    <x v="1255"/>
    <n v="9.120000000000001"/>
    <n v="3"/>
    <n v="0"/>
    <n v="3.1007999999999996"/>
  </r>
  <r>
    <n v="9493"/>
    <x v="4755"/>
    <x v="3"/>
    <x v="659"/>
    <d v="2014-11-08T00:00:00"/>
    <s v="Same Day"/>
    <s v="EC-14050"/>
    <s v="Erin Creighton"/>
    <x v="0"/>
    <x v="0"/>
    <s v="Oklahoma City"/>
    <x v="26"/>
    <n v="73120"/>
    <x v="2"/>
    <x v="15"/>
    <x v="1"/>
    <x v="8"/>
    <x v="15"/>
    <n v="38.160000000000004"/>
    <n v="9"/>
    <n v="0"/>
    <n v="19.080000000000002"/>
  </r>
  <r>
    <n v="9494"/>
    <x v="4756"/>
    <x v="0"/>
    <x v="835"/>
    <d v="2013-01-08T00:00:00"/>
    <s v="Standard Class"/>
    <s v="BO-11350"/>
    <s v="Bill Overfelt"/>
    <x v="1"/>
    <x v="0"/>
    <s v="Broken Arrow"/>
    <x v="26"/>
    <n v="74012"/>
    <x v="2"/>
    <x v="342"/>
    <x v="0"/>
    <x v="3"/>
    <x v="338"/>
    <n v="1592.8500000000001"/>
    <n v="7"/>
    <n v="0"/>
    <n v="350.42700000000002"/>
  </r>
  <r>
    <n v="9495"/>
    <x v="4756"/>
    <x v="0"/>
    <x v="835"/>
    <d v="2013-01-08T00:00:00"/>
    <s v="Standard Class"/>
    <s v="BO-11350"/>
    <s v="Bill Overfelt"/>
    <x v="1"/>
    <x v="0"/>
    <s v="Broken Arrow"/>
    <x v="26"/>
    <n v="74012"/>
    <x v="2"/>
    <x v="990"/>
    <x v="1"/>
    <x v="8"/>
    <x v="302"/>
    <n v="11.88"/>
    <n v="2"/>
    <n v="0"/>
    <n v="5.3460000000000001"/>
  </r>
  <r>
    <n v="9496"/>
    <x v="4757"/>
    <x v="0"/>
    <x v="536"/>
    <d v="2013-05-17T00:00:00"/>
    <s v="Standard Class"/>
    <s v="VM-21835"/>
    <s v="Vivian Mathis"/>
    <x v="0"/>
    <x v="0"/>
    <s v="Mission Viejo"/>
    <x v="1"/>
    <n v="92691"/>
    <x v="1"/>
    <x v="1824"/>
    <x v="2"/>
    <x v="11"/>
    <x v="1803"/>
    <n v="120"/>
    <n v="6"/>
    <n v="0"/>
    <n v="46.800000000000004"/>
  </r>
  <r>
    <n v="9497"/>
    <x v="4757"/>
    <x v="0"/>
    <x v="536"/>
    <d v="2013-05-17T00:00:00"/>
    <s v="Standard Class"/>
    <s v="VM-21835"/>
    <s v="Vivian Mathis"/>
    <x v="0"/>
    <x v="0"/>
    <s v="Mission Viejo"/>
    <x v="1"/>
    <n v="92691"/>
    <x v="1"/>
    <x v="1295"/>
    <x v="1"/>
    <x v="9"/>
    <x v="33"/>
    <n v="8.67"/>
    <n v="1"/>
    <n v="0"/>
    <n v="2.3409000000000004"/>
  </r>
  <r>
    <n v="9498"/>
    <x v="4758"/>
    <x v="3"/>
    <x v="60"/>
    <d v="2014-11-08T00:00:00"/>
    <s v="First Class"/>
    <s v="AB-10060"/>
    <s v="Adam Bellavance"/>
    <x v="2"/>
    <x v="0"/>
    <s v="Greenwood"/>
    <x v="14"/>
    <n v="46142"/>
    <x v="2"/>
    <x v="249"/>
    <x v="1"/>
    <x v="10"/>
    <x v="247"/>
    <n v="4.41"/>
    <n v="1"/>
    <n v="0"/>
    <n v="2.0286"/>
  </r>
  <r>
    <n v="9499"/>
    <x v="4758"/>
    <x v="3"/>
    <x v="60"/>
    <d v="2014-11-08T00:00:00"/>
    <s v="First Class"/>
    <s v="AB-10060"/>
    <s v="Adam Bellavance"/>
    <x v="2"/>
    <x v="0"/>
    <s v="Greenwood"/>
    <x v="14"/>
    <n v="46142"/>
    <x v="2"/>
    <x v="1654"/>
    <x v="1"/>
    <x v="10"/>
    <x v="33"/>
    <n v="167.94"/>
    <n v="3"/>
    <n v="0"/>
    <n v="82.290599999999998"/>
  </r>
  <r>
    <n v="9500"/>
    <x v="4758"/>
    <x v="3"/>
    <x v="60"/>
    <d v="2014-11-08T00:00:00"/>
    <s v="First Class"/>
    <s v="AB-10060"/>
    <s v="Adam Bellavance"/>
    <x v="2"/>
    <x v="0"/>
    <s v="Greenwood"/>
    <x v="14"/>
    <n v="46142"/>
    <x v="2"/>
    <x v="987"/>
    <x v="1"/>
    <x v="10"/>
    <x v="971"/>
    <n v="67.8"/>
    <n v="10"/>
    <n v="0"/>
    <n v="31.187999999999999"/>
  </r>
  <r>
    <n v="9501"/>
    <x v="4759"/>
    <x v="0"/>
    <x v="439"/>
    <d v="2013-05-31T00:00:00"/>
    <s v="Standard Class"/>
    <s v="CM-12235"/>
    <s v="Chris McAfee"/>
    <x v="0"/>
    <x v="0"/>
    <s v="Milwaukee"/>
    <x v="6"/>
    <n v="53209"/>
    <x v="2"/>
    <x v="1104"/>
    <x v="0"/>
    <x v="5"/>
    <x v="1084"/>
    <n v="26.94"/>
    <n v="3"/>
    <n v="0"/>
    <n v="11.314800000000002"/>
  </r>
  <r>
    <n v="9502"/>
    <x v="4760"/>
    <x v="1"/>
    <x v="312"/>
    <d v="2012-11-24T00:00:00"/>
    <s v="Standard Class"/>
    <s v="KW-16570"/>
    <s v="Kelly Williams"/>
    <x v="0"/>
    <x v="0"/>
    <s v="San Francisco"/>
    <x v="1"/>
    <n v="94109"/>
    <x v="1"/>
    <x v="1445"/>
    <x v="0"/>
    <x v="5"/>
    <x v="1423"/>
    <n v="32.04"/>
    <n v="3"/>
    <n v="0"/>
    <n v="8.01"/>
  </r>
  <r>
    <n v="9503"/>
    <x v="4761"/>
    <x v="0"/>
    <x v="183"/>
    <d v="2013-04-30T00:00:00"/>
    <s v="Standard Class"/>
    <s v="MM-17920"/>
    <s v="Michael Moore"/>
    <x v="0"/>
    <x v="0"/>
    <s v="Rome"/>
    <x v="15"/>
    <n v="13440"/>
    <x v="3"/>
    <x v="1742"/>
    <x v="1"/>
    <x v="6"/>
    <x v="1722"/>
    <n v="32.129999999999995"/>
    <n v="9"/>
    <n v="0"/>
    <n v="8.3537999999999997"/>
  </r>
  <r>
    <n v="9504"/>
    <x v="4761"/>
    <x v="0"/>
    <x v="183"/>
    <d v="2013-04-30T00:00:00"/>
    <s v="Standard Class"/>
    <s v="MM-17920"/>
    <s v="Michael Moore"/>
    <x v="0"/>
    <x v="0"/>
    <s v="Rome"/>
    <x v="15"/>
    <n v="13440"/>
    <x v="3"/>
    <x v="649"/>
    <x v="1"/>
    <x v="6"/>
    <x v="643"/>
    <n v="2.88"/>
    <n v="1"/>
    <n v="0"/>
    <n v="0.80640000000000001"/>
  </r>
  <r>
    <n v="9505"/>
    <x v="4762"/>
    <x v="0"/>
    <x v="500"/>
    <d v="2013-10-19T00:00:00"/>
    <s v="Standard Class"/>
    <s v="PW-19030"/>
    <s v="Pauline Webber"/>
    <x v="1"/>
    <x v="0"/>
    <s v="New York City"/>
    <x v="15"/>
    <n v="10009"/>
    <x v="3"/>
    <x v="1807"/>
    <x v="2"/>
    <x v="7"/>
    <x v="1788"/>
    <n v="1091.93"/>
    <n v="7"/>
    <n v="0"/>
    <n v="272.98250000000002"/>
  </r>
  <r>
    <n v="9506"/>
    <x v="4762"/>
    <x v="0"/>
    <x v="500"/>
    <d v="2013-10-19T00:00:00"/>
    <s v="Standard Class"/>
    <s v="PW-19030"/>
    <s v="Pauline Webber"/>
    <x v="1"/>
    <x v="0"/>
    <s v="New York City"/>
    <x v="15"/>
    <n v="10009"/>
    <x v="3"/>
    <x v="314"/>
    <x v="1"/>
    <x v="10"/>
    <x v="361"/>
    <n v="111.96"/>
    <n v="2"/>
    <n v="0"/>
    <n v="54.860399999999998"/>
  </r>
  <r>
    <n v="9507"/>
    <x v="4763"/>
    <x v="2"/>
    <x v="267"/>
    <d v="2011-04-07T00:00:00"/>
    <s v="Second Class"/>
    <s v="RD-19900"/>
    <s v="Ruben Dartt"/>
    <x v="0"/>
    <x v="0"/>
    <s v="Dearborn Heights"/>
    <x v="12"/>
    <n v="48127"/>
    <x v="2"/>
    <x v="818"/>
    <x v="1"/>
    <x v="6"/>
    <x v="806"/>
    <n v="26.7"/>
    <n v="2"/>
    <n v="0"/>
    <n v="7.4759999999999991"/>
  </r>
  <r>
    <n v="9508"/>
    <x v="4763"/>
    <x v="2"/>
    <x v="267"/>
    <d v="2011-04-07T00:00:00"/>
    <s v="Second Class"/>
    <s v="RD-19900"/>
    <s v="Ruben Dartt"/>
    <x v="0"/>
    <x v="0"/>
    <s v="Dearborn Heights"/>
    <x v="12"/>
    <n v="48127"/>
    <x v="2"/>
    <x v="1232"/>
    <x v="1"/>
    <x v="8"/>
    <x v="1206"/>
    <n v="40.199999999999996"/>
    <n v="5"/>
    <n v="0"/>
    <n v="18.089999999999996"/>
  </r>
  <r>
    <n v="9509"/>
    <x v="4763"/>
    <x v="2"/>
    <x v="267"/>
    <d v="2011-04-07T00:00:00"/>
    <s v="Second Class"/>
    <s v="RD-19900"/>
    <s v="Ruben Dartt"/>
    <x v="0"/>
    <x v="0"/>
    <s v="Dearborn Heights"/>
    <x v="12"/>
    <n v="48127"/>
    <x v="2"/>
    <x v="182"/>
    <x v="1"/>
    <x v="6"/>
    <x v="181"/>
    <n v="13.89"/>
    <n v="3"/>
    <n v="0"/>
    <n v="4.5836999999999994"/>
  </r>
  <r>
    <n v="9510"/>
    <x v="4763"/>
    <x v="2"/>
    <x v="267"/>
    <d v="2011-04-07T00:00:00"/>
    <s v="Second Class"/>
    <s v="RD-19900"/>
    <s v="Ruben Dartt"/>
    <x v="0"/>
    <x v="0"/>
    <s v="Dearborn Heights"/>
    <x v="12"/>
    <n v="48127"/>
    <x v="2"/>
    <x v="156"/>
    <x v="1"/>
    <x v="4"/>
    <x v="155"/>
    <n v="689.81999999999994"/>
    <n v="6"/>
    <n v="0"/>
    <n v="20.694600000000008"/>
  </r>
  <r>
    <n v="9511"/>
    <x v="4764"/>
    <x v="0"/>
    <x v="876"/>
    <d v="2013-08-12T00:00:00"/>
    <s v="Standard Class"/>
    <s v="LM-17065"/>
    <s v="Liz MacKendrick"/>
    <x v="0"/>
    <x v="0"/>
    <s v="New York City"/>
    <x v="15"/>
    <n v="10024"/>
    <x v="3"/>
    <x v="319"/>
    <x v="1"/>
    <x v="6"/>
    <x v="316"/>
    <n v="38.339999999999996"/>
    <n v="9"/>
    <n v="0"/>
    <n v="15.7194"/>
  </r>
  <r>
    <n v="9512"/>
    <x v="4765"/>
    <x v="2"/>
    <x v="637"/>
    <d v="2011-12-16T00:00:00"/>
    <s v="First Class"/>
    <s v="CS-11845"/>
    <s v="Cari Sayre"/>
    <x v="1"/>
    <x v="0"/>
    <s v="Chicago"/>
    <x v="10"/>
    <n v="60623"/>
    <x v="2"/>
    <x v="1087"/>
    <x v="1"/>
    <x v="8"/>
    <x v="1068"/>
    <n v="9.2639999999999976"/>
    <n v="3"/>
    <n v="0.8"/>
    <n v="-13.895999999999997"/>
  </r>
  <r>
    <n v="9513"/>
    <x v="4766"/>
    <x v="3"/>
    <x v="1109"/>
    <d v="2014-06-04T00:00:00"/>
    <s v="Second Class"/>
    <s v="KT-16480"/>
    <s v="Kean Thornton"/>
    <x v="0"/>
    <x v="0"/>
    <s v="Dallas"/>
    <x v="5"/>
    <n v="75217"/>
    <x v="2"/>
    <x v="789"/>
    <x v="0"/>
    <x v="0"/>
    <x v="779"/>
    <n v="204.66639999999998"/>
    <n v="1"/>
    <n v="0.32"/>
    <n v="-6.0196000000000254"/>
  </r>
  <r>
    <n v="9514"/>
    <x v="4767"/>
    <x v="0"/>
    <x v="500"/>
    <d v="2013-10-20T00:00:00"/>
    <s v="Standard Class"/>
    <s v="BE-11410"/>
    <s v="Bobby Elias"/>
    <x v="0"/>
    <x v="0"/>
    <s v="Appleton"/>
    <x v="6"/>
    <n v="54915"/>
    <x v="2"/>
    <x v="764"/>
    <x v="2"/>
    <x v="11"/>
    <x v="756"/>
    <n v="1649.75"/>
    <n v="5"/>
    <n v="0"/>
    <n v="544.41749999999979"/>
  </r>
  <r>
    <n v="9515"/>
    <x v="4768"/>
    <x v="2"/>
    <x v="619"/>
    <d v="2011-03-18T00:00:00"/>
    <s v="Standard Class"/>
    <s v="NF-18475"/>
    <s v="Neil Französisch"/>
    <x v="2"/>
    <x v="0"/>
    <s v="Jacksonville"/>
    <x v="2"/>
    <n v="32216"/>
    <x v="0"/>
    <x v="640"/>
    <x v="1"/>
    <x v="10"/>
    <x v="634"/>
    <n v="91.055999999999997"/>
    <n v="6"/>
    <n v="0.2"/>
    <n v="31.869599999999995"/>
  </r>
  <r>
    <n v="9516"/>
    <x v="4769"/>
    <x v="2"/>
    <x v="1223"/>
    <d v="2011-02-25T00:00:00"/>
    <s v="Standard Class"/>
    <s v="DL-13315"/>
    <s v="Delfina Latchford"/>
    <x v="0"/>
    <x v="0"/>
    <s v="Chicago"/>
    <x v="10"/>
    <n v="60653"/>
    <x v="2"/>
    <x v="1159"/>
    <x v="1"/>
    <x v="6"/>
    <x v="33"/>
    <n v="54.207999999999998"/>
    <n v="14"/>
    <n v="0.2"/>
    <n v="8.808799999999998"/>
  </r>
  <r>
    <n v="9517"/>
    <x v="4770"/>
    <x v="1"/>
    <x v="252"/>
    <d v="2012-08-26T00:00:00"/>
    <s v="Second Class"/>
    <s v="MS-17710"/>
    <s v="Maurice Satty"/>
    <x v="0"/>
    <x v="0"/>
    <s v="Bowling Green"/>
    <x v="24"/>
    <n v="43402"/>
    <x v="3"/>
    <x v="1250"/>
    <x v="2"/>
    <x v="7"/>
    <x v="1225"/>
    <n v="26.981999999999999"/>
    <n v="3"/>
    <n v="0.4"/>
    <n v="4.0472999999999999"/>
  </r>
  <r>
    <n v="9518"/>
    <x v="4770"/>
    <x v="1"/>
    <x v="252"/>
    <d v="2012-08-26T00:00:00"/>
    <s v="Second Class"/>
    <s v="MS-17710"/>
    <s v="Maurice Satty"/>
    <x v="0"/>
    <x v="0"/>
    <s v="Bowling Green"/>
    <x v="24"/>
    <n v="43402"/>
    <x v="3"/>
    <x v="1186"/>
    <x v="1"/>
    <x v="2"/>
    <x v="1163"/>
    <n v="6.911999999999999"/>
    <n v="3"/>
    <n v="0.2"/>
    <n v="2.5056000000000003"/>
  </r>
  <r>
    <n v="9519"/>
    <x v="4770"/>
    <x v="1"/>
    <x v="252"/>
    <d v="2012-08-26T00:00:00"/>
    <s v="Second Class"/>
    <s v="MS-17710"/>
    <s v="Maurice Satty"/>
    <x v="0"/>
    <x v="0"/>
    <s v="Bowling Green"/>
    <x v="24"/>
    <n v="43402"/>
    <x v="3"/>
    <x v="245"/>
    <x v="1"/>
    <x v="4"/>
    <x v="243"/>
    <n v="435.50400000000002"/>
    <n v="3"/>
    <n v="0.2"/>
    <n v="48.994199999999921"/>
  </r>
  <r>
    <n v="9520"/>
    <x v="4771"/>
    <x v="3"/>
    <x v="540"/>
    <d v="2014-05-13T00:00:00"/>
    <s v="Second Class"/>
    <s v="MM-18055"/>
    <s v="Michelle Moray"/>
    <x v="0"/>
    <x v="0"/>
    <s v="San Francisco"/>
    <x v="1"/>
    <n v="94110"/>
    <x v="1"/>
    <x v="1266"/>
    <x v="1"/>
    <x v="9"/>
    <x v="1241"/>
    <n v="81.08"/>
    <n v="4"/>
    <n v="0"/>
    <n v="22.702400000000004"/>
  </r>
  <r>
    <n v="9521"/>
    <x v="4772"/>
    <x v="0"/>
    <x v="1084"/>
    <d v="2013-02-09T00:00:00"/>
    <s v="Standard Class"/>
    <s v="JB-15400"/>
    <s v="Jennifer Braxton"/>
    <x v="1"/>
    <x v="0"/>
    <s v="Los Angeles"/>
    <x v="1"/>
    <n v="90049"/>
    <x v="1"/>
    <x v="243"/>
    <x v="1"/>
    <x v="4"/>
    <x v="241"/>
    <n v="93.02"/>
    <n v="2"/>
    <n v="0"/>
    <n v="3.720799999999997"/>
  </r>
  <r>
    <n v="9522"/>
    <x v="4773"/>
    <x v="2"/>
    <x v="174"/>
    <d v="2011-12-25T00:00:00"/>
    <s v="Standard Class"/>
    <s v="SG-20605"/>
    <s v="Speros Goranitis"/>
    <x v="0"/>
    <x v="0"/>
    <s v="Chicago"/>
    <x v="10"/>
    <n v="60623"/>
    <x v="2"/>
    <x v="1857"/>
    <x v="2"/>
    <x v="7"/>
    <x v="1836"/>
    <n v="323.97600000000006"/>
    <n v="3"/>
    <n v="0.2"/>
    <n v="36.44729999999997"/>
  </r>
  <r>
    <n v="9523"/>
    <x v="4773"/>
    <x v="2"/>
    <x v="174"/>
    <d v="2011-12-25T00:00:00"/>
    <s v="Standard Class"/>
    <s v="SG-20605"/>
    <s v="Speros Goranitis"/>
    <x v="0"/>
    <x v="0"/>
    <s v="Chicago"/>
    <x v="10"/>
    <n v="60623"/>
    <x v="2"/>
    <x v="1798"/>
    <x v="1"/>
    <x v="10"/>
    <x v="1779"/>
    <n v="15.552000000000003"/>
    <n v="3"/>
    <n v="0.2"/>
    <n v="5.4432"/>
  </r>
  <r>
    <n v="9524"/>
    <x v="4773"/>
    <x v="2"/>
    <x v="174"/>
    <d v="2011-12-25T00:00:00"/>
    <s v="Standard Class"/>
    <s v="SG-20605"/>
    <s v="Speros Goranitis"/>
    <x v="0"/>
    <x v="0"/>
    <s v="Chicago"/>
    <x v="10"/>
    <n v="60623"/>
    <x v="2"/>
    <x v="1033"/>
    <x v="1"/>
    <x v="4"/>
    <x v="1015"/>
    <n v="32.591999999999999"/>
    <n v="3"/>
    <n v="0.2"/>
    <n v="-7.7406000000000006"/>
  </r>
  <r>
    <n v="9525"/>
    <x v="4774"/>
    <x v="3"/>
    <x v="256"/>
    <d v="2014-12-07T00:00:00"/>
    <s v="First Class"/>
    <s v="PB-18805"/>
    <s v="Patrick Bzostek"/>
    <x v="2"/>
    <x v="0"/>
    <s v="Seattle"/>
    <x v="4"/>
    <n v="98115"/>
    <x v="1"/>
    <x v="301"/>
    <x v="1"/>
    <x v="8"/>
    <x v="298"/>
    <n v="83.920000000000016"/>
    <n v="5"/>
    <n v="0.2"/>
    <n v="29.371999999999993"/>
  </r>
  <r>
    <n v="9526"/>
    <x v="4774"/>
    <x v="3"/>
    <x v="256"/>
    <d v="2014-12-07T00:00:00"/>
    <s v="First Class"/>
    <s v="PB-18805"/>
    <s v="Patrick Bzostek"/>
    <x v="2"/>
    <x v="0"/>
    <s v="Seattle"/>
    <x v="4"/>
    <n v="98115"/>
    <x v="1"/>
    <x v="892"/>
    <x v="0"/>
    <x v="5"/>
    <x v="876"/>
    <n v="199.89999999999998"/>
    <n v="5"/>
    <n v="0"/>
    <n v="39.97999999999999"/>
  </r>
  <r>
    <n v="9527"/>
    <x v="4774"/>
    <x v="3"/>
    <x v="256"/>
    <d v="2014-12-07T00:00:00"/>
    <s v="First Class"/>
    <s v="PB-18805"/>
    <s v="Patrick Bzostek"/>
    <x v="2"/>
    <x v="0"/>
    <s v="Seattle"/>
    <x v="4"/>
    <n v="98115"/>
    <x v="1"/>
    <x v="780"/>
    <x v="2"/>
    <x v="7"/>
    <x v="771"/>
    <n v="31.176000000000002"/>
    <n v="3"/>
    <n v="0.2"/>
    <n v="-7.0145999999999997"/>
  </r>
  <r>
    <n v="9528"/>
    <x v="4774"/>
    <x v="3"/>
    <x v="256"/>
    <d v="2014-12-07T00:00:00"/>
    <s v="First Class"/>
    <s v="PB-18805"/>
    <s v="Patrick Bzostek"/>
    <x v="2"/>
    <x v="0"/>
    <s v="Seattle"/>
    <x v="4"/>
    <n v="98115"/>
    <x v="1"/>
    <x v="379"/>
    <x v="1"/>
    <x v="8"/>
    <x v="375"/>
    <n v="172.75200000000001"/>
    <n v="6"/>
    <n v="0.2"/>
    <n v="60.463200000000015"/>
  </r>
  <r>
    <n v="9529"/>
    <x v="4774"/>
    <x v="3"/>
    <x v="256"/>
    <d v="2014-12-07T00:00:00"/>
    <s v="First Class"/>
    <s v="PB-18805"/>
    <s v="Patrick Bzostek"/>
    <x v="2"/>
    <x v="0"/>
    <s v="Seattle"/>
    <x v="4"/>
    <n v="98115"/>
    <x v="1"/>
    <x v="699"/>
    <x v="1"/>
    <x v="8"/>
    <x v="692"/>
    <n v="9.2959999999999994"/>
    <n v="2"/>
    <n v="0.2"/>
    <n v="3.0211999999999994"/>
  </r>
  <r>
    <n v="9530"/>
    <x v="4775"/>
    <x v="3"/>
    <x v="668"/>
    <d v="2014-03-26T00:00:00"/>
    <s v="Same Day"/>
    <s v="AC-10615"/>
    <s v="Ann Chong"/>
    <x v="1"/>
    <x v="0"/>
    <s v="Beaumont"/>
    <x v="5"/>
    <n v="77705"/>
    <x v="2"/>
    <x v="861"/>
    <x v="1"/>
    <x v="4"/>
    <x v="847"/>
    <n v="12.768000000000001"/>
    <n v="2"/>
    <n v="0.2"/>
    <n v="0.95759999999999934"/>
  </r>
  <r>
    <n v="9531"/>
    <x v="4776"/>
    <x v="3"/>
    <x v="141"/>
    <d v="2014-07-13T00:00:00"/>
    <s v="Standard Class"/>
    <s v="MR-17545"/>
    <s v="Mathew Reese"/>
    <x v="2"/>
    <x v="0"/>
    <s v="Seattle"/>
    <x v="4"/>
    <n v="98103"/>
    <x v="1"/>
    <x v="813"/>
    <x v="1"/>
    <x v="10"/>
    <x v="33"/>
    <n v="52.76"/>
    <n v="2"/>
    <n v="0"/>
    <n v="24.269599999999997"/>
  </r>
  <r>
    <n v="9532"/>
    <x v="4777"/>
    <x v="3"/>
    <x v="40"/>
    <d v="2014-11-01T00:00:00"/>
    <s v="Standard Class"/>
    <s v="BF-11215"/>
    <s v="Benjamin Farhat"/>
    <x v="2"/>
    <x v="0"/>
    <s v="Dallas"/>
    <x v="5"/>
    <n v="75217"/>
    <x v="2"/>
    <x v="1156"/>
    <x v="1"/>
    <x v="4"/>
    <x v="1135"/>
    <n v="55.616"/>
    <n v="2"/>
    <n v="0.2"/>
    <n v="5.5616000000000021"/>
  </r>
  <r>
    <n v="9533"/>
    <x v="4778"/>
    <x v="0"/>
    <x v="189"/>
    <d v="2013-11-01T00:00:00"/>
    <s v="Standard Class"/>
    <s v="BW-11200"/>
    <s v="Ben Wallace"/>
    <x v="0"/>
    <x v="0"/>
    <s v="New York City"/>
    <x v="15"/>
    <n v="10011"/>
    <x v="3"/>
    <x v="1272"/>
    <x v="0"/>
    <x v="1"/>
    <x v="1248"/>
    <n v="427.64400000000001"/>
    <n v="14"/>
    <n v="0.1"/>
    <n v="80.777199999999979"/>
  </r>
  <r>
    <n v="9534"/>
    <x v="4778"/>
    <x v="0"/>
    <x v="189"/>
    <d v="2013-11-01T00:00:00"/>
    <s v="Standard Class"/>
    <s v="BW-11200"/>
    <s v="Ben Wallace"/>
    <x v="0"/>
    <x v="0"/>
    <s v="New York City"/>
    <x v="15"/>
    <n v="10011"/>
    <x v="3"/>
    <x v="195"/>
    <x v="1"/>
    <x v="13"/>
    <x v="194"/>
    <n v="40.669999999999995"/>
    <n v="7"/>
    <n v="0"/>
    <n v="12.607699999999999"/>
  </r>
  <r>
    <n v="9535"/>
    <x v="4778"/>
    <x v="0"/>
    <x v="189"/>
    <d v="2013-11-01T00:00:00"/>
    <s v="Standard Class"/>
    <s v="BW-11200"/>
    <s v="Ben Wallace"/>
    <x v="0"/>
    <x v="0"/>
    <s v="New York City"/>
    <x v="15"/>
    <n v="10011"/>
    <x v="3"/>
    <x v="1764"/>
    <x v="1"/>
    <x v="4"/>
    <x v="1744"/>
    <n v="33.479999999999997"/>
    <n v="2"/>
    <n v="0"/>
    <n v="1.3391999999999982"/>
  </r>
  <r>
    <n v="9536"/>
    <x v="4778"/>
    <x v="0"/>
    <x v="189"/>
    <d v="2013-11-01T00:00:00"/>
    <s v="Standard Class"/>
    <s v="BW-11200"/>
    <s v="Ben Wallace"/>
    <x v="0"/>
    <x v="0"/>
    <s v="New York City"/>
    <x v="15"/>
    <n v="10011"/>
    <x v="3"/>
    <x v="525"/>
    <x v="1"/>
    <x v="8"/>
    <x v="520"/>
    <n v="9.7280000000000015"/>
    <n v="2"/>
    <n v="0.2"/>
    <n v="3.283199999999999"/>
  </r>
  <r>
    <n v="9537"/>
    <x v="4779"/>
    <x v="3"/>
    <x v="492"/>
    <d v="2014-06-15T00:00:00"/>
    <s v="Second Class"/>
    <s v="TS-21610"/>
    <s v="Troy Staebel"/>
    <x v="0"/>
    <x v="0"/>
    <s v="Chicago"/>
    <x v="10"/>
    <n v="60610"/>
    <x v="2"/>
    <x v="1256"/>
    <x v="0"/>
    <x v="5"/>
    <x v="1231"/>
    <n v="8.8559999999999999"/>
    <n v="3"/>
    <n v="0.6"/>
    <n v="-6.8634000000000013"/>
  </r>
  <r>
    <n v="9538"/>
    <x v="4780"/>
    <x v="0"/>
    <x v="477"/>
    <d v="2013-09-28T00:00:00"/>
    <s v="First Class"/>
    <s v="AS-10045"/>
    <s v="Aaron Smayling"/>
    <x v="1"/>
    <x v="0"/>
    <s v="San Francisco"/>
    <x v="1"/>
    <n v="94110"/>
    <x v="1"/>
    <x v="178"/>
    <x v="0"/>
    <x v="0"/>
    <x v="177"/>
    <n v="477.666"/>
    <n v="2"/>
    <n v="0.15"/>
    <n v="84.293999999999969"/>
  </r>
  <r>
    <n v="9539"/>
    <x v="4781"/>
    <x v="3"/>
    <x v="210"/>
    <d v="2014-09-10T00:00:00"/>
    <s v="First Class"/>
    <s v="AA-10375"/>
    <s v="Allen Armold"/>
    <x v="0"/>
    <x v="0"/>
    <s v="Providence"/>
    <x v="34"/>
    <n v="2908"/>
    <x v="3"/>
    <x v="938"/>
    <x v="1"/>
    <x v="10"/>
    <x v="922"/>
    <n v="16.899999999999999"/>
    <n v="5"/>
    <n v="0"/>
    <n v="7.7739999999999991"/>
  </r>
  <r>
    <n v="9540"/>
    <x v="4781"/>
    <x v="3"/>
    <x v="210"/>
    <d v="2014-09-10T00:00:00"/>
    <s v="First Class"/>
    <s v="AA-10375"/>
    <s v="Allen Armold"/>
    <x v="0"/>
    <x v="0"/>
    <s v="Providence"/>
    <x v="34"/>
    <n v="2908"/>
    <x v="3"/>
    <x v="368"/>
    <x v="1"/>
    <x v="10"/>
    <x v="364"/>
    <n v="39.96"/>
    <n v="2"/>
    <n v="0"/>
    <n v="18.781199999999998"/>
  </r>
  <r>
    <n v="9541"/>
    <x v="4782"/>
    <x v="1"/>
    <x v="1224"/>
    <d v="2012-05-16T00:00:00"/>
    <s v="Second Class"/>
    <s v="PS-18970"/>
    <s v="Paul Stevenson"/>
    <x v="2"/>
    <x v="0"/>
    <s v="Phoenix"/>
    <x v="16"/>
    <n v="85023"/>
    <x v="1"/>
    <x v="877"/>
    <x v="0"/>
    <x v="1"/>
    <x v="862"/>
    <n v="191.96800000000002"/>
    <n v="7"/>
    <n v="0.2"/>
    <n v="16.797200000000004"/>
  </r>
  <r>
    <n v="9542"/>
    <x v="4783"/>
    <x v="1"/>
    <x v="705"/>
    <d v="2012-08-10T00:00:00"/>
    <s v="Standard Class"/>
    <s v="RP-19270"/>
    <s v="Rachel Payne"/>
    <x v="1"/>
    <x v="0"/>
    <s v="Houston"/>
    <x v="5"/>
    <n v="77095"/>
    <x v="2"/>
    <x v="198"/>
    <x v="1"/>
    <x v="2"/>
    <x v="197"/>
    <n v="35.520000000000003"/>
    <n v="3"/>
    <n v="0.2"/>
    <n v="13.320000000000002"/>
  </r>
  <r>
    <n v="9543"/>
    <x v="4783"/>
    <x v="1"/>
    <x v="705"/>
    <d v="2012-08-10T00:00:00"/>
    <s v="Standard Class"/>
    <s v="RP-19270"/>
    <s v="Rachel Payne"/>
    <x v="1"/>
    <x v="0"/>
    <s v="Houston"/>
    <x v="5"/>
    <n v="77095"/>
    <x v="2"/>
    <x v="799"/>
    <x v="1"/>
    <x v="8"/>
    <x v="789"/>
    <n v="6.2299999999999986"/>
    <n v="5"/>
    <n v="0.8"/>
    <n v="-9.6565000000000047"/>
  </r>
  <r>
    <n v="9544"/>
    <x v="4783"/>
    <x v="1"/>
    <x v="705"/>
    <d v="2012-08-10T00:00:00"/>
    <s v="Standard Class"/>
    <s v="RP-19270"/>
    <s v="Rachel Payne"/>
    <x v="1"/>
    <x v="0"/>
    <s v="Houston"/>
    <x v="5"/>
    <n v="77095"/>
    <x v="2"/>
    <x v="1733"/>
    <x v="1"/>
    <x v="10"/>
    <x v="1712"/>
    <n v="56.704000000000001"/>
    <n v="2"/>
    <n v="0.2"/>
    <n v="19.137599999999992"/>
  </r>
  <r>
    <n v="9545"/>
    <x v="4783"/>
    <x v="1"/>
    <x v="705"/>
    <d v="2012-08-10T00:00:00"/>
    <s v="Standard Class"/>
    <s v="RP-19270"/>
    <s v="Rachel Payne"/>
    <x v="1"/>
    <x v="0"/>
    <s v="Houston"/>
    <x v="5"/>
    <n v="77095"/>
    <x v="2"/>
    <x v="1103"/>
    <x v="0"/>
    <x v="0"/>
    <x v="1083"/>
    <n v="369.19919999999996"/>
    <n v="3"/>
    <n v="0.32"/>
    <n v="-114.01739999999995"/>
  </r>
  <r>
    <n v="9546"/>
    <x v="4784"/>
    <x v="2"/>
    <x v="194"/>
    <d v="2011-11-02T00:00:00"/>
    <s v="Standard Class"/>
    <s v="NC-18625"/>
    <s v="Noah Childs"/>
    <x v="1"/>
    <x v="0"/>
    <s v="Columbus"/>
    <x v="14"/>
    <n v="47201"/>
    <x v="2"/>
    <x v="1430"/>
    <x v="2"/>
    <x v="11"/>
    <x v="1409"/>
    <n v="1.98"/>
    <n v="2"/>
    <n v="0"/>
    <n v="0.89100000000000001"/>
  </r>
  <r>
    <n v="9547"/>
    <x v="4784"/>
    <x v="2"/>
    <x v="194"/>
    <d v="2011-11-02T00:00:00"/>
    <s v="Standard Class"/>
    <s v="NC-18625"/>
    <s v="Noah Childs"/>
    <x v="1"/>
    <x v="0"/>
    <s v="Columbus"/>
    <x v="14"/>
    <n v="47201"/>
    <x v="2"/>
    <x v="67"/>
    <x v="1"/>
    <x v="10"/>
    <x v="67"/>
    <n v="75.88"/>
    <n v="2"/>
    <n v="0"/>
    <n v="35.663599999999995"/>
  </r>
  <r>
    <n v="9548"/>
    <x v="4785"/>
    <x v="0"/>
    <x v="1133"/>
    <d v="2013-06-21T00:00:00"/>
    <s v="Second Class"/>
    <s v="SC-20770"/>
    <s v="Stewart Carmichael"/>
    <x v="1"/>
    <x v="0"/>
    <s v="Philadelphia"/>
    <x v="9"/>
    <n v="19134"/>
    <x v="3"/>
    <x v="1532"/>
    <x v="1"/>
    <x v="10"/>
    <x v="1511"/>
    <n v="6.8480000000000008"/>
    <n v="2"/>
    <n v="0.2"/>
    <n v="2.1399999999999992"/>
  </r>
  <r>
    <n v="9549"/>
    <x v="4785"/>
    <x v="0"/>
    <x v="1133"/>
    <d v="2013-06-21T00:00:00"/>
    <s v="Second Class"/>
    <s v="SC-20770"/>
    <s v="Stewart Carmichael"/>
    <x v="1"/>
    <x v="0"/>
    <s v="Philadelphia"/>
    <x v="9"/>
    <n v="19134"/>
    <x v="3"/>
    <x v="8"/>
    <x v="1"/>
    <x v="8"/>
    <x v="8"/>
    <n v="4.6260000000000003"/>
    <n v="2"/>
    <n v="0.7"/>
    <n v="-3.8549999999999986"/>
  </r>
  <r>
    <n v="9550"/>
    <x v="4785"/>
    <x v="0"/>
    <x v="1133"/>
    <d v="2013-06-21T00:00:00"/>
    <s v="Second Class"/>
    <s v="SC-20770"/>
    <s v="Stewart Carmichael"/>
    <x v="1"/>
    <x v="0"/>
    <s v="Philadelphia"/>
    <x v="9"/>
    <n v="19134"/>
    <x v="3"/>
    <x v="1141"/>
    <x v="1"/>
    <x v="9"/>
    <x v="1120"/>
    <n v="453.6"/>
    <n v="3"/>
    <n v="0.2"/>
    <n v="90.71999999999997"/>
  </r>
  <r>
    <n v="9551"/>
    <x v="4786"/>
    <x v="1"/>
    <x v="910"/>
    <d v="2012-05-06T00:00:00"/>
    <s v="First Class"/>
    <s v="NF-18595"/>
    <s v="Nicole Fjeld"/>
    <x v="2"/>
    <x v="0"/>
    <s v="San Jose"/>
    <x v="1"/>
    <n v="95123"/>
    <x v="1"/>
    <x v="68"/>
    <x v="1"/>
    <x v="8"/>
    <x v="68"/>
    <n v="13.847999999999999"/>
    <n v="3"/>
    <n v="0.2"/>
    <n v="5.1929999999999996"/>
  </r>
  <r>
    <n v="9552"/>
    <x v="4787"/>
    <x v="1"/>
    <x v="113"/>
    <d v="2012-11-14T00:00:00"/>
    <s v="Standard Class"/>
    <s v="SC-20020"/>
    <s v="Sam Craven"/>
    <x v="0"/>
    <x v="0"/>
    <s v="Philadelphia"/>
    <x v="9"/>
    <n v="19140"/>
    <x v="3"/>
    <x v="772"/>
    <x v="1"/>
    <x v="4"/>
    <x v="764"/>
    <n v="577.58400000000006"/>
    <n v="6"/>
    <n v="0.2"/>
    <n v="43.318799999999953"/>
  </r>
  <r>
    <n v="9553"/>
    <x v="4788"/>
    <x v="1"/>
    <x v="1051"/>
    <d v="2012-06-03T00:00:00"/>
    <s v="Standard Class"/>
    <s v="BD-11560"/>
    <s v="Brendan Dodson"/>
    <x v="2"/>
    <x v="0"/>
    <s v="Springfield"/>
    <x v="17"/>
    <n v="22153"/>
    <x v="0"/>
    <x v="1302"/>
    <x v="2"/>
    <x v="11"/>
    <x v="1278"/>
    <n v="151.96"/>
    <n v="4"/>
    <n v="0"/>
    <n v="36.470399999999998"/>
  </r>
  <r>
    <n v="9554"/>
    <x v="4789"/>
    <x v="0"/>
    <x v="897"/>
    <d v="2013-09-28T00:00:00"/>
    <s v="Standard Class"/>
    <s v="SM-20950"/>
    <s v="Suzanne McNair"/>
    <x v="1"/>
    <x v="0"/>
    <s v="Broomfield"/>
    <x v="22"/>
    <n v="80020"/>
    <x v="1"/>
    <x v="390"/>
    <x v="0"/>
    <x v="5"/>
    <x v="386"/>
    <n v="68.432000000000016"/>
    <n v="7"/>
    <n v="0.2"/>
    <n v="8.5539999999999878"/>
  </r>
  <r>
    <n v="9555"/>
    <x v="4790"/>
    <x v="1"/>
    <x v="109"/>
    <d v="2012-12-02T00:00:00"/>
    <s v="Standard Class"/>
    <s v="EB-14110"/>
    <s v="Eugene Barchas"/>
    <x v="0"/>
    <x v="0"/>
    <s v="Columbus"/>
    <x v="24"/>
    <n v="43229"/>
    <x v="3"/>
    <x v="90"/>
    <x v="0"/>
    <x v="5"/>
    <x v="90"/>
    <n v="71.12"/>
    <n v="5"/>
    <n v="0.2"/>
    <n v="9.7789999999999964"/>
  </r>
  <r>
    <n v="9556"/>
    <x v="4790"/>
    <x v="1"/>
    <x v="109"/>
    <d v="2012-12-02T00:00:00"/>
    <s v="Standard Class"/>
    <s v="EB-14110"/>
    <s v="Eugene Barchas"/>
    <x v="0"/>
    <x v="0"/>
    <s v="Columbus"/>
    <x v="24"/>
    <n v="43229"/>
    <x v="3"/>
    <x v="1014"/>
    <x v="1"/>
    <x v="13"/>
    <x v="33"/>
    <n v="3.008"/>
    <n v="2"/>
    <n v="0.2"/>
    <n v="0.56399999999999983"/>
  </r>
  <r>
    <n v="9557"/>
    <x v="4791"/>
    <x v="1"/>
    <x v="155"/>
    <d v="2012-12-05T00:00:00"/>
    <s v="Second Class"/>
    <s v="HP-14815"/>
    <s v="Harold Pawlan"/>
    <x v="2"/>
    <x v="0"/>
    <s v="Concord"/>
    <x v="38"/>
    <n v="3301"/>
    <x v="3"/>
    <x v="779"/>
    <x v="1"/>
    <x v="10"/>
    <x v="770"/>
    <n v="184.66"/>
    <n v="7"/>
    <n v="0"/>
    <n v="84.943599999999989"/>
  </r>
  <r>
    <n v="9558"/>
    <x v="4792"/>
    <x v="2"/>
    <x v="1136"/>
    <d v="2011-10-19T00:00:00"/>
    <s v="Second Class"/>
    <s v="EB-14170"/>
    <s v="Evan Bailliet"/>
    <x v="0"/>
    <x v="0"/>
    <s v="Houston"/>
    <x v="5"/>
    <n v="77095"/>
    <x v="2"/>
    <x v="1494"/>
    <x v="0"/>
    <x v="5"/>
    <x v="1473"/>
    <n v="5.3120000000000003"/>
    <n v="2"/>
    <n v="0.6"/>
    <n v="-1.5935999999999995"/>
  </r>
  <r>
    <n v="9559"/>
    <x v="4793"/>
    <x v="0"/>
    <x v="973"/>
    <d v="2013-05-06T00:00:00"/>
    <s v="First Class"/>
    <s v="SM-20905"/>
    <s v="Susan MacKendrick"/>
    <x v="0"/>
    <x v="0"/>
    <s v="Newark"/>
    <x v="24"/>
    <n v="43055"/>
    <x v="3"/>
    <x v="217"/>
    <x v="2"/>
    <x v="11"/>
    <x v="458"/>
    <n v="132.52000000000004"/>
    <n v="5"/>
    <n v="0.2"/>
    <n v="34.786500000000004"/>
  </r>
  <r>
    <n v="9560"/>
    <x v="4793"/>
    <x v="0"/>
    <x v="973"/>
    <d v="2013-05-06T00:00:00"/>
    <s v="First Class"/>
    <s v="SM-20905"/>
    <s v="Susan MacKendrick"/>
    <x v="0"/>
    <x v="0"/>
    <s v="Newark"/>
    <x v="24"/>
    <n v="43055"/>
    <x v="3"/>
    <x v="1166"/>
    <x v="1"/>
    <x v="4"/>
    <x v="1144"/>
    <n v="195.64"/>
    <n v="5"/>
    <n v="0.2"/>
    <n v="-44.018999999999991"/>
  </r>
  <r>
    <n v="9561"/>
    <x v="4793"/>
    <x v="0"/>
    <x v="973"/>
    <d v="2013-05-06T00:00:00"/>
    <s v="First Class"/>
    <s v="SM-20905"/>
    <s v="Susan MacKendrick"/>
    <x v="0"/>
    <x v="0"/>
    <s v="Newark"/>
    <x v="24"/>
    <n v="43055"/>
    <x v="3"/>
    <x v="1416"/>
    <x v="0"/>
    <x v="5"/>
    <x v="1394"/>
    <n v="51.967999999999996"/>
    <n v="2"/>
    <n v="0.2"/>
    <n v="10.393599999999998"/>
  </r>
  <r>
    <n v="9562"/>
    <x v="4793"/>
    <x v="0"/>
    <x v="973"/>
    <d v="2013-05-06T00:00:00"/>
    <s v="First Class"/>
    <s v="SM-20905"/>
    <s v="Susan MacKendrick"/>
    <x v="0"/>
    <x v="0"/>
    <s v="Newark"/>
    <x v="24"/>
    <n v="43055"/>
    <x v="3"/>
    <x v="1332"/>
    <x v="2"/>
    <x v="11"/>
    <x v="1308"/>
    <n v="431.97600000000006"/>
    <n v="3"/>
    <n v="0.2"/>
    <n v="-75.59580000000004"/>
  </r>
  <r>
    <n v="9563"/>
    <x v="4793"/>
    <x v="0"/>
    <x v="973"/>
    <d v="2013-05-06T00:00:00"/>
    <s v="First Class"/>
    <s v="SM-20905"/>
    <s v="Susan MacKendrick"/>
    <x v="0"/>
    <x v="0"/>
    <s v="Newark"/>
    <x v="24"/>
    <n v="43055"/>
    <x v="3"/>
    <x v="1858"/>
    <x v="2"/>
    <x v="15"/>
    <x v="1837"/>
    <n v="224.93700000000004"/>
    <n v="3"/>
    <n v="0.7"/>
    <n v="-164.9538"/>
  </r>
  <r>
    <n v="9564"/>
    <x v="4793"/>
    <x v="0"/>
    <x v="973"/>
    <d v="2013-05-06T00:00:00"/>
    <s v="First Class"/>
    <s v="SM-20905"/>
    <s v="Susan MacKendrick"/>
    <x v="0"/>
    <x v="0"/>
    <s v="Newark"/>
    <x v="24"/>
    <n v="43055"/>
    <x v="3"/>
    <x v="1345"/>
    <x v="1"/>
    <x v="2"/>
    <x v="1321"/>
    <n v="6"/>
    <n v="2"/>
    <n v="0.2"/>
    <n v="2.0999999999999996"/>
  </r>
  <r>
    <n v="9565"/>
    <x v="4794"/>
    <x v="1"/>
    <x v="932"/>
    <d v="2012-06-08T00:00:00"/>
    <s v="Standard Class"/>
    <s v="CG-12040"/>
    <s v="Catherine Glotzbach"/>
    <x v="2"/>
    <x v="0"/>
    <s v="Los Angeles"/>
    <x v="1"/>
    <n v="90045"/>
    <x v="1"/>
    <x v="1017"/>
    <x v="1"/>
    <x v="10"/>
    <x v="999"/>
    <n v="11.76"/>
    <n v="2"/>
    <n v="0"/>
    <n v="5.7623999999999995"/>
  </r>
  <r>
    <n v="9566"/>
    <x v="4795"/>
    <x v="2"/>
    <x v="691"/>
    <d v="2011-03-31T00:00:00"/>
    <s v="Same Day"/>
    <s v="TG-21640"/>
    <s v="Trudy Glocke"/>
    <x v="0"/>
    <x v="0"/>
    <s v="Tampa"/>
    <x v="2"/>
    <n v="33614"/>
    <x v="0"/>
    <x v="228"/>
    <x v="0"/>
    <x v="1"/>
    <x v="226"/>
    <n v="1125.4879999999998"/>
    <n v="7"/>
    <n v="0.2"/>
    <n v="98.480200000000082"/>
  </r>
  <r>
    <n v="9567"/>
    <x v="4795"/>
    <x v="2"/>
    <x v="691"/>
    <d v="2011-03-31T00:00:00"/>
    <s v="Same Day"/>
    <s v="TG-21640"/>
    <s v="Trudy Glocke"/>
    <x v="0"/>
    <x v="0"/>
    <s v="Tampa"/>
    <x v="2"/>
    <n v="33614"/>
    <x v="0"/>
    <x v="674"/>
    <x v="1"/>
    <x v="8"/>
    <x v="668"/>
    <n v="12.645000000000001"/>
    <n v="5"/>
    <n v="0.7"/>
    <n v="-10.116"/>
  </r>
  <r>
    <n v="9568"/>
    <x v="4795"/>
    <x v="2"/>
    <x v="691"/>
    <d v="2011-03-31T00:00:00"/>
    <s v="Same Day"/>
    <s v="TG-21640"/>
    <s v="Trudy Glocke"/>
    <x v="0"/>
    <x v="0"/>
    <s v="Tampa"/>
    <x v="2"/>
    <n v="33614"/>
    <x v="0"/>
    <x v="183"/>
    <x v="1"/>
    <x v="6"/>
    <x v="182"/>
    <n v="4.032"/>
    <n v="2"/>
    <n v="0.2"/>
    <n v="1.0584000000000002"/>
  </r>
  <r>
    <n v="9569"/>
    <x v="4796"/>
    <x v="3"/>
    <x v="957"/>
    <d v="2014-07-08T00:00:00"/>
    <s v="First Class"/>
    <s v="DK-12835"/>
    <s v="Damala Kotsonis"/>
    <x v="1"/>
    <x v="0"/>
    <s v="Fremont"/>
    <x v="8"/>
    <n v="68025"/>
    <x v="2"/>
    <x v="125"/>
    <x v="2"/>
    <x v="7"/>
    <x v="126"/>
    <n v="79.959999999999994"/>
    <n v="4"/>
    <n v="0"/>
    <n v="22.388800000000003"/>
  </r>
  <r>
    <n v="9570"/>
    <x v="4797"/>
    <x v="1"/>
    <x v="496"/>
    <d v="2012-09-24T00:00:00"/>
    <s v="Same Day"/>
    <s v="MB-17305"/>
    <s v="Maria Bertelson"/>
    <x v="0"/>
    <x v="0"/>
    <s v="Columbus"/>
    <x v="24"/>
    <n v="43229"/>
    <x v="3"/>
    <x v="1390"/>
    <x v="1"/>
    <x v="8"/>
    <x v="1367"/>
    <n v="6.732000000000002"/>
    <n v="6"/>
    <n v="0.7"/>
    <n v="-4.4879999999999978"/>
  </r>
  <r>
    <n v="9571"/>
    <x v="4797"/>
    <x v="1"/>
    <x v="496"/>
    <d v="2012-09-24T00:00:00"/>
    <s v="Same Day"/>
    <s v="MB-17305"/>
    <s v="Maria Bertelson"/>
    <x v="0"/>
    <x v="0"/>
    <s v="Columbus"/>
    <x v="24"/>
    <n v="43229"/>
    <x v="3"/>
    <x v="1222"/>
    <x v="1"/>
    <x v="4"/>
    <x v="1197"/>
    <n v="33.568000000000005"/>
    <n v="2"/>
    <n v="0.2"/>
    <n v="1.6783999999999981"/>
  </r>
  <r>
    <n v="9572"/>
    <x v="4797"/>
    <x v="1"/>
    <x v="496"/>
    <d v="2012-09-24T00:00:00"/>
    <s v="Same Day"/>
    <s v="MB-17305"/>
    <s v="Maria Bertelson"/>
    <x v="0"/>
    <x v="0"/>
    <s v="Columbus"/>
    <x v="24"/>
    <n v="43229"/>
    <x v="3"/>
    <x v="1652"/>
    <x v="1"/>
    <x v="12"/>
    <x v="1632"/>
    <n v="15.840000000000002"/>
    <n v="2"/>
    <n v="0.2"/>
    <n v="5.5439999999999987"/>
  </r>
  <r>
    <n v="9573"/>
    <x v="4797"/>
    <x v="1"/>
    <x v="496"/>
    <d v="2012-09-24T00:00:00"/>
    <s v="Same Day"/>
    <s v="MB-17305"/>
    <s v="Maria Bertelson"/>
    <x v="0"/>
    <x v="0"/>
    <s v="Columbus"/>
    <x v="24"/>
    <n v="43229"/>
    <x v="3"/>
    <x v="580"/>
    <x v="1"/>
    <x v="2"/>
    <x v="575"/>
    <n v="24.424000000000003"/>
    <n v="1"/>
    <n v="0.2"/>
    <n v="7.9378000000000002"/>
  </r>
  <r>
    <n v="9574"/>
    <x v="4797"/>
    <x v="1"/>
    <x v="496"/>
    <d v="2012-09-24T00:00:00"/>
    <s v="Same Day"/>
    <s v="MB-17305"/>
    <s v="Maria Bertelson"/>
    <x v="0"/>
    <x v="0"/>
    <s v="Columbus"/>
    <x v="24"/>
    <n v="43229"/>
    <x v="3"/>
    <x v="1046"/>
    <x v="1"/>
    <x v="6"/>
    <x v="1026"/>
    <n v="17.12"/>
    <n v="5"/>
    <n v="0.2"/>
    <n v="1.9259999999999975"/>
  </r>
  <r>
    <n v="9575"/>
    <x v="4798"/>
    <x v="1"/>
    <x v="863"/>
    <d v="2012-08-13T00:00:00"/>
    <s v="Same Day"/>
    <s v="SF-20065"/>
    <s v="Sandra Flanagan"/>
    <x v="0"/>
    <x v="0"/>
    <s v="Pomona"/>
    <x v="1"/>
    <n v="91767"/>
    <x v="1"/>
    <x v="1172"/>
    <x v="0"/>
    <x v="5"/>
    <x v="1149"/>
    <n v="31.56"/>
    <n v="3"/>
    <n v="0"/>
    <n v="10.4148"/>
  </r>
  <r>
    <n v="9576"/>
    <x v="4799"/>
    <x v="1"/>
    <x v="989"/>
    <d v="2012-05-28T00:00:00"/>
    <s v="Second Class"/>
    <s v="PS-18760"/>
    <s v="Pamela Stobb"/>
    <x v="0"/>
    <x v="0"/>
    <s v="San Antonio"/>
    <x v="5"/>
    <n v="78207"/>
    <x v="2"/>
    <x v="83"/>
    <x v="0"/>
    <x v="1"/>
    <x v="83"/>
    <n v="105.68599999999999"/>
    <n v="1"/>
    <n v="0.3"/>
    <n v="-28.686199999999999"/>
  </r>
  <r>
    <n v="9577"/>
    <x v="4799"/>
    <x v="1"/>
    <x v="989"/>
    <d v="2012-05-28T00:00:00"/>
    <s v="Second Class"/>
    <s v="PS-18760"/>
    <s v="Pamela Stobb"/>
    <x v="0"/>
    <x v="0"/>
    <s v="San Antonio"/>
    <x v="5"/>
    <n v="78207"/>
    <x v="2"/>
    <x v="1093"/>
    <x v="2"/>
    <x v="15"/>
    <x v="1074"/>
    <n v="399.53999999999996"/>
    <n v="2"/>
    <n v="0.4"/>
    <n v="-79.908000000000015"/>
  </r>
  <r>
    <n v="9578"/>
    <x v="4799"/>
    <x v="1"/>
    <x v="989"/>
    <d v="2012-05-28T00:00:00"/>
    <s v="Second Class"/>
    <s v="PS-18760"/>
    <s v="Pamela Stobb"/>
    <x v="0"/>
    <x v="0"/>
    <s v="San Antonio"/>
    <x v="5"/>
    <n v="78207"/>
    <x v="2"/>
    <x v="1144"/>
    <x v="0"/>
    <x v="1"/>
    <x v="1123"/>
    <n v="104.93"/>
    <n v="5"/>
    <n v="0.3"/>
    <n v="-4.4969999999999999"/>
  </r>
  <r>
    <n v="9579"/>
    <x v="4800"/>
    <x v="3"/>
    <x v="32"/>
    <d v="2014-09-17T00:00:00"/>
    <s v="First Class"/>
    <s v="RB-19705"/>
    <s v="Roger Barcio"/>
    <x v="2"/>
    <x v="0"/>
    <s v="New York City"/>
    <x v="15"/>
    <n v="10035"/>
    <x v="3"/>
    <x v="907"/>
    <x v="2"/>
    <x v="7"/>
    <x v="890"/>
    <n v="1079.8499999999999"/>
    <n v="3"/>
    <n v="0"/>
    <n v="323.95499999999993"/>
  </r>
  <r>
    <n v="9580"/>
    <x v="4800"/>
    <x v="3"/>
    <x v="32"/>
    <d v="2014-09-17T00:00:00"/>
    <s v="First Class"/>
    <s v="RB-19705"/>
    <s v="Roger Barcio"/>
    <x v="2"/>
    <x v="0"/>
    <s v="New York City"/>
    <x v="15"/>
    <n v="10035"/>
    <x v="3"/>
    <x v="1043"/>
    <x v="1"/>
    <x v="4"/>
    <x v="1023"/>
    <n v="70.98"/>
    <n v="1"/>
    <n v="0"/>
    <n v="3.5489999999999924"/>
  </r>
  <r>
    <n v="9581"/>
    <x v="4800"/>
    <x v="3"/>
    <x v="32"/>
    <d v="2014-09-17T00:00:00"/>
    <s v="First Class"/>
    <s v="RB-19705"/>
    <s v="Roger Barcio"/>
    <x v="2"/>
    <x v="0"/>
    <s v="New York City"/>
    <x v="15"/>
    <n v="10035"/>
    <x v="3"/>
    <x v="758"/>
    <x v="1"/>
    <x v="6"/>
    <x v="749"/>
    <n v="29.950000000000003"/>
    <n v="5"/>
    <n v="0"/>
    <n v="8.6854999999999993"/>
  </r>
  <r>
    <n v="9582"/>
    <x v="4800"/>
    <x v="3"/>
    <x v="32"/>
    <d v="2014-09-17T00:00:00"/>
    <s v="First Class"/>
    <s v="RB-19705"/>
    <s v="Roger Barcio"/>
    <x v="2"/>
    <x v="0"/>
    <s v="New York City"/>
    <x v="15"/>
    <n v="10035"/>
    <x v="3"/>
    <x v="1585"/>
    <x v="0"/>
    <x v="1"/>
    <x v="1567"/>
    <n v="589.41"/>
    <n v="5"/>
    <n v="0.1"/>
    <n v="-6.5490000000000492"/>
  </r>
  <r>
    <n v="9583"/>
    <x v="4801"/>
    <x v="0"/>
    <x v="843"/>
    <d v="2013-06-12T00:00:00"/>
    <s v="Standard Class"/>
    <s v="RS-19870"/>
    <s v="Roy Skaria"/>
    <x v="2"/>
    <x v="0"/>
    <s v="Philadelphia"/>
    <x v="9"/>
    <n v="19120"/>
    <x v="3"/>
    <x v="131"/>
    <x v="1"/>
    <x v="13"/>
    <x v="131"/>
    <n v="9.6479999999999997"/>
    <n v="6"/>
    <n v="0.2"/>
    <n v="3.4973999999999998"/>
  </r>
  <r>
    <n v="9584"/>
    <x v="4802"/>
    <x v="3"/>
    <x v="643"/>
    <d v="2014-06-28T00:00:00"/>
    <s v="Second Class"/>
    <s v="SB-20185"/>
    <s v="Sarah Brown"/>
    <x v="0"/>
    <x v="0"/>
    <s v="New York City"/>
    <x v="15"/>
    <n v="10024"/>
    <x v="3"/>
    <x v="1248"/>
    <x v="0"/>
    <x v="0"/>
    <x v="1223"/>
    <n v="400.78400000000005"/>
    <n v="1"/>
    <n v="0.2"/>
    <n v="-5.0098000000000269"/>
  </r>
  <r>
    <n v="9585"/>
    <x v="4803"/>
    <x v="3"/>
    <x v="775"/>
    <d v="2014-08-28T00:00:00"/>
    <s v="First Class"/>
    <s v="HJ-14875"/>
    <s v="Heather Jas"/>
    <x v="2"/>
    <x v="0"/>
    <s v="Detroit"/>
    <x v="12"/>
    <n v="48234"/>
    <x v="2"/>
    <x v="1031"/>
    <x v="1"/>
    <x v="4"/>
    <x v="1013"/>
    <n v="53.72"/>
    <n v="4"/>
    <n v="0"/>
    <n v="13.967199999999998"/>
  </r>
  <r>
    <n v="9586"/>
    <x v="4804"/>
    <x v="0"/>
    <x v="370"/>
    <d v="2013-08-29T00:00:00"/>
    <s v="First Class"/>
    <s v="SV-20815"/>
    <s v="Stuart Van"/>
    <x v="1"/>
    <x v="0"/>
    <s v="Miami"/>
    <x v="2"/>
    <n v="33142"/>
    <x v="0"/>
    <x v="1413"/>
    <x v="1"/>
    <x v="10"/>
    <x v="1391"/>
    <n v="31.007999999999999"/>
    <n v="1"/>
    <n v="0.2"/>
    <n v="11.240400000000001"/>
  </r>
  <r>
    <n v="9587"/>
    <x v="4805"/>
    <x v="0"/>
    <x v="741"/>
    <d v="2013-11-19T00:00:00"/>
    <s v="Same Day"/>
    <s v="BE-11410"/>
    <s v="Bobby Elias"/>
    <x v="0"/>
    <x v="0"/>
    <s v="Concord"/>
    <x v="1"/>
    <n v="94521"/>
    <x v="1"/>
    <x v="1329"/>
    <x v="1"/>
    <x v="8"/>
    <x v="1305"/>
    <n v="61.120000000000005"/>
    <n v="5"/>
    <n v="0.2"/>
    <n v="22.155999999999999"/>
  </r>
  <r>
    <n v="9588"/>
    <x v="4806"/>
    <x v="3"/>
    <x v="827"/>
    <d v="2014-04-23T00:00:00"/>
    <s v="Standard Class"/>
    <s v="BM-11575"/>
    <s v="Brendan Murry"/>
    <x v="1"/>
    <x v="0"/>
    <s v="Chicago"/>
    <x v="10"/>
    <n v="60653"/>
    <x v="2"/>
    <x v="886"/>
    <x v="1"/>
    <x v="4"/>
    <x v="870"/>
    <n v="195.136"/>
    <n v="4"/>
    <n v="0.2"/>
    <n v="-43.9056"/>
  </r>
  <r>
    <n v="9589"/>
    <x v="4807"/>
    <x v="3"/>
    <x v="283"/>
    <d v="2014-07-29T00:00:00"/>
    <s v="Standard Class"/>
    <s v="AZ-10750"/>
    <s v="Annie Zypern"/>
    <x v="0"/>
    <x v="0"/>
    <s v="Wheeling"/>
    <x v="10"/>
    <n v="60090"/>
    <x v="2"/>
    <x v="108"/>
    <x v="1"/>
    <x v="6"/>
    <x v="108"/>
    <n v="121.536"/>
    <n v="4"/>
    <n v="0.2"/>
    <n v="15.191999999999979"/>
  </r>
  <r>
    <n v="9590"/>
    <x v="4808"/>
    <x v="2"/>
    <x v="218"/>
    <d v="2011-05-15T00:00:00"/>
    <s v="Standard Class"/>
    <s v="HD-14785"/>
    <s v="Harold Dahlen"/>
    <x v="2"/>
    <x v="0"/>
    <s v="Chicago"/>
    <x v="10"/>
    <n v="60610"/>
    <x v="2"/>
    <x v="1749"/>
    <x v="1"/>
    <x v="10"/>
    <x v="1730"/>
    <n v="17.472000000000001"/>
    <n v="3"/>
    <n v="0.2"/>
    <n v="5.6783999999999981"/>
  </r>
  <r>
    <n v="9591"/>
    <x v="4808"/>
    <x v="2"/>
    <x v="218"/>
    <d v="2011-05-15T00:00:00"/>
    <s v="Standard Class"/>
    <s v="HD-14785"/>
    <s v="Harold Dahlen"/>
    <x v="2"/>
    <x v="0"/>
    <s v="Chicago"/>
    <x v="10"/>
    <n v="60610"/>
    <x v="2"/>
    <x v="920"/>
    <x v="1"/>
    <x v="8"/>
    <x v="903"/>
    <n v="104.57999999999998"/>
    <n v="9"/>
    <n v="0.8"/>
    <n v="-172.55700000000007"/>
  </r>
  <r>
    <n v="9592"/>
    <x v="4809"/>
    <x v="0"/>
    <x v="1062"/>
    <d v="2013-08-02T00:00:00"/>
    <s v="Standard Class"/>
    <s v="BF-11005"/>
    <s v="Barry Franz"/>
    <x v="2"/>
    <x v="0"/>
    <s v="Pasadena"/>
    <x v="5"/>
    <n v="77506"/>
    <x v="2"/>
    <x v="893"/>
    <x v="0"/>
    <x v="5"/>
    <x v="877"/>
    <n v="24.700000000000003"/>
    <n v="5"/>
    <n v="0.6"/>
    <n v="-9.8799999999999955"/>
  </r>
  <r>
    <n v="9593"/>
    <x v="4809"/>
    <x v="0"/>
    <x v="1062"/>
    <d v="2013-08-02T00:00:00"/>
    <s v="Standard Class"/>
    <s v="BF-11005"/>
    <s v="Barry Franz"/>
    <x v="2"/>
    <x v="0"/>
    <s v="Pasadena"/>
    <x v="5"/>
    <n v="77506"/>
    <x v="2"/>
    <x v="1814"/>
    <x v="0"/>
    <x v="5"/>
    <x v="1795"/>
    <n v="302.72000000000003"/>
    <n v="5"/>
    <n v="0.6"/>
    <n v="-378.40000000000009"/>
  </r>
  <r>
    <n v="9594"/>
    <x v="4810"/>
    <x v="3"/>
    <x v="32"/>
    <d v="2014-09-20T00:00:00"/>
    <s v="Standard Class"/>
    <s v="HZ-14950"/>
    <s v="Henia Zydlo"/>
    <x v="0"/>
    <x v="0"/>
    <s v="New York City"/>
    <x v="15"/>
    <n v="10024"/>
    <x v="3"/>
    <x v="1489"/>
    <x v="1"/>
    <x v="10"/>
    <x v="1467"/>
    <n v="8.56"/>
    <n v="2"/>
    <n v="0"/>
    <n v="3.8519999999999994"/>
  </r>
  <r>
    <n v="9595"/>
    <x v="4810"/>
    <x v="3"/>
    <x v="32"/>
    <d v="2014-09-20T00:00:00"/>
    <s v="Standard Class"/>
    <s v="HZ-14950"/>
    <s v="Henia Zydlo"/>
    <x v="0"/>
    <x v="0"/>
    <s v="New York City"/>
    <x v="15"/>
    <n v="10024"/>
    <x v="3"/>
    <x v="371"/>
    <x v="1"/>
    <x v="10"/>
    <x v="367"/>
    <n v="11.56"/>
    <n v="2"/>
    <n v="0"/>
    <n v="5.6644000000000005"/>
  </r>
  <r>
    <n v="9596"/>
    <x v="4811"/>
    <x v="3"/>
    <x v="714"/>
    <d v="2014-01-30T00:00:00"/>
    <s v="Standard Class"/>
    <s v="KD-16495"/>
    <s v="Keith Dawkins"/>
    <x v="1"/>
    <x v="0"/>
    <s v="San Jose"/>
    <x v="1"/>
    <n v="95123"/>
    <x v="1"/>
    <x v="22"/>
    <x v="1"/>
    <x v="9"/>
    <x v="22"/>
    <n v="25.86"/>
    <n v="3"/>
    <n v="0"/>
    <n v="6.7236000000000002"/>
  </r>
  <r>
    <n v="9597"/>
    <x v="4811"/>
    <x v="3"/>
    <x v="714"/>
    <d v="2014-01-30T00:00:00"/>
    <s v="Standard Class"/>
    <s v="KD-16495"/>
    <s v="Keith Dawkins"/>
    <x v="1"/>
    <x v="0"/>
    <s v="San Jose"/>
    <x v="1"/>
    <n v="95123"/>
    <x v="1"/>
    <x v="1591"/>
    <x v="1"/>
    <x v="8"/>
    <x v="1574"/>
    <n v="276.78400000000005"/>
    <n v="2"/>
    <n v="0.2"/>
    <n v="89.954799999999992"/>
  </r>
  <r>
    <n v="9598"/>
    <x v="4811"/>
    <x v="3"/>
    <x v="714"/>
    <d v="2014-01-30T00:00:00"/>
    <s v="Standard Class"/>
    <s v="KD-16495"/>
    <s v="Keith Dawkins"/>
    <x v="1"/>
    <x v="0"/>
    <s v="San Jose"/>
    <x v="1"/>
    <n v="95123"/>
    <x v="1"/>
    <x v="1676"/>
    <x v="2"/>
    <x v="7"/>
    <x v="1655"/>
    <n v="110.352"/>
    <n v="3"/>
    <n v="0.2"/>
    <n v="8.2763999999999953"/>
  </r>
  <r>
    <n v="9599"/>
    <x v="4812"/>
    <x v="1"/>
    <x v="444"/>
    <d v="2012-09-23T00:00:00"/>
    <s v="Standard Class"/>
    <s v="FC-14245"/>
    <s v="Frank Carlisle"/>
    <x v="2"/>
    <x v="0"/>
    <s v="Sacramento"/>
    <x v="1"/>
    <n v="95823"/>
    <x v="1"/>
    <x v="1492"/>
    <x v="0"/>
    <x v="5"/>
    <x v="1470"/>
    <n v="60.84"/>
    <n v="3"/>
    <n v="0"/>
    <n v="19.468799999999998"/>
  </r>
  <r>
    <n v="9600"/>
    <x v="4813"/>
    <x v="1"/>
    <x v="1225"/>
    <d v="2012-04-18T00:00:00"/>
    <s v="Standard Class"/>
    <s v="TP-21130"/>
    <s v="Theone Pippenger"/>
    <x v="0"/>
    <x v="0"/>
    <s v="Springfield"/>
    <x v="21"/>
    <n v="97477"/>
    <x v="1"/>
    <x v="1324"/>
    <x v="1"/>
    <x v="9"/>
    <x v="1302"/>
    <n v="35.207999999999998"/>
    <n v="1"/>
    <n v="0.2"/>
    <n v="2.6405999999999992"/>
  </r>
  <r>
    <n v="9601"/>
    <x v="4814"/>
    <x v="3"/>
    <x v="540"/>
    <d v="2014-05-12T00:00:00"/>
    <s v="Second Class"/>
    <s v="EB-13705"/>
    <s v="Ed Braxton"/>
    <x v="1"/>
    <x v="0"/>
    <s v="Mansfield"/>
    <x v="5"/>
    <n v="76063"/>
    <x v="2"/>
    <x v="1465"/>
    <x v="1"/>
    <x v="10"/>
    <x v="1442"/>
    <n v="41.472000000000008"/>
    <n v="8"/>
    <n v="0.2"/>
    <n v="14.5152"/>
  </r>
  <r>
    <n v="9602"/>
    <x v="4815"/>
    <x v="0"/>
    <x v="913"/>
    <d v="2013-09-10T00:00:00"/>
    <s v="Standard Class"/>
    <s v="JP-15520"/>
    <s v="Jeremy Pistek"/>
    <x v="0"/>
    <x v="0"/>
    <s v="Jonesboro"/>
    <x v="36"/>
    <n v="72401"/>
    <x v="0"/>
    <x v="1052"/>
    <x v="1"/>
    <x v="10"/>
    <x v="1032"/>
    <n v="239.5"/>
    <n v="5"/>
    <n v="0"/>
    <n v="114.95999999999998"/>
  </r>
  <r>
    <n v="9603"/>
    <x v="4816"/>
    <x v="2"/>
    <x v="946"/>
    <d v="2011-05-22T00:00:00"/>
    <s v="First Class"/>
    <s v="TD-20995"/>
    <s v="Tamara Dahlen"/>
    <x v="0"/>
    <x v="0"/>
    <s v="Virginia Beach"/>
    <x v="17"/>
    <n v="23464"/>
    <x v="0"/>
    <x v="1726"/>
    <x v="1"/>
    <x v="14"/>
    <x v="1704"/>
    <n v="34.200000000000003"/>
    <n v="5"/>
    <n v="0"/>
    <n v="9.234"/>
  </r>
  <r>
    <n v="9604"/>
    <x v="4817"/>
    <x v="0"/>
    <x v="26"/>
    <d v="2013-06-24T00:00:00"/>
    <s v="Standard Class"/>
    <s v="DM-13345"/>
    <s v="Denise Monton"/>
    <x v="1"/>
    <x v="0"/>
    <s v="Rochester"/>
    <x v="15"/>
    <n v="14609"/>
    <x v="3"/>
    <x v="1021"/>
    <x v="0"/>
    <x v="3"/>
    <x v="1003"/>
    <n v="376.86599999999999"/>
    <n v="3"/>
    <n v="0.4"/>
    <n v="-213.55740000000006"/>
  </r>
  <r>
    <n v="9605"/>
    <x v="4818"/>
    <x v="1"/>
    <x v="121"/>
    <d v="2012-11-05T00:00:00"/>
    <s v="First Class"/>
    <s v="EG-13900"/>
    <s v="Emily Grady"/>
    <x v="0"/>
    <x v="0"/>
    <s v="Chesapeake"/>
    <x v="17"/>
    <n v="23320"/>
    <x v="0"/>
    <x v="1859"/>
    <x v="1"/>
    <x v="9"/>
    <x v="1838"/>
    <n v="197.72"/>
    <n v="4"/>
    <n v="0"/>
    <n v="55.36160000000001"/>
  </r>
  <r>
    <n v="9606"/>
    <x v="4819"/>
    <x v="3"/>
    <x v="259"/>
    <d v="2014-11-10T00:00:00"/>
    <s v="Standard Class"/>
    <s v="HG-14965"/>
    <s v="Henry Goldwyn"/>
    <x v="1"/>
    <x v="0"/>
    <s v="Lancaster"/>
    <x v="24"/>
    <n v="43130"/>
    <x v="3"/>
    <x v="176"/>
    <x v="2"/>
    <x v="11"/>
    <x v="175"/>
    <n v="70.720000000000013"/>
    <n v="4"/>
    <n v="0.2"/>
    <n v="-6.1879999999999988"/>
  </r>
  <r>
    <n v="9607"/>
    <x v="4819"/>
    <x v="3"/>
    <x v="259"/>
    <d v="2014-11-10T00:00:00"/>
    <s v="Standard Class"/>
    <s v="HG-14965"/>
    <s v="Henry Goldwyn"/>
    <x v="1"/>
    <x v="0"/>
    <s v="Lancaster"/>
    <x v="24"/>
    <n v="43130"/>
    <x v="3"/>
    <x v="871"/>
    <x v="1"/>
    <x v="4"/>
    <x v="856"/>
    <n v="194.35200000000003"/>
    <n v="3"/>
    <n v="0.2"/>
    <n v="-43.729199999999992"/>
  </r>
  <r>
    <n v="9608"/>
    <x v="4820"/>
    <x v="3"/>
    <x v="256"/>
    <d v="2014-12-09T00:00:00"/>
    <s v="Second Class"/>
    <s v="BF-11080"/>
    <s v="Bart Folk"/>
    <x v="0"/>
    <x v="0"/>
    <s v="New York City"/>
    <x v="15"/>
    <n v="10024"/>
    <x v="3"/>
    <x v="1552"/>
    <x v="1"/>
    <x v="10"/>
    <x v="1531"/>
    <n v="21.6"/>
    <n v="6"/>
    <n v="0"/>
    <n v="9.9359999999999999"/>
  </r>
  <r>
    <n v="9609"/>
    <x v="4820"/>
    <x v="3"/>
    <x v="256"/>
    <d v="2014-12-09T00:00:00"/>
    <s v="Second Class"/>
    <s v="BF-11080"/>
    <s v="Bart Folk"/>
    <x v="0"/>
    <x v="0"/>
    <s v="New York City"/>
    <x v="15"/>
    <n v="10024"/>
    <x v="3"/>
    <x v="1238"/>
    <x v="1"/>
    <x v="2"/>
    <x v="1212"/>
    <n v="11.07"/>
    <n v="3"/>
    <n v="0"/>
    <n v="5.2028999999999996"/>
  </r>
  <r>
    <n v="9610"/>
    <x v="4821"/>
    <x v="0"/>
    <x v="458"/>
    <d v="2013-05-20T00:00:00"/>
    <s v="Second Class"/>
    <s v="SC-20095"/>
    <s v="Sanjit Chand"/>
    <x v="0"/>
    <x v="0"/>
    <s v="Los Angeles"/>
    <x v="1"/>
    <n v="90045"/>
    <x v="1"/>
    <x v="1454"/>
    <x v="0"/>
    <x v="5"/>
    <x v="1431"/>
    <n v="282.83999999999997"/>
    <n v="4"/>
    <n v="0"/>
    <n v="19.798799999999972"/>
  </r>
  <r>
    <n v="9611"/>
    <x v="4821"/>
    <x v="0"/>
    <x v="458"/>
    <d v="2013-05-20T00:00:00"/>
    <s v="Second Class"/>
    <s v="SC-20095"/>
    <s v="Sanjit Chand"/>
    <x v="0"/>
    <x v="0"/>
    <s v="Los Angeles"/>
    <x v="1"/>
    <n v="90045"/>
    <x v="1"/>
    <x v="1038"/>
    <x v="1"/>
    <x v="2"/>
    <x v="1019"/>
    <n v="27.72"/>
    <n v="9"/>
    <n v="0"/>
    <n v="13.3056"/>
  </r>
  <r>
    <n v="9612"/>
    <x v="4822"/>
    <x v="3"/>
    <x v="1200"/>
    <d v="2014-10-31T00:00:00"/>
    <s v="Standard Class"/>
    <s v="CS-11950"/>
    <s v="Carlos Soltero"/>
    <x v="0"/>
    <x v="0"/>
    <s v="Jackson"/>
    <x v="35"/>
    <n v="39212"/>
    <x v="0"/>
    <x v="848"/>
    <x v="1"/>
    <x v="13"/>
    <x v="33"/>
    <n v="11.68"/>
    <n v="4"/>
    <n v="0"/>
    <n v="5.2559999999999993"/>
  </r>
  <r>
    <n v="9613"/>
    <x v="4823"/>
    <x v="0"/>
    <x v="31"/>
    <d v="2013-09-23T00:00:00"/>
    <s v="Standard Class"/>
    <s v="BD-11320"/>
    <s v="Bill Donatelli"/>
    <x v="0"/>
    <x v="0"/>
    <s v="Woodland"/>
    <x v="1"/>
    <n v="95695"/>
    <x v="1"/>
    <x v="1501"/>
    <x v="2"/>
    <x v="7"/>
    <x v="1480"/>
    <n v="239.98400000000004"/>
    <n v="2"/>
    <n v="0.2"/>
    <n v="23.998400000000004"/>
  </r>
  <r>
    <n v="9614"/>
    <x v="4824"/>
    <x v="2"/>
    <x v="7"/>
    <d v="2011-11-13T00:00:00"/>
    <s v="First Class"/>
    <s v="MZ-17515"/>
    <s v="Mary Zewe"/>
    <x v="1"/>
    <x v="0"/>
    <s v="Seattle"/>
    <x v="4"/>
    <n v="98115"/>
    <x v="1"/>
    <x v="9"/>
    <x v="1"/>
    <x v="9"/>
    <x v="9"/>
    <n v="22.98"/>
    <n v="1"/>
    <n v="0"/>
    <n v="6.8939999999999984"/>
  </r>
  <r>
    <n v="9615"/>
    <x v="4824"/>
    <x v="2"/>
    <x v="7"/>
    <d v="2011-11-13T00:00:00"/>
    <s v="First Class"/>
    <s v="MZ-17515"/>
    <s v="Mary Zewe"/>
    <x v="1"/>
    <x v="0"/>
    <s v="Seattle"/>
    <x v="4"/>
    <n v="98115"/>
    <x v="1"/>
    <x v="1207"/>
    <x v="2"/>
    <x v="11"/>
    <x v="1183"/>
    <n v="102.13"/>
    <n v="7"/>
    <n v="0"/>
    <n v="15.319499999999996"/>
  </r>
  <r>
    <n v="9616"/>
    <x v="4824"/>
    <x v="2"/>
    <x v="7"/>
    <d v="2011-11-13T00:00:00"/>
    <s v="First Class"/>
    <s v="MZ-17515"/>
    <s v="Mary Zewe"/>
    <x v="1"/>
    <x v="0"/>
    <s v="Seattle"/>
    <x v="4"/>
    <n v="98115"/>
    <x v="1"/>
    <x v="450"/>
    <x v="1"/>
    <x v="8"/>
    <x v="446"/>
    <n v="2033.5840000000001"/>
    <n v="2"/>
    <n v="0.2"/>
    <n v="762.59400000000005"/>
  </r>
  <r>
    <n v="9617"/>
    <x v="4825"/>
    <x v="0"/>
    <x v="250"/>
    <d v="2013-08-30T00:00:00"/>
    <s v="Standard Class"/>
    <s v="PW-19030"/>
    <s v="Pauline Webber"/>
    <x v="1"/>
    <x v="0"/>
    <s v="Los Angeles"/>
    <x v="1"/>
    <n v="90049"/>
    <x v="1"/>
    <x v="826"/>
    <x v="1"/>
    <x v="6"/>
    <x v="814"/>
    <n v="5.76"/>
    <n v="2"/>
    <n v="0"/>
    <n v="1.6703999999999999"/>
  </r>
  <r>
    <n v="9618"/>
    <x v="4826"/>
    <x v="3"/>
    <x v="673"/>
    <d v="2014-11-22T00:00:00"/>
    <s v="Standard Class"/>
    <s v="BS-11380"/>
    <s v="Bill Stewart"/>
    <x v="1"/>
    <x v="0"/>
    <s v="Bowling Green"/>
    <x v="24"/>
    <n v="43402"/>
    <x v="3"/>
    <x v="615"/>
    <x v="2"/>
    <x v="16"/>
    <x v="610"/>
    <n v="899.98199999999997"/>
    <n v="3"/>
    <n v="0.4"/>
    <n v="74.998499999999922"/>
  </r>
  <r>
    <n v="9619"/>
    <x v="4826"/>
    <x v="3"/>
    <x v="673"/>
    <d v="2014-11-22T00:00:00"/>
    <s v="Standard Class"/>
    <s v="BS-11380"/>
    <s v="Bill Stewart"/>
    <x v="1"/>
    <x v="0"/>
    <s v="Bowling Green"/>
    <x v="24"/>
    <n v="43402"/>
    <x v="3"/>
    <x v="915"/>
    <x v="1"/>
    <x v="6"/>
    <x v="898"/>
    <n v="86.352000000000004"/>
    <n v="3"/>
    <n v="0.2"/>
    <n v="5.3969999999999914"/>
  </r>
  <r>
    <n v="9620"/>
    <x v="4826"/>
    <x v="3"/>
    <x v="673"/>
    <d v="2014-11-22T00:00:00"/>
    <s v="Standard Class"/>
    <s v="BS-11380"/>
    <s v="Bill Stewart"/>
    <x v="1"/>
    <x v="0"/>
    <s v="Bowling Green"/>
    <x v="24"/>
    <n v="43402"/>
    <x v="3"/>
    <x v="343"/>
    <x v="2"/>
    <x v="11"/>
    <x v="339"/>
    <n v="139.96000000000004"/>
    <n v="5"/>
    <n v="0.2"/>
    <n v="-1.7495000000000118"/>
  </r>
  <r>
    <n v="9621"/>
    <x v="4827"/>
    <x v="2"/>
    <x v="467"/>
    <d v="2011-09-30T00:00:00"/>
    <s v="Standard Class"/>
    <s v="DA-13450"/>
    <s v="Dianna Arnett"/>
    <x v="2"/>
    <x v="0"/>
    <s v="Lancaster"/>
    <x v="24"/>
    <n v="43130"/>
    <x v="3"/>
    <x v="1809"/>
    <x v="1"/>
    <x v="9"/>
    <x v="1790"/>
    <n v="16.704000000000001"/>
    <n v="6"/>
    <n v="0.2"/>
    <n v="1.2527999999999988"/>
  </r>
  <r>
    <n v="9622"/>
    <x v="4827"/>
    <x v="2"/>
    <x v="467"/>
    <d v="2011-09-30T00:00:00"/>
    <s v="Standard Class"/>
    <s v="DA-13450"/>
    <s v="Dianna Arnett"/>
    <x v="2"/>
    <x v="0"/>
    <s v="Lancaster"/>
    <x v="24"/>
    <n v="43130"/>
    <x v="3"/>
    <x v="1837"/>
    <x v="2"/>
    <x v="11"/>
    <x v="1816"/>
    <n v="3.1520000000000001"/>
    <n v="2"/>
    <n v="0.2"/>
    <n v="0.47279999999999966"/>
  </r>
  <r>
    <n v="9623"/>
    <x v="4827"/>
    <x v="2"/>
    <x v="467"/>
    <d v="2011-09-30T00:00:00"/>
    <s v="Standard Class"/>
    <s v="DA-13450"/>
    <s v="Dianna Arnett"/>
    <x v="2"/>
    <x v="0"/>
    <s v="Lancaster"/>
    <x v="24"/>
    <n v="43130"/>
    <x v="3"/>
    <x v="1536"/>
    <x v="1"/>
    <x v="10"/>
    <x v="1515"/>
    <n v="32.896000000000001"/>
    <n v="4"/>
    <n v="0.2"/>
    <n v="11.102399999999996"/>
  </r>
  <r>
    <n v="9624"/>
    <x v="4828"/>
    <x v="3"/>
    <x v="222"/>
    <d v="2014-07-01T00:00:00"/>
    <s v="First Class"/>
    <s v="ME-17725"/>
    <s v="Max Engle"/>
    <x v="0"/>
    <x v="0"/>
    <s v="Dallas"/>
    <x v="5"/>
    <n v="75220"/>
    <x v="2"/>
    <x v="650"/>
    <x v="1"/>
    <x v="9"/>
    <x v="644"/>
    <n v="21.391999999999992"/>
    <n v="2"/>
    <n v="0.8"/>
    <n v="-54.549600000000012"/>
  </r>
  <r>
    <n v="9625"/>
    <x v="4828"/>
    <x v="3"/>
    <x v="222"/>
    <d v="2014-07-01T00:00:00"/>
    <s v="First Class"/>
    <s v="ME-17725"/>
    <s v="Max Engle"/>
    <x v="0"/>
    <x v="0"/>
    <s v="Dallas"/>
    <x v="5"/>
    <n v="75220"/>
    <x v="2"/>
    <x v="1213"/>
    <x v="0"/>
    <x v="3"/>
    <x v="1189"/>
    <n v="307.31400000000002"/>
    <n v="3"/>
    <n v="0.3"/>
    <n v="-39.511800000000036"/>
  </r>
  <r>
    <n v="9626"/>
    <x v="4828"/>
    <x v="3"/>
    <x v="222"/>
    <d v="2014-07-01T00:00:00"/>
    <s v="First Class"/>
    <s v="ME-17725"/>
    <s v="Max Engle"/>
    <x v="0"/>
    <x v="0"/>
    <s v="Dallas"/>
    <x v="5"/>
    <n v="75220"/>
    <x v="2"/>
    <x v="1333"/>
    <x v="0"/>
    <x v="0"/>
    <x v="1309"/>
    <n v="409.99919999999997"/>
    <n v="3"/>
    <n v="0.32"/>
    <n v="-96.470399999999955"/>
  </r>
  <r>
    <n v="9627"/>
    <x v="4829"/>
    <x v="3"/>
    <x v="397"/>
    <d v="2014-09-26T00:00:00"/>
    <s v="First Class"/>
    <s v="MH-17785"/>
    <s v="Maya Herman"/>
    <x v="1"/>
    <x v="0"/>
    <s v="Lubbock"/>
    <x v="5"/>
    <n v="79424"/>
    <x v="2"/>
    <x v="1828"/>
    <x v="1"/>
    <x v="10"/>
    <x v="1807"/>
    <n v="9.2480000000000011"/>
    <n v="2"/>
    <n v="0.2"/>
    <n v="3.3524000000000003"/>
  </r>
  <r>
    <n v="9628"/>
    <x v="4830"/>
    <x v="2"/>
    <x v="533"/>
    <d v="2011-11-27T00:00:00"/>
    <s v="Standard Class"/>
    <s v="BT-11440"/>
    <s v="Bobby Trafton"/>
    <x v="0"/>
    <x v="0"/>
    <s v="Detroit"/>
    <x v="12"/>
    <n v="48227"/>
    <x v="2"/>
    <x v="766"/>
    <x v="1"/>
    <x v="8"/>
    <x v="758"/>
    <n v="14.669999999999998"/>
    <n v="3"/>
    <n v="0"/>
    <n v="6.7481999999999989"/>
  </r>
  <r>
    <n v="9629"/>
    <x v="4831"/>
    <x v="2"/>
    <x v="286"/>
    <d v="2011-01-19T00:00:00"/>
    <s v="Standard Class"/>
    <s v="MM-17920"/>
    <s v="Michael Moore"/>
    <x v="0"/>
    <x v="0"/>
    <s v="Newark"/>
    <x v="24"/>
    <n v="43055"/>
    <x v="3"/>
    <x v="711"/>
    <x v="1"/>
    <x v="10"/>
    <x v="703"/>
    <n v="37.408000000000001"/>
    <n v="7"/>
    <n v="0.2"/>
    <n v="13.0928"/>
  </r>
  <r>
    <n v="9630"/>
    <x v="4831"/>
    <x v="2"/>
    <x v="286"/>
    <d v="2011-01-19T00:00:00"/>
    <s v="Standard Class"/>
    <s v="MM-17920"/>
    <s v="Michael Moore"/>
    <x v="0"/>
    <x v="0"/>
    <s v="Newark"/>
    <x v="24"/>
    <n v="43055"/>
    <x v="3"/>
    <x v="1547"/>
    <x v="1"/>
    <x v="8"/>
    <x v="1526"/>
    <n v="3.4380000000000006"/>
    <n v="2"/>
    <n v="0.7"/>
    <n v="-2.5212000000000003"/>
  </r>
  <r>
    <n v="9631"/>
    <x v="4832"/>
    <x v="0"/>
    <x v="1207"/>
    <d v="2013-06-07T00:00:00"/>
    <s v="Standard Class"/>
    <s v="NM-18520"/>
    <s v="Neoma Murray"/>
    <x v="0"/>
    <x v="0"/>
    <s v="New York City"/>
    <x v="15"/>
    <n v="10011"/>
    <x v="3"/>
    <x v="98"/>
    <x v="1"/>
    <x v="8"/>
    <x v="98"/>
    <n v="7.1519999999999992"/>
    <n v="3"/>
    <n v="0.2"/>
    <n v="2.3243999999999994"/>
  </r>
  <r>
    <n v="9632"/>
    <x v="4832"/>
    <x v="0"/>
    <x v="1207"/>
    <d v="2013-06-07T00:00:00"/>
    <s v="Standard Class"/>
    <s v="NM-18520"/>
    <s v="Neoma Murray"/>
    <x v="0"/>
    <x v="0"/>
    <s v="New York City"/>
    <x v="15"/>
    <n v="10011"/>
    <x v="3"/>
    <x v="1620"/>
    <x v="2"/>
    <x v="7"/>
    <x v="1602"/>
    <n v="179.7"/>
    <n v="6"/>
    <n v="0"/>
    <n v="88.052999999999997"/>
  </r>
  <r>
    <n v="9633"/>
    <x v="4833"/>
    <x v="3"/>
    <x v="778"/>
    <d v="2014-02-18T00:00:00"/>
    <s v="Standard Class"/>
    <s v="MH-17455"/>
    <s v="Mark Hamilton"/>
    <x v="0"/>
    <x v="0"/>
    <s v="Minneapolis"/>
    <x v="11"/>
    <n v="55407"/>
    <x v="2"/>
    <x v="1201"/>
    <x v="1"/>
    <x v="9"/>
    <x v="1177"/>
    <n v="90.64"/>
    <n v="8"/>
    <n v="0"/>
    <n v="38.975200000000008"/>
  </r>
  <r>
    <n v="9634"/>
    <x v="4834"/>
    <x v="2"/>
    <x v="1005"/>
    <d v="2011-10-17T00:00:00"/>
    <s v="First Class"/>
    <s v="TC-21295"/>
    <s v="Toby Carlisle"/>
    <x v="0"/>
    <x v="0"/>
    <s v="Everett"/>
    <x v="31"/>
    <n v="2149"/>
    <x v="3"/>
    <x v="1013"/>
    <x v="2"/>
    <x v="11"/>
    <x v="996"/>
    <n v="177"/>
    <n v="3"/>
    <n v="0"/>
    <n v="30.089999999999982"/>
  </r>
  <r>
    <n v="9635"/>
    <x v="4834"/>
    <x v="2"/>
    <x v="1005"/>
    <d v="2011-10-17T00:00:00"/>
    <s v="First Class"/>
    <s v="TC-21295"/>
    <s v="Toby Carlisle"/>
    <x v="0"/>
    <x v="0"/>
    <s v="Everett"/>
    <x v="31"/>
    <n v="2149"/>
    <x v="3"/>
    <x v="75"/>
    <x v="1"/>
    <x v="4"/>
    <x v="75"/>
    <n v="79.45"/>
    <n v="7"/>
    <n v="0"/>
    <n v="22.246000000000006"/>
  </r>
  <r>
    <n v="9636"/>
    <x v="4834"/>
    <x v="2"/>
    <x v="1005"/>
    <d v="2011-10-17T00:00:00"/>
    <s v="First Class"/>
    <s v="TC-21295"/>
    <s v="Toby Carlisle"/>
    <x v="0"/>
    <x v="0"/>
    <s v="Everett"/>
    <x v="31"/>
    <n v="2149"/>
    <x v="3"/>
    <x v="1688"/>
    <x v="0"/>
    <x v="1"/>
    <x v="1667"/>
    <n v="1628.82"/>
    <n v="9"/>
    <n v="0"/>
    <n v="260.61120000000017"/>
  </r>
  <r>
    <n v="9637"/>
    <x v="4835"/>
    <x v="2"/>
    <x v="728"/>
    <d v="2011-11-25T00:00:00"/>
    <s v="Standard Class"/>
    <s v="MH-17785"/>
    <s v="Maya Herman"/>
    <x v="1"/>
    <x v="0"/>
    <s v="Seattle"/>
    <x v="4"/>
    <n v="98105"/>
    <x v="1"/>
    <x v="568"/>
    <x v="0"/>
    <x v="5"/>
    <x v="563"/>
    <n v="137.54"/>
    <n v="2"/>
    <n v="0"/>
    <n v="55.016000000000005"/>
  </r>
  <r>
    <n v="9638"/>
    <x v="4835"/>
    <x v="2"/>
    <x v="728"/>
    <d v="2011-11-25T00:00:00"/>
    <s v="Standard Class"/>
    <s v="MH-17785"/>
    <s v="Maya Herman"/>
    <x v="1"/>
    <x v="0"/>
    <s v="Seattle"/>
    <x v="4"/>
    <n v="98105"/>
    <x v="1"/>
    <x v="962"/>
    <x v="0"/>
    <x v="3"/>
    <x v="946"/>
    <n v="730.2"/>
    <n v="4"/>
    <n v="0"/>
    <n v="94.926000000000045"/>
  </r>
  <r>
    <n v="9639"/>
    <x v="4836"/>
    <x v="3"/>
    <x v="105"/>
    <d v="2014-11-16T00:00:00"/>
    <s v="Second Class"/>
    <s v="EP-13915"/>
    <s v="Emily Phan"/>
    <x v="0"/>
    <x v="0"/>
    <s v="Los Angeles"/>
    <x v="1"/>
    <n v="90032"/>
    <x v="1"/>
    <x v="1828"/>
    <x v="1"/>
    <x v="10"/>
    <x v="1807"/>
    <n v="11.56"/>
    <n v="2"/>
    <n v="0"/>
    <n v="5.6644000000000005"/>
  </r>
  <r>
    <n v="9640"/>
    <x v="4837"/>
    <x v="1"/>
    <x v="1226"/>
    <d v="2012-01-31T00:00:00"/>
    <s v="Second Class"/>
    <s v="JH-15985"/>
    <s v="Joseph Holt"/>
    <x v="0"/>
    <x v="0"/>
    <s v="Concord"/>
    <x v="3"/>
    <n v="28027"/>
    <x v="0"/>
    <x v="594"/>
    <x v="0"/>
    <x v="3"/>
    <x v="589"/>
    <n v="4297.6440000000002"/>
    <n v="13"/>
    <n v="0.4"/>
    <n v="-1862.3124000000003"/>
  </r>
  <r>
    <n v="9641"/>
    <x v="4838"/>
    <x v="2"/>
    <x v="1009"/>
    <d v="2011-03-12T00:00:00"/>
    <s v="Standard Class"/>
    <s v="CM-12715"/>
    <s v="Craig Molinari"/>
    <x v="1"/>
    <x v="0"/>
    <s v="Seattle"/>
    <x v="4"/>
    <n v="98103"/>
    <x v="1"/>
    <x v="105"/>
    <x v="1"/>
    <x v="6"/>
    <x v="105"/>
    <n v="20.65"/>
    <n v="5"/>
    <n v="0"/>
    <n v="9.4989999999999988"/>
  </r>
  <r>
    <n v="9642"/>
    <x v="4838"/>
    <x v="2"/>
    <x v="1009"/>
    <d v="2011-03-12T00:00:00"/>
    <s v="Standard Class"/>
    <s v="CM-12715"/>
    <s v="Craig Molinari"/>
    <x v="1"/>
    <x v="0"/>
    <s v="Seattle"/>
    <x v="4"/>
    <n v="98103"/>
    <x v="1"/>
    <x v="356"/>
    <x v="1"/>
    <x v="4"/>
    <x v="352"/>
    <n v="204.89999999999998"/>
    <n v="5"/>
    <n v="0"/>
    <n v="0"/>
  </r>
  <r>
    <n v="9643"/>
    <x v="4838"/>
    <x v="2"/>
    <x v="1009"/>
    <d v="2011-03-12T00:00:00"/>
    <s v="Standard Class"/>
    <s v="CM-12715"/>
    <s v="Craig Molinari"/>
    <x v="1"/>
    <x v="0"/>
    <s v="Seattle"/>
    <x v="4"/>
    <n v="98103"/>
    <x v="1"/>
    <x v="1853"/>
    <x v="0"/>
    <x v="1"/>
    <x v="1832"/>
    <n v="436.70400000000006"/>
    <n v="6"/>
    <n v="0.2"/>
    <n v="21.835199999999986"/>
  </r>
  <r>
    <n v="9644"/>
    <x v="4838"/>
    <x v="2"/>
    <x v="1009"/>
    <d v="2011-03-12T00:00:00"/>
    <s v="Standard Class"/>
    <s v="CM-12715"/>
    <s v="Craig Molinari"/>
    <x v="1"/>
    <x v="0"/>
    <s v="Seattle"/>
    <x v="4"/>
    <n v="98103"/>
    <x v="1"/>
    <x v="1496"/>
    <x v="0"/>
    <x v="1"/>
    <x v="1475"/>
    <n v="481.56800000000004"/>
    <n v="2"/>
    <n v="0.2"/>
    <n v="54.17639999999993"/>
  </r>
  <r>
    <n v="9645"/>
    <x v="4839"/>
    <x v="3"/>
    <x v="110"/>
    <d v="2014-06-14T00:00:00"/>
    <s v="Standard Class"/>
    <s v="FO-14305"/>
    <s v="Frank Olsen"/>
    <x v="0"/>
    <x v="0"/>
    <s v="Glendale"/>
    <x v="16"/>
    <n v="85301"/>
    <x v="1"/>
    <x v="1097"/>
    <x v="2"/>
    <x v="11"/>
    <x v="1078"/>
    <n v="89.544000000000011"/>
    <n v="7"/>
    <n v="0.2"/>
    <n v="12.312299999999993"/>
  </r>
  <r>
    <n v="9646"/>
    <x v="4839"/>
    <x v="3"/>
    <x v="110"/>
    <d v="2014-06-14T00:00:00"/>
    <s v="Standard Class"/>
    <s v="FO-14305"/>
    <s v="Frank Olsen"/>
    <x v="0"/>
    <x v="0"/>
    <s v="Glendale"/>
    <x v="16"/>
    <n v="85301"/>
    <x v="1"/>
    <x v="210"/>
    <x v="1"/>
    <x v="4"/>
    <x v="209"/>
    <n v="35.167999999999999"/>
    <n v="2"/>
    <n v="0.2"/>
    <n v="-8.3524000000000012"/>
  </r>
  <r>
    <n v="9647"/>
    <x v="4839"/>
    <x v="3"/>
    <x v="110"/>
    <d v="2014-06-14T00:00:00"/>
    <s v="Standard Class"/>
    <s v="FO-14305"/>
    <s v="Frank Olsen"/>
    <x v="0"/>
    <x v="0"/>
    <s v="Glendale"/>
    <x v="16"/>
    <n v="85301"/>
    <x v="1"/>
    <x v="261"/>
    <x v="1"/>
    <x v="8"/>
    <x v="258"/>
    <n v="72.588000000000008"/>
    <n v="2"/>
    <n v="0.7"/>
    <n v="-48.391999999999982"/>
  </r>
  <r>
    <n v="9648"/>
    <x v="4840"/>
    <x v="2"/>
    <x v="84"/>
    <d v="2011-11-24T00:00:00"/>
    <s v="Standard Class"/>
    <s v="MW-18220"/>
    <s v="Mitch Webber"/>
    <x v="0"/>
    <x v="0"/>
    <s v="Coon Rapids"/>
    <x v="11"/>
    <n v="55433"/>
    <x v="2"/>
    <x v="1125"/>
    <x v="1"/>
    <x v="4"/>
    <x v="1104"/>
    <n v="221.16"/>
    <n v="4"/>
    <n v="0"/>
    <n v="57.501599999999996"/>
  </r>
  <r>
    <n v="9649"/>
    <x v="4840"/>
    <x v="2"/>
    <x v="84"/>
    <d v="2011-11-24T00:00:00"/>
    <s v="Standard Class"/>
    <s v="MW-18220"/>
    <s v="Mitch Webber"/>
    <x v="0"/>
    <x v="0"/>
    <s v="Coon Rapids"/>
    <x v="11"/>
    <n v="55433"/>
    <x v="2"/>
    <x v="539"/>
    <x v="2"/>
    <x v="7"/>
    <x v="534"/>
    <n v="281.96999999999997"/>
    <n v="3"/>
    <n v="0"/>
    <n v="78.951599999999999"/>
  </r>
  <r>
    <n v="9650"/>
    <x v="4841"/>
    <x v="0"/>
    <x v="491"/>
    <d v="2013-12-01T00:00:00"/>
    <s v="Standard Class"/>
    <s v="MS-17365"/>
    <s v="Maribeth Schnelling"/>
    <x v="0"/>
    <x v="0"/>
    <s v="Los Angeles"/>
    <x v="1"/>
    <n v="90045"/>
    <x v="1"/>
    <x v="1248"/>
    <x v="0"/>
    <x v="0"/>
    <x v="1223"/>
    <n v="3406.6640000000002"/>
    <n v="8"/>
    <n v="0.15"/>
    <n v="160.31359999999984"/>
  </r>
  <r>
    <n v="9651"/>
    <x v="4841"/>
    <x v="0"/>
    <x v="491"/>
    <d v="2013-12-01T00:00:00"/>
    <s v="Standard Class"/>
    <s v="MS-17365"/>
    <s v="Maribeth Schnelling"/>
    <x v="0"/>
    <x v="0"/>
    <s v="Los Angeles"/>
    <x v="1"/>
    <n v="90045"/>
    <x v="1"/>
    <x v="1560"/>
    <x v="1"/>
    <x v="6"/>
    <x v="1541"/>
    <n v="37.17"/>
    <n v="9"/>
    <n v="0"/>
    <n v="10.4076"/>
  </r>
  <r>
    <n v="9652"/>
    <x v="4841"/>
    <x v="0"/>
    <x v="491"/>
    <d v="2013-12-01T00:00:00"/>
    <s v="Standard Class"/>
    <s v="MS-17365"/>
    <s v="Maribeth Schnelling"/>
    <x v="0"/>
    <x v="0"/>
    <s v="Los Angeles"/>
    <x v="1"/>
    <n v="90045"/>
    <x v="1"/>
    <x v="791"/>
    <x v="1"/>
    <x v="9"/>
    <x v="781"/>
    <n v="64.959999999999994"/>
    <n v="2"/>
    <n v="0"/>
    <n v="19.487999999999992"/>
  </r>
  <r>
    <n v="9653"/>
    <x v="4841"/>
    <x v="0"/>
    <x v="491"/>
    <d v="2013-12-01T00:00:00"/>
    <s v="Standard Class"/>
    <s v="MS-17365"/>
    <s v="Maribeth Schnelling"/>
    <x v="0"/>
    <x v="0"/>
    <s v="Los Angeles"/>
    <x v="1"/>
    <n v="90045"/>
    <x v="1"/>
    <x v="1071"/>
    <x v="0"/>
    <x v="5"/>
    <x v="1051"/>
    <n v="595.38"/>
    <n v="6"/>
    <n v="0"/>
    <n v="297.69"/>
  </r>
  <r>
    <n v="9654"/>
    <x v="4842"/>
    <x v="3"/>
    <x v="205"/>
    <d v="2014-01-28T00:00:00"/>
    <s v="Standard Class"/>
    <s v="HP-14815"/>
    <s v="Harold Pawlan"/>
    <x v="2"/>
    <x v="0"/>
    <s v="Tucson"/>
    <x v="16"/>
    <n v="85705"/>
    <x v="1"/>
    <x v="1580"/>
    <x v="2"/>
    <x v="11"/>
    <x v="1562"/>
    <n v="95.984000000000009"/>
    <n v="2"/>
    <n v="0.2"/>
    <n v="11.997999999999998"/>
  </r>
  <r>
    <n v="9655"/>
    <x v="4842"/>
    <x v="3"/>
    <x v="205"/>
    <d v="2014-01-28T00:00:00"/>
    <s v="Standard Class"/>
    <s v="HP-14815"/>
    <s v="Harold Pawlan"/>
    <x v="2"/>
    <x v="0"/>
    <s v="Tucson"/>
    <x v="16"/>
    <n v="85705"/>
    <x v="1"/>
    <x v="1263"/>
    <x v="1"/>
    <x v="8"/>
    <x v="1238"/>
    <n v="4.9380000000000006"/>
    <n v="2"/>
    <n v="0.7"/>
    <n v="-3.6212"/>
  </r>
  <r>
    <n v="9656"/>
    <x v="4843"/>
    <x v="2"/>
    <x v="358"/>
    <d v="2011-09-29T00:00:00"/>
    <s v="Standard Class"/>
    <s v="AS-10090"/>
    <s v="Adam Shillingsburg"/>
    <x v="0"/>
    <x v="0"/>
    <s v="New York City"/>
    <x v="15"/>
    <n v="10035"/>
    <x v="3"/>
    <x v="1416"/>
    <x v="0"/>
    <x v="5"/>
    <x v="1394"/>
    <n v="97.44"/>
    <n v="3"/>
    <n v="0"/>
    <n v="35.078399999999995"/>
  </r>
  <r>
    <n v="9657"/>
    <x v="4843"/>
    <x v="2"/>
    <x v="358"/>
    <d v="2011-09-29T00:00:00"/>
    <s v="Standard Class"/>
    <s v="AS-10090"/>
    <s v="Adam Shillingsburg"/>
    <x v="0"/>
    <x v="0"/>
    <s v="New York City"/>
    <x v="15"/>
    <n v="10035"/>
    <x v="3"/>
    <x v="591"/>
    <x v="1"/>
    <x v="8"/>
    <x v="586"/>
    <n v="3.9840000000000004"/>
    <n v="1"/>
    <n v="0.2"/>
    <n v="1.3944000000000001"/>
  </r>
  <r>
    <n v="9658"/>
    <x v="4843"/>
    <x v="2"/>
    <x v="358"/>
    <d v="2011-09-29T00:00:00"/>
    <s v="Standard Class"/>
    <s v="AS-10090"/>
    <s v="Adam Shillingsburg"/>
    <x v="0"/>
    <x v="0"/>
    <s v="New York City"/>
    <x v="15"/>
    <n v="10035"/>
    <x v="3"/>
    <x v="1731"/>
    <x v="1"/>
    <x v="6"/>
    <x v="1709"/>
    <n v="13.04"/>
    <n v="4"/>
    <n v="0"/>
    <n v="5.7376000000000005"/>
  </r>
  <r>
    <n v="9659"/>
    <x v="4843"/>
    <x v="2"/>
    <x v="358"/>
    <d v="2011-09-29T00:00:00"/>
    <s v="Standard Class"/>
    <s v="AS-10090"/>
    <s v="Adam Shillingsburg"/>
    <x v="0"/>
    <x v="0"/>
    <s v="New York City"/>
    <x v="15"/>
    <n v="10035"/>
    <x v="3"/>
    <x v="1578"/>
    <x v="0"/>
    <x v="1"/>
    <x v="1560"/>
    <n v="579.52800000000002"/>
    <n v="4"/>
    <n v="0.1"/>
    <n v="83.709599999999966"/>
  </r>
  <r>
    <n v="9660"/>
    <x v="4844"/>
    <x v="2"/>
    <x v="959"/>
    <d v="2011-03-30T00:00:00"/>
    <s v="Second Class"/>
    <s v="CS-12505"/>
    <s v="Cindy Stewart"/>
    <x v="0"/>
    <x v="0"/>
    <s v="Pomona"/>
    <x v="1"/>
    <n v="91767"/>
    <x v="1"/>
    <x v="1550"/>
    <x v="1"/>
    <x v="2"/>
    <x v="1529"/>
    <n v="18.75"/>
    <n v="5"/>
    <n v="0"/>
    <n v="9"/>
  </r>
  <r>
    <n v="9661"/>
    <x v="4845"/>
    <x v="0"/>
    <x v="112"/>
    <d v="2013-06-12T00:00:00"/>
    <s v="Standard Class"/>
    <s v="ME-17320"/>
    <s v="Maria Etezadi"/>
    <x v="2"/>
    <x v="0"/>
    <s v="Santa Barbara"/>
    <x v="1"/>
    <n v="93101"/>
    <x v="1"/>
    <x v="1461"/>
    <x v="2"/>
    <x v="7"/>
    <x v="1438"/>
    <n v="3023.9280000000003"/>
    <n v="9"/>
    <n v="0.2"/>
    <n v="226.79460000000006"/>
  </r>
  <r>
    <n v="9662"/>
    <x v="4845"/>
    <x v="0"/>
    <x v="112"/>
    <d v="2013-06-12T00:00:00"/>
    <s v="Standard Class"/>
    <s v="ME-17320"/>
    <s v="Maria Etezadi"/>
    <x v="2"/>
    <x v="0"/>
    <s v="Santa Barbara"/>
    <x v="1"/>
    <n v="93101"/>
    <x v="1"/>
    <x v="1556"/>
    <x v="2"/>
    <x v="11"/>
    <x v="1536"/>
    <n v="26.96"/>
    <n v="2"/>
    <n v="0"/>
    <n v="3.7744"/>
  </r>
  <r>
    <n v="9663"/>
    <x v="4845"/>
    <x v="0"/>
    <x v="112"/>
    <d v="2013-06-12T00:00:00"/>
    <s v="Standard Class"/>
    <s v="ME-17320"/>
    <s v="Maria Etezadi"/>
    <x v="2"/>
    <x v="0"/>
    <s v="Santa Barbara"/>
    <x v="1"/>
    <n v="93101"/>
    <x v="1"/>
    <x v="256"/>
    <x v="2"/>
    <x v="7"/>
    <x v="254"/>
    <n v="477.6"/>
    <n v="3"/>
    <n v="0.2"/>
    <n v="161.19000000000003"/>
  </r>
  <r>
    <n v="9664"/>
    <x v="4846"/>
    <x v="3"/>
    <x v="515"/>
    <d v="2014-09-06T00:00:00"/>
    <s v="Standard Class"/>
    <s v="MS-17770"/>
    <s v="Maxwell Schwartz"/>
    <x v="0"/>
    <x v="0"/>
    <s v="San Francisco"/>
    <x v="1"/>
    <n v="94109"/>
    <x v="1"/>
    <x v="557"/>
    <x v="1"/>
    <x v="4"/>
    <x v="551"/>
    <n v="193.95000000000002"/>
    <n v="3"/>
    <n v="0"/>
    <n v="9.6974999999999838"/>
  </r>
  <r>
    <n v="9665"/>
    <x v="4847"/>
    <x v="1"/>
    <x v="214"/>
    <d v="2012-12-07T00:00:00"/>
    <s v="Same Day"/>
    <s v="KH-16690"/>
    <s v="Kristen Hastings"/>
    <x v="1"/>
    <x v="0"/>
    <s v="Riverside"/>
    <x v="1"/>
    <n v="92503"/>
    <x v="1"/>
    <x v="644"/>
    <x v="1"/>
    <x v="10"/>
    <x v="638"/>
    <n v="12.96"/>
    <n v="2"/>
    <n v="0"/>
    <n v="6.2208000000000006"/>
  </r>
  <r>
    <n v="9666"/>
    <x v="4848"/>
    <x v="3"/>
    <x v="673"/>
    <d v="2014-11-21T00:00:00"/>
    <s v="Standard Class"/>
    <s v="LC-16885"/>
    <s v="Lena Creighton"/>
    <x v="0"/>
    <x v="0"/>
    <s v="Los Angeles"/>
    <x v="1"/>
    <n v="90049"/>
    <x v="1"/>
    <x v="892"/>
    <x v="0"/>
    <x v="5"/>
    <x v="876"/>
    <n v="119.94"/>
    <n v="3"/>
    <n v="0"/>
    <n v="23.987999999999996"/>
  </r>
  <r>
    <n v="9667"/>
    <x v="4848"/>
    <x v="3"/>
    <x v="673"/>
    <d v="2014-11-21T00:00:00"/>
    <s v="Standard Class"/>
    <s v="LC-16885"/>
    <s v="Lena Creighton"/>
    <x v="0"/>
    <x v="0"/>
    <s v="Los Angeles"/>
    <x v="1"/>
    <n v="90049"/>
    <x v="1"/>
    <x v="1379"/>
    <x v="0"/>
    <x v="5"/>
    <x v="1355"/>
    <n v="12.419999999999998"/>
    <n v="3"/>
    <n v="0"/>
    <n v="4.4711999999999996"/>
  </r>
  <r>
    <n v="9668"/>
    <x v="4849"/>
    <x v="0"/>
    <x v="131"/>
    <d v="2013-04-28T00:00:00"/>
    <s v="Standard Class"/>
    <s v="AF-10870"/>
    <s v="Art Ferguson"/>
    <x v="0"/>
    <x v="0"/>
    <s v="San Clemente"/>
    <x v="1"/>
    <n v="92672"/>
    <x v="1"/>
    <x v="507"/>
    <x v="1"/>
    <x v="8"/>
    <x v="502"/>
    <n v="18.088000000000001"/>
    <n v="7"/>
    <n v="0.2"/>
    <n v="6.5569000000000006"/>
  </r>
  <r>
    <n v="9669"/>
    <x v="4849"/>
    <x v="0"/>
    <x v="131"/>
    <d v="2013-04-28T00:00:00"/>
    <s v="Standard Class"/>
    <s v="AF-10870"/>
    <s v="Art Ferguson"/>
    <x v="0"/>
    <x v="0"/>
    <s v="San Clemente"/>
    <x v="1"/>
    <n v="92672"/>
    <x v="1"/>
    <x v="244"/>
    <x v="1"/>
    <x v="12"/>
    <x v="242"/>
    <n v="71.97"/>
    <n v="3"/>
    <n v="0"/>
    <n v="35.984999999999999"/>
  </r>
  <r>
    <n v="9670"/>
    <x v="4850"/>
    <x v="3"/>
    <x v="459"/>
    <d v="2014-04-07T00:00:00"/>
    <s v="Standard Class"/>
    <s v="AH-10465"/>
    <s v="Amy Hunt"/>
    <x v="0"/>
    <x v="0"/>
    <s v="Decatur"/>
    <x v="19"/>
    <n v="35601"/>
    <x v="0"/>
    <x v="639"/>
    <x v="1"/>
    <x v="2"/>
    <x v="633"/>
    <n v="14.940000000000001"/>
    <n v="3"/>
    <n v="0"/>
    <n v="6.8723999999999998"/>
  </r>
  <r>
    <n v="9671"/>
    <x v="4851"/>
    <x v="1"/>
    <x v="863"/>
    <d v="2012-08-15T00:00:00"/>
    <s v="First Class"/>
    <s v="GK-14620"/>
    <s v="Grace Kelly"/>
    <x v="1"/>
    <x v="0"/>
    <s v="Greensboro"/>
    <x v="3"/>
    <n v="27405"/>
    <x v="0"/>
    <x v="1175"/>
    <x v="1"/>
    <x v="6"/>
    <x v="1152"/>
    <n v="64.680000000000007"/>
    <n v="7"/>
    <n v="0.2"/>
    <n v="8.0849999999999973"/>
  </r>
  <r>
    <n v="9672"/>
    <x v="4852"/>
    <x v="3"/>
    <x v="38"/>
    <d v="2014-11-20T00:00:00"/>
    <s v="Standard Class"/>
    <s v="KL-16645"/>
    <s v="Ken Lonsdale"/>
    <x v="0"/>
    <x v="0"/>
    <s v="Dublin"/>
    <x v="1"/>
    <n v="94568"/>
    <x v="1"/>
    <x v="895"/>
    <x v="2"/>
    <x v="7"/>
    <x v="879"/>
    <n v="22"/>
    <n v="5"/>
    <n v="0.2"/>
    <n v="1.375"/>
  </r>
  <r>
    <n v="9673"/>
    <x v="4853"/>
    <x v="0"/>
    <x v="443"/>
    <d v="2013-12-29T00:00:00"/>
    <s v="Standard Class"/>
    <s v="FM-14290"/>
    <s v="Frank Merwin"/>
    <x v="2"/>
    <x v="0"/>
    <s v="Philadelphia"/>
    <x v="9"/>
    <n v="19143"/>
    <x v="3"/>
    <x v="1231"/>
    <x v="1"/>
    <x v="10"/>
    <x v="1205"/>
    <n v="7.9680000000000009"/>
    <n v="2"/>
    <n v="0.2"/>
    <n v="2.6892000000000005"/>
  </r>
  <r>
    <n v="9674"/>
    <x v="4853"/>
    <x v="0"/>
    <x v="443"/>
    <d v="2013-12-29T00:00:00"/>
    <s v="Standard Class"/>
    <s v="FM-14290"/>
    <s v="Frank Merwin"/>
    <x v="2"/>
    <x v="0"/>
    <s v="Philadelphia"/>
    <x v="9"/>
    <n v="19143"/>
    <x v="3"/>
    <x v="1860"/>
    <x v="2"/>
    <x v="7"/>
    <x v="1839"/>
    <n v="1499.9699999999998"/>
    <n v="5"/>
    <n v="0.4"/>
    <n v="-374.99250000000006"/>
  </r>
  <r>
    <n v="9675"/>
    <x v="4854"/>
    <x v="2"/>
    <x v="192"/>
    <d v="2011-07-24T00:00:00"/>
    <s v="Second Class"/>
    <s v="JL-15850"/>
    <s v="John Lucas"/>
    <x v="0"/>
    <x v="0"/>
    <s v="Houston"/>
    <x v="5"/>
    <n v="77095"/>
    <x v="2"/>
    <x v="1291"/>
    <x v="1"/>
    <x v="4"/>
    <x v="1268"/>
    <n v="26.632000000000001"/>
    <n v="1"/>
    <n v="0.2"/>
    <n v="1.331599999999999"/>
  </r>
  <r>
    <n v="9676"/>
    <x v="4855"/>
    <x v="0"/>
    <x v="715"/>
    <d v="2013-05-11T00:00:00"/>
    <s v="Standard Class"/>
    <s v="GM-14500"/>
    <s v="Gene McClure"/>
    <x v="0"/>
    <x v="0"/>
    <s v="Bakersfield"/>
    <x v="1"/>
    <n v="93309"/>
    <x v="1"/>
    <x v="1163"/>
    <x v="0"/>
    <x v="5"/>
    <x v="1141"/>
    <n v="41.6"/>
    <n v="4"/>
    <n v="0"/>
    <n v="14.143999999999998"/>
  </r>
  <r>
    <n v="9677"/>
    <x v="4856"/>
    <x v="2"/>
    <x v="683"/>
    <d v="2011-12-03T00:00:00"/>
    <s v="Standard Class"/>
    <s v="MC-17635"/>
    <s v="Matthew Clasen"/>
    <x v="1"/>
    <x v="0"/>
    <s v="Richmond"/>
    <x v="14"/>
    <n v="47374"/>
    <x v="2"/>
    <x v="761"/>
    <x v="1"/>
    <x v="12"/>
    <x v="753"/>
    <n v="64.02"/>
    <n v="6"/>
    <n v="0"/>
    <n v="29.449199999999998"/>
  </r>
  <r>
    <n v="9678"/>
    <x v="4857"/>
    <x v="0"/>
    <x v="724"/>
    <d v="2013-04-24T00:00:00"/>
    <s v="Standard Class"/>
    <s v="CS-12490"/>
    <s v="Cindy Schnelling"/>
    <x v="1"/>
    <x v="0"/>
    <s v="New York City"/>
    <x v="15"/>
    <n v="10009"/>
    <x v="3"/>
    <x v="372"/>
    <x v="1"/>
    <x v="6"/>
    <x v="368"/>
    <n v="6.99"/>
    <n v="3"/>
    <n v="0"/>
    <n v="2.027099999999999"/>
  </r>
  <r>
    <n v="9679"/>
    <x v="4857"/>
    <x v="0"/>
    <x v="724"/>
    <d v="2013-04-24T00:00:00"/>
    <s v="Standard Class"/>
    <s v="CS-12490"/>
    <s v="Cindy Schnelling"/>
    <x v="1"/>
    <x v="0"/>
    <s v="New York City"/>
    <x v="15"/>
    <n v="10009"/>
    <x v="3"/>
    <x v="1839"/>
    <x v="1"/>
    <x v="14"/>
    <x v="1818"/>
    <n v="6.84"/>
    <n v="1"/>
    <n v="0"/>
    <n v="1.8468"/>
  </r>
  <r>
    <n v="9680"/>
    <x v="4858"/>
    <x v="1"/>
    <x v="17"/>
    <d v="2012-12-31T00:00:00"/>
    <s v="Standard Class"/>
    <s v="AH-10030"/>
    <s v="Aaron Hawkins"/>
    <x v="1"/>
    <x v="0"/>
    <s v="San Francisco"/>
    <x v="1"/>
    <n v="94122"/>
    <x v="1"/>
    <x v="765"/>
    <x v="1"/>
    <x v="4"/>
    <x v="757"/>
    <n v="323.10000000000002"/>
    <n v="2"/>
    <n v="0"/>
    <n v="61.38900000000001"/>
  </r>
  <r>
    <n v="9681"/>
    <x v="4858"/>
    <x v="1"/>
    <x v="17"/>
    <d v="2012-12-31T00:00:00"/>
    <s v="Standard Class"/>
    <s v="AH-10030"/>
    <s v="Aaron Hawkins"/>
    <x v="1"/>
    <x v="0"/>
    <s v="San Francisco"/>
    <x v="1"/>
    <n v="94122"/>
    <x v="1"/>
    <x v="918"/>
    <x v="2"/>
    <x v="7"/>
    <x v="901"/>
    <n v="668.16"/>
    <n v="9"/>
    <n v="0.2"/>
    <n v="75.167999999999921"/>
  </r>
  <r>
    <n v="9682"/>
    <x v="4859"/>
    <x v="3"/>
    <x v="1096"/>
    <d v="2014-12-19T00:00:00"/>
    <s v="Standard Class"/>
    <s v="EP-13915"/>
    <s v="Emily Phan"/>
    <x v="0"/>
    <x v="0"/>
    <s v="San Francisco"/>
    <x v="1"/>
    <n v="94122"/>
    <x v="1"/>
    <x v="1363"/>
    <x v="1"/>
    <x v="2"/>
    <x v="1340"/>
    <n v="8.64"/>
    <n v="3"/>
    <n v="0"/>
    <n v="4.2336"/>
  </r>
  <r>
    <n v="9683"/>
    <x v="4859"/>
    <x v="3"/>
    <x v="1096"/>
    <d v="2014-12-19T00:00:00"/>
    <s v="Standard Class"/>
    <s v="EP-13915"/>
    <s v="Emily Phan"/>
    <x v="0"/>
    <x v="0"/>
    <s v="San Francisco"/>
    <x v="1"/>
    <n v="94122"/>
    <x v="1"/>
    <x v="860"/>
    <x v="1"/>
    <x v="10"/>
    <x v="846"/>
    <n v="38.880000000000003"/>
    <n v="6"/>
    <n v="0"/>
    <n v="18.662400000000002"/>
  </r>
  <r>
    <n v="9684"/>
    <x v="4859"/>
    <x v="3"/>
    <x v="1096"/>
    <d v="2014-12-19T00:00:00"/>
    <s v="Standard Class"/>
    <s v="EP-13915"/>
    <s v="Emily Phan"/>
    <x v="0"/>
    <x v="0"/>
    <s v="San Francisco"/>
    <x v="1"/>
    <n v="94122"/>
    <x v="1"/>
    <x v="1001"/>
    <x v="0"/>
    <x v="5"/>
    <x v="1244"/>
    <n v="201.04"/>
    <n v="8"/>
    <n v="0"/>
    <n v="54.280799999999999"/>
  </r>
  <r>
    <n v="9685"/>
    <x v="4859"/>
    <x v="3"/>
    <x v="1096"/>
    <d v="2014-12-19T00:00:00"/>
    <s v="Standard Class"/>
    <s v="EP-13915"/>
    <s v="Emily Phan"/>
    <x v="0"/>
    <x v="0"/>
    <s v="San Francisco"/>
    <x v="1"/>
    <n v="94122"/>
    <x v="1"/>
    <x v="1641"/>
    <x v="1"/>
    <x v="10"/>
    <x v="1622"/>
    <n v="12.96"/>
    <n v="2"/>
    <n v="0"/>
    <n v="6.3504000000000005"/>
  </r>
  <r>
    <n v="9686"/>
    <x v="4860"/>
    <x v="3"/>
    <x v="460"/>
    <d v="2014-01-05T00:00:00"/>
    <s v="Second Class"/>
    <s v="FW-14395"/>
    <s v="Fred Wasserman"/>
    <x v="1"/>
    <x v="0"/>
    <s v="Los Angeles"/>
    <x v="1"/>
    <n v="90032"/>
    <x v="1"/>
    <x v="1350"/>
    <x v="2"/>
    <x v="11"/>
    <x v="1327"/>
    <n v="16.59"/>
    <n v="1"/>
    <n v="0"/>
    <n v="5.8064999999999998"/>
  </r>
  <r>
    <n v="9687"/>
    <x v="4861"/>
    <x v="3"/>
    <x v="1109"/>
    <d v="2014-06-04T00:00:00"/>
    <s v="Standard Class"/>
    <s v="KA-16525"/>
    <s v="Kelly Andreada"/>
    <x v="0"/>
    <x v="0"/>
    <s v="San Diego"/>
    <x v="1"/>
    <n v="92037"/>
    <x v="1"/>
    <x v="628"/>
    <x v="1"/>
    <x v="6"/>
    <x v="622"/>
    <n v="35.099999999999994"/>
    <n v="6"/>
    <n v="0"/>
    <n v="10.178999999999997"/>
  </r>
  <r>
    <n v="9688"/>
    <x v="4862"/>
    <x v="3"/>
    <x v="1033"/>
    <d v="2014-10-07T00:00:00"/>
    <s v="Standard Class"/>
    <s v="SC-20050"/>
    <s v="Sample Company A"/>
    <x v="2"/>
    <x v="0"/>
    <s v="Arlington"/>
    <x v="5"/>
    <n v="76017"/>
    <x v="2"/>
    <x v="625"/>
    <x v="1"/>
    <x v="8"/>
    <x v="619"/>
    <n v="11.645999999999997"/>
    <n v="9"/>
    <n v="0.8"/>
    <n v="-17.469000000000005"/>
  </r>
  <r>
    <n v="9689"/>
    <x v="4863"/>
    <x v="3"/>
    <x v="308"/>
    <d v="2014-06-28T00:00:00"/>
    <s v="Standard Class"/>
    <s v="PG-18895"/>
    <s v="Paul Gonzalez"/>
    <x v="0"/>
    <x v="0"/>
    <s v="Richmond"/>
    <x v="17"/>
    <n v="23223"/>
    <x v="0"/>
    <x v="1483"/>
    <x v="1"/>
    <x v="10"/>
    <x v="1461"/>
    <n v="32.400000000000006"/>
    <n v="5"/>
    <n v="0"/>
    <n v="15.552000000000001"/>
  </r>
  <r>
    <n v="9690"/>
    <x v="4863"/>
    <x v="3"/>
    <x v="308"/>
    <d v="2014-06-28T00:00:00"/>
    <s v="Standard Class"/>
    <s v="PG-18895"/>
    <s v="Paul Gonzalez"/>
    <x v="0"/>
    <x v="0"/>
    <s v="Richmond"/>
    <x v="17"/>
    <n v="23223"/>
    <x v="0"/>
    <x v="1419"/>
    <x v="2"/>
    <x v="7"/>
    <x v="1398"/>
    <n v="503.96"/>
    <n v="4"/>
    <n v="0"/>
    <n v="125.99000000000001"/>
  </r>
  <r>
    <n v="9691"/>
    <x v="4864"/>
    <x v="3"/>
    <x v="1095"/>
    <d v="2014-04-06T00:00:00"/>
    <s v="First Class"/>
    <s v="TA-21385"/>
    <s v="Tom Ashbrook"/>
    <x v="2"/>
    <x v="0"/>
    <s v="New York City"/>
    <x v="15"/>
    <n v="10035"/>
    <x v="3"/>
    <x v="824"/>
    <x v="1"/>
    <x v="6"/>
    <x v="812"/>
    <n v="7.04"/>
    <n v="4"/>
    <n v="0"/>
    <n v="2.0415999999999999"/>
  </r>
  <r>
    <n v="9692"/>
    <x v="4865"/>
    <x v="1"/>
    <x v="50"/>
    <d v="2012-11-17T00:00:00"/>
    <s v="Standard Class"/>
    <s v="PO-18850"/>
    <s v="Patrick O'Brill"/>
    <x v="0"/>
    <x v="0"/>
    <s v="Houston"/>
    <x v="5"/>
    <n v="77041"/>
    <x v="2"/>
    <x v="789"/>
    <x v="0"/>
    <x v="0"/>
    <x v="779"/>
    <n v="613.99919999999997"/>
    <n v="3"/>
    <n v="0.32"/>
    <n v="-18.058800000000076"/>
  </r>
  <r>
    <n v="9693"/>
    <x v="4866"/>
    <x v="1"/>
    <x v="834"/>
    <d v="2012-09-02T00:00:00"/>
    <s v="Standard Class"/>
    <s v="SM-20950"/>
    <s v="Suzanne McNair"/>
    <x v="1"/>
    <x v="0"/>
    <s v="Fairfield"/>
    <x v="29"/>
    <n v="6824"/>
    <x v="3"/>
    <x v="1354"/>
    <x v="1"/>
    <x v="4"/>
    <x v="1331"/>
    <n v="470.35999999999996"/>
    <n v="11"/>
    <n v="0"/>
    <n v="122.2936"/>
  </r>
  <r>
    <n v="9694"/>
    <x v="4867"/>
    <x v="3"/>
    <x v="241"/>
    <d v="2014-09-29T00:00:00"/>
    <s v="Second Class"/>
    <s v="NK-18490"/>
    <s v="Neil Knudson"/>
    <x v="2"/>
    <x v="0"/>
    <s v="San Francisco"/>
    <x v="1"/>
    <n v="94110"/>
    <x v="1"/>
    <x v="1262"/>
    <x v="1"/>
    <x v="10"/>
    <x v="1237"/>
    <n v="31.08"/>
    <n v="6"/>
    <n v="0"/>
    <n v="15.229199999999999"/>
  </r>
  <r>
    <n v="9695"/>
    <x v="4867"/>
    <x v="3"/>
    <x v="241"/>
    <d v="2014-09-29T00:00:00"/>
    <s v="Second Class"/>
    <s v="NK-18490"/>
    <s v="Neil Knudson"/>
    <x v="2"/>
    <x v="0"/>
    <s v="San Francisco"/>
    <x v="1"/>
    <n v="94110"/>
    <x v="1"/>
    <x v="503"/>
    <x v="1"/>
    <x v="14"/>
    <x v="498"/>
    <n v="7.3"/>
    <n v="2"/>
    <n v="0"/>
    <n v="2.1899999999999995"/>
  </r>
  <r>
    <n v="9696"/>
    <x v="4868"/>
    <x v="0"/>
    <x v="25"/>
    <d v="2013-12-15T00:00:00"/>
    <s v="First Class"/>
    <s v="SC-20695"/>
    <s v="Steve Chapman"/>
    <x v="1"/>
    <x v="0"/>
    <s v="Springfield"/>
    <x v="24"/>
    <n v="45503"/>
    <x v="3"/>
    <x v="9"/>
    <x v="1"/>
    <x v="9"/>
    <x v="9"/>
    <n v="73.536000000000001"/>
    <n v="4"/>
    <n v="0.2"/>
    <n v="9.1919999999999931"/>
  </r>
  <r>
    <n v="9697"/>
    <x v="4869"/>
    <x v="2"/>
    <x v="1227"/>
    <d v="2011-06-15T00:00:00"/>
    <s v="Second Class"/>
    <s v="HK-14890"/>
    <s v="Heather Kirkland"/>
    <x v="1"/>
    <x v="0"/>
    <s v="Detroit"/>
    <x v="12"/>
    <n v="48234"/>
    <x v="2"/>
    <x v="508"/>
    <x v="1"/>
    <x v="2"/>
    <x v="503"/>
    <n v="491.55"/>
    <n v="5"/>
    <n v="0"/>
    <n v="240.8595"/>
  </r>
  <r>
    <n v="9698"/>
    <x v="4870"/>
    <x v="0"/>
    <x v="21"/>
    <d v="2013-03-12T00:00:00"/>
    <s v="Same Day"/>
    <s v="BT-11485"/>
    <s v="Brad Thomas"/>
    <x v="2"/>
    <x v="0"/>
    <s v="Philadelphia"/>
    <x v="9"/>
    <n v="19140"/>
    <x v="3"/>
    <x v="1183"/>
    <x v="0"/>
    <x v="5"/>
    <x v="1160"/>
    <n v="30.336000000000002"/>
    <n v="4"/>
    <n v="0.2"/>
    <n v="9.48"/>
  </r>
  <r>
    <n v="9699"/>
    <x v="4871"/>
    <x v="3"/>
    <x v="934"/>
    <d v="2014-12-20T00:00:00"/>
    <s v="Standard Class"/>
    <s v="KM-16660"/>
    <s v="Khloe Miller"/>
    <x v="0"/>
    <x v="0"/>
    <s v="Inglewood"/>
    <x v="1"/>
    <n v="90301"/>
    <x v="1"/>
    <x v="229"/>
    <x v="1"/>
    <x v="10"/>
    <x v="227"/>
    <n v="22.830000000000002"/>
    <n v="3"/>
    <n v="0"/>
    <n v="10.7301"/>
  </r>
  <r>
    <n v="9700"/>
    <x v="4871"/>
    <x v="3"/>
    <x v="934"/>
    <d v="2014-12-20T00:00:00"/>
    <s v="Standard Class"/>
    <s v="KM-16660"/>
    <s v="Khloe Miller"/>
    <x v="0"/>
    <x v="0"/>
    <s v="Inglewood"/>
    <x v="1"/>
    <n v="90301"/>
    <x v="1"/>
    <x v="1825"/>
    <x v="1"/>
    <x v="9"/>
    <x v="1804"/>
    <n v="54.32"/>
    <n v="4"/>
    <n v="0"/>
    <n v="16.295999999999999"/>
  </r>
  <r>
    <n v="9701"/>
    <x v="4871"/>
    <x v="3"/>
    <x v="934"/>
    <d v="2014-12-20T00:00:00"/>
    <s v="Standard Class"/>
    <s v="KM-16660"/>
    <s v="Khloe Miller"/>
    <x v="0"/>
    <x v="0"/>
    <s v="Inglewood"/>
    <x v="1"/>
    <n v="90301"/>
    <x v="1"/>
    <x v="1361"/>
    <x v="2"/>
    <x v="7"/>
    <x v="1338"/>
    <n v="196.77600000000001"/>
    <n v="3"/>
    <n v="0.2"/>
    <n v="14.758199999999995"/>
  </r>
  <r>
    <n v="9702"/>
    <x v="4872"/>
    <x v="0"/>
    <x v="859"/>
    <d v="2013-11-05T00:00:00"/>
    <s v="Standard Class"/>
    <s v="SP-20920"/>
    <s v="Susan Pistek"/>
    <x v="0"/>
    <x v="0"/>
    <s v="San Luis Obispo"/>
    <x v="1"/>
    <n v="93405"/>
    <x v="1"/>
    <x v="804"/>
    <x v="1"/>
    <x v="13"/>
    <x v="794"/>
    <n v="3.62"/>
    <n v="2"/>
    <n v="0"/>
    <n v="1.1945999999999999"/>
  </r>
  <r>
    <n v="9703"/>
    <x v="4873"/>
    <x v="3"/>
    <x v="689"/>
    <d v="2014-08-05T00:00:00"/>
    <s v="Standard Class"/>
    <s v="LB-16795"/>
    <s v="Laurel Beltran"/>
    <x v="2"/>
    <x v="0"/>
    <s v="Wilmington"/>
    <x v="13"/>
    <n v="19805"/>
    <x v="3"/>
    <x v="96"/>
    <x v="1"/>
    <x v="10"/>
    <x v="96"/>
    <n v="11.54"/>
    <n v="1"/>
    <n v="0"/>
    <n v="5.5391999999999992"/>
  </r>
  <r>
    <n v="9704"/>
    <x v="4873"/>
    <x v="3"/>
    <x v="689"/>
    <d v="2014-08-05T00:00:00"/>
    <s v="Standard Class"/>
    <s v="LB-16795"/>
    <s v="Laurel Beltran"/>
    <x v="2"/>
    <x v="0"/>
    <s v="Wilmington"/>
    <x v="13"/>
    <n v="19805"/>
    <x v="3"/>
    <x v="13"/>
    <x v="1"/>
    <x v="8"/>
    <x v="13"/>
    <n v="849.95"/>
    <n v="5"/>
    <n v="0"/>
    <n v="390.97699999999998"/>
  </r>
  <r>
    <n v="9705"/>
    <x v="4873"/>
    <x v="3"/>
    <x v="689"/>
    <d v="2014-08-05T00:00:00"/>
    <s v="Standard Class"/>
    <s v="LB-16795"/>
    <s v="Laurel Beltran"/>
    <x v="2"/>
    <x v="0"/>
    <s v="Wilmington"/>
    <x v="13"/>
    <n v="19805"/>
    <x v="3"/>
    <x v="1812"/>
    <x v="1"/>
    <x v="8"/>
    <x v="1793"/>
    <n v="11.01"/>
    <n v="3"/>
    <n v="0"/>
    <n v="5.3948999999999998"/>
  </r>
  <r>
    <n v="9706"/>
    <x v="4874"/>
    <x v="3"/>
    <x v="15"/>
    <d v="2014-10-24T00:00:00"/>
    <s v="Standard Class"/>
    <s v="JS-16030"/>
    <s v="Joy Smith"/>
    <x v="0"/>
    <x v="0"/>
    <s v="San Francisco"/>
    <x v="1"/>
    <n v="94122"/>
    <x v="1"/>
    <x v="729"/>
    <x v="1"/>
    <x v="8"/>
    <x v="721"/>
    <n v="39.624000000000009"/>
    <n v="3"/>
    <n v="0.2"/>
    <n v="13.868400000000001"/>
  </r>
  <r>
    <n v="9707"/>
    <x v="4875"/>
    <x v="0"/>
    <x v="147"/>
    <d v="2013-10-28T00:00:00"/>
    <s v="Standard Class"/>
    <s v="CS-11950"/>
    <s v="Carlos Soltero"/>
    <x v="0"/>
    <x v="0"/>
    <s v="Los Angeles"/>
    <x v="1"/>
    <n v="90045"/>
    <x v="1"/>
    <x v="1719"/>
    <x v="0"/>
    <x v="1"/>
    <x v="1697"/>
    <n v="242.13600000000002"/>
    <n v="3"/>
    <n v="0.2"/>
    <n v="12.106799999999993"/>
  </r>
  <r>
    <n v="9708"/>
    <x v="4875"/>
    <x v="0"/>
    <x v="147"/>
    <d v="2013-10-28T00:00:00"/>
    <s v="Standard Class"/>
    <s v="CS-11950"/>
    <s v="Carlos Soltero"/>
    <x v="0"/>
    <x v="0"/>
    <s v="Los Angeles"/>
    <x v="1"/>
    <n v="90045"/>
    <x v="1"/>
    <x v="105"/>
    <x v="1"/>
    <x v="6"/>
    <x v="105"/>
    <n v="12.39"/>
    <n v="3"/>
    <n v="0"/>
    <n v="5.6993999999999998"/>
  </r>
  <r>
    <n v="9709"/>
    <x v="4875"/>
    <x v="0"/>
    <x v="147"/>
    <d v="2013-10-28T00:00:00"/>
    <s v="Standard Class"/>
    <s v="CS-11950"/>
    <s v="Carlos Soltero"/>
    <x v="0"/>
    <x v="0"/>
    <s v="Los Angeles"/>
    <x v="1"/>
    <n v="90045"/>
    <x v="1"/>
    <x v="1611"/>
    <x v="0"/>
    <x v="5"/>
    <x v="1593"/>
    <n v="19.96"/>
    <n v="2"/>
    <n v="0"/>
    <n v="5.5888000000000009"/>
  </r>
  <r>
    <n v="9710"/>
    <x v="4875"/>
    <x v="0"/>
    <x v="147"/>
    <d v="2013-10-28T00:00:00"/>
    <s v="Standard Class"/>
    <s v="CS-11950"/>
    <s v="Carlos Soltero"/>
    <x v="0"/>
    <x v="0"/>
    <s v="Los Angeles"/>
    <x v="1"/>
    <n v="90045"/>
    <x v="1"/>
    <x v="418"/>
    <x v="1"/>
    <x v="4"/>
    <x v="413"/>
    <n v="340.92"/>
    <n v="3"/>
    <n v="0"/>
    <n v="3.4091999999999842"/>
  </r>
  <r>
    <n v="9711"/>
    <x v="4876"/>
    <x v="2"/>
    <x v="1127"/>
    <d v="2011-11-10T00:00:00"/>
    <s v="Standard Class"/>
    <s v="MD-17350"/>
    <s v="Maribeth Dona"/>
    <x v="0"/>
    <x v="0"/>
    <s v="Philadelphia"/>
    <x v="9"/>
    <n v="19143"/>
    <x v="3"/>
    <x v="1304"/>
    <x v="0"/>
    <x v="5"/>
    <x v="1280"/>
    <n v="273.56799999999998"/>
    <n v="2"/>
    <n v="0.2"/>
    <n v="-34.196000000000026"/>
  </r>
  <r>
    <n v="9712"/>
    <x v="4876"/>
    <x v="2"/>
    <x v="1127"/>
    <d v="2011-11-10T00:00:00"/>
    <s v="Standard Class"/>
    <s v="MD-17350"/>
    <s v="Maribeth Dona"/>
    <x v="0"/>
    <x v="0"/>
    <s v="Philadelphia"/>
    <x v="9"/>
    <n v="19143"/>
    <x v="3"/>
    <x v="715"/>
    <x v="1"/>
    <x v="8"/>
    <x v="707"/>
    <n v="13.194000000000001"/>
    <n v="2"/>
    <n v="0.7"/>
    <n v="-8.7959999999999958"/>
  </r>
  <r>
    <n v="9713"/>
    <x v="4876"/>
    <x v="2"/>
    <x v="1127"/>
    <d v="2011-11-10T00:00:00"/>
    <s v="Standard Class"/>
    <s v="MD-17350"/>
    <s v="Maribeth Dona"/>
    <x v="0"/>
    <x v="0"/>
    <s v="Philadelphia"/>
    <x v="9"/>
    <n v="19143"/>
    <x v="3"/>
    <x v="906"/>
    <x v="1"/>
    <x v="4"/>
    <x v="889"/>
    <n v="1080.096"/>
    <n v="6"/>
    <n v="0.2"/>
    <n v="-94.508399999999995"/>
  </r>
  <r>
    <n v="9714"/>
    <x v="4876"/>
    <x v="2"/>
    <x v="1127"/>
    <d v="2011-11-10T00:00:00"/>
    <s v="Standard Class"/>
    <s v="MD-17350"/>
    <s v="Maribeth Dona"/>
    <x v="0"/>
    <x v="0"/>
    <s v="Philadelphia"/>
    <x v="9"/>
    <n v="19143"/>
    <x v="3"/>
    <x v="553"/>
    <x v="2"/>
    <x v="11"/>
    <x v="547"/>
    <n v="51.56"/>
    <n v="5"/>
    <n v="0.2"/>
    <n v="-6.4450000000000021"/>
  </r>
  <r>
    <n v="9715"/>
    <x v="4876"/>
    <x v="2"/>
    <x v="1127"/>
    <d v="2011-11-10T00:00:00"/>
    <s v="Standard Class"/>
    <s v="MD-17350"/>
    <s v="Maribeth Dona"/>
    <x v="0"/>
    <x v="0"/>
    <s v="Philadelphia"/>
    <x v="9"/>
    <n v="19143"/>
    <x v="3"/>
    <x v="1312"/>
    <x v="2"/>
    <x v="11"/>
    <x v="1289"/>
    <n v="58.415999999999997"/>
    <n v="2"/>
    <n v="0.2"/>
    <n v="16.794600000000003"/>
  </r>
  <r>
    <n v="9716"/>
    <x v="4877"/>
    <x v="0"/>
    <x v="77"/>
    <d v="2013-11-13T00:00:00"/>
    <s v="Standard Class"/>
    <s v="LD-17005"/>
    <s v="Lisa DeCherney"/>
    <x v="0"/>
    <x v="0"/>
    <s v="San Francisco"/>
    <x v="1"/>
    <n v="94122"/>
    <x v="1"/>
    <x v="379"/>
    <x v="1"/>
    <x v="8"/>
    <x v="375"/>
    <n v="57.584000000000003"/>
    <n v="2"/>
    <n v="0.2"/>
    <n v="20.154400000000003"/>
  </r>
  <r>
    <n v="9717"/>
    <x v="4878"/>
    <x v="0"/>
    <x v="399"/>
    <d v="2013-08-15T00:00:00"/>
    <s v="Second Class"/>
    <s v="DB-13270"/>
    <s v="Deborah Brumfield"/>
    <x v="2"/>
    <x v="0"/>
    <s v="Philadelphia"/>
    <x v="9"/>
    <n v="19134"/>
    <x v="3"/>
    <x v="1759"/>
    <x v="1"/>
    <x v="6"/>
    <x v="1739"/>
    <n v="37.312000000000005"/>
    <n v="4"/>
    <n v="0.2"/>
    <n v="2.7984000000000027"/>
  </r>
  <r>
    <n v="9718"/>
    <x v="4879"/>
    <x v="0"/>
    <x v="198"/>
    <d v="2013-06-01T00:00:00"/>
    <s v="Same Day"/>
    <s v="AT-10735"/>
    <s v="Annie Thurman"/>
    <x v="0"/>
    <x v="0"/>
    <s v="Houston"/>
    <x v="5"/>
    <n v="77041"/>
    <x v="2"/>
    <x v="125"/>
    <x v="2"/>
    <x v="7"/>
    <x v="126"/>
    <n v="79.959999999999994"/>
    <n v="5"/>
    <n v="0.2"/>
    <n v="7.9960000000000058"/>
  </r>
  <r>
    <n v="9719"/>
    <x v="4879"/>
    <x v="0"/>
    <x v="198"/>
    <d v="2013-06-01T00:00:00"/>
    <s v="Same Day"/>
    <s v="AT-10735"/>
    <s v="Annie Thurman"/>
    <x v="0"/>
    <x v="0"/>
    <s v="Houston"/>
    <x v="5"/>
    <n v="77041"/>
    <x v="2"/>
    <x v="201"/>
    <x v="2"/>
    <x v="11"/>
    <x v="200"/>
    <n v="223.96"/>
    <n v="5"/>
    <n v="0.2"/>
    <n v="11.198000000000015"/>
  </r>
  <r>
    <n v="9720"/>
    <x v="4880"/>
    <x v="3"/>
    <x v="105"/>
    <d v="2014-11-15T00:00:00"/>
    <s v="Second Class"/>
    <s v="DK-13375"/>
    <s v="Dennis Kane"/>
    <x v="0"/>
    <x v="0"/>
    <s v="Lancaster"/>
    <x v="9"/>
    <n v="17602"/>
    <x v="3"/>
    <x v="942"/>
    <x v="1"/>
    <x v="4"/>
    <x v="926"/>
    <n v="221.024"/>
    <n v="2"/>
    <n v="0.2"/>
    <n v="-55.256"/>
  </r>
  <r>
    <n v="9721"/>
    <x v="4881"/>
    <x v="0"/>
    <x v="897"/>
    <d v="2013-09-27T00:00:00"/>
    <s v="Standard Class"/>
    <s v="CS-12250"/>
    <s v="Chris Selesnick"/>
    <x v="1"/>
    <x v="0"/>
    <s v="Green Bay"/>
    <x v="6"/>
    <n v="54302"/>
    <x v="2"/>
    <x v="1462"/>
    <x v="0"/>
    <x v="5"/>
    <x v="1439"/>
    <n v="18.96"/>
    <n v="2"/>
    <n v="0"/>
    <n v="7.5840000000000014"/>
  </r>
  <r>
    <n v="9722"/>
    <x v="4882"/>
    <x v="0"/>
    <x v="595"/>
    <d v="2013-02-20T00:00:00"/>
    <s v="Standard Class"/>
    <s v="JF-15565"/>
    <s v="Jill Fjeld"/>
    <x v="0"/>
    <x v="0"/>
    <s v="New York City"/>
    <x v="15"/>
    <n v="10024"/>
    <x v="3"/>
    <x v="1708"/>
    <x v="0"/>
    <x v="1"/>
    <x v="1688"/>
    <n v="326.64600000000002"/>
    <n v="3"/>
    <n v="0.1"/>
    <n v="39.923399999999994"/>
  </r>
  <r>
    <n v="9723"/>
    <x v="4882"/>
    <x v="0"/>
    <x v="595"/>
    <d v="2013-02-20T00:00:00"/>
    <s v="Standard Class"/>
    <s v="JF-15565"/>
    <s v="Jill Fjeld"/>
    <x v="0"/>
    <x v="0"/>
    <s v="New York City"/>
    <x v="15"/>
    <n v="10024"/>
    <x v="3"/>
    <x v="246"/>
    <x v="2"/>
    <x v="11"/>
    <x v="244"/>
    <n v="89.97"/>
    <n v="3"/>
    <n v="0"/>
    <n v="39.586800000000011"/>
  </r>
  <r>
    <n v="9724"/>
    <x v="4883"/>
    <x v="2"/>
    <x v="1091"/>
    <d v="2011-12-26T00:00:00"/>
    <s v="Standard Class"/>
    <s v="TW-21025"/>
    <s v="Tamara Willingham"/>
    <x v="2"/>
    <x v="0"/>
    <s v="New York City"/>
    <x v="15"/>
    <n v="10011"/>
    <x v="3"/>
    <x v="697"/>
    <x v="1"/>
    <x v="8"/>
    <x v="690"/>
    <n v="296.71200000000005"/>
    <n v="13"/>
    <n v="0.2"/>
    <n v="100.14029999999998"/>
  </r>
  <r>
    <n v="9725"/>
    <x v="4884"/>
    <x v="1"/>
    <x v="901"/>
    <d v="2012-12-11T00:00:00"/>
    <s v="Standard Class"/>
    <s v="TB-21250"/>
    <s v="Tim Brockman"/>
    <x v="0"/>
    <x v="0"/>
    <s v="Bloomington"/>
    <x v="10"/>
    <n v="61701"/>
    <x v="2"/>
    <x v="661"/>
    <x v="1"/>
    <x v="12"/>
    <x v="655"/>
    <n v="12.224"/>
    <n v="2"/>
    <n v="0.2"/>
    <n v="4.4311999999999996"/>
  </r>
  <r>
    <n v="9726"/>
    <x v="4885"/>
    <x v="3"/>
    <x v="697"/>
    <d v="2014-09-21T00:00:00"/>
    <s v="First Class"/>
    <s v="SC-20380"/>
    <s v="Shahid Collister"/>
    <x v="0"/>
    <x v="0"/>
    <s v="Boise"/>
    <x v="45"/>
    <n v="83704"/>
    <x v="1"/>
    <x v="1016"/>
    <x v="2"/>
    <x v="11"/>
    <x v="998"/>
    <n v="89.97"/>
    <n v="3"/>
    <n v="0"/>
    <n v="37.787400000000005"/>
  </r>
  <r>
    <n v="9727"/>
    <x v="4886"/>
    <x v="3"/>
    <x v="574"/>
    <d v="2014-12-05T00:00:00"/>
    <s v="First Class"/>
    <s v="KM-16720"/>
    <s v="Kunst Miller"/>
    <x v="0"/>
    <x v="0"/>
    <s v="Lowell"/>
    <x v="31"/>
    <n v="1852"/>
    <x v="3"/>
    <x v="1360"/>
    <x v="1"/>
    <x v="9"/>
    <x v="1337"/>
    <n v="286.85999999999996"/>
    <n v="7"/>
    <n v="0"/>
    <n v="80.320799999999991"/>
  </r>
  <r>
    <n v="9728"/>
    <x v="4886"/>
    <x v="3"/>
    <x v="574"/>
    <d v="2014-12-05T00:00:00"/>
    <s v="First Class"/>
    <s v="KM-16720"/>
    <s v="Kunst Miller"/>
    <x v="0"/>
    <x v="0"/>
    <s v="Lowell"/>
    <x v="31"/>
    <n v="1852"/>
    <x v="3"/>
    <x v="34"/>
    <x v="2"/>
    <x v="7"/>
    <x v="34"/>
    <n v="979.95"/>
    <n v="5"/>
    <n v="0"/>
    <n v="284.18549999999993"/>
  </r>
  <r>
    <n v="9729"/>
    <x v="4886"/>
    <x v="3"/>
    <x v="574"/>
    <d v="2014-12-05T00:00:00"/>
    <s v="First Class"/>
    <s v="KM-16720"/>
    <s v="Kunst Miller"/>
    <x v="0"/>
    <x v="0"/>
    <s v="Lowell"/>
    <x v="31"/>
    <n v="1852"/>
    <x v="3"/>
    <x v="482"/>
    <x v="1"/>
    <x v="14"/>
    <x v="33"/>
    <n v="4.3600000000000003"/>
    <n v="2"/>
    <n v="0"/>
    <n v="0.17439999999999944"/>
  </r>
  <r>
    <n v="9730"/>
    <x v="4887"/>
    <x v="2"/>
    <x v="411"/>
    <d v="2011-10-04T00:00:00"/>
    <s v="Standard Class"/>
    <s v="EB-14170"/>
    <s v="Evan Bailliet"/>
    <x v="0"/>
    <x v="0"/>
    <s v="Seattle"/>
    <x v="4"/>
    <n v="98115"/>
    <x v="1"/>
    <x v="1375"/>
    <x v="1"/>
    <x v="8"/>
    <x v="1351"/>
    <n v="10.048000000000002"/>
    <n v="2"/>
    <n v="0.2"/>
    <n v="3.1399999999999988"/>
  </r>
  <r>
    <n v="9731"/>
    <x v="4887"/>
    <x v="2"/>
    <x v="411"/>
    <d v="2011-10-04T00:00:00"/>
    <s v="Standard Class"/>
    <s v="EB-14170"/>
    <s v="Evan Bailliet"/>
    <x v="0"/>
    <x v="0"/>
    <s v="Seattle"/>
    <x v="4"/>
    <n v="98115"/>
    <x v="1"/>
    <x v="765"/>
    <x v="1"/>
    <x v="4"/>
    <x v="757"/>
    <n v="807.75"/>
    <n v="5"/>
    <n v="0"/>
    <n v="153.47250000000003"/>
  </r>
  <r>
    <n v="9732"/>
    <x v="4888"/>
    <x v="3"/>
    <x v="237"/>
    <d v="2014-11-20T00:00:00"/>
    <s v="Standard Class"/>
    <s v="JE-15715"/>
    <s v="Joe Elijah"/>
    <x v="0"/>
    <x v="0"/>
    <s v="Los Angeles"/>
    <x v="1"/>
    <n v="90049"/>
    <x v="1"/>
    <x v="1046"/>
    <x v="1"/>
    <x v="6"/>
    <x v="1026"/>
    <n v="34.24"/>
    <n v="8"/>
    <n v="0"/>
    <n v="9.9295999999999971"/>
  </r>
  <r>
    <n v="9733"/>
    <x v="4889"/>
    <x v="2"/>
    <x v="1071"/>
    <d v="2011-08-25T00:00:00"/>
    <s v="Standard Class"/>
    <s v="NC-18535"/>
    <s v="Nick Crebassa"/>
    <x v="1"/>
    <x v="0"/>
    <s v="Hampton"/>
    <x v="17"/>
    <n v="23666"/>
    <x v="0"/>
    <x v="1464"/>
    <x v="0"/>
    <x v="1"/>
    <x v="1441"/>
    <n v="500.23999999999995"/>
    <n v="13"/>
    <n v="0"/>
    <n v="145.06959999999992"/>
  </r>
  <r>
    <n v="9734"/>
    <x v="4889"/>
    <x v="2"/>
    <x v="1071"/>
    <d v="2011-08-25T00:00:00"/>
    <s v="Standard Class"/>
    <s v="NC-18535"/>
    <s v="Nick Crebassa"/>
    <x v="1"/>
    <x v="0"/>
    <s v="Hampton"/>
    <x v="17"/>
    <n v="23666"/>
    <x v="0"/>
    <x v="1603"/>
    <x v="1"/>
    <x v="10"/>
    <x v="1586"/>
    <n v="20.12"/>
    <n v="2"/>
    <n v="0"/>
    <n v="9.2552000000000003"/>
  </r>
  <r>
    <n v="9735"/>
    <x v="4889"/>
    <x v="2"/>
    <x v="1071"/>
    <d v="2011-08-25T00:00:00"/>
    <s v="Standard Class"/>
    <s v="NC-18535"/>
    <s v="Nick Crebassa"/>
    <x v="1"/>
    <x v="0"/>
    <s v="Hampton"/>
    <x v="17"/>
    <n v="23666"/>
    <x v="0"/>
    <x v="1176"/>
    <x v="1"/>
    <x v="8"/>
    <x v="1153"/>
    <n v="896.99"/>
    <n v="1"/>
    <n v="0"/>
    <n v="421.58529999999996"/>
  </r>
  <r>
    <n v="9736"/>
    <x v="4890"/>
    <x v="2"/>
    <x v="84"/>
    <d v="2011-11-22T00:00:00"/>
    <s v="Second Class"/>
    <s v="AD-10180"/>
    <s v="Alan Dominguez"/>
    <x v="2"/>
    <x v="0"/>
    <s v="Philadelphia"/>
    <x v="9"/>
    <n v="19134"/>
    <x v="3"/>
    <x v="1843"/>
    <x v="1"/>
    <x v="10"/>
    <x v="1822"/>
    <n v="5.88"/>
    <n v="1"/>
    <n v="0.2"/>
    <n v="1.9844999999999995"/>
  </r>
  <r>
    <n v="9737"/>
    <x v="4891"/>
    <x v="1"/>
    <x v="685"/>
    <d v="2012-07-03T00:00:00"/>
    <s v="Standard Class"/>
    <s v="NF-18475"/>
    <s v="Neil Französisch"/>
    <x v="2"/>
    <x v="0"/>
    <s v="Omaha"/>
    <x v="8"/>
    <n v="68104"/>
    <x v="2"/>
    <x v="524"/>
    <x v="2"/>
    <x v="7"/>
    <x v="519"/>
    <n v="269.98"/>
    <n v="2"/>
    <n v="0"/>
    <n v="72.894599999999997"/>
  </r>
  <r>
    <n v="9738"/>
    <x v="4892"/>
    <x v="3"/>
    <x v="633"/>
    <d v="2014-03-22T00:00:00"/>
    <s v="Standard Class"/>
    <s v="KD-16615"/>
    <s v="Ken Dana"/>
    <x v="1"/>
    <x v="0"/>
    <s v="Los Angeles"/>
    <x v="1"/>
    <n v="90032"/>
    <x v="1"/>
    <x v="1449"/>
    <x v="1"/>
    <x v="4"/>
    <x v="1427"/>
    <n v="310.12"/>
    <n v="2"/>
    <n v="0"/>
    <n v="80.631200000000007"/>
  </r>
  <r>
    <n v="9739"/>
    <x v="4892"/>
    <x v="3"/>
    <x v="633"/>
    <d v="2014-03-22T00:00:00"/>
    <s v="Standard Class"/>
    <s v="KD-16615"/>
    <s v="Ken Dana"/>
    <x v="1"/>
    <x v="0"/>
    <s v="Los Angeles"/>
    <x v="1"/>
    <n v="90032"/>
    <x v="1"/>
    <x v="908"/>
    <x v="1"/>
    <x v="8"/>
    <x v="891"/>
    <n v="70.463999999999999"/>
    <n v="6"/>
    <n v="0.2"/>
    <n v="22.900799999999997"/>
  </r>
  <r>
    <n v="9740"/>
    <x v="4892"/>
    <x v="3"/>
    <x v="633"/>
    <d v="2014-03-22T00:00:00"/>
    <s v="Standard Class"/>
    <s v="KD-16615"/>
    <s v="Ken Dana"/>
    <x v="1"/>
    <x v="0"/>
    <s v="Los Angeles"/>
    <x v="1"/>
    <n v="90032"/>
    <x v="1"/>
    <x v="1181"/>
    <x v="1"/>
    <x v="8"/>
    <x v="1158"/>
    <n v="19.68"/>
    <n v="5"/>
    <n v="0.2"/>
    <n v="6.8879999999999981"/>
  </r>
  <r>
    <n v="9741"/>
    <x v="4892"/>
    <x v="3"/>
    <x v="633"/>
    <d v="2014-03-22T00:00:00"/>
    <s v="Standard Class"/>
    <s v="KD-16615"/>
    <s v="Ken Dana"/>
    <x v="1"/>
    <x v="0"/>
    <s v="Los Angeles"/>
    <x v="1"/>
    <n v="90032"/>
    <x v="1"/>
    <x v="589"/>
    <x v="1"/>
    <x v="9"/>
    <x v="584"/>
    <n v="140.67000000000002"/>
    <n v="3"/>
    <n v="0"/>
    <n v="54.861300000000007"/>
  </r>
  <r>
    <n v="9742"/>
    <x v="4893"/>
    <x v="1"/>
    <x v="627"/>
    <d v="2012-11-12T00:00:00"/>
    <s v="Standard Class"/>
    <s v="QJ-19255"/>
    <s v="Quincy Jones"/>
    <x v="1"/>
    <x v="0"/>
    <s v="Burlington"/>
    <x v="42"/>
    <s v="05408"/>
    <x v="3"/>
    <x v="26"/>
    <x v="0"/>
    <x v="0"/>
    <x v="26"/>
    <n v="4404.8999999999996"/>
    <n v="5"/>
    <n v="0"/>
    <n v="1013.1270000000001"/>
  </r>
  <r>
    <n v="9743"/>
    <x v="4894"/>
    <x v="3"/>
    <x v="354"/>
    <d v="2014-12-03T00:00:00"/>
    <s v="Standard Class"/>
    <s v="EP-13915"/>
    <s v="Emily Phan"/>
    <x v="0"/>
    <x v="0"/>
    <s v="San Diego"/>
    <x v="1"/>
    <n v="92037"/>
    <x v="1"/>
    <x v="300"/>
    <x v="1"/>
    <x v="2"/>
    <x v="297"/>
    <n v="62.65"/>
    <n v="5"/>
    <n v="0"/>
    <n v="29.445499999999996"/>
  </r>
  <r>
    <n v="9744"/>
    <x v="4895"/>
    <x v="0"/>
    <x v="950"/>
    <d v="2013-06-23T00:00:00"/>
    <s v="Standard Class"/>
    <s v="JJ-15445"/>
    <s v="Jennifer Jackson"/>
    <x v="0"/>
    <x v="0"/>
    <s v="Newark"/>
    <x v="13"/>
    <n v="19711"/>
    <x v="3"/>
    <x v="1042"/>
    <x v="1"/>
    <x v="2"/>
    <x v="1022"/>
    <n v="9.4499999999999993"/>
    <n v="3"/>
    <n v="0"/>
    <n v="4.5359999999999996"/>
  </r>
  <r>
    <n v="9745"/>
    <x v="4896"/>
    <x v="3"/>
    <x v="276"/>
    <d v="2014-01-26T00:00:00"/>
    <s v="Standard Class"/>
    <s v="BE-11410"/>
    <s v="Bobby Elias"/>
    <x v="0"/>
    <x v="0"/>
    <s v="Aurora"/>
    <x v="10"/>
    <n v="60505"/>
    <x v="2"/>
    <x v="556"/>
    <x v="1"/>
    <x v="12"/>
    <x v="550"/>
    <n v="268.57600000000002"/>
    <n v="4"/>
    <n v="0.2"/>
    <n v="90.64439999999999"/>
  </r>
  <r>
    <n v="9746"/>
    <x v="4897"/>
    <x v="3"/>
    <x v="221"/>
    <d v="2014-11-25T00:00:00"/>
    <s v="Same Day"/>
    <s v="BP-11290"/>
    <s v="Beth Paige"/>
    <x v="0"/>
    <x v="0"/>
    <s v="Los Angeles"/>
    <x v="1"/>
    <n v="90008"/>
    <x v="1"/>
    <x v="342"/>
    <x v="0"/>
    <x v="3"/>
    <x v="338"/>
    <n v="364.08000000000004"/>
    <n v="2"/>
    <n v="0.2"/>
    <n v="9.1020000000000039"/>
  </r>
  <r>
    <n v="9747"/>
    <x v="4897"/>
    <x v="3"/>
    <x v="221"/>
    <d v="2014-11-25T00:00:00"/>
    <s v="Same Day"/>
    <s v="BP-11290"/>
    <s v="Beth Paige"/>
    <x v="0"/>
    <x v="0"/>
    <s v="Los Angeles"/>
    <x v="1"/>
    <n v="90008"/>
    <x v="1"/>
    <x v="972"/>
    <x v="0"/>
    <x v="3"/>
    <x v="957"/>
    <n v="71.088000000000008"/>
    <n v="2"/>
    <n v="0.2"/>
    <n v="-1.7772000000000041"/>
  </r>
  <r>
    <n v="9748"/>
    <x v="4898"/>
    <x v="2"/>
    <x v="7"/>
    <d v="2011-11-15T00:00:00"/>
    <s v="Standard Class"/>
    <s v="BH-11710"/>
    <s v="Brosina Hoffman"/>
    <x v="0"/>
    <x v="0"/>
    <s v="Chicago"/>
    <x v="10"/>
    <n v="60653"/>
    <x v="2"/>
    <x v="1649"/>
    <x v="0"/>
    <x v="5"/>
    <x v="1629"/>
    <n v="10.984000000000002"/>
    <n v="2"/>
    <n v="0.6"/>
    <n v="-7.9634"/>
  </r>
  <r>
    <n v="9749"/>
    <x v="4898"/>
    <x v="2"/>
    <x v="7"/>
    <d v="2011-11-15T00:00:00"/>
    <s v="Standard Class"/>
    <s v="BH-11710"/>
    <s v="Brosina Hoffman"/>
    <x v="0"/>
    <x v="0"/>
    <s v="Chicago"/>
    <x v="10"/>
    <n v="60653"/>
    <x v="2"/>
    <x v="463"/>
    <x v="0"/>
    <x v="1"/>
    <x v="459"/>
    <n v="797.94399999999996"/>
    <n v="4"/>
    <n v="0.3"/>
    <n v="-56.995999999999981"/>
  </r>
  <r>
    <n v="9750"/>
    <x v="4899"/>
    <x v="0"/>
    <x v="758"/>
    <d v="2013-03-09T00:00:00"/>
    <s v="Standard Class"/>
    <s v="EM-13810"/>
    <s v="Eleni McCrary"/>
    <x v="1"/>
    <x v="0"/>
    <s v="Dover"/>
    <x v="38"/>
    <n v="3820"/>
    <x v="3"/>
    <x v="428"/>
    <x v="2"/>
    <x v="11"/>
    <x v="423"/>
    <n v="159.97999999999999"/>
    <n v="2"/>
    <n v="0"/>
    <n v="57.592799999999997"/>
  </r>
  <r>
    <n v="9751"/>
    <x v="4900"/>
    <x v="0"/>
    <x v="1228"/>
    <d v="2013-10-16T00:00:00"/>
    <s v="Standard Class"/>
    <s v="EP-13915"/>
    <s v="Emily Phan"/>
    <x v="0"/>
    <x v="0"/>
    <s v="Chicago"/>
    <x v="10"/>
    <n v="60610"/>
    <x v="2"/>
    <x v="1412"/>
    <x v="1"/>
    <x v="6"/>
    <x v="1390"/>
    <n v="5.3440000000000003"/>
    <n v="2"/>
    <n v="0.2"/>
    <n v="0.66799999999999948"/>
  </r>
  <r>
    <n v="9752"/>
    <x v="4900"/>
    <x v="0"/>
    <x v="1228"/>
    <d v="2013-10-16T00:00:00"/>
    <s v="Standard Class"/>
    <s v="EP-13915"/>
    <s v="Emily Phan"/>
    <x v="0"/>
    <x v="0"/>
    <s v="Chicago"/>
    <x v="10"/>
    <n v="60610"/>
    <x v="2"/>
    <x v="1175"/>
    <x v="1"/>
    <x v="6"/>
    <x v="1152"/>
    <n v="27.72"/>
    <n v="3"/>
    <n v="0.2"/>
    <n v="3.4649999999999999"/>
  </r>
  <r>
    <n v="9753"/>
    <x v="4901"/>
    <x v="0"/>
    <x v="949"/>
    <d v="2013-07-03T00:00:00"/>
    <s v="First Class"/>
    <s v="NZ-18565"/>
    <s v="Nick Zandusky"/>
    <x v="2"/>
    <x v="0"/>
    <s v="Seattle"/>
    <x v="4"/>
    <n v="98115"/>
    <x v="1"/>
    <x v="744"/>
    <x v="1"/>
    <x v="8"/>
    <x v="735"/>
    <n v="2.4960000000000004"/>
    <n v="1"/>
    <n v="0.2"/>
    <n v="0.90479999999999983"/>
  </r>
  <r>
    <n v="9754"/>
    <x v="4902"/>
    <x v="3"/>
    <x v="996"/>
    <d v="2014-03-30T00:00:00"/>
    <s v="Second Class"/>
    <s v="LC-16870"/>
    <s v="Lena Cacioppo"/>
    <x v="0"/>
    <x v="0"/>
    <s v="Richmond"/>
    <x v="17"/>
    <n v="23223"/>
    <x v="0"/>
    <x v="1570"/>
    <x v="1"/>
    <x v="2"/>
    <x v="1552"/>
    <n v="8.26"/>
    <n v="2"/>
    <n v="0"/>
    <n v="3.7995999999999999"/>
  </r>
  <r>
    <n v="9755"/>
    <x v="4902"/>
    <x v="3"/>
    <x v="996"/>
    <d v="2014-03-30T00:00:00"/>
    <s v="Second Class"/>
    <s v="LC-16870"/>
    <s v="Lena Cacioppo"/>
    <x v="0"/>
    <x v="0"/>
    <s v="Richmond"/>
    <x v="17"/>
    <n v="23223"/>
    <x v="0"/>
    <x v="213"/>
    <x v="1"/>
    <x v="8"/>
    <x v="212"/>
    <n v="17.760000000000002"/>
    <n v="2"/>
    <n v="0"/>
    <n v="8.8800000000000008"/>
  </r>
  <r>
    <n v="9756"/>
    <x v="4902"/>
    <x v="3"/>
    <x v="996"/>
    <d v="2014-03-30T00:00:00"/>
    <s v="Second Class"/>
    <s v="LC-16870"/>
    <s v="Lena Cacioppo"/>
    <x v="0"/>
    <x v="0"/>
    <s v="Richmond"/>
    <x v="17"/>
    <n v="23223"/>
    <x v="0"/>
    <x v="1439"/>
    <x v="1"/>
    <x v="4"/>
    <x v="1418"/>
    <n v="332.94"/>
    <n v="3"/>
    <n v="0"/>
    <n v="9.9882000000000204"/>
  </r>
  <r>
    <n v="9757"/>
    <x v="4902"/>
    <x v="3"/>
    <x v="996"/>
    <d v="2014-03-30T00:00:00"/>
    <s v="Second Class"/>
    <s v="LC-16870"/>
    <s v="Lena Cacioppo"/>
    <x v="0"/>
    <x v="0"/>
    <s v="Richmond"/>
    <x v="17"/>
    <n v="23223"/>
    <x v="0"/>
    <x v="277"/>
    <x v="0"/>
    <x v="3"/>
    <x v="274"/>
    <n v="292.10000000000002"/>
    <n v="2"/>
    <n v="0"/>
    <n v="58.419999999999987"/>
  </r>
  <r>
    <n v="9758"/>
    <x v="4902"/>
    <x v="3"/>
    <x v="996"/>
    <d v="2014-03-30T00:00:00"/>
    <s v="Second Class"/>
    <s v="LC-16870"/>
    <s v="Lena Cacioppo"/>
    <x v="0"/>
    <x v="0"/>
    <s v="Richmond"/>
    <x v="17"/>
    <n v="23223"/>
    <x v="0"/>
    <x v="1783"/>
    <x v="2"/>
    <x v="7"/>
    <x v="1764"/>
    <n v="206.1"/>
    <n v="5"/>
    <n v="0"/>
    <n v="55.647000000000006"/>
  </r>
  <r>
    <n v="9759"/>
    <x v="4902"/>
    <x v="3"/>
    <x v="996"/>
    <d v="2014-03-30T00:00:00"/>
    <s v="Second Class"/>
    <s v="LC-16870"/>
    <s v="Lena Cacioppo"/>
    <x v="0"/>
    <x v="0"/>
    <s v="Richmond"/>
    <x v="17"/>
    <n v="23223"/>
    <x v="0"/>
    <x v="249"/>
    <x v="1"/>
    <x v="10"/>
    <x v="247"/>
    <n v="17.64"/>
    <n v="4"/>
    <n v="0"/>
    <n v="8.1143999999999998"/>
  </r>
  <r>
    <n v="9760"/>
    <x v="4903"/>
    <x v="0"/>
    <x v="731"/>
    <d v="2013-11-06T00:00:00"/>
    <s v="Standard Class"/>
    <s v="SF-20965"/>
    <s v="Sylvia Foulston"/>
    <x v="1"/>
    <x v="0"/>
    <s v="San Francisco"/>
    <x v="1"/>
    <n v="94109"/>
    <x v="1"/>
    <x v="1131"/>
    <x v="0"/>
    <x v="1"/>
    <x v="1110"/>
    <n v="1403.9200000000003"/>
    <n v="5"/>
    <n v="0.2"/>
    <n v="70.196000000000026"/>
  </r>
  <r>
    <n v="9761"/>
    <x v="4904"/>
    <x v="3"/>
    <x v="259"/>
    <d v="2014-11-09T00:00:00"/>
    <s v="Standard Class"/>
    <s v="KM-16375"/>
    <s v="Katherine Murray"/>
    <x v="2"/>
    <x v="0"/>
    <s v="Springdale"/>
    <x v="36"/>
    <n v="72762"/>
    <x v="0"/>
    <x v="1539"/>
    <x v="1"/>
    <x v="6"/>
    <x v="1518"/>
    <n v="4.3"/>
    <n v="2"/>
    <n v="0"/>
    <n v="1.4189999999999996"/>
  </r>
  <r>
    <n v="9762"/>
    <x v="4905"/>
    <x v="2"/>
    <x v="1047"/>
    <d v="2011-02-19T00:00:00"/>
    <s v="Standard Class"/>
    <s v="ML-17395"/>
    <s v="Marina Lichtenstein"/>
    <x v="1"/>
    <x v="0"/>
    <s v="Seattle"/>
    <x v="4"/>
    <n v="98103"/>
    <x v="1"/>
    <x v="1105"/>
    <x v="2"/>
    <x v="11"/>
    <x v="1085"/>
    <n v="239.96999999999997"/>
    <n v="3"/>
    <n v="0"/>
    <n v="86.389199999999988"/>
  </r>
  <r>
    <n v="9763"/>
    <x v="4905"/>
    <x v="2"/>
    <x v="1047"/>
    <d v="2011-02-19T00:00:00"/>
    <s v="Standard Class"/>
    <s v="ML-17395"/>
    <s v="Marina Lichtenstein"/>
    <x v="1"/>
    <x v="0"/>
    <s v="Seattle"/>
    <x v="4"/>
    <n v="98103"/>
    <x v="1"/>
    <x v="1360"/>
    <x v="1"/>
    <x v="9"/>
    <x v="1337"/>
    <n v="81.96"/>
    <n v="2"/>
    <n v="0"/>
    <n v="22.948799999999999"/>
  </r>
  <r>
    <n v="9764"/>
    <x v="4905"/>
    <x v="2"/>
    <x v="1047"/>
    <d v="2011-02-19T00:00:00"/>
    <s v="Standard Class"/>
    <s v="ML-17395"/>
    <s v="Marina Lichtenstein"/>
    <x v="1"/>
    <x v="0"/>
    <s v="Seattle"/>
    <x v="4"/>
    <n v="98103"/>
    <x v="1"/>
    <x v="1420"/>
    <x v="1"/>
    <x v="14"/>
    <x v="1399"/>
    <n v="238.62"/>
    <n v="2"/>
    <n v="0"/>
    <n v="4.7724000000000046"/>
  </r>
  <r>
    <n v="9765"/>
    <x v="4906"/>
    <x v="2"/>
    <x v="1229"/>
    <d v="2011-06-23T00:00:00"/>
    <s v="Standard Class"/>
    <s v="MC-18100"/>
    <s v="Mick Crebagga"/>
    <x v="0"/>
    <x v="0"/>
    <s v="Los Angeles"/>
    <x v="1"/>
    <n v="90036"/>
    <x v="1"/>
    <x v="139"/>
    <x v="2"/>
    <x v="7"/>
    <x v="139"/>
    <n v="139.80000000000001"/>
    <n v="5"/>
    <n v="0.2"/>
    <n v="12.232500000000009"/>
  </r>
  <r>
    <n v="9766"/>
    <x v="4907"/>
    <x v="3"/>
    <x v="1230"/>
    <d v="2014-03-07T00:00:00"/>
    <s v="Standard Class"/>
    <s v="DB-13660"/>
    <s v="Duane Benoit"/>
    <x v="0"/>
    <x v="0"/>
    <s v="Middletown"/>
    <x v="29"/>
    <n v="6457"/>
    <x v="3"/>
    <x v="1181"/>
    <x v="1"/>
    <x v="8"/>
    <x v="1158"/>
    <n v="9.84"/>
    <n v="2"/>
    <n v="0"/>
    <n v="4.7231999999999994"/>
  </r>
  <r>
    <n v="9767"/>
    <x v="4907"/>
    <x v="3"/>
    <x v="1230"/>
    <d v="2014-03-07T00:00:00"/>
    <s v="Standard Class"/>
    <s v="DB-13660"/>
    <s v="Duane Benoit"/>
    <x v="0"/>
    <x v="0"/>
    <s v="Middletown"/>
    <x v="29"/>
    <n v="6457"/>
    <x v="3"/>
    <x v="565"/>
    <x v="1"/>
    <x v="10"/>
    <x v="560"/>
    <n v="7.78"/>
    <n v="1"/>
    <n v="0"/>
    <n v="3.5009999999999994"/>
  </r>
  <r>
    <n v="9768"/>
    <x v="4908"/>
    <x v="3"/>
    <x v="34"/>
    <d v="2014-12-16T00:00:00"/>
    <s v="Standard Class"/>
    <s v="LW-17215"/>
    <s v="Luke Weiss"/>
    <x v="0"/>
    <x v="0"/>
    <s v="Grand Rapids"/>
    <x v="12"/>
    <n v="49505"/>
    <x v="2"/>
    <x v="1045"/>
    <x v="1"/>
    <x v="8"/>
    <x v="1025"/>
    <n v="54.900000000000006"/>
    <n v="5"/>
    <n v="0"/>
    <n v="26.901000000000003"/>
  </r>
  <r>
    <n v="9769"/>
    <x v="4909"/>
    <x v="3"/>
    <x v="226"/>
    <d v="2014-12-15T00:00:00"/>
    <s v="Standard Class"/>
    <s v="TC-21535"/>
    <s v="Tracy Collins"/>
    <x v="2"/>
    <x v="0"/>
    <s v="San Francisco"/>
    <x v="1"/>
    <n v="94122"/>
    <x v="1"/>
    <x v="1305"/>
    <x v="1"/>
    <x v="10"/>
    <x v="1281"/>
    <n v="50.04"/>
    <n v="6"/>
    <n v="0"/>
    <n v="25.02"/>
  </r>
  <r>
    <n v="9770"/>
    <x v="4910"/>
    <x v="0"/>
    <x v="390"/>
    <d v="2013-12-01T00:00:00"/>
    <s v="Standard Class"/>
    <s v="SC-20050"/>
    <s v="Sample Company A"/>
    <x v="2"/>
    <x v="0"/>
    <s v="Hialeah"/>
    <x v="2"/>
    <n v="33012"/>
    <x v="0"/>
    <x v="604"/>
    <x v="0"/>
    <x v="0"/>
    <x v="599"/>
    <n v="339.92000000000007"/>
    <n v="5"/>
    <n v="0.2"/>
    <n v="8.4979999999999762"/>
  </r>
  <r>
    <n v="9771"/>
    <x v="4910"/>
    <x v="0"/>
    <x v="390"/>
    <d v="2013-12-01T00:00:00"/>
    <s v="Standard Class"/>
    <s v="SC-20050"/>
    <s v="Sample Company A"/>
    <x v="2"/>
    <x v="0"/>
    <s v="Hialeah"/>
    <x v="2"/>
    <n v="33012"/>
    <x v="0"/>
    <x v="1128"/>
    <x v="1"/>
    <x v="10"/>
    <x v="1107"/>
    <n v="10.528"/>
    <n v="4"/>
    <n v="0.2"/>
    <n v="3.4215999999999993"/>
  </r>
  <r>
    <n v="9772"/>
    <x v="4910"/>
    <x v="0"/>
    <x v="390"/>
    <d v="2013-12-01T00:00:00"/>
    <s v="Standard Class"/>
    <s v="SC-20050"/>
    <s v="Sample Company A"/>
    <x v="2"/>
    <x v="0"/>
    <s v="Hialeah"/>
    <x v="2"/>
    <n v="33012"/>
    <x v="0"/>
    <x v="1276"/>
    <x v="1"/>
    <x v="9"/>
    <x v="1252"/>
    <n v="42.384"/>
    <n v="2"/>
    <n v="0.2"/>
    <n v="4.2384000000000022"/>
  </r>
  <r>
    <n v="9773"/>
    <x v="4911"/>
    <x v="0"/>
    <x v="894"/>
    <d v="2013-07-04T00:00:00"/>
    <s v="Same Day"/>
    <s v="FM-14215"/>
    <s v="Filia McAdams"/>
    <x v="1"/>
    <x v="0"/>
    <s v="Philadelphia"/>
    <x v="9"/>
    <n v="19143"/>
    <x v="3"/>
    <x v="1090"/>
    <x v="1"/>
    <x v="10"/>
    <x v="1071"/>
    <n v="123.92000000000002"/>
    <n v="5"/>
    <n v="0.2"/>
    <n v="38.724999999999994"/>
  </r>
  <r>
    <n v="9774"/>
    <x v="4912"/>
    <x v="0"/>
    <x v="190"/>
    <d v="2013-07-04T00:00:00"/>
    <s v="Standard Class"/>
    <s v="PF-19225"/>
    <s v="Phillip Flathmann"/>
    <x v="0"/>
    <x v="0"/>
    <s v="Atlanta"/>
    <x v="32"/>
    <n v="30318"/>
    <x v="0"/>
    <x v="1623"/>
    <x v="2"/>
    <x v="7"/>
    <x v="1604"/>
    <n v="135.94999999999999"/>
    <n v="1"/>
    <n v="0"/>
    <n v="39.425499999999985"/>
  </r>
  <r>
    <n v="9775"/>
    <x v="4913"/>
    <x v="2"/>
    <x v="711"/>
    <d v="2011-07-30T00:00:00"/>
    <s v="Standard Class"/>
    <s v="LF-17185"/>
    <s v="Luke Foster"/>
    <x v="0"/>
    <x v="0"/>
    <s v="San Antonio"/>
    <x v="5"/>
    <n v="78207"/>
    <x v="2"/>
    <x v="316"/>
    <x v="1"/>
    <x v="8"/>
    <x v="313"/>
    <n v="2177.5839999999994"/>
    <n v="8"/>
    <n v="0.8"/>
    <n v="-3701.8928000000014"/>
  </r>
  <r>
    <n v="9776"/>
    <x v="4913"/>
    <x v="2"/>
    <x v="711"/>
    <d v="2011-07-30T00:00:00"/>
    <s v="Standard Class"/>
    <s v="LF-17185"/>
    <s v="Luke Foster"/>
    <x v="0"/>
    <x v="0"/>
    <s v="San Antonio"/>
    <x v="5"/>
    <n v="78207"/>
    <x v="2"/>
    <x v="1474"/>
    <x v="0"/>
    <x v="5"/>
    <x v="1452"/>
    <n v="17.496000000000002"/>
    <n v="3"/>
    <n v="0.6"/>
    <n v="-10.060199999999998"/>
  </r>
  <r>
    <n v="9777"/>
    <x v="4913"/>
    <x v="2"/>
    <x v="711"/>
    <d v="2011-07-30T00:00:00"/>
    <s v="Standard Class"/>
    <s v="LF-17185"/>
    <s v="Luke Foster"/>
    <x v="0"/>
    <x v="0"/>
    <s v="San Antonio"/>
    <x v="5"/>
    <n v="78207"/>
    <x v="2"/>
    <x v="301"/>
    <x v="1"/>
    <x v="8"/>
    <x v="298"/>
    <n v="16.783999999999995"/>
    <n v="4"/>
    <n v="0.8"/>
    <n v="-26.854400000000012"/>
  </r>
  <r>
    <n v="9778"/>
    <x v="4913"/>
    <x v="2"/>
    <x v="711"/>
    <d v="2011-07-30T00:00:00"/>
    <s v="Standard Class"/>
    <s v="LF-17185"/>
    <s v="Luke Foster"/>
    <x v="0"/>
    <x v="0"/>
    <s v="San Antonio"/>
    <x v="5"/>
    <n v="78207"/>
    <x v="2"/>
    <x v="333"/>
    <x v="2"/>
    <x v="11"/>
    <x v="329"/>
    <n v="431.13600000000002"/>
    <n v="9"/>
    <n v="0.2"/>
    <n v="-26.946000000000012"/>
  </r>
  <r>
    <n v="9779"/>
    <x v="4913"/>
    <x v="2"/>
    <x v="711"/>
    <d v="2011-07-30T00:00:00"/>
    <s v="Standard Class"/>
    <s v="LF-17185"/>
    <s v="Luke Foster"/>
    <x v="0"/>
    <x v="0"/>
    <s v="San Antonio"/>
    <x v="5"/>
    <n v="78207"/>
    <x v="2"/>
    <x v="213"/>
    <x v="1"/>
    <x v="8"/>
    <x v="212"/>
    <n v="8.879999999999999"/>
    <n v="5"/>
    <n v="0.8"/>
    <n v="-13.32"/>
  </r>
  <r>
    <n v="9780"/>
    <x v="4913"/>
    <x v="2"/>
    <x v="711"/>
    <d v="2011-07-30T00:00:00"/>
    <s v="Standard Class"/>
    <s v="LF-17185"/>
    <s v="Luke Foster"/>
    <x v="0"/>
    <x v="0"/>
    <s v="San Antonio"/>
    <x v="5"/>
    <n v="78207"/>
    <x v="2"/>
    <x v="1204"/>
    <x v="1"/>
    <x v="9"/>
    <x v="1180"/>
    <n v="4.8359999999999985"/>
    <n v="2"/>
    <n v="0.8"/>
    <n v="-12.090000000000003"/>
  </r>
  <r>
    <n v="9781"/>
    <x v="4914"/>
    <x v="0"/>
    <x v="749"/>
    <d v="2013-09-19T00:00:00"/>
    <s v="Standard Class"/>
    <s v="CL-12565"/>
    <s v="Clay Ludtke"/>
    <x v="0"/>
    <x v="0"/>
    <s v="Long Beach"/>
    <x v="15"/>
    <n v="11561"/>
    <x v="3"/>
    <x v="1285"/>
    <x v="2"/>
    <x v="7"/>
    <x v="1262"/>
    <n v="437.84999999999997"/>
    <n v="3"/>
    <n v="0"/>
    <n v="131.35499999999996"/>
  </r>
  <r>
    <n v="9782"/>
    <x v="4914"/>
    <x v="0"/>
    <x v="749"/>
    <d v="2013-09-19T00:00:00"/>
    <s v="Standard Class"/>
    <s v="CL-12565"/>
    <s v="Clay Ludtke"/>
    <x v="0"/>
    <x v="0"/>
    <s v="Long Beach"/>
    <x v="15"/>
    <n v="11561"/>
    <x v="3"/>
    <x v="1178"/>
    <x v="1"/>
    <x v="8"/>
    <x v="1155"/>
    <n v="673.5680000000001"/>
    <n v="2"/>
    <n v="0.2"/>
    <n v="252.58799999999999"/>
  </r>
  <r>
    <n v="9783"/>
    <x v="4915"/>
    <x v="1"/>
    <x v="70"/>
    <d v="2012-06-02T00:00:00"/>
    <s v="Second Class"/>
    <s v="EM-13825"/>
    <s v="Elizabeth Moffitt"/>
    <x v="1"/>
    <x v="0"/>
    <s v="Paterson"/>
    <x v="30"/>
    <n v="7501"/>
    <x v="3"/>
    <x v="519"/>
    <x v="1"/>
    <x v="10"/>
    <x v="514"/>
    <n v="274.8"/>
    <n v="5"/>
    <n v="0"/>
    <n v="134.65199999999999"/>
  </r>
  <r>
    <n v="9784"/>
    <x v="4915"/>
    <x v="1"/>
    <x v="70"/>
    <d v="2012-06-02T00:00:00"/>
    <s v="Second Class"/>
    <s v="EM-13825"/>
    <s v="Elizabeth Moffitt"/>
    <x v="1"/>
    <x v="0"/>
    <s v="Paterson"/>
    <x v="30"/>
    <n v="7501"/>
    <x v="3"/>
    <x v="821"/>
    <x v="1"/>
    <x v="4"/>
    <x v="809"/>
    <n v="62.18"/>
    <n v="1"/>
    <n v="0"/>
    <n v="16.788600000000002"/>
  </r>
  <r>
    <n v="9785"/>
    <x v="4915"/>
    <x v="1"/>
    <x v="70"/>
    <d v="2012-06-02T00:00:00"/>
    <s v="Second Class"/>
    <s v="EM-13825"/>
    <s v="Elizabeth Moffitt"/>
    <x v="1"/>
    <x v="0"/>
    <s v="Paterson"/>
    <x v="30"/>
    <n v="7501"/>
    <x v="3"/>
    <x v="1379"/>
    <x v="0"/>
    <x v="5"/>
    <x v="1355"/>
    <n v="8.2799999999999994"/>
    <n v="2"/>
    <n v="0"/>
    <n v="2.9807999999999995"/>
  </r>
  <r>
    <n v="9786"/>
    <x v="4916"/>
    <x v="1"/>
    <x v="1231"/>
    <d v="2012-05-13T00:00:00"/>
    <s v="Standard Class"/>
    <s v="ME-17725"/>
    <s v="Max Engle"/>
    <x v="0"/>
    <x v="0"/>
    <s v="Louisville"/>
    <x v="0"/>
    <n v="40214"/>
    <x v="0"/>
    <x v="1526"/>
    <x v="1"/>
    <x v="8"/>
    <x v="1504"/>
    <n v="48.81"/>
    <n v="3"/>
    <n v="0"/>
    <n v="23.916899999999998"/>
  </r>
  <r>
    <n v="9787"/>
    <x v="4917"/>
    <x v="2"/>
    <x v="1127"/>
    <d v="2011-11-05T00:00:00"/>
    <s v="Same Day"/>
    <s v="BG-11035"/>
    <s v="Barry Gonzalez"/>
    <x v="0"/>
    <x v="0"/>
    <s v="Hampton"/>
    <x v="17"/>
    <n v="23666"/>
    <x v="0"/>
    <x v="1144"/>
    <x v="0"/>
    <x v="1"/>
    <x v="1123"/>
    <n v="149.9"/>
    <n v="5"/>
    <n v="0"/>
    <n v="40.472999999999999"/>
  </r>
  <r>
    <n v="9788"/>
    <x v="4918"/>
    <x v="3"/>
    <x v="996"/>
    <d v="2014-04-02T00:00:00"/>
    <s v="Standard Class"/>
    <s v="CJ-12010"/>
    <s v="Caroline Jumper"/>
    <x v="0"/>
    <x v="0"/>
    <s v="Houston"/>
    <x v="5"/>
    <n v="77070"/>
    <x v="2"/>
    <x v="789"/>
    <x v="0"/>
    <x v="0"/>
    <x v="779"/>
    <n v="1023.3319999999999"/>
    <n v="5"/>
    <n v="0.32"/>
    <n v="-30.098000000000127"/>
  </r>
  <r>
    <n v="9789"/>
    <x v="4918"/>
    <x v="3"/>
    <x v="996"/>
    <d v="2014-04-02T00:00:00"/>
    <s v="Standard Class"/>
    <s v="CJ-12010"/>
    <s v="Caroline Jumper"/>
    <x v="0"/>
    <x v="0"/>
    <s v="Houston"/>
    <x v="5"/>
    <n v="77070"/>
    <x v="2"/>
    <x v="120"/>
    <x v="0"/>
    <x v="1"/>
    <x v="120"/>
    <n v="600.55799999999999"/>
    <n v="3"/>
    <n v="0.3"/>
    <n v="-8.5794000000000779"/>
  </r>
  <r>
    <n v="9790"/>
    <x v="4918"/>
    <x v="3"/>
    <x v="996"/>
    <d v="2014-04-02T00:00:00"/>
    <s v="Standard Class"/>
    <s v="CJ-12010"/>
    <s v="Caroline Jumper"/>
    <x v="0"/>
    <x v="0"/>
    <s v="Houston"/>
    <x v="5"/>
    <n v="77070"/>
    <x v="2"/>
    <x v="648"/>
    <x v="2"/>
    <x v="11"/>
    <x v="642"/>
    <n v="39.992000000000004"/>
    <n v="1"/>
    <n v="0.2"/>
    <n v="6.9985999999999997"/>
  </r>
  <r>
    <n v="9791"/>
    <x v="4918"/>
    <x v="3"/>
    <x v="996"/>
    <d v="2014-04-02T00:00:00"/>
    <s v="Standard Class"/>
    <s v="CJ-12010"/>
    <s v="Caroline Jumper"/>
    <x v="0"/>
    <x v="0"/>
    <s v="Houston"/>
    <x v="5"/>
    <n v="77070"/>
    <x v="2"/>
    <x v="1318"/>
    <x v="0"/>
    <x v="1"/>
    <x v="1295"/>
    <n v="211.24599999999998"/>
    <n v="2"/>
    <n v="0.3"/>
    <n v="-66.391599999999983"/>
  </r>
  <r>
    <n v="9792"/>
    <x v="4919"/>
    <x v="2"/>
    <x v="371"/>
    <d v="2011-05-23T00:00:00"/>
    <s v="Second Class"/>
    <s v="KH-16360"/>
    <s v="Katherine Hughes"/>
    <x v="0"/>
    <x v="0"/>
    <s v="Houston"/>
    <x v="5"/>
    <n v="77070"/>
    <x v="2"/>
    <x v="1040"/>
    <x v="1"/>
    <x v="12"/>
    <x v="33"/>
    <n v="56.063999999999993"/>
    <n v="6"/>
    <n v="0.2"/>
    <n v="21.024000000000001"/>
  </r>
  <r>
    <n v="9793"/>
    <x v="4919"/>
    <x v="2"/>
    <x v="371"/>
    <d v="2011-05-23T00:00:00"/>
    <s v="Second Class"/>
    <s v="KH-16360"/>
    <s v="Katherine Hughes"/>
    <x v="0"/>
    <x v="0"/>
    <s v="Houston"/>
    <x v="5"/>
    <n v="77070"/>
    <x v="2"/>
    <x v="389"/>
    <x v="0"/>
    <x v="1"/>
    <x v="385"/>
    <n v="107.77200000000001"/>
    <n v="2"/>
    <n v="0.3"/>
    <n v="-29.252400000000009"/>
  </r>
  <r>
    <n v="9794"/>
    <x v="4919"/>
    <x v="2"/>
    <x v="371"/>
    <d v="2011-05-23T00:00:00"/>
    <s v="Second Class"/>
    <s v="KH-16360"/>
    <s v="Katherine Hughes"/>
    <x v="0"/>
    <x v="0"/>
    <s v="Houston"/>
    <x v="5"/>
    <n v="77070"/>
    <x v="2"/>
    <x v="670"/>
    <x v="1"/>
    <x v="10"/>
    <x v="664"/>
    <n v="4.8320000000000007"/>
    <n v="1"/>
    <n v="0.2"/>
    <n v="1.6307999999999998"/>
  </r>
  <r>
    <n v="9795"/>
    <x v="4919"/>
    <x v="2"/>
    <x v="371"/>
    <d v="2011-05-23T00:00:00"/>
    <s v="Second Class"/>
    <s v="KH-16360"/>
    <s v="Katherine Hughes"/>
    <x v="0"/>
    <x v="0"/>
    <s v="Houston"/>
    <x v="5"/>
    <n v="77070"/>
    <x v="2"/>
    <x v="999"/>
    <x v="1"/>
    <x v="8"/>
    <x v="982"/>
    <n v="18.239999999999995"/>
    <n v="3"/>
    <n v="0.8"/>
    <n v="-31.00800000000001"/>
  </r>
  <r>
    <n v="9796"/>
    <x v="4920"/>
    <x v="0"/>
    <x v="206"/>
    <d v="2013-05-29T00:00:00"/>
    <s v="Standard Class"/>
    <s v="SH-19975"/>
    <s v="Sally Hughsby"/>
    <x v="1"/>
    <x v="0"/>
    <s v="Chicago"/>
    <x v="10"/>
    <n v="60610"/>
    <x v="2"/>
    <x v="858"/>
    <x v="1"/>
    <x v="8"/>
    <x v="844"/>
    <n v="3.7979999999999992"/>
    <n v="3"/>
    <n v="0.8"/>
    <n v="-5.8869000000000007"/>
  </r>
  <r>
    <n v="9797"/>
    <x v="4921"/>
    <x v="1"/>
    <x v="1026"/>
    <d v="2012-01-17T00:00:00"/>
    <s v="Standard Class"/>
    <s v="CS-12490"/>
    <s v="Cindy Schnelling"/>
    <x v="1"/>
    <x v="0"/>
    <s v="Toledo"/>
    <x v="24"/>
    <n v="43615"/>
    <x v="3"/>
    <x v="313"/>
    <x v="1"/>
    <x v="6"/>
    <x v="310"/>
    <n v="10.368000000000002"/>
    <n v="2"/>
    <n v="0.2"/>
    <n v="1.5551999999999992"/>
  </r>
  <r>
    <n v="9798"/>
    <x v="4921"/>
    <x v="1"/>
    <x v="1026"/>
    <d v="2012-01-17T00:00:00"/>
    <s v="Standard Class"/>
    <s v="CS-12490"/>
    <s v="Cindy Schnelling"/>
    <x v="1"/>
    <x v="0"/>
    <s v="Toledo"/>
    <x v="24"/>
    <n v="43615"/>
    <x v="3"/>
    <x v="34"/>
    <x v="2"/>
    <x v="7"/>
    <x v="34"/>
    <n v="235.18799999999999"/>
    <n v="2"/>
    <n v="0.4"/>
    <n v="-43.117800000000045"/>
  </r>
  <r>
    <n v="9799"/>
    <x v="4921"/>
    <x v="1"/>
    <x v="1026"/>
    <d v="2012-01-17T00:00:00"/>
    <s v="Standard Class"/>
    <s v="CS-12490"/>
    <s v="Cindy Schnelling"/>
    <x v="1"/>
    <x v="0"/>
    <s v="Toledo"/>
    <x v="24"/>
    <n v="43615"/>
    <x v="3"/>
    <x v="1353"/>
    <x v="2"/>
    <x v="7"/>
    <x v="1330"/>
    <n v="26.376000000000001"/>
    <n v="4"/>
    <n v="0.4"/>
    <n v="2.6375999999999991"/>
  </r>
  <r>
    <n v="9800"/>
    <x v="4921"/>
    <x v="1"/>
    <x v="1026"/>
    <d v="2012-01-17T00:00:00"/>
    <s v="Standard Class"/>
    <s v="CS-12490"/>
    <s v="Cindy Schnelling"/>
    <x v="1"/>
    <x v="0"/>
    <s v="Toledo"/>
    <x v="24"/>
    <n v="43615"/>
    <x v="3"/>
    <x v="1694"/>
    <x v="2"/>
    <x v="11"/>
    <x v="1673"/>
    <n v="10.384"/>
    <n v="2"/>
    <n v="0.2"/>
    <n v="2.2065999999999999"/>
  </r>
  <r>
    <n v="9801"/>
    <x v="4921"/>
    <x v="1"/>
    <x v="1026"/>
    <d v="2012-01-17T00:00:00"/>
    <s v="Standard Class"/>
    <s v="CS-12490"/>
    <s v="Cindy Schnelling"/>
    <x v="1"/>
    <x v="0"/>
    <s v="Toledo"/>
    <x v="24"/>
    <n v="43615"/>
    <x v="3"/>
    <x v="476"/>
    <x v="2"/>
    <x v="7"/>
    <x v="472"/>
    <n v="107.11799999999999"/>
    <n v="3"/>
    <n v="0.4"/>
    <n v="-21.423599999999993"/>
  </r>
  <r>
    <n v="9802"/>
    <x v="4922"/>
    <x v="3"/>
    <x v="365"/>
    <d v="2014-10-07T00:00:00"/>
    <s v="Standard Class"/>
    <s v="JK-15730"/>
    <s v="Joe Kamberova"/>
    <x v="0"/>
    <x v="0"/>
    <s v="Lodi"/>
    <x v="1"/>
    <n v="95240"/>
    <x v="1"/>
    <x v="1205"/>
    <x v="1"/>
    <x v="14"/>
    <x v="1181"/>
    <n v="97.3"/>
    <n v="7"/>
    <n v="0"/>
    <n v="28.216999999999992"/>
  </r>
  <r>
    <n v="9803"/>
    <x v="4923"/>
    <x v="1"/>
    <x v="1074"/>
    <d v="2012-07-20T00:00:00"/>
    <s v="Second Class"/>
    <s v="PJ-19015"/>
    <s v="Pauline Johnson"/>
    <x v="0"/>
    <x v="0"/>
    <s v="New York City"/>
    <x v="15"/>
    <n v="10024"/>
    <x v="3"/>
    <x v="73"/>
    <x v="1"/>
    <x v="8"/>
    <x v="73"/>
    <n v="3.3280000000000003"/>
    <n v="2"/>
    <n v="0.2"/>
    <n v="1.2064000000000001"/>
  </r>
  <r>
    <n v="9804"/>
    <x v="4923"/>
    <x v="1"/>
    <x v="1074"/>
    <d v="2012-07-20T00:00:00"/>
    <s v="Second Class"/>
    <s v="PJ-19015"/>
    <s v="Pauline Johnson"/>
    <x v="0"/>
    <x v="0"/>
    <s v="New York City"/>
    <x v="15"/>
    <n v="10024"/>
    <x v="3"/>
    <x v="1236"/>
    <x v="2"/>
    <x v="7"/>
    <x v="1210"/>
    <n v="135.99"/>
    <n v="1"/>
    <n v="0"/>
    <n v="36.717300000000009"/>
  </r>
  <r>
    <n v="9805"/>
    <x v="4923"/>
    <x v="1"/>
    <x v="1074"/>
    <d v="2012-07-20T00:00:00"/>
    <s v="Second Class"/>
    <s v="PJ-19015"/>
    <s v="Pauline Johnson"/>
    <x v="0"/>
    <x v="0"/>
    <s v="New York City"/>
    <x v="15"/>
    <n v="10024"/>
    <x v="3"/>
    <x v="1256"/>
    <x v="0"/>
    <x v="5"/>
    <x v="1231"/>
    <n v="7.38"/>
    <n v="1"/>
    <n v="0"/>
    <n v="2.1401999999999992"/>
  </r>
  <r>
    <n v="9806"/>
    <x v="4924"/>
    <x v="0"/>
    <x v="147"/>
    <d v="2013-10-27T00:00:00"/>
    <s v="Standard Class"/>
    <s v="AP-10720"/>
    <s v="Anne Pryor"/>
    <x v="2"/>
    <x v="0"/>
    <s v="Fort Lauderdale"/>
    <x v="2"/>
    <n v="33311"/>
    <x v="0"/>
    <x v="1146"/>
    <x v="0"/>
    <x v="5"/>
    <x v="1125"/>
    <n v="45.568000000000005"/>
    <n v="2"/>
    <n v="0.2"/>
    <n v="9.6832000000000011"/>
  </r>
  <r>
    <n v="9807"/>
    <x v="4924"/>
    <x v="0"/>
    <x v="147"/>
    <d v="2013-10-27T00:00:00"/>
    <s v="Standard Class"/>
    <s v="AP-10720"/>
    <s v="Anne Pryor"/>
    <x v="2"/>
    <x v="0"/>
    <s v="Fort Lauderdale"/>
    <x v="2"/>
    <n v="33311"/>
    <x v="0"/>
    <x v="1224"/>
    <x v="1"/>
    <x v="8"/>
    <x v="1199"/>
    <n v="28.752000000000006"/>
    <n v="8"/>
    <n v="0.7"/>
    <n v="-21.084799999999994"/>
  </r>
  <r>
    <n v="9808"/>
    <x v="4925"/>
    <x v="3"/>
    <x v="944"/>
    <d v="2014-08-02T00:00:00"/>
    <s v="Second Class"/>
    <s v="JW-15955"/>
    <s v="Joni Wasserman"/>
    <x v="0"/>
    <x v="0"/>
    <s v="Raleigh"/>
    <x v="3"/>
    <n v="27604"/>
    <x v="0"/>
    <x v="64"/>
    <x v="0"/>
    <x v="1"/>
    <x v="64"/>
    <n v="194.84800000000001"/>
    <n v="4"/>
    <n v="0.2"/>
    <n v="12.177999999999983"/>
  </r>
  <r>
    <n v="9809"/>
    <x v="4926"/>
    <x v="3"/>
    <x v="246"/>
    <d v="2014-07-27T00:00:00"/>
    <s v="Standard Class"/>
    <s v="PT-19090"/>
    <s v="Pete Takahito"/>
    <x v="0"/>
    <x v="0"/>
    <s v="Chicago"/>
    <x v="10"/>
    <n v="60623"/>
    <x v="2"/>
    <x v="1085"/>
    <x v="1"/>
    <x v="8"/>
    <x v="1066"/>
    <n v="2.1119999999999997"/>
    <n v="2"/>
    <n v="0.8"/>
    <n v="-3.3792"/>
  </r>
  <r>
    <n v="9810"/>
    <x v="4927"/>
    <x v="2"/>
    <x v="845"/>
    <d v="2011-11-11T00:00:00"/>
    <s v="Second Class"/>
    <s v="TB-21595"/>
    <s v="Troy Blackwell"/>
    <x v="0"/>
    <x v="0"/>
    <s v="Portland"/>
    <x v="21"/>
    <n v="97206"/>
    <x v="1"/>
    <x v="88"/>
    <x v="1"/>
    <x v="10"/>
    <x v="88"/>
    <n v="25.920000000000005"/>
    <n v="5"/>
    <n v="0.2"/>
    <n v="9.0719999999999992"/>
  </r>
  <r>
    <n v="9811"/>
    <x v="4927"/>
    <x v="2"/>
    <x v="845"/>
    <d v="2011-11-11T00:00:00"/>
    <s v="Second Class"/>
    <s v="TB-21595"/>
    <s v="Troy Blackwell"/>
    <x v="0"/>
    <x v="0"/>
    <s v="Portland"/>
    <x v="21"/>
    <n v="97206"/>
    <x v="1"/>
    <x v="978"/>
    <x v="1"/>
    <x v="6"/>
    <x v="962"/>
    <n v="120.76800000000001"/>
    <n v="4"/>
    <n v="0.2"/>
    <n v="9.0575999999999972"/>
  </r>
  <r>
    <n v="9812"/>
    <x v="4928"/>
    <x v="0"/>
    <x v="581"/>
    <d v="2013-12-01T00:00:00"/>
    <s v="First Class"/>
    <s v="CB-12025"/>
    <s v="Cassandra Brandow"/>
    <x v="0"/>
    <x v="0"/>
    <s v="East Orange"/>
    <x v="30"/>
    <n v="7017"/>
    <x v="3"/>
    <x v="1414"/>
    <x v="1"/>
    <x v="10"/>
    <x v="1392"/>
    <n v="25.92"/>
    <n v="4"/>
    <n v="0"/>
    <n v="12.441600000000001"/>
  </r>
  <r>
    <n v="9813"/>
    <x v="4928"/>
    <x v="0"/>
    <x v="581"/>
    <d v="2013-12-01T00:00:00"/>
    <s v="First Class"/>
    <s v="CB-12025"/>
    <s v="Cassandra Brandow"/>
    <x v="0"/>
    <x v="0"/>
    <s v="East Orange"/>
    <x v="30"/>
    <n v="7017"/>
    <x v="3"/>
    <x v="332"/>
    <x v="1"/>
    <x v="6"/>
    <x v="328"/>
    <n v="34.650000000000006"/>
    <n v="3"/>
    <n v="0"/>
    <n v="9.702"/>
  </r>
  <r>
    <n v="9814"/>
    <x v="4928"/>
    <x v="0"/>
    <x v="581"/>
    <d v="2013-12-01T00:00:00"/>
    <s v="First Class"/>
    <s v="CB-12025"/>
    <s v="Cassandra Brandow"/>
    <x v="0"/>
    <x v="0"/>
    <s v="East Orange"/>
    <x v="30"/>
    <n v="7017"/>
    <x v="3"/>
    <x v="839"/>
    <x v="1"/>
    <x v="10"/>
    <x v="825"/>
    <n v="204.95000000000002"/>
    <n v="5"/>
    <n v="0"/>
    <n v="100.4255"/>
  </r>
  <r>
    <n v="9815"/>
    <x v="4928"/>
    <x v="0"/>
    <x v="581"/>
    <d v="2013-12-01T00:00:00"/>
    <s v="First Class"/>
    <s v="CB-12025"/>
    <s v="Cassandra Brandow"/>
    <x v="0"/>
    <x v="0"/>
    <s v="East Orange"/>
    <x v="30"/>
    <n v="7017"/>
    <x v="3"/>
    <x v="1399"/>
    <x v="1"/>
    <x v="8"/>
    <x v="1377"/>
    <n v="79.95"/>
    <n v="5"/>
    <n v="0"/>
    <n v="38.376000000000005"/>
  </r>
  <r>
    <n v="9816"/>
    <x v="4929"/>
    <x v="1"/>
    <x v="1214"/>
    <d v="2012-06-12T00:00:00"/>
    <s v="Standard Class"/>
    <s v="AG-10495"/>
    <s v="Andrew Gjertsen"/>
    <x v="1"/>
    <x v="0"/>
    <s v="Saint Petersburg"/>
    <x v="2"/>
    <n v="33710"/>
    <x v="0"/>
    <x v="1323"/>
    <x v="1"/>
    <x v="10"/>
    <x v="1300"/>
    <n v="173.48800000000003"/>
    <n v="7"/>
    <n v="0.2"/>
    <n v="54.214999999999982"/>
  </r>
  <r>
    <n v="9817"/>
    <x v="4929"/>
    <x v="1"/>
    <x v="1214"/>
    <d v="2012-06-12T00:00:00"/>
    <s v="Standard Class"/>
    <s v="AG-10495"/>
    <s v="Andrew Gjertsen"/>
    <x v="1"/>
    <x v="0"/>
    <s v="Saint Petersburg"/>
    <x v="2"/>
    <n v="33710"/>
    <x v="0"/>
    <x v="765"/>
    <x v="1"/>
    <x v="4"/>
    <x v="757"/>
    <n v="516.96"/>
    <n v="4"/>
    <n v="0.2"/>
    <n v="-6.4619999999999891"/>
  </r>
  <r>
    <n v="9818"/>
    <x v="4929"/>
    <x v="1"/>
    <x v="1214"/>
    <d v="2012-06-12T00:00:00"/>
    <s v="Standard Class"/>
    <s v="AG-10495"/>
    <s v="Andrew Gjertsen"/>
    <x v="1"/>
    <x v="0"/>
    <s v="Saint Petersburg"/>
    <x v="2"/>
    <n v="33710"/>
    <x v="0"/>
    <x v="1435"/>
    <x v="0"/>
    <x v="5"/>
    <x v="1414"/>
    <n v="173.208"/>
    <n v="7"/>
    <n v="0.2"/>
    <n v="45.467100000000009"/>
  </r>
  <r>
    <n v="9819"/>
    <x v="4929"/>
    <x v="1"/>
    <x v="1214"/>
    <d v="2012-06-12T00:00:00"/>
    <s v="Standard Class"/>
    <s v="AG-10495"/>
    <s v="Andrew Gjertsen"/>
    <x v="1"/>
    <x v="0"/>
    <s v="Saint Petersburg"/>
    <x v="2"/>
    <n v="33710"/>
    <x v="0"/>
    <x v="449"/>
    <x v="1"/>
    <x v="6"/>
    <x v="444"/>
    <n v="4.4479999999999995"/>
    <n v="2"/>
    <n v="0.2"/>
    <n v="0.3335999999999999"/>
  </r>
  <r>
    <n v="9820"/>
    <x v="4929"/>
    <x v="1"/>
    <x v="1214"/>
    <d v="2012-06-12T00:00:00"/>
    <s v="Standard Class"/>
    <s v="AG-10495"/>
    <s v="Andrew Gjertsen"/>
    <x v="1"/>
    <x v="0"/>
    <s v="Saint Petersburg"/>
    <x v="2"/>
    <n v="33710"/>
    <x v="0"/>
    <x v="1550"/>
    <x v="1"/>
    <x v="2"/>
    <x v="1529"/>
    <n v="9"/>
    <n v="3"/>
    <n v="0.2"/>
    <n v="3.1499999999999995"/>
  </r>
  <r>
    <n v="9821"/>
    <x v="4929"/>
    <x v="1"/>
    <x v="1214"/>
    <d v="2012-06-12T00:00:00"/>
    <s v="Standard Class"/>
    <s v="AG-10495"/>
    <s v="Andrew Gjertsen"/>
    <x v="1"/>
    <x v="0"/>
    <s v="Saint Petersburg"/>
    <x v="2"/>
    <n v="33710"/>
    <x v="0"/>
    <x v="1737"/>
    <x v="1"/>
    <x v="10"/>
    <x v="1717"/>
    <n v="42.24"/>
    <n v="10"/>
    <n v="0.2"/>
    <n v="13.199999999999998"/>
  </r>
  <r>
    <n v="9822"/>
    <x v="4929"/>
    <x v="1"/>
    <x v="1214"/>
    <d v="2012-06-12T00:00:00"/>
    <s v="Standard Class"/>
    <s v="AG-10495"/>
    <s v="Andrew Gjertsen"/>
    <x v="1"/>
    <x v="0"/>
    <s v="Saint Petersburg"/>
    <x v="2"/>
    <n v="33710"/>
    <x v="0"/>
    <x v="471"/>
    <x v="1"/>
    <x v="8"/>
    <x v="467"/>
    <n v="18.264000000000003"/>
    <n v="2"/>
    <n v="0.7"/>
    <n v="-13.393599999999999"/>
  </r>
  <r>
    <n v="9823"/>
    <x v="4930"/>
    <x v="2"/>
    <x v="860"/>
    <d v="2011-08-19T00:00:00"/>
    <s v="Standard Class"/>
    <s v="BD-11605"/>
    <s v="Brian Dahlen"/>
    <x v="0"/>
    <x v="0"/>
    <s v="San Francisco"/>
    <x v="1"/>
    <n v="94122"/>
    <x v="1"/>
    <x v="543"/>
    <x v="1"/>
    <x v="9"/>
    <x v="538"/>
    <n v="152.91"/>
    <n v="3"/>
    <n v="0"/>
    <n v="42.814799999999998"/>
  </r>
  <r>
    <n v="9824"/>
    <x v="4930"/>
    <x v="2"/>
    <x v="860"/>
    <d v="2011-08-19T00:00:00"/>
    <s v="Standard Class"/>
    <s v="BD-11605"/>
    <s v="Brian Dahlen"/>
    <x v="0"/>
    <x v="0"/>
    <s v="San Francisco"/>
    <x v="1"/>
    <n v="94122"/>
    <x v="1"/>
    <x v="1090"/>
    <x v="1"/>
    <x v="10"/>
    <x v="1071"/>
    <n v="92.94"/>
    <n v="3"/>
    <n v="0"/>
    <n v="41.822999999999993"/>
  </r>
  <r>
    <n v="9825"/>
    <x v="4930"/>
    <x v="2"/>
    <x v="860"/>
    <d v="2011-08-19T00:00:00"/>
    <s v="Standard Class"/>
    <s v="BD-11605"/>
    <s v="Brian Dahlen"/>
    <x v="0"/>
    <x v="0"/>
    <s v="San Francisco"/>
    <x v="1"/>
    <n v="94122"/>
    <x v="1"/>
    <x v="78"/>
    <x v="1"/>
    <x v="8"/>
    <x v="78"/>
    <n v="17.856000000000002"/>
    <n v="4"/>
    <n v="0.2"/>
    <n v="6.2495999999999992"/>
  </r>
  <r>
    <n v="9826"/>
    <x v="4930"/>
    <x v="2"/>
    <x v="860"/>
    <d v="2011-08-19T00:00:00"/>
    <s v="Standard Class"/>
    <s v="BD-11605"/>
    <s v="Brian Dahlen"/>
    <x v="0"/>
    <x v="0"/>
    <s v="San Francisco"/>
    <x v="1"/>
    <n v="94122"/>
    <x v="1"/>
    <x v="612"/>
    <x v="1"/>
    <x v="8"/>
    <x v="607"/>
    <n v="46.440000000000005"/>
    <n v="3"/>
    <n v="0.2"/>
    <n v="15.092999999999998"/>
  </r>
  <r>
    <n v="9827"/>
    <x v="4930"/>
    <x v="2"/>
    <x v="860"/>
    <d v="2011-08-19T00:00:00"/>
    <s v="Standard Class"/>
    <s v="BD-11605"/>
    <s v="Brian Dahlen"/>
    <x v="0"/>
    <x v="0"/>
    <s v="San Francisco"/>
    <x v="1"/>
    <n v="94122"/>
    <x v="1"/>
    <x v="1225"/>
    <x v="0"/>
    <x v="1"/>
    <x v="1200"/>
    <n v="195.136"/>
    <n v="4"/>
    <n v="0.2"/>
    <n v="-12.196000000000005"/>
  </r>
  <r>
    <n v="9828"/>
    <x v="4931"/>
    <x v="3"/>
    <x v="249"/>
    <d v="2014-06-27T00:00:00"/>
    <s v="Standard Class"/>
    <s v="JS-15685"/>
    <s v="Jim Sink"/>
    <x v="1"/>
    <x v="0"/>
    <s v="New York City"/>
    <x v="15"/>
    <n v="10035"/>
    <x v="3"/>
    <x v="557"/>
    <x v="1"/>
    <x v="4"/>
    <x v="551"/>
    <n v="129.30000000000001"/>
    <n v="2"/>
    <n v="0"/>
    <n v="6.4649999999999892"/>
  </r>
  <r>
    <n v="9829"/>
    <x v="4931"/>
    <x v="3"/>
    <x v="249"/>
    <d v="2014-06-27T00:00:00"/>
    <s v="Standard Class"/>
    <s v="JS-15685"/>
    <s v="Jim Sink"/>
    <x v="1"/>
    <x v="0"/>
    <s v="New York City"/>
    <x v="15"/>
    <n v="10035"/>
    <x v="3"/>
    <x v="544"/>
    <x v="1"/>
    <x v="8"/>
    <x v="539"/>
    <n v="11.568000000000001"/>
    <n v="3"/>
    <n v="0.2"/>
    <n v="3.7595999999999998"/>
  </r>
  <r>
    <n v="9830"/>
    <x v="4932"/>
    <x v="3"/>
    <x v="11"/>
    <d v="2014-07-24T00:00:00"/>
    <s v="Standard Class"/>
    <s v="NF-18385"/>
    <s v="Natalie Fritzler"/>
    <x v="0"/>
    <x v="0"/>
    <s v="Charlotte"/>
    <x v="3"/>
    <n v="28205"/>
    <x v="0"/>
    <x v="38"/>
    <x v="0"/>
    <x v="1"/>
    <x v="38"/>
    <n v="242.35200000000003"/>
    <n v="3"/>
    <n v="0.2"/>
    <n v="15.147000000000006"/>
  </r>
  <r>
    <n v="9831"/>
    <x v="4933"/>
    <x v="2"/>
    <x v="757"/>
    <d v="2011-12-18T00:00:00"/>
    <s v="Second Class"/>
    <s v="SC-20305"/>
    <s v="Sean Christensen"/>
    <x v="0"/>
    <x v="0"/>
    <s v="Beaumont"/>
    <x v="5"/>
    <n v="77705"/>
    <x v="2"/>
    <x v="1336"/>
    <x v="2"/>
    <x v="11"/>
    <x v="1312"/>
    <n v="319.96800000000002"/>
    <n v="4"/>
    <n v="0.2"/>
    <n v="95.990400000000008"/>
  </r>
  <r>
    <n v="9832"/>
    <x v="4933"/>
    <x v="2"/>
    <x v="757"/>
    <d v="2011-12-18T00:00:00"/>
    <s v="Second Class"/>
    <s v="SC-20305"/>
    <s v="Sean Christensen"/>
    <x v="0"/>
    <x v="0"/>
    <s v="Beaumont"/>
    <x v="5"/>
    <n v="77705"/>
    <x v="2"/>
    <x v="50"/>
    <x v="0"/>
    <x v="5"/>
    <x v="50"/>
    <n v="8.6240000000000023"/>
    <n v="7"/>
    <n v="0.6"/>
    <n v="-2.5872000000000011"/>
  </r>
  <r>
    <n v="9833"/>
    <x v="4934"/>
    <x v="2"/>
    <x v="598"/>
    <d v="2011-05-22T00:00:00"/>
    <s v="Second Class"/>
    <s v="GA-14515"/>
    <s v="George Ashbrook"/>
    <x v="0"/>
    <x v="0"/>
    <s v="Dallas"/>
    <x v="5"/>
    <n v="75220"/>
    <x v="2"/>
    <x v="1050"/>
    <x v="1"/>
    <x v="10"/>
    <x v="1030"/>
    <n v="3.9840000000000004"/>
    <n v="1"/>
    <n v="0.2"/>
    <n v="1.4442000000000004"/>
  </r>
  <r>
    <n v="9834"/>
    <x v="4935"/>
    <x v="3"/>
    <x v="32"/>
    <d v="2014-09-20T00:00:00"/>
    <s v="Standard Class"/>
    <s v="CY-12745"/>
    <s v="Craig Yedwab"/>
    <x v="1"/>
    <x v="0"/>
    <s v="Springfield"/>
    <x v="24"/>
    <n v="45503"/>
    <x v="3"/>
    <x v="265"/>
    <x v="2"/>
    <x v="11"/>
    <x v="262"/>
    <n v="895.94400000000019"/>
    <n v="7"/>
    <n v="0.2"/>
    <n v="190.38810000000001"/>
  </r>
  <r>
    <n v="9835"/>
    <x v="4936"/>
    <x v="0"/>
    <x v="1155"/>
    <d v="2013-10-13T00:00:00"/>
    <s v="First Class"/>
    <s v="WB-21850"/>
    <s v="William Brown"/>
    <x v="0"/>
    <x v="0"/>
    <s v="La Porte"/>
    <x v="5"/>
    <n v="77571"/>
    <x v="2"/>
    <x v="1457"/>
    <x v="0"/>
    <x v="5"/>
    <x v="1434"/>
    <n v="14"/>
    <n v="4"/>
    <n v="0.6"/>
    <n v="-6.2999999999999972"/>
  </r>
  <r>
    <n v="9836"/>
    <x v="4936"/>
    <x v="0"/>
    <x v="1155"/>
    <d v="2013-10-13T00:00:00"/>
    <s v="First Class"/>
    <s v="WB-21850"/>
    <s v="William Brown"/>
    <x v="0"/>
    <x v="0"/>
    <s v="La Porte"/>
    <x v="5"/>
    <n v="77571"/>
    <x v="2"/>
    <x v="800"/>
    <x v="1"/>
    <x v="8"/>
    <x v="790"/>
    <n v="16.391999999999996"/>
    <n v="2"/>
    <n v="0.8"/>
    <n v="-26.227200000000003"/>
  </r>
  <r>
    <n v="9837"/>
    <x v="4937"/>
    <x v="0"/>
    <x v="477"/>
    <d v="2013-10-02T00:00:00"/>
    <s v="Standard Class"/>
    <s v="DL-12865"/>
    <s v="Dan Lawera"/>
    <x v="0"/>
    <x v="0"/>
    <s v="Long Beach"/>
    <x v="1"/>
    <n v="90805"/>
    <x v="1"/>
    <x v="834"/>
    <x v="1"/>
    <x v="10"/>
    <x v="821"/>
    <n v="10.9"/>
    <n v="5"/>
    <n v="0"/>
    <n v="5.1229999999999993"/>
  </r>
  <r>
    <n v="9838"/>
    <x v="4937"/>
    <x v="0"/>
    <x v="477"/>
    <d v="2013-10-02T00:00:00"/>
    <s v="Standard Class"/>
    <s v="DL-12865"/>
    <s v="Dan Lawera"/>
    <x v="0"/>
    <x v="0"/>
    <s v="Long Beach"/>
    <x v="1"/>
    <n v="90805"/>
    <x v="1"/>
    <x v="429"/>
    <x v="1"/>
    <x v="2"/>
    <x v="424"/>
    <n v="29.6"/>
    <n v="2"/>
    <n v="0"/>
    <n v="14.8"/>
  </r>
  <r>
    <n v="9839"/>
    <x v="4937"/>
    <x v="0"/>
    <x v="477"/>
    <d v="2013-10-02T00:00:00"/>
    <s v="Standard Class"/>
    <s v="DL-12865"/>
    <s v="Dan Lawera"/>
    <x v="0"/>
    <x v="0"/>
    <s v="Long Beach"/>
    <x v="1"/>
    <n v="90805"/>
    <x v="1"/>
    <x v="1140"/>
    <x v="1"/>
    <x v="2"/>
    <x v="1119"/>
    <n v="4.9800000000000004"/>
    <n v="1"/>
    <n v="0"/>
    <n v="2.2907999999999999"/>
  </r>
  <r>
    <n v="9840"/>
    <x v="4937"/>
    <x v="0"/>
    <x v="477"/>
    <d v="2013-10-02T00:00:00"/>
    <s v="Standard Class"/>
    <s v="DL-12865"/>
    <s v="Dan Lawera"/>
    <x v="0"/>
    <x v="0"/>
    <s v="Long Beach"/>
    <x v="1"/>
    <n v="90805"/>
    <x v="1"/>
    <x v="1687"/>
    <x v="2"/>
    <x v="16"/>
    <x v="1666"/>
    <n v="479.97600000000006"/>
    <n v="3"/>
    <n v="0.2"/>
    <n v="161.99189999999999"/>
  </r>
  <r>
    <n v="9841"/>
    <x v="4937"/>
    <x v="0"/>
    <x v="477"/>
    <d v="2013-10-02T00:00:00"/>
    <s v="Standard Class"/>
    <s v="DL-12865"/>
    <s v="Dan Lawera"/>
    <x v="0"/>
    <x v="0"/>
    <s v="Long Beach"/>
    <x v="1"/>
    <n v="90805"/>
    <x v="1"/>
    <x v="1709"/>
    <x v="2"/>
    <x v="7"/>
    <x v="1689"/>
    <n v="44.736000000000004"/>
    <n v="8"/>
    <n v="0.2"/>
    <n v="4.4736000000000011"/>
  </r>
  <r>
    <n v="9842"/>
    <x v="4937"/>
    <x v="0"/>
    <x v="477"/>
    <d v="2013-10-02T00:00:00"/>
    <s v="Standard Class"/>
    <s v="DL-12865"/>
    <s v="Dan Lawera"/>
    <x v="0"/>
    <x v="0"/>
    <s v="Long Beach"/>
    <x v="1"/>
    <n v="90805"/>
    <x v="1"/>
    <x v="826"/>
    <x v="1"/>
    <x v="6"/>
    <x v="814"/>
    <n v="5.76"/>
    <n v="2"/>
    <n v="0"/>
    <n v="1.6703999999999999"/>
  </r>
  <r>
    <n v="9843"/>
    <x v="4937"/>
    <x v="0"/>
    <x v="477"/>
    <d v="2013-10-02T00:00:00"/>
    <s v="Standard Class"/>
    <s v="DL-12865"/>
    <s v="Dan Lawera"/>
    <x v="0"/>
    <x v="0"/>
    <s v="Long Beach"/>
    <x v="1"/>
    <n v="90805"/>
    <x v="1"/>
    <x v="662"/>
    <x v="0"/>
    <x v="1"/>
    <x v="656"/>
    <n v="483.13599999999997"/>
    <n v="4"/>
    <n v="0.2"/>
    <n v="60.391999999999939"/>
  </r>
  <r>
    <n v="9844"/>
    <x v="4938"/>
    <x v="2"/>
    <x v="561"/>
    <d v="2011-06-06T00:00:00"/>
    <s v="First Class"/>
    <s v="RE-19450"/>
    <s v="Richard Eichhorn"/>
    <x v="0"/>
    <x v="0"/>
    <s v="Decatur"/>
    <x v="10"/>
    <n v="62521"/>
    <x v="2"/>
    <x v="1140"/>
    <x v="1"/>
    <x v="2"/>
    <x v="1119"/>
    <n v="15.936000000000002"/>
    <n v="4"/>
    <n v="0.2"/>
    <n v="5.1791999999999998"/>
  </r>
  <r>
    <n v="9845"/>
    <x v="4938"/>
    <x v="2"/>
    <x v="561"/>
    <d v="2011-06-06T00:00:00"/>
    <s v="First Class"/>
    <s v="RE-19450"/>
    <s v="Richard Eichhorn"/>
    <x v="0"/>
    <x v="0"/>
    <s v="Decatur"/>
    <x v="10"/>
    <n v="62521"/>
    <x v="2"/>
    <x v="504"/>
    <x v="0"/>
    <x v="5"/>
    <x v="499"/>
    <n v="61.543999999999997"/>
    <n v="7"/>
    <n v="0.6"/>
    <n v="-40.003599999999999"/>
  </r>
  <r>
    <n v="9846"/>
    <x v="4938"/>
    <x v="2"/>
    <x v="561"/>
    <d v="2011-06-06T00:00:00"/>
    <s v="First Class"/>
    <s v="RE-19450"/>
    <s v="Richard Eichhorn"/>
    <x v="0"/>
    <x v="0"/>
    <s v="Decatur"/>
    <x v="10"/>
    <n v="62521"/>
    <x v="2"/>
    <x v="1125"/>
    <x v="1"/>
    <x v="4"/>
    <x v="1104"/>
    <n v="132.696"/>
    <n v="3"/>
    <n v="0.2"/>
    <n v="9.9521999999999977"/>
  </r>
  <r>
    <n v="9847"/>
    <x v="4939"/>
    <x v="3"/>
    <x v="264"/>
    <d v="2014-09-05T00:00:00"/>
    <s v="Second Class"/>
    <s v="MH-17290"/>
    <s v="Marc Harrigan"/>
    <x v="2"/>
    <x v="0"/>
    <s v="Los Angeles"/>
    <x v="1"/>
    <n v="90008"/>
    <x v="1"/>
    <x v="22"/>
    <x v="1"/>
    <x v="9"/>
    <x v="22"/>
    <n v="43.099999999999994"/>
    <n v="5"/>
    <n v="0"/>
    <n v="11.206"/>
  </r>
  <r>
    <n v="9848"/>
    <x v="4939"/>
    <x v="3"/>
    <x v="264"/>
    <d v="2014-09-05T00:00:00"/>
    <s v="Second Class"/>
    <s v="MH-17290"/>
    <s v="Marc Harrigan"/>
    <x v="2"/>
    <x v="0"/>
    <s v="Los Angeles"/>
    <x v="1"/>
    <n v="90008"/>
    <x v="1"/>
    <x v="743"/>
    <x v="0"/>
    <x v="5"/>
    <x v="734"/>
    <n v="511.5"/>
    <n v="5"/>
    <n v="0"/>
    <n v="132.99"/>
  </r>
  <r>
    <n v="9849"/>
    <x v="4939"/>
    <x v="3"/>
    <x v="264"/>
    <d v="2014-09-05T00:00:00"/>
    <s v="Second Class"/>
    <s v="MH-17290"/>
    <s v="Marc Harrigan"/>
    <x v="2"/>
    <x v="0"/>
    <s v="Los Angeles"/>
    <x v="1"/>
    <n v="90008"/>
    <x v="1"/>
    <x v="805"/>
    <x v="1"/>
    <x v="8"/>
    <x v="795"/>
    <n v="147.91999999999999"/>
    <n v="5"/>
    <n v="0.2"/>
    <n v="46.224999999999987"/>
  </r>
  <r>
    <n v="9850"/>
    <x v="4940"/>
    <x v="2"/>
    <x v="791"/>
    <d v="2011-04-18T00:00:00"/>
    <s v="Standard Class"/>
    <s v="EH-13765"/>
    <s v="Edward Hooks"/>
    <x v="1"/>
    <x v="0"/>
    <s v="Lodi"/>
    <x v="1"/>
    <n v="95240"/>
    <x v="1"/>
    <x v="1571"/>
    <x v="1"/>
    <x v="6"/>
    <x v="1553"/>
    <n v="39.68"/>
    <n v="2"/>
    <n v="0"/>
    <n v="16.268800000000002"/>
  </r>
  <r>
    <n v="9851"/>
    <x v="4941"/>
    <x v="0"/>
    <x v="440"/>
    <d v="2013-05-07T00:00:00"/>
    <s v="Standard Class"/>
    <s v="EH-13765"/>
    <s v="Edward Hooks"/>
    <x v="1"/>
    <x v="0"/>
    <s v="New York City"/>
    <x v="15"/>
    <n v="10009"/>
    <x v="3"/>
    <x v="545"/>
    <x v="0"/>
    <x v="5"/>
    <x v="540"/>
    <n v="12.56"/>
    <n v="2"/>
    <n v="0"/>
    <n v="4.0191999999999997"/>
  </r>
  <r>
    <n v="9852"/>
    <x v="4941"/>
    <x v="0"/>
    <x v="440"/>
    <d v="2013-05-07T00:00:00"/>
    <s v="Standard Class"/>
    <s v="EH-13765"/>
    <s v="Edward Hooks"/>
    <x v="1"/>
    <x v="0"/>
    <s v="New York City"/>
    <x v="15"/>
    <n v="10009"/>
    <x v="3"/>
    <x v="443"/>
    <x v="1"/>
    <x v="8"/>
    <x v="438"/>
    <n v="90.480000000000018"/>
    <n v="3"/>
    <n v="0.2"/>
    <n v="33.93"/>
  </r>
  <r>
    <n v="9853"/>
    <x v="4941"/>
    <x v="0"/>
    <x v="440"/>
    <d v="2013-05-07T00:00:00"/>
    <s v="Standard Class"/>
    <s v="EH-13765"/>
    <s v="Edward Hooks"/>
    <x v="1"/>
    <x v="0"/>
    <s v="New York City"/>
    <x v="15"/>
    <n v="10009"/>
    <x v="3"/>
    <x v="1221"/>
    <x v="1"/>
    <x v="10"/>
    <x v="1196"/>
    <n v="13.08"/>
    <n v="2"/>
    <n v="0"/>
    <n v="6.0167999999999999"/>
  </r>
  <r>
    <n v="9854"/>
    <x v="4941"/>
    <x v="0"/>
    <x v="440"/>
    <d v="2013-05-07T00:00:00"/>
    <s v="Standard Class"/>
    <s v="EH-13765"/>
    <s v="Edward Hooks"/>
    <x v="1"/>
    <x v="0"/>
    <s v="New York City"/>
    <x v="15"/>
    <n v="10009"/>
    <x v="3"/>
    <x v="592"/>
    <x v="0"/>
    <x v="5"/>
    <x v="587"/>
    <n v="214.7"/>
    <n v="5"/>
    <n v="0"/>
    <n v="83.733000000000004"/>
  </r>
  <r>
    <n v="9855"/>
    <x v="4942"/>
    <x v="3"/>
    <x v="249"/>
    <d v="2014-06-24T00:00:00"/>
    <s v="Standard Class"/>
    <s v="GA-14515"/>
    <s v="George Ashbrook"/>
    <x v="0"/>
    <x v="0"/>
    <s v="San Francisco"/>
    <x v="1"/>
    <n v="94109"/>
    <x v="1"/>
    <x v="1598"/>
    <x v="0"/>
    <x v="5"/>
    <x v="1581"/>
    <n v="50.32"/>
    <n v="4"/>
    <n v="0"/>
    <n v="21.134400000000003"/>
  </r>
  <r>
    <n v="9856"/>
    <x v="4942"/>
    <x v="3"/>
    <x v="249"/>
    <d v="2014-06-24T00:00:00"/>
    <s v="Standard Class"/>
    <s v="GA-14515"/>
    <s v="George Ashbrook"/>
    <x v="0"/>
    <x v="0"/>
    <s v="San Francisco"/>
    <x v="1"/>
    <n v="94109"/>
    <x v="1"/>
    <x v="1493"/>
    <x v="1"/>
    <x v="10"/>
    <x v="1472"/>
    <n v="24.56"/>
    <n v="2"/>
    <n v="0"/>
    <n v="11.543199999999999"/>
  </r>
  <r>
    <n v="9857"/>
    <x v="4943"/>
    <x v="2"/>
    <x v="1232"/>
    <d v="2011-11-11T00:00:00"/>
    <s v="Standard Class"/>
    <s v="GA-14515"/>
    <s v="George Ashbrook"/>
    <x v="0"/>
    <x v="0"/>
    <s v="Columbus"/>
    <x v="32"/>
    <n v="31907"/>
    <x v="0"/>
    <x v="57"/>
    <x v="1"/>
    <x v="10"/>
    <x v="57"/>
    <n v="43.68"/>
    <n v="6"/>
    <n v="0"/>
    <n v="20.9664"/>
  </r>
  <r>
    <n v="9858"/>
    <x v="4944"/>
    <x v="1"/>
    <x v="514"/>
    <d v="2012-03-30T00:00:00"/>
    <s v="Standard Class"/>
    <s v="EB-13840"/>
    <s v="Ellis Ballard"/>
    <x v="1"/>
    <x v="0"/>
    <s v="Seattle"/>
    <x v="4"/>
    <n v="98103"/>
    <x v="1"/>
    <x v="411"/>
    <x v="0"/>
    <x v="3"/>
    <x v="406"/>
    <n v="3393.68"/>
    <n v="8"/>
    <n v="0"/>
    <n v="610.86239999999998"/>
  </r>
  <r>
    <n v="9859"/>
    <x v="4945"/>
    <x v="3"/>
    <x v="424"/>
    <d v="2014-01-21T00:00:00"/>
    <s v="Standard Class"/>
    <s v="HR-14770"/>
    <s v="Hallie Redmond"/>
    <x v="2"/>
    <x v="0"/>
    <s v="Richmond"/>
    <x v="14"/>
    <n v="47374"/>
    <x v="2"/>
    <x v="146"/>
    <x v="1"/>
    <x v="4"/>
    <x v="146"/>
    <n v="67.400000000000006"/>
    <n v="5"/>
    <n v="0"/>
    <n v="17.523999999999997"/>
  </r>
  <r>
    <n v="9860"/>
    <x v="4945"/>
    <x v="3"/>
    <x v="424"/>
    <d v="2014-01-21T00:00:00"/>
    <s v="Standard Class"/>
    <s v="HR-14770"/>
    <s v="Hallie Redmond"/>
    <x v="2"/>
    <x v="0"/>
    <s v="Richmond"/>
    <x v="14"/>
    <n v="47374"/>
    <x v="2"/>
    <x v="242"/>
    <x v="1"/>
    <x v="13"/>
    <x v="240"/>
    <n v="2.52"/>
    <n v="2"/>
    <n v="0"/>
    <n v="0.1008"/>
  </r>
  <r>
    <n v="9861"/>
    <x v="4945"/>
    <x v="3"/>
    <x v="424"/>
    <d v="2014-01-21T00:00:00"/>
    <s v="Standard Class"/>
    <s v="HR-14770"/>
    <s v="Hallie Redmond"/>
    <x v="2"/>
    <x v="0"/>
    <s v="Richmond"/>
    <x v="14"/>
    <n v="47374"/>
    <x v="2"/>
    <x v="1049"/>
    <x v="2"/>
    <x v="7"/>
    <x v="1029"/>
    <n v="67.8"/>
    <n v="4"/>
    <n v="0"/>
    <n v="1.3559999999999945"/>
  </r>
  <r>
    <n v="9862"/>
    <x v="4945"/>
    <x v="3"/>
    <x v="424"/>
    <d v="2014-01-21T00:00:00"/>
    <s v="Standard Class"/>
    <s v="HR-14770"/>
    <s v="Hallie Redmond"/>
    <x v="2"/>
    <x v="0"/>
    <s v="Richmond"/>
    <x v="14"/>
    <n v="47374"/>
    <x v="2"/>
    <x v="1190"/>
    <x v="1"/>
    <x v="4"/>
    <x v="33"/>
    <n v="18.760000000000002"/>
    <n v="2"/>
    <n v="0"/>
    <n v="5.2528000000000006"/>
  </r>
  <r>
    <n v="9863"/>
    <x v="4945"/>
    <x v="3"/>
    <x v="424"/>
    <d v="2014-01-21T00:00:00"/>
    <s v="Standard Class"/>
    <s v="HR-14770"/>
    <s v="Hallie Redmond"/>
    <x v="2"/>
    <x v="0"/>
    <s v="Richmond"/>
    <x v="14"/>
    <n v="47374"/>
    <x v="2"/>
    <x v="427"/>
    <x v="2"/>
    <x v="11"/>
    <x v="422"/>
    <n v="12.12"/>
    <n v="4"/>
    <n v="0"/>
    <n v="2.5451999999999995"/>
  </r>
  <r>
    <n v="9864"/>
    <x v="4945"/>
    <x v="3"/>
    <x v="424"/>
    <d v="2014-01-21T00:00:00"/>
    <s v="Standard Class"/>
    <s v="HR-14770"/>
    <s v="Hallie Redmond"/>
    <x v="2"/>
    <x v="0"/>
    <s v="Richmond"/>
    <x v="14"/>
    <n v="47374"/>
    <x v="2"/>
    <x v="752"/>
    <x v="1"/>
    <x v="10"/>
    <x v="743"/>
    <n v="11.34"/>
    <n v="1"/>
    <n v="0"/>
    <n v="5.5565999999999995"/>
  </r>
  <r>
    <n v="9865"/>
    <x v="4945"/>
    <x v="3"/>
    <x v="424"/>
    <d v="2014-01-21T00:00:00"/>
    <s v="Standard Class"/>
    <s v="HR-14770"/>
    <s v="Hallie Redmond"/>
    <x v="2"/>
    <x v="0"/>
    <s v="Richmond"/>
    <x v="14"/>
    <n v="47374"/>
    <x v="2"/>
    <x v="240"/>
    <x v="2"/>
    <x v="11"/>
    <x v="238"/>
    <n v="159.80000000000001"/>
    <n v="4"/>
    <n v="0"/>
    <n v="70.312000000000012"/>
  </r>
  <r>
    <n v="9866"/>
    <x v="4945"/>
    <x v="3"/>
    <x v="424"/>
    <d v="2014-01-21T00:00:00"/>
    <s v="Standard Class"/>
    <s v="HR-14770"/>
    <s v="Hallie Redmond"/>
    <x v="2"/>
    <x v="0"/>
    <s v="Richmond"/>
    <x v="14"/>
    <n v="47374"/>
    <x v="2"/>
    <x v="1183"/>
    <x v="0"/>
    <x v="5"/>
    <x v="1160"/>
    <n v="18.96"/>
    <n v="2"/>
    <n v="0"/>
    <n v="8.532"/>
  </r>
  <r>
    <n v="9867"/>
    <x v="4946"/>
    <x v="1"/>
    <x v="514"/>
    <d v="2012-03-28T00:00:00"/>
    <s v="Second Class"/>
    <s v="SM-20950"/>
    <s v="Suzanne McNair"/>
    <x v="1"/>
    <x v="0"/>
    <s v="New York City"/>
    <x v="15"/>
    <n v="10009"/>
    <x v="3"/>
    <x v="1449"/>
    <x v="1"/>
    <x v="4"/>
    <x v="1427"/>
    <n v="1085.42"/>
    <n v="7"/>
    <n v="0"/>
    <n v="282.20920000000001"/>
  </r>
  <r>
    <n v="9868"/>
    <x v="4946"/>
    <x v="1"/>
    <x v="514"/>
    <d v="2012-03-28T00:00:00"/>
    <s v="Second Class"/>
    <s v="SM-20950"/>
    <s v="Suzanne McNair"/>
    <x v="1"/>
    <x v="0"/>
    <s v="New York City"/>
    <x v="15"/>
    <n v="10009"/>
    <x v="3"/>
    <x v="1518"/>
    <x v="1"/>
    <x v="9"/>
    <x v="1496"/>
    <n v="13.11"/>
    <n v="3"/>
    <n v="0"/>
    <n v="3.4086000000000003"/>
  </r>
  <r>
    <n v="9869"/>
    <x v="4947"/>
    <x v="2"/>
    <x v="301"/>
    <d v="2011-11-03T00:00:00"/>
    <s v="First Class"/>
    <s v="EA-14035"/>
    <s v="Erin Ashbrook"/>
    <x v="1"/>
    <x v="0"/>
    <s v="Mason"/>
    <x v="24"/>
    <n v="45040"/>
    <x v="3"/>
    <x v="592"/>
    <x v="0"/>
    <x v="5"/>
    <x v="587"/>
    <n v="68.703999999999994"/>
    <n v="2"/>
    <n v="0.2"/>
    <n v="16.317200000000003"/>
  </r>
  <r>
    <n v="9870"/>
    <x v="4947"/>
    <x v="2"/>
    <x v="301"/>
    <d v="2011-11-03T00:00:00"/>
    <s v="First Class"/>
    <s v="EA-14035"/>
    <s v="Erin Ashbrook"/>
    <x v="1"/>
    <x v="0"/>
    <s v="Mason"/>
    <x v="24"/>
    <n v="45040"/>
    <x v="3"/>
    <x v="1581"/>
    <x v="1"/>
    <x v="8"/>
    <x v="1563"/>
    <n v="3.1320000000000001"/>
    <n v="2"/>
    <n v="0.7"/>
    <n v="-2.6099999999999994"/>
  </r>
  <r>
    <n v="9871"/>
    <x v="4947"/>
    <x v="2"/>
    <x v="301"/>
    <d v="2011-11-03T00:00:00"/>
    <s v="First Class"/>
    <s v="EA-14035"/>
    <s v="Erin Ashbrook"/>
    <x v="1"/>
    <x v="0"/>
    <s v="Mason"/>
    <x v="24"/>
    <n v="45040"/>
    <x v="3"/>
    <x v="444"/>
    <x v="1"/>
    <x v="8"/>
    <x v="439"/>
    <n v="22.428000000000004"/>
    <n v="3"/>
    <n v="0.7"/>
    <n v="-17.942399999999992"/>
  </r>
  <r>
    <n v="9872"/>
    <x v="4948"/>
    <x v="3"/>
    <x v="833"/>
    <d v="2014-10-07T00:00:00"/>
    <s v="Same Day"/>
    <s v="MH-17455"/>
    <s v="Mark Hamilton"/>
    <x v="0"/>
    <x v="0"/>
    <s v="Chicago"/>
    <x v="10"/>
    <n v="60623"/>
    <x v="2"/>
    <x v="245"/>
    <x v="1"/>
    <x v="4"/>
    <x v="243"/>
    <n v="290.33600000000001"/>
    <n v="2"/>
    <n v="0.2"/>
    <n v="32.662799999999947"/>
  </r>
  <r>
    <n v="9873"/>
    <x v="4948"/>
    <x v="3"/>
    <x v="833"/>
    <d v="2014-10-07T00:00:00"/>
    <s v="Same Day"/>
    <s v="MH-17455"/>
    <s v="Mark Hamilton"/>
    <x v="0"/>
    <x v="0"/>
    <s v="Chicago"/>
    <x v="10"/>
    <n v="60623"/>
    <x v="2"/>
    <x v="787"/>
    <x v="1"/>
    <x v="6"/>
    <x v="33"/>
    <n v="19.152000000000001"/>
    <n v="2"/>
    <n v="0.2"/>
    <n v="1.1969999999999992"/>
  </r>
  <r>
    <n v="9874"/>
    <x v="4949"/>
    <x v="0"/>
    <x v="107"/>
    <d v="2013-12-15T00:00:00"/>
    <s v="Standard Class"/>
    <s v="SL-20155"/>
    <s v="Sara Luxemburg"/>
    <x v="2"/>
    <x v="0"/>
    <s v="New York City"/>
    <x v="15"/>
    <n v="10024"/>
    <x v="3"/>
    <x v="1516"/>
    <x v="1"/>
    <x v="10"/>
    <x v="1494"/>
    <n v="6.48"/>
    <n v="1"/>
    <n v="0"/>
    <n v="3.1104000000000003"/>
  </r>
  <r>
    <n v="9875"/>
    <x v="4950"/>
    <x v="0"/>
    <x v="897"/>
    <d v="2013-09-25T00:00:00"/>
    <s v="Second Class"/>
    <s v="NP-18685"/>
    <s v="Nora Pelletier"/>
    <x v="2"/>
    <x v="0"/>
    <s v="Parma"/>
    <x v="24"/>
    <n v="44134"/>
    <x v="3"/>
    <x v="889"/>
    <x v="1"/>
    <x v="12"/>
    <x v="873"/>
    <n v="63.967999999999996"/>
    <n v="2"/>
    <n v="0.2"/>
    <n v="19.989999999999995"/>
  </r>
  <r>
    <n v="9876"/>
    <x v="4951"/>
    <x v="1"/>
    <x v="1233"/>
    <d v="2013-01-05T00:00:00"/>
    <s v="Standard Class"/>
    <s v="RF-19840"/>
    <s v="Roy Französisch"/>
    <x v="0"/>
    <x v="0"/>
    <s v="New York City"/>
    <x v="15"/>
    <n v="10035"/>
    <x v="3"/>
    <x v="1847"/>
    <x v="1"/>
    <x v="14"/>
    <x v="1826"/>
    <n v="6.36"/>
    <n v="2"/>
    <n v="0"/>
    <n v="6.3600000000000101E-2"/>
  </r>
  <r>
    <n v="9877"/>
    <x v="4952"/>
    <x v="3"/>
    <x v="693"/>
    <d v="2014-04-22T00:00:00"/>
    <s v="First Class"/>
    <s v="BE-11455"/>
    <s v="Brad Eason"/>
    <x v="2"/>
    <x v="0"/>
    <s v="Cleveland"/>
    <x v="24"/>
    <n v="44105"/>
    <x v="3"/>
    <x v="1244"/>
    <x v="1"/>
    <x v="4"/>
    <x v="1218"/>
    <n v="848.5440000000001"/>
    <n v="4"/>
    <n v="0.2"/>
    <n v="-21.213600000000099"/>
  </r>
  <r>
    <n v="9878"/>
    <x v="4952"/>
    <x v="3"/>
    <x v="693"/>
    <d v="2014-04-22T00:00:00"/>
    <s v="First Class"/>
    <s v="BE-11455"/>
    <s v="Brad Eason"/>
    <x v="2"/>
    <x v="0"/>
    <s v="Cleveland"/>
    <x v="24"/>
    <n v="44105"/>
    <x v="3"/>
    <x v="1458"/>
    <x v="1"/>
    <x v="8"/>
    <x v="1435"/>
    <n v="8.7000000000000011"/>
    <n v="5"/>
    <n v="0.7"/>
    <n v="-6.379999999999999"/>
  </r>
  <r>
    <n v="9879"/>
    <x v="4952"/>
    <x v="3"/>
    <x v="693"/>
    <d v="2014-04-22T00:00:00"/>
    <s v="First Class"/>
    <s v="BE-11455"/>
    <s v="Brad Eason"/>
    <x v="2"/>
    <x v="0"/>
    <s v="Cleveland"/>
    <x v="24"/>
    <n v="44105"/>
    <x v="3"/>
    <x v="1787"/>
    <x v="2"/>
    <x v="7"/>
    <x v="1768"/>
    <n v="122.38199999999999"/>
    <n v="3"/>
    <n v="0.4"/>
    <n v="-24.476399999999998"/>
  </r>
  <r>
    <n v="9880"/>
    <x v="4953"/>
    <x v="0"/>
    <x v="1036"/>
    <d v="2013-08-26T00:00:00"/>
    <s v="Standard Class"/>
    <s v="JK-15370"/>
    <s v="Jay Kimmel"/>
    <x v="0"/>
    <x v="0"/>
    <s v="New York City"/>
    <x v="15"/>
    <n v="10035"/>
    <x v="3"/>
    <x v="955"/>
    <x v="0"/>
    <x v="1"/>
    <x v="939"/>
    <n v="573.17399999999998"/>
    <n v="7"/>
    <n v="0.1"/>
    <n v="63.685999999999979"/>
  </r>
  <r>
    <n v="9881"/>
    <x v="4954"/>
    <x v="1"/>
    <x v="352"/>
    <d v="2012-05-31T00:00:00"/>
    <s v="First Class"/>
    <s v="CC-12100"/>
    <s v="Chad Cunningham"/>
    <x v="2"/>
    <x v="0"/>
    <s v="Cleveland"/>
    <x v="24"/>
    <n v="44105"/>
    <x v="3"/>
    <x v="258"/>
    <x v="1"/>
    <x v="10"/>
    <x v="33"/>
    <n v="85.055999999999997"/>
    <n v="3"/>
    <n v="0.2"/>
    <n v="28.706399999999991"/>
  </r>
  <r>
    <n v="9882"/>
    <x v="4955"/>
    <x v="2"/>
    <x v="1132"/>
    <d v="2011-08-13T00:00:00"/>
    <s v="First Class"/>
    <s v="LL-16840"/>
    <s v="Lauren Leatherbury"/>
    <x v="0"/>
    <x v="0"/>
    <s v="Woodstock"/>
    <x v="32"/>
    <n v="30188"/>
    <x v="0"/>
    <x v="605"/>
    <x v="1"/>
    <x v="8"/>
    <x v="600"/>
    <n v="14.04"/>
    <n v="3"/>
    <n v="0"/>
    <n v="6.7392000000000003"/>
  </r>
  <r>
    <n v="9883"/>
    <x v="4955"/>
    <x v="2"/>
    <x v="1132"/>
    <d v="2011-08-13T00:00:00"/>
    <s v="First Class"/>
    <s v="LL-16840"/>
    <s v="Lauren Leatherbury"/>
    <x v="0"/>
    <x v="0"/>
    <s v="Woodstock"/>
    <x v="32"/>
    <n v="30188"/>
    <x v="0"/>
    <x v="917"/>
    <x v="2"/>
    <x v="11"/>
    <x v="900"/>
    <n v="272.61"/>
    <n v="13"/>
    <n v="0"/>
    <n v="98.139599999999987"/>
  </r>
  <r>
    <n v="9884"/>
    <x v="4956"/>
    <x v="2"/>
    <x v="1234"/>
    <d v="2011-04-08T00:00:00"/>
    <s v="Standard Class"/>
    <s v="KE-16420"/>
    <s v="Katrina Edelman"/>
    <x v="1"/>
    <x v="0"/>
    <s v="Los Angeles"/>
    <x v="1"/>
    <n v="90008"/>
    <x v="1"/>
    <x v="407"/>
    <x v="1"/>
    <x v="12"/>
    <x v="33"/>
    <n v="11.16"/>
    <n v="2"/>
    <n v="0"/>
    <n v="5.58"/>
  </r>
  <r>
    <n v="9885"/>
    <x v="4956"/>
    <x v="2"/>
    <x v="1234"/>
    <d v="2011-04-08T00:00:00"/>
    <s v="Standard Class"/>
    <s v="KE-16420"/>
    <s v="Katrina Edelman"/>
    <x v="1"/>
    <x v="0"/>
    <s v="Los Angeles"/>
    <x v="1"/>
    <n v="90008"/>
    <x v="1"/>
    <x v="1196"/>
    <x v="2"/>
    <x v="11"/>
    <x v="1172"/>
    <n v="62.31"/>
    <n v="3"/>
    <n v="0"/>
    <n v="22.4316"/>
  </r>
  <r>
    <n v="9886"/>
    <x v="4956"/>
    <x v="2"/>
    <x v="1234"/>
    <d v="2011-04-08T00:00:00"/>
    <s v="Standard Class"/>
    <s v="KE-16420"/>
    <s v="Katrina Edelman"/>
    <x v="1"/>
    <x v="0"/>
    <s v="Los Angeles"/>
    <x v="1"/>
    <n v="90008"/>
    <x v="1"/>
    <x v="1105"/>
    <x v="2"/>
    <x v="11"/>
    <x v="1085"/>
    <n v="159.97999999999999"/>
    <n v="2"/>
    <n v="0"/>
    <n v="57.592799999999997"/>
  </r>
  <r>
    <n v="9887"/>
    <x v="4957"/>
    <x v="2"/>
    <x v="1213"/>
    <d v="2011-01-28T00:00:00"/>
    <s v="Standard Class"/>
    <s v="SG-20605"/>
    <s v="Speros Goranitis"/>
    <x v="0"/>
    <x v="0"/>
    <s v="Lafayette"/>
    <x v="14"/>
    <n v="47905"/>
    <x v="2"/>
    <x v="494"/>
    <x v="1"/>
    <x v="13"/>
    <x v="489"/>
    <n v="5.9399999999999995"/>
    <n v="3"/>
    <n v="0"/>
    <n v="0"/>
  </r>
  <r>
    <n v="9888"/>
    <x v="4958"/>
    <x v="3"/>
    <x v="386"/>
    <d v="2014-10-16T00:00:00"/>
    <s v="First Class"/>
    <s v="CA-12265"/>
    <s v="Christina Anderson"/>
    <x v="0"/>
    <x v="0"/>
    <s v="New York City"/>
    <x v="15"/>
    <n v="10024"/>
    <x v="3"/>
    <x v="1231"/>
    <x v="1"/>
    <x v="10"/>
    <x v="1205"/>
    <n v="9.9600000000000009"/>
    <n v="2"/>
    <n v="0"/>
    <n v="4.6812000000000005"/>
  </r>
  <r>
    <n v="9889"/>
    <x v="4959"/>
    <x v="1"/>
    <x v="816"/>
    <d v="2012-08-12T00:00:00"/>
    <s v="Standard Class"/>
    <s v="RD-19585"/>
    <s v="Rob Dowd"/>
    <x v="0"/>
    <x v="0"/>
    <s v="Utica"/>
    <x v="15"/>
    <n v="13501"/>
    <x v="3"/>
    <x v="1105"/>
    <x v="2"/>
    <x v="11"/>
    <x v="1085"/>
    <n v="79.989999999999995"/>
    <n v="1"/>
    <n v="0"/>
    <n v="28.796399999999998"/>
  </r>
  <r>
    <n v="9890"/>
    <x v="4960"/>
    <x v="3"/>
    <x v="498"/>
    <d v="2014-03-21T00:00:00"/>
    <s v="First Class"/>
    <s v="VG-21805"/>
    <s v="Vivek Grady"/>
    <x v="1"/>
    <x v="0"/>
    <s v="Lakewood"/>
    <x v="30"/>
    <n v="8701"/>
    <x v="3"/>
    <x v="1701"/>
    <x v="1"/>
    <x v="6"/>
    <x v="1681"/>
    <n v="8.94"/>
    <n v="3"/>
    <n v="0"/>
    <n v="2.4138000000000006"/>
  </r>
  <r>
    <n v="9891"/>
    <x v="4961"/>
    <x v="0"/>
    <x v="197"/>
    <d v="2013-07-29T00:00:00"/>
    <s v="Second Class"/>
    <s v="SH-19975"/>
    <s v="Sally Hughsby"/>
    <x v="1"/>
    <x v="0"/>
    <s v="Milwaukee"/>
    <x v="6"/>
    <n v="53209"/>
    <x v="2"/>
    <x v="1540"/>
    <x v="1"/>
    <x v="10"/>
    <x v="1519"/>
    <n v="20.62"/>
    <n v="2"/>
    <n v="0"/>
    <n v="9.6913999999999998"/>
  </r>
  <r>
    <n v="9892"/>
    <x v="4961"/>
    <x v="0"/>
    <x v="197"/>
    <d v="2013-07-29T00:00:00"/>
    <s v="Second Class"/>
    <s v="SH-19975"/>
    <s v="Sally Hughsby"/>
    <x v="1"/>
    <x v="0"/>
    <s v="Milwaukee"/>
    <x v="6"/>
    <n v="53209"/>
    <x v="2"/>
    <x v="936"/>
    <x v="2"/>
    <x v="11"/>
    <x v="920"/>
    <n v="124.25"/>
    <n v="7"/>
    <n v="0"/>
    <n v="48.457499999999996"/>
  </r>
  <r>
    <n v="9893"/>
    <x v="4961"/>
    <x v="0"/>
    <x v="197"/>
    <d v="2013-07-29T00:00:00"/>
    <s v="Second Class"/>
    <s v="SH-19975"/>
    <s v="Sally Hughsby"/>
    <x v="1"/>
    <x v="0"/>
    <s v="Milwaukee"/>
    <x v="6"/>
    <n v="53209"/>
    <x v="2"/>
    <x v="476"/>
    <x v="2"/>
    <x v="7"/>
    <x v="472"/>
    <n v="297.55"/>
    <n v="5"/>
    <n v="0"/>
    <n v="83.314000000000021"/>
  </r>
  <r>
    <n v="9894"/>
    <x v="4961"/>
    <x v="0"/>
    <x v="197"/>
    <d v="2013-07-29T00:00:00"/>
    <s v="Second Class"/>
    <s v="SH-19975"/>
    <s v="Sally Hughsby"/>
    <x v="1"/>
    <x v="0"/>
    <s v="Milwaukee"/>
    <x v="6"/>
    <n v="53209"/>
    <x v="2"/>
    <x v="1719"/>
    <x v="0"/>
    <x v="1"/>
    <x v="1697"/>
    <n v="403.56"/>
    <n v="4"/>
    <n v="0"/>
    <n v="96.854399999999998"/>
  </r>
  <r>
    <n v="9895"/>
    <x v="4961"/>
    <x v="0"/>
    <x v="197"/>
    <d v="2013-07-29T00:00:00"/>
    <s v="Second Class"/>
    <s v="SH-19975"/>
    <s v="Sally Hughsby"/>
    <x v="1"/>
    <x v="0"/>
    <s v="Milwaukee"/>
    <x v="6"/>
    <n v="53209"/>
    <x v="2"/>
    <x v="285"/>
    <x v="0"/>
    <x v="5"/>
    <x v="282"/>
    <n v="95.199999999999989"/>
    <n v="5"/>
    <n v="0"/>
    <n v="27.60799999999999"/>
  </r>
  <r>
    <n v="9896"/>
    <x v="4962"/>
    <x v="2"/>
    <x v="467"/>
    <d v="2011-10-01T00:00:00"/>
    <s v="Standard Class"/>
    <s v="MM-17920"/>
    <s v="Michael Moore"/>
    <x v="0"/>
    <x v="0"/>
    <s v="Chicago"/>
    <x v="10"/>
    <n v="60623"/>
    <x v="2"/>
    <x v="1563"/>
    <x v="2"/>
    <x v="11"/>
    <x v="1545"/>
    <n v="153.82400000000001"/>
    <n v="11"/>
    <n v="0.2"/>
    <n v="38.456000000000003"/>
  </r>
  <r>
    <n v="9897"/>
    <x v="4963"/>
    <x v="2"/>
    <x v="1103"/>
    <d v="2011-06-20T00:00:00"/>
    <s v="Second Class"/>
    <s v="JF-15415"/>
    <s v="Jennifer Ferguson"/>
    <x v="0"/>
    <x v="0"/>
    <s v="Chicago"/>
    <x v="10"/>
    <n v="60653"/>
    <x v="2"/>
    <x v="1669"/>
    <x v="1"/>
    <x v="10"/>
    <x v="1648"/>
    <n v="62.015999999999998"/>
    <n v="2"/>
    <n v="0.2"/>
    <n v="22.480800000000002"/>
  </r>
  <r>
    <n v="9898"/>
    <x v="4964"/>
    <x v="0"/>
    <x v="112"/>
    <d v="2013-06-11T00:00:00"/>
    <s v="Standard Class"/>
    <s v="LP-17095"/>
    <s v="Liz Preis"/>
    <x v="0"/>
    <x v="0"/>
    <s v="Fairfield"/>
    <x v="24"/>
    <n v="45014"/>
    <x v="3"/>
    <x v="622"/>
    <x v="0"/>
    <x v="5"/>
    <x v="616"/>
    <n v="466.32000000000005"/>
    <n v="3"/>
    <n v="0.2"/>
    <n v="34.97399999999999"/>
  </r>
  <r>
    <n v="9899"/>
    <x v="4964"/>
    <x v="0"/>
    <x v="112"/>
    <d v="2013-06-11T00:00:00"/>
    <s v="Standard Class"/>
    <s v="LP-17095"/>
    <s v="Liz Preis"/>
    <x v="0"/>
    <x v="0"/>
    <s v="Fairfield"/>
    <x v="24"/>
    <n v="45014"/>
    <x v="3"/>
    <x v="1704"/>
    <x v="0"/>
    <x v="5"/>
    <x v="1684"/>
    <n v="82.64"/>
    <n v="2"/>
    <n v="0.2"/>
    <n v="0"/>
  </r>
  <r>
    <n v="9900"/>
    <x v="4965"/>
    <x v="2"/>
    <x v="1176"/>
    <d v="2011-04-03T00:00:00"/>
    <s v="Standard Class"/>
    <s v="MP-18175"/>
    <s v="Mike Pelletier"/>
    <x v="2"/>
    <x v="0"/>
    <s v="Springfield"/>
    <x v="24"/>
    <n v="45503"/>
    <x v="3"/>
    <x v="594"/>
    <x v="0"/>
    <x v="3"/>
    <x v="589"/>
    <n v="330.58800000000002"/>
    <n v="1"/>
    <n v="0.4"/>
    <n v="-143.25480000000002"/>
  </r>
  <r>
    <n v="9901"/>
    <x v="4966"/>
    <x v="3"/>
    <x v="170"/>
    <d v="2014-08-26T00:00:00"/>
    <s v="Standard Class"/>
    <s v="SC-20845"/>
    <s v="Sung Chung"/>
    <x v="0"/>
    <x v="0"/>
    <s v="Louisville"/>
    <x v="22"/>
    <n v="80027"/>
    <x v="1"/>
    <x v="595"/>
    <x v="1"/>
    <x v="4"/>
    <x v="590"/>
    <n v="237.09600000000003"/>
    <n v="3"/>
    <n v="0.2"/>
    <n v="20.745899999999985"/>
  </r>
  <r>
    <n v="9902"/>
    <x v="4966"/>
    <x v="3"/>
    <x v="170"/>
    <d v="2014-08-26T00:00:00"/>
    <s v="Standard Class"/>
    <s v="SC-20845"/>
    <s v="Sung Chung"/>
    <x v="0"/>
    <x v="0"/>
    <s v="Louisville"/>
    <x v="22"/>
    <n v="80027"/>
    <x v="1"/>
    <x v="1183"/>
    <x v="0"/>
    <x v="5"/>
    <x v="1160"/>
    <n v="22.752000000000002"/>
    <n v="3"/>
    <n v="0.2"/>
    <n v="7.1099999999999994"/>
  </r>
  <r>
    <n v="9903"/>
    <x v="4966"/>
    <x v="3"/>
    <x v="170"/>
    <d v="2014-08-26T00:00:00"/>
    <s v="Standard Class"/>
    <s v="SC-20845"/>
    <s v="Sung Chung"/>
    <x v="0"/>
    <x v="0"/>
    <s v="Louisville"/>
    <x v="22"/>
    <n v="80027"/>
    <x v="1"/>
    <x v="144"/>
    <x v="1"/>
    <x v="10"/>
    <x v="144"/>
    <n v="6.6720000000000006"/>
    <n v="1"/>
    <n v="0.2"/>
    <n v="2.0849999999999991"/>
  </r>
  <r>
    <n v="9904"/>
    <x v="4967"/>
    <x v="2"/>
    <x v="607"/>
    <d v="2011-11-18T00:00:00"/>
    <s v="Standard Class"/>
    <s v="DP-13000"/>
    <s v="Darren Powers"/>
    <x v="0"/>
    <x v="0"/>
    <s v="Carrollton"/>
    <x v="5"/>
    <n v="75007"/>
    <x v="2"/>
    <x v="1377"/>
    <x v="0"/>
    <x v="5"/>
    <x v="1353"/>
    <n v="25.128000000000004"/>
    <n v="3"/>
    <n v="0.6"/>
    <n v="-6.9101999999999997"/>
  </r>
  <r>
    <n v="9905"/>
    <x v="4967"/>
    <x v="2"/>
    <x v="607"/>
    <d v="2011-11-18T00:00:00"/>
    <s v="Standard Class"/>
    <s v="DP-13000"/>
    <s v="Darren Powers"/>
    <x v="0"/>
    <x v="0"/>
    <s v="Carrollton"/>
    <x v="5"/>
    <n v="75007"/>
    <x v="2"/>
    <x v="428"/>
    <x v="2"/>
    <x v="11"/>
    <x v="423"/>
    <n v="127.98399999999999"/>
    <n v="2"/>
    <n v="0.2"/>
    <n v="25.596799999999998"/>
  </r>
  <r>
    <n v="9906"/>
    <x v="4968"/>
    <x v="1"/>
    <x v="1023"/>
    <d v="2012-09-15T00:00:00"/>
    <s v="First Class"/>
    <s v="KD-16615"/>
    <s v="Ken Dana"/>
    <x v="1"/>
    <x v="0"/>
    <s v="Anaheim"/>
    <x v="1"/>
    <n v="92804"/>
    <x v="1"/>
    <x v="1155"/>
    <x v="0"/>
    <x v="5"/>
    <x v="1134"/>
    <n v="131.88"/>
    <n v="7"/>
    <n v="0"/>
    <n v="55.389600000000002"/>
  </r>
  <r>
    <n v="9907"/>
    <x v="4968"/>
    <x v="1"/>
    <x v="1023"/>
    <d v="2012-09-15T00:00:00"/>
    <s v="First Class"/>
    <s v="KD-16615"/>
    <s v="Ken Dana"/>
    <x v="1"/>
    <x v="0"/>
    <s v="Anaheim"/>
    <x v="1"/>
    <n v="92804"/>
    <x v="1"/>
    <x v="1124"/>
    <x v="1"/>
    <x v="8"/>
    <x v="1103"/>
    <n v="25.031999999999996"/>
    <n v="3"/>
    <n v="0.2"/>
    <n v="7.822499999999998"/>
  </r>
  <r>
    <n v="9908"/>
    <x v="4968"/>
    <x v="1"/>
    <x v="1023"/>
    <d v="2012-09-15T00:00:00"/>
    <s v="First Class"/>
    <s v="KD-16615"/>
    <s v="Ken Dana"/>
    <x v="1"/>
    <x v="0"/>
    <s v="Anaheim"/>
    <x v="1"/>
    <n v="92804"/>
    <x v="1"/>
    <x v="1180"/>
    <x v="0"/>
    <x v="1"/>
    <x v="1157"/>
    <n v="717.72"/>
    <n v="3"/>
    <n v="0.2"/>
    <n v="71.77200000000002"/>
  </r>
  <r>
    <n v="9909"/>
    <x v="4968"/>
    <x v="1"/>
    <x v="1023"/>
    <d v="2012-09-15T00:00:00"/>
    <s v="First Class"/>
    <s v="KD-16615"/>
    <s v="Ken Dana"/>
    <x v="1"/>
    <x v="0"/>
    <s v="Anaheim"/>
    <x v="1"/>
    <n v="92804"/>
    <x v="1"/>
    <x v="1484"/>
    <x v="0"/>
    <x v="5"/>
    <x v="1462"/>
    <n v="207.35"/>
    <n v="5"/>
    <n v="0"/>
    <n v="24.881999999999991"/>
  </r>
  <r>
    <n v="9910"/>
    <x v="4968"/>
    <x v="1"/>
    <x v="1023"/>
    <d v="2012-09-15T00:00:00"/>
    <s v="First Class"/>
    <s v="KD-16615"/>
    <s v="Ken Dana"/>
    <x v="1"/>
    <x v="0"/>
    <s v="Anaheim"/>
    <x v="1"/>
    <n v="92804"/>
    <x v="1"/>
    <x v="943"/>
    <x v="0"/>
    <x v="5"/>
    <x v="927"/>
    <n v="44.67"/>
    <n v="3"/>
    <n v="0"/>
    <n v="12.060900000000002"/>
  </r>
  <r>
    <n v="9911"/>
    <x v="4968"/>
    <x v="1"/>
    <x v="1023"/>
    <d v="2012-09-15T00:00:00"/>
    <s v="First Class"/>
    <s v="KD-16615"/>
    <s v="Ken Dana"/>
    <x v="1"/>
    <x v="0"/>
    <s v="Anaheim"/>
    <x v="1"/>
    <n v="92804"/>
    <x v="1"/>
    <x v="921"/>
    <x v="1"/>
    <x v="10"/>
    <x v="904"/>
    <n v="209.7"/>
    <n v="2"/>
    <n v="0"/>
    <n v="100.65599999999999"/>
  </r>
  <r>
    <n v="9912"/>
    <x v="4969"/>
    <x v="2"/>
    <x v="267"/>
    <d v="2011-04-09T00:00:00"/>
    <s v="Standard Class"/>
    <s v="RP-19855"/>
    <s v="Roy Phan"/>
    <x v="1"/>
    <x v="0"/>
    <s v="Richmond"/>
    <x v="0"/>
    <n v="40475"/>
    <x v="0"/>
    <x v="91"/>
    <x v="1"/>
    <x v="8"/>
    <x v="91"/>
    <n v="115.36"/>
    <n v="7"/>
    <n v="0"/>
    <n v="56.526400000000002"/>
  </r>
  <r>
    <n v="9913"/>
    <x v="4970"/>
    <x v="1"/>
    <x v="998"/>
    <d v="2012-10-12T00:00:00"/>
    <s v="First Class"/>
    <s v="KN-16390"/>
    <s v="Katherine Nockton"/>
    <x v="1"/>
    <x v="0"/>
    <s v="Santa Barbara"/>
    <x v="1"/>
    <n v="93101"/>
    <x v="1"/>
    <x v="1318"/>
    <x v="0"/>
    <x v="1"/>
    <x v="1295"/>
    <n v="362.13599999999997"/>
    <n v="3"/>
    <n v="0.2"/>
    <n v="-54.320399999999978"/>
  </r>
  <r>
    <n v="9914"/>
    <x v="4970"/>
    <x v="1"/>
    <x v="998"/>
    <d v="2012-10-12T00:00:00"/>
    <s v="First Class"/>
    <s v="KN-16390"/>
    <s v="Katherine Nockton"/>
    <x v="1"/>
    <x v="0"/>
    <s v="Santa Barbara"/>
    <x v="1"/>
    <n v="93101"/>
    <x v="1"/>
    <x v="1655"/>
    <x v="1"/>
    <x v="2"/>
    <x v="1634"/>
    <n v="31.049999999999997"/>
    <n v="3"/>
    <n v="0"/>
    <n v="14.904"/>
  </r>
  <r>
    <n v="9915"/>
    <x v="4971"/>
    <x v="3"/>
    <x v="926"/>
    <d v="2014-02-01T00:00:00"/>
    <s v="Second Class"/>
    <s v="TM-21010"/>
    <s v="Tamara Manning"/>
    <x v="0"/>
    <x v="0"/>
    <s v="Marion"/>
    <x v="23"/>
    <n v="52302"/>
    <x v="2"/>
    <x v="1465"/>
    <x v="1"/>
    <x v="10"/>
    <x v="1442"/>
    <n v="12.96"/>
    <n v="2"/>
    <n v="0"/>
    <n v="6.2208000000000006"/>
  </r>
  <r>
    <n v="9916"/>
    <x v="4971"/>
    <x v="3"/>
    <x v="926"/>
    <d v="2014-02-01T00:00:00"/>
    <s v="Second Class"/>
    <s v="TM-21010"/>
    <s v="Tamara Manning"/>
    <x v="0"/>
    <x v="0"/>
    <s v="Marion"/>
    <x v="23"/>
    <n v="52302"/>
    <x v="2"/>
    <x v="640"/>
    <x v="1"/>
    <x v="10"/>
    <x v="634"/>
    <n v="94.85"/>
    <n v="5"/>
    <n v="0"/>
    <n v="45.527999999999992"/>
  </r>
  <r>
    <n v="9917"/>
    <x v="4971"/>
    <x v="3"/>
    <x v="926"/>
    <d v="2014-02-01T00:00:00"/>
    <s v="Second Class"/>
    <s v="TM-21010"/>
    <s v="Tamara Manning"/>
    <x v="0"/>
    <x v="0"/>
    <s v="Marion"/>
    <x v="23"/>
    <n v="52302"/>
    <x v="2"/>
    <x v="146"/>
    <x v="1"/>
    <x v="4"/>
    <x v="146"/>
    <n v="13.48"/>
    <n v="1"/>
    <n v="0"/>
    <n v="3.5047999999999995"/>
  </r>
  <r>
    <n v="9918"/>
    <x v="4971"/>
    <x v="3"/>
    <x v="926"/>
    <d v="2014-02-01T00:00:00"/>
    <s v="Second Class"/>
    <s v="TM-21010"/>
    <s v="Tamara Manning"/>
    <x v="0"/>
    <x v="0"/>
    <s v="Marion"/>
    <x v="23"/>
    <n v="52302"/>
    <x v="2"/>
    <x v="527"/>
    <x v="0"/>
    <x v="5"/>
    <x v="522"/>
    <n v="14.91"/>
    <n v="3"/>
    <n v="0"/>
    <n v="4.6220999999999997"/>
  </r>
  <r>
    <n v="9919"/>
    <x v="4972"/>
    <x v="1"/>
    <x v="496"/>
    <d v="2012-09-29T00:00:00"/>
    <s v="Standard Class"/>
    <s v="JF-15190"/>
    <s v="Jamie Frazer"/>
    <x v="0"/>
    <x v="0"/>
    <s v="New York City"/>
    <x v="15"/>
    <n v="10035"/>
    <x v="3"/>
    <x v="889"/>
    <x v="1"/>
    <x v="12"/>
    <x v="873"/>
    <n v="39.979999999999997"/>
    <n v="1"/>
    <n v="0"/>
    <n v="17.990999999999996"/>
  </r>
  <r>
    <n v="9920"/>
    <x v="4973"/>
    <x v="0"/>
    <x v="543"/>
    <d v="2013-03-20T00:00:00"/>
    <s v="Standard Class"/>
    <s v="MY-18295"/>
    <s v="Muhammed Yedwab"/>
    <x v="1"/>
    <x v="0"/>
    <s v="Bryan"/>
    <x v="5"/>
    <n v="77803"/>
    <x v="2"/>
    <x v="83"/>
    <x v="0"/>
    <x v="1"/>
    <x v="83"/>
    <n v="528.42999999999995"/>
    <n v="5"/>
    <n v="0.3"/>
    <n v="-143.43099999999998"/>
  </r>
  <r>
    <n v="9921"/>
    <x v="4973"/>
    <x v="0"/>
    <x v="543"/>
    <d v="2013-03-20T00:00:00"/>
    <s v="Standard Class"/>
    <s v="MY-18295"/>
    <s v="Muhammed Yedwab"/>
    <x v="1"/>
    <x v="0"/>
    <s v="Bryan"/>
    <x v="5"/>
    <n v="77803"/>
    <x v="2"/>
    <x v="1399"/>
    <x v="1"/>
    <x v="8"/>
    <x v="1377"/>
    <n v="22.385999999999996"/>
    <n v="7"/>
    <n v="0.8"/>
    <n v="-35.817600000000013"/>
  </r>
  <r>
    <n v="9922"/>
    <x v="4974"/>
    <x v="2"/>
    <x v="156"/>
    <d v="2011-11-30T00:00:00"/>
    <s v="Standard Class"/>
    <s v="AT-10435"/>
    <s v="Alyssa Tate"/>
    <x v="2"/>
    <x v="0"/>
    <s v="Akron"/>
    <x v="24"/>
    <n v="44312"/>
    <x v="3"/>
    <x v="849"/>
    <x v="1"/>
    <x v="8"/>
    <x v="834"/>
    <n v="5.7420000000000009"/>
    <n v="3"/>
    <n v="0.7"/>
    <n v="-4.5935999999999986"/>
  </r>
  <r>
    <n v="9923"/>
    <x v="4975"/>
    <x v="3"/>
    <x v="636"/>
    <d v="2014-05-11T00:00:00"/>
    <s v="Standard Class"/>
    <s v="JF-15490"/>
    <s v="Jeremy Farry"/>
    <x v="0"/>
    <x v="0"/>
    <s v="Chicago"/>
    <x v="10"/>
    <n v="60653"/>
    <x v="2"/>
    <x v="876"/>
    <x v="2"/>
    <x v="11"/>
    <x v="861"/>
    <n v="191.96800000000002"/>
    <n v="4"/>
    <n v="0.2"/>
    <n v="28.79519999999998"/>
  </r>
  <r>
    <n v="9924"/>
    <x v="4976"/>
    <x v="1"/>
    <x v="305"/>
    <d v="2012-03-23T00:00:00"/>
    <s v="First Class"/>
    <s v="DH-13075"/>
    <s v="Dave Hallsten"/>
    <x v="1"/>
    <x v="0"/>
    <s v="New York City"/>
    <x v="15"/>
    <n v="10035"/>
    <x v="3"/>
    <x v="350"/>
    <x v="1"/>
    <x v="8"/>
    <x v="346"/>
    <n v="49.847999999999999"/>
    <n v="3"/>
    <n v="0.2"/>
    <n v="16.823699999999999"/>
  </r>
  <r>
    <n v="9925"/>
    <x v="4976"/>
    <x v="1"/>
    <x v="305"/>
    <d v="2012-03-23T00:00:00"/>
    <s v="First Class"/>
    <s v="DH-13075"/>
    <s v="Dave Hallsten"/>
    <x v="1"/>
    <x v="0"/>
    <s v="New York City"/>
    <x v="15"/>
    <n v="10035"/>
    <x v="3"/>
    <x v="244"/>
    <x v="1"/>
    <x v="12"/>
    <x v="242"/>
    <n v="23.99"/>
    <n v="1"/>
    <n v="0"/>
    <n v="11.994999999999999"/>
  </r>
  <r>
    <n v="9926"/>
    <x v="4976"/>
    <x v="1"/>
    <x v="305"/>
    <d v="2012-03-23T00:00:00"/>
    <s v="First Class"/>
    <s v="DH-13075"/>
    <s v="Dave Hallsten"/>
    <x v="1"/>
    <x v="0"/>
    <s v="New York City"/>
    <x v="15"/>
    <n v="10035"/>
    <x v="3"/>
    <x v="13"/>
    <x v="1"/>
    <x v="8"/>
    <x v="13"/>
    <n v="1087.9360000000001"/>
    <n v="8"/>
    <n v="0.2"/>
    <n v="353.5791999999999"/>
  </r>
  <r>
    <n v="9927"/>
    <x v="4976"/>
    <x v="1"/>
    <x v="305"/>
    <d v="2012-03-23T00:00:00"/>
    <s v="First Class"/>
    <s v="DH-13075"/>
    <s v="Dave Hallsten"/>
    <x v="1"/>
    <x v="0"/>
    <s v="New York City"/>
    <x v="15"/>
    <n v="10035"/>
    <x v="3"/>
    <x v="966"/>
    <x v="2"/>
    <x v="7"/>
    <x v="950"/>
    <n v="199.98"/>
    <n v="2"/>
    <n v="0"/>
    <n v="53.994599999999991"/>
  </r>
  <r>
    <n v="9928"/>
    <x v="4976"/>
    <x v="1"/>
    <x v="305"/>
    <d v="2012-03-23T00:00:00"/>
    <s v="First Class"/>
    <s v="DH-13075"/>
    <s v="Dave Hallsten"/>
    <x v="1"/>
    <x v="0"/>
    <s v="New York City"/>
    <x v="15"/>
    <n v="10035"/>
    <x v="3"/>
    <x v="1222"/>
    <x v="1"/>
    <x v="4"/>
    <x v="1197"/>
    <n v="83.92"/>
    <n v="4"/>
    <n v="0"/>
    <n v="20.140799999999999"/>
  </r>
  <r>
    <n v="9929"/>
    <x v="4977"/>
    <x v="0"/>
    <x v="913"/>
    <d v="2013-09-05T00:00:00"/>
    <s v="Same Day"/>
    <s v="IM-15055"/>
    <s v="Ionia McGrath"/>
    <x v="0"/>
    <x v="0"/>
    <s v="San Francisco"/>
    <x v="1"/>
    <n v="94122"/>
    <x v="1"/>
    <x v="74"/>
    <x v="0"/>
    <x v="5"/>
    <x v="74"/>
    <n v="24.27"/>
    <n v="3"/>
    <n v="0"/>
    <n v="8.7371999999999996"/>
  </r>
  <r>
    <n v="9930"/>
    <x v="4977"/>
    <x v="0"/>
    <x v="913"/>
    <d v="2013-09-05T00:00:00"/>
    <s v="Same Day"/>
    <s v="IM-15055"/>
    <s v="Ionia McGrath"/>
    <x v="0"/>
    <x v="0"/>
    <s v="San Francisco"/>
    <x v="1"/>
    <n v="94122"/>
    <x v="1"/>
    <x v="1293"/>
    <x v="2"/>
    <x v="16"/>
    <x v="1270"/>
    <n v="2799.9600000000005"/>
    <n v="5"/>
    <n v="0.2"/>
    <n v="944.98649999999986"/>
  </r>
  <r>
    <n v="9931"/>
    <x v="4978"/>
    <x v="1"/>
    <x v="50"/>
    <d v="2012-11-17T00:00:00"/>
    <s v="Standard Class"/>
    <s v="KH-16510"/>
    <s v="Keith Herrera"/>
    <x v="0"/>
    <x v="0"/>
    <s v="San Bernardino"/>
    <x v="1"/>
    <n v="92404"/>
    <x v="1"/>
    <x v="1488"/>
    <x v="1"/>
    <x v="8"/>
    <x v="1466"/>
    <n v="9.8719999999999999"/>
    <n v="2"/>
    <n v="0.2"/>
    <n v="3.4551999999999996"/>
  </r>
  <r>
    <n v="9932"/>
    <x v="4978"/>
    <x v="1"/>
    <x v="50"/>
    <d v="2012-11-17T00:00:00"/>
    <s v="Standard Class"/>
    <s v="KH-16510"/>
    <s v="Keith Herrera"/>
    <x v="0"/>
    <x v="0"/>
    <s v="San Bernardino"/>
    <x v="1"/>
    <n v="92404"/>
    <x v="1"/>
    <x v="1373"/>
    <x v="0"/>
    <x v="0"/>
    <x v="1349"/>
    <n v="683.33199999999999"/>
    <n v="4"/>
    <n v="0.15"/>
    <n v="-40.196000000000055"/>
  </r>
  <r>
    <n v="9933"/>
    <x v="4978"/>
    <x v="1"/>
    <x v="50"/>
    <d v="2012-11-17T00:00:00"/>
    <s v="Standard Class"/>
    <s v="KH-16510"/>
    <s v="Keith Herrera"/>
    <x v="0"/>
    <x v="0"/>
    <s v="San Bernardino"/>
    <x v="1"/>
    <n v="92404"/>
    <x v="1"/>
    <x v="1532"/>
    <x v="1"/>
    <x v="10"/>
    <x v="1511"/>
    <n v="29.96"/>
    <n v="7"/>
    <n v="0"/>
    <n v="13.481999999999998"/>
  </r>
  <r>
    <n v="9934"/>
    <x v="4979"/>
    <x v="2"/>
    <x v="384"/>
    <d v="2011-07-14T00:00:00"/>
    <s v="First Class"/>
    <s v="JK-15205"/>
    <s v="Jamie Kunitz"/>
    <x v="0"/>
    <x v="0"/>
    <s v="Niagara Falls"/>
    <x v="15"/>
    <n v="14304"/>
    <x v="3"/>
    <x v="1514"/>
    <x v="2"/>
    <x v="7"/>
    <x v="1492"/>
    <n v="164.85000000000002"/>
    <n v="3"/>
    <n v="0"/>
    <n v="47.806499999999993"/>
  </r>
  <r>
    <n v="9935"/>
    <x v="4980"/>
    <x v="0"/>
    <x v="281"/>
    <d v="2013-04-13T00:00:00"/>
    <s v="Standard Class"/>
    <s v="AS-10240"/>
    <s v="Alan Shonely"/>
    <x v="0"/>
    <x v="0"/>
    <s v="Philadelphia"/>
    <x v="9"/>
    <n v="19120"/>
    <x v="3"/>
    <x v="1803"/>
    <x v="1"/>
    <x v="9"/>
    <x v="1784"/>
    <n v="33.528000000000006"/>
    <n v="3"/>
    <n v="0.2"/>
    <n v="2.5146000000000015"/>
  </r>
  <r>
    <n v="9936"/>
    <x v="4980"/>
    <x v="0"/>
    <x v="281"/>
    <d v="2013-04-13T00:00:00"/>
    <s v="Standard Class"/>
    <s v="AS-10240"/>
    <s v="Alan Shonely"/>
    <x v="0"/>
    <x v="0"/>
    <s v="Philadelphia"/>
    <x v="9"/>
    <n v="19120"/>
    <x v="3"/>
    <x v="1861"/>
    <x v="1"/>
    <x v="4"/>
    <x v="1840"/>
    <n v="36.744"/>
    <n v="3"/>
    <n v="0.2"/>
    <n v="3.6744000000000039"/>
  </r>
  <r>
    <n v="9937"/>
    <x v="4981"/>
    <x v="3"/>
    <x v="92"/>
    <d v="2014-06-29T00:00:00"/>
    <s v="Standard Class"/>
    <s v="SC-20575"/>
    <s v="Sonia Cooley"/>
    <x v="0"/>
    <x v="0"/>
    <s v="Cranston"/>
    <x v="34"/>
    <n v="2920"/>
    <x v="3"/>
    <x v="141"/>
    <x v="1"/>
    <x v="8"/>
    <x v="141"/>
    <n v="102.93"/>
    <n v="3"/>
    <n v="0"/>
    <n v="48.377100000000006"/>
  </r>
  <r>
    <n v="9938"/>
    <x v="4982"/>
    <x v="0"/>
    <x v="1235"/>
    <d v="2013-06-07T00:00:00"/>
    <s v="Second Class"/>
    <s v="CP-12340"/>
    <s v="Christine Phan"/>
    <x v="1"/>
    <x v="0"/>
    <s v="Los Angeles"/>
    <x v="1"/>
    <n v="90049"/>
    <x v="1"/>
    <x v="972"/>
    <x v="0"/>
    <x v="3"/>
    <x v="957"/>
    <n v="71.088000000000008"/>
    <n v="2"/>
    <n v="0.2"/>
    <n v="-1.7772000000000041"/>
  </r>
  <r>
    <n v="9939"/>
    <x v="4983"/>
    <x v="0"/>
    <x v="939"/>
    <d v="2013-12-18T00:00:00"/>
    <s v="Standard Class"/>
    <s v="NS-18640"/>
    <s v="Noel Staavos"/>
    <x v="1"/>
    <x v="0"/>
    <s v="New York City"/>
    <x v="15"/>
    <n v="10009"/>
    <x v="3"/>
    <x v="441"/>
    <x v="0"/>
    <x v="5"/>
    <x v="1710"/>
    <n v="60.35"/>
    <n v="5"/>
    <n v="0"/>
    <n v="19.915500000000002"/>
  </r>
  <r>
    <n v="9940"/>
    <x v="4983"/>
    <x v="0"/>
    <x v="939"/>
    <d v="2013-12-18T00:00:00"/>
    <s v="Standard Class"/>
    <s v="NS-18640"/>
    <s v="Noel Staavos"/>
    <x v="1"/>
    <x v="0"/>
    <s v="New York City"/>
    <x v="15"/>
    <n v="10009"/>
    <x v="3"/>
    <x v="1280"/>
    <x v="1"/>
    <x v="14"/>
    <x v="1256"/>
    <n v="35.520000000000003"/>
    <n v="4"/>
    <n v="0"/>
    <n v="9.9456000000000024"/>
  </r>
  <r>
    <n v="9941"/>
    <x v="4983"/>
    <x v="0"/>
    <x v="939"/>
    <d v="2013-12-18T00:00:00"/>
    <s v="Standard Class"/>
    <s v="NS-18640"/>
    <s v="Noel Staavos"/>
    <x v="1"/>
    <x v="0"/>
    <s v="New York City"/>
    <x v="15"/>
    <n v="10009"/>
    <x v="3"/>
    <x v="902"/>
    <x v="1"/>
    <x v="6"/>
    <x v="885"/>
    <n v="11.200000000000001"/>
    <n v="7"/>
    <n v="0"/>
    <n v="4.8160000000000007"/>
  </r>
  <r>
    <n v="9942"/>
    <x v="4984"/>
    <x v="3"/>
    <x v="221"/>
    <d v="2014-12-01T00:00:00"/>
    <s v="Standard Class"/>
    <s v="JL-15835"/>
    <s v="John Lee"/>
    <x v="0"/>
    <x v="0"/>
    <s v="San Francisco"/>
    <x v="1"/>
    <n v="94122"/>
    <x v="1"/>
    <x v="404"/>
    <x v="2"/>
    <x v="11"/>
    <x v="400"/>
    <n v="223.58"/>
    <n v="14"/>
    <n v="0"/>
    <n v="87.196200000000005"/>
  </r>
  <r>
    <n v="9943"/>
    <x v="4985"/>
    <x v="2"/>
    <x v="129"/>
    <d v="2012-01-03T00:00:00"/>
    <s v="Standard Class"/>
    <s v="MD-17350"/>
    <s v="Maribeth Dona"/>
    <x v="0"/>
    <x v="0"/>
    <s v="Anaheim"/>
    <x v="1"/>
    <n v="92804"/>
    <x v="1"/>
    <x v="1439"/>
    <x v="1"/>
    <x v="4"/>
    <x v="1418"/>
    <n v="998.82"/>
    <n v="9"/>
    <n v="0"/>
    <n v="29.964600000000061"/>
  </r>
  <r>
    <n v="9944"/>
    <x v="4985"/>
    <x v="2"/>
    <x v="129"/>
    <d v="2012-01-03T00:00:00"/>
    <s v="Standard Class"/>
    <s v="MD-17350"/>
    <s v="Maribeth Dona"/>
    <x v="0"/>
    <x v="0"/>
    <s v="Anaheim"/>
    <x v="1"/>
    <n v="92804"/>
    <x v="1"/>
    <x v="682"/>
    <x v="1"/>
    <x v="14"/>
    <x v="676"/>
    <n v="51.150000000000006"/>
    <n v="5"/>
    <n v="0"/>
    <n v="13.299000000000003"/>
  </r>
  <r>
    <n v="9945"/>
    <x v="4986"/>
    <x v="1"/>
    <x v="1236"/>
    <d v="2012-04-17T00:00:00"/>
    <s v="Second Class"/>
    <s v="RD-19660"/>
    <s v="Robert Dilbeck"/>
    <x v="2"/>
    <x v="0"/>
    <s v="Seattle"/>
    <x v="4"/>
    <n v="98103"/>
    <x v="1"/>
    <x v="1033"/>
    <x v="1"/>
    <x v="4"/>
    <x v="1015"/>
    <n v="40.74"/>
    <n v="3"/>
    <n v="0"/>
    <n v="0.4073999999999991"/>
  </r>
  <r>
    <n v="9946"/>
    <x v="4987"/>
    <x v="2"/>
    <x v="1086"/>
    <d v="2011-03-06T00:00:00"/>
    <s v="Standard Class"/>
    <s v="NH-18610"/>
    <s v="Nicole Hansen"/>
    <x v="1"/>
    <x v="0"/>
    <s v="Philadelphia"/>
    <x v="9"/>
    <n v="19120"/>
    <x v="3"/>
    <x v="1450"/>
    <x v="1"/>
    <x v="10"/>
    <x v="1428"/>
    <n v="3.4240000000000004"/>
    <n v="1"/>
    <n v="0.2"/>
    <n v="1.0699999999999996"/>
  </r>
  <r>
    <n v="9947"/>
    <x v="4987"/>
    <x v="2"/>
    <x v="1086"/>
    <d v="2011-03-06T00:00:00"/>
    <s v="Standard Class"/>
    <s v="NH-18610"/>
    <s v="Nicole Hansen"/>
    <x v="1"/>
    <x v="0"/>
    <s v="Philadelphia"/>
    <x v="9"/>
    <n v="19120"/>
    <x v="3"/>
    <x v="725"/>
    <x v="2"/>
    <x v="11"/>
    <x v="717"/>
    <n v="151.20000000000002"/>
    <n v="3"/>
    <n v="0.2"/>
    <n v="32.130000000000003"/>
  </r>
  <r>
    <n v="9948"/>
    <x v="4988"/>
    <x v="3"/>
    <x v="702"/>
    <d v="2014-06-04T00:00:00"/>
    <s v="Second Class"/>
    <s v="HW-14935"/>
    <s v="Helen Wasserman"/>
    <x v="1"/>
    <x v="0"/>
    <s v="Indianapolis"/>
    <x v="14"/>
    <n v="46203"/>
    <x v="2"/>
    <x v="623"/>
    <x v="0"/>
    <x v="1"/>
    <x v="617"/>
    <n v="1925.88"/>
    <n v="6"/>
    <n v="0"/>
    <n v="539.24639999999999"/>
  </r>
  <r>
    <n v="9949"/>
    <x v="4988"/>
    <x v="3"/>
    <x v="702"/>
    <d v="2014-06-04T00:00:00"/>
    <s v="Second Class"/>
    <s v="HW-14935"/>
    <s v="Helen Wasserman"/>
    <x v="1"/>
    <x v="0"/>
    <s v="Indianapolis"/>
    <x v="14"/>
    <n v="46203"/>
    <x v="2"/>
    <x v="227"/>
    <x v="1"/>
    <x v="9"/>
    <x v="225"/>
    <n v="2405.1999999999998"/>
    <n v="8"/>
    <n v="0"/>
    <n v="793.71599999999989"/>
  </r>
  <r>
    <n v="9950"/>
    <x v="4988"/>
    <x v="3"/>
    <x v="702"/>
    <d v="2014-06-04T00:00:00"/>
    <s v="Second Class"/>
    <s v="HW-14935"/>
    <s v="Helen Wasserman"/>
    <x v="1"/>
    <x v="0"/>
    <s v="Indianapolis"/>
    <x v="14"/>
    <n v="46203"/>
    <x v="2"/>
    <x v="1130"/>
    <x v="2"/>
    <x v="11"/>
    <x v="1109"/>
    <n v="83.97"/>
    <n v="3"/>
    <n v="0"/>
    <n v="15.954299999999993"/>
  </r>
  <r>
    <n v="9951"/>
    <x v="4988"/>
    <x v="3"/>
    <x v="702"/>
    <d v="2014-06-04T00:00:00"/>
    <s v="Second Class"/>
    <s v="HW-14935"/>
    <s v="Helen Wasserman"/>
    <x v="1"/>
    <x v="0"/>
    <s v="Indianapolis"/>
    <x v="14"/>
    <n v="46203"/>
    <x v="2"/>
    <x v="685"/>
    <x v="2"/>
    <x v="11"/>
    <x v="678"/>
    <n v="39.89"/>
    <n v="1"/>
    <n v="0"/>
    <n v="14.7593"/>
  </r>
  <r>
    <n v="9952"/>
    <x v="4988"/>
    <x v="3"/>
    <x v="702"/>
    <d v="2014-06-04T00:00:00"/>
    <s v="Second Class"/>
    <s v="HW-14935"/>
    <s v="Helen Wasserman"/>
    <x v="1"/>
    <x v="0"/>
    <s v="Indianapolis"/>
    <x v="14"/>
    <n v="46203"/>
    <x v="2"/>
    <x v="844"/>
    <x v="1"/>
    <x v="8"/>
    <x v="830"/>
    <n v="17.38"/>
    <n v="2"/>
    <n v="0"/>
    <n v="8.69"/>
  </r>
  <r>
    <n v="9953"/>
    <x v="4989"/>
    <x v="1"/>
    <x v="639"/>
    <d v="2012-12-16T00:00:00"/>
    <s v="Second Class"/>
    <s v="DB-12970"/>
    <s v="Darren Budd"/>
    <x v="1"/>
    <x v="0"/>
    <s v="Los Angeles"/>
    <x v="1"/>
    <n v="90045"/>
    <x v="1"/>
    <x v="303"/>
    <x v="1"/>
    <x v="8"/>
    <x v="300"/>
    <n v="55.264000000000003"/>
    <n v="2"/>
    <n v="0.2"/>
    <n v="20.723999999999997"/>
  </r>
  <r>
    <n v="9954"/>
    <x v="4989"/>
    <x v="1"/>
    <x v="639"/>
    <d v="2012-12-16T00:00:00"/>
    <s v="Second Class"/>
    <s v="DB-12970"/>
    <s v="Darren Budd"/>
    <x v="1"/>
    <x v="0"/>
    <s v="Los Angeles"/>
    <x v="1"/>
    <n v="90045"/>
    <x v="1"/>
    <x v="1347"/>
    <x v="1"/>
    <x v="10"/>
    <x v="1323"/>
    <n v="6.48"/>
    <n v="1"/>
    <n v="0"/>
    <n v="3.1104000000000003"/>
  </r>
  <r>
    <n v="9955"/>
    <x v="4989"/>
    <x v="1"/>
    <x v="639"/>
    <d v="2012-12-16T00:00:00"/>
    <s v="Second Class"/>
    <s v="DB-12970"/>
    <s v="Darren Budd"/>
    <x v="1"/>
    <x v="0"/>
    <s v="Los Angeles"/>
    <x v="1"/>
    <n v="90045"/>
    <x v="1"/>
    <x v="1395"/>
    <x v="1"/>
    <x v="8"/>
    <x v="1373"/>
    <n v="34.248000000000005"/>
    <n v="3"/>
    <n v="0.2"/>
    <n v="11.558699999999998"/>
  </r>
  <r>
    <n v="9956"/>
    <x v="4989"/>
    <x v="1"/>
    <x v="639"/>
    <d v="2012-12-16T00:00:00"/>
    <s v="Second Class"/>
    <s v="DB-12970"/>
    <s v="Darren Budd"/>
    <x v="1"/>
    <x v="0"/>
    <s v="Los Angeles"/>
    <x v="1"/>
    <n v="90045"/>
    <x v="1"/>
    <x v="975"/>
    <x v="0"/>
    <x v="3"/>
    <x v="960"/>
    <n v="273.56799999999998"/>
    <n v="2"/>
    <n v="0.2"/>
    <n v="10.258800000000008"/>
  </r>
  <r>
    <n v="9957"/>
    <x v="4990"/>
    <x v="2"/>
    <x v="7"/>
    <d v="2011-11-17T00:00:00"/>
    <s v="Standard Class"/>
    <s v="KN-16705"/>
    <s v="Kristina Nunn"/>
    <x v="2"/>
    <x v="0"/>
    <s v="New Rochelle"/>
    <x v="15"/>
    <n v="10801"/>
    <x v="3"/>
    <x v="1286"/>
    <x v="1"/>
    <x v="10"/>
    <x v="1263"/>
    <n v="46.349999999999994"/>
    <n v="5"/>
    <n v="0"/>
    <n v="21.784499999999998"/>
  </r>
  <r>
    <n v="9958"/>
    <x v="4990"/>
    <x v="2"/>
    <x v="7"/>
    <d v="2011-11-17T00:00:00"/>
    <s v="Standard Class"/>
    <s v="KN-16705"/>
    <s v="Kristina Nunn"/>
    <x v="2"/>
    <x v="0"/>
    <s v="New Rochelle"/>
    <x v="15"/>
    <n v="10801"/>
    <x v="3"/>
    <x v="1558"/>
    <x v="1"/>
    <x v="10"/>
    <x v="1538"/>
    <n v="223.92"/>
    <n v="4"/>
    <n v="0"/>
    <n v="109.7208"/>
  </r>
  <r>
    <n v="9959"/>
    <x v="4990"/>
    <x v="2"/>
    <x v="7"/>
    <d v="2011-11-17T00:00:00"/>
    <s v="Standard Class"/>
    <s v="KN-16705"/>
    <s v="Kristina Nunn"/>
    <x v="2"/>
    <x v="0"/>
    <s v="New Rochelle"/>
    <x v="15"/>
    <n v="10801"/>
    <x v="3"/>
    <x v="503"/>
    <x v="1"/>
    <x v="14"/>
    <x v="498"/>
    <n v="7.3"/>
    <n v="2"/>
    <n v="0"/>
    <n v="2.1899999999999995"/>
  </r>
  <r>
    <n v="9960"/>
    <x v="4991"/>
    <x v="3"/>
    <x v="833"/>
    <d v="2014-10-12T00:00:00"/>
    <s v="Standard Class"/>
    <s v="AJ-10945"/>
    <s v="Ashley Jarboe"/>
    <x v="0"/>
    <x v="0"/>
    <s v="Chandler"/>
    <x v="16"/>
    <n v="85224"/>
    <x v="1"/>
    <x v="1663"/>
    <x v="1"/>
    <x v="6"/>
    <x v="1642"/>
    <n v="9.3439999999999994"/>
    <n v="2"/>
    <n v="0.2"/>
    <n v="1.8687999999999998"/>
  </r>
  <r>
    <n v="9961"/>
    <x v="4992"/>
    <x v="3"/>
    <x v="118"/>
    <d v="2014-09-19T00:00:00"/>
    <s v="Second Class"/>
    <s v="CL-12700"/>
    <s v="Craig Leslie"/>
    <x v="2"/>
    <x v="0"/>
    <s v="Florence"/>
    <x v="0"/>
    <n v="41042"/>
    <x v="0"/>
    <x v="1542"/>
    <x v="2"/>
    <x v="11"/>
    <x v="1521"/>
    <n v="18"/>
    <n v="1"/>
    <n v="0"/>
    <n v="3.2399999999999984"/>
  </r>
  <r>
    <n v="9962"/>
    <x v="4993"/>
    <x v="1"/>
    <x v="531"/>
    <d v="2012-03-22T00:00:00"/>
    <s v="First Class"/>
    <s v="CM-12655"/>
    <s v="Corinna Mitchell"/>
    <x v="2"/>
    <x v="0"/>
    <s v="Houston"/>
    <x v="5"/>
    <n v="77041"/>
    <x v="2"/>
    <x v="1127"/>
    <x v="1"/>
    <x v="10"/>
    <x v="1106"/>
    <n v="65.584000000000003"/>
    <n v="2"/>
    <n v="0.2"/>
    <n v="23.7742"/>
  </r>
  <r>
    <n v="9963"/>
    <x v="4993"/>
    <x v="1"/>
    <x v="531"/>
    <d v="2012-03-22T00:00:00"/>
    <s v="First Class"/>
    <s v="CM-12655"/>
    <s v="Corinna Mitchell"/>
    <x v="2"/>
    <x v="0"/>
    <s v="Houston"/>
    <x v="5"/>
    <n v="77041"/>
    <x v="2"/>
    <x v="1601"/>
    <x v="0"/>
    <x v="0"/>
    <x v="1584"/>
    <n v="383.46559999999994"/>
    <n v="4"/>
    <n v="0.32"/>
    <n v="-67.670400000000001"/>
  </r>
  <r>
    <n v="9964"/>
    <x v="4994"/>
    <x v="1"/>
    <x v="353"/>
    <d v="2012-07-26T00:00:00"/>
    <s v="Same Day"/>
    <s v="AS-10240"/>
    <s v="Alan Shonely"/>
    <x v="0"/>
    <x v="0"/>
    <s v="Philadelphia"/>
    <x v="9"/>
    <n v="19140"/>
    <x v="3"/>
    <x v="934"/>
    <x v="1"/>
    <x v="10"/>
    <x v="918"/>
    <n v="10.368000000000002"/>
    <n v="2"/>
    <n v="0.2"/>
    <n v="3.6288"/>
  </r>
  <r>
    <n v="9965"/>
    <x v="4995"/>
    <x v="0"/>
    <x v="5"/>
    <d v="2013-12-11T00:00:00"/>
    <s v="Second Class"/>
    <s v="HE-14800"/>
    <s v="Harold Engle"/>
    <x v="1"/>
    <x v="0"/>
    <s v="Newark"/>
    <x v="13"/>
    <n v="19711"/>
    <x v="3"/>
    <x v="278"/>
    <x v="0"/>
    <x v="5"/>
    <x v="275"/>
    <n v="13.4"/>
    <n v="1"/>
    <n v="0"/>
    <n v="6.4319999999999995"/>
  </r>
  <r>
    <n v="9966"/>
    <x v="4995"/>
    <x v="0"/>
    <x v="5"/>
    <d v="2013-12-11T00:00:00"/>
    <s v="Second Class"/>
    <s v="HE-14800"/>
    <s v="Harold Engle"/>
    <x v="1"/>
    <x v="0"/>
    <s v="Newark"/>
    <x v="13"/>
    <n v="19711"/>
    <x v="3"/>
    <x v="811"/>
    <x v="1"/>
    <x v="10"/>
    <x v="33"/>
    <n v="4.9800000000000004"/>
    <n v="1"/>
    <n v="0"/>
    <n v="2.3406000000000002"/>
  </r>
  <r>
    <n v="9967"/>
    <x v="4995"/>
    <x v="0"/>
    <x v="5"/>
    <d v="2013-12-11T00:00:00"/>
    <s v="Second Class"/>
    <s v="HE-14800"/>
    <s v="Harold Engle"/>
    <x v="1"/>
    <x v="0"/>
    <s v="Newark"/>
    <x v="13"/>
    <n v="19711"/>
    <x v="3"/>
    <x v="1358"/>
    <x v="1"/>
    <x v="12"/>
    <x v="1335"/>
    <n v="109.69"/>
    <n v="7"/>
    <n v="0"/>
    <n v="51.554299999999991"/>
  </r>
  <r>
    <n v="9968"/>
    <x v="4996"/>
    <x v="3"/>
    <x v="157"/>
    <d v="2014-12-18T00:00:00"/>
    <s v="Standard Class"/>
    <s v="RB-19435"/>
    <s v="Richard Bierner"/>
    <x v="0"/>
    <x v="0"/>
    <s v="Plainfield"/>
    <x v="30"/>
    <n v="7060"/>
    <x v="3"/>
    <x v="1232"/>
    <x v="1"/>
    <x v="8"/>
    <x v="1206"/>
    <n v="40.199999999999996"/>
    <n v="5"/>
    <n v="0"/>
    <n v="18.089999999999996"/>
  </r>
  <r>
    <n v="9969"/>
    <x v="4996"/>
    <x v="3"/>
    <x v="157"/>
    <d v="2014-12-18T00:00:00"/>
    <s v="Standard Class"/>
    <s v="RB-19435"/>
    <s v="Richard Bierner"/>
    <x v="0"/>
    <x v="0"/>
    <s v="Plainfield"/>
    <x v="30"/>
    <n v="7060"/>
    <x v="3"/>
    <x v="1498"/>
    <x v="1"/>
    <x v="8"/>
    <x v="1477"/>
    <n v="735.98"/>
    <n v="2"/>
    <n v="0"/>
    <n v="331.19099999999997"/>
  </r>
  <r>
    <n v="9970"/>
    <x v="4996"/>
    <x v="3"/>
    <x v="157"/>
    <d v="2014-12-18T00:00:00"/>
    <s v="Standard Class"/>
    <s v="RB-19435"/>
    <s v="Richard Bierner"/>
    <x v="0"/>
    <x v="0"/>
    <s v="Plainfield"/>
    <x v="30"/>
    <n v="7060"/>
    <x v="3"/>
    <x v="189"/>
    <x v="1"/>
    <x v="9"/>
    <x v="188"/>
    <n v="22.75"/>
    <n v="7"/>
    <n v="0"/>
    <n v="6.5974999999999993"/>
  </r>
  <r>
    <n v="9971"/>
    <x v="4997"/>
    <x v="1"/>
    <x v="1141"/>
    <d v="2012-07-02T00:00:00"/>
    <s v="Standard Class"/>
    <s v="MP-17470"/>
    <s v="Mark Packer"/>
    <x v="2"/>
    <x v="0"/>
    <s v="Smyrna"/>
    <x v="32"/>
    <n v="30080"/>
    <x v="0"/>
    <x v="979"/>
    <x v="1"/>
    <x v="8"/>
    <x v="963"/>
    <n v="119.56"/>
    <n v="2"/>
    <n v="0"/>
    <n v="54.997599999999991"/>
  </r>
  <r>
    <n v="9972"/>
    <x v="4997"/>
    <x v="1"/>
    <x v="1141"/>
    <d v="2012-07-02T00:00:00"/>
    <s v="Standard Class"/>
    <s v="MP-17470"/>
    <s v="Mark Packer"/>
    <x v="2"/>
    <x v="0"/>
    <s v="Smyrna"/>
    <x v="32"/>
    <n v="30080"/>
    <x v="0"/>
    <x v="1269"/>
    <x v="1"/>
    <x v="6"/>
    <x v="1245"/>
    <n v="140.75"/>
    <n v="5"/>
    <n v="0"/>
    <n v="42.22499999999998"/>
  </r>
  <r>
    <n v="9973"/>
    <x v="4998"/>
    <x v="0"/>
    <x v="108"/>
    <d v="2013-09-18T00:00:00"/>
    <s v="Standard Class"/>
    <s v="RC-19960"/>
    <s v="Ryan Crowe"/>
    <x v="0"/>
    <x v="0"/>
    <s v="Houston"/>
    <x v="5"/>
    <n v="77041"/>
    <x v="2"/>
    <x v="633"/>
    <x v="1"/>
    <x v="12"/>
    <x v="627"/>
    <n v="99.567999999999998"/>
    <n v="2"/>
    <n v="0.2"/>
    <n v="33.604199999999992"/>
  </r>
  <r>
    <n v="9974"/>
    <x v="4999"/>
    <x v="0"/>
    <x v="409"/>
    <d v="2013-12-11T00:00:00"/>
    <s v="Standard Class"/>
    <s v="AP-10720"/>
    <s v="Anne Pryor"/>
    <x v="2"/>
    <x v="0"/>
    <s v="Los Angeles"/>
    <x v="1"/>
    <n v="90032"/>
    <x v="1"/>
    <x v="1787"/>
    <x v="2"/>
    <x v="7"/>
    <x v="1768"/>
    <n v="271.95999999999998"/>
    <n v="5"/>
    <n v="0.2"/>
    <n v="27.195999999999998"/>
  </r>
  <r>
    <n v="9975"/>
    <x v="4999"/>
    <x v="0"/>
    <x v="409"/>
    <d v="2013-12-11T00:00:00"/>
    <s v="Standard Class"/>
    <s v="AP-10720"/>
    <s v="Anne Pryor"/>
    <x v="2"/>
    <x v="0"/>
    <s v="Los Angeles"/>
    <x v="1"/>
    <n v="90032"/>
    <x v="1"/>
    <x v="1126"/>
    <x v="1"/>
    <x v="6"/>
    <x v="1105"/>
    <n v="18.689999999999998"/>
    <n v="7"/>
    <n v="0"/>
    <n v="5.2332000000000001"/>
  </r>
  <r>
    <n v="9976"/>
    <x v="4999"/>
    <x v="0"/>
    <x v="409"/>
    <d v="2013-12-11T00:00:00"/>
    <s v="Standard Class"/>
    <s v="AP-10720"/>
    <s v="Anne Pryor"/>
    <x v="2"/>
    <x v="0"/>
    <s v="Los Angeles"/>
    <x v="1"/>
    <n v="90032"/>
    <x v="1"/>
    <x v="578"/>
    <x v="1"/>
    <x v="10"/>
    <x v="573"/>
    <n v="13.36"/>
    <n v="2"/>
    <n v="0"/>
    <n v="6.4127999999999998"/>
  </r>
  <r>
    <n v="9977"/>
    <x v="4999"/>
    <x v="0"/>
    <x v="409"/>
    <d v="2013-12-11T00:00:00"/>
    <s v="Standard Class"/>
    <s v="AP-10720"/>
    <s v="Anne Pryor"/>
    <x v="2"/>
    <x v="0"/>
    <s v="Los Angeles"/>
    <x v="1"/>
    <n v="90032"/>
    <x v="1"/>
    <x v="495"/>
    <x v="2"/>
    <x v="7"/>
    <x v="490"/>
    <n v="249.58400000000003"/>
    <n v="2"/>
    <n v="0.2"/>
    <n v="31.197999999999986"/>
  </r>
  <r>
    <n v="9978"/>
    <x v="4999"/>
    <x v="0"/>
    <x v="409"/>
    <d v="2013-12-11T00:00:00"/>
    <s v="Standard Class"/>
    <s v="AP-10720"/>
    <s v="Anne Pryor"/>
    <x v="2"/>
    <x v="0"/>
    <s v="Los Angeles"/>
    <x v="1"/>
    <n v="90032"/>
    <x v="1"/>
    <x v="494"/>
    <x v="1"/>
    <x v="13"/>
    <x v="489"/>
    <n v="13.86"/>
    <n v="7"/>
    <n v="0"/>
    <n v="0"/>
  </r>
  <r>
    <n v="9979"/>
    <x v="4999"/>
    <x v="0"/>
    <x v="409"/>
    <d v="2013-12-11T00:00:00"/>
    <s v="Standard Class"/>
    <s v="AP-10720"/>
    <s v="Anne Pryor"/>
    <x v="2"/>
    <x v="0"/>
    <s v="Los Angeles"/>
    <x v="1"/>
    <n v="90032"/>
    <x v="1"/>
    <x v="807"/>
    <x v="1"/>
    <x v="8"/>
    <x v="797"/>
    <n v="13.375999999999999"/>
    <n v="4"/>
    <n v="0.2"/>
    <n v="4.6815999999999995"/>
  </r>
  <r>
    <n v="9980"/>
    <x v="4999"/>
    <x v="0"/>
    <x v="409"/>
    <d v="2013-12-11T00:00:00"/>
    <s v="Standard Class"/>
    <s v="AP-10720"/>
    <s v="Anne Pryor"/>
    <x v="2"/>
    <x v="0"/>
    <s v="Los Angeles"/>
    <x v="1"/>
    <n v="90032"/>
    <x v="1"/>
    <x v="920"/>
    <x v="1"/>
    <x v="8"/>
    <x v="1749"/>
    <n v="437.47200000000009"/>
    <n v="14"/>
    <n v="0.2"/>
    <n v="153.11519999999999"/>
  </r>
  <r>
    <n v="9981"/>
    <x v="5000"/>
    <x v="1"/>
    <x v="684"/>
    <d v="2012-09-09T00:00:00"/>
    <s v="Second Class"/>
    <s v="SW-20455"/>
    <s v="Shaun Weien"/>
    <x v="0"/>
    <x v="0"/>
    <s v="Lafayette"/>
    <x v="28"/>
    <n v="70506"/>
    <x v="0"/>
    <x v="977"/>
    <x v="0"/>
    <x v="3"/>
    <x v="824"/>
    <n v="85.98"/>
    <n v="1"/>
    <n v="0"/>
    <n v="22.354800000000004"/>
  </r>
  <r>
    <n v="9982"/>
    <x v="5001"/>
    <x v="3"/>
    <x v="646"/>
    <d v="2014-08-07T00:00:00"/>
    <s v="First Class"/>
    <s v="TB-21055"/>
    <s v="Ted Butterfield"/>
    <x v="0"/>
    <x v="0"/>
    <s v="Fairfield"/>
    <x v="24"/>
    <n v="45014"/>
    <x v="3"/>
    <x v="617"/>
    <x v="1"/>
    <x v="2"/>
    <x v="612"/>
    <n v="16.520000000000003"/>
    <n v="5"/>
    <n v="0.2"/>
    <n v="5.368999999999998"/>
  </r>
  <r>
    <n v="9983"/>
    <x v="5002"/>
    <x v="0"/>
    <x v="897"/>
    <d v="2013-09-29T00:00:00"/>
    <s v="Standard Class"/>
    <s v="RC-19960"/>
    <s v="Ryan Crowe"/>
    <x v="0"/>
    <x v="0"/>
    <s v="Grand Rapids"/>
    <x v="12"/>
    <n v="49505"/>
    <x v="2"/>
    <x v="727"/>
    <x v="1"/>
    <x v="10"/>
    <x v="719"/>
    <n v="35.56"/>
    <n v="7"/>
    <n v="0"/>
    <n v="16.713200000000001"/>
  </r>
  <r>
    <n v="9984"/>
    <x v="5002"/>
    <x v="0"/>
    <x v="897"/>
    <d v="2013-09-29T00:00:00"/>
    <s v="Standard Class"/>
    <s v="RC-19960"/>
    <s v="Ryan Crowe"/>
    <x v="0"/>
    <x v="0"/>
    <s v="Grand Rapids"/>
    <x v="12"/>
    <n v="49505"/>
    <x v="2"/>
    <x v="1692"/>
    <x v="2"/>
    <x v="7"/>
    <x v="1671"/>
    <n v="97.98"/>
    <n v="2"/>
    <n v="0"/>
    <n v="27.434400000000011"/>
  </r>
  <r>
    <n v="9985"/>
    <x v="5003"/>
    <x v="1"/>
    <x v="961"/>
    <d v="2012-05-23T00:00:00"/>
    <s v="Standard Class"/>
    <s v="DV-13465"/>
    <s v="Dianna Vittorini"/>
    <x v="0"/>
    <x v="0"/>
    <s v="Long Beach"/>
    <x v="15"/>
    <n v="11561"/>
    <x v="3"/>
    <x v="365"/>
    <x v="1"/>
    <x v="2"/>
    <x v="360"/>
    <n v="31.5"/>
    <n v="10"/>
    <n v="0"/>
    <n v="15.120000000000001"/>
  </r>
  <r>
    <n v="9986"/>
    <x v="5003"/>
    <x v="1"/>
    <x v="961"/>
    <d v="2012-05-23T00:00:00"/>
    <s v="Standard Class"/>
    <s v="DV-13465"/>
    <s v="Dianna Vittorini"/>
    <x v="0"/>
    <x v="0"/>
    <s v="Long Beach"/>
    <x v="15"/>
    <n v="11561"/>
    <x v="3"/>
    <x v="1205"/>
    <x v="1"/>
    <x v="14"/>
    <x v="1181"/>
    <n v="55.6"/>
    <n v="4"/>
    <n v="0"/>
    <n v="16.123999999999995"/>
  </r>
  <r>
    <n v="9987"/>
    <x v="5004"/>
    <x v="0"/>
    <x v="321"/>
    <d v="2013-10-04T00:00:00"/>
    <s v="Standard Class"/>
    <s v="ML-17410"/>
    <s v="Maris LaWare"/>
    <x v="0"/>
    <x v="0"/>
    <s v="Los Angeles"/>
    <x v="1"/>
    <n v="90008"/>
    <x v="1"/>
    <x v="1519"/>
    <x v="2"/>
    <x v="11"/>
    <x v="1497"/>
    <n v="36.24"/>
    <n v="1"/>
    <n v="0"/>
    <n v="15.220800000000001"/>
  </r>
  <r>
    <n v="9988"/>
    <x v="5005"/>
    <x v="3"/>
    <x v="701"/>
    <d v="2014-11-22T00:00:00"/>
    <s v="Standard Class"/>
    <s v="RA-19885"/>
    <s v="Ruben Ausman"/>
    <x v="1"/>
    <x v="0"/>
    <s v="Athens"/>
    <x v="32"/>
    <n v="30605"/>
    <x v="0"/>
    <x v="1593"/>
    <x v="2"/>
    <x v="11"/>
    <x v="1576"/>
    <n v="79.989999999999995"/>
    <n v="1"/>
    <n v="0"/>
    <n v="28.796399999999998"/>
  </r>
  <r>
    <n v="9989"/>
    <x v="5005"/>
    <x v="3"/>
    <x v="701"/>
    <d v="2014-11-22T00:00:00"/>
    <s v="Standard Class"/>
    <s v="RA-19885"/>
    <s v="Ruben Ausman"/>
    <x v="1"/>
    <x v="0"/>
    <s v="Athens"/>
    <x v="32"/>
    <n v="30605"/>
    <x v="0"/>
    <x v="1783"/>
    <x v="2"/>
    <x v="7"/>
    <x v="1764"/>
    <n v="206.1"/>
    <n v="5"/>
    <n v="0"/>
    <n v="55.647000000000006"/>
  </r>
  <r>
    <n v="9990"/>
    <x v="5006"/>
    <x v="2"/>
    <x v="1237"/>
    <d v="2011-01-24T00:00:00"/>
    <s v="Second Class"/>
    <s v="TB-21400"/>
    <s v="Tom Boeckenhauer"/>
    <x v="0"/>
    <x v="0"/>
    <s v="Miami"/>
    <x v="2"/>
    <n v="33180"/>
    <x v="0"/>
    <x v="1172"/>
    <x v="0"/>
    <x v="5"/>
    <x v="1149"/>
    <n v="25.248000000000001"/>
    <n v="3"/>
    <n v="0.2"/>
    <n v="4.1027999999999993"/>
  </r>
  <r>
    <n v="9991"/>
    <x v="5007"/>
    <x v="3"/>
    <x v="425"/>
    <d v="2014-03-04T00:00:00"/>
    <s v="Standard Class"/>
    <s v="DB-13060"/>
    <s v="Dave Brooks"/>
    <x v="0"/>
    <x v="0"/>
    <s v="Costa Mesa"/>
    <x v="1"/>
    <n v="92627"/>
    <x v="1"/>
    <x v="1762"/>
    <x v="0"/>
    <x v="5"/>
    <x v="1742"/>
    <n v="91.96"/>
    <n v="2"/>
    <n v="0"/>
    <n v="15.633199999999988"/>
  </r>
  <r>
    <n v="9992"/>
    <x v="5007"/>
    <x v="3"/>
    <x v="425"/>
    <d v="2014-03-04T00:00:00"/>
    <s v="Standard Class"/>
    <s v="DB-13060"/>
    <s v="Dave Brooks"/>
    <x v="0"/>
    <x v="0"/>
    <s v="Costa Mesa"/>
    <x v="1"/>
    <n v="92627"/>
    <x v="1"/>
    <x v="297"/>
    <x v="2"/>
    <x v="7"/>
    <x v="294"/>
    <n v="258.57600000000002"/>
    <n v="2"/>
    <n v="0.2"/>
    <n v="19.393200000000007"/>
  </r>
  <r>
    <n v="9993"/>
    <x v="5007"/>
    <x v="3"/>
    <x v="425"/>
    <d v="2014-03-04T00:00:00"/>
    <s v="Standard Class"/>
    <s v="DB-13060"/>
    <s v="Dave Brooks"/>
    <x v="0"/>
    <x v="0"/>
    <s v="Costa Mesa"/>
    <x v="1"/>
    <n v="92627"/>
    <x v="1"/>
    <x v="956"/>
    <x v="1"/>
    <x v="10"/>
    <x v="940"/>
    <n v="29.6"/>
    <n v="4"/>
    <n v="0"/>
    <n v="13.32"/>
  </r>
  <r>
    <n v="9994"/>
    <x v="5008"/>
    <x v="3"/>
    <x v="464"/>
    <d v="2014-05-10T00:00:00"/>
    <s v="Second Class"/>
    <s v="CC-12220"/>
    <s v="Chris Cortes"/>
    <x v="0"/>
    <x v="0"/>
    <s v="Westminster"/>
    <x v="1"/>
    <n v="92683"/>
    <x v="1"/>
    <x v="166"/>
    <x v="1"/>
    <x v="9"/>
    <x v="165"/>
    <n v="243.16"/>
    <n v="2"/>
    <n v="0"/>
    <n v="72.947999999999979"/>
  </r>
  <r>
    <m/>
    <x v="5009"/>
    <x v="4"/>
    <x v="1238"/>
    <m/>
    <m/>
    <m/>
    <m/>
    <x v="3"/>
    <x v="1"/>
    <m/>
    <x v="49"/>
    <m/>
    <x v="4"/>
    <x v="1862"/>
    <x v="3"/>
    <x v="17"/>
    <x v="184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D29BED-C966-4B9F-8DCB-F7B30F261D55}"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20:G26"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items count="1864">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x="1862"/>
        <item t="default"/>
      </items>
    </pivotField>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items count="1843">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x="1841"/>
        <item t="default"/>
      </items>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8"/>
  </dataFields>
  <formats count="8">
    <format dxfId="664">
      <pivotArea outline="0" collapsedLevelsAreSubtotals="1" fieldPosition="0"/>
    </format>
    <format dxfId="665">
      <pivotArea dataOnly="0" labelOnly="1" outline="0" axis="axisValues" fieldPosition="0"/>
    </format>
    <format dxfId="153">
      <pivotArea type="all" dataOnly="0" outline="0" fieldPosition="0"/>
    </format>
    <format dxfId="146">
      <pivotArea outline="0" collapsedLevelsAreSubtotals="1" fieldPosition="0"/>
    </format>
    <format dxfId="145">
      <pivotArea field="16" type="button" dataOnly="0" labelOnly="1" outline="0" axis="axisRow" fieldPosition="0"/>
    </format>
    <format dxfId="144">
      <pivotArea dataOnly="0" labelOnly="1" fieldPosition="0">
        <references count="1">
          <reference field="16" count="5">
            <x v="3"/>
            <x v="5"/>
            <x v="13"/>
            <x v="14"/>
            <x v="16"/>
          </reference>
        </references>
      </pivotArea>
    </format>
    <format dxfId="143">
      <pivotArea dataOnly="0" labelOnly="1" grandRow="1" outline="0" fieldPosition="0"/>
    </format>
    <format dxfId="14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F5A708-26C6-4D13-9CEF-C6A7A5296E3F}"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9:G42"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140">
      <pivotArea type="all" dataOnly="0" outline="0" fieldPosition="0"/>
    </format>
    <format dxfId="133">
      <pivotArea outline="0" collapsedLevelsAreSubtotals="1" fieldPosition="0"/>
    </format>
    <format dxfId="132">
      <pivotArea field="3" type="button" dataOnly="0" labelOnly="1" outline="0" axis="axisRow" fieldPosition="0"/>
    </format>
    <format dxfId="131">
      <pivotArea dataOnly="0" labelOnly="1" fieldPosition="0">
        <references count="1">
          <reference field="3" count="12">
            <x v="1"/>
            <x v="2"/>
            <x v="3"/>
            <x v="4"/>
            <x v="5"/>
            <x v="6"/>
            <x v="7"/>
            <x v="8"/>
            <x v="9"/>
            <x v="10"/>
            <x v="11"/>
            <x v="12"/>
          </reference>
        </references>
      </pivotArea>
    </format>
    <format dxfId="130">
      <pivotArea dataOnly="0" labelOnly="1" grandRow="1" outline="0" fieldPosition="0"/>
    </format>
    <format dxfId="129">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827640-C859-4E48-9362-90671826A311}"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26:K3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7">
    <format dxfId="663">
      <pivotArea grandRow="1" outline="0" collapsedLevelsAreSubtotals="1" fieldPosition="0"/>
    </format>
    <format dxfId="127">
      <pivotArea type="all" dataOnly="0" outline="0" fieldPosition="0"/>
    </format>
    <format dxfId="120">
      <pivotArea outline="0" collapsedLevelsAreSubtotals="1" fieldPosition="0"/>
    </format>
    <format dxfId="119">
      <pivotArea field="3" type="button" dataOnly="0" labelOnly="1" outline="0" axis="axisRow" fieldPosition="0"/>
    </format>
    <format dxfId="118">
      <pivotArea dataOnly="0" labelOnly="1" fieldPosition="0">
        <references count="1">
          <reference field="3" count="12">
            <x v="1"/>
            <x v="2"/>
            <x v="3"/>
            <x v="4"/>
            <x v="5"/>
            <x v="6"/>
            <x v="7"/>
            <x v="8"/>
            <x v="9"/>
            <x v="10"/>
            <x v="11"/>
            <x v="12"/>
          </reference>
        </references>
      </pivotArea>
    </format>
    <format dxfId="117">
      <pivotArea dataOnly="0" labelOnly="1" grandRow="1" outline="0" fieldPosition="0"/>
    </format>
    <format dxfId="116">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AD5707-8DDA-4F19-B279-123F03F702DF}"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10:K23"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114">
      <pivotArea type="all" dataOnly="0" outline="0" fieldPosition="0"/>
    </format>
    <format dxfId="107">
      <pivotArea outline="0" collapsedLevelsAreSubtotals="1" fieldPosition="0"/>
    </format>
    <format dxfId="106">
      <pivotArea field="3" type="button" dataOnly="0" labelOnly="1" outline="0" axis="axisRow" fieldPosition="0"/>
    </format>
    <format dxfId="105">
      <pivotArea dataOnly="0" labelOnly="1" fieldPosition="0">
        <references count="1">
          <reference field="3" count="12">
            <x v="1"/>
            <x v="2"/>
            <x v="3"/>
            <x v="4"/>
            <x v="5"/>
            <x v="6"/>
            <x v="7"/>
            <x v="8"/>
            <x v="9"/>
            <x v="10"/>
            <x v="11"/>
            <x v="12"/>
          </reference>
        </references>
      </pivotArea>
    </format>
    <format dxfId="104">
      <pivotArea dataOnly="0" labelOnly="1" grandRow="1" outline="0" fieldPosition="0"/>
    </format>
    <format dxfId="103">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DD8F4F-0DC5-4F9A-8D98-43699A2A5100}"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6:N40"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6">
    <format dxfId="101">
      <pivotArea type="all" dataOnly="0" outline="0" fieldPosition="0"/>
    </format>
    <format dxfId="94">
      <pivotArea outline="0" collapsedLevelsAreSubtotals="1" fieldPosition="0"/>
    </format>
    <format dxfId="93">
      <pivotArea field="15" type="button" dataOnly="0" labelOnly="1" outline="0" axis="axisRow" fieldPosition="0"/>
    </format>
    <format dxfId="92">
      <pivotArea dataOnly="0" labelOnly="1" fieldPosition="0">
        <references count="1">
          <reference field="15" count="0"/>
        </references>
      </pivotArea>
    </format>
    <format dxfId="91">
      <pivotArea dataOnly="0" labelOnly="1" grandRow="1" outline="0" fieldPosition="0"/>
    </format>
    <format dxfId="90">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68C24B-2DE9-4FE1-BAD9-C6A33F8B8B32}"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4:K8"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items count="3">
        <item x="0"/>
        <item x="1"/>
        <item t="default"/>
      </items>
    </pivotField>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6"/>
  </dataFields>
  <formats count="7">
    <format dxfId="748">
      <pivotArea outline="0" collapsedLevelsAreSubtotals="1" fieldPosition="0"/>
    </format>
    <format dxfId="88">
      <pivotArea type="all" dataOnly="0" outline="0" fieldPosition="0"/>
    </format>
    <format dxfId="81">
      <pivotArea outline="0" collapsedLevelsAreSubtotals="1" fieldPosition="0"/>
    </format>
    <format dxfId="80">
      <pivotArea field="15" type="button" dataOnly="0" labelOnly="1" outline="0" axis="axisRow" fieldPosition="0"/>
    </format>
    <format dxfId="79">
      <pivotArea dataOnly="0" labelOnly="1" fieldPosition="0">
        <references count="1">
          <reference field="15" count="0"/>
        </references>
      </pivotArea>
    </format>
    <format dxfId="78">
      <pivotArea dataOnly="0" labelOnly="1" grandRow="1" outline="0" fieldPosition="0"/>
    </format>
    <format dxfId="7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62D2F1-0F23-4D69-97E5-B5F42AC2BA33}"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4:N17"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7">
    <format dxfId="662">
      <pivotArea grandRow="1" outline="0" collapsedLevelsAreSubtotals="1" fieldPosition="0"/>
    </format>
    <format dxfId="75">
      <pivotArea type="all" dataOnly="0" outline="0" fieldPosition="0"/>
    </format>
    <format dxfId="68">
      <pivotArea outline="0" collapsedLevelsAreSubtotals="1" fieldPosition="0"/>
    </format>
    <format dxfId="67">
      <pivotArea field="3" type="button" dataOnly="0" labelOnly="1" outline="0" axis="axisRow" fieldPosition="0"/>
    </format>
    <format dxfId="66">
      <pivotArea dataOnly="0" labelOnly="1" fieldPosition="0">
        <references count="1">
          <reference field="3" count="12">
            <x v="1"/>
            <x v="2"/>
            <x v="3"/>
            <x v="4"/>
            <x v="5"/>
            <x v="6"/>
            <x v="7"/>
            <x v="8"/>
            <x v="9"/>
            <x v="10"/>
            <x v="11"/>
            <x v="12"/>
          </reference>
        </references>
      </pivotArea>
    </format>
    <format dxfId="65">
      <pivotArea dataOnly="0" labelOnly="1" grandRow="1" outline="0" fieldPosition="0"/>
    </format>
    <format dxfId="64">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CD4D66-639D-4FF0-83FC-4E6E1F9ADAEC}"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4:H17" firstHeaderRow="0"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h="1" sd="0" x="0"/>
        <item x="1"/>
        <item x="2"/>
        <item sd="0" x="3"/>
        <item sd="0" x="4"/>
        <item sd="0" x="5"/>
        <item h="1"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9">
    <format dxfId="749">
      <pivotArea collapsedLevelsAreSubtotals="1" fieldPosition="0">
        <references count="1">
          <reference field="3" count="12">
            <x v="1"/>
            <x v="2"/>
            <x v="3"/>
            <x v="4"/>
            <x v="5"/>
            <x v="6"/>
            <x v="7"/>
            <x v="8"/>
            <x v="9"/>
            <x v="10"/>
            <x v="11"/>
            <x v="12"/>
          </reference>
        </references>
      </pivotArea>
    </format>
    <format dxfId="750">
      <pivotArea dataOnly="0" labelOnly="1" outline="0" fieldPosition="0">
        <references count="1">
          <reference field="4294967294" count="2">
            <x v="0"/>
            <x v="1"/>
          </reference>
        </references>
      </pivotArea>
    </format>
    <format dxfId="751">
      <pivotArea outline="0" collapsedLevelsAreSubtotals="1" fieldPosition="0"/>
    </format>
    <format dxfId="62">
      <pivotArea type="all" dataOnly="0" outline="0" fieldPosition="0"/>
    </format>
    <format dxfId="55">
      <pivotArea outline="0" collapsedLevelsAreSubtotals="1" fieldPosition="0"/>
    </format>
    <format dxfId="54">
      <pivotArea field="3" type="button" dataOnly="0" labelOnly="1" outline="0" axis="axisRow" fieldPosition="0"/>
    </format>
    <format dxfId="53">
      <pivotArea dataOnly="0" labelOnly="1" fieldPosition="0">
        <references count="1">
          <reference field="3" count="12">
            <x v="1"/>
            <x v="2"/>
            <x v="3"/>
            <x v="4"/>
            <x v="5"/>
            <x v="6"/>
            <x v="7"/>
            <x v="8"/>
            <x v="9"/>
            <x v="10"/>
            <x v="11"/>
            <x v="12"/>
          </reference>
        </references>
      </pivotArea>
    </format>
    <format dxfId="52">
      <pivotArea dataOnly="0" labelOnly="1" grandRow="1" outline="0" fieldPosition="0"/>
    </format>
    <format dxfId="51">
      <pivotArea dataOnly="0" labelOnly="1" outline="0" fieldPosition="0">
        <references count="1">
          <reference field="4294967294" count="2">
            <x v="0"/>
            <x v="1"/>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D10E49-B186-4C8E-87FF-395E88235E2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8" firstHeaderRow="1" firstDataRow="1" firstDataCol="1"/>
  <pivotFields count="22">
    <pivotField showAll="0"/>
    <pivotField showAll="0"/>
    <pivotField showAll="0">
      <items count="5">
        <item x="2"/>
        <item x="1"/>
        <item x="0"/>
        <item x="3"/>
        <item t="default"/>
      </items>
    </pivotField>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s>
  <rowFields count="1">
    <field x="8"/>
  </rowFields>
  <rowItems count="4">
    <i>
      <x/>
    </i>
    <i>
      <x v="1"/>
    </i>
    <i>
      <x v="2"/>
    </i>
    <i t="grand">
      <x/>
    </i>
  </rowItems>
  <colItems count="1">
    <i/>
  </colItems>
  <dataFields count="1">
    <dataField name="Sum of Sales" fld="18" baseField="0" baseItem="0" numFmtId="166"/>
  </dataFields>
  <formats count="7">
    <format dxfId="754">
      <pivotArea outline="0" collapsedLevelsAreSubtotals="1" fieldPosition="0"/>
    </format>
    <format dxfId="50">
      <pivotArea type="all" dataOnly="0" outline="0" fieldPosition="0"/>
    </format>
    <format dxfId="43">
      <pivotArea outline="0" collapsedLevelsAreSubtotals="1" fieldPosition="0"/>
    </format>
    <format dxfId="42">
      <pivotArea field="8" type="button" dataOnly="0" labelOnly="1" outline="0" axis="axisRow" fieldPosition="0"/>
    </format>
    <format dxfId="41">
      <pivotArea dataOnly="0" labelOnly="1" fieldPosition="0">
        <references count="1">
          <reference field="8" count="0"/>
        </references>
      </pivotArea>
    </format>
    <format dxfId="40">
      <pivotArea dataOnly="0" labelOnly="1" grandRow="1" outline="0" fieldPosition="0"/>
    </format>
    <format dxfId="39">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736C50-68FC-4927-88DA-7CD694BEEB72}"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D61" firstHeaderRow="1" firstDataRow="1" firstDataCol="1"/>
  <pivotFields count="25">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8">
    <format dxfId="746">
      <pivotArea outline="0" collapsedLevelsAreSubtotals="1" fieldPosition="0"/>
    </format>
    <format dxfId="747">
      <pivotArea dataOnly="0" labelOnly="1" outline="0" fieldPosition="0">
        <references count="1">
          <reference field="4294967294" count="1">
            <x v="0"/>
          </reference>
        </references>
      </pivotArea>
    </format>
    <format dxfId="37">
      <pivotArea type="all" dataOnly="0" outline="0" fieldPosition="0"/>
    </format>
    <format dxfId="30">
      <pivotArea outline="0" collapsedLevelsAreSubtotals="1" fieldPosition="0"/>
    </format>
    <format dxfId="29">
      <pivotArea field="11" type="button" dataOnly="0" labelOnly="1" outline="0" axis="axisRow" fieldPosition="0"/>
    </format>
    <format dxfId="28">
      <pivotArea dataOnly="0" labelOnly="1" fieldPosition="0">
        <references count="1">
          <reference field="11" count="0"/>
        </references>
      </pivotArea>
    </format>
    <format dxfId="27">
      <pivotArea dataOnly="0" labelOnly="1" grandRow="1" outline="0" fieldPosition="0"/>
    </format>
    <format dxfId="26">
      <pivotArea dataOnly="0" labelOnly="1" outline="0" axis="axisValues"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D20359-4B21-471E-A083-4148431D9F0E}"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5:K50" firstHeaderRow="0"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6">
        <item sd="0" x="2"/>
        <item sd="0" x="1"/>
        <item sd="0" x="0"/>
        <item sd="0" x="3"/>
        <item h="1"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Count of Order ID" fld="1" subtotal="count" baseField="0" baseItem="0"/>
    <dataField name="Sum of Profit" fld="21" baseField="0" baseItem="0"/>
    <dataField name="Sum of Sales" fld="18" baseField="0" baseItem="0"/>
    <dataField name="Sum of Quantity" fld="19" baseField="0" baseItem="0"/>
    <dataField name="Sum of Profit margin" fld="24" baseField="0" baseItem="0"/>
  </dataFields>
  <formats count="6">
    <format dxfId="24">
      <pivotArea type="all" dataOnly="0" outline="0" fieldPosition="0"/>
    </format>
    <format dxfId="17">
      <pivotArea outline="0" collapsedLevelsAreSubtotals="1" fieldPosition="0"/>
    </format>
    <format dxfId="16">
      <pivotArea field="2" type="button" dataOnly="0" labelOnly="1" outline="0" axis="axisRow" fieldPosition="0"/>
    </format>
    <format dxfId="15">
      <pivotArea dataOnly="0" labelOnly="1" fieldPosition="0">
        <references count="1">
          <reference field="2" count="0"/>
        </references>
      </pivotArea>
    </format>
    <format dxfId="14">
      <pivotArea dataOnly="0" labelOnly="1" grandRow="1" outline="0" fieldPosition="0"/>
    </format>
    <format dxfId="13">
      <pivotArea dataOnly="0" labelOnly="1" outline="0" fieldPosition="0">
        <references count="1">
          <reference field="4294967294" count="5">
            <x v="0"/>
            <x v="1"/>
            <x v="2"/>
            <x v="3"/>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D4D878-A02A-4966-83DD-55140D36EF8D}"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1:N34" firstHeaderRow="1" firstDataRow="1" firstDataCol="1"/>
  <pivotFields count="25">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9">
    <format dxfId="659">
      <pivotArea collapsedLevelsAreSubtotals="1" fieldPosition="0">
        <references count="1">
          <reference field="3" count="1">
            <x v="1"/>
          </reference>
        </references>
      </pivotArea>
    </format>
    <format dxfId="660">
      <pivotArea collapsedLevelsAreSubtotals="1" fieldPosition="0">
        <references count="1">
          <reference field="3" count="11">
            <x v="2"/>
            <x v="3"/>
            <x v="4"/>
            <x v="5"/>
            <x v="6"/>
            <x v="7"/>
            <x v="8"/>
            <x v="9"/>
            <x v="10"/>
            <x v="11"/>
            <x v="12"/>
          </reference>
        </references>
      </pivotArea>
    </format>
    <format dxfId="661">
      <pivotArea grandRow="1" outline="0" collapsedLevelsAreSubtotals="1" fieldPosition="0"/>
    </format>
    <format dxfId="12">
      <pivotArea type="all" dataOnly="0" outline="0" fieldPosition="0"/>
    </format>
    <format dxfId="5">
      <pivotArea outline="0" collapsedLevelsAreSubtotals="1" fieldPosition="0"/>
    </format>
    <format dxfId="4">
      <pivotArea field="3" type="button" dataOnly="0" labelOnly="1" outline="0" axis="axisRow" fieldPosition="0"/>
    </format>
    <format dxfId="3">
      <pivotArea dataOnly="0" labelOnly="1" fieldPosition="0">
        <references count="1">
          <reference field="3" count="12">
            <x v="1"/>
            <x v="2"/>
            <x v="3"/>
            <x v="4"/>
            <x v="5"/>
            <x v="6"/>
            <x v="7"/>
            <x v="8"/>
            <x v="9"/>
            <x v="10"/>
            <x v="11"/>
            <x v="12"/>
          </reference>
        </references>
      </pivotArea>
    </format>
    <format dxfId="2">
      <pivotArea dataOnly="0" labelOnly="1" grandRow="1" outline="0" fieldPosition="0"/>
    </format>
    <format dxfId="1">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A9E6944-B33A-4544-A7F3-35128D43D7A0}" sourceName="Segment">
  <pivotTables>
    <pivotTable tabId="3" name="PivotTable2"/>
    <pivotTable tabId="3" name="PivotTable11"/>
    <pivotTable tabId="3" name="PivotTable12"/>
    <pivotTable tabId="3" name="PivotTable13"/>
    <pivotTable tabId="3" name="PivotTable3"/>
    <pivotTable tabId="3" name="PivotTable4"/>
    <pivotTable tabId="3" name="PivotTable5"/>
    <pivotTable tabId="3" name="PivotTable6"/>
    <pivotTable tabId="3" name="PivotTable7"/>
    <pivotTable tabId="3" name="PivotTable8"/>
    <pivotTable tabId="3" name="PivotTable9"/>
  </pivotTables>
  <data>
    <tabular pivotCacheId="324508570">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06FC40-2918-48E9-BF28-62B51E1BF4F1}" sourceName="Region">
  <pivotTables>
    <pivotTable tabId="3" name="PivotTable2"/>
    <pivotTable tabId="3" name="PivotTable11"/>
    <pivotTable tabId="3" name="PivotTable12"/>
    <pivotTable tabId="3" name="PivotTable13"/>
    <pivotTable tabId="3" name="PivotTable3"/>
    <pivotTable tabId="3" name="PivotTable4"/>
    <pivotTable tabId="3" name="PivotTable5"/>
    <pivotTable tabId="3" name="PivotTable6"/>
    <pivotTable tabId="3" name="PivotTable7"/>
    <pivotTable tabId="3" name="PivotTable8"/>
    <pivotTable tabId="3" name="PivotTable9"/>
  </pivotTables>
  <data>
    <tabular pivotCacheId="324508570">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0AFDC1E-4521-4D72-852E-3E09598363A6}" sourceName="Year">
  <pivotTables>
    <pivotTable tabId="3" name="PivotTable3"/>
    <pivotTable tabId="3" name="PivotTable11"/>
    <pivotTable tabId="3" name="PivotTable12"/>
    <pivotTable tabId="3" name="PivotTable2"/>
    <pivotTable tabId="3" name="PivotTable4"/>
    <pivotTable tabId="3" name="PivotTable5"/>
    <pivotTable tabId="3" name="PivotTable6"/>
    <pivotTable tabId="3" name="PivotTable7"/>
    <pivotTable tabId="3" name="PivotTable8"/>
    <pivotTable tabId="3" name="PivotTable9"/>
  </pivotTables>
  <data>
    <tabular pivotCacheId="324508570">
      <items count="5">
        <i x="2" s="1"/>
        <i x="1" s="1"/>
        <i x="0"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3332910-E198-4519-830B-9C64E8354D9C}" cache="Slicer_Segment" caption="Segment" style="ab" rowHeight="241300"/>
  <slicer name="Region 1" xr10:uid="{50343CFB-A4F6-4C53-9E36-493783920ACC}" cache="Slicer_Region" caption="Region" style="ab" rowHeight="241300"/>
  <slicer name="Year 1" xr10:uid="{26A920EA-48A6-463D-9691-5C42618FBE86}" cache="Slicer_Year" caption="Year"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dataDxfId="756"/>
    <tableColumn id="20" xr3:uid="{00000000-0010-0000-0000-000014000000}" name="Quantity"/>
    <tableColumn id="21" xr3:uid="{00000000-0010-0000-0000-000015000000}" name="Discount"/>
    <tableColumn id="22" xr3:uid="{00000000-0010-0000-0000-000016000000}" name="Profit" dataDxfId="755"/>
  </tableColumns>
  <tableStyleInfo name="TableStyleLight2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1" sqref="C1"/>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8" width="21.08984375" bestFit="1" customWidth="1"/>
    <col min="9" max="11" width="12.54296875" customWidth="1"/>
    <col min="12" max="12" width="14.54296875" customWidth="1"/>
    <col min="13" max="13" width="13.81640625" bestFit="1" customWidth="1"/>
    <col min="14" max="14" width="13.54296875" customWidth="1"/>
    <col min="15" max="15" width="12.54296875" customWidth="1"/>
    <col min="16" max="16" width="16.26953125" customWidth="1"/>
    <col min="17" max="17" width="17.26953125" customWidth="1"/>
    <col min="18" max="18" width="110.7265625" bestFit="1" customWidth="1"/>
    <col min="19" max="21" width="12.54296875" customWidth="1"/>
    <col min="22" max="22" width="12.54296875" style="10" customWidth="1"/>
  </cols>
  <sheetData>
    <row r="1" spans="1:22" ht="14.25" customHeight="1"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7" t="s">
        <v>18</v>
      </c>
      <c r="T1" s="5" t="s">
        <v>19</v>
      </c>
      <c r="U1" s="5" t="s">
        <v>20</v>
      </c>
      <c r="V1" s="8" t="s">
        <v>21</v>
      </c>
    </row>
    <row r="2" spans="1:22" ht="14.25" customHeight="1" x14ac:dyDescent="0.3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6">
        <v>261.95999999999998</v>
      </c>
      <c r="T2" s="1">
        <v>2</v>
      </c>
      <c r="U2" s="1">
        <v>0</v>
      </c>
      <c r="V2" s="9">
        <v>41.913600000000002</v>
      </c>
    </row>
    <row r="3" spans="1:22" ht="14.25" customHeight="1" x14ac:dyDescent="0.3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6">
        <v>731.93999999999994</v>
      </c>
      <c r="T3" s="1">
        <v>3</v>
      </c>
      <c r="U3" s="1">
        <v>0</v>
      </c>
      <c r="V3" s="9">
        <v>219.58199999999997</v>
      </c>
    </row>
    <row r="4" spans="1:22" ht="14.25" customHeight="1" x14ac:dyDescent="0.3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6">
        <v>14.62</v>
      </c>
      <c r="T4" s="1">
        <v>2</v>
      </c>
      <c r="U4" s="1">
        <v>0</v>
      </c>
      <c r="V4" s="9">
        <v>6.8713999999999995</v>
      </c>
    </row>
    <row r="5" spans="1:22" ht="14.25" customHeight="1" x14ac:dyDescent="0.3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6">
        <v>957.57749999999999</v>
      </c>
      <c r="T5" s="1">
        <v>5</v>
      </c>
      <c r="U5" s="1">
        <v>0.45</v>
      </c>
      <c r="V5" s="9">
        <v>-383.03100000000006</v>
      </c>
    </row>
    <row r="6" spans="1:22" ht="14.25" customHeight="1" x14ac:dyDescent="0.3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6">
        <v>22.368000000000002</v>
      </c>
      <c r="T6" s="1">
        <v>2</v>
      </c>
      <c r="U6" s="1">
        <v>0.2</v>
      </c>
      <c r="V6" s="9">
        <v>2.5163999999999991</v>
      </c>
    </row>
    <row r="7" spans="1:22" ht="14.25" customHeight="1" x14ac:dyDescent="0.3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6">
        <v>48.86</v>
      </c>
      <c r="T7" s="1">
        <v>7</v>
      </c>
      <c r="U7" s="1">
        <v>0</v>
      </c>
      <c r="V7" s="9">
        <v>14.169399999999996</v>
      </c>
    </row>
    <row r="8" spans="1:22" ht="14.25" customHeight="1" x14ac:dyDescent="0.3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6">
        <v>7.28</v>
      </c>
      <c r="T8" s="1">
        <v>4</v>
      </c>
      <c r="U8" s="1">
        <v>0</v>
      </c>
      <c r="V8" s="9">
        <v>1.9656000000000002</v>
      </c>
    </row>
    <row r="9" spans="1:22" ht="14.25" customHeight="1" x14ac:dyDescent="0.3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6">
        <v>907.15200000000004</v>
      </c>
      <c r="T9" s="1">
        <v>6</v>
      </c>
      <c r="U9" s="1">
        <v>0.2</v>
      </c>
      <c r="V9" s="9">
        <v>90.715200000000038</v>
      </c>
    </row>
    <row r="10" spans="1:22" ht="14.25" customHeight="1" x14ac:dyDescent="0.3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6">
        <v>18.504000000000001</v>
      </c>
      <c r="T10" s="1">
        <v>3</v>
      </c>
      <c r="U10" s="1">
        <v>0.2</v>
      </c>
      <c r="V10" s="9">
        <v>5.7824999999999998</v>
      </c>
    </row>
    <row r="11" spans="1:22" ht="14.25" customHeight="1" x14ac:dyDescent="0.3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6">
        <v>114.9</v>
      </c>
      <c r="T11" s="1">
        <v>5</v>
      </c>
      <c r="U11" s="1">
        <v>0</v>
      </c>
      <c r="V11" s="9">
        <v>34.469999999999992</v>
      </c>
    </row>
    <row r="12" spans="1:22" ht="14.25" customHeight="1" x14ac:dyDescent="0.3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6">
        <v>1706.1840000000002</v>
      </c>
      <c r="T12" s="1">
        <v>9</v>
      </c>
      <c r="U12" s="1">
        <v>0.2</v>
      </c>
      <c r="V12" s="9">
        <v>85.309199999999805</v>
      </c>
    </row>
    <row r="13" spans="1:22" ht="14.25" customHeight="1" x14ac:dyDescent="0.3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6">
        <v>911.42399999999998</v>
      </c>
      <c r="T13" s="1">
        <v>4</v>
      </c>
      <c r="U13" s="1">
        <v>0.2</v>
      </c>
      <c r="V13" s="9">
        <v>68.356800000000021</v>
      </c>
    </row>
    <row r="14" spans="1:22" ht="14.25" customHeight="1" x14ac:dyDescent="0.3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6">
        <v>15.552000000000003</v>
      </c>
      <c r="T14" s="1">
        <v>3</v>
      </c>
      <c r="U14" s="1">
        <v>0.2</v>
      </c>
      <c r="V14" s="9">
        <v>5.4432</v>
      </c>
    </row>
    <row r="15" spans="1:22" ht="14.25" customHeight="1" x14ac:dyDescent="0.3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6">
        <v>407.97600000000006</v>
      </c>
      <c r="T15" s="1">
        <v>3</v>
      </c>
      <c r="U15" s="1">
        <v>0.2</v>
      </c>
      <c r="V15" s="9">
        <v>132.59219999999993</v>
      </c>
    </row>
    <row r="16" spans="1:22" ht="14.25" customHeight="1" x14ac:dyDescent="0.3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6">
        <v>68.809999999999988</v>
      </c>
      <c r="T16" s="1">
        <v>5</v>
      </c>
      <c r="U16" s="1">
        <v>0.8</v>
      </c>
      <c r="V16" s="9">
        <v>-123.858</v>
      </c>
    </row>
    <row r="17" spans="1:22" ht="14.25" customHeight="1" x14ac:dyDescent="0.3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6">
        <v>2.5439999999999996</v>
      </c>
      <c r="T17" s="1">
        <v>3</v>
      </c>
      <c r="U17" s="1">
        <v>0.8</v>
      </c>
      <c r="V17" s="9">
        <v>-3.8160000000000016</v>
      </c>
    </row>
    <row r="18" spans="1:22" ht="14.25" customHeight="1" x14ac:dyDescent="0.3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6">
        <v>665.88</v>
      </c>
      <c r="T18" s="1">
        <v>6</v>
      </c>
      <c r="U18" s="1">
        <v>0</v>
      </c>
      <c r="V18" s="9">
        <v>13.317599999999999</v>
      </c>
    </row>
    <row r="19" spans="1:22" ht="14.25" customHeight="1" x14ac:dyDescent="0.3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6">
        <v>55.5</v>
      </c>
      <c r="T19" s="1">
        <v>2</v>
      </c>
      <c r="U19" s="1">
        <v>0</v>
      </c>
      <c r="V19" s="9">
        <v>9.9899999999999949</v>
      </c>
    </row>
    <row r="20" spans="1:22" ht="14.25" customHeight="1" x14ac:dyDescent="0.3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6">
        <v>8.56</v>
      </c>
      <c r="T20" s="1">
        <v>2</v>
      </c>
      <c r="U20" s="1">
        <v>0</v>
      </c>
      <c r="V20" s="9">
        <v>2.4823999999999993</v>
      </c>
    </row>
    <row r="21" spans="1:22" ht="14.25" customHeight="1" x14ac:dyDescent="0.3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6">
        <v>213.48000000000002</v>
      </c>
      <c r="T21" s="1">
        <v>3</v>
      </c>
      <c r="U21" s="1">
        <v>0.2</v>
      </c>
      <c r="V21" s="9">
        <v>16.010999999999981</v>
      </c>
    </row>
    <row r="22" spans="1:22" ht="14.25" customHeight="1" x14ac:dyDescent="0.3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6">
        <v>22.72</v>
      </c>
      <c r="T22" s="1">
        <v>4</v>
      </c>
      <c r="U22" s="1">
        <v>0.2</v>
      </c>
      <c r="V22" s="9">
        <v>7.3839999999999986</v>
      </c>
    </row>
    <row r="23" spans="1:22" ht="14.25" customHeight="1" x14ac:dyDescent="0.3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6">
        <v>19.459999999999997</v>
      </c>
      <c r="T23" s="1">
        <v>7</v>
      </c>
      <c r="U23" s="1">
        <v>0</v>
      </c>
      <c r="V23" s="9">
        <v>5.0595999999999997</v>
      </c>
    </row>
    <row r="24" spans="1:22" ht="14.25" customHeight="1" x14ac:dyDescent="0.3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6">
        <v>60.339999999999996</v>
      </c>
      <c r="T24" s="1">
        <v>7</v>
      </c>
      <c r="U24" s="1">
        <v>0</v>
      </c>
      <c r="V24" s="9">
        <v>15.688400000000001</v>
      </c>
    </row>
    <row r="25" spans="1:22" ht="14.25" customHeight="1" x14ac:dyDescent="0.3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6">
        <v>71.371999999999986</v>
      </c>
      <c r="T25" s="1">
        <v>2</v>
      </c>
      <c r="U25" s="1">
        <v>0.3</v>
      </c>
      <c r="V25" s="9">
        <v>-1.0196000000000005</v>
      </c>
    </row>
    <row r="26" spans="1:22" ht="14.25" customHeight="1" x14ac:dyDescent="0.3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6">
        <v>1044.6299999999999</v>
      </c>
      <c r="T26" s="1">
        <v>3</v>
      </c>
      <c r="U26" s="1">
        <v>0</v>
      </c>
      <c r="V26" s="9">
        <v>240.26490000000001</v>
      </c>
    </row>
    <row r="27" spans="1:22" ht="14.25" customHeight="1" x14ac:dyDescent="0.3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6">
        <v>11.648000000000001</v>
      </c>
      <c r="T27" s="1">
        <v>2</v>
      </c>
      <c r="U27" s="1">
        <v>0.2</v>
      </c>
      <c r="V27" s="9">
        <v>4.2224000000000004</v>
      </c>
    </row>
    <row r="28" spans="1:22" ht="14.25" customHeight="1" x14ac:dyDescent="0.3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6">
        <v>90.570000000000007</v>
      </c>
      <c r="T28" s="1">
        <v>3</v>
      </c>
      <c r="U28" s="1">
        <v>0</v>
      </c>
      <c r="V28" s="9">
        <v>11.774100000000004</v>
      </c>
    </row>
    <row r="29" spans="1:22" ht="14.25" customHeight="1" x14ac:dyDescent="0.3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6">
        <v>3083.4300000000003</v>
      </c>
      <c r="T29" s="1">
        <v>7</v>
      </c>
      <c r="U29" s="1">
        <v>0.5</v>
      </c>
      <c r="V29" s="9">
        <v>-1665.0522000000001</v>
      </c>
    </row>
    <row r="30" spans="1:22" ht="14.25" customHeight="1" x14ac:dyDescent="0.3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6">
        <v>9.6180000000000021</v>
      </c>
      <c r="T30" s="1">
        <v>2</v>
      </c>
      <c r="U30" s="1">
        <v>0.7</v>
      </c>
      <c r="V30" s="9">
        <v>-7.0532000000000004</v>
      </c>
    </row>
    <row r="31" spans="1:22" ht="14.25" customHeight="1" x14ac:dyDescent="0.3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6">
        <v>124.20000000000002</v>
      </c>
      <c r="T31" s="1">
        <v>3</v>
      </c>
      <c r="U31" s="1">
        <v>0.2</v>
      </c>
      <c r="V31" s="9">
        <v>15.524999999999991</v>
      </c>
    </row>
    <row r="32" spans="1:22" ht="14.25" customHeight="1" x14ac:dyDescent="0.3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6">
        <v>3.2640000000000002</v>
      </c>
      <c r="T32" s="1">
        <v>2</v>
      </c>
      <c r="U32" s="1">
        <v>0.2</v>
      </c>
      <c r="V32" s="9">
        <v>1.1015999999999997</v>
      </c>
    </row>
    <row r="33" spans="1:22" ht="14.25" customHeight="1" x14ac:dyDescent="0.3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6">
        <v>86.304000000000002</v>
      </c>
      <c r="T33" s="1">
        <v>6</v>
      </c>
      <c r="U33" s="1">
        <v>0.2</v>
      </c>
      <c r="V33" s="9">
        <v>9.7091999999999885</v>
      </c>
    </row>
    <row r="34" spans="1:22" ht="14.25" customHeight="1" x14ac:dyDescent="0.3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6">
        <v>6.8580000000000014</v>
      </c>
      <c r="T34" s="1">
        <v>6</v>
      </c>
      <c r="U34" s="1">
        <v>0.7</v>
      </c>
      <c r="V34" s="9">
        <v>-5.7149999999999999</v>
      </c>
    </row>
    <row r="35" spans="1:22" ht="14.25" customHeight="1" x14ac:dyDescent="0.3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6">
        <v>15.76</v>
      </c>
      <c r="T35" s="1">
        <v>2</v>
      </c>
      <c r="U35" s="1">
        <v>0.2</v>
      </c>
      <c r="V35" s="9">
        <v>3.5460000000000007</v>
      </c>
    </row>
    <row r="36" spans="1:22" ht="14.25" customHeight="1" x14ac:dyDescent="0.3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6">
        <v>29.472000000000001</v>
      </c>
      <c r="T36" s="1">
        <v>3</v>
      </c>
      <c r="U36" s="1">
        <v>0.2</v>
      </c>
      <c r="V36" s="9">
        <v>9.9467999999999979</v>
      </c>
    </row>
    <row r="37" spans="1:22" ht="14.25" customHeight="1" x14ac:dyDescent="0.3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6">
        <v>1097.5440000000003</v>
      </c>
      <c r="T37" s="1">
        <v>7</v>
      </c>
      <c r="U37" s="1">
        <v>0.2</v>
      </c>
      <c r="V37" s="9">
        <v>123.47369999999989</v>
      </c>
    </row>
    <row r="38" spans="1:22" ht="14.25" customHeight="1" x14ac:dyDescent="0.3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6">
        <v>190.92</v>
      </c>
      <c r="T38" s="1">
        <v>5</v>
      </c>
      <c r="U38" s="1">
        <v>0.6</v>
      </c>
      <c r="V38" s="9">
        <v>-147.96300000000002</v>
      </c>
    </row>
    <row r="39" spans="1:22" ht="14.25" customHeight="1" x14ac:dyDescent="0.3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6">
        <v>113.328</v>
      </c>
      <c r="T39" s="1">
        <v>9</v>
      </c>
      <c r="U39" s="1">
        <v>0.2</v>
      </c>
      <c r="V39" s="9">
        <v>35.414999999999999</v>
      </c>
    </row>
    <row r="40" spans="1:22" ht="14.25" customHeight="1" x14ac:dyDescent="0.3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6">
        <v>532.39919999999995</v>
      </c>
      <c r="T40" s="1">
        <v>3</v>
      </c>
      <c r="U40" s="1">
        <v>0.32</v>
      </c>
      <c r="V40" s="9">
        <v>-46.976400000000012</v>
      </c>
    </row>
    <row r="41" spans="1:22" ht="14.25" customHeight="1" x14ac:dyDescent="0.3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6">
        <v>212.05799999999999</v>
      </c>
      <c r="T41" s="1">
        <v>3</v>
      </c>
      <c r="U41" s="1">
        <v>0.3</v>
      </c>
      <c r="V41" s="9">
        <v>-15.146999999999991</v>
      </c>
    </row>
    <row r="42" spans="1:22" ht="14.25" customHeight="1" x14ac:dyDescent="0.3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6">
        <v>371.16800000000001</v>
      </c>
      <c r="T42" s="1">
        <v>4</v>
      </c>
      <c r="U42" s="1">
        <v>0.2</v>
      </c>
      <c r="V42" s="9">
        <v>41.756399999999957</v>
      </c>
    </row>
    <row r="43" spans="1:22" ht="14.25" customHeight="1" x14ac:dyDescent="0.3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6">
        <v>147.16800000000001</v>
      </c>
      <c r="T43" s="1">
        <v>4</v>
      </c>
      <c r="U43" s="1">
        <v>0.2</v>
      </c>
      <c r="V43" s="9">
        <v>16.556399999999996</v>
      </c>
    </row>
    <row r="44" spans="1:22" ht="14.25" customHeight="1" x14ac:dyDescent="0.3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6">
        <v>77.88</v>
      </c>
      <c r="T44" s="1">
        <v>2</v>
      </c>
      <c r="U44" s="1">
        <v>0</v>
      </c>
      <c r="V44" s="9">
        <v>3.8939999999999912</v>
      </c>
    </row>
    <row r="45" spans="1:22" ht="14.25" customHeight="1" x14ac:dyDescent="0.3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6">
        <v>95.616</v>
      </c>
      <c r="T45" s="1">
        <v>2</v>
      </c>
      <c r="U45" s="1">
        <v>0.2</v>
      </c>
      <c r="V45" s="9">
        <v>9.5616000000000092</v>
      </c>
    </row>
    <row r="46" spans="1:22" ht="14.25" customHeight="1" x14ac:dyDescent="0.3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6">
        <v>45.98</v>
      </c>
      <c r="T46" s="1">
        <v>2</v>
      </c>
      <c r="U46" s="1">
        <v>0</v>
      </c>
      <c r="V46" s="9">
        <v>19.7714</v>
      </c>
    </row>
    <row r="47" spans="1:22" ht="14.25" customHeight="1" x14ac:dyDescent="0.3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6">
        <v>17.46</v>
      </c>
      <c r="T47" s="1">
        <v>2</v>
      </c>
      <c r="U47" s="1">
        <v>0</v>
      </c>
      <c r="V47" s="9">
        <v>8.2061999999999991</v>
      </c>
    </row>
    <row r="48" spans="1:22" ht="14.25" customHeight="1" x14ac:dyDescent="0.3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6">
        <v>211.96</v>
      </c>
      <c r="T48" s="1">
        <v>4</v>
      </c>
      <c r="U48" s="1">
        <v>0</v>
      </c>
      <c r="V48" s="9">
        <v>8.4783999999999935</v>
      </c>
    </row>
    <row r="49" spans="1:22" ht="14.25" customHeight="1" x14ac:dyDescent="0.3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6">
        <v>45</v>
      </c>
      <c r="T49" s="1">
        <v>3</v>
      </c>
      <c r="U49" s="1">
        <v>0</v>
      </c>
      <c r="V49" s="9">
        <v>4.9500000000000011</v>
      </c>
    </row>
    <row r="50" spans="1:22" ht="14.25" customHeight="1" x14ac:dyDescent="0.3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6">
        <v>21.8</v>
      </c>
      <c r="T50" s="1">
        <v>2</v>
      </c>
      <c r="U50" s="1">
        <v>0</v>
      </c>
      <c r="V50" s="9">
        <v>6.104000000000001</v>
      </c>
    </row>
    <row r="51" spans="1:22" ht="14.25" customHeight="1" x14ac:dyDescent="0.3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6">
        <v>38.22</v>
      </c>
      <c r="T51" s="1">
        <v>6</v>
      </c>
      <c r="U51" s="1">
        <v>0</v>
      </c>
      <c r="V51" s="9">
        <v>17.9634</v>
      </c>
    </row>
    <row r="52" spans="1:22" ht="14.25" customHeight="1" x14ac:dyDescent="0.3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6">
        <v>75.179999999999993</v>
      </c>
      <c r="T52" s="1">
        <v>6</v>
      </c>
      <c r="U52" s="1">
        <v>0</v>
      </c>
      <c r="V52" s="9">
        <v>35.334599999999995</v>
      </c>
    </row>
    <row r="53" spans="1:22" ht="14.25" customHeight="1" x14ac:dyDescent="0.3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6">
        <v>6.16</v>
      </c>
      <c r="T53" s="1">
        <v>2</v>
      </c>
      <c r="U53" s="1">
        <v>0</v>
      </c>
      <c r="V53" s="9">
        <v>2.9567999999999999</v>
      </c>
    </row>
    <row r="54" spans="1:22" ht="14.25" customHeight="1" x14ac:dyDescent="0.3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6">
        <v>89.99</v>
      </c>
      <c r="T54" s="1">
        <v>1</v>
      </c>
      <c r="U54" s="1">
        <v>0</v>
      </c>
      <c r="V54" s="9">
        <v>17.098099999999988</v>
      </c>
    </row>
    <row r="55" spans="1:22" ht="14.25" customHeight="1" x14ac:dyDescent="0.3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6">
        <v>15.260000000000002</v>
      </c>
      <c r="T55" s="1">
        <v>7</v>
      </c>
      <c r="U55" s="1">
        <v>0</v>
      </c>
      <c r="V55" s="9">
        <v>6.2566000000000006</v>
      </c>
    </row>
    <row r="56" spans="1:22" ht="14.25" customHeight="1" x14ac:dyDescent="0.3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6">
        <v>1029.95</v>
      </c>
      <c r="T56" s="1">
        <v>5</v>
      </c>
      <c r="U56" s="1">
        <v>0</v>
      </c>
      <c r="V56" s="9">
        <v>298.68549999999999</v>
      </c>
    </row>
    <row r="57" spans="1:22" ht="14.25" customHeight="1" x14ac:dyDescent="0.3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6">
        <v>208.56</v>
      </c>
      <c r="T57" s="1">
        <v>6</v>
      </c>
      <c r="U57" s="1">
        <v>0</v>
      </c>
      <c r="V57" s="9">
        <v>52.139999999999986</v>
      </c>
    </row>
    <row r="58" spans="1:22" ht="14.25" customHeight="1" x14ac:dyDescent="0.3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6">
        <v>32.400000000000006</v>
      </c>
      <c r="T58" s="1">
        <v>5</v>
      </c>
      <c r="U58" s="1">
        <v>0</v>
      </c>
      <c r="V58" s="9">
        <v>15.552000000000001</v>
      </c>
    </row>
    <row r="59" spans="1:22" ht="14.25" customHeight="1" x14ac:dyDescent="0.3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6">
        <v>319.41000000000003</v>
      </c>
      <c r="T59" s="1">
        <v>5</v>
      </c>
      <c r="U59" s="1">
        <v>0.1</v>
      </c>
      <c r="V59" s="9">
        <v>7.0980000000000061</v>
      </c>
    </row>
    <row r="60" spans="1:22" ht="14.25" customHeight="1" x14ac:dyDescent="0.3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6">
        <v>14.56</v>
      </c>
      <c r="T60" s="1">
        <v>2</v>
      </c>
      <c r="U60" s="1">
        <v>0</v>
      </c>
      <c r="V60" s="9">
        <v>6.9888000000000003</v>
      </c>
    </row>
    <row r="61" spans="1:22" ht="14.25" customHeight="1" x14ac:dyDescent="0.3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6">
        <v>30</v>
      </c>
      <c r="T61" s="1">
        <v>2</v>
      </c>
      <c r="U61" s="1">
        <v>0</v>
      </c>
      <c r="V61" s="9">
        <v>3.3000000000000007</v>
      </c>
    </row>
    <row r="62" spans="1:22" ht="14.25" customHeight="1" x14ac:dyDescent="0.3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6">
        <v>48.480000000000004</v>
      </c>
      <c r="T62" s="1">
        <v>4</v>
      </c>
      <c r="U62" s="1">
        <v>0.2</v>
      </c>
      <c r="V62" s="9">
        <v>16.361999999999998</v>
      </c>
    </row>
    <row r="63" spans="1:22" ht="14.25" customHeight="1" x14ac:dyDescent="0.3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6">
        <v>1.68</v>
      </c>
      <c r="T63" s="1">
        <v>1</v>
      </c>
      <c r="U63" s="1">
        <v>0</v>
      </c>
      <c r="V63" s="9">
        <v>0.84</v>
      </c>
    </row>
    <row r="64" spans="1:22" ht="14.25" customHeight="1" x14ac:dyDescent="0.3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6">
        <v>13.98</v>
      </c>
      <c r="T64" s="1">
        <v>2</v>
      </c>
      <c r="U64" s="1">
        <v>0</v>
      </c>
      <c r="V64" s="9">
        <v>6.1512000000000011</v>
      </c>
    </row>
    <row r="65" spans="1:22" ht="14.25" customHeight="1" x14ac:dyDescent="0.3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6">
        <v>25.824000000000002</v>
      </c>
      <c r="T65" s="1">
        <v>6</v>
      </c>
      <c r="U65" s="1">
        <v>0.2</v>
      </c>
      <c r="V65" s="9">
        <v>9.3612000000000002</v>
      </c>
    </row>
    <row r="66" spans="1:22" ht="14.25" customHeight="1" x14ac:dyDescent="0.3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6">
        <v>146.72999999999999</v>
      </c>
      <c r="T66" s="1">
        <v>3</v>
      </c>
      <c r="U66" s="1">
        <v>0</v>
      </c>
      <c r="V66" s="9">
        <v>68.963099999999997</v>
      </c>
    </row>
    <row r="67" spans="1:22" ht="14.25" customHeight="1" x14ac:dyDescent="0.3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6">
        <v>79.760000000000005</v>
      </c>
      <c r="T67" s="1">
        <v>4</v>
      </c>
      <c r="U67" s="1">
        <v>0</v>
      </c>
      <c r="V67" s="9">
        <v>22.332800000000006</v>
      </c>
    </row>
    <row r="68" spans="1:22" ht="14.25" customHeight="1" x14ac:dyDescent="0.3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6">
        <v>213.11499999999998</v>
      </c>
      <c r="T68" s="1">
        <v>5</v>
      </c>
      <c r="U68" s="1">
        <v>0.3</v>
      </c>
      <c r="V68" s="9">
        <v>-15.222500000000011</v>
      </c>
    </row>
    <row r="69" spans="1:22" ht="14.25" customHeight="1" x14ac:dyDescent="0.3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6">
        <v>1113.0240000000001</v>
      </c>
      <c r="T69" s="1">
        <v>8</v>
      </c>
      <c r="U69" s="1">
        <v>0.2</v>
      </c>
      <c r="V69" s="9">
        <v>111.30239999999998</v>
      </c>
    </row>
    <row r="70" spans="1:22" ht="14.25" customHeight="1" x14ac:dyDescent="0.3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6">
        <v>167.96800000000002</v>
      </c>
      <c r="T70" s="1">
        <v>4</v>
      </c>
      <c r="U70" s="1">
        <v>0.2</v>
      </c>
      <c r="V70" s="9">
        <v>62.988</v>
      </c>
    </row>
    <row r="71" spans="1:22" ht="14.25" customHeight="1" x14ac:dyDescent="0.3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6">
        <v>75.88</v>
      </c>
      <c r="T71" s="1">
        <v>2</v>
      </c>
      <c r="U71" s="1">
        <v>0</v>
      </c>
      <c r="V71" s="9">
        <v>35.663599999999995</v>
      </c>
    </row>
    <row r="72" spans="1:22" ht="14.25" customHeight="1" x14ac:dyDescent="0.3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6">
        <v>4.6159999999999997</v>
      </c>
      <c r="T72" s="1">
        <v>1</v>
      </c>
      <c r="U72" s="1">
        <v>0.2</v>
      </c>
      <c r="V72" s="9">
        <v>1.7309999999999999</v>
      </c>
    </row>
    <row r="73" spans="1:22" ht="14.25" customHeight="1" x14ac:dyDescent="0.3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6">
        <v>19.049999999999997</v>
      </c>
      <c r="T73" s="1">
        <v>3</v>
      </c>
      <c r="U73" s="1">
        <v>0</v>
      </c>
      <c r="V73" s="9">
        <v>8.7629999999999999</v>
      </c>
    </row>
    <row r="74" spans="1:22" ht="14.25" customHeight="1" x14ac:dyDescent="0.3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6">
        <v>831.93600000000015</v>
      </c>
      <c r="T74" s="1">
        <v>8</v>
      </c>
      <c r="U74" s="1">
        <v>0.2</v>
      </c>
      <c r="V74" s="9">
        <v>-114.39120000000003</v>
      </c>
    </row>
    <row r="75" spans="1:22" ht="14.25" customHeight="1" x14ac:dyDescent="0.3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6">
        <v>97.04</v>
      </c>
      <c r="T75" s="1">
        <v>2</v>
      </c>
      <c r="U75" s="1">
        <v>0.2</v>
      </c>
      <c r="V75" s="9">
        <v>1.2129999999999974</v>
      </c>
    </row>
    <row r="76" spans="1:22" ht="14.25" customHeight="1" x14ac:dyDescent="0.3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6">
        <v>72.784000000000006</v>
      </c>
      <c r="T76" s="1">
        <v>1</v>
      </c>
      <c r="U76" s="1">
        <v>0.2</v>
      </c>
      <c r="V76" s="9">
        <v>-18.196000000000002</v>
      </c>
    </row>
    <row r="77" spans="1:22" ht="14.25" customHeight="1" x14ac:dyDescent="0.3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6">
        <v>1.2479999999999998</v>
      </c>
      <c r="T77" s="1">
        <v>3</v>
      </c>
      <c r="U77" s="1">
        <v>0.8</v>
      </c>
      <c r="V77" s="9">
        <v>-1.9344000000000006</v>
      </c>
    </row>
    <row r="78" spans="1:22" ht="14.25" customHeight="1" x14ac:dyDescent="0.3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6">
        <v>9.7080000000000002</v>
      </c>
      <c r="T78" s="1">
        <v>3</v>
      </c>
      <c r="U78" s="1">
        <v>0.6</v>
      </c>
      <c r="V78" s="9">
        <v>-5.8248000000000015</v>
      </c>
    </row>
    <row r="79" spans="1:22" ht="14.25" customHeight="1" x14ac:dyDescent="0.3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6">
        <v>27.240000000000002</v>
      </c>
      <c r="T79" s="1">
        <v>3</v>
      </c>
      <c r="U79" s="1">
        <v>0.2</v>
      </c>
      <c r="V79" s="9">
        <v>2.724000000000002</v>
      </c>
    </row>
    <row r="80" spans="1:22" ht="14.25" customHeight="1" x14ac:dyDescent="0.3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6">
        <v>19.3</v>
      </c>
      <c r="T80" s="1">
        <v>5</v>
      </c>
      <c r="U80" s="1">
        <v>0.6</v>
      </c>
      <c r="V80" s="9">
        <v>-14.475000000000001</v>
      </c>
    </row>
    <row r="81" spans="1:22" ht="14.25" customHeight="1" x14ac:dyDescent="0.3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6">
        <v>208.16</v>
      </c>
      <c r="T81" s="1">
        <v>1</v>
      </c>
      <c r="U81" s="1">
        <v>0</v>
      </c>
      <c r="V81" s="9">
        <v>56.20320000000001</v>
      </c>
    </row>
    <row r="82" spans="1:22" ht="14.25" customHeight="1" x14ac:dyDescent="0.3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6">
        <v>16.740000000000002</v>
      </c>
      <c r="T82" s="1">
        <v>3</v>
      </c>
      <c r="U82" s="1">
        <v>0</v>
      </c>
      <c r="V82" s="9">
        <v>8.0351999999999997</v>
      </c>
    </row>
    <row r="83" spans="1:22" ht="14.25" customHeight="1" x14ac:dyDescent="0.3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6">
        <v>14.9</v>
      </c>
      <c r="T83" s="1">
        <v>5</v>
      </c>
      <c r="U83" s="1">
        <v>0</v>
      </c>
      <c r="V83" s="9">
        <v>4.1720000000000006</v>
      </c>
    </row>
    <row r="84" spans="1:22" ht="14.25" customHeight="1" x14ac:dyDescent="0.3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6">
        <v>21.39</v>
      </c>
      <c r="T84" s="1">
        <v>1</v>
      </c>
      <c r="U84" s="1">
        <v>0</v>
      </c>
      <c r="V84" s="9">
        <v>6.2030999999999992</v>
      </c>
    </row>
    <row r="85" spans="1:22" ht="14.25" customHeight="1" x14ac:dyDescent="0.3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6">
        <v>200.98400000000004</v>
      </c>
      <c r="T85" s="1">
        <v>7</v>
      </c>
      <c r="U85" s="1">
        <v>0.2</v>
      </c>
      <c r="V85" s="9">
        <v>62.807499999999976</v>
      </c>
    </row>
    <row r="86" spans="1:22" ht="14.25" customHeight="1" x14ac:dyDescent="0.3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6">
        <v>230.376</v>
      </c>
      <c r="T86" s="1">
        <v>3</v>
      </c>
      <c r="U86" s="1">
        <v>0.2</v>
      </c>
      <c r="V86" s="9">
        <v>-48.954900000000002</v>
      </c>
    </row>
    <row r="87" spans="1:22" ht="14.25" customHeight="1" x14ac:dyDescent="0.3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6">
        <v>301.95999999999998</v>
      </c>
      <c r="T87" s="1">
        <v>2</v>
      </c>
      <c r="U87" s="1">
        <v>0</v>
      </c>
      <c r="V87" s="9">
        <v>33.215599999999995</v>
      </c>
    </row>
    <row r="88" spans="1:22" ht="14.25" customHeight="1" x14ac:dyDescent="0.3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6">
        <v>19.989999999999998</v>
      </c>
      <c r="T88" s="1">
        <v>1</v>
      </c>
      <c r="U88" s="1">
        <v>0</v>
      </c>
      <c r="V88" s="9">
        <v>6.796599999999998</v>
      </c>
    </row>
    <row r="89" spans="1:22" ht="14.25" customHeight="1" x14ac:dyDescent="0.3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6">
        <v>6.16</v>
      </c>
      <c r="T89" s="1">
        <v>2</v>
      </c>
      <c r="U89" s="1">
        <v>0</v>
      </c>
      <c r="V89" s="9">
        <v>2.9567999999999999</v>
      </c>
    </row>
    <row r="90" spans="1:22" ht="14.25" customHeight="1" x14ac:dyDescent="0.3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6">
        <v>158.36800000000002</v>
      </c>
      <c r="T90" s="1">
        <v>7</v>
      </c>
      <c r="U90" s="1">
        <v>0.2</v>
      </c>
      <c r="V90" s="9">
        <v>13.857199999999999</v>
      </c>
    </row>
    <row r="91" spans="1:22" ht="14.25" customHeight="1" x14ac:dyDescent="0.3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6">
        <v>20.100000000000001</v>
      </c>
      <c r="T91" s="1">
        <v>3</v>
      </c>
      <c r="U91" s="1">
        <v>0</v>
      </c>
      <c r="V91" s="9">
        <v>6.6329999999999982</v>
      </c>
    </row>
    <row r="92" spans="1:22" ht="14.25" customHeight="1" x14ac:dyDescent="0.3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6">
        <v>73.584000000000003</v>
      </c>
      <c r="T92" s="1">
        <v>2</v>
      </c>
      <c r="U92" s="1">
        <v>0.2</v>
      </c>
      <c r="V92" s="9">
        <v>8.2781999999999982</v>
      </c>
    </row>
    <row r="93" spans="1:22" ht="14.25" customHeight="1" x14ac:dyDescent="0.3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6">
        <v>6.48</v>
      </c>
      <c r="T93" s="1">
        <v>1</v>
      </c>
      <c r="U93" s="1">
        <v>0</v>
      </c>
      <c r="V93" s="9">
        <v>3.1104000000000003</v>
      </c>
    </row>
    <row r="94" spans="1:22" ht="14.25" customHeight="1" x14ac:dyDescent="0.3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6">
        <v>12.96</v>
      </c>
      <c r="T94" s="1">
        <v>2</v>
      </c>
      <c r="U94" s="1">
        <v>0</v>
      </c>
      <c r="V94" s="9">
        <v>6.2208000000000006</v>
      </c>
    </row>
    <row r="95" spans="1:22" ht="14.25" customHeight="1" x14ac:dyDescent="0.3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6">
        <v>53.34</v>
      </c>
      <c r="T95" s="1">
        <v>3</v>
      </c>
      <c r="U95" s="1">
        <v>0</v>
      </c>
      <c r="V95" s="9">
        <v>16.535399999999996</v>
      </c>
    </row>
    <row r="96" spans="1:22" ht="14.25" customHeight="1" x14ac:dyDescent="0.3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6">
        <v>32.96</v>
      </c>
      <c r="T96" s="1">
        <v>2</v>
      </c>
      <c r="U96" s="1">
        <v>0</v>
      </c>
      <c r="V96" s="9">
        <v>16.150400000000001</v>
      </c>
    </row>
    <row r="97" spans="1:22" ht="14.25" customHeight="1" x14ac:dyDescent="0.3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6">
        <v>5.6820000000000013</v>
      </c>
      <c r="T97" s="1">
        <v>1</v>
      </c>
      <c r="U97" s="1">
        <v>0.7</v>
      </c>
      <c r="V97" s="9">
        <v>-3.7880000000000003</v>
      </c>
    </row>
    <row r="98" spans="1:22" ht="14.25" customHeight="1" x14ac:dyDescent="0.3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6">
        <v>96.53</v>
      </c>
      <c r="T98" s="1">
        <v>7</v>
      </c>
      <c r="U98" s="1">
        <v>0</v>
      </c>
      <c r="V98" s="9">
        <v>40.5426</v>
      </c>
    </row>
    <row r="99" spans="1:22" ht="14.25" customHeight="1" x14ac:dyDescent="0.3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6">
        <v>51.311999999999998</v>
      </c>
      <c r="T99" s="1">
        <v>3</v>
      </c>
      <c r="U99" s="1">
        <v>0.2</v>
      </c>
      <c r="V99" s="9">
        <v>17.959199999999999</v>
      </c>
    </row>
    <row r="100" spans="1:22" ht="14.25" customHeight="1" x14ac:dyDescent="0.3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6">
        <v>77.88</v>
      </c>
      <c r="T100" s="1">
        <v>6</v>
      </c>
      <c r="U100" s="1">
        <v>0</v>
      </c>
      <c r="V100" s="9">
        <v>22.585199999999993</v>
      </c>
    </row>
    <row r="101" spans="1:22" ht="14.25" customHeight="1" x14ac:dyDescent="0.3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6">
        <v>64.623999999999995</v>
      </c>
      <c r="T101" s="1">
        <v>7</v>
      </c>
      <c r="U101" s="1">
        <v>0.2</v>
      </c>
      <c r="V101" s="9">
        <v>22.618399999999994</v>
      </c>
    </row>
    <row r="102" spans="1:22" ht="14.25" customHeight="1" x14ac:dyDescent="0.3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6">
        <v>95.976000000000013</v>
      </c>
      <c r="T102" s="1">
        <v>3</v>
      </c>
      <c r="U102" s="1">
        <v>0.2</v>
      </c>
      <c r="V102" s="9">
        <v>-10.797300000000011</v>
      </c>
    </row>
    <row r="103" spans="1:22" ht="14.25" customHeight="1" x14ac:dyDescent="0.3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6">
        <v>1.7879999999999996</v>
      </c>
      <c r="T103" s="1">
        <v>3</v>
      </c>
      <c r="U103" s="1">
        <v>0.8</v>
      </c>
      <c r="V103" s="9">
        <v>-3.0396000000000001</v>
      </c>
    </row>
    <row r="104" spans="1:22" ht="14.25" customHeight="1" x14ac:dyDescent="0.3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6">
        <v>23.92</v>
      </c>
      <c r="T104" s="1">
        <v>4</v>
      </c>
      <c r="U104" s="1">
        <v>0</v>
      </c>
      <c r="V104" s="9">
        <v>11.720800000000001</v>
      </c>
    </row>
    <row r="105" spans="1:22" ht="14.25" customHeight="1" x14ac:dyDescent="0.3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6">
        <v>238.89600000000002</v>
      </c>
      <c r="T105" s="1">
        <v>6</v>
      </c>
      <c r="U105" s="1">
        <v>0.2</v>
      </c>
      <c r="V105" s="9">
        <v>-26.875800000000012</v>
      </c>
    </row>
    <row r="106" spans="1:22" ht="14.25" customHeight="1" x14ac:dyDescent="0.3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6">
        <v>102.35999999999999</v>
      </c>
      <c r="T106" s="1">
        <v>3</v>
      </c>
      <c r="U106" s="1">
        <v>0.2</v>
      </c>
      <c r="V106" s="9">
        <v>-3.8385000000000105</v>
      </c>
    </row>
    <row r="107" spans="1:22" ht="14.25" customHeight="1" x14ac:dyDescent="0.3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6">
        <v>36.882000000000005</v>
      </c>
      <c r="T107" s="1">
        <v>3</v>
      </c>
      <c r="U107" s="1">
        <v>0.7</v>
      </c>
      <c r="V107" s="9">
        <v>-25.817399999999999</v>
      </c>
    </row>
    <row r="108" spans="1:22" ht="14.25" customHeight="1" x14ac:dyDescent="0.3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6">
        <v>74.112000000000009</v>
      </c>
      <c r="T108" s="1">
        <v>8</v>
      </c>
      <c r="U108" s="1">
        <v>0.2</v>
      </c>
      <c r="V108" s="9">
        <v>17.601600000000001</v>
      </c>
    </row>
    <row r="109" spans="1:22" ht="14.25" customHeight="1" x14ac:dyDescent="0.3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6">
        <v>27.992000000000004</v>
      </c>
      <c r="T109" s="1">
        <v>1</v>
      </c>
      <c r="U109" s="1">
        <v>0.2</v>
      </c>
      <c r="V109" s="9">
        <v>2.0993999999999993</v>
      </c>
    </row>
    <row r="110" spans="1:22" ht="14.25" customHeight="1" x14ac:dyDescent="0.3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6">
        <v>3.3040000000000003</v>
      </c>
      <c r="T110" s="1">
        <v>1</v>
      </c>
      <c r="U110" s="1">
        <v>0.2</v>
      </c>
      <c r="V110" s="9">
        <v>1.0737999999999999</v>
      </c>
    </row>
    <row r="111" spans="1:22" ht="14.25" customHeight="1" x14ac:dyDescent="0.3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6">
        <v>339.96000000000004</v>
      </c>
      <c r="T111" s="1">
        <v>5</v>
      </c>
      <c r="U111" s="1">
        <v>0.2</v>
      </c>
      <c r="V111" s="9">
        <v>67.991999999999962</v>
      </c>
    </row>
    <row r="112" spans="1:22" ht="14.25" customHeight="1" x14ac:dyDescent="0.3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6">
        <v>41.96</v>
      </c>
      <c r="T112" s="1">
        <v>2</v>
      </c>
      <c r="U112" s="1">
        <v>0</v>
      </c>
      <c r="V112" s="9">
        <v>10.909600000000001</v>
      </c>
    </row>
    <row r="113" spans="1:22" ht="14.25" customHeight="1" x14ac:dyDescent="0.3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6">
        <v>75.959999999999994</v>
      </c>
      <c r="T113" s="1">
        <v>2</v>
      </c>
      <c r="U113" s="1">
        <v>0</v>
      </c>
      <c r="V113" s="9">
        <v>22.78799999999999</v>
      </c>
    </row>
    <row r="114" spans="1:22" ht="14.25" customHeight="1" x14ac:dyDescent="0.3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6">
        <v>27.240000000000002</v>
      </c>
      <c r="T114" s="1">
        <v>6</v>
      </c>
      <c r="U114" s="1">
        <v>0</v>
      </c>
      <c r="V114" s="9">
        <v>13.3476</v>
      </c>
    </row>
    <row r="115" spans="1:22" ht="14.25" customHeight="1" x14ac:dyDescent="0.3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6">
        <v>40.096000000000004</v>
      </c>
      <c r="T115" s="1">
        <v>14</v>
      </c>
      <c r="U115" s="1">
        <v>0.2</v>
      </c>
      <c r="V115" s="9">
        <v>14.534799999999997</v>
      </c>
    </row>
    <row r="116" spans="1:22" ht="14.25" customHeight="1" x14ac:dyDescent="0.3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6">
        <v>4.7200000000000006</v>
      </c>
      <c r="T116" s="1">
        <v>2</v>
      </c>
      <c r="U116" s="1">
        <v>0.2</v>
      </c>
      <c r="V116" s="9">
        <v>1.6519999999999997</v>
      </c>
    </row>
    <row r="117" spans="1:22" ht="14.25" customHeight="1" x14ac:dyDescent="0.3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6">
        <v>23.976000000000003</v>
      </c>
      <c r="T117" s="1">
        <v>3</v>
      </c>
      <c r="U117" s="1">
        <v>0.2</v>
      </c>
      <c r="V117" s="9">
        <v>7.4924999999999988</v>
      </c>
    </row>
    <row r="118" spans="1:22" ht="14.25" customHeight="1" x14ac:dyDescent="0.3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6">
        <v>130.464</v>
      </c>
      <c r="T118" s="1">
        <v>6</v>
      </c>
      <c r="U118" s="1">
        <v>0.2</v>
      </c>
      <c r="V118" s="9">
        <v>44.031599999999997</v>
      </c>
    </row>
    <row r="119" spans="1:22" ht="14.25" customHeight="1" x14ac:dyDescent="0.3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6">
        <v>787.53</v>
      </c>
      <c r="T119" s="1">
        <v>3</v>
      </c>
      <c r="U119" s="1">
        <v>0</v>
      </c>
      <c r="V119" s="9">
        <v>165.38129999999995</v>
      </c>
    </row>
    <row r="120" spans="1:22" ht="14.25" customHeight="1" x14ac:dyDescent="0.3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6">
        <v>157.79400000000004</v>
      </c>
      <c r="T120" s="1">
        <v>1</v>
      </c>
      <c r="U120" s="1">
        <v>0.7</v>
      </c>
      <c r="V120" s="9">
        <v>-115.71559999999999</v>
      </c>
    </row>
    <row r="121" spans="1:22" ht="14.25" customHeight="1" x14ac:dyDescent="0.3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6">
        <v>47.04</v>
      </c>
      <c r="T121" s="1">
        <v>3</v>
      </c>
      <c r="U121" s="1">
        <v>0</v>
      </c>
      <c r="V121" s="9">
        <v>18.345599999999997</v>
      </c>
    </row>
    <row r="122" spans="1:22" ht="14.25" customHeight="1" x14ac:dyDescent="0.3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6">
        <v>30.84</v>
      </c>
      <c r="T122" s="1">
        <v>4</v>
      </c>
      <c r="U122" s="1">
        <v>0</v>
      </c>
      <c r="V122" s="9">
        <v>13.878</v>
      </c>
    </row>
    <row r="123" spans="1:22" ht="14.25" customHeight="1" x14ac:dyDescent="0.3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6">
        <v>226.56</v>
      </c>
      <c r="T123" s="1">
        <v>6</v>
      </c>
      <c r="U123" s="1">
        <v>0</v>
      </c>
      <c r="V123" s="9">
        <v>63.436800000000005</v>
      </c>
    </row>
    <row r="124" spans="1:22" ht="14.25" customHeight="1" x14ac:dyDescent="0.3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6">
        <v>115.02</v>
      </c>
      <c r="T124" s="1">
        <v>9</v>
      </c>
      <c r="U124" s="1">
        <v>0</v>
      </c>
      <c r="V124" s="9">
        <v>51.758999999999993</v>
      </c>
    </row>
    <row r="125" spans="1:22" ht="14.25" customHeight="1" x14ac:dyDescent="0.3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6">
        <v>68.040000000000006</v>
      </c>
      <c r="T125" s="1">
        <v>7</v>
      </c>
      <c r="U125" s="1">
        <v>0</v>
      </c>
      <c r="V125" s="9">
        <v>19.731599999999997</v>
      </c>
    </row>
    <row r="126" spans="1:22" ht="14.25" customHeight="1" x14ac:dyDescent="0.3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6">
        <v>600.55799999999999</v>
      </c>
      <c r="T126" s="1">
        <v>3</v>
      </c>
      <c r="U126" s="1">
        <v>0.3</v>
      </c>
      <c r="V126" s="9">
        <v>-8.5794000000000779</v>
      </c>
    </row>
    <row r="127" spans="1:22" ht="14.25" customHeight="1" x14ac:dyDescent="0.3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6">
        <v>617.70000000000005</v>
      </c>
      <c r="T127" s="1">
        <v>6</v>
      </c>
      <c r="U127" s="1">
        <v>0.5</v>
      </c>
      <c r="V127" s="9">
        <v>-407.68200000000013</v>
      </c>
    </row>
    <row r="128" spans="1:22" ht="14.25" customHeight="1" x14ac:dyDescent="0.3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6">
        <v>2.3880000000000003</v>
      </c>
      <c r="T128" s="1">
        <v>2</v>
      </c>
      <c r="U128" s="1">
        <v>0.7</v>
      </c>
      <c r="V128" s="9">
        <v>-1.8308</v>
      </c>
    </row>
    <row r="129" spans="1:22" ht="14.25" customHeight="1" x14ac:dyDescent="0.3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6">
        <v>243.99200000000002</v>
      </c>
      <c r="T129" s="1">
        <v>7</v>
      </c>
      <c r="U129" s="1">
        <v>0.2</v>
      </c>
      <c r="V129" s="9">
        <v>30.498999999999981</v>
      </c>
    </row>
    <row r="130" spans="1:22" ht="14.25" customHeight="1" x14ac:dyDescent="0.3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6">
        <v>81.424000000000007</v>
      </c>
      <c r="T130" s="1">
        <v>2</v>
      </c>
      <c r="U130" s="1">
        <v>0.2</v>
      </c>
      <c r="V130" s="9">
        <v>-9.1601999999999961</v>
      </c>
    </row>
    <row r="131" spans="1:22" ht="14.25" customHeight="1" x14ac:dyDescent="0.3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6">
        <v>238.56</v>
      </c>
      <c r="T131" s="1">
        <v>3</v>
      </c>
      <c r="U131" s="1">
        <v>0</v>
      </c>
      <c r="V131" s="9">
        <v>26.241599999999977</v>
      </c>
    </row>
    <row r="132" spans="1:22" ht="14.25" customHeight="1" x14ac:dyDescent="0.3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6">
        <v>59.969999999999992</v>
      </c>
      <c r="T132" s="1">
        <v>5</v>
      </c>
      <c r="U132" s="1">
        <v>0.4</v>
      </c>
      <c r="V132" s="9">
        <v>-11.993999999999993</v>
      </c>
    </row>
    <row r="133" spans="1:22" ht="14.25" customHeight="1" x14ac:dyDescent="0.3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6">
        <v>78.304000000000002</v>
      </c>
      <c r="T133" s="1">
        <v>2</v>
      </c>
      <c r="U133" s="1">
        <v>0.2</v>
      </c>
      <c r="V133" s="9">
        <v>29.363999999999997</v>
      </c>
    </row>
    <row r="134" spans="1:22" ht="14.25" customHeight="1" x14ac:dyDescent="0.3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6">
        <v>21.456</v>
      </c>
      <c r="T134" s="1">
        <v>9</v>
      </c>
      <c r="U134" s="1">
        <v>0.2</v>
      </c>
      <c r="V134" s="9">
        <v>6.9731999999999976</v>
      </c>
    </row>
    <row r="135" spans="1:22" ht="14.25" customHeight="1" x14ac:dyDescent="0.3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6">
        <v>20.04</v>
      </c>
      <c r="T135" s="1">
        <v>3</v>
      </c>
      <c r="U135" s="1">
        <v>0</v>
      </c>
      <c r="V135" s="9">
        <v>9.6191999999999993</v>
      </c>
    </row>
    <row r="136" spans="1:22" ht="14.25" customHeight="1" x14ac:dyDescent="0.3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6">
        <v>35.44</v>
      </c>
      <c r="T136" s="1">
        <v>1</v>
      </c>
      <c r="U136" s="1">
        <v>0</v>
      </c>
      <c r="V136" s="9">
        <v>16.656799999999997</v>
      </c>
    </row>
    <row r="137" spans="1:22" ht="14.25" customHeight="1" x14ac:dyDescent="0.3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6">
        <v>11.52</v>
      </c>
      <c r="T137" s="1">
        <v>4</v>
      </c>
      <c r="U137" s="1">
        <v>0</v>
      </c>
      <c r="V137" s="9">
        <v>3.4559999999999995</v>
      </c>
    </row>
    <row r="138" spans="1:22" ht="14.25" customHeight="1" x14ac:dyDescent="0.3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6">
        <v>4.0199999999999996</v>
      </c>
      <c r="T138" s="1">
        <v>2</v>
      </c>
      <c r="U138" s="1">
        <v>0</v>
      </c>
      <c r="V138" s="9">
        <v>1.9697999999999998</v>
      </c>
    </row>
    <row r="139" spans="1:22" ht="14.25" customHeight="1" x14ac:dyDescent="0.3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6">
        <v>76.176000000000002</v>
      </c>
      <c r="T139" s="1">
        <v>3</v>
      </c>
      <c r="U139" s="1">
        <v>0.2</v>
      </c>
      <c r="V139" s="9">
        <v>26.661599999999996</v>
      </c>
    </row>
    <row r="140" spans="1:22" ht="14.25" customHeight="1" x14ac:dyDescent="0.3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6">
        <v>65.88</v>
      </c>
      <c r="T140" s="1">
        <v>6</v>
      </c>
      <c r="U140" s="1">
        <v>0</v>
      </c>
      <c r="V140" s="9">
        <v>18.446400000000004</v>
      </c>
    </row>
    <row r="141" spans="1:22" ht="14.25" customHeight="1" x14ac:dyDescent="0.3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6">
        <v>43.120000000000005</v>
      </c>
      <c r="T141" s="1">
        <v>14</v>
      </c>
      <c r="U141" s="1">
        <v>0</v>
      </c>
      <c r="V141" s="9">
        <v>20.697599999999998</v>
      </c>
    </row>
    <row r="142" spans="1:22" ht="14.25" customHeight="1" x14ac:dyDescent="0.3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6">
        <v>82.800000000000011</v>
      </c>
      <c r="T142" s="1">
        <v>2</v>
      </c>
      <c r="U142" s="1">
        <v>0.2</v>
      </c>
      <c r="V142" s="9">
        <v>10.349999999999994</v>
      </c>
    </row>
    <row r="143" spans="1:22" ht="14.25" customHeight="1" x14ac:dyDescent="0.3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6">
        <v>8.82</v>
      </c>
      <c r="T143" s="1">
        <v>3</v>
      </c>
      <c r="U143" s="1">
        <v>0</v>
      </c>
      <c r="V143" s="9">
        <v>2.3814000000000002</v>
      </c>
    </row>
    <row r="144" spans="1:22" ht="14.25" customHeight="1" x14ac:dyDescent="0.3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6">
        <v>10.86</v>
      </c>
      <c r="T144" s="1">
        <v>3</v>
      </c>
      <c r="U144" s="1">
        <v>0</v>
      </c>
      <c r="V144" s="9">
        <v>5.1042000000000005</v>
      </c>
    </row>
    <row r="145" spans="1:22" ht="14.25" customHeight="1" x14ac:dyDescent="0.3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6">
        <v>143.69999999999999</v>
      </c>
      <c r="T145" s="1">
        <v>3</v>
      </c>
      <c r="U145" s="1">
        <v>0</v>
      </c>
      <c r="V145" s="9">
        <v>68.975999999999999</v>
      </c>
    </row>
    <row r="146" spans="1:22" ht="14.25" customHeight="1" x14ac:dyDescent="0.3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6">
        <v>839.43000000000006</v>
      </c>
      <c r="T146" s="1">
        <v>3</v>
      </c>
      <c r="U146" s="1">
        <v>0</v>
      </c>
      <c r="V146" s="9">
        <v>218.25179999999997</v>
      </c>
    </row>
    <row r="147" spans="1:22" ht="14.25" customHeight="1" x14ac:dyDescent="0.3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6">
        <v>671.93</v>
      </c>
      <c r="T147" s="1">
        <v>7</v>
      </c>
      <c r="U147" s="1">
        <v>0</v>
      </c>
      <c r="V147" s="9">
        <v>20.157899999999998</v>
      </c>
    </row>
    <row r="148" spans="1:22" ht="14.25" customHeight="1" x14ac:dyDescent="0.3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6">
        <v>93.888000000000005</v>
      </c>
      <c r="T148" s="1">
        <v>4</v>
      </c>
      <c r="U148" s="1">
        <v>0.2</v>
      </c>
      <c r="V148" s="9">
        <v>12.90959999999999</v>
      </c>
    </row>
    <row r="149" spans="1:22" ht="14.25" customHeight="1" x14ac:dyDescent="0.3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6">
        <v>384.45000000000005</v>
      </c>
      <c r="T149" s="1">
        <v>11</v>
      </c>
      <c r="U149" s="1">
        <v>0</v>
      </c>
      <c r="V149" s="9">
        <v>103.80150000000003</v>
      </c>
    </row>
    <row r="150" spans="1:22" ht="14.25" customHeight="1" x14ac:dyDescent="0.3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6">
        <v>149.97</v>
      </c>
      <c r="T150" s="1">
        <v>3</v>
      </c>
      <c r="U150" s="1">
        <v>0</v>
      </c>
      <c r="V150" s="9">
        <v>5.9987999999999815</v>
      </c>
    </row>
    <row r="151" spans="1:22" ht="14.25" customHeight="1" x14ac:dyDescent="0.3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6">
        <v>1951.84</v>
      </c>
      <c r="T151" s="1">
        <v>8</v>
      </c>
      <c r="U151" s="1">
        <v>0</v>
      </c>
      <c r="V151" s="9">
        <v>585.55199999999991</v>
      </c>
    </row>
    <row r="152" spans="1:22" ht="14.25" customHeight="1" x14ac:dyDescent="0.3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6">
        <v>171.55</v>
      </c>
      <c r="T152" s="1">
        <v>5</v>
      </c>
      <c r="U152" s="1">
        <v>0</v>
      </c>
      <c r="V152" s="9">
        <v>80.628500000000003</v>
      </c>
    </row>
    <row r="153" spans="1:22" ht="14.25" customHeight="1" x14ac:dyDescent="0.3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6">
        <v>157.91999999999999</v>
      </c>
      <c r="T153" s="1">
        <v>5</v>
      </c>
      <c r="U153" s="1">
        <v>0.2</v>
      </c>
      <c r="V153" s="9">
        <v>17.765999999999991</v>
      </c>
    </row>
    <row r="154" spans="1:22" ht="14.25" customHeight="1" x14ac:dyDescent="0.3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6">
        <v>203.184</v>
      </c>
      <c r="T154" s="1">
        <v>2</v>
      </c>
      <c r="U154" s="1">
        <v>0.2</v>
      </c>
      <c r="V154" s="9">
        <v>15.238799999999991</v>
      </c>
    </row>
    <row r="155" spans="1:22" ht="14.25" customHeight="1" x14ac:dyDescent="0.3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6">
        <v>58.379999999999995</v>
      </c>
      <c r="T155" s="1">
        <v>7</v>
      </c>
      <c r="U155" s="1">
        <v>0</v>
      </c>
      <c r="V155" s="9">
        <v>26.270999999999994</v>
      </c>
    </row>
    <row r="156" spans="1:22" ht="14.25" customHeight="1" x14ac:dyDescent="0.3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6">
        <v>105.52</v>
      </c>
      <c r="T156" s="1">
        <v>4</v>
      </c>
      <c r="U156" s="1">
        <v>0</v>
      </c>
      <c r="V156" s="9">
        <v>48.539199999999994</v>
      </c>
    </row>
    <row r="157" spans="1:22" ht="14.25" customHeight="1" x14ac:dyDescent="0.3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6">
        <v>80.88</v>
      </c>
      <c r="T157" s="1">
        <v>6</v>
      </c>
      <c r="U157" s="1">
        <v>0</v>
      </c>
      <c r="V157" s="9">
        <v>21.028799999999997</v>
      </c>
    </row>
    <row r="158" spans="1:22" ht="14.25" customHeight="1" x14ac:dyDescent="0.3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6">
        <v>6.63</v>
      </c>
      <c r="T158" s="1">
        <v>3</v>
      </c>
      <c r="U158" s="1">
        <v>0</v>
      </c>
      <c r="V158" s="9">
        <v>1.7901</v>
      </c>
    </row>
    <row r="159" spans="1:22" ht="14.25" customHeight="1" x14ac:dyDescent="0.3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6">
        <v>457.56800000000004</v>
      </c>
      <c r="T159" s="1">
        <v>2</v>
      </c>
      <c r="U159" s="1">
        <v>0.2</v>
      </c>
      <c r="V159" s="9">
        <v>51.476399999999941</v>
      </c>
    </row>
    <row r="160" spans="1:22" ht="14.25" customHeight="1" x14ac:dyDescent="0.3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6">
        <v>14.62</v>
      </c>
      <c r="T160" s="1">
        <v>2</v>
      </c>
      <c r="U160" s="1">
        <v>0</v>
      </c>
      <c r="V160" s="9">
        <v>6.8713999999999995</v>
      </c>
    </row>
    <row r="161" spans="1:22" ht="14.25" customHeight="1" x14ac:dyDescent="0.3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6">
        <v>944.93000000000006</v>
      </c>
      <c r="T161" s="1">
        <v>7</v>
      </c>
      <c r="U161" s="1">
        <v>0</v>
      </c>
      <c r="V161" s="9">
        <v>236.23250000000002</v>
      </c>
    </row>
    <row r="162" spans="1:22" ht="14.25" customHeight="1" x14ac:dyDescent="0.3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6">
        <v>5.98</v>
      </c>
      <c r="T162" s="1">
        <v>1</v>
      </c>
      <c r="U162" s="1">
        <v>0</v>
      </c>
      <c r="V162" s="9">
        <v>2.6909999999999998</v>
      </c>
    </row>
    <row r="163" spans="1:22" ht="14.25" customHeight="1" x14ac:dyDescent="0.3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6">
        <v>54.384000000000007</v>
      </c>
      <c r="T163" s="1">
        <v>2</v>
      </c>
      <c r="U163" s="1">
        <v>0.2</v>
      </c>
      <c r="V163" s="9">
        <v>1.359599999999995</v>
      </c>
    </row>
    <row r="164" spans="1:22" ht="14.25" customHeight="1" x14ac:dyDescent="0.3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6">
        <v>28.4</v>
      </c>
      <c r="T164" s="1">
        <v>5</v>
      </c>
      <c r="U164" s="1">
        <v>0</v>
      </c>
      <c r="V164" s="9">
        <v>13.347999999999997</v>
      </c>
    </row>
    <row r="165" spans="1:22" ht="14.25" customHeight="1" x14ac:dyDescent="0.3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6">
        <v>27.680000000000003</v>
      </c>
      <c r="T165" s="1">
        <v>2</v>
      </c>
      <c r="U165" s="1">
        <v>0.2</v>
      </c>
      <c r="V165" s="9">
        <v>9.6879999999999988</v>
      </c>
    </row>
    <row r="166" spans="1:22" ht="14.25" customHeight="1" x14ac:dyDescent="0.3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6">
        <v>9.9359999999999999</v>
      </c>
      <c r="T166" s="1">
        <v>3</v>
      </c>
      <c r="U166" s="1">
        <v>0.2</v>
      </c>
      <c r="V166" s="9">
        <v>2.7324000000000002</v>
      </c>
    </row>
    <row r="167" spans="1:22" ht="14.25" customHeight="1" x14ac:dyDescent="0.3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6">
        <v>8159.9519999999993</v>
      </c>
      <c r="T167" s="1">
        <v>8</v>
      </c>
      <c r="U167" s="1">
        <v>0.4</v>
      </c>
      <c r="V167" s="9">
        <v>-1359.992000000002</v>
      </c>
    </row>
    <row r="168" spans="1:22" ht="14.25" customHeight="1" x14ac:dyDescent="0.3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6">
        <v>275.928</v>
      </c>
      <c r="T168" s="1">
        <v>3</v>
      </c>
      <c r="U168" s="1">
        <v>0.2</v>
      </c>
      <c r="V168" s="9">
        <v>-58.634699999999995</v>
      </c>
    </row>
    <row r="169" spans="1:22" ht="14.25" customHeight="1" x14ac:dyDescent="0.3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6">
        <v>1740.0599999999997</v>
      </c>
      <c r="T169" s="1">
        <v>9</v>
      </c>
      <c r="U169" s="1">
        <v>0.3</v>
      </c>
      <c r="V169" s="9">
        <v>-24.858000000000175</v>
      </c>
    </row>
    <row r="170" spans="1:22" ht="14.25" customHeight="1" x14ac:dyDescent="0.3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6">
        <v>32.064</v>
      </c>
      <c r="T170" s="1">
        <v>6</v>
      </c>
      <c r="U170" s="1">
        <v>0.2</v>
      </c>
      <c r="V170" s="9">
        <v>6.8135999999999974</v>
      </c>
    </row>
    <row r="171" spans="1:22" ht="14.25" customHeight="1" x14ac:dyDescent="0.3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6">
        <v>177.97999999999996</v>
      </c>
      <c r="T171" s="1">
        <v>5</v>
      </c>
      <c r="U171" s="1">
        <v>0.8</v>
      </c>
      <c r="V171" s="9">
        <v>-453.84900000000005</v>
      </c>
    </row>
    <row r="172" spans="1:22" ht="14.25" customHeight="1" x14ac:dyDescent="0.3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6">
        <v>143.976</v>
      </c>
      <c r="T172" s="1">
        <v>3</v>
      </c>
      <c r="U172" s="1">
        <v>0.2</v>
      </c>
      <c r="V172" s="9">
        <v>8.998500000000007</v>
      </c>
    </row>
    <row r="173" spans="1:22" ht="14.25" customHeight="1" x14ac:dyDescent="0.3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6">
        <v>20.94</v>
      </c>
      <c r="T173" s="1">
        <v>3</v>
      </c>
      <c r="U173" s="1">
        <v>0</v>
      </c>
      <c r="V173" s="9">
        <v>9.841800000000001</v>
      </c>
    </row>
    <row r="174" spans="1:22" ht="14.25" customHeight="1" x14ac:dyDescent="0.3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6">
        <v>110.96</v>
      </c>
      <c r="T174" s="1">
        <v>2</v>
      </c>
      <c r="U174" s="1">
        <v>0</v>
      </c>
      <c r="V174" s="9">
        <v>53.260799999999996</v>
      </c>
    </row>
    <row r="175" spans="1:22" ht="14.25" customHeight="1" x14ac:dyDescent="0.3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6">
        <v>340.14400000000006</v>
      </c>
      <c r="T175" s="1">
        <v>7</v>
      </c>
      <c r="U175" s="1">
        <v>0.2</v>
      </c>
      <c r="V175" s="9">
        <v>21.259</v>
      </c>
    </row>
    <row r="176" spans="1:22" ht="14.25" customHeight="1" x14ac:dyDescent="0.3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6">
        <v>52.447999999999993</v>
      </c>
      <c r="T176" s="1">
        <v>2</v>
      </c>
      <c r="U176" s="1">
        <v>0.8</v>
      </c>
      <c r="V176" s="9">
        <v>-131.12000000000003</v>
      </c>
    </row>
    <row r="177" spans="1:22" ht="14.25" customHeight="1" x14ac:dyDescent="0.3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6">
        <v>20.16</v>
      </c>
      <c r="T177" s="1">
        <v>4</v>
      </c>
      <c r="U177" s="1">
        <v>0.2</v>
      </c>
      <c r="V177" s="9">
        <v>6.5519999999999987</v>
      </c>
    </row>
    <row r="178" spans="1:22" ht="14.25" customHeight="1" x14ac:dyDescent="0.3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6">
        <v>97.263999999999982</v>
      </c>
      <c r="T178" s="1">
        <v>4</v>
      </c>
      <c r="U178" s="1">
        <v>0.8</v>
      </c>
      <c r="V178" s="9">
        <v>-243.16000000000008</v>
      </c>
    </row>
    <row r="179" spans="1:22" ht="14.25" customHeight="1" x14ac:dyDescent="0.3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6">
        <v>396.80200000000002</v>
      </c>
      <c r="T179" s="1">
        <v>7</v>
      </c>
      <c r="U179" s="1">
        <v>0.3</v>
      </c>
      <c r="V179" s="9">
        <v>-11.337199999999939</v>
      </c>
    </row>
    <row r="180" spans="1:22" ht="14.25" customHeight="1" x14ac:dyDescent="0.3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6">
        <v>15.88</v>
      </c>
      <c r="T180" s="1">
        <v>5</v>
      </c>
      <c r="U180" s="1">
        <v>0.2</v>
      </c>
      <c r="V180" s="9">
        <v>-3.771500000000001</v>
      </c>
    </row>
    <row r="181" spans="1:22" ht="14.25" customHeight="1" x14ac:dyDescent="0.3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6">
        <v>3.28</v>
      </c>
      <c r="T181" s="1">
        <v>1</v>
      </c>
      <c r="U181" s="1">
        <v>0</v>
      </c>
      <c r="V181" s="9">
        <v>1.4104000000000001</v>
      </c>
    </row>
    <row r="182" spans="1:22" ht="14.25" customHeight="1" x14ac:dyDescent="0.3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6">
        <v>24.816000000000003</v>
      </c>
      <c r="T182" s="1">
        <v>2</v>
      </c>
      <c r="U182" s="1">
        <v>0.2</v>
      </c>
      <c r="V182" s="9">
        <v>1.8612000000000002</v>
      </c>
    </row>
    <row r="183" spans="1:22" ht="14.25" customHeight="1" x14ac:dyDescent="0.3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6">
        <v>408.74399999999997</v>
      </c>
      <c r="T183" s="1">
        <v>7</v>
      </c>
      <c r="U183" s="1">
        <v>0.2</v>
      </c>
      <c r="V183" s="9">
        <v>76.639499999999984</v>
      </c>
    </row>
    <row r="184" spans="1:22" ht="14.25" customHeight="1" x14ac:dyDescent="0.3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6">
        <v>503.96</v>
      </c>
      <c r="T184" s="1">
        <v>4</v>
      </c>
      <c r="U184" s="1">
        <v>0</v>
      </c>
      <c r="V184" s="9">
        <v>131.02960000000002</v>
      </c>
    </row>
    <row r="185" spans="1:22" ht="14.25" customHeight="1" x14ac:dyDescent="0.3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6">
        <v>149.94999999999999</v>
      </c>
      <c r="T185" s="1">
        <v>5</v>
      </c>
      <c r="U185" s="1">
        <v>0</v>
      </c>
      <c r="V185" s="9">
        <v>41.986000000000004</v>
      </c>
    </row>
    <row r="186" spans="1:22" ht="14.25" customHeight="1" x14ac:dyDescent="0.3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6">
        <v>29</v>
      </c>
      <c r="T186" s="1">
        <v>2</v>
      </c>
      <c r="U186" s="1">
        <v>0</v>
      </c>
      <c r="V186" s="9">
        <v>7.25</v>
      </c>
    </row>
    <row r="187" spans="1:22" ht="14.25" customHeight="1" x14ac:dyDescent="0.3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6">
        <v>7.16</v>
      </c>
      <c r="T187" s="1">
        <v>2</v>
      </c>
      <c r="U187" s="1">
        <v>0</v>
      </c>
      <c r="V187" s="9">
        <v>3.4367999999999999</v>
      </c>
    </row>
    <row r="188" spans="1:22" ht="14.25" customHeight="1" x14ac:dyDescent="0.3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6">
        <v>176.8</v>
      </c>
      <c r="T188" s="1">
        <v>8</v>
      </c>
      <c r="U188" s="1">
        <v>0</v>
      </c>
      <c r="V188" s="9">
        <v>22.984000000000009</v>
      </c>
    </row>
    <row r="189" spans="1:22" ht="14.25" customHeight="1" x14ac:dyDescent="0.3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6">
        <v>37.224000000000004</v>
      </c>
      <c r="T189" s="1">
        <v>3</v>
      </c>
      <c r="U189" s="1">
        <v>0.2</v>
      </c>
      <c r="V189" s="9">
        <v>3.7224000000000004</v>
      </c>
    </row>
    <row r="190" spans="1:22" ht="14.25" customHeight="1" x14ac:dyDescent="0.3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6">
        <v>20.016000000000002</v>
      </c>
      <c r="T190" s="1">
        <v>3</v>
      </c>
      <c r="U190" s="1">
        <v>0.2</v>
      </c>
      <c r="V190" s="9">
        <v>6.2549999999999963</v>
      </c>
    </row>
    <row r="191" spans="1:22" ht="14.25" customHeight="1" x14ac:dyDescent="0.3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6">
        <v>899.13600000000008</v>
      </c>
      <c r="T191" s="1">
        <v>4</v>
      </c>
      <c r="U191" s="1">
        <v>0.2</v>
      </c>
      <c r="V191" s="9">
        <v>112.39199999999991</v>
      </c>
    </row>
    <row r="192" spans="1:22" ht="14.25" customHeight="1" x14ac:dyDescent="0.3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6">
        <v>71.760000000000005</v>
      </c>
      <c r="T192" s="1">
        <v>6</v>
      </c>
      <c r="U192" s="1">
        <v>0</v>
      </c>
      <c r="V192" s="9">
        <v>20.092800000000004</v>
      </c>
    </row>
    <row r="193" spans="1:22" ht="14.25" customHeight="1" x14ac:dyDescent="0.3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6">
        <v>51.84</v>
      </c>
      <c r="T193" s="1">
        <v>8</v>
      </c>
      <c r="U193" s="1">
        <v>0</v>
      </c>
      <c r="V193" s="9">
        <v>24.883200000000002</v>
      </c>
    </row>
    <row r="194" spans="1:22" ht="14.25" customHeight="1" x14ac:dyDescent="0.3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6">
        <v>626.35200000000009</v>
      </c>
      <c r="T194" s="1">
        <v>3</v>
      </c>
      <c r="U194" s="1">
        <v>0.2</v>
      </c>
      <c r="V194" s="9">
        <v>46.976400000000012</v>
      </c>
    </row>
    <row r="195" spans="1:22" ht="14.25" customHeight="1" x14ac:dyDescent="0.3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6">
        <v>19.899999999999999</v>
      </c>
      <c r="T195" s="1">
        <v>5</v>
      </c>
      <c r="U195" s="1">
        <v>0</v>
      </c>
      <c r="V195" s="9">
        <v>6.5669999999999984</v>
      </c>
    </row>
    <row r="196" spans="1:22" ht="14.25" customHeight="1" x14ac:dyDescent="0.3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6">
        <v>14.280000000000001</v>
      </c>
      <c r="T196" s="1">
        <v>7</v>
      </c>
      <c r="U196" s="1">
        <v>0</v>
      </c>
      <c r="V196" s="9">
        <v>6.7115999999999989</v>
      </c>
    </row>
    <row r="197" spans="1:22" ht="14.25" customHeight="1" x14ac:dyDescent="0.3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6">
        <v>7.4080000000000004</v>
      </c>
      <c r="T197" s="1">
        <v>2</v>
      </c>
      <c r="U197" s="1">
        <v>0.2</v>
      </c>
      <c r="V197" s="9">
        <v>1.2037999999999995</v>
      </c>
    </row>
    <row r="198" spans="1:22" ht="14.25" customHeight="1" x14ac:dyDescent="0.3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6">
        <v>6.048</v>
      </c>
      <c r="T198" s="1">
        <v>3</v>
      </c>
      <c r="U198" s="1">
        <v>0.2</v>
      </c>
      <c r="V198" s="9">
        <v>1.5876000000000006</v>
      </c>
    </row>
    <row r="199" spans="1:22" ht="14.25" customHeight="1" x14ac:dyDescent="0.3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6">
        <v>46.26</v>
      </c>
      <c r="T199" s="1">
        <v>3</v>
      </c>
      <c r="U199" s="1">
        <v>0</v>
      </c>
      <c r="V199" s="9">
        <v>12.0276</v>
      </c>
    </row>
    <row r="200" spans="1:22" ht="14.25" customHeight="1" x14ac:dyDescent="0.3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6">
        <v>2.9460000000000006</v>
      </c>
      <c r="T200" s="1">
        <v>2</v>
      </c>
      <c r="U200" s="1">
        <v>0.7</v>
      </c>
      <c r="V200" s="9">
        <v>-2.2585999999999995</v>
      </c>
    </row>
    <row r="201" spans="1:22" ht="14.25" customHeight="1" x14ac:dyDescent="0.3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6">
        <v>16.056000000000001</v>
      </c>
      <c r="T201" s="1">
        <v>3</v>
      </c>
      <c r="U201" s="1">
        <v>0.2</v>
      </c>
      <c r="V201" s="9">
        <v>5.8203000000000005</v>
      </c>
    </row>
    <row r="202" spans="1:22" ht="14.25" customHeight="1" x14ac:dyDescent="0.3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6">
        <v>21.744000000000003</v>
      </c>
      <c r="T202" s="1">
        <v>3</v>
      </c>
      <c r="U202" s="1">
        <v>0.2</v>
      </c>
      <c r="V202" s="9">
        <v>6.794999999999999</v>
      </c>
    </row>
    <row r="203" spans="1:22" ht="14.25" customHeight="1" x14ac:dyDescent="0.3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6">
        <v>218.75</v>
      </c>
      <c r="T203" s="1">
        <v>2</v>
      </c>
      <c r="U203" s="1">
        <v>0.5</v>
      </c>
      <c r="V203" s="9">
        <v>-161.875</v>
      </c>
    </row>
    <row r="204" spans="1:22" ht="14.25" customHeight="1" x14ac:dyDescent="0.3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6">
        <v>2.6</v>
      </c>
      <c r="T204" s="1">
        <v>1</v>
      </c>
      <c r="U204" s="1">
        <v>0.2</v>
      </c>
      <c r="V204" s="9">
        <v>0.29249999999999987</v>
      </c>
    </row>
    <row r="205" spans="1:22" ht="14.25" customHeight="1" x14ac:dyDescent="0.3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6">
        <v>66.283999999999992</v>
      </c>
      <c r="T205" s="1">
        <v>2</v>
      </c>
      <c r="U205" s="1">
        <v>0.8</v>
      </c>
      <c r="V205" s="9">
        <v>-178.96680000000001</v>
      </c>
    </row>
    <row r="206" spans="1:22" ht="14.25" customHeight="1" x14ac:dyDescent="0.3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6">
        <v>35.168000000000006</v>
      </c>
      <c r="T206" s="1">
        <v>7</v>
      </c>
      <c r="U206" s="1">
        <v>0.2</v>
      </c>
      <c r="V206" s="9">
        <v>9.6712000000000025</v>
      </c>
    </row>
    <row r="207" spans="1:22" ht="14.25" customHeight="1" x14ac:dyDescent="0.3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6">
        <v>444.76800000000003</v>
      </c>
      <c r="T207" s="1">
        <v>4</v>
      </c>
      <c r="U207" s="1">
        <v>0.2</v>
      </c>
      <c r="V207" s="9">
        <v>44.476800000000026</v>
      </c>
    </row>
    <row r="208" spans="1:22" ht="14.25" customHeight="1" x14ac:dyDescent="0.3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6">
        <v>83.92</v>
      </c>
      <c r="T208" s="1">
        <v>4</v>
      </c>
      <c r="U208" s="1">
        <v>0</v>
      </c>
      <c r="V208" s="9">
        <v>5.8743999999999943</v>
      </c>
    </row>
    <row r="209" spans="1:22" ht="14.25" customHeight="1" x14ac:dyDescent="0.3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6">
        <v>131.97999999999999</v>
      </c>
      <c r="T209" s="1">
        <v>2</v>
      </c>
      <c r="U209" s="1">
        <v>0</v>
      </c>
      <c r="V209" s="9">
        <v>35.634600000000006</v>
      </c>
    </row>
    <row r="210" spans="1:22" ht="14.25" customHeight="1" x14ac:dyDescent="0.3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6">
        <v>15.92</v>
      </c>
      <c r="T210" s="1">
        <v>4</v>
      </c>
      <c r="U210" s="1">
        <v>0</v>
      </c>
      <c r="V210" s="9">
        <v>7.4824000000000002</v>
      </c>
    </row>
    <row r="211" spans="1:22" ht="14.25" customHeight="1" x14ac:dyDescent="0.3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6">
        <v>52.29</v>
      </c>
      <c r="T211" s="1">
        <v>9</v>
      </c>
      <c r="U211" s="1">
        <v>0</v>
      </c>
      <c r="V211" s="9">
        <v>16.209899999999998</v>
      </c>
    </row>
    <row r="212" spans="1:22" ht="14.25" customHeight="1" x14ac:dyDescent="0.3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6">
        <v>91.99</v>
      </c>
      <c r="T212" s="1">
        <v>1</v>
      </c>
      <c r="U212" s="1">
        <v>0</v>
      </c>
      <c r="V212" s="9">
        <v>3.6795999999999935</v>
      </c>
    </row>
    <row r="213" spans="1:22" ht="14.25" customHeight="1" x14ac:dyDescent="0.3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6">
        <v>20.8</v>
      </c>
      <c r="T213" s="1">
        <v>2</v>
      </c>
      <c r="U213" s="1">
        <v>0.2</v>
      </c>
      <c r="V213" s="9">
        <v>6.4999999999999991</v>
      </c>
    </row>
    <row r="214" spans="1:22" ht="14.25" customHeight="1" x14ac:dyDescent="0.3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6">
        <v>23.680000000000003</v>
      </c>
      <c r="T214" s="1">
        <v>2</v>
      </c>
      <c r="U214" s="1">
        <v>0.2</v>
      </c>
      <c r="V214" s="9">
        <v>8.879999999999999</v>
      </c>
    </row>
    <row r="215" spans="1:22" ht="14.25" customHeight="1" x14ac:dyDescent="0.3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6">
        <v>452.45</v>
      </c>
      <c r="T215" s="1">
        <v>5</v>
      </c>
      <c r="U215" s="1">
        <v>0.5</v>
      </c>
      <c r="V215" s="9">
        <v>-244.32300000000006</v>
      </c>
    </row>
    <row r="216" spans="1:22" ht="14.25" customHeight="1" x14ac:dyDescent="0.3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6">
        <v>62.981999999999999</v>
      </c>
      <c r="T216" s="1">
        <v>3</v>
      </c>
      <c r="U216" s="1">
        <v>0.4</v>
      </c>
      <c r="V216" s="9">
        <v>-14.695800000000006</v>
      </c>
    </row>
    <row r="217" spans="1:22" ht="14.25" customHeight="1" x14ac:dyDescent="0.3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6">
        <v>1188.0000000000002</v>
      </c>
      <c r="T217" s="1">
        <v>9</v>
      </c>
      <c r="U217" s="1">
        <v>0.7</v>
      </c>
      <c r="V217" s="9">
        <v>-950.40000000000009</v>
      </c>
    </row>
    <row r="218" spans="1:22" ht="14.25" customHeight="1" x14ac:dyDescent="0.3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6">
        <v>89.584000000000003</v>
      </c>
      <c r="T218" s="1">
        <v>2</v>
      </c>
      <c r="U218" s="1">
        <v>0.2</v>
      </c>
      <c r="V218" s="9">
        <v>4.4792000000000058</v>
      </c>
    </row>
    <row r="219" spans="1:22" ht="14.25" customHeight="1" x14ac:dyDescent="0.3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6">
        <v>93.06</v>
      </c>
      <c r="T219" s="1">
        <v>6</v>
      </c>
      <c r="U219" s="1">
        <v>0</v>
      </c>
      <c r="V219" s="9">
        <v>26.056800000000003</v>
      </c>
    </row>
    <row r="220" spans="1:22" ht="14.25" customHeight="1" x14ac:dyDescent="0.3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6">
        <v>302.37599999999998</v>
      </c>
      <c r="T220" s="1">
        <v>3</v>
      </c>
      <c r="U220" s="1">
        <v>0.2</v>
      </c>
      <c r="V220" s="9">
        <v>22.678200000000018</v>
      </c>
    </row>
    <row r="221" spans="1:22" ht="14.25" customHeight="1" x14ac:dyDescent="0.3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6">
        <v>5.5840000000000005</v>
      </c>
      <c r="T221" s="1">
        <v>2</v>
      </c>
      <c r="U221" s="1">
        <v>0.2</v>
      </c>
      <c r="V221" s="9">
        <v>1.8147999999999997</v>
      </c>
    </row>
    <row r="222" spans="1:22" ht="14.25" customHeight="1" x14ac:dyDescent="0.3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6">
        <v>22.704000000000004</v>
      </c>
      <c r="T222" s="1">
        <v>6</v>
      </c>
      <c r="U222" s="1">
        <v>0.2</v>
      </c>
      <c r="V222" s="9">
        <v>8.2302</v>
      </c>
    </row>
    <row r="223" spans="1:22" ht="14.25" customHeight="1" x14ac:dyDescent="0.3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6">
        <v>19.776000000000003</v>
      </c>
      <c r="T223" s="1">
        <v>4</v>
      </c>
      <c r="U223" s="1">
        <v>0.7</v>
      </c>
      <c r="V223" s="9">
        <v>-13.843199999999996</v>
      </c>
    </row>
    <row r="224" spans="1:22" ht="14.25" customHeight="1" x14ac:dyDescent="0.3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6">
        <v>72.703999999999994</v>
      </c>
      <c r="T224" s="1">
        <v>4</v>
      </c>
      <c r="U224" s="1">
        <v>0.2</v>
      </c>
      <c r="V224" s="9">
        <v>19.084800000000005</v>
      </c>
    </row>
    <row r="225" spans="1:22" ht="14.25" customHeight="1" x14ac:dyDescent="0.3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6">
        <v>479.98800000000006</v>
      </c>
      <c r="T225" s="1">
        <v>4</v>
      </c>
      <c r="U225" s="1">
        <v>0.7</v>
      </c>
      <c r="V225" s="9">
        <v>-383.99040000000002</v>
      </c>
    </row>
    <row r="226" spans="1:22" ht="14.25" customHeight="1" x14ac:dyDescent="0.3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6">
        <v>27.168000000000003</v>
      </c>
      <c r="T226" s="1">
        <v>2</v>
      </c>
      <c r="U226" s="1">
        <v>0.2</v>
      </c>
      <c r="V226" s="9">
        <v>2.7168000000000001</v>
      </c>
    </row>
    <row r="227" spans="1:22" ht="14.25" customHeight="1" x14ac:dyDescent="0.3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6">
        <v>2.2000000000000002</v>
      </c>
      <c r="T227" s="1">
        <v>1</v>
      </c>
      <c r="U227" s="1">
        <v>0</v>
      </c>
      <c r="V227" s="9">
        <v>0.96800000000000019</v>
      </c>
    </row>
    <row r="228" spans="1:22" ht="14.25" customHeight="1" x14ac:dyDescent="0.3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6">
        <v>622.44999999999993</v>
      </c>
      <c r="T228" s="1">
        <v>5</v>
      </c>
      <c r="U228" s="1">
        <v>0</v>
      </c>
      <c r="V228" s="9">
        <v>136.93899999999999</v>
      </c>
    </row>
    <row r="229" spans="1:22" ht="14.25" customHeight="1" x14ac:dyDescent="0.3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6">
        <v>21.98</v>
      </c>
      <c r="T229" s="1">
        <v>1</v>
      </c>
      <c r="U229" s="1">
        <v>0</v>
      </c>
      <c r="V229" s="9">
        <v>0.21979999999999933</v>
      </c>
    </row>
    <row r="230" spans="1:22" ht="14.25" customHeight="1" x14ac:dyDescent="0.3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6">
        <v>161.56800000000001</v>
      </c>
      <c r="T230" s="1">
        <v>2</v>
      </c>
      <c r="U230" s="1">
        <v>0.2</v>
      </c>
      <c r="V230" s="9">
        <v>-28.274400000000021</v>
      </c>
    </row>
    <row r="231" spans="1:22" ht="14.25" customHeight="1" x14ac:dyDescent="0.3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6">
        <v>389.69600000000003</v>
      </c>
      <c r="T231" s="1">
        <v>8</v>
      </c>
      <c r="U231" s="1">
        <v>0.2</v>
      </c>
      <c r="V231" s="9">
        <v>43.840799999999973</v>
      </c>
    </row>
    <row r="232" spans="1:22" ht="14.25" customHeight="1" x14ac:dyDescent="0.3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6">
        <v>18.648000000000003</v>
      </c>
      <c r="T232" s="1">
        <v>7</v>
      </c>
      <c r="U232" s="1">
        <v>0.7</v>
      </c>
      <c r="V232" s="9">
        <v>-12.431999999999999</v>
      </c>
    </row>
    <row r="233" spans="1:22" ht="14.25" customHeight="1" x14ac:dyDescent="0.3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6">
        <v>233.86</v>
      </c>
      <c r="T233" s="1">
        <v>2</v>
      </c>
      <c r="U233" s="1">
        <v>0.45</v>
      </c>
      <c r="V233" s="9">
        <v>-102.04800000000003</v>
      </c>
    </row>
    <row r="234" spans="1:22" ht="14.25" customHeight="1" x14ac:dyDescent="0.3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6">
        <v>620.61450000000013</v>
      </c>
      <c r="T234" s="1">
        <v>3</v>
      </c>
      <c r="U234" s="1">
        <v>0.45</v>
      </c>
      <c r="V234" s="9">
        <v>-248.24579999999992</v>
      </c>
    </row>
    <row r="235" spans="1:22" ht="14.25" customHeight="1" x14ac:dyDescent="0.3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6">
        <v>5.3280000000000012</v>
      </c>
      <c r="T235" s="1">
        <v>2</v>
      </c>
      <c r="U235" s="1">
        <v>0.7</v>
      </c>
      <c r="V235" s="9">
        <v>-3.5519999999999996</v>
      </c>
    </row>
    <row r="236" spans="1:22" ht="14.25" customHeight="1" x14ac:dyDescent="0.3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6">
        <v>258.072</v>
      </c>
      <c r="T236" s="1">
        <v>3</v>
      </c>
      <c r="U236" s="1">
        <v>0.2</v>
      </c>
      <c r="V236" s="9">
        <v>0</v>
      </c>
    </row>
    <row r="237" spans="1:22" ht="14.25" customHeight="1" x14ac:dyDescent="0.3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6">
        <v>617.97600000000011</v>
      </c>
      <c r="T237" s="1">
        <v>3</v>
      </c>
      <c r="U237" s="1">
        <v>0.2</v>
      </c>
      <c r="V237" s="9">
        <v>-7.724700000000098</v>
      </c>
    </row>
    <row r="238" spans="1:22" ht="14.25" customHeight="1" x14ac:dyDescent="0.3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6">
        <v>10.56</v>
      </c>
      <c r="T238" s="1">
        <v>2</v>
      </c>
      <c r="U238" s="1">
        <v>0</v>
      </c>
      <c r="V238" s="9">
        <v>4.7519999999999998</v>
      </c>
    </row>
    <row r="239" spans="1:22" ht="14.25" customHeight="1" x14ac:dyDescent="0.3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6">
        <v>25.920000000000005</v>
      </c>
      <c r="T239" s="1">
        <v>5</v>
      </c>
      <c r="U239" s="1">
        <v>0.2</v>
      </c>
      <c r="V239" s="9">
        <v>9.3960000000000008</v>
      </c>
    </row>
    <row r="240" spans="1:22" ht="14.25" customHeight="1" x14ac:dyDescent="0.3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6">
        <v>419.68000000000006</v>
      </c>
      <c r="T240" s="1">
        <v>5</v>
      </c>
      <c r="U240" s="1">
        <v>0.6</v>
      </c>
      <c r="V240" s="9">
        <v>-356.72799999999995</v>
      </c>
    </row>
    <row r="241" spans="1:22" ht="14.25" customHeight="1" x14ac:dyDescent="0.3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6">
        <v>11.688000000000001</v>
      </c>
      <c r="T241" s="1">
        <v>3</v>
      </c>
      <c r="U241" s="1">
        <v>0.6</v>
      </c>
      <c r="V241" s="9">
        <v>-4.6751999999999985</v>
      </c>
    </row>
    <row r="242" spans="1:22" ht="14.25" customHeight="1" x14ac:dyDescent="0.3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6">
        <v>31.983999999999998</v>
      </c>
      <c r="T242" s="1">
        <v>2</v>
      </c>
      <c r="U242" s="1">
        <v>0.2</v>
      </c>
      <c r="V242" s="9">
        <v>11.194399999999998</v>
      </c>
    </row>
    <row r="243" spans="1:22" ht="14.25" customHeight="1" x14ac:dyDescent="0.3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6">
        <v>177.22499999999999</v>
      </c>
      <c r="T243" s="1">
        <v>5</v>
      </c>
      <c r="U243" s="1">
        <v>0.5</v>
      </c>
      <c r="V243" s="9">
        <v>-120.51299999999998</v>
      </c>
    </row>
    <row r="244" spans="1:22" ht="14.25" customHeight="1" x14ac:dyDescent="0.3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6">
        <v>4.0440000000000005</v>
      </c>
      <c r="T244" s="1">
        <v>3</v>
      </c>
      <c r="U244" s="1">
        <v>0.6</v>
      </c>
      <c r="V244" s="9">
        <v>-2.8307999999999995</v>
      </c>
    </row>
    <row r="245" spans="1:22" ht="14.25" customHeight="1" x14ac:dyDescent="0.3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6">
        <v>7.4080000000000004</v>
      </c>
      <c r="T245" s="1">
        <v>2</v>
      </c>
      <c r="U245" s="1">
        <v>0.2</v>
      </c>
      <c r="V245" s="9">
        <v>1.2037999999999995</v>
      </c>
    </row>
    <row r="246" spans="1:22" ht="14.25" customHeight="1" x14ac:dyDescent="0.3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6">
        <v>2001.8600000000001</v>
      </c>
      <c r="T246" s="1">
        <v>7</v>
      </c>
      <c r="U246" s="1">
        <v>0</v>
      </c>
      <c r="V246" s="9">
        <v>580.53939999999989</v>
      </c>
    </row>
    <row r="247" spans="1:22" ht="14.25" customHeight="1" x14ac:dyDescent="0.3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6">
        <v>166.72</v>
      </c>
      <c r="T247" s="1">
        <v>2</v>
      </c>
      <c r="U247" s="1">
        <v>0</v>
      </c>
      <c r="V247" s="9">
        <v>41.680000000000007</v>
      </c>
    </row>
    <row r="248" spans="1:22" ht="14.25" customHeight="1" x14ac:dyDescent="0.3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6">
        <v>47.88</v>
      </c>
      <c r="T248" s="1">
        <v>6</v>
      </c>
      <c r="U248" s="1">
        <v>0</v>
      </c>
      <c r="V248" s="9">
        <v>23.94</v>
      </c>
    </row>
    <row r="249" spans="1:22" ht="14.25" customHeight="1" x14ac:dyDescent="0.3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6">
        <v>1503.25</v>
      </c>
      <c r="T249" s="1">
        <v>5</v>
      </c>
      <c r="U249" s="1">
        <v>0</v>
      </c>
      <c r="V249" s="9">
        <v>496.07249999999993</v>
      </c>
    </row>
    <row r="250" spans="1:22" ht="14.25" customHeight="1" x14ac:dyDescent="0.3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6">
        <v>25.92</v>
      </c>
      <c r="T250" s="1">
        <v>4</v>
      </c>
      <c r="U250" s="1">
        <v>0</v>
      </c>
      <c r="V250" s="9">
        <v>12.441600000000001</v>
      </c>
    </row>
    <row r="251" spans="1:22" ht="14.25" customHeight="1" x14ac:dyDescent="0.3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6">
        <v>321.56799999999998</v>
      </c>
      <c r="T251" s="1">
        <v>2</v>
      </c>
      <c r="U251" s="1">
        <v>0.2</v>
      </c>
      <c r="V251" s="9">
        <v>28.137200000000007</v>
      </c>
    </row>
    <row r="252" spans="1:22" ht="14.25" customHeight="1" x14ac:dyDescent="0.3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6">
        <v>7.61</v>
      </c>
      <c r="T252" s="1">
        <v>1</v>
      </c>
      <c r="U252" s="1">
        <v>0</v>
      </c>
      <c r="V252" s="9">
        <v>3.5766999999999998</v>
      </c>
    </row>
    <row r="253" spans="1:22" ht="14.25" customHeight="1" x14ac:dyDescent="0.3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6">
        <v>3347.37</v>
      </c>
      <c r="T253" s="1">
        <v>13</v>
      </c>
      <c r="U253" s="1">
        <v>0</v>
      </c>
      <c r="V253" s="9">
        <v>636.0002999999997</v>
      </c>
    </row>
    <row r="254" spans="1:22" ht="14.25" customHeight="1" x14ac:dyDescent="0.3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6">
        <v>80.58</v>
      </c>
      <c r="T254" s="1">
        <v>6</v>
      </c>
      <c r="U254" s="1">
        <v>0</v>
      </c>
      <c r="V254" s="9">
        <v>22.562400000000004</v>
      </c>
    </row>
    <row r="255" spans="1:22" ht="14.25" customHeight="1" x14ac:dyDescent="0.3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6">
        <v>361.92</v>
      </c>
      <c r="T255" s="1">
        <v>4</v>
      </c>
      <c r="U255" s="1">
        <v>0</v>
      </c>
      <c r="V255" s="9">
        <v>162.864</v>
      </c>
    </row>
    <row r="256" spans="1:22" ht="14.25" customHeight="1" x14ac:dyDescent="0.3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6">
        <v>12.132000000000001</v>
      </c>
      <c r="T256" s="1">
        <v>9</v>
      </c>
      <c r="U256" s="1">
        <v>0.6</v>
      </c>
      <c r="V256" s="9">
        <v>-8.4923999999999982</v>
      </c>
    </row>
    <row r="257" spans="1:22" ht="14.25" customHeight="1" x14ac:dyDescent="0.3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6">
        <v>82.367999999999995</v>
      </c>
      <c r="T257" s="1">
        <v>2</v>
      </c>
      <c r="U257" s="1">
        <v>0.2</v>
      </c>
      <c r="V257" s="9">
        <v>-19.562399999999997</v>
      </c>
    </row>
    <row r="258" spans="1:22" ht="14.25" customHeight="1" x14ac:dyDescent="0.3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6">
        <v>53.92</v>
      </c>
      <c r="T258" s="1">
        <v>5</v>
      </c>
      <c r="U258" s="1">
        <v>0.2</v>
      </c>
      <c r="V258" s="9">
        <v>4.0439999999999969</v>
      </c>
    </row>
    <row r="259" spans="1:22" ht="14.25" customHeight="1" x14ac:dyDescent="0.3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6">
        <v>647.904</v>
      </c>
      <c r="T259" s="1">
        <v>6</v>
      </c>
      <c r="U259" s="1">
        <v>0.2</v>
      </c>
      <c r="V259" s="9">
        <v>56.691599999999966</v>
      </c>
    </row>
    <row r="260" spans="1:22" ht="14.25" customHeight="1" x14ac:dyDescent="0.3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6">
        <v>20.37</v>
      </c>
      <c r="T260" s="1">
        <v>3</v>
      </c>
      <c r="U260" s="1">
        <v>0</v>
      </c>
      <c r="V260" s="9">
        <v>6.9258000000000006</v>
      </c>
    </row>
    <row r="261" spans="1:22" ht="14.25" customHeight="1" x14ac:dyDescent="0.3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6">
        <v>221.54999999999998</v>
      </c>
      <c r="T261" s="1">
        <v>3</v>
      </c>
      <c r="U261" s="1">
        <v>0</v>
      </c>
      <c r="V261" s="9">
        <v>6.6465000000000174</v>
      </c>
    </row>
    <row r="262" spans="1:22" ht="14.25" customHeight="1" x14ac:dyDescent="0.3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6">
        <v>17.52</v>
      </c>
      <c r="T262" s="1">
        <v>5</v>
      </c>
      <c r="U262" s="1">
        <v>0.2</v>
      </c>
      <c r="V262" s="9">
        <v>6.1319999999999988</v>
      </c>
    </row>
    <row r="263" spans="1:22" ht="14.25" customHeight="1" x14ac:dyDescent="0.3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6">
        <v>1.6239999999999994</v>
      </c>
      <c r="T263" s="1">
        <v>2</v>
      </c>
      <c r="U263" s="1">
        <v>0.8</v>
      </c>
      <c r="V263" s="9">
        <v>-4.4660000000000002</v>
      </c>
    </row>
    <row r="264" spans="1:22" ht="14.25" customHeight="1" x14ac:dyDescent="0.3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6">
        <v>3059.982</v>
      </c>
      <c r="T264" s="1">
        <v>3</v>
      </c>
      <c r="U264" s="1">
        <v>0.4</v>
      </c>
      <c r="V264" s="9">
        <v>-509.99700000000075</v>
      </c>
    </row>
    <row r="265" spans="1:22" ht="14.25" customHeight="1" x14ac:dyDescent="0.3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6">
        <v>2519.9579999999996</v>
      </c>
      <c r="T265" s="1">
        <v>7</v>
      </c>
      <c r="U265" s="1">
        <v>0.4</v>
      </c>
      <c r="V265" s="9">
        <v>-251.99579999999992</v>
      </c>
    </row>
    <row r="266" spans="1:22" ht="14.25" customHeight="1" x14ac:dyDescent="0.3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6">
        <v>328.22399999999999</v>
      </c>
      <c r="T266" s="1">
        <v>4</v>
      </c>
      <c r="U266" s="1">
        <v>0.2</v>
      </c>
      <c r="V266" s="9">
        <v>28.7196</v>
      </c>
    </row>
    <row r="267" spans="1:22" ht="14.25" customHeight="1" x14ac:dyDescent="0.3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6">
        <v>79.900000000000006</v>
      </c>
      <c r="T267" s="1">
        <v>2</v>
      </c>
      <c r="U267" s="1">
        <v>0</v>
      </c>
      <c r="V267" s="9">
        <v>35.156000000000006</v>
      </c>
    </row>
    <row r="268" spans="1:22" ht="14.25" customHeight="1" x14ac:dyDescent="0.3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6">
        <v>14.015999999999998</v>
      </c>
      <c r="T268" s="1">
        <v>3</v>
      </c>
      <c r="U268" s="1">
        <v>0.2</v>
      </c>
      <c r="V268" s="9">
        <v>4.7303999999999995</v>
      </c>
    </row>
    <row r="269" spans="1:22" ht="14.25" customHeight="1" x14ac:dyDescent="0.3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6">
        <v>7.5600000000000005</v>
      </c>
      <c r="T269" s="1">
        <v>6</v>
      </c>
      <c r="U269" s="1">
        <v>0</v>
      </c>
      <c r="V269" s="9">
        <v>0.3024</v>
      </c>
    </row>
    <row r="270" spans="1:22" ht="14.25" customHeight="1" x14ac:dyDescent="0.3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6">
        <v>37.207999999999998</v>
      </c>
      <c r="T270" s="1">
        <v>1</v>
      </c>
      <c r="U270" s="1">
        <v>0.2</v>
      </c>
      <c r="V270" s="9">
        <v>-7.4416000000000011</v>
      </c>
    </row>
    <row r="271" spans="1:22" ht="14.25" customHeight="1" x14ac:dyDescent="0.3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6">
        <v>57.576000000000001</v>
      </c>
      <c r="T271" s="1">
        <v>3</v>
      </c>
      <c r="U271" s="1">
        <v>0.2</v>
      </c>
      <c r="V271" s="9">
        <v>21.591000000000001</v>
      </c>
    </row>
    <row r="272" spans="1:22" ht="14.25" customHeight="1" x14ac:dyDescent="0.3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6">
        <v>725.84</v>
      </c>
      <c r="T272" s="1">
        <v>4</v>
      </c>
      <c r="U272" s="1">
        <v>0</v>
      </c>
      <c r="V272" s="9">
        <v>210.4935999999999</v>
      </c>
    </row>
    <row r="273" spans="1:22" ht="14.25" customHeight="1" x14ac:dyDescent="0.3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6">
        <v>209.92999999999998</v>
      </c>
      <c r="T273" s="1">
        <v>7</v>
      </c>
      <c r="U273" s="1">
        <v>0</v>
      </c>
      <c r="V273" s="9">
        <v>92.369200000000021</v>
      </c>
    </row>
    <row r="274" spans="1:22" ht="14.25" customHeight="1" x14ac:dyDescent="0.3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6">
        <v>5.28</v>
      </c>
      <c r="T274" s="1">
        <v>3</v>
      </c>
      <c r="U274" s="1">
        <v>0</v>
      </c>
      <c r="V274" s="9">
        <v>2.3232000000000004</v>
      </c>
    </row>
    <row r="275" spans="1:22" ht="14.25" customHeight="1" x14ac:dyDescent="0.3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6">
        <v>10.92</v>
      </c>
      <c r="T275" s="1">
        <v>3</v>
      </c>
      <c r="U275" s="1">
        <v>0.2</v>
      </c>
      <c r="V275" s="9">
        <v>4.0949999999999989</v>
      </c>
    </row>
    <row r="276" spans="1:22" ht="14.25" customHeight="1" x14ac:dyDescent="0.3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6">
        <v>8.82</v>
      </c>
      <c r="T276" s="1">
        <v>2</v>
      </c>
      <c r="U276" s="1">
        <v>0</v>
      </c>
      <c r="V276" s="9">
        <v>4.0571999999999999</v>
      </c>
    </row>
    <row r="277" spans="1:22" ht="14.25" customHeight="1" x14ac:dyDescent="0.3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6">
        <v>5.98</v>
      </c>
      <c r="T277" s="1">
        <v>1</v>
      </c>
      <c r="U277" s="1">
        <v>0</v>
      </c>
      <c r="V277" s="9">
        <v>1.5548000000000002</v>
      </c>
    </row>
    <row r="278" spans="1:22" ht="14.25" customHeight="1" x14ac:dyDescent="0.3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6">
        <v>11.648000000000001</v>
      </c>
      <c r="T278" s="1">
        <v>2</v>
      </c>
      <c r="U278" s="1">
        <v>0.2</v>
      </c>
      <c r="V278" s="9">
        <v>4.0768000000000004</v>
      </c>
    </row>
    <row r="279" spans="1:22" ht="14.25" customHeight="1" x14ac:dyDescent="0.3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6">
        <v>18.175999999999998</v>
      </c>
      <c r="T279" s="1">
        <v>4</v>
      </c>
      <c r="U279" s="1">
        <v>0.2</v>
      </c>
      <c r="V279" s="9">
        <v>5.9071999999999987</v>
      </c>
    </row>
    <row r="280" spans="1:22" ht="14.25" customHeight="1" x14ac:dyDescent="0.3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6">
        <v>59.712000000000003</v>
      </c>
      <c r="T280" s="1">
        <v>6</v>
      </c>
      <c r="U280" s="1">
        <v>0.2</v>
      </c>
      <c r="V280" s="9">
        <v>5.9711999999999996</v>
      </c>
    </row>
    <row r="281" spans="1:22" ht="14.25" customHeight="1" x14ac:dyDescent="0.3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6">
        <v>24.839999999999996</v>
      </c>
      <c r="T281" s="1">
        <v>3</v>
      </c>
      <c r="U281" s="1">
        <v>0.2</v>
      </c>
      <c r="V281" s="9">
        <v>8.6940000000000008</v>
      </c>
    </row>
    <row r="282" spans="1:22" ht="14.25" customHeight="1" x14ac:dyDescent="0.3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6">
        <v>2.0799999999999996</v>
      </c>
      <c r="T282" s="1">
        <v>5</v>
      </c>
      <c r="U282" s="1">
        <v>0.8</v>
      </c>
      <c r="V282" s="9">
        <v>-3.4320000000000004</v>
      </c>
    </row>
    <row r="283" spans="1:22" ht="14.25" customHeight="1" x14ac:dyDescent="0.3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6">
        <v>1114.4000000000001</v>
      </c>
      <c r="T283" s="1">
        <v>7</v>
      </c>
      <c r="U283" s="1">
        <v>0.2</v>
      </c>
      <c r="V283" s="9">
        <v>376.11</v>
      </c>
    </row>
    <row r="284" spans="1:22" ht="14.25" customHeight="1" x14ac:dyDescent="0.3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6">
        <v>1038.8399999999999</v>
      </c>
      <c r="T284" s="1">
        <v>5</v>
      </c>
      <c r="U284" s="1">
        <v>0.2</v>
      </c>
      <c r="V284" s="9">
        <v>51.942000000000007</v>
      </c>
    </row>
    <row r="285" spans="1:22" ht="14.25" customHeight="1" x14ac:dyDescent="0.3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6">
        <v>141.76</v>
      </c>
      <c r="T285" s="1">
        <v>5</v>
      </c>
      <c r="U285" s="1">
        <v>0.2</v>
      </c>
      <c r="V285" s="9">
        <v>47.843999999999994</v>
      </c>
    </row>
    <row r="286" spans="1:22" ht="14.25" customHeight="1" x14ac:dyDescent="0.3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6">
        <v>239.80000000000004</v>
      </c>
      <c r="T286" s="1">
        <v>5</v>
      </c>
      <c r="U286" s="1">
        <v>0.2</v>
      </c>
      <c r="V286" s="9">
        <v>47.959999999999987</v>
      </c>
    </row>
    <row r="287" spans="1:22" ht="14.25" customHeight="1" x14ac:dyDescent="0.3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6">
        <v>31.104000000000006</v>
      </c>
      <c r="T287" s="1">
        <v>6</v>
      </c>
      <c r="U287" s="1">
        <v>0.2</v>
      </c>
      <c r="V287" s="9">
        <v>10.8864</v>
      </c>
    </row>
    <row r="288" spans="1:22" ht="14.25" customHeight="1" x14ac:dyDescent="0.3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6">
        <v>254.05800000000002</v>
      </c>
      <c r="T288" s="1">
        <v>7</v>
      </c>
      <c r="U288" s="1">
        <v>0.7</v>
      </c>
      <c r="V288" s="9">
        <v>-169.3719999999999</v>
      </c>
    </row>
    <row r="289" spans="1:22" ht="14.25" customHeight="1" x14ac:dyDescent="0.3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6">
        <v>194.52800000000002</v>
      </c>
      <c r="T289" s="1">
        <v>2</v>
      </c>
      <c r="U289" s="1">
        <v>0.2</v>
      </c>
      <c r="V289" s="9">
        <v>24.315999999999974</v>
      </c>
    </row>
    <row r="290" spans="1:22" ht="14.25" customHeight="1" x14ac:dyDescent="0.3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6">
        <v>961.48000000000013</v>
      </c>
      <c r="T290" s="1">
        <v>5</v>
      </c>
      <c r="U290" s="1">
        <v>0.2</v>
      </c>
      <c r="V290" s="9">
        <v>-204.31449999999995</v>
      </c>
    </row>
    <row r="291" spans="1:22" ht="14.25" customHeight="1" x14ac:dyDescent="0.3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6">
        <v>19.096</v>
      </c>
      <c r="T291" s="1">
        <v>7</v>
      </c>
      <c r="U291" s="1">
        <v>0.2</v>
      </c>
      <c r="V291" s="9">
        <v>6.6835999999999993</v>
      </c>
    </row>
    <row r="292" spans="1:22" ht="14.25" customHeight="1" x14ac:dyDescent="0.3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6">
        <v>18.496000000000002</v>
      </c>
      <c r="T292" s="1">
        <v>8</v>
      </c>
      <c r="U292" s="1">
        <v>0.2</v>
      </c>
      <c r="V292" s="9">
        <v>6.2423999999999999</v>
      </c>
    </row>
    <row r="293" spans="1:22" ht="14.25" customHeight="1" x14ac:dyDescent="0.3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6">
        <v>255.98400000000004</v>
      </c>
      <c r="T293" s="1">
        <v>2</v>
      </c>
      <c r="U293" s="1">
        <v>0.2</v>
      </c>
      <c r="V293" s="9">
        <v>54.396600000000007</v>
      </c>
    </row>
    <row r="294" spans="1:22" ht="14.25" customHeight="1" x14ac:dyDescent="0.3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6">
        <v>86.97</v>
      </c>
      <c r="T294" s="1">
        <v>3</v>
      </c>
      <c r="U294" s="1">
        <v>0.5</v>
      </c>
      <c r="V294" s="9">
        <v>-48.703199999999995</v>
      </c>
    </row>
    <row r="295" spans="1:22" ht="14.25" customHeight="1" x14ac:dyDescent="0.3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6">
        <v>300.416</v>
      </c>
      <c r="T295" s="1">
        <v>8</v>
      </c>
      <c r="U295" s="1">
        <v>0.2</v>
      </c>
      <c r="V295" s="9">
        <v>78.859200000000001</v>
      </c>
    </row>
    <row r="296" spans="1:22" ht="14.25" customHeight="1" x14ac:dyDescent="0.3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6">
        <v>230.35200000000003</v>
      </c>
      <c r="T296" s="1">
        <v>3</v>
      </c>
      <c r="U296" s="1">
        <v>0.2</v>
      </c>
      <c r="V296" s="9">
        <v>20.155800000000013</v>
      </c>
    </row>
    <row r="297" spans="1:22" ht="14.25" customHeight="1" x14ac:dyDescent="0.3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6">
        <v>218.35200000000003</v>
      </c>
      <c r="T297" s="1">
        <v>3</v>
      </c>
      <c r="U297" s="1">
        <v>0.2</v>
      </c>
      <c r="V297" s="9">
        <v>-24.564599999999999</v>
      </c>
    </row>
    <row r="298" spans="1:22" ht="14.25" customHeight="1" x14ac:dyDescent="0.3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6">
        <v>78.600000000000009</v>
      </c>
      <c r="T298" s="1">
        <v>5</v>
      </c>
      <c r="U298" s="1">
        <v>0.7</v>
      </c>
      <c r="V298" s="9">
        <v>-62.88000000000001</v>
      </c>
    </row>
    <row r="299" spans="1:22" ht="14.25" customHeight="1" x14ac:dyDescent="0.3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6">
        <v>27.552000000000003</v>
      </c>
      <c r="T299" s="1">
        <v>3</v>
      </c>
      <c r="U299" s="1">
        <v>0.2</v>
      </c>
      <c r="V299" s="9">
        <v>9.2987999999999964</v>
      </c>
    </row>
    <row r="300" spans="1:22" ht="14.25" customHeight="1" x14ac:dyDescent="0.3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6">
        <v>32.400000000000006</v>
      </c>
      <c r="T300" s="1">
        <v>5</v>
      </c>
      <c r="U300" s="1">
        <v>0</v>
      </c>
      <c r="V300" s="9">
        <v>15.552000000000001</v>
      </c>
    </row>
    <row r="301" spans="1:22" ht="14.25" customHeight="1" x14ac:dyDescent="0.3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6">
        <v>1082.48</v>
      </c>
      <c r="T301" s="1">
        <v>8</v>
      </c>
      <c r="U301" s="1">
        <v>0</v>
      </c>
      <c r="V301" s="9">
        <v>10.824800000000096</v>
      </c>
    </row>
    <row r="302" spans="1:22" ht="14.25" customHeight="1" x14ac:dyDescent="0.3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6">
        <v>56.91</v>
      </c>
      <c r="T302" s="1">
        <v>3</v>
      </c>
      <c r="U302" s="1">
        <v>0</v>
      </c>
      <c r="V302" s="9">
        <v>27.316799999999997</v>
      </c>
    </row>
    <row r="303" spans="1:22" ht="14.25" customHeight="1" x14ac:dyDescent="0.3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6">
        <v>77.599999999999994</v>
      </c>
      <c r="T303" s="1">
        <v>4</v>
      </c>
      <c r="U303" s="1">
        <v>0</v>
      </c>
      <c r="V303" s="9">
        <v>38.023999999999994</v>
      </c>
    </row>
    <row r="304" spans="1:22" ht="14.25" customHeight="1" x14ac:dyDescent="0.3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6">
        <v>14.28</v>
      </c>
      <c r="T304" s="1">
        <v>1</v>
      </c>
      <c r="U304" s="1">
        <v>0</v>
      </c>
      <c r="V304" s="9">
        <v>6.5687999999999995</v>
      </c>
    </row>
    <row r="305" spans="1:22" ht="14.25" customHeight="1" x14ac:dyDescent="0.3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6">
        <v>219.07500000000002</v>
      </c>
      <c r="T305" s="1">
        <v>3</v>
      </c>
      <c r="U305" s="1">
        <v>0.5</v>
      </c>
      <c r="V305" s="9">
        <v>-131.44500000000005</v>
      </c>
    </row>
    <row r="306" spans="1:22" ht="14.25" customHeight="1" x14ac:dyDescent="0.3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6">
        <v>26.8</v>
      </c>
      <c r="T306" s="1">
        <v>2</v>
      </c>
      <c r="U306" s="1">
        <v>0</v>
      </c>
      <c r="V306" s="9">
        <v>12.863999999999999</v>
      </c>
    </row>
    <row r="307" spans="1:22" ht="14.25" customHeight="1" x14ac:dyDescent="0.3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6">
        <v>9.84</v>
      </c>
      <c r="T307" s="1">
        <v>3</v>
      </c>
      <c r="U307" s="1">
        <v>0</v>
      </c>
      <c r="V307" s="9">
        <v>2.8535999999999988</v>
      </c>
    </row>
    <row r="308" spans="1:22" ht="14.25" customHeight="1" x14ac:dyDescent="0.3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6">
        <v>45.480000000000004</v>
      </c>
      <c r="T308" s="1">
        <v>3</v>
      </c>
      <c r="U308" s="1">
        <v>0</v>
      </c>
      <c r="V308" s="9">
        <v>20.9208</v>
      </c>
    </row>
    <row r="309" spans="1:22" ht="14.25" customHeight="1" x14ac:dyDescent="0.3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6">
        <v>289.20000000000005</v>
      </c>
      <c r="T309" s="1">
        <v>6</v>
      </c>
      <c r="U309" s="1">
        <v>0</v>
      </c>
      <c r="V309" s="9">
        <v>83.867999999999967</v>
      </c>
    </row>
    <row r="310" spans="1:22" ht="14.25" customHeight="1" x14ac:dyDescent="0.3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6">
        <v>4.8899999999999997</v>
      </c>
      <c r="T310" s="1">
        <v>1</v>
      </c>
      <c r="U310" s="1">
        <v>0</v>
      </c>
      <c r="V310" s="9">
        <v>2.0049000000000001</v>
      </c>
    </row>
    <row r="311" spans="1:22" ht="14.25" customHeight="1" x14ac:dyDescent="0.3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6">
        <v>15.136000000000003</v>
      </c>
      <c r="T311" s="1">
        <v>4</v>
      </c>
      <c r="U311" s="1">
        <v>0.2</v>
      </c>
      <c r="V311" s="9">
        <v>3.5948000000000011</v>
      </c>
    </row>
    <row r="312" spans="1:22" ht="14.25" customHeight="1" x14ac:dyDescent="0.3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6">
        <v>466.76800000000003</v>
      </c>
      <c r="T312" s="1">
        <v>2</v>
      </c>
      <c r="U312" s="1">
        <v>0.2</v>
      </c>
      <c r="V312" s="9">
        <v>52.511399999999981</v>
      </c>
    </row>
    <row r="313" spans="1:22" ht="14.25" customHeight="1" x14ac:dyDescent="0.3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6">
        <v>15.231999999999999</v>
      </c>
      <c r="T313" s="1">
        <v>1</v>
      </c>
      <c r="U313" s="1">
        <v>0.2</v>
      </c>
      <c r="V313" s="9">
        <v>1.7135999999999978</v>
      </c>
    </row>
    <row r="314" spans="1:22" ht="14.25" customHeight="1" x14ac:dyDescent="0.3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6">
        <v>6.2640000000000002</v>
      </c>
      <c r="T314" s="1">
        <v>3</v>
      </c>
      <c r="U314" s="1">
        <v>0.2</v>
      </c>
      <c r="V314" s="9">
        <v>2.0358000000000001</v>
      </c>
    </row>
    <row r="315" spans="1:22" ht="14.25" customHeight="1" x14ac:dyDescent="0.3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6">
        <v>87.539999999999992</v>
      </c>
      <c r="T315" s="1">
        <v>3</v>
      </c>
      <c r="U315" s="1">
        <v>0</v>
      </c>
      <c r="V315" s="9">
        <v>37.642200000000003</v>
      </c>
    </row>
    <row r="316" spans="1:22" ht="14.25" customHeight="1" x14ac:dyDescent="0.3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6">
        <v>178.38400000000001</v>
      </c>
      <c r="T316" s="1">
        <v>2</v>
      </c>
      <c r="U316" s="1">
        <v>0.2</v>
      </c>
      <c r="V316" s="9">
        <v>22.297999999999973</v>
      </c>
    </row>
    <row r="317" spans="1:22" ht="14.25" customHeight="1" x14ac:dyDescent="0.3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6">
        <v>15.552000000000003</v>
      </c>
      <c r="T317" s="1">
        <v>3</v>
      </c>
      <c r="U317" s="1">
        <v>0.2</v>
      </c>
      <c r="V317" s="9">
        <v>5.4432</v>
      </c>
    </row>
    <row r="318" spans="1:22" ht="14.25" customHeight="1" x14ac:dyDescent="0.3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6">
        <v>99.13600000000001</v>
      </c>
      <c r="T318" s="1">
        <v>4</v>
      </c>
      <c r="U318" s="1">
        <v>0.2</v>
      </c>
      <c r="V318" s="9">
        <v>8.674399999999995</v>
      </c>
    </row>
    <row r="319" spans="1:22" ht="14.25" customHeight="1" x14ac:dyDescent="0.3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6">
        <v>135.88200000000001</v>
      </c>
      <c r="T319" s="1">
        <v>1</v>
      </c>
      <c r="U319" s="1">
        <v>0.1</v>
      </c>
      <c r="V319" s="9">
        <v>24.156800000000004</v>
      </c>
    </row>
    <row r="320" spans="1:22" ht="14.25" customHeight="1" x14ac:dyDescent="0.3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6">
        <v>3991.98</v>
      </c>
      <c r="T320" s="1">
        <v>2</v>
      </c>
      <c r="U320" s="1">
        <v>0</v>
      </c>
      <c r="V320" s="9">
        <v>1995.99</v>
      </c>
    </row>
    <row r="321" spans="1:22" ht="14.25" customHeight="1" x14ac:dyDescent="0.3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6">
        <v>275.94</v>
      </c>
      <c r="T321" s="1">
        <v>6</v>
      </c>
      <c r="U321" s="1">
        <v>0</v>
      </c>
      <c r="V321" s="9">
        <v>80.022599999999997</v>
      </c>
    </row>
    <row r="322" spans="1:22" ht="14.25" customHeight="1" x14ac:dyDescent="0.3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6">
        <v>360</v>
      </c>
      <c r="T322" s="1">
        <v>4</v>
      </c>
      <c r="U322" s="1">
        <v>0</v>
      </c>
      <c r="V322" s="9">
        <v>129.6</v>
      </c>
    </row>
    <row r="323" spans="1:22" ht="14.25" customHeight="1" x14ac:dyDescent="0.3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6">
        <v>43.57</v>
      </c>
      <c r="T323" s="1">
        <v>1</v>
      </c>
      <c r="U323" s="1">
        <v>0</v>
      </c>
      <c r="V323" s="9">
        <v>13.070999999999998</v>
      </c>
    </row>
    <row r="324" spans="1:22" ht="14.25" customHeight="1" x14ac:dyDescent="0.3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6">
        <v>7.16</v>
      </c>
      <c r="T324" s="1">
        <v>2</v>
      </c>
      <c r="U324" s="1">
        <v>0</v>
      </c>
      <c r="V324" s="9">
        <v>3.58</v>
      </c>
    </row>
    <row r="325" spans="1:22" ht="14.25" customHeight="1" x14ac:dyDescent="0.3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6">
        <v>251.52</v>
      </c>
      <c r="T325" s="1">
        <v>6</v>
      </c>
      <c r="U325" s="1">
        <v>0.2</v>
      </c>
      <c r="V325" s="9">
        <v>81.744</v>
      </c>
    </row>
    <row r="326" spans="1:22" ht="14.25" customHeight="1" x14ac:dyDescent="0.3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6">
        <v>99.99</v>
      </c>
      <c r="T326" s="1">
        <v>1</v>
      </c>
      <c r="U326" s="1">
        <v>0</v>
      </c>
      <c r="V326" s="9">
        <v>34.996499999999997</v>
      </c>
    </row>
    <row r="327" spans="1:22" ht="14.25" customHeight="1" x14ac:dyDescent="0.3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6">
        <v>15.991999999999999</v>
      </c>
      <c r="T327" s="1">
        <v>1</v>
      </c>
      <c r="U327" s="1">
        <v>0.2</v>
      </c>
      <c r="V327" s="9">
        <v>0.99949999999999894</v>
      </c>
    </row>
    <row r="328" spans="1:22" ht="14.25" customHeight="1" x14ac:dyDescent="0.3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6">
        <v>290.89800000000002</v>
      </c>
      <c r="T328" s="1">
        <v>3</v>
      </c>
      <c r="U328" s="1">
        <v>0.4</v>
      </c>
      <c r="V328" s="9">
        <v>-67.876199999999997</v>
      </c>
    </row>
    <row r="329" spans="1:22" ht="14.25" customHeight="1" x14ac:dyDescent="0.3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6">
        <v>54.224000000000004</v>
      </c>
      <c r="T329" s="1">
        <v>2</v>
      </c>
      <c r="U329" s="1">
        <v>0.2</v>
      </c>
      <c r="V329" s="9">
        <v>3.3889999999999993</v>
      </c>
    </row>
    <row r="330" spans="1:22" ht="14.25" customHeight="1" x14ac:dyDescent="0.3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6">
        <v>786.74400000000003</v>
      </c>
      <c r="T330" s="1">
        <v>4</v>
      </c>
      <c r="U330" s="1">
        <v>0.3</v>
      </c>
      <c r="V330" s="9">
        <v>-258.50160000000011</v>
      </c>
    </row>
    <row r="331" spans="1:22" ht="14.25" customHeight="1" x14ac:dyDescent="0.3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6">
        <v>100.24000000000001</v>
      </c>
      <c r="T331" s="1">
        <v>10</v>
      </c>
      <c r="U331" s="1">
        <v>0.2</v>
      </c>
      <c r="V331" s="9">
        <v>33.830999999999989</v>
      </c>
    </row>
    <row r="332" spans="1:22" ht="14.25" customHeight="1" x14ac:dyDescent="0.3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6">
        <v>37.76400000000001</v>
      </c>
      <c r="T332" s="1">
        <v>6</v>
      </c>
      <c r="U332" s="1">
        <v>0.7</v>
      </c>
      <c r="V332" s="9">
        <v>-27.693600000000004</v>
      </c>
    </row>
    <row r="333" spans="1:22" ht="14.25" customHeight="1" x14ac:dyDescent="0.3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6">
        <v>82.8</v>
      </c>
      <c r="T333" s="1">
        <v>2</v>
      </c>
      <c r="U333" s="1">
        <v>0.4</v>
      </c>
      <c r="V333" s="9">
        <v>-20.700000000000003</v>
      </c>
    </row>
    <row r="334" spans="1:22" ht="14.25" customHeight="1" x14ac:dyDescent="0.3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6">
        <v>20.724000000000004</v>
      </c>
      <c r="T334" s="1">
        <v>2</v>
      </c>
      <c r="U334" s="1">
        <v>0.7</v>
      </c>
      <c r="V334" s="9">
        <v>-13.815999999999995</v>
      </c>
    </row>
    <row r="335" spans="1:22" ht="14.25" customHeight="1" x14ac:dyDescent="0.3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6">
        <v>4.8960000000000008</v>
      </c>
      <c r="T335" s="1">
        <v>3</v>
      </c>
      <c r="U335" s="1">
        <v>0.7</v>
      </c>
      <c r="V335" s="9">
        <v>-3.4271999999999991</v>
      </c>
    </row>
    <row r="336" spans="1:22" ht="14.25" customHeight="1" x14ac:dyDescent="0.3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6">
        <v>4.7520000000000007</v>
      </c>
      <c r="T336" s="1">
        <v>1</v>
      </c>
      <c r="U336" s="1">
        <v>0.2</v>
      </c>
      <c r="V336" s="9">
        <v>1.6037999999999997</v>
      </c>
    </row>
    <row r="337" spans="1:22" ht="14.25" customHeight="1" x14ac:dyDescent="0.3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6">
        <v>959.98400000000004</v>
      </c>
      <c r="T337" s="1">
        <v>2</v>
      </c>
      <c r="U337" s="1">
        <v>0.2</v>
      </c>
      <c r="V337" s="9">
        <v>335.99440000000004</v>
      </c>
    </row>
    <row r="338" spans="1:22" ht="14.25" customHeight="1" x14ac:dyDescent="0.3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6">
        <v>14.368000000000002</v>
      </c>
      <c r="T338" s="1">
        <v>4</v>
      </c>
      <c r="U338" s="1">
        <v>0.2</v>
      </c>
      <c r="V338" s="9">
        <v>4.4899999999999984</v>
      </c>
    </row>
    <row r="339" spans="1:22" ht="14.25" customHeight="1" x14ac:dyDescent="0.3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6">
        <v>7.7120000000000006</v>
      </c>
      <c r="T339" s="1">
        <v>2</v>
      </c>
      <c r="U339" s="1">
        <v>0.2</v>
      </c>
      <c r="V339" s="9">
        <v>2.7956000000000003</v>
      </c>
    </row>
    <row r="340" spans="1:22" ht="14.25" customHeight="1" x14ac:dyDescent="0.3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6">
        <v>698.35200000000009</v>
      </c>
      <c r="T340" s="1">
        <v>3</v>
      </c>
      <c r="U340" s="1">
        <v>0.2</v>
      </c>
      <c r="V340" s="9">
        <v>-17.458800000000053</v>
      </c>
    </row>
    <row r="341" spans="1:22" ht="14.25" customHeight="1" x14ac:dyDescent="0.3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6">
        <v>4.96</v>
      </c>
      <c r="T341" s="1">
        <v>4</v>
      </c>
      <c r="U341" s="1">
        <v>0</v>
      </c>
      <c r="V341" s="9">
        <v>2.3311999999999999</v>
      </c>
    </row>
    <row r="342" spans="1:22" ht="14.25" customHeight="1" x14ac:dyDescent="0.3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6">
        <v>17.856000000000002</v>
      </c>
      <c r="T342" s="1">
        <v>4</v>
      </c>
      <c r="U342" s="1">
        <v>0.2</v>
      </c>
      <c r="V342" s="9">
        <v>1.1159999999999979</v>
      </c>
    </row>
    <row r="343" spans="1:22" ht="14.25" customHeight="1" x14ac:dyDescent="0.3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6">
        <v>509.97000000000008</v>
      </c>
      <c r="T343" s="1">
        <v>10</v>
      </c>
      <c r="U343" s="1">
        <v>0.7</v>
      </c>
      <c r="V343" s="9">
        <v>-407.97599999999989</v>
      </c>
    </row>
    <row r="344" spans="1:22" ht="14.25" customHeight="1" x14ac:dyDescent="0.3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6">
        <v>30.991999999999997</v>
      </c>
      <c r="T344" s="1">
        <v>13</v>
      </c>
      <c r="U344" s="1">
        <v>0.2</v>
      </c>
      <c r="V344" s="9">
        <v>10.072399999999996</v>
      </c>
    </row>
    <row r="345" spans="1:22" ht="14.25" customHeight="1" x14ac:dyDescent="0.3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6">
        <v>71.927999999999997</v>
      </c>
      <c r="T345" s="1">
        <v>12</v>
      </c>
      <c r="U345" s="1">
        <v>0.4</v>
      </c>
      <c r="V345" s="9">
        <v>8.3915999999999897</v>
      </c>
    </row>
    <row r="346" spans="1:22" ht="14.25" customHeight="1" x14ac:dyDescent="0.3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6">
        <v>88.800000000000011</v>
      </c>
      <c r="T346" s="1">
        <v>4</v>
      </c>
      <c r="U346" s="1">
        <v>0.2</v>
      </c>
      <c r="V346" s="9">
        <v>-2.2200000000000131</v>
      </c>
    </row>
    <row r="347" spans="1:22" ht="14.25" customHeight="1" x14ac:dyDescent="0.3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6">
        <v>47.975999999999999</v>
      </c>
      <c r="T347" s="1">
        <v>3</v>
      </c>
      <c r="U347" s="1">
        <v>0.2</v>
      </c>
      <c r="V347" s="9">
        <v>4.7976000000000028</v>
      </c>
    </row>
    <row r="348" spans="1:22" ht="14.25" customHeight="1" x14ac:dyDescent="0.3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6">
        <v>7.5600000000000005</v>
      </c>
      <c r="T348" s="1">
        <v>3</v>
      </c>
      <c r="U348" s="1">
        <v>0</v>
      </c>
      <c r="V348" s="9">
        <v>3.0996000000000006</v>
      </c>
    </row>
    <row r="349" spans="1:22" ht="14.25" customHeight="1" x14ac:dyDescent="0.3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6">
        <v>24.56</v>
      </c>
      <c r="T349" s="1">
        <v>2</v>
      </c>
      <c r="U349" s="1">
        <v>0</v>
      </c>
      <c r="V349" s="9">
        <v>11.543199999999999</v>
      </c>
    </row>
    <row r="350" spans="1:22" ht="14.25" customHeight="1" x14ac:dyDescent="0.3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6">
        <v>12.96</v>
      </c>
      <c r="T350" s="1">
        <v>2</v>
      </c>
      <c r="U350" s="1">
        <v>0</v>
      </c>
      <c r="V350" s="9">
        <v>4.1471999999999998</v>
      </c>
    </row>
    <row r="351" spans="1:22" ht="14.25" customHeight="1" x14ac:dyDescent="0.3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6">
        <v>6.79</v>
      </c>
      <c r="T351" s="1">
        <v>1</v>
      </c>
      <c r="U351" s="1">
        <v>0</v>
      </c>
      <c r="V351" s="9">
        <v>2.3086000000000002</v>
      </c>
    </row>
    <row r="352" spans="1:22" ht="14.25" customHeight="1" x14ac:dyDescent="0.3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6">
        <v>24.56</v>
      </c>
      <c r="T352" s="1">
        <v>2</v>
      </c>
      <c r="U352" s="1">
        <v>0</v>
      </c>
      <c r="V352" s="9">
        <v>11.543199999999999</v>
      </c>
    </row>
    <row r="353" spans="1:22" ht="14.25" customHeight="1" x14ac:dyDescent="0.3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6">
        <v>3.048</v>
      </c>
      <c r="T353" s="1">
        <v>1</v>
      </c>
      <c r="U353" s="1">
        <v>0.2</v>
      </c>
      <c r="V353" s="9">
        <v>1.0668</v>
      </c>
    </row>
    <row r="354" spans="1:22" ht="14.25" customHeight="1" x14ac:dyDescent="0.3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6">
        <v>49.12</v>
      </c>
      <c r="T354" s="1">
        <v>4</v>
      </c>
      <c r="U354" s="1">
        <v>0</v>
      </c>
      <c r="V354" s="9">
        <v>23.086399999999998</v>
      </c>
    </row>
    <row r="355" spans="1:22" ht="14.25" customHeight="1" x14ac:dyDescent="0.3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6">
        <v>4355.1680000000006</v>
      </c>
      <c r="T355" s="1">
        <v>4</v>
      </c>
      <c r="U355" s="1">
        <v>0.2</v>
      </c>
      <c r="V355" s="9">
        <v>1415.4295999999997</v>
      </c>
    </row>
    <row r="356" spans="1:22" ht="14.25" customHeight="1" x14ac:dyDescent="0.3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6">
        <v>388.70400000000006</v>
      </c>
      <c r="T356" s="1">
        <v>6</v>
      </c>
      <c r="U356" s="1">
        <v>0.2</v>
      </c>
      <c r="V356" s="9">
        <v>-4.8588000000000022</v>
      </c>
    </row>
    <row r="357" spans="1:22" ht="14.25" customHeight="1" x14ac:dyDescent="0.3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6">
        <v>8.26</v>
      </c>
      <c r="T357" s="1">
        <v>2</v>
      </c>
      <c r="U357" s="1">
        <v>0</v>
      </c>
      <c r="V357" s="9">
        <v>3.7995999999999999</v>
      </c>
    </row>
    <row r="358" spans="1:22" ht="14.25" customHeight="1" x14ac:dyDescent="0.3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6">
        <v>17.04</v>
      </c>
      <c r="T358" s="1">
        <v>4</v>
      </c>
      <c r="U358" s="1">
        <v>0</v>
      </c>
      <c r="V358" s="9">
        <v>6.9863999999999997</v>
      </c>
    </row>
    <row r="359" spans="1:22" ht="14.25" customHeight="1" x14ac:dyDescent="0.3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6">
        <v>34.4</v>
      </c>
      <c r="T359" s="1">
        <v>5</v>
      </c>
      <c r="U359" s="1">
        <v>0</v>
      </c>
      <c r="V359" s="9">
        <v>15.823999999999998</v>
      </c>
    </row>
    <row r="360" spans="1:22" ht="14.25" customHeight="1" x14ac:dyDescent="0.3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6">
        <v>36.240000000000009</v>
      </c>
      <c r="T360" s="1">
        <v>5</v>
      </c>
      <c r="U360" s="1">
        <v>0.2</v>
      </c>
      <c r="V360" s="9">
        <v>11.324999999999996</v>
      </c>
    </row>
    <row r="361" spans="1:22" ht="14.25" customHeight="1" x14ac:dyDescent="0.3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6">
        <v>647.84</v>
      </c>
      <c r="T361" s="1">
        <v>8</v>
      </c>
      <c r="U361" s="1">
        <v>0</v>
      </c>
      <c r="V361" s="9">
        <v>168.4384</v>
      </c>
    </row>
    <row r="362" spans="1:22" ht="14.25" customHeight="1" x14ac:dyDescent="0.3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6">
        <v>20.7</v>
      </c>
      <c r="T362" s="1">
        <v>2</v>
      </c>
      <c r="U362" s="1">
        <v>0</v>
      </c>
      <c r="V362" s="9">
        <v>9.9359999999999999</v>
      </c>
    </row>
    <row r="363" spans="1:22" ht="14.25" customHeight="1" x14ac:dyDescent="0.3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6">
        <v>20.7</v>
      </c>
      <c r="T363" s="1">
        <v>2</v>
      </c>
      <c r="U363" s="1">
        <v>0</v>
      </c>
      <c r="V363" s="9">
        <v>9.9359999999999999</v>
      </c>
    </row>
    <row r="364" spans="1:22" ht="14.25" customHeight="1" x14ac:dyDescent="0.3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6">
        <v>488.64600000000002</v>
      </c>
      <c r="T364" s="1">
        <v>3</v>
      </c>
      <c r="U364" s="1">
        <v>0.1</v>
      </c>
      <c r="V364" s="9">
        <v>86.870400000000004</v>
      </c>
    </row>
    <row r="365" spans="1:22" ht="14.25" customHeight="1" x14ac:dyDescent="0.3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6">
        <v>5.56</v>
      </c>
      <c r="T365" s="1">
        <v>2</v>
      </c>
      <c r="U365" s="1">
        <v>0</v>
      </c>
      <c r="V365" s="9">
        <v>1.4455999999999998</v>
      </c>
    </row>
    <row r="366" spans="1:22" ht="14.25" customHeight="1" x14ac:dyDescent="0.3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6">
        <v>47.12</v>
      </c>
      <c r="T366" s="1">
        <v>8</v>
      </c>
      <c r="U366" s="1">
        <v>0</v>
      </c>
      <c r="V366" s="9">
        <v>20.732800000000001</v>
      </c>
    </row>
    <row r="367" spans="1:22" ht="14.25" customHeight="1" x14ac:dyDescent="0.3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6">
        <v>211.96</v>
      </c>
      <c r="T367" s="1">
        <v>4</v>
      </c>
      <c r="U367" s="1">
        <v>0</v>
      </c>
      <c r="V367" s="9">
        <v>8.4783999999999935</v>
      </c>
    </row>
    <row r="368" spans="1:22" ht="14.25" customHeight="1" x14ac:dyDescent="0.3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6">
        <v>23.2</v>
      </c>
      <c r="T368" s="1">
        <v>4</v>
      </c>
      <c r="U368" s="1">
        <v>0</v>
      </c>
      <c r="V368" s="9">
        <v>10.44</v>
      </c>
    </row>
    <row r="369" spans="1:22" ht="14.25" customHeight="1" x14ac:dyDescent="0.3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6">
        <v>7.36</v>
      </c>
      <c r="T369" s="1">
        <v>2</v>
      </c>
      <c r="U369" s="1">
        <v>0</v>
      </c>
      <c r="V369" s="9">
        <v>0.14719999999999978</v>
      </c>
    </row>
    <row r="370" spans="1:22" ht="14.25" customHeight="1" x14ac:dyDescent="0.3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6">
        <v>104.79</v>
      </c>
      <c r="T370" s="1">
        <v>7</v>
      </c>
      <c r="U370" s="1">
        <v>0</v>
      </c>
      <c r="V370" s="9">
        <v>29.341200000000008</v>
      </c>
    </row>
    <row r="371" spans="1:22" ht="14.25" customHeight="1" x14ac:dyDescent="0.3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6">
        <v>1043.92</v>
      </c>
      <c r="T371" s="1">
        <v>4</v>
      </c>
      <c r="U371" s="1">
        <v>0</v>
      </c>
      <c r="V371" s="9">
        <v>271.41920000000005</v>
      </c>
    </row>
    <row r="372" spans="1:22" ht="14.25" customHeight="1" x14ac:dyDescent="0.3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6">
        <v>25.920000000000005</v>
      </c>
      <c r="T372" s="1">
        <v>5</v>
      </c>
      <c r="U372" s="1">
        <v>0.2</v>
      </c>
      <c r="V372" s="9">
        <v>9.3960000000000008</v>
      </c>
    </row>
    <row r="373" spans="1:22" ht="14.25" customHeight="1" x14ac:dyDescent="0.3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6">
        <v>53.424000000000007</v>
      </c>
      <c r="T373" s="1">
        <v>3</v>
      </c>
      <c r="U373" s="1">
        <v>0.2</v>
      </c>
      <c r="V373" s="9">
        <v>4.6746000000000016</v>
      </c>
    </row>
    <row r="374" spans="1:22" ht="14.25" customHeight="1" x14ac:dyDescent="0.3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6">
        <v>8.1600000000000019</v>
      </c>
      <c r="T374" s="1">
        <v>5</v>
      </c>
      <c r="U374" s="1">
        <v>0.7</v>
      </c>
      <c r="V374" s="9">
        <v>-5.7119999999999997</v>
      </c>
    </row>
    <row r="375" spans="1:22" ht="14.25" customHeight="1" x14ac:dyDescent="0.3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6">
        <v>1023.9360000000001</v>
      </c>
      <c r="T375" s="1">
        <v>8</v>
      </c>
      <c r="U375" s="1">
        <v>0.2</v>
      </c>
      <c r="V375" s="9">
        <v>179.1887999999999</v>
      </c>
    </row>
    <row r="376" spans="1:22" ht="14.25" customHeight="1" x14ac:dyDescent="0.3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6">
        <v>9.24</v>
      </c>
      <c r="T376" s="1">
        <v>1</v>
      </c>
      <c r="U376" s="1">
        <v>0.2</v>
      </c>
      <c r="V376" s="9">
        <v>0.92399999999999993</v>
      </c>
    </row>
    <row r="377" spans="1:22" ht="14.25" customHeight="1" x14ac:dyDescent="0.3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6">
        <v>479.04</v>
      </c>
      <c r="T377" s="1">
        <v>10</v>
      </c>
      <c r="U377" s="1">
        <v>0.2</v>
      </c>
      <c r="V377" s="9">
        <v>-29.940000000000012</v>
      </c>
    </row>
    <row r="378" spans="1:22" ht="14.25" customHeight="1" x14ac:dyDescent="0.3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6">
        <v>99.13600000000001</v>
      </c>
      <c r="T378" s="1">
        <v>4</v>
      </c>
      <c r="U378" s="1">
        <v>0.2</v>
      </c>
      <c r="V378" s="9">
        <v>30.979999999999993</v>
      </c>
    </row>
    <row r="379" spans="1:22" ht="14.25" customHeight="1" x14ac:dyDescent="0.3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6">
        <v>1488.4239999999998</v>
      </c>
      <c r="T379" s="1">
        <v>7</v>
      </c>
      <c r="U379" s="1">
        <v>0.3</v>
      </c>
      <c r="V379" s="9">
        <v>-297.68479999999983</v>
      </c>
    </row>
    <row r="380" spans="1:22" ht="14.25" customHeight="1" x14ac:dyDescent="0.3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6">
        <v>8.6519999999999975</v>
      </c>
      <c r="T380" s="1">
        <v>3</v>
      </c>
      <c r="U380" s="1">
        <v>0.8</v>
      </c>
      <c r="V380" s="9">
        <v>-20.332200000000007</v>
      </c>
    </row>
    <row r="381" spans="1:22" ht="14.25" customHeight="1" x14ac:dyDescent="0.3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6">
        <v>23.832000000000001</v>
      </c>
      <c r="T381" s="1">
        <v>3</v>
      </c>
      <c r="U381" s="1">
        <v>0.2</v>
      </c>
      <c r="V381" s="9">
        <v>2.6810999999999954</v>
      </c>
    </row>
    <row r="382" spans="1:22" ht="14.25" customHeight="1" x14ac:dyDescent="0.3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6">
        <v>12.175999999999998</v>
      </c>
      <c r="T382" s="1">
        <v>4</v>
      </c>
      <c r="U382" s="1">
        <v>0.8</v>
      </c>
      <c r="V382" s="9">
        <v>-18.872800000000009</v>
      </c>
    </row>
    <row r="383" spans="1:22" ht="14.25" customHeight="1" x14ac:dyDescent="0.3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6">
        <v>50.96</v>
      </c>
      <c r="T383" s="1">
        <v>7</v>
      </c>
      <c r="U383" s="1">
        <v>0</v>
      </c>
      <c r="V383" s="9">
        <v>25.48</v>
      </c>
    </row>
    <row r="384" spans="1:22" ht="14.25" customHeight="1" x14ac:dyDescent="0.3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6">
        <v>49.536000000000001</v>
      </c>
      <c r="T384" s="1">
        <v>3</v>
      </c>
      <c r="U384" s="1">
        <v>0.2</v>
      </c>
      <c r="V384" s="9">
        <v>17.337599999999998</v>
      </c>
    </row>
    <row r="385" spans="1:22" ht="14.25" customHeight="1" x14ac:dyDescent="0.3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6">
        <v>41.9</v>
      </c>
      <c r="T385" s="1">
        <v>2</v>
      </c>
      <c r="U385" s="1">
        <v>0</v>
      </c>
      <c r="V385" s="9">
        <v>8.7989999999999995</v>
      </c>
    </row>
    <row r="386" spans="1:22" ht="14.25" customHeight="1" x14ac:dyDescent="0.3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6">
        <v>375.45750000000004</v>
      </c>
      <c r="T386" s="1">
        <v>3</v>
      </c>
      <c r="U386" s="1">
        <v>0.45</v>
      </c>
      <c r="V386" s="9">
        <v>-157.00949999999997</v>
      </c>
    </row>
    <row r="387" spans="1:22" ht="14.25" customHeight="1" x14ac:dyDescent="0.3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6">
        <v>83.976000000000013</v>
      </c>
      <c r="T387" s="1">
        <v>3</v>
      </c>
      <c r="U387" s="1">
        <v>0.2</v>
      </c>
      <c r="V387" s="9">
        <v>-1.049700000000005</v>
      </c>
    </row>
    <row r="388" spans="1:22" ht="14.25" customHeight="1" x14ac:dyDescent="0.3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6">
        <v>482.34000000000003</v>
      </c>
      <c r="T388" s="1">
        <v>4</v>
      </c>
      <c r="U388" s="1">
        <v>0.7</v>
      </c>
      <c r="V388" s="9">
        <v>-337.63799999999981</v>
      </c>
    </row>
    <row r="389" spans="1:22" ht="14.25" customHeight="1" x14ac:dyDescent="0.3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6">
        <v>2.9600000000000004</v>
      </c>
      <c r="T389" s="1">
        <v>1</v>
      </c>
      <c r="U389" s="1">
        <v>0.2</v>
      </c>
      <c r="V389" s="9">
        <v>0.77700000000000025</v>
      </c>
    </row>
    <row r="390" spans="1:22" ht="14.25" customHeight="1" x14ac:dyDescent="0.3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6">
        <v>2.6240000000000001</v>
      </c>
      <c r="T390" s="1">
        <v>1</v>
      </c>
      <c r="U390" s="1">
        <v>0.2</v>
      </c>
      <c r="V390" s="9">
        <v>0.42639999999999978</v>
      </c>
    </row>
    <row r="391" spans="1:22" ht="14.25" customHeight="1" x14ac:dyDescent="0.3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6">
        <v>23.36</v>
      </c>
      <c r="T391" s="1">
        <v>4</v>
      </c>
      <c r="U391" s="1">
        <v>0.2</v>
      </c>
      <c r="V391" s="9">
        <v>7.8839999999999986</v>
      </c>
    </row>
    <row r="392" spans="1:22" ht="14.25" customHeight="1" x14ac:dyDescent="0.3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6">
        <v>39.979999999999997</v>
      </c>
      <c r="T392" s="1">
        <v>2</v>
      </c>
      <c r="U392" s="1">
        <v>0</v>
      </c>
      <c r="V392" s="9">
        <v>13.593199999999996</v>
      </c>
    </row>
    <row r="393" spans="1:22" ht="14.25" customHeight="1" x14ac:dyDescent="0.3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6">
        <v>246.38400000000001</v>
      </c>
      <c r="T393" s="1">
        <v>2</v>
      </c>
      <c r="U393" s="1">
        <v>0.2</v>
      </c>
      <c r="V393" s="9">
        <v>27.718199999999968</v>
      </c>
    </row>
    <row r="394" spans="1:22" ht="14.25" customHeight="1" x14ac:dyDescent="0.3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6">
        <v>1799.97</v>
      </c>
      <c r="T394" s="1">
        <v>3</v>
      </c>
      <c r="U394" s="1">
        <v>0</v>
      </c>
      <c r="V394" s="9">
        <v>701.98829999999998</v>
      </c>
    </row>
    <row r="395" spans="1:22" ht="14.25" customHeight="1" x14ac:dyDescent="0.3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6">
        <v>12.461999999999996</v>
      </c>
      <c r="T395" s="1">
        <v>3</v>
      </c>
      <c r="U395" s="1">
        <v>0.8</v>
      </c>
      <c r="V395" s="9">
        <v>-20.5623</v>
      </c>
    </row>
    <row r="396" spans="1:22" ht="14.25" customHeight="1" x14ac:dyDescent="0.3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6">
        <v>75.792000000000002</v>
      </c>
      <c r="T396" s="1">
        <v>3</v>
      </c>
      <c r="U396" s="1">
        <v>0.2</v>
      </c>
      <c r="V396" s="9">
        <v>25.579799999999992</v>
      </c>
    </row>
    <row r="397" spans="1:22" ht="14.25" customHeight="1" x14ac:dyDescent="0.3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6">
        <v>49.96</v>
      </c>
      <c r="T397" s="1">
        <v>2</v>
      </c>
      <c r="U397" s="1">
        <v>0</v>
      </c>
      <c r="V397" s="9">
        <v>9.4923999999999964</v>
      </c>
    </row>
    <row r="398" spans="1:22" ht="14.25" customHeight="1" x14ac:dyDescent="0.3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6">
        <v>12.96</v>
      </c>
      <c r="T398" s="1">
        <v>2</v>
      </c>
      <c r="U398" s="1">
        <v>0</v>
      </c>
      <c r="V398" s="9">
        <v>6.2208000000000006</v>
      </c>
    </row>
    <row r="399" spans="1:22" ht="14.25" customHeight="1" x14ac:dyDescent="0.3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6">
        <v>70.12</v>
      </c>
      <c r="T399" s="1">
        <v>4</v>
      </c>
      <c r="U399" s="1">
        <v>0</v>
      </c>
      <c r="V399" s="9">
        <v>21.035999999999994</v>
      </c>
    </row>
    <row r="400" spans="1:22" ht="14.25" customHeight="1" x14ac:dyDescent="0.3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6">
        <v>35.952000000000005</v>
      </c>
      <c r="T400" s="1">
        <v>3</v>
      </c>
      <c r="U400" s="1">
        <v>0.2</v>
      </c>
      <c r="V400" s="9">
        <v>3.5951999999999984</v>
      </c>
    </row>
    <row r="401" spans="1:22" ht="14.25" customHeight="1" x14ac:dyDescent="0.3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6">
        <v>2396.2655999999997</v>
      </c>
      <c r="T401" s="1">
        <v>4</v>
      </c>
      <c r="U401" s="1">
        <v>0.32</v>
      </c>
      <c r="V401" s="9">
        <v>-317.15280000000007</v>
      </c>
    </row>
    <row r="402" spans="1:22" ht="14.25" customHeight="1" x14ac:dyDescent="0.3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6">
        <v>131.136</v>
      </c>
      <c r="T402" s="1">
        <v>4</v>
      </c>
      <c r="U402" s="1">
        <v>0.2</v>
      </c>
      <c r="V402" s="9">
        <v>-32.783999999999999</v>
      </c>
    </row>
    <row r="403" spans="1:22" ht="14.25" customHeight="1" x14ac:dyDescent="0.3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6">
        <v>57.584000000000003</v>
      </c>
      <c r="T403" s="1">
        <v>2</v>
      </c>
      <c r="U403" s="1">
        <v>0.2</v>
      </c>
      <c r="V403" s="9">
        <v>0.71979999999999933</v>
      </c>
    </row>
    <row r="404" spans="1:22" ht="14.25" customHeight="1" x14ac:dyDescent="0.3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6">
        <v>9.5680000000000014</v>
      </c>
      <c r="T404" s="1">
        <v>2</v>
      </c>
      <c r="U404" s="1">
        <v>0.2</v>
      </c>
      <c r="V404" s="9">
        <v>3.4683999999999999</v>
      </c>
    </row>
    <row r="405" spans="1:22" ht="14.25" customHeight="1" x14ac:dyDescent="0.3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6">
        <v>39.072000000000003</v>
      </c>
      <c r="T405" s="1">
        <v>6</v>
      </c>
      <c r="U405" s="1">
        <v>0.2</v>
      </c>
      <c r="V405" s="9">
        <v>9.7680000000000007</v>
      </c>
    </row>
    <row r="406" spans="1:22" ht="14.25" customHeight="1" x14ac:dyDescent="0.3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6">
        <v>35.910000000000004</v>
      </c>
      <c r="T406" s="1">
        <v>3</v>
      </c>
      <c r="U406" s="1">
        <v>0</v>
      </c>
      <c r="V406" s="9">
        <v>9.6956999999999987</v>
      </c>
    </row>
    <row r="407" spans="1:22" ht="14.25" customHeight="1" x14ac:dyDescent="0.3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6">
        <v>179.95000000000002</v>
      </c>
      <c r="T407" s="1">
        <v>5</v>
      </c>
      <c r="U407" s="1">
        <v>0</v>
      </c>
      <c r="V407" s="9">
        <v>37.789500000000004</v>
      </c>
    </row>
    <row r="408" spans="1:22" ht="14.25" customHeight="1" x14ac:dyDescent="0.3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6">
        <v>1199.9760000000001</v>
      </c>
      <c r="T408" s="1">
        <v>3</v>
      </c>
      <c r="U408" s="1">
        <v>0.2</v>
      </c>
      <c r="V408" s="9">
        <v>434.99130000000002</v>
      </c>
    </row>
    <row r="409" spans="1:22" ht="14.25" customHeight="1" x14ac:dyDescent="0.3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6">
        <v>27.15</v>
      </c>
      <c r="T409" s="1">
        <v>5</v>
      </c>
      <c r="U409" s="1">
        <v>0</v>
      </c>
      <c r="V409" s="9">
        <v>13.3035</v>
      </c>
    </row>
    <row r="410" spans="1:22" ht="14.25" customHeight="1" x14ac:dyDescent="0.3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6">
        <v>1004.0239999999999</v>
      </c>
      <c r="T410" s="1">
        <v>7</v>
      </c>
      <c r="U410" s="1">
        <v>0.2</v>
      </c>
      <c r="V410" s="9">
        <v>-112.95269999999994</v>
      </c>
    </row>
    <row r="411" spans="1:22" ht="14.25" customHeight="1" x14ac:dyDescent="0.3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6">
        <v>9.68</v>
      </c>
      <c r="T411" s="1">
        <v>1</v>
      </c>
      <c r="U411" s="1">
        <v>0</v>
      </c>
      <c r="V411" s="9">
        <v>4.6463999999999999</v>
      </c>
    </row>
    <row r="412" spans="1:22" ht="14.25" customHeight="1" x14ac:dyDescent="0.3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6">
        <v>28.349999999999998</v>
      </c>
      <c r="T412" s="1">
        <v>9</v>
      </c>
      <c r="U412" s="1">
        <v>0</v>
      </c>
      <c r="V412" s="9">
        <v>13.608000000000001</v>
      </c>
    </row>
    <row r="413" spans="1:22" ht="14.25" customHeight="1" x14ac:dyDescent="0.3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6">
        <v>55.98</v>
      </c>
      <c r="T413" s="1">
        <v>1</v>
      </c>
      <c r="U413" s="1">
        <v>0</v>
      </c>
      <c r="V413" s="9">
        <v>27.430199999999999</v>
      </c>
    </row>
    <row r="414" spans="1:22" ht="14.25" customHeight="1" x14ac:dyDescent="0.3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6">
        <v>1336.829</v>
      </c>
      <c r="T414" s="1">
        <v>13</v>
      </c>
      <c r="U414" s="1">
        <v>0.15</v>
      </c>
      <c r="V414" s="9">
        <v>31.454799999999949</v>
      </c>
    </row>
    <row r="415" spans="1:22" ht="14.25" customHeight="1" x14ac:dyDescent="0.3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6">
        <v>113.56800000000001</v>
      </c>
      <c r="T415" s="1">
        <v>2</v>
      </c>
      <c r="U415" s="1">
        <v>0.2</v>
      </c>
      <c r="V415" s="9">
        <v>-18.454800000000013</v>
      </c>
    </row>
    <row r="416" spans="1:22" ht="14.25" customHeight="1" x14ac:dyDescent="0.3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6">
        <v>139.86000000000001</v>
      </c>
      <c r="T416" s="1">
        <v>7</v>
      </c>
      <c r="U416" s="1">
        <v>0</v>
      </c>
      <c r="V416" s="9">
        <v>65.734199999999987</v>
      </c>
    </row>
    <row r="417" spans="1:22" ht="14.25" customHeight="1" x14ac:dyDescent="0.3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6">
        <v>307.13600000000002</v>
      </c>
      <c r="T417" s="1">
        <v>4</v>
      </c>
      <c r="U417" s="1">
        <v>0.2</v>
      </c>
      <c r="V417" s="9">
        <v>26.874400000000023</v>
      </c>
    </row>
    <row r="418" spans="1:22" ht="14.25" customHeight="1" x14ac:dyDescent="0.3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6">
        <v>95.92</v>
      </c>
      <c r="T418" s="1">
        <v>8</v>
      </c>
      <c r="U418" s="1">
        <v>0</v>
      </c>
      <c r="V418" s="9">
        <v>25.898399999999995</v>
      </c>
    </row>
    <row r="419" spans="1:22" ht="14.25" customHeight="1" x14ac:dyDescent="0.3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6">
        <v>383.8</v>
      </c>
      <c r="T419" s="1">
        <v>5</v>
      </c>
      <c r="U419" s="1">
        <v>0.2</v>
      </c>
      <c r="V419" s="9">
        <v>38.379999999999981</v>
      </c>
    </row>
    <row r="420" spans="1:22" ht="14.25" customHeight="1" x14ac:dyDescent="0.3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6">
        <v>5.78</v>
      </c>
      <c r="T420" s="1">
        <v>1</v>
      </c>
      <c r="U420" s="1">
        <v>0</v>
      </c>
      <c r="V420" s="9">
        <v>2.8322000000000003</v>
      </c>
    </row>
    <row r="421" spans="1:22" ht="14.25" customHeight="1" x14ac:dyDescent="0.3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6">
        <v>9.32</v>
      </c>
      <c r="T421" s="1">
        <v>4</v>
      </c>
      <c r="U421" s="1">
        <v>0</v>
      </c>
      <c r="V421" s="9">
        <v>2.702799999999999</v>
      </c>
    </row>
    <row r="422" spans="1:22" ht="14.25" customHeight="1" x14ac:dyDescent="0.3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6">
        <v>15.25</v>
      </c>
      <c r="T422" s="1">
        <v>1</v>
      </c>
      <c r="U422" s="1">
        <v>0</v>
      </c>
      <c r="V422" s="9">
        <v>7.0149999999999988</v>
      </c>
    </row>
    <row r="423" spans="1:22" ht="14.25" customHeight="1" x14ac:dyDescent="0.3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6">
        <v>196.75200000000001</v>
      </c>
      <c r="T423" s="1">
        <v>6</v>
      </c>
      <c r="U423" s="1">
        <v>0.2</v>
      </c>
      <c r="V423" s="9">
        <v>56.566200000000009</v>
      </c>
    </row>
    <row r="424" spans="1:22" ht="14.25" customHeight="1" x14ac:dyDescent="0.3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6">
        <v>56.56</v>
      </c>
      <c r="T424" s="1">
        <v>4</v>
      </c>
      <c r="U424" s="1">
        <v>0</v>
      </c>
      <c r="V424" s="9">
        <v>14.705600000000004</v>
      </c>
    </row>
    <row r="425" spans="1:22" ht="14.25" customHeight="1" x14ac:dyDescent="0.3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6">
        <v>32.700000000000003</v>
      </c>
      <c r="T425" s="1">
        <v>3</v>
      </c>
      <c r="U425" s="1">
        <v>0</v>
      </c>
      <c r="V425" s="9">
        <v>8.5019999999999989</v>
      </c>
    </row>
    <row r="426" spans="1:22" ht="14.25" customHeight="1" x14ac:dyDescent="0.3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6">
        <v>866.4</v>
      </c>
      <c r="T426" s="1">
        <v>4</v>
      </c>
      <c r="U426" s="1">
        <v>0</v>
      </c>
      <c r="V426" s="9">
        <v>225.26400000000001</v>
      </c>
    </row>
    <row r="427" spans="1:22" ht="14.25" customHeight="1" x14ac:dyDescent="0.3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6">
        <v>28.4</v>
      </c>
      <c r="T427" s="1">
        <v>2</v>
      </c>
      <c r="U427" s="1">
        <v>0</v>
      </c>
      <c r="V427" s="9">
        <v>11.076000000000001</v>
      </c>
    </row>
    <row r="428" spans="1:22" ht="14.25" customHeight="1" x14ac:dyDescent="0.3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6">
        <v>287.92</v>
      </c>
      <c r="T428" s="1">
        <v>8</v>
      </c>
      <c r="U428" s="1">
        <v>0</v>
      </c>
      <c r="V428" s="9">
        <v>138.20160000000001</v>
      </c>
    </row>
    <row r="429" spans="1:22" ht="14.25" customHeight="1" x14ac:dyDescent="0.3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6">
        <v>69.989999999999995</v>
      </c>
      <c r="T429" s="1">
        <v>1</v>
      </c>
      <c r="U429" s="1">
        <v>0</v>
      </c>
      <c r="V429" s="9">
        <v>30.095700000000001</v>
      </c>
    </row>
    <row r="430" spans="1:22" ht="14.25" customHeight="1" x14ac:dyDescent="0.3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6">
        <v>6.6719999999999988</v>
      </c>
      <c r="T430" s="1">
        <v>6</v>
      </c>
      <c r="U430" s="1">
        <v>0.2</v>
      </c>
      <c r="V430" s="9">
        <v>0.50039999999999996</v>
      </c>
    </row>
    <row r="431" spans="1:22" ht="14.25" customHeight="1" x14ac:dyDescent="0.3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6">
        <v>189.58800000000005</v>
      </c>
      <c r="T431" s="1">
        <v>2</v>
      </c>
      <c r="U431" s="1">
        <v>0.7</v>
      </c>
      <c r="V431" s="9">
        <v>-145.35079999999999</v>
      </c>
    </row>
    <row r="432" spans="1:22" ht="14.25" customHeight="1" x14ac:dyDescent="0.3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6">
        <v>408.74399999999997</v>
      </c>
      <c r="T432" s="1">
        <v>7</v>
      </c>
      <c r="U432" s="1">
        <v>0.2</v>
      </c>
      <c r="V432" s="9">
        <v>76.639499999999984</v>
      </c>
    </row>
    <row r="433" spans="1:22" ht="14.25" customHeight="1" x14ac:dyDescent="0.3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6">
        <v>291.95999999999998</v>
      </c>
      <c r="T433" s="1">
        <v>5</v>
      </c>
      <c r="U433" s="1">
        <v>0.2</v>
      </c>
      <c r="V433" s="9">
        <v>54.742499999999978</v>
      </c>
    </row>
    <row r="434" spans="1:22" ht="14.25" customHeight="1" x14ac:dyDescent="0.3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6">
        <v>4.7679999999999998</v>
      </c>
      <c r="T434" s="1">
        <v>2</v>
      </c>
      <c r="U434" s="1">
        <v>0.2</v>
      </c>
      <c r="V434" s="9">
        <v>-0.7748000000000006</v>
      </c>
    </row>
    <row r="435" spans="1:22" ht="14.25" customHeight="1" x14ac:dyDescent="0.3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6">
        <v>714.30000000000007</v>
      </c>
      <c r="T435" s="1">
        <v>5</v>
      </c>
      <c r="U435" s="1">
        <v>0</v>
      </c>
      <c r="V435" s="9">
        <v>207.14699999999993</v>
      </c>
    </row>
    <row r="436" spans="1:22" ht="14.25" customHeight="1" x14ac:dyDescent="0.3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6">
        <v>4.8120000000000003</v>
      </c>
      <c r="T436" s="1">
        <v>2</v>
      </c>
      <c r="U436" s="1">
        <v>0.7</v>
      </c>
      <c r="V436" s="9">
        <v>-3.6891999999999996</v>
      </c>
    </row>
    <row r="437" spans="1:22" ht="14.25" customHeight="1" x14ac:dyDescent="0.3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6">
        <v>247.8</v>
      </c>
      <c r="T437" s="1">
        <v>5</v>
      </c>
      <c r="U437" s="1">
        <v>0.2</v>
      </c>
      <c r="V437" s="9">
        <v>-18.584999999999994</v>
      </c>
    </row>
    <row r="438" spans="1:22" ht="14.25" customHeight="1" x14ac:dyDescent="0.3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6">
        <v>1007.979</v>
      </c>
      <c r="T438" s="1">
        <v>3</v>
      </c>
      <c r="U438" s="1">
        <v>0.3</v>
      </c>
      <c r="V438" s="9">
        <v>43.199100000000044</v>
      </c>
    </row>
    <row r="439" spans="1:22" ht="14.25" customHeight="1" x14ac:dyDescent="0.3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6">
        <v>313.488</v>
      </c>
      <c r="T439" s="1">
        <v>7</v>
      </c>
      <c r="U439" s="1">
        <v>0.2</v>
      </c>
      <c r="V439" s="9">
        <v>113.63939999999998</v>
      </c>
    </row>
    <row r="440" spans="1:22" ht="14.25" customHeight="1" x14ac:dyDescent="0.3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6">
        <v>31.872000000000003</v>
      </c>
      <c r="T440" s="1">
        <v>8</v>
      </c>
      <c r="U440" s="1">
        <v>0.2</v>
      </c>
      <c r="V440" s="9">
        <v>11.553600000000003</v>
      </c>
    </row>
    <row r="441" spans="1:22" ht="14.25" customHeight="1" x14ac:dyDescent="0.3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6">
        <v>207.84600000000003</v>
      </c>
      <c r="T441" s="1">
        <v>3</v>
      </c>
      <c r="U441" s="1">
        <v>0.1</v>
      </c>
      <c r="V441" s="9">
        <v>2.3093999999999895</v>
      </c>
    </row>
    <row r="442" spans="1:22" ht="14.25" customHeight="1" x14ac:dyDescent="0.3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6">
        <v>12.22</v>
      </c>
      <c r="T442" s="1">
        <v>1</v>
      </c>
      <c r="U442" s="1">
        <v>0</v>
      </c>
      <c r="V442" s="9">
        <v>3.6659999999999986</v>
      </c>
    </row>
    <row r="443" spans="1:22" ht="14.25" customHeight="1" x14ac:dyDescent="0.3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6">
        <v>194.94</v>
      </c>
      <c r="T443" s="1">
        <v>3</v>
      </c>
      <c r="U443" s="1">
        <v>0</v>
      </c>
      <c r="V443" s="9">
        <v>23.392800000000008</v>
      </c>
    </row>
    <row r="444" spans="1:22" ht="14.25" customHeight="1" x14ac:dyDescent="0.3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6">
        <v>70.949999999999989</v>
      </c>
      <c r="T444" s="1">
        <v>3</v>
      </c>
      <c r="U444" s="1">
        <v>0</v>
      </c>
      <c r="V444" s="9">
        <v>20.575499999999998</v>
      </c>
    </row>
    <row r="445" spans="1:22" ht="14.25" customHeight="1" x14ac:dyDescent="0.3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6">
        <v>91.36</v>
      </c>
      <c r="T445" s="1">
        <v>4</v>
      </c>
      <c r="U445" s="1">
        <v>0</v>
      </c>
      <c r="V445" s="9">
        <v>42.025599999999997</v>
      </c>
    </row>
    <row r="446" spans="1:22" ht="14.25" customHeight="1" x14ac:dyDescent="0.3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6">
        <v>242.94</v>
      </c>
      <c r="T446" s="1">
        <v>3</v>
      </c>
      <c r="U446" s="1">
        <v>0</v>
      </c>
      <c r="V446" s="9">
        <v>29.152800000000013</v>
      </c>
    </row>
    <row r="447" spans="1:22" ht="14.25" customHeight="1" x14ac:dyDescent="0.3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6">
        <v>22.05</v>
      </c>
      <c r="T447" s="1">
        <v>7</v>
      </c>
      <c r="U447" s="1">
        <v>0</v>
      </c>
      <c r="V447" s="9">
        <v>10.584</v>
      </c>
    </row>
    <row r="448" spans="1:22" ht="14.25" customHeight="1" x14ac:dyDescent="0.3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6">
        <v>2.91</v>
      </c>
      <c r="T448" s="1">
        <v>1</v>
      </c>
      <c r="U448" s="1">
        <v>0</v>
      </c>
      <c r="V448" s="9">
        <v>1.3676999999999999</v>
      </c>
    </row>
    <row r="449" spans="1:22" ht="14.25" customHeight="1" x14ac:dyDescent="0.3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6">
        <v>59.519999999999996</v>
      </c>
      <c r="T449" s="1">
        <v>3</v>
      </c>
      <c r="U449" s="1">
        <v>0</v>
      </c>
      <c r="V449" s="9">
        <v>15.475200000000001</v>
      </c>
    </row>
    <row r="450" spans="1:22" ht="14.25" customHeight="1" x14ac:dyDescent="0.3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6">
        <v>161.94</v>
      </c>
      <c r="T450" s="1">
        <v>3</v>
      </c>
      <c r="U450" s="1">
        <v>0</v>
      </c>
      <c r="V450" s="9">
        <v>9.716399999999993</v>
      </c>
    </row>
    <row r="451" spans="1:22" ht="14.25" customHeight="1" x14ac:dyDescent="0.3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6">
        <v>263.88</v>
      </c>
      <c r="T451" s="1">
        <v>6</v>
      </c>
      <c r="U451" s="1">
        <v>0</v>
      </c>
      <c r="V451" s="9">
        <v>71.247600000000006</v>
      </c>
    </row>
    <row r="452" spans="1:22" ht="14.25" customHeight="1" x14ac:dyDescent="0.3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6">
        <v>30.48</v>
      </c>
      <c r="T452" s="1">
        <v>3</v>
      </c>
      <c r="U452" s="1">
        <v>0</v>
      </c>
      <c r="V452" s="9">
        <v>7.9248000000000012</v>
      </c>
    </row>
    <row r="453" spans="1:22" ht="14.25" customHeight="1" x14ac:dyDescent="0.3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6">
        <v>9.84</v>
      </c>
      <c r="T453" s="1">
        <v>3</v>
      </c>
      <c r="U453" s="1">
        <v>0</v>
      </c>
      <c r="V453" s="9">
        <v>2.8535999999999988</v>
      </c>
    </row>
    <row r="454" spans="1:22" ht="14.25" customHeight="1" x14ac:dyDescent="0.3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6">
        <v>35.119999999999997</v>
      </c>
      <c r="T454" s="1">
        <v>4</v>
      </c>
      <c r="U454" s="1">
        <v>0</v>
      </c>
      <c r="V454" s="9">
        <v>9.1311999999999998</v>
      </c>
    </row>
    <row r="455" spans="1:22" ht="14.25" customHeight="1" x14ac:dyDescent="0.3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6">
        <v>284.36399999999998</v>
      </c>
      <c r="T455" s="1">
        <v>2</v>
      </c>
      <c r="U455" s="1">
        <v>0.4</v>
      </c>
      <c r="V455" s="9">
        <v>-75.830400000000054</v>
      </c>
    </row>
    <row r="456" spans="1:22" ht="14.25" customHeight="1" x14ac:dyDescent="0.3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6">
        <v>665.40800000000002</v>
      </c>
      <c r="T456" s="1">
        <v>2</v>
      </c>
      <c r="U456" s="1">
        <v>0.2</v>
      </c>
      <c r="V456" s="9">
        <v>66.540799999999962</v>
      </c>
    </row>
    <row r="457" spans="1:22" ht="14.25" customHeight="1" x14ac:dyDescent="0.3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6">
        <v>63.88</v>
      </c>
      <c r="T457" s="1">
        <v>4</v>
      </c>
      <c r="U457" s="1">
        <v>0</v>
      </c>
      <c r="V457" s="9">
        <v>24.913200000000003</v>
      </c>
    </row>
    <row r="458" spans="1:22" ht="14.25" customHeight="1" x14ac:dyDescent="0.3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6">
        <v>129.56800000000001</v>
      </c>
      <c r="T458" s="1">
        <v>2</v>
      </c>
      <c r="U458" s="1">
        <v>0.2</v>
      </c>
      <c r="V458" s="9">
        <v>-24.294000000000018</v>
      </c>
    </row>
    <row r="459" spans="1:22" ht="14.25" customHeight="1" x14ac:dyDescent="0.3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6">
        <v>747.55799999999999</v>
      </c>
      <c r="T459" s="1">
        <v>3</v>
      </c>
      <c r="U459" s="1">
        <v>0.3</v>
      </c>
      <c r="V459" s="9">
        <v>-96.11460000000011</v>
      </c>
    </row>
    <row r="460" spans="1:22" ht="14.25" customHeight="1" x14ac:dyDescent="0.3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6">
        <v>8.9280000000000008</v>
      </c>
      <c r="T460" s="1">
        <v>2</v>
      </c>
      <c r="U460" s="1">
        <v>0.2</v>
      </c>
      <c r="V460" s="9">
        <v>3.3479999999999999</v>
      </c>
    </row>
    <row r="461" spans="1:22" ht="14.25" customHeight="1" x14ac:dyDescent="0.3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6">
        <v>103.92</v>
      </c>
      <c r="T461" s="1">
        <v>4</v>
      </c>
      <c r="U461" s="1">
        <v>0</v>
      </c>
      <c r="V461" s="9">
        <v>36.372</v>
      </c>
    </row>
    <row r="462" spans="1:22" ht="14.25" customHeight="1" x14ac:dyDescent="0.3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6">
        <v>899.91</v>
      </c>
      <c r="T462" s="1">
        <v>9</v>
      </c>
      <c r="U462" s="1">
        <v>0</v>
      </c>
      <c r="V462" s="9">
        <v>377.96220000000005</v>
      </c>
    </row>
    <row r="463" spans="1:22" ht="14.25" customHeight="1" x14ac:dyDescent="0.3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6">
        <v>51.311999999999998</v>
      </c>
      <c r="T463" s="1">
        <v>3</v>
      </c>
      <c r="U463" s="1">
        <v>0.2</v>
      </c>
      <c r="V463" s="9">
        <v>18.600599999999996</v>
      </c>
    </row>
    <row r="464" spans="1:22" ht="14.25" customHeight="1" x14ac:dyDescent="0.3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6">
        <v>23.56</v>
      </c>
      <c r="T464" s="1">
        <v>5</v>
      </c>
      <c r="U464" s="1">
        <v>0.2</v>
      </c>
      <c r="V464" s="9">
        <v>7.0680000000000005</v>
      </c>
    </row>
    <row r="465" spans="1:22" ht="14.25" customHeight="1" x14ac:dyDescent="0.3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6">
        <v>1272.6299999999999</v>
      </c>
      <c r="T465" s="1">
        <v>6</v>
      </c>
      <c r="U465" s="1">
        <v>0.5</v>
      </c>
      <c r="V465" s="9">
        <v>-814.4831999999999</v>
      </c>
    </row>
    <row r="466" spans="1:22" ht="14.25" customHeight="1" x14ac:dyDescent="0.3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6">
        <v>28.484999999999999</v>
      </c>
      <c r="T466" s="1">
        <v>5</v>
      </c>
      <c r="U466" s="1">
        <v>0.7</v>
      </c>
      <c r="V466" s="9">
        <v>-20.888999999999989</v>
      </c>
    </row>
    <row r="467" spans="1:22" ht="14.25" customHeight="1" x14ac:dyDescent="0.3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6">
        <v>185.376</v>
      </c>
      <c r="T467" s="1">
        <v>2</v>
      </c>
      <c r="U467" s="1">
        <v>0.2</v>
      </c>
      <c r="V467" s="9">
        <v>-34.758000000000017</v>
      </c>
    </row>
    <row r="468" spans="1:22" ht="14.25" customHeight="1" x14ac:dyDescent="0.3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6">
        <v>78.272000000000006</v>
      </c>
      <c r="T468" s="1">
        <v>2</v>
      </c>
      <c r="U468" s="1">
        <v>0.2</v>
      </c>
      <c r="V468" s="9">
        <v>5.8704000000000001</v>
      </c>
    </row>
    <row r="469" spans="1:22" ht="14.25" customHeight="1" x14ac:dyDescent="0.3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6">
        <v>254.74400000000003</v>
      </c>
      <c r="T469" s="1">
        <v>7</v>
      </c>
      <c r="U469" s="1">
        <v>0.6</v>
      </c>
      <c r="V469" s="9">
        <v>-312.06139999999994</v>
      </c>
    </row>
    <row r="470" spans="1:22" ht="14.25" customHeight="1" x14ac:dyDescent="0.3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6">
        <v>205.33279999999996</v>
      </c>
      <c r="T470" s="1">
        <v>2</v>
      </c>
      <c r="U470" s="1">
        <v>0.32</v>
      </c>
      <c r="V470" s="9">
        <v>-36.235200000000006</v>
      </c>
    </row>
    <row r="471" spans="1:22" ht="14.25" customHeight="1" x14ac:dyDescent="0.3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6">
        <v>4.7879999999999985</v>
      </c>
      <c r="T471" s="1">
        <v>3</v>
      </c>
      <c r="U471" s="1">
        <v>0.8</v>
      </c>
      <c r="V471" s="9">
        <v>-7.9001999999999999</v>
      </c>
    </row>
    <row r="472" spans="1:22" ht="14.25" customHeight="1" x14ac:dyDescent="0.3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6">
        <v>55.48</v>
      </c>
      <c r="T472" s="1">
        <v>1</v>
      </c>
      <c r="U472" s="1">
        <v>0</v>
      </c>
      <c r="V472" s="9">
        <v>26.630399999999998</v>
      </c>
    </row>
    <row r="473" spans="1:22" ht="14.25" customHeight="1" x14ac:dyDescent="0.3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6">
        <v>340.92</v>
      </c>
      <c r="T473" s="1">
        <v>3</v>
      </c>
      <c r="U473" s="1">
        <v>0</v>
      </c>
      <c r="V473" s="9">
        <v>3.4091999999999842</v>
      </c>
    </row>
    <row r="474" spans="1:22" ht="14.25" customHeight="1" x14ac:dyDescent="0.3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6">
        <v>222.66599999999997</v>
      </c>
      <c r="T474" s="1">
        <v>2</v>
      </c>
      <c r="U474" s="1">
        <v>0.15</v>
      </c>
      <c r="V474" s="9">
        <v>10.478399999999979</v>
      </c>
    </row>
    <row r="475" spans="1:22" ht="14.25" customHeight="1" x14ac:dyDescent="0.3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6">
        <v>703.96800000000007</v>
      </c>
      <c r="T475" s="1">
        <v>4</v>
      </c>
      <c r="U475" s="1">
        <v>0.2</v>
      </c>
      <c r="V475" s="9">
        <v>87.995999999999924</v>
      </c>
    </row>
    <row r="476" spans="1:22" ht="14.25" customHeight="1" x14ac:dyDescent="0.3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6">
        <v>92.52</v>
      </c>
      <c r="T476" s="1">
        <v>6</v>
      </c>
      <c r="U476" s="1">
        <v>0</v>
      </c>
      <c r="V476" s="9">
        <v>24.980400000000007</v>
      </c>
    </row>
    <row r="477" spans="1:22" ht="14.25" customHeight="1" x14ac:dyDescent="0.3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6">
        <v>62.649999999999991</v>
      </c>
      <c r="T477" s="1">
        <v>7</v>
      </c>
      <c r="U477" s="1">
        <v>0</v>
      </c>
      <c r="V477" s="9">
        <v>28.818999999999996</v>
      </c>
    </row>
    <row r="478" spans="1:22" ht="14.25" customHeight="1" x14ac:dyDescent="0.3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6">
        <v>94.85</v>
      </c>
      <c r="T478" s="1">
        <v>5</v>
      </c>
      <c r="U478" s="1">
        <v>0</v>
      </c>
      <c r="V478" s="9">
        <v>45.527999999999992</v>
      </c>
    </row>
    <row r="479" spans="1:22" ht="14.25" customHeight="1" x14ac:dyDescent="0.3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6">
        <v>95.76</v>
      </c>
      <c r="T479" s="1">
        <v>6</v>
      </c>
      <c r="U479" s="1">
        <v>0.2</v>
      </c>
      <c r="V479" s="9">
        <v>7.1819999999999951</v>
      </c>
    </row>
    <row r="480" spans="1:22" ht="14.25" customHeight="1" x14ac:dyDescent="0.3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6">
        <v>40.200000000000003</v>
      </c>
      <c r="T480" s="1">
        <v>3</v>
      </c>
      <c r="U480" s="1">
        <v>0</v>
      </c>
      <c r="V480" s="9">
        <v>19.295999999999999</v>
      </c>
    </row>
    <row r="481" spans="1:22" ht="14.25" customHeight="1" x14ac:dyDescent="0.3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6">
        <v>14.7</v>
      </c>
      <c r="T481" s="1">
        <v>5</v>
      </c>
      <c r="U481" s="1">
        <v>0</v>
      </c>
      <c r="V481" s="9">
        <v>6.6150000000000002</v>
      </c>
    </row>
    <row r="482" spans="1:22" ht="14.25" customHeight="1" x14ac:dyDescent="0.3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6">
        <v>704.25</v>
      </c>
      <c r="T482" s="1">
        <v>5</v>
      </c>
      <c r="U482" s="1">
        <v>0</v>
      </c>
      <c r="V482" s="9">
        <v>84.51</v>
      </c>
    </row>
    <row r="483" spans="1:22" ht="14.25" customHeight="1" x14ac:dyDescent="0.3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6">
        <v>9.09</v>
      </c>
      <c r="T483" s="1">
        <v>3</v>
      </c>
      <c r="U483" s="1">
        <v>0</v>
      </c>
      <c r="V483" s="9">
        <v>1.9088999999999996</v>
      </c>
    </row>
    <row r="484" spans="1:22" ht="14.25" customHeight="1" x14ac:dyDescent="0.3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6">
        <v>5.96</v>
      </c>
      <c r="T484" s="1">
        <v>2</v>
      </c>
      <c r="U484" s="1">
        <v>0</v>
      </c>
      <c r="V484" s="9">
        <v>1.6688000000000001</v>
      </c>
    </row>
    <row r="485" spans="1:22" ht="14.25" customHeight="1" x14ac:dyDescent="0.3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6">
        <v>159.97999999999999</v>
      </c>
      <c r="T485" s="1">
        <v>2</v>
      </c>
      <c r="U485" s="1">
        <v>0</v>
      </c>
      <c r="V485" s="9">
        <v>57.592799999999997</v>
      </c>
    </row>
    <row r="486" spans="1:22" ht="14.25" customHeight="1" x14ac:dyDescent="0.3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6">
        <v>29.6</v>
      </c>
      <c r="T486" s="1">
        <v>2</v>
      </c>
      <c r="U486" s="1">
        <v>0</v>
      </c>
      <c r="V486" s="9">
        <v>14.8</v>
      </c>
    </row>
    <row r="487" spans="1:22" ht="14.25" customHeight="1" x14ac:dyDescent="0.3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6">
        <v>514.16499999999996</v>
      </c>
      <c r="T487" s="1">
        <v>5</v>
      </c>
      <c r="U487" s="1">
        <v>0.15</v>
      </c>
      <c r="V487" s="9">
        <v>-30.24499999999999</v>
      </c>
    </row>
    <row r="488" spans="1:22" ht="14.25" customHeight="1" x14ac:dyDescent="0.3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6">
        <v>279.95999999999998</v>
      </c>
      <c r="T488" s="1">
        <v>5</v>
      </c>
      <c r="U488" s="1">
        <v>0.2</v>
      </c>
      <c r="V488" s="9">
        <v>17.497500000000016</v>
      </c>
    </row>
    <row r="489" spans="1:22" ht="14.25" customHeight="1" x14ac:dyDescent="0.3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6">
        <v>2735.9520000000002</v>
      </c>
      <c r="T489" s="1">
        <v>6</v>
      </c>
      <c r="U489" s="1">
        <v>0.2</v>
      </c>
      <c r="V489" s="9">
        <v>341.99399999999969</v>
      </c>
    </row>
    <row r="490" spans="1:22" ht="14.25" customHeight="1" x14ac:dyDescent="0.3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6">
        <v>7.9920000000000009</v>
      </c>
      <c r="T490" s="1">
        <v>1</v>
      </c>
      <c r="U490" s="1">
        <v>0.2</v>
      </c>
      <c r="V490" s="9">
        <v>0.59940000000000015</v>
      </c>
    </row>
    <row r="491" spans="1:22" ht="14.25" customHeight="1" x14ac:dyDescent="0.3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6">
        <v>63.984000000000009</v>
      </c>
      <c r="T491" s="1">
        <v>2</v>
      </c>
      <c r="U491" s="1">
        <v>0.2</v>
      </c>
      <c r="V491" s="9">
        <v>10.397399999999998</v>
      </c>
    </row>
    <row r="492" spans="1:22" ht="14.25" customHeight="1" x14ac:dyDescent="0.3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6">
        <v>70.367999999999995</v>
      </c>
      <c r="T492" s="1">
        <v>2</v>
      </c>
      <c r="U492" s="1">
        <v>0.2</v>
      </c>
      <c r="V492" s="9">
        <v>6.1572000000000031</v>
      </c>
    </row>
    <row r="493" spans="1:22" ht="14.25" customHeight="1" x14ac:dyDescent="0.3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6">
        <v>449.15</v>
      </c>
      <c r="T493" s="1">
        <v>5</v>
      </c>
      <c r="U493" s="1">
        <v>0</v>
      </c>
      <c r="V493" s="9">
        <v>8.9829999999999899</v>
      </c>
    </row>
    <row r="494" spans="1:22" ht="14.25" customHeight="1" x14ac:dyDescent="0.3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6">
        <v>11.07</v>
      </c>
      <c r="T494" s="1">
        <v>3</v>
      </c>
      <c r="U494" s="1">
        <v>0</v>
      </c>
      <c r="V494" s="9">
        <v>5.0921999999999992</v>
      </c>
    </row>
    <row r="495" spans="1:22" ht="14.25" customHeight="1" x14ac:dyDescent="0.3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6">
        <v>93.98</v>
      </c>
      <c r="T495" s="1">
        <v>2</v>
      </c>
      <c r="U495" s="1">
        <v>0</v>
      </c>
      <c r="V495" s="9">
        <v>13.157200000000003</v>
      </c>
    </row>
    <row r="496" spans="1:22" ht="14.25" customHeight="1" x14ac:dyDescent="0.3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6">
        <v>189.88200000000001</v>
      </c>
      <c r="T496" s="1">
        <v>3</v>
      </c>
      <c r="U496" s="1">
        <v>0.4</v>
      </c>
      <c r="V496" s="9">
        <v>-94.941000000000017</v>
      </c>
    </row>
    <row r="497" spans="1:22" ht="14.25" customHeight="1" x14ac:dyDescent="0.3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6">
        <v>105.42</v>
      </c>
      <c r="T497" s="1">
        <v>2</v>
      </c>
      <c r="U497" s="1">
        <v>0</v>
      </c>
      <c r="V497" s="9">
        <v>51.655799999999999</v>
      </c>
    </row>
    <row r="498" spans="1:22" ht="14.25" customHeight="1" x14ac:dyDescent="0.3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6">
        <v>119.61600000000001</v>
      </c>
      <c r="T498" s="1">
        <v>8</v>
      </c>
      <c r="U498" s="1">
        <v>0.2</v>
      </c>
      <c r="V498" s="9">
        <v>40.370399999999997</v>
      </c>
    </row>
    <row r="499" spans="1:22" ht="14.25" customHeight="1" x14ac:dyDescent="0.3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6">
        <v>255.76</v>
      </c>
      <c r="T499" s="1">
        <v>4</v>
      </c>
      <c r="U499" s="1">
        <v>0</v>
      </c>
      <c r="V499" s="9">
        <v>81.843199999999996</v>
      </c>
    </row>
    <row r="500" spans="1:22" ht="14.25" customHeight="1" x14ac:dyDescent="0.3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6">
        <v>241.56799999999998</v>
      </c>
      <c r="T500" s="1">
        <v>2</v>
      </c>
      <c r="U500" s="1">
        <v>0.2</v>
      </c>
      <c r="V500" s="9">
        <v>18.11760000000001</v>
      </c>
    </row>
    <row r="501" spans="1:22" ht="14.25" customHeight="1" x14ac:dyDescent="0.3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6">
        <v>69.3</v>
      </c>
      <c r="T501" s="1">
        <v>9</v>
      </c>
      <c r="U501" s="1">
        <v>0</v>
      </c>
      <c r="V501" s="9">
        <v>22.868999999999996</v>
      </c>
    </row>
    <row r="502" spans="1:22" ht="14.25" customHeight="1" x14ac:dyDescent="0.3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6">
        <v>22.620000000000005</v>
      </c>
      <c r="T502" s="1">
        <v>2</v>
      </c>
      <c r="U502" s="1">
        <v>0.7</v>
      </c>
      <c r="V502" s="9">
        <v>-15.079999999999998</v>
      </c>
    </row>
    <row r="503" spans="1:22" ht="14.25" customHeight="1" x14ac:dyDescent="0.3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6">
        <v>14.952000000000004</v>
      </c>
      <c r="T503" s="1">
        <v>2</v>
      </c>
      <c r="U503" s="1">
        <v>0.7</v>
      </c>
      <c r="V503" s="9">
        <v>-11.961599999999997</v>
      </c>
    </row>
    <row r="504" spans="1:22" ht="14.25" customHeight="1" x14ac:dyDescent="0.3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6">
        <v>801.5680000000001</v>
      </c>
      <c r="T504" s="1">
        <v>2</v>
      </c>
      <c r="U504" s="1">
        <v>0.2</v>
      </c>
      <c r="V504" s="9">
        <v>50.097999999999985</v>
      </c>
    </row>
    <row r="505" spans="1:22" ht="14.25" customHeight="1" x14ac:dyDescent="0.3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6">
        <v>2.3760000000000003</v>
      </c>
      <c r="T505" s="1">
        <v>3</v>
      </c>
      <c r="U505" s="1">
        <v>0.7</v>
      </c>
      <c r="V505" s="9">
        <v>-1.9007999999999998</v>
      </c>
    </row>
    <row r="506" spans="1:22" ht="14.25" customHeight="1" x14ac:dyDescent="0.3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6">
        <v>32.792000000000002</v>
      </c>
      <c r="T506" s="1">
        <v>1</v>
      </c>
      <c r="U506" s="1">
        <v>0.2</v>
      </c>
      <c r="V506" s="9">
        <v>11.8871</v>
      </c>
    </row>
    <row r="507" spans="1:22" ht="14.25" customHeight="1" x14ac:dyDescent="0.3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6">
        <v>15.920000000000002</v>
      </c>
      <c r="T507" s="1">
        <v>5</v>
      </c>
      <c r="U507" s="1">
        <v>0.2</v>
      </c>
      <c r="V507" s="9">
        <v>5.3729999999999993</v>
      </c>
    </row>
    <row r="508" spans="1:22" ht="14.25" customHeight="1" x14ac:dyDescent="0.3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6">
        <v>2.74</v>
      </c>
      <c r="T508" s="1">
        <v>1</v>
      </c>
      <c r="U508" s="1">
        <v>0</v>
      </c>
      <c r="V508" s="9">
        <v>0.73980000000000024</v>
      </c>
    </row>
    <row r="509" spans="1:22" ht="14.25" customHeight="1" x14ac:dyDescent="0.3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6">
        <v>8.34</v>
      </c>
      <c r="T509" s="1">
        <v>3</v>
      </c>
      <c r="U509" s="1">
        <v>0</v>
      </c>
      <c r="V509" s="9">
        <v>2.1683999999999997</v>
      </c>
    </row>
    <row r="510" spans="1:22" ht="14.25" customHeight="1" x14ac:dyDescent="0.3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6">
        <v>46.74</v>
      </c>
      <c r="T510" s="1">
        <v>3</v>
      </c>
      <c r="U510" s="1">
        <v>0</v>
      </c>
      <c r="V510" s="9">
        <v>11.684999999999999</v>
      </c>
    </row>
    <row r="511" spans="1:22" ht="14.25" customHeight="1" x14ac:dyDescent="0.3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6">
        <v>6354.95</v>
      </c>
      <c r="T511" s="1">
        <v>5</v>
      </c>
      <c r="U511" s="1">
        <v>0</v>
      </c>
      <c r="V511" s="9">
        <v>3177.4749999999999</v>
      </c>
    </row>
    <row r="512" spans="1:22" ht="14.25" customHeight="1" x14ac:dyDescent="0.3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6">
        <v>126.30000000000001</v>
      </c>
      <c r="T512" s="1">
        <v>3</v>
      </c>
      <c r="U512" s="1">
        <v>0</v>
      </c>
      <c r="V512" s="9">
        <v>40.415999999999997</v>
      </c>
    </row>
    <row r="513" spans="1:22" ht="14.25" customHeight="1" x14ac:dyDescent="0.3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6">
        <v>38.04</v>
      </c>
      <c r="T513" s="1">
        <v>2</v>
      </c>
      <c r="U513" s="1">
        <v>0</v>
      </c>
      <c r="V513" s="9">
        <v>12.172799999999999</v>
      </c>
    </row>
    <row r="514" spans="1:22" ht="14.25" customHeight="1" x14ac:dyDescent="0.3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6">
        <v>7.1519999999999992</v>
      </c>
      <c r="T514" s="1">
        <v>3</v>
      </c>
      <c r="U514" s="1">
        <v>0.2</v>
      </c>
      <c r="V514" s="9">
        <v>0.71520000000000028</v>
      </c>
    </row>
    <row r="515" spans="1:22" ht="14.25" customHeight="1" x14ac:dyDescent="0.3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6">
        <v>6.63</v>
      </c>
      <c r="T515" s="1">
        <v>3</v>
      </c>
      <c r="U515" s="1">
        <v>0</v>
      </c>
      <c r="V515" s="9">
        <v>1.7901</v>
      </c>
    </row>
    <row r="516" spans="1:22" ht="14.25" customHeight="1" x14ac:dyDescent="0.3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6">
        <v>5.88</v>
      </c>
      <c r="T516" s="1">
        <v>2</v>
      </c>
      <c r="U516" s="1">
        <v>0</v>
      </c>
      <c r="V516" s="9">
        <v>1.7051999999999996</v>
      </c>
    </row>
    <row r="517" spans="1:22" ht="14.25" customHeight="1" x14ac:dyDescent="0.3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6">
        <v>2999.95</v>
      </c>
      <c r="T517" s="1">
        <v>5</v>
      </c>
      <c r="U517" s="1">
        <v>0</v>
      </c>
      <c r="V517" s="9">
        <v>1379.9769999999999</v>
      </c>
    </row>
    <row r="518" spans="1:22" ht="14.25" customHeight="1" x14ac:dyDescent="0.3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6">
        <v>51.449999999999996</v>
      </c>
      <c r="T518" s="1">
        <v>3</v>
      </c>
      <c r="U518" s="1">
        <v>0</v>
      </c>
      <c r="V518" s="9">
        <v>13.891499999999999</v>
      </c>
    </row>
    <row r="519" spans="1:22" ht="14.25" customHeight="1" x14ac:dyDescent="0.3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6">
        <v>11.96</v>
      </c>
      <c r="T519" s="1">
        <v>2</v>
      </c>
      <c r="U519" s="1">
        <v>0</v>
      </c>
      <c r="V519" s="9">
        <v>5.3819999999999997</v>
      </c>
    </row>
    <row r="520" spans="1:22" ht="14.25" customHeight="1" x14ac:dyDescent="0.3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6">
        <v>1126.02</v>
      </c>
      <c r="T520" s="1">
        <v>3</v>
      </c>
      <c r="U520" s="1">
        <v>0</v>
      </c>
      <c r="V520" s="9">
        <v>56.300999999999988</v>
      </c>
    </row>
    <row r="521" spans="1:22" ht="14.25" customHeight="1" x14ac:dyDescent="0.3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6">
        <v>18.391999999999999</v>
      </c>
      <c r="T521" s="1">
        <v>1</v>
      </c>
      <c r="U521" s="1">
        <v>0.2</v>
      </c>
      <c r="V521" s="9">
        <v>5.2877000000000001</v>
      </c>
    </row>
    <row r="522" spans="1:22" ht="14.25" customHeight="1" x14ac:dyDescent="0.3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6">
        <v>129.56800000000001</v>
      </c>
      <c r="T522" s="1">
        <v>2</v>
      </c>
      <c r="U522" s="1">
        <v>0.2</v>
      </c>
      <c r="V522" s="9">
        <v>-25.91360000000001</v>
      </c>
    </row>
    <row r="523" spans="1:22" ht="14.25" customHeight="1" x14ac:dyDescent="0.3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6">
        <v>14.111999999999997</v>
      </c>
      <c r="T523" s="1">
        <v>9</v>
      </c>
      <c r="U523" s="1">
        <v>0.8</v>
      </c>
      <c r="V523" s="9">
        <v>-21.167999999999999</v>
      </c>
    </row>
    <row r="524" spans="1:22" ht="14.25" customHeight="1" x14ac:dyDescent="0.3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6">
        <v>210.98</v>
      </c>
      <c r="T524" s="1">
        <v>2</v>
      </c>
      <c r="U524" s="1">
        <v>0</v>
      </c>
      <c r="V524" s="9">
        <v>21.097999999999985</v>
      </c>
    </row>
    <row r="525" spans="1:22" ht="14.25" customHeight="1" x14ac:dyDescent="0.3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6">
        <v>55.176000000000002</v>
      </c>
      <c r="T525" s="1">
        <v>3</v>
      </c>
      <c r="U525" s="1">
        <v>0.2</v>
      </c>
      <c r="V525" s="9">
        <v>-12.414599999999997</v>
      </c>
    </row>
    <row r="526" spans="1:22" ht="14.25" customHeight="1" x14ac:dyDescent="0.3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6">
        <v>66.260000000000005</v>
      </c>
      <c r="T526" s="1">
        <v>2</v>
      </c>
      <c r="U526" s="1">
        <v>0</v>
      </c>
      <c r="V526" s="9">
        <v>27.166600000000003</v>
      </c>
    </row>
    <row r="527" spans="1:22" ht="14.25" customHeight="1" x14ac:dyDescent="0.3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6">
        <v>22.200000000000003</v>
      </c>
      <c r="T527" s="1">
        <v>5</v>
      </c>
      <c r="U527" s="1">
        <v>0</v>
      </c>
      <c r="V527" s="9">
        <v>10.434000000000001</v>
      </c>
    </row>
    <row r="528" spans="1:22" ht="14.25" customHeight="1" x14ac:dyDescent="0.3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6">
        <v>683.95200000000011</v>
      </c>
      <c r="T528" s="1">
        <v>3</v>
      </c>
      <c r="U528" s="1">
        <v>0.2</v>
      </c>
      <c r="V528" s="9">
        <v>42.746999999999986</v>
      </c>
    </row>
    <row r="529" spans="1:22" ht="14.25" customHeight="1" x14ac:dyDescent="0.3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6">
        <v>45.695999999999998</v>
      </c>
      <c r="T529" s="1">
        <v>3</v>
      </c>
      <c r="U529" s="1">
        <v>0.2</v>
      </c>
      <c r="V529" s="9">
        <v>5.1407999999999916</v>
      </c>
    </row>
    <row r="530" spans="1:22" ht="14.25" customHeight="1" x14ac:dyDescent="0.3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6">
        <v>36.336000000000006</v>
      </c>
      <c r="T530" s="1">
        <v>3</v>
      </c>
      <c r="U530" s="1">
        <v>0.2</v>
      </c>
      <c r="V530" s="9">
        <v>-7.2672000000000043</v>
      </c>
    </row>
    <row r="531" spans="1:22" ht="14.25" customHeight="1" x14ac:dyDescent="0.3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6">
        <v>666.24800000000005</v>
      </c>
      <c r="T531" s="1">
        <v>1</v>
      </c>
      <c r="U531" s="1">
        <v>0.2</v>
      </c>
      <c r="V531" s="9">
        <v>-149.9058</v>
      </c>
    </row>
    <row r="532" spans="1:22" ht="14.25" customHeight="1" x14ac:dyDescent="0.3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6">
        <v>52.512</v>
      </c>
      <c r="T532" s="1">
        <v>6</v>
      </c>
      <c r="U532" s="1">
        <v>0.2</v>
      </c>
      <c r="V532" s="9">
        <v>19.692</v>
      </c>
    </row>
    <row r="533" spans="1:22" ht="14.25" customHeight="1" x14ac:dyDescent="0.3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6">
        <v>190.72000000000003</v>
      </c>
      <c r="T533" s="1">
        <v>1</v>
      </c>
      <c r="U533" s="1">
        <v>0.2</v>
      </c>
      <c r="V533" s="9">
        <v>11.919999999999987</v>
      </c>
    </row>
    <row r="534" spans="1:22" ht="14.25" customHeight="1" x14ac:dyDescent="0.3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6">
        <v>47.94</v>
      </c>
      <c r="T534" s="1">
        <v>3</v>
      </c>
      <c r="U534" s="1">
        <v>0</v>
      </c>
      <c r="V534" s="9">
        <v>2.3969999999999985</v>
      </c>
    </row>
    <row r="535" spans="1:22" ht="14.25" customHeight="1" x14ac:dyDescent="0.3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6">
        <v>979.95</v>
      </c>
      <c r="T535" s="1">
        <v>5</v>
      </c>
      <c r="U535" s="1">
        <v>0</v>
      </c>
      <c r="V535" s="9">
        <v>274.38600000000008</v>
      </c>
    </row>
    <row r="536" spans="1:22" ht="14.25" customHeight="1" x14ac:dyDescent="0.3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6">
        <v>22.75</v>
      </c>
      <c r="T536" s="1">
        <v>5</v>
      </c>
      <c r="U536" s="1">
        <v>0</v>
      </c>
      <c r="V536" s="9">
        <v>11.375</v>
      </c>
    </row>
    <row r="537" spans="1:22" ht="14.25" customHeight="1" x14ac:dyDescent="0.3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6">
        <v>16.768000000000001</v>
      </c>
      <c r="T537" s="1">
        <v>2</v>
      </c>
      <c r="U537" s="1">
        <v>0.2</v>
      </c>
      <c r="V537" s="9">
        <v>1.4672000000000001</v>
      </c>
    </row>
    <row r="538" spans="1:22" ht="14.25" customHeight="1" x14ac:dyDescent="0.3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6">
        <v>42.615999999999993</v>
      </c>
      <c r="T538" s="1">
        <v>7</v>
      </c>
      <c r="U538" s="1">
        <v>0.8</v>
      </c>
      <c r="V538" s="9">
        <v>-68.185600000000022</v>
      </c>
    </row>
    <row r="539" spans="1:22" ht="14.25" customHeight="1" x14ac:dyDescent="0.3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6">
        <v>10.752000000000001</v>
      </c>
      <c r="T539" s="1">
        <v>4</v>
      </c>
      <c r="U539" s="1">
        <v>0.2</v>
      </c>
      <c r="V539" s="9">
        <v>3.359999999999999</v>
      </c>
    </row>
    <row r="540" spans="1:22" ht="14.25" customHeight="1" x14ac:dyDescent="0.3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6">
        <v>152.94</v>
      </c>
      <c r="T540" s="1">
        <v>3</v>
      </c>
      <c r="U540" s="1">
        <v>0</v>
      </c>
      <c r="V540" s="9">
        <v>41.293800000000005</v>
      </c>
    </row>
    <row r="541" spans="1:22" ht="14.25" customHeight="1" x14ac:dyDescent="0.3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6">
        <v>283.92</v>
      </c>
      <c r="T541" s="1">
        <v>4</v>
      </c>
      <c r="U541" s="1">
        <v>0</v>
      </c>
      <c r="V541" s="9">
        <v>70.980000000000018</v>
      </c>
    </row>
    <row r="542" spans="1:22" ht="14.25" customHeight="1" x14ac:dyDescent="0.3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6">
        <v>468.90000000000003</v>
      </c>
      <c r="T542" s="1">
        <v>6</v>
      </c>
      <c r="U542" s="1">
        <v>0</v>
      </c>
      <c r="V542" s="9">
        <v>206.31600000000006</v>
      </c>
    </row>
    <row r="543" spans="1:22" ht="14.25" customHeight="1" x14ac:dyDescent="0.3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6">
        <v>380.86400000000003</v>
      </c>
      <c r="T543" s="1">
        <v>8</v>
      </c>
      <c r="U543" s="1">
        <v>0.2</v>
      </c>
      <c r="V543" s="9">
        <v>38.086400000000026</v>
      </c>
    </row>
    <row r="544" spans="1:22" ht="14.25" customHeight="1" x14ac:dyDescent="0.3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6">
        <v>646.77600000000007</v>
      </c>
      <c r="T544" s="1">
        <v>9</v>
      </c>
      <c r="U544" s="1">
        <v>0.2</v>
      </c>
      <c r="V544" s="9">
        <v>-145.52460000000002</v>
      </c>
    </row>
    <row r="545" spans="1:22" ht="14.25" customHeight="1" x14ac:dyDescent="0.3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6">
        <v>58.112000000000002</v>
      </c>
      <c r="T545" s="1">
        <v>2</v>
      </c>
      <c r="U545" s="1">
        <v>0.2</v>
      </c>
      <c r="V545" s="9">
        <v>7.263999999999994</v>
      </c>
    </row>
    <row r="546" spans="1:22" ht="14.25" customHeight="1" x14ac:dyDescent="0.3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6">
        <v>100.792</v>
      </c>
      <c r="T546" s="1">
        <v>1</v>
      </c>
      <c r="U546" s="1">
        <v>0.2</v>
      </c>
      <c r="V546" s="9">
        <v>6.2995000000000019</v>
      </c>
    </row>
    <row r="547" spans="1:22" ht="14.25" customHeight="1" x14ac:dyDescent="0.3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6">
        <v>66.112000000000009</v>
      </c>
      <c r="T547" s="1">
        <v>4</v>
      </c>
      <c r="U547" s="1">
        <v>0.6</v>
      </c>
      <c r="V547" s="9">
        <v>-84.292799999999986</v>
      </c>
    </row>
    <row r="548" spans="1:22" ht="14.25" customHeight="1" x14ac:dyDescent="0.3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6">
        <v>41.28</v>
      </c>
      <c r="T548" s="1">
        <v>6</v>
      </c>
      <c r="U548" s="1">
        <v>0.2</v>
      </c>
      <c r="V548" s="9">
        <v>13.931999999999999</v>
      </c>
    </row>
    <row r="549" spans="1:22" ht="14.25" customHeight="1" x14ac:dyDescent="0.3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6">
        <v>13.36</v>
      </c>
      <c r="T549" s="1">
        <v>2</v>
      </c>
      <c r="U549" s="1">
        <v>0</v>
      </c>
      <c r="V549" s="9">
        <v>6.4127999999999998</v>
      </c>
    </row>
    <row r="550" spans="1:22" ht="14.25" customHeight="1" x14ac:dyDescent="0.3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6">
        <v>250.27199999999999</v>
      </c>
      <c r="T550" s="1">
        <v>9</v>
      </c>
      <c r="U550" s="1">
        <v>0.2</v>
      </c>
      <c r="V550" s="9">
        <v>15.641999999999982</v>
      </c>
    </row>
    <row r="551" spans="1:22" ht="14.25" customHeight="1" x14ac:dyDescent="0.3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6">
        <v>11.363999999999997</v>
      </c>
      <c r="T551" s="1">
        <v>3</v>
      </c>
      <c r="U551" s="1">
        <v>0.8</v>
      </c>
      <c r="V551" s="9">
        <v>-17.045999999999999</v>
      </c>
    </row>
    <row r="552" spans="1:22" ht="14.25" customHeight="1" x14ac:dyDescent="0.3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6">
        <v>8.7200000000000006</v>
      </c>
      <c r="T552" s="1">
        <v>5</v>
      </c>
      <c r="U552" s="1">
        <v>0.2</v>
      </c>
      <c r="V552" s="9">
        <v>-1.7440000000000015</v>
      </c>
    </row>
    <row r="553" spans="1:22" ht="14.25" customHeight="1" x14ac:dyDescent="0.3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6">
        <v>1121.568</v>
      </c>
      <c r="T553" s="1">
        <v>2</v>
      </c>
      <c r="U553" s="1">
        <v>0.2</v>
      </c>
      <c r="V553" s="9">
        <v>0</v>
      </c>
    </row>
    <row r="554" spans="1:22" ht="14.25" customHeight="1" x14ac:dyDescent="0.3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6">
        <v>34.504000000000005</v>
      </c>
      <c r="T554" s="1">
        <v>1</v>
      </c>
      <c r="U554" s="1">
        <v>0.2</v>
      </c>
      <c r="V554" s="9">
        <v>6.0381999999999998</v>
      </c>
    </row>
    <row r="555" spans="1:22" ht="14.25" customHeight="1" x14ac:dyDescent="0.3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6">
        <v>10.824</v>
      </c>
      <c r="T555" s="1">
        <v>3</v>
      </c>
      <c r="U555" s="1">
        <v>0.2</v>
      </c>
      <c r="V555" s="9">
        <v>2.5707</v>
      </c>
    </row>
    <row r="556" spans="1:22" ht="14.25" customHeight="1" x14ac:dyDescent="0.3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6">
        <v>1295.78</v>
      </c>
      <c r="T556" s="1">
        <v>2</v>
      </c>
      <c r="U556" s="1">
        <v>0</v>
      </c>
      <c r="V556" s="9">
        <v>310.98720000000003</v>
      </c>
    </row>
    <row r="557" spans="1:22" ht="14.25" customHeight="1" x14ac:dyDescent="0.3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6">
        <v>19.456000000000003</v>
      </c>
      <c r="T557" s="1">
        <v>4</v>
      </c>
      <c r="U557" s="1">
        <v>0.2</v>
      </c>
      <c r="V557" s="9">
        <v>3.4047999999999981</v>
      </c>
    </row>
    <row r="558" spans="1:22" ht="14.25" customHeight="1" x14ac:dyDescent="0.3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6">
        <v>20.7</v>
      </c>
      <c r="T558" s="1">
        <v>2</v>
      </c>
      <c r="U558" s="1">
        <v>0</v>
      </c>
      <c r="V558" s="9">
        <v>9.9359999999999999</v>
      </c>
    </row>
    <row r="559" spans="1:22" ht="14.25" customHeight="1" x14ac:dyDescent="0.3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6">
        <v>1335.68</v>
      </c>
      <c r="T559" s="1">
        <v>4</v>
      </c>
      <c r="U559" s="1">
        <v>0.2</v>
      </c>
      <c r="V559" s="9">
        <v>-217.04800000000017</v>
      </c>
    </row>
    <row r="560" spans="1:22" ht="14.25" customHeight="1" x14ac:dyDescent="0.3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6">
        <v>32.400000000000006</v>
      </c>
      <c r="T560" s="1">
        <v>5</v>
      </c>
      <c r="U560" s="1">
        <v>0</v>
      </c>
      <c r="V560" s="9">
        <v>15.552000000000001</v>
      </c>
    </row>
    <row r="561" spans="1:22" ht="14.25" customHeight="1" x14ac:dyDescent="0.3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6">
        <v>42.599999999999994</v>
      </c>
      <c r="T561" s="1">
        <v>3</v>
      </c>
      <c r="U561" s="1">
        <v>0</v>
      </c>
      <c r="V561" s="9">
        <v>16.614000000000001</v>
      </c>
    </row>
    <row r="562" spans="1:22" ht="14.25" customHeight="1" x14ac:dyDescent="0.3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6">
        <v>84.056000000000012</v>
      </c>
      <c r="T562" s="1">
        <v>7</v>
      </c>
      <c r="U562" s="1">
        <v>0.2</v>
      </c>
      <c r="V562" s="9">
        <v>27.318199999999983</v>
      </c>
    </row>
    <row r="563" spans="1:22" ht="14.25" customHeight="1" x14ac:dyDescent="0.3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6">
        <v>13</v>
      </c>
      <c r="T563" s="1">
        <v>5</v>
      </c>
      <c r="U563" s="1">
        <v>0.2</v>
      </c>
      <c r="V563" s="9">
        <v>1.3000000000000007</v>
      </c>
    </row>
    <row r="564" spans="1:22" ht="14.25" customHeight="1" x14ac:dyDescent="0.3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6">
        <v>13.128</v>
      </c>
      <c r="T564" s="1">
        <v>3</v>
      </c>
      <c r="U564" s="1">
        <v>0.2</v>
      </c>
      <c r="V564" s="9">
        <v>3.7743000000000002</v>
      </c>
    </row>
    <row r="565" spans="1:22" ht="14.25" customHeight="1" x14ac:dyDescent="0.3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6">
        <v>3.96</v>
      </c>
      <c r="T565" s="1">
        <v>2</v>
      </c>
      <c r="U565" s="1">
        <v>0</v>
      </c>
      <c r="V565" s="9">
        <v>0</v>
      </c>
    </row>
    <row r="566" spans="1:22" ht="14.25" customHeight="1" x14ac:dyDescent="0.3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6">
        <v>2.61</v>
      </c>
      <c r="T566" s="1">
        <v>1</v>
      </c>
      <c r="U566" s="1">
        <v>0</v>
      </c>
      <c r="V566" s="9">
        <v>1.2005999999999999</v>
      </c>
    </row>
    <row r="567" spans="1:22" ht="14.25" customHeight="1" x14ac:dyDescent="0.3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6">
        <v>374.37600000000003</v>
      </c>
      <c r="T567" s="1">
        <v>3</v>
      </c>
      <c r="U567" s="1">
        <v>0.2</v>
      </c>
      <c r="V567" s="9">
        <v>46.796999999999983</v>
      </c>
    </row>
    <row r="568" spans="1:22" ht="14.25" customHeight="1" x14ac:dyDescent="0.3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6">
        <v>91.84</v>
      </c>
      <c r="T568" s="1">
        <v>8</v>
      </c>
      <c r="U568" s="1">
        <v>0</v>
      </c>
      <c r="V568" s="9">
        <v>45.001600000000003</v>
      </c>
    </row>
    <row r="569" spans="1:22" ht="14.25" customHeight="1" x14ac:dyDescent="0.3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6">
        <v>81.088000000000008</v>
      </c>
      <c r="T569" s="1">
        <v>7</v>
      </c>
      <c r="U569" s="1">
        <v>0.2</v>
      </c>
      <c r="V569" s="9">
        <v>27.3672</v>
      </c>
    </row>
    <row r="570" spans="1:22" ht="14.25" customHeight="1" x14ac:dyDescent="0.3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6">
        <v>19.440000000000001</v>
      </c>
      <c r="T570" s="1">
        <v>3</v>
      </c>
      <c r="U570" s="1">
        <v>0</v>
      </c>
      <c r="V570" s="9">
        <v>9.3312000000000008</v>
      </c>
    </row>
    <row r="571" spans="1:22" ht="14.25" customHeight="1" x14ac:dyDescent="0.3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6">
        <v>451.15199999999993</v>
      </c>
      <c r="T571" s="1">
        <v>3</v>
      </c>
      <c r="U571" s="1">
        <v>0.2</v>
      </c>
      <c r="V571" s="9">
        <v>0</v>
      </c>
    </row>
    <row r="572" spans="1:22" ht="14.25" customHeight="1" x14ac:dyDescent="0.3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6">
        <v>72.45</v>
      </c>
      <c r="T572" s="1">
        <v>7</v>
      </c>
      <c r="U572" s="1">
        <v>0</v>
      </c>
      <c r="V572" s="9">
        <v>34.775999999999996</v>
      </c>
    </row>
    <row r="573" spans="1:22" ht="14.25" customHeight="1" x14ac:dyDescent="0.3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6">
        <v>13.96</v>
      </c>
      <c r="T573" s="1">
        <v>4</v>
      </c>
      <c r="U573" s="1">
        <v>0</v>
      </c>
      <c r="V573" s="9">
        <v>6.4215999999999998</v>
      </c>
    </row>
    <row r="574" spans="1:22" ht="14.25" customHeight="1" x14ac:dyDescent="0.3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6">
        <v>33.264000000000003</v>
      </c>
      <c r="T574" s="1">
        <v>7</v>
      </c>
      <c r="U574" s="1">
        <v>0.2</v>
      </c>
      <c r="V574" s="9">
        <v>11.226599999999999</v>
      </c>
    </row>
    <row r="575" spans="1:22" ht="14.25" customHeight="1" x14ac:dyDescent="0.3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6">
        <v>14.850000000000001</v>
      </c>
      <c r="T575" s="1">
        <v>3</v>
      </c>
      <c r="U575" s="1">
        <v>0</v>
      </c>
      <c r="V575" s="9">
        <v>4.0095000000000001</v>
      </c>
    </row>
    <row r="576" spans="1:22" ht="14.25" customHeight="1" x14ac:dyDescent="0.3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6">
        <v>8.82</v>
      </c>
      <c r="T576" s="1">
        <v>3</v>
      </c>
      <c r="U576" s="1">
        <v>0</v>
      </c>
      <c r="V576" s="9">
        <v>2.3814000000000002</v>
      </c>
    </row>
    <row r="577" spans="1:22" ht="14.25" customHeight="1" x14ac:dyDescent="0.3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6">
        <v>160.72</v>
      </c>
      <c r="T577" s="1">
        <v>14</v>
      </c>
      <c r="U577" s="1">
        <v>0</v>
      </c>
      <c r="V577" s="9">
        <v>78.752800000000008</v>
      </c>
    </row>
    <row r="578" spans="1:22" ht="14.25" customHeight="1" x14ac:dyDescent="0.3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6">
        <v>19.920000000000002</v>
      </c>
      <c r="T578" s="1">
        <v>4</v>
      </c>
      <c r="U578" s="1">
        <v>0</v>
      </c>
      <c r="V578" s="9">
        <v>9.7608000000000015</v>
      </c>
    </row>
    <row r="579" spans="1:22" ht="14.25" customHeight="1" x14ac:dyDescent="0.3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6">
        <v>7.3</v>
      </c>
      <c r="T579" s="1">
        <v>2</v>
      </c>
      <c r="U579" s="1">
        <v>0</v>
      </c>
      <c r="V579" s="9">
        <v>2.1899999999999995</v>
      </c>
    </row>
    <row r="580" spans="1:22" ht="14.25" customHeight="1" x14ac:dyDescent="0.3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6">
        <v>69.712000000000003</v>
      </c>
      <c r="T580" s="1">
        <v>2</v>
      </c>
      <c r="U580" s="1">
        <v>0.2</v>
      </c>
      <c r="V580" s="9">
        <v>8.7139999999999951</v>
      </c>
    </row>
    <row r="581" spans="1:22" ht="14.25" customHeight="1" x14ac:dyDescent="0.3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6">
        <v>8.7919999999999998</v>
      </c>
      <c r="T581" s="1">
        <v>1</v>
      </c>
      <c r="U581" s="1">
        <v>0.6</v>
      </c>
      <c r="V581" s="9">
        <v>-5.7148000000000003</v>
      </c>
    </row>
    <row r="582" spans="1:22" ht="14.25" customHeight="1" x14ac:dyDescent="0.3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6">
        <v>51.52</v>
      </c>
      <c r="T582" s="1">
        <v>4</v>
      </c>
      <c r="U582" s="1">
        <v>0</v>
      </c>
      <c r="V582" s="9">
        <v>1.5456000000000003</v>
      </c>
    </row>
    <row r="583" spans="1:22" ht="14.25" customHeight="1" x14ac:dyDescent="0.3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6">
        <v>470.37600000000009</v>
      </c>
      <c r="T583" s="1">
        <v>3</v>
      </c>
      <c r="U583" s="1">
        <v>0.2</v>
      </c>
      <c r="V583" s="9">
        <v>52.917299999999955</v>
      </c>
    </row>
    <row r="584" spans="1:22" ht="14.25" customHeight="1" x14ac:dyDescent="0.3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6">
        <v>105.584</v>
      </c>
      <c r="T584" s="1">
        <v>2</v>
      </c>
      <c r="U584" s="1">
        <v>0.2</v>
      </c>
      <c r="V584" s="9">
        <v>9.2386000000000053</v>
      </c>
    </row>
    <row r="585" spans="1:22" ht="14.25" customHeight="1" x14ac:dyDescent="0.3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6">
        <v>31.152000000000001</v>
      </c>
      <c r="T585" s="1">
        <v>3</v>
      </c>
      <c r="U585" s="1">
        <v>0.2</v>
      </c>
      <c r="V585" s="9">
        <v>3.5045999999999964</v>
      </c>
    </row>
    <row r="586" spans="1:22" ht="14.25" customHeight="1" x14ac:dyDescent="0.3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6">
        <v>6.7830000000000004</v>
      </c>
      <c r="T586" s="1">
        <v>7</v>
      </c>
      <c r="U586" s="1">
        <v>0.7</v>
      </c>
      <c r="V586" s="9">
        <v>-4.7480999999999973</v>
      </c>
    </row>
    <row r="587" spans="1:22" ht="14.25" customHeight="1" x14ac:dyDescent="0.3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6">
        <v>406.36799999999999</v>
      </c>
      <c r="T587" s="1">
        <v>4</v>
      </c>
      <c r="U587" s="1">
        <v>0.2</v>
      </c>
      <c r="V587" s="9">
        <v>30.477599999999981</v>
      </c>
    </row>
    <row r="588" spans="1:22" ht="14.25" customHeight="1" x14ac:dyDescent="0.3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6">
        <v>70.98</v>
      </c>
      <c r="T588" s="1">
        <v>1</v>
      </c>
      <c r="U588" s="1">
        <v>0</v>
      </c>
      <c r="V588" s="9">
        <v>4.968599999999995</v>
      </c>
    </row>
    <row r="589" spans="1:22" ht="14.25" customHeight="1" x14ac:dyDescent="0.3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6">
        <v>294.93</v>
      </c>
      <c r="T589" s="1">
        <v>3</v>
      </c>
      <c r="U589" s="1">
        <v>0</v>
      </c>
      <c r="V589" s="9">
        <v>144.51570000000001</v>
      </c>
    </row>
    <row r="590" spans="1:22" ht="14.25" customHeight="1" x14ac:dyDescent="0.3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6">
        <v>84.784000000000006</v>
      </c>
      <c r="T590" s="1">
        <v>2</v>
      </c>
      <c r="U590" s="1">
        <v>0.2</v>
      </c>
      <c r="V590" s="9">
        <v>-20.136200000000006</v>
      </c>
    </row>
    <row r="591" spans="1:22" ht="14.25" customHeight="1" x14ac:dyDescent="0.3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6">
        <v>20.736000000000004</v>
      </c>
      <c r="T591" s="1">
        <v>4</v>
      </c>
      <c r="U591" s="1">
        <v>0.2</v>
      </c>
      <c r="V591" s="9">
        <v>7.2576000000000001</v>
      </c>
    </row>
    <row r="592" spans="1:22" ht="14.25" customHeight="1" x14ac:dyDescent="0.3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6">
        <v>16.821000000000005</v>
      </c>
      <c r="T592" s="1">
        <v>3</v>
      </c>
      <c r="U592" s="1">
        <v>0.7</v>
      </c>
      <c r="V592" s="9">
        <v>-12.896100000000004</v>
      </c>
    </row>
    <row r="593" spans="1:22" ht="14.25" customHeight="1" x14ac:dyDescent="0.3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6">
        <v>10.368000000000002</v>
      </c>
      <c r="T593" s="1">
        <v>2</v>
      </c>
      <c r="U593" s="1">
        <v>0.2</v>
      </c>
      <c r="V593" s="9">
        <v>3.6288</v>
      </c>
    </row>
    <row r="594" spans="1:22" ht="14.25" customHeight="1" x14ac:dyDescent="0.3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6">
        <v>9.3439999999999994</v>
      </c>
      <c r="T594" s="1">
        <v>2</v>
      </c>
      <c r="U594" s="1">
        <v>0.2</v>
      </c>
      <c r="V594" s="9">
        <v>1.1679999999999997</v>
      </c>
    </row>
    <row r="595" spans="1:22" ht="14.25" customHeight="1" x14ac:dyDescent="0.3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6">
        <v>31.200000000000003</v>
      </c>
      <c r="T595" s="1">
        <v>3</v>
      </c>
      <c r="U595" s="1">
        <v>0.2</v>
      </c>
      <c r="V595" s="9">
        <v>9.7499999999999964</v>
      </c>
    </row>
    <row r="596" spans="1:22" ht="14.25" customHeight="1" x14ac:dyDescent="0.3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6">
        <v>76.12</v>
      </c>
      <c r="T596" s="1">
        <v>2</v>
      </c>
      <c r="U596" s="1">
        <v>0</v>
      </c>
      <c r="V596" s="9">
        <v>22.074799999999996</v>
      </c>
    </row>
    <row r="597" spans="1:22" ht="14.25" customHeight="1" x14ac:dyDescent="0.3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6">
        <v>1199.9760000000001</v>
      </c>
      <c r="T597" s="1">
        <v>3</v>
      </c>
      <c r="U597" s="1">
        <v>0.2</v>
      </c>
      <c r="V597" s="9">
        <v>434.99130000000002</v>
      </c>
    </row>
    <row r="598" spans="1:22" ht="14.25" customHeight="1" x14ac:dyDescent="0.3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6">
        <v>445.96000000000004</v>
      </c>
      <c r="T598" s="1">
        <v>5</v>
      </c>
      <c r="U598" s="1">
        <v>0.2</v>
      </c>
      <c r="V598" s="9">
        <v>55.744999999999948</v>
      </c>
    </row>
    <row r="599" spans="1:22" ht="14.25" customHeight="1" x14ac:dyDescent="0.3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6">
        <v>327.76</v>
      </c>
      <c r="T599" s="1">
        <v>8</v>
      </c>
      <c r="U599" s="1">
        <v>0</v>
      </c>
      <c r="V599" s="9">
        <v>91.772800000000018</v>
      </c>
    </row>
    <row r="600" spans="1:22" ht="14.25" customHeight="1" x14ac:dyDescent="0.3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6">
        <v>11.632</v>
      </c>
      <c r="T600" s="1">
        <v>2</v>
      </c>
      <c r="U600" s="1">
        <v>0.2</v>
      </c>
      <c r="V600" s="9">
        <v>1.0178000000000007</v>
      </c>
    </row>
    <row r="601" spans="1:22" ht="14.25" customHeight="1" x14ac:dyDescent="0.3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6">
        <v>143.98199999999997</v>
      </c>
      <c r="T601" s="1">
        <v>3</v>
      </c>
      <c r="U601" s="1">
        <v>0.4</v>
      </c>
      <c r="V601" s="9">
        <v>-28.796400000000006</v>
      </c>
    </row>
    <row r="602" spans="1:22" ht="14.25" customHeight="1" x14ac:dyDescent="0.3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6">
        <v>494.37599999999998</v>
      </c>
      <c r="T602" s="1">
        <v>4</v>
      </c>
      <c r="U602" s="1">
        <v>0.4</v>
      </c>
      <c r="V602" s="9">
        <v>-115.35440000000006</v>
      </c>
    </row>
    <row r="603" spans="1:22" ht="14.25" customHeight="1" x14ac:dyDescent="0.3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6">
        <v>5.84</v>
      </c>
      <c r="T603" s="1">
        <v>2</v>
      </c>
      <c r="U603" s="1">
        <v>0.2</v>
      </c>
      <c r="V603" s="9">
        <v>0.72999999999999954</v>
      </c>
    </row>
    <row r="604" spans="1:22" ht="14.25" customHeight="1" x14ac:dyDescent="0.3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6">
        <v>142.77600000000001</v>
      </c>
      <c r="T604" s="1">
        <v>1</v>
      </c>
      <c r="U604" s="1">
        <v>0.2</v>
      </c>
      <c r="V604" s="9">
        <v>17.84699999999998</v>
      </c>
    </row>
    <row r="605" spans="1:22" ht="14.25" customHeight="1" x14ac:dyDescent="0.3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6">
        <v>45.695999999999998</v>
      </c>
      <c r="T605" s="1">
        <v>3</v>
      </c>
      <c r="U605" s="1">
        <v>0.2</v>
      </c>
      <c r="V605" s="9">
        <v>5.1407999999999916</v>
      </c>
    </row>
    <row r="606" spans="1:22" ht="14.25" customHeight="1" x14ac:dyDescent="0.3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6">
        <v>7.218</v>
      </c>
      <c r="T606" s="1">
        <v>3</v>
      </c>
      <c r="U606" s="1">
        <v>0.7</v>
      </c>
      <c r="V606" s="9">
        <v>-5.5338000000000012</v>
      </c>
    </row>
    <row r="607" spans="1:22" ht="14.25" customHeight="1" x14ac:dyDescent="0.3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6">
        <v>43.188000000000009</v>
      </c>
      <c r="T607" s="1">
        <v>4</v>
      </c>
      <c r="U607" s="1">
        <v>0.7</v>
      </c>
      <c r="V607" s="9">
        <v>-31.671199999999999</v>
      </c>
    </row>
    <row r="608" spans="1:22" ht="14.25" customHeight="1" x14ac:dyDescent="0.3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6">
        <v>131.904</v>
      </c>
      <c r="T608" s="1">
        <v>3</v>
      </c>
      <c r="U608" s="1">
        <v>0.2</v>
      </c>
      <c r="V608" s="9">
        <v>47.815200000000004</v>
      </c>
    </row>
    <row r="609" spans="1:22" ht="14.25" customHeight="1" x14ac:dyDescent="0.3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6">
        <v>3.2820000000000005</v>
      </c>
      <c r="T609" s="1">
        <v>2</v>
      </c>
      <c r="U609" s="1">
        <v>0.7</v>
      </c>
      <c r="V609" s="9">
        <v>-2.6256000000000004</v>
      </c>
    </row>
    <row r="610" spans="1:22" ht="14.25" customHeight="1" x14ac:dyDescent="0.3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6">
        <v>21.167999999999999</v>
      </c>
      <c r="T610" s="1">
        <v>9</v>
      </c>
      <c r="U610" s="1">
        <v>0.2</v>
      </c>
      <c r="V610" s="9">
        <v>2.3813999999999984</v>
      </c>
    </row>
    <row r="611" spans="1:22" ht="14.25" customHeight="1" x14ac:dyDescent="0.3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6">
        <v>55.188000000000002</v>
      </c>
      <c r="T611" s="1">
        <v>2</v>
      </c>
      <c r="U611" s="1">
        <v>0.4</v>
      </c>
      <c r="V611" s="9">
        <v>-10.117800000000003</v>
      </c>
    </row>
    <row r="612" spans="1:22" ht="14.25" customHeight="1" x14ac:dyDescent="0.3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6">
        <v>369.57600000000002</v>
      </c>
      <c r="T612" s="1">
        <v>3</v>
      </c>
      <c r="U612" s="1">
        <v>0.2</v>
      </c>
      <c r="V612" s="9">
        <v>41.577299999999951</v>
      </c>
    </row>
    <row r="613" spans="1:22" ht="14.25" customHeight="1" x14ac:dyDescent="0.3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6">
        <v>15.712000000000002</v>
      </c>
      <c r="T613" s="1">
        <v>4</v>
      </c>
      <c r="U613" s="1">
        <v>0.2</v>
      </c>
      <c r="V613" s="9">
        <v>5.6955999999999989</v>
      </c>
    </row>
    <row r="614" spans="1:22" ht="14.25" customHeight="1" x14ac:dyDescent="0.3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6">
        <v>8.4480000000000004</v>
      </c>
      <c r="T614" s="1">
        <v>2</v>
      </c>
      <c r="U614" s="1">
        <v>0.2</v>
      </c>
      <c r="V614" s="9">
        <v>2.6399999999999997</v>
      </c>
    </row>
    <row r="615" spans="1:22" ht="14.25" customHeight="1" x14ac:dyDescent="0.3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6">
        <v>728.94600000000003</v>
      </c>
      <c r="T615" s="1">
        <v>9</v>
      </c>
      <c r="U615" s="1">
        <v>0.4</v>
      </c>
      <c r="V615" s="9">
        <v>-157.93830000000008</v>
      </c>
    </row>
    <row r="616" spans="1:22" ht="14.25" customHeight="1" x14ac:dyDescent="0.3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6">
        <v>119.93999999999998</v>
      </c>
      <c r="T616" s="1">
        <v>10</v>
      </c>
      <c r="U616" s="1">
        <v>0.4</v>
      </c>
      <c r="V616" s="9">
        <v>15.99199999999999</v>
      </c>
    </row>
    <row r="617" spans="1:22" ht="14.25" customHeight="1" x14ac:dyDescent="0.3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6">
        <v>3.6480000000000006</v>
      </c>
      <c r="T617" s="1">
        <v>2</v>
      </c>
      <c r="U617" s="1">
        <v>0.7</v>
      </c>
      <c r="V617" s="9">
        <v>-2.7967999999999993</v>
      </c>
    </row>
    <row r="618" spans="1:22" ht="14.25" customHeight="1" x14ac:dyDescent="0.3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6">
        <v>40.479999999999997</v>
      </c>
      <c r="T618" s="1">
        <v>2</v>
      </c>
      <c r="U618" s="1">
        <v>0</v>
      </c>
      <c r="V618" s="9">
        <v>15.787199999999999</v>
      </c>
    </row>
    <row r="619" spans="1:22" ht="14.25" customHeight="1" x14ac:dyDescent="0.3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6">
        <v>9.94</v>
      </c>
      <c r="T619" s="1">
        <v>2</v>
      </c>
      <c r="U619" s="1">
        <v>0</v>
      </c>
      <c r="V619" s="9">
        <v>3.0813999999999995</v>
      </c>
    </row>
    <row r="620" spans="1:22" ht="14.25" customHeight="1" x14ac:dyDescent="0.3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6">
        <v>107.42400000000001</v>
      </c>
      <c r="T620" s="1">
        <v>9</v>
      </c>
      <c r="U620" s="1">
        <v>0.2</v>
      </c>
      <c r="V620" s="9">
        <v>33.569999999999986</v>
      </c>
    </row>
    <row r="621" spans="1:22" ht="14.25" customHeight="1" x14ac:dyDescent="0.3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6">
        <v>37.909999999999997</v>
      </c>
      <c r="T621" s="1">
        <v>1</v>
      </c>
      <c r="U621" s="1">
        <v>0</v>
      </c>
      <c r="V621" s="9">
        <v>10.993899999999996</v>
      </c>
    </row>
    <row r="622" spans="1:22" ht="14.25" customHeight="1" x14ac:dyDescent="0.3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6">
        <v>88.02</v>
      </c>
      <c r="T622" s="1">
        <v>3</v>
      </c>
      <c r="U622" s="1">
        <v>0</v>
      </c>
      <c r="V622" s="9">
        <v>27.286199999999994</v>
      </c>
    </row>
    <row r="623" spans="1:22" ht="14.25" customHeight="1" x14ac:dyDescent="0.3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6">
        <v>8.6899999999999977</v>
      </c>
      <c r="T623" s="1">
        <v>5</v>
      </c>
      <c r="U623" s="1">
        <v>0.8</v>
      </c>
      <c r="V623" s="9">
        <v>-14.773</v>
      </c>
    </row>
    <row r="624" spans="1:22" ht="14.25" customHeight="1" x14ac:dyDescent="0.3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6">
        <v>301.95999999999998</v>
      </c>
      <c r="T624" s="1">
        <v>2</v>
      </c>
      <c r="U624" s="1">
        <v>0</v>
      </c>
      <c r="V624" s="9">
        <v>87.568399999999968</v>
      </c>
    </row>
    <row r="625" spans="1:22" ht="14.25" customHeight="1" x14ac:dyDescent="0.3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6">
        <v>555.21</v>
      </c>
      <c r="T625" s="1">
        <v>5</v>
      </c>
      <c r="U625" s="1">
        <v>0.1</v>
      </c>
      <c r="V625" s="9">
        <v>178.90100000000001</v>
      </c>
    </row>
    <row r="626" spans="1:22" ht="14.25" customHeight="1" x14ac:dyDescent="0.3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6">
        <v>523.48</v>
      </c>
      <c r="T626" s="1">
        <v>4</v>
      </c>
      <c r="U626" s="1">
        <v>0</v>
      </c>
      <c r="V626" s="9">
        <v>130.87</v>
      </c>
    </row>
    <row r="627" spans="1:22" ht="14.25" customHeight="1" x14ac:dyDescent="0.3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6">
        <v>161.82</v>
      </c>
      <c r="T627" s="1">
        <v>9</v>
      </c>
      <c r="U627" s="1">
        <v>0</v>
      </c>
      <c r="V627" s="9">
        <v>46.927799999999984</v>
      </c>
    </row>
    <row r="628" spans="1:22" ht="14.25" customHeight="1" x14ac:dyDescent="0.3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6">
        <v>35.56</v>
      </c>
      <c r="T628" s="1">
        <v>7</v>
      </c>
      <c r="U628" s="1">
        <v>0</v>
      </c>
      <c r="V628" s="9">
        <v>12.090399999999999</v>
      </c>
    </row>
    <row r="629" spans="1:22" ht="14.25" customHeight="1" x14ac:dyDescent="0.3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6">
        <v>97.16</v>
      </c>
      <c r="T629" s="1">
        <v>2</v>
      </c>
      <c r="U629" s="1">
        <v>0</v>
      </c>
      <c r="V629" s="9">
        <v>28.176399999999987</v>
      </c>
    </row>
    <row r="630" spans="1:22" ht="14.25" customHeight="1" x14ac:dyDescent="0.3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6">
        <v>15.24</v>
      </c>
      <c r="T630" s="1">
        <v>5</v>
      </c>
      <c r="U630" s="1">
        <v>0.2</v>
      </c>
      <c r="V630" s="9">
        <v>5.1434999999999977</v>
      </c>
    </row>
    <row r="631" spans="1:22" ht="14.25" customHeight="1" x14ac:dyDescent="0.3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6">
        <v>13.23</v>
      </c>
      <c r="T631" s="1">
        <v>3</v>
      </c>
      <c r="U631" s="1">
        <v>0</v>
      </c>
      <c r="V631" s="9">
        <v>6.0857999999999999</v>
      </c>
    </row>
    <row r="632" spans="1:22" ht="14.25" customHeight="1" x14ac:dyDescent="0.3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6">
        <v>243.38400000000001</v>
      </c>
      <c r="T632" s="1">
        <v>3</v>
      </c>
      <c r="U632" s="1">
        <v>0.2</v>
      </c>
      <c r="V632" s="9">
        <v>-51.719100000000012</v>
      </c>
    </row>
    <row r="633" spans="1:22" ht="14.25" customHeight="1" x14ac:dyDescent="0.3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6">
        <v>119.80000000000001</v>
      </c>
      <c r="T633" s="1">
        <v>5</v>
      </c>
      <c r="U633" s="1">
        <v>0.2</v>
      </c>
      <c r="V633" s="9">
        <v>29.950000000000003</v>
      </c>
    </row>
    <row r="634" spans="1:22" ht="14.25" customHeight="1" x14ac:dyDescent="0.3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6">
        <v>300.76799999999997</v>
      </c>
      <c r="T634" s="1">
        <v>4</v>
      </c>
      <c r="U634" s="1">
        <v>0.2</v>
      </c>
      <c r="V634" s="9">
        <v>30.076800000000006</v>
      </c>
    </row>
    <row r="635" spans="1:22" ht="14.25" customHeight="1" x14ac:dyDescent="0.3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6">
        <v>17.880000000000003</v>
      </c>
      <c r="T635" s="1">
        <v>3</v>
      </c>
      <c r="U635" s="1">
        <v>0.2</v>
      </c>
      <c r="V635" s="9">
        <v>2.458499999999999</v>
      </c>
    </row>
    <row r="636" spans="1:22" ht="14.25" customHeight="1" x14ac:dyDescent="0.3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6">
        <v>235.94400000000002</v>
      </c>
      <c r="T636" s="1">
        <v>3</v>
      </c>
      <c r="U636" s="1">
        <v>0.2</v>
      </c>
      <c r="V636" s="9">
        <v>85.529700000000005</v>
      </c>
    </row>
    <row r="637" spans="1:22" ht="14.25" customHeight="1" x14ac:dyDescent="0.3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6">
        <v>392.93999999999994</v>
      </c>
      <c r="T637" s="1">
        <v>3</v>
      </c>
      <c r="U637" s="1">
        <v>0</v>
      </c>
      <c r="V637" s="9">
        <v>43.223399999999984</v>
      </c>
    </row>
    <row r="638" spans="1:22" ht="14.25" customHeight="1" x14ac:dyDescent="0.3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6">
        <v>18.882000000000005</v>
      </c>
      <c r="T638" s="1">
        <v>3</v>
      </c>
      <c r="U638" s="1">
        <v>0.7</v>
      </c>
      <c r="V638" s="9">
        <v>-13.846800000000002</v>
      </c>
    </row>
    <row r="639" spans="1:22" ht="14.25" customHeight="1" x14ac:dyDescent="0.3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6">
        <v>122.328</v>
      </c>
      <c r="T639" s="1">
        <v>3</v>
      </c>
      <c r="U639" s="1">
        <v>0.2</v>
      </c>
      <c r="V639" s="9">
        <v>12.232799999999997</v>
      </c>
    </row>
    <row r="640" spans="1:22" ht="14.25" customHeight="1" x14ac:dyDescent="0.3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6">
        <v>1049.2</v>
      </c>
      <c r="T640" s="1">
        <v>5</v>
      </c>
      <c r="U640" s="1">
        <v>0</v>
      </c>
      <c r="V640" s="9">
        <v>272.79200000000003</v>
      </c>
    </row>
    <row r="641" spans="1:22" ht="14.25" customHeight="1" x14ac:dyDescent="0.3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6">
        <v>15.424000000000001</v>
      </c>
      <c r="T641" s="1">
        <v>4</v>
      </c>
      <c r="U641" s="1">
        <v>0.2</v>
      </c>
      <c r="V641" s="9">
        <v>5.0128000000000004</v>
      </c>
    </row>
    <row r="642" spans="1:22" ht="14.25" customHeight="1" x14ac:dyDescent="0.3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6">
        <v>18.84</v>
      </c>
      <c r="T642" s="1">
        <v>3</v>
      </c>
      <c r="U642" s="1">
        <v>0</v>
      </c>
      <c r="V642" s="9">
        <v>6.0287999999999995</v>
      </c>
    </row>
    <row r="643" spans="1:22" ht="14.25" customHeight="1" x14ac:dyDescent="0.3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6">
        <v>330.4</v>
      </c>
      <c r="T643" s="1">
        <v>2</v>
      </c>
      <c r="U643" s="1">
        <v>0</v>
      </c>
      <c r="V643" s="9">
        <v>85.903999999999996</v>
      </c>
    </row>
    <row r="644" spans="1:22" ht="14.25" customHeight="1" x14ac:dyDescent="0.3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6">
        <v>26.25</v>
      </c>
      <c r="T644" s="1">
        <v>7</v>
      </c>
      <c r="U644" s="1">
        <v>0</v>
      </c>
      <c r="V644" s="9">
        <v>12.599999999999998</v>
      </c>
    </row>
    <row r="645" spans="1:22" ht="14.25" customHeight="1" x14ac:dyDescent="0.3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6">
        <v>132.52000000000001</v>
      </c>
      <c r="T645" s="1">
        <v>4</v>
      </c>
      <c r="U645" s="1">
        <v>0</v>
      </c>
      <c r="V645" s="9">
        <v>54.333200000000005</v>
      </c>
    </row>
    <row r="646" spans="1:22" ht="14.25" customHeight="1" x14ac:dyDescent="0.3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6">
        <v>6.48</v>
      </c>
      <c r="T646" s="1">
        <v>1</v>
      </c>
      <c r="U646" s="1">
        <v>0</v>
      </c>
      <c r="V646" s="9">
        <v>3.1752000000000002</v>
      </c>
    </row>
    <row r="647" spans="1:22" ht="14.25" customHeight="1" x14ac:dyDescent="0.3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6">
        <v>209.3</v>
      </c>
      <c r="T647" s="1">
        <v>2</v>
      </c>
      <c r="U647" s="1">
        <v>0</v>
      </c>
      <c r="V647" s="9">
        <v>56.510999999999996</v>
      </c>
    </row>
    <row r="648" spans="1:22" ht="14.25" customHeight="1" x14ac:dyDescent="0.3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6">
        <v>31.560000000000002</v>
      </c>
      <c r="T648" s="1">
        <v>5</v>
      </c>
      <c r="U648" s="1">
        <v>0.2</v>
      </c>
      <c r="V648" s="9">
        <v>9.8624999999999972</v>
      </c>
    </row>
    <row r="649" spans="1:22" ht="14.25" customHeight="1" x14ac:dyDescent="0.3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6">
        <v>30.144000000000002</v>
      </c>
      <c r="T649" s="1">
        <v>2</v>
      </c>
      <c r="U649" s="1">
        <v>0.2</v>
      </c>
      <c r="V649" s="9">
        <v>3.0143999999999993</v>
      </c>
    </row>
    <row r="650" spans="1:22" ht="14.25" customHeight="1" x14ac:dyDescent="0.3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6">
        <v>14.8</v>
      </c>
      <c r="T650" s="1">
        <v>4</v>
      </c>
      <c r="U650" s="1">
        <v>0</v>
      </c>
      <c r="V650" s="9">
        <v>6.0680000000000014</v>
      </c>
    </row>
    <row r="651" spans="1:22" ht="14.25" customHeight="1" x14ac:dyDescent="0.3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6">
        <v>302.37599999999998</v>
      </c>
      <c r="T651" s="1">
        <v>3</v>
      </c>
      <c r="U651" s="1">
        <v>0.2</v>
      </c>
      <c r="V651" s="9">
        <v>22.678200000000018</v>
      </c>
    </row>
    <row r="652" spans="1:22" ht="14.25" customHeight="1" x14ac:dyDescent="0.3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6">
        <v>316</v>
      </c>
      <c r="T652" s="1">
        <v>4</v>
      </c>
      <c r="U652" s="1">
        <v>0</v>
      </c>
      <c r="V652" s="9">
        <v>31.599999999999966</v>
      </c>
    </row>
    <row r="653" spans="1:22" ht="14.25" customHeight="1" x14ac:dyDescent="0.3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6">
        <v>379.4</v>
      </c>
      <c r="T653" s="1">
        <v>10</v>
      </c>
      <c r="U653" s="1">
        <v>0</v>
      </c>
      <c r="V653" s="9">
        <v>178.31799999999998</v>
      </c>
    </row>
    <row r="654" spans="1:22" ht="14.25" customHeight="1" x14ac:dyDescent="0.3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6">
        <v>97.82</v>
      </c>
      <c r="T654" s="1">
        <v>2</v>
      </c>
      <c r="U654" s="1">
        <v>0</v>
      </c>
      <c r="V654" s="9">
        <v>45.975399999999993</v>
      </c>
    </row>
    <row r="655" spans="1:22" ht="14.25" customHeight="1" x14ac:dyDescent="0.3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6">
        <v>103.12</v>
      </c>
      <c r="T655" s="1">
        <v>8</v>
      </c>
      <c r="U655" s="1">
        <v>0</v>
      </c>
      <c r="V655" s="9">
        <v>10.311999999999998</v>
      </c>
    </row>
    <row r="656" spans="1:22" ht="14.25" customHeight="1" x14ac:dyDescent="0.3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6">
        <v>113.55200000000001</v>
      </c>
      <c r="T656" s="1">
        <v>2</v>
      </c>
      <c r="U656" s="1">
        <v>0.2</v>
      </c>
      <c r="V656" s="9">
        <v>8.5163999999999938</v>
      </c>
    </row>
    <row r="657" spans="1:22" ht="14.25" customHeight="1" x14ac:dyDescent="0.3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6">
        <v>3.3180000000000005</v>
      </c>
      <c r="T657" s="1">
        <v>2</v>
      </c>
      <c r="U657" s="1">
        <v>0.7</v>
      </c>
      <c r="V657" s="9">
        <v>-2.6543999999999999</v>
      </c>
    </row>
    <row r="658" spans="1:22" ht="14.25" customHeight="1" x14ac:dyDescent="0.3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6">
        <v>134.28800000000001</v>
      </c>
      <c r="T658" s="1">
        <v>2</v>
      </c>
      <c r="U658" s="1">
        <v>0.2</v>
      </c>
      <c r="V658" s="9">
        <v>45.322199999999995</v>
      </c>
    </row>
    <row r="659" spans="1:22" ht="14.25" customHeight="1" x14ac:dyDescent="0.3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6">
        <v>701.37199999999996</v>
      </c>
      <c r="T659" s="1">
        <v>2</v>
      </c>
      <c r="U659" s="1">
        <v>0.3</v>
      </c>
      <c r="V659" s="9">
        <v>-50.098000000000013</v>
      </c>
    </row>
    <row r="660" spans="1:22" ht="14.25" customHeight="1" x14ac:dyDescent="0.3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6">
        <v>2.3079999999999994</v>
      </c>
      <c r="T660" s="1">
        <v>2</v>
      </c>
      <c r="U660" s="1">
        <v>0.8</v>
      </c>
      <c r="V660" s="9">
        <v>-3.4619999999999997</v>
      </c>
    </row>
    <row r="661" spans="1:22" ht="14.25" customHeight="1" x14ac:dyDescent="0.3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6">
        <v>999.43200000000002</v>
      </c>
      <c r="T661" s="1">
        <v>7</v>
      </c>
      <c r="U661" s="1">
        <v>0.2</v>
      </c>
      <c r="V661" s="9">
        <v>124.92899999999986</v>
      </c>
    </row>
    <row r="662" spans="1:22" ht="14.25" customHeight="1" x14ac:dyDescent="0.3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6">
        <v>724.08</v>
      </c>
      <c r="T662" s="1">
        <v>14</v>
      </c>
      <c r="U662" s="1">
        <v>0.2</v>
      </c>
      <c r="V662" s="9">
        <v>-135.7650000000001</v>
      </c>
    </row>
    <row r="663" spans="1:22" ht="14.25" customHeight="1" x14ac:dyDescent="0.3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6">
        <v>918.78499999999985</v>
      </c>
      <c r="T663" s="1">
        <v>5</v>
      </c>
      <c r="U663" s="1">
        <v>0.3</v>
      </c>
      <c r="V663" s="9">
        <v>-118.12950000000006</v>
      </c>
    </row>
    <row r="664" spans="1:22" ht="14.25" customHeight="1" x14ac:dyDescent="0.3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6">
        <v>2.7239999999999993</v>
      </c>
      <c r="T664" s="1">
        <v>3</v>
      </c>
      <c r="U664" s="1">
        <v>0.8</v>
      </c>
      <c r="V664" s="9">
        <v>-4.2222000000000008</v>
      </c>
    </row>
    <row r="665" spans="1:22" ht="14.25" customHeight="1" x14ac:dyDescent="0.3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6">
        <v>459.95</v>
      </c>
      <c r="T665" s="1">
        <v>5</v>
      </c>
      <c r="U665" s="1">
        <v>0</v>
      </c>
      <c r="V665" s="9">
        <v>18.397999999999968</v>
      </c>
    </row>
    <row r="666" spans="1:22" ht="14.25" customHeight="1" x14ac:dyDescent="0.3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6">
        <v>10.74</v>
      </c>
      <c r="T666" s="1">
        <v>3</v>
      </c>
      <c r="U666" s="1">
        <v>0</v>
      </c>
      <c r="V666" s="9">
        <v>5.2625999999999999</v>
      </c>
    </row>
    <row r="667" spans="1:22" ht="14.25" customHeight="1" x14ac:dyDescent="0.3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6">
        <v>23.76</v>
      </c>
      <c r="T667" s="1">
        <v>3</v>
      </c>
      <c r="U667" s="1">
        <v>0.2</v>
      </c>
      <c r="V667" s="9">
        <v>2.0789999999999997</v>
      </c>
    </row>
    <row r="668" spans="1:22" ht="14.25" customHeight="1" x14ac:dyDescent="0.3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6">
        <v>85.055999999999997</v>
      </c>
      <c r="T668" s="1">
        <v>3</v>
      </c>
      <c r="U668" s="1">
        <v>0.2</v>
      </c>
      <c r="V668" s="9">
        <v>28.706399999999991</v>
      </c>
    </row>
    <row r="669" spans="1:22" ht="14.25" customHeight="1" x14ac:dyDescent="0.3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6">
        <v>381.57600000000002</v>
      </c>
      <c r="T669" s="1">
        <v>3</v>
      </c>
      <c r="U669" s="1">
        <v>0.2</v>
      </c>
      <c r="V669" s="9">
        <v>28.618200000000002</v>
      </c>
    </row>
    <row r="670" spans="1:22" ht="14.25" customHeight="1" x14ac:dyDescent="0.3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6">
        <v>30.36</v>
      </c>
      <c r="T670" s="1">
        <v>5</v>
      </c>
      <c r="U670" s="1">
        <v>0.2</v>
      </c>
      <c r="V670" s="9">
        <v>8.7285000000000004</v>
      </c>
    </row>
    <row r="671" spans="1:22" ht="14.25" customHeight="1" x14ac:dyDescent="0.3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6">
        <v>23.976000000000003</v>
      </c>
      <c r="T671" s="1">
        <v>3</v>
      </c>
      <c r="U671" s="1">
        <v>0.6</v>
      </c>
      <c r="V671" s="9">
        <v>-14.385599999999997</v>
      </c>
    </row>
    <row r="672" spans="1:22" ht="14.25" customHeight="1" x14ac:dyDescent="0.3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6">
        <v>108.925</v>
      </c>
      <c r="T672" s="1">
        <v>1</v>
      </c>
      <c r="U672" s="1">
        <v>0.5</v>
      </c>
      <c r="V672" s="9">
        <v>-71.890500000000017</v>
      </c>
    </row>
    <row r="673" spans="1:22" ht="14.25" customHeight="1" x14ac:dyDescent="0.3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6">
        <v>36.351999999999997</v>
      </c>
      <c r="T673" s="1">
        <v>8</v>
      </c>
      <c r="U673" s="1">
        <v>0.2</v>
      </c>
      <c r="V673" s="9">
        <v>11.359999999999998</v>
      </c>
    </row>
    <row r="674" spans="1:22" ht="14.25" customHeight="1" x14ac:dyDescent="0.3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6">
        <v>19.559999999999999</v>
      </c>
      <c r="T674" s="1">
        <v>5</v>
      </c>
      <c r="U674" s="1">
        <v>0.2</v>
      </c>
      <c r="V674" s="9">
        <v>1.7115</v>
      </c>
    </row>
    <row r="675" spans="1:22" ht="14.25" customHeight="1" x14ac:dyDescent="0.3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6">
        <v>61.44</v>
      </c>
      <c r="T675" s="1">
        <v>3</v>
      </c>
      <c r="U675" s="1">
        <v>0</v>
      </c>
      <c r="V675" s="9">
        <v>16.588799999999999</v>
      </c>
    </row>
    <row r="676" spans="1:22" ht="14.25" customHeight="1" x14ac:dyDescent="0.3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6">
        <v>38.9</v>
      </c>
      <c r="T676" s="1">
        <v>5</v>
      </c>
      <c r="U676" s="1">
        <v>0</v>
      </c>
      <c r="V676" s="9">
        <v>17.504999999999995</v>
      </c>
    </row>
    <row r="677" spans="1:22" ht="14.25" customHeight="1" x14ac:dyDescent="0.3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6">
        <v>99.390000000000015</v>
      </c>
      <c r="T677" s="1">
        <v>3</v>
      </c>
      <c r="U677" s="1">
        <v>0</v>
      </c>
      <c r="V677" s="9">
        <v>40.749900000000004</v>
      </c>
    </row>
    <row r="678" spans="1:22" ht="14.25" customHeight="1" x14ac:dyDescent="0.3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6">
        <v>2.6879999999999997</v>
      </c>
      <c r="T678" s="1">
        <v>3</v>
      </c>
      <c r="U678" s="1">
        <v>0.8</v>
      </c>
      <c r="V678" s="9">
        <v>-7.3920000000000021</v>
      </c>
    </row>
    <row r="679" spans="1:22" ht="14.25" customHeight="1" x14ac:dyDescent="0.3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6">
        <v>27.816000000000003</v>
      </c>
      <c r="T679" s="1">
        <v>3</v>
      </c>
      <c r="U679" s="1">
        <v>0.2</v>
      </c>
      <c r="V679" s="9">
        <v>4.5200999999999958</v>
      </c>
    </row>
    <row r="680" spans="1:22" ht="14.25" customHeight="1" x14ac:dyDescent="0.3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6">
        <v>82.524000000000001</v>
      </c>
      <c r="T680" s="1">
        <v>3</v>
      </c>
      <c r="U680" s="1">
        <v>0.6</v>
      </c>
      <c r="V680" s="9">
        <v>-41.261999999999972</v>
      </c>
    </row>
    <row r="681" spans="1:22" ht="14.25" customHeight="1" x14ac:dyDescent="0.3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6">
        <v>182.99399999999997</v>
      </c>
      <c r="T681" s="1">
        <v>3</v>
      </c>
      <c r="U681" s="1">
        <v>0.8</v>
      </c>
      <c r="V681" s="9">
        <v>-320.23950000000013</v>
      </c>
    </row>
    <row r="682" spans="1:22" ht="14.25" customHeight="1" x14ac:dyDescent="0.3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6">
        <v>14.352000000000002</v>
      </c>
      <c r="T682" s="1">
        <v>3</v>
      </c>
      <c r="U682" s="1">
        <v>0.2</v>
      </c>
      <c r="V682" s="9">
        <v>4.6643999999999988</v>
      </c>
    </row>
    <row r="683" spans="1:22" ht="14.25" customHeight="1" x14ac:dyDescent="0.3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6">
        <v>64.959999999999994</v>
      </c>
      <c r="T683" s="1">
        <v>2</v>
      </c>
      <c r="U683" s="1">
        <v>0</v>
      </c>
      <c r="V683" s="9">
        <v>2.598399999999998</v>
      </c>
    </row>
    <row r="684" spans="1:22" ht="14.25" customHeight="1" x14ac:dyDescent="0.3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6">
        <v>68.599999999999994</v>
      </c>
      <c r="T684" s="1">
        <v>4</v>
      </c>
      <c r="U684" s="1">
        <v>0</v>
      </c>
      <c r="V684" s="9">
        <v>18.521999999999998</v>
      </c>
    </row>
    <row r="685" spans="1:22" ht="14.25" customHeight="1" x14ac:dyDescent="0.3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6">
        <v>7999.98</v>
      </c>
      <c r="T685" s="1">
        <v>4</v>
      </c>
      <c r="U685" s="1">
        <v>0.5</v>
      </c>
      <c r="V685" s="9">
        <v>-3839.9903999999988</v>
      </c>
    </row>
    <row r="686" spans="1:22" ht="14.25" customHeight="1" x14ac:dyDescent="0.3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6">
        <v>167.44000000000003</v>
      </c>
      <c r="T686" s="1">
        <v>2</v>
      </c>
      <c r="U686" s="1">
        <v>0.2</v>
      </c>
      <c r="V686" s="9">
        <v>14.650999999999989</v>
      </c>
    </row>
    <row r="687" spans="1:22" ht="14.25" customHeight="1" x14ac:dyDescent="0.3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6">
        <v>479.97</v>
      </c>
      <c r="T687" s="1">
        <v>3</v>
      </c>
      <c r="U687" s="1">
        <v>0</v>
      </c>
      <c r="V687" s="9">
        <v>163.18979999999999</v>
      </c>
    </row>
    <row r="688" spans="1:22" ht="14.25" customHeight="1" x14ac:dyDescent="0.3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6">
        <v>14.62</v>
      </c>
      <c r="T688" s="1">
        <v>2</v>
      </c>
      <c r="U688" s="1">
        <v>0</v>
      </c>
      <c r="V688" s="9">
        <v>6.8713999999999995</v>
      </c>
    </row>
    <row r="689" spans="1:22" ht="14.25" customHeight="1" x14ac:dyDescent="0.3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6">
        <v>19.440000000000001</v>
      </c>
      <c r="T689" s="1">
        <v>3</v>
      </c>
      <c r="U689" s="1">
        <v>0</v>
      </c>
      <c r="V689" s="9">
        <v>9.3312000000000008</v>
      </c>
    </row>
    <row r="690" spans="1:22" ht="14.25" customHeight="1" x14ac:dyDescent="0.3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6">
        <v>191.98400000000001</v>
      </c>
      <c r="T690" s="1">
        <v>2</v>
      </c>
      <c r="U690" s="1">
        <v>0.2</v>
      </c>
      <c r="V690" s="9">
        <v>4.7995999999999768</v>
      </c>
    </row>
    <row r="691" spans="1:22" ht="14.25" customHeight="1" x14ac:dyDescent="0.3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6">
        <v>104.01</v>
      </c>
      <c r="T691" s="1">
        <v>1</v>
      </c>
      <c r="U691" s="1">
        <v>0</v>
      </c>
      <c r="V691" s="9">
        <v>14.561400000000006</v>
      </c>
    </row>
    <row r="692" spans="1:22" ht="14.25" customHeight="1" x14ac:dyDescent="0.3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6">
        <v>284.82</v>
      </c>
      <c r="T692" s="1">
        <v>1</v>
      </c>
      <c r="U692" s="1">
        <v>0</v>
      </c>
      <c r="V692" s="9">
        <v>74.053200000000004</v>
      </c>
    </row>
    <row r="693" spans="1:22" ht="14.25" customHeight="1" x14ac:dyDescent="0.3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6">
        <v>36.839999999999996</v>
      </c>
      <c r="T693" s="1">
        <v>3</v>
      </c>
      <c r="U693" s="1">
        <v>0</v>
      </c>
      <c r="V693" s="9">
        <v>10.315199999999999</v>
      </c>
    </row>
    <row r="694" spans="1:22" ht="14.25" customHeight="1" x14ac:dyDescent="0.3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6">
        <v>166.24</v>
      </c>
      <c r="T694" s="1">
        <v>1</v>
      </c>
      <c r="U694" s="1">
        <v>0</v>
      </c>
      <c r="V694" s="9">
        <v>24.936000000000007</v>
      </c>
    </row>
    <row r="695" spans="1:22" ht="14.25" customHeight="1" x14ac:dyDescent="0.3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6">
        <v>33.4</v>
      </c>
      <c r="T695" s="1">
        <v>5</v>
      </c>
      <c r="U695" s="1">
        <v>0</v>
      </c>
      <c r="V695" s="9">
        <v>16.032</v>
      </c>
    </row>
    <row r="696" spans="1:22" ht="14.25" customHeight="1" x14ac:dyDescent="0.3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6">
        <v>198.27200000000002</v>
      </c>
      <c r="T696" s="1">
        <v>8</v>
      </c>
      <c r="U696" s="1">
        <v>0.2</v>
      </c>
      <c r="V696" s="9">
        <v>17.34879999999999</v>
      </c>
    </row>
    <row r="697" spans="1:22" ht="14.25" customHeight="1" x14ac:dyDescent="0.3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6">
        <v>47.360000000000007</v>
      </c>
      <c r="T697" s="1">
        <v>4</v>
      </c>
      <c r="U697" s="1">
        <v>0.2</v>
      </c>
      <c r="V697" s="9">
        <v>17.759999999999998</v>
      </c>
    </row>
    <row r="698" spans="1:22" ht="14.25" customHeight="1" x14ac:dyDescent="0.3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6">
        <v>200.98400000000004</v>
      </c>
      <c r="T698" s="1">
        <v>7</v>
      </c>
      <c r="U698" s="1">
        <v>0.2</v>
      </c>
      <c r="V698" s="9">
        <v>62.807499999999976</v>
      </c>
    </row>
    <row r="699" spans="1:22" ht="14.25" customHeight="1" x14ac:dyDescent="0.3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6">
        <v>97.696000000000012</v>
      </c>
      <c r="T699" s="1">
        <v>4</v>
      </c>
      <c r="U699" s="1">
        <v>0.2</v>
      </c>
      <c r="V699" s="9">
        <v>31.751200000000001</v>
      </c>
    </row>
    <row r="700" spans="1:22" ht="14.25" customHeight="1" x14ac:dyDescent="0.3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6">
        <v>2.6960000000000002</v>
      </c>
      <c r="T700" s="1">
        <v>1</v>
      </c>
      <c r="U700" s="1">
        <v>0.2</v>
      </c>
      <c r="V700" s="9">
        <v>0.8088000000000003</v>
      </c>
    </row>
    <row r="701" spans="1:22" ht="14.25" customHeight="1" x14ac:dyDescent="0.3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6">
        <v>18.588000000000005</v>
      </c>
      <c r="T701" s="1">
        <v>2</v>
      </c>
      <c r="U701" s="1">
        <v>0.7</v>
      </c>
      <c r="V701" s="9">
        <v>-13.6312</v>
      </c>
    </row>
    <row r="702" spans="1:22" ht="14.25" customHeight="1" x14ac:dyDescent="0.3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6">
        <v>4.8960000000000008</v>
      </c>
      <c r="T702" s="1">
        <v>3</v>
      </c>
      <c r="U702" s="1">
        <v>0.7</v>
      </c>
      <c r="V702" s="9">
        <v>-3.4271999999999991</v>
      </c>
    </row>
    <row r="703" spans="1:22" ht="14.25" customHeight="1" x14ac:dyDescent="0.3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6">
        <v>15.072000000000003</v>
      </c>
      <c r="T703" s="1">
        <v>3</v>
      </c>
      <c r="U703" s="1">
        <v>0.2</v>
      </c>
      <c r="V703" s="9">
        <v>4.1448</v>
      </c>
    </row>
    <row r="704" spans="1:22" ht="14.25" customHeight="1" x14ac:dyDescent="0.3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6">
        <v>209.88</v>
      </c>
      <c r="T704" s="1">
        <v>3</v>
      </c>
      <c r="U704" s="1">
        <v>0</v>
      </c>
      <c r="V704" s="9">
        <v>35.679599999999979</v>
      </c>
    </row>
    <row r="705" spans="1:22" ht="14.25" customHeight="1" x14ac:dyDescent="0.3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6">
        <v>369.91200000000003</v>
      </c>
      <c r="T705" s="1">
        <v>3</v>
      </c>
      <c r="U705" s="1">
        <v>0.2</v>
      </c>
      <c r="V705" s="9">
        <v>-13.871700000000047</v>
      </c>
    </row>
    <row r="706" spans="1:22" ht="14.25" customHeight="1" x14ac:dyDescent="0.3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6">
        <v>10.368000000000002</v>
      </c>
      <c r="T706" s="1">
        <v>2</v>
      </c>
      <c r="U706" s="1">
        <v>0.2</v>
      </c>
      <c r="V706" s="9">
        <v>3.6288</v>
      </c>
    </row>
    <row r="707" spans="1:22" ht="14.25" customHeight="1" x14ac:dyDescent="0.3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6">
        <v>166.84</v>
      </c>
      <c r="T707" s="1">
        <v>5</v>
      </c>
      <c r="U707" s="1">
        <v>0.2</v>
      </c>
      <c r="V707" s="9">
        <v>18.769499999999987</v>
      </c>
    </row>
    <row r="708" spans="1:22" ht="14.25" customHeight="1" x14ac:dyDescent="0.3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6">
        <v>15.216000000000001</v>
      </c>
      <c r="T708" s="1">
        <v>1</v>
      </c>
      <c r="U708" s="1">
        <v>0.2</v>
      </c>
      <c r="V708" s="9">
        <v>2.2823999999999991</v>
      </c>
    </row>
    <row r="709" spans="1:22" ht="14.25" customHeight="1" x14ac:dyDescent="0.3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6">
        <v>119.96</v>
      </c>
      <c r="T709" s="1">
        <v>4</v>
      </c>
      <c r="U709" s="1">
        <v>0</v>
      </c>
      <c r="V709" s="9">
        <v>52.78240000000001</v>
      </c>
    </row>
    <row r="710" spans="1:22" ht="14.25" customHeight="1" x14ac:dyDescent="0.3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6">
        <v>883.92</v>
      </c>
      <c r="T710" s="1">
        <v>5</v>
      </c>
      <c r="U710" s="1">
        <v>0.2</v>
      </c>
      <c r="V710" s="9">
        <v>-110.49000000000007</v>
      </c>
    </row>
    <row r="711" spans="1:22" ht="14.25" customHeight="1" x14ac:dyDescent="0.3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6">
        <v>46.72</v>
      </c>
      <c r="T711" s="1">
        <v>8</v>
      </c>
      <c r="U711" s="1">
        <v>0.2</v>
      </c>
      <c r="V711" s="9">
        <v>15.767999999999997</v>
      </c>
    </row>
    <row r="712" spans="1:22" ht="14.25" customHeight="1" x14ac:dyDescent="0.3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6">
        <v>55.48</v>
      </c>
      <c r="T712" s="1">
        <v>1</v>
      </c>
      <c r="U712" s="1">
        <v>0</v>
      </c>
      <c r="V712" s="9">
        <v>26.630399999999998</v>
      </c>
    </row>
    <row r="713" spans="1:22" ht="14.25" customHeight="1" x14ac:dyDescent="0.3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6">
        <v>24.448</v>
      </c>
      <c r="T713" s="1">
        <v>4</v>
      </c>
      <c r="U713" s="1">
        <v>0.2</v>
      </c>
      <c r="V713" s="9">
        <v>8.8623999999999992</v>
      </c>
    </row>
    <row r="714" spans="1:22" ht="14.25" customHeight="1" x14ac:dyDescent="0.3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6">
        <v>281.34000000000003</v>
      </c>
      <c r="T714" s="1">
        <v>6</v>
      </c>
      <c r="U714" s="1">
        <v>0</v>
      </c>
      <c r="V714" s="9">
        <v>109.72260000000001</v>
      </c>
    </row>
    <row r="715" spans="1:22" ht="14.25" customHeight="1" x14ac:dyDescent="0.3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6">
        <v>307.98</v>
      </c>
      <c r="T715" s="1">
        <v>2</v>
      </c>
      <c r="U715" s="1">
        <v>0</v>
      </c>
      <c r="V715" s="9">
        <v>89.314199999999971</v>
      </c>
    </row>
    <row r="716" spans="1:22" ht="14.25" customHeight="1" x14ac:dyDescent="0.3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6">
        <v>299.96999999999997</v>
      </c>
      <c r="T716" s="1">
        <v>3</v>
      </c>
      <c r="U716" s="1">
        <v>0</v>
      </c>
      <c r="V716" s="9">
        <v>113.98860000000001</v>
      </c>
    </row>
    <row r="717" spans="1:22" ht="14.25" customHeight="1" x14ac:dyDescent="0.3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6">
        <v>19.920000000000002</v>
      </c>
      <c r="T717" s="1">
        <v>5</v>
      </c>
      <c r="U717" s="1">
        <v>0.2</v>
      </c>
      <c r="V717" s="9">
        <v>6.9719999999999995</v>
      </c>
    </row>
    <row r="718" spans="1:22" ht="14.25" customHeight="1" x14ac:dyDescent="0.3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6">
        <v>9.94</v>
      </c>
      <c r="T718" s="1">
        <v>2</v>
      </c>
      <c r="U718" s="1">
        <v>0</v>
      </c>
      <c r="V718" s="9">
        <v>3.0813999999999995</v>
      </c>
    </row>
    <row r="719" spans="1:22" ht="14.25" customHeight="1" x14ac:dyDescent="0.3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6">
        <v>103.05599999999998</v>
      </c>
      <c r="T719" s="1">
        <v>3</v>
      </c>
      <c r="U719" s="1">
        <v>0.2</v>
      </c>
      <c r="V719" s="9">
        <v>24.475800000000007</v>
      </c>
    </row>
    <row r="720" spans="1:22" ht="14.25" customHeight="1" x14ac:dyDescent="0.3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6">
        <v>59.808000000000007</v>
      </c>
      <c r="T720" s="1">
        <v>3</v>
      </c>
      <c r="U720" s="1">
        <v>0.2</v>
      </c>
      <c r="V720" s="9">
        <v>19.4376</v>
      </c>
    </row>
    <row r="721" spans="1:22" ht="14.25" customHeight="1" x14ac:dyDescent="0.3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6">
        <v>73.320000000000007</v>
      </c>
      <c r="T721" s="1">
        <v>6</v>
      </c>
      <c r="U721" s="1">
        <v>0</v>
      </c>
      <c r="V721" s="9">
        <v>21.995999999999992</v>
      </c>
    </row>
    <row r="722" spans="1:22" ht="14.25" customHeight="1" x14ac:dyDescent="0.3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6">
        <v>146.82</v>
      </c>
      <c r="T722" s="1">
        <v>3</v>
      </c>
      <c r="U722" s="1">
        <v>0</v>
      </c>
      <c r="V722" s="9">
        <v>73.41</v>
      </c>
    </row>
    <row r="723" spans="1:22" ht="14.25" customHeight="1" x14ac:dyDescent="0.3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6">
        <v>1652.94</v>
      </c>
      <c r="T723" s="1">
        <v>3</v>
      </c>
      <c r="U723" s="1">
        <v>0</v>
      </c>
      <c r="V723" s="9">
        <v>231.41160000000002</v>
      </c>
    </row>
    <row r="724" spans="1:22" ht="14.25" customHeight="1" x14ac:dyDescent="0.3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6">
        <v>296.37</v>
      </c>
      <c r="T724" s="1">
        <v>3</v>
      </c>
      <c r="U724" s="1">
        <v>0</v>
      </c>
      <c r="V724" s="9">
        <v>80.019899999999993</v>
      </c>
    </row>
    <row r="725" spans="1:22" ht="14.25" customHeight="1" x14ac:dyDescent="0.3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6">
        <v>129.91999999999999</v>
      </c>
      <c r="T725" s="1">
        <v>5</v>
      </c>
      <c r="U725" s="1">
        <v>0.2</v>
      </c>
      <c r="V725" s="9">
        <v>21.112000000000002</v>
      </c>
    </row>
    <row r="726" spans="1:22" ht="14.25" customHeight="1" x14ac:dyDescent="0.3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6">
        <v>45.584000000000003</v>
      </c>
      <c r="T726" s="1">
        <v>7</v>
      </c>
      <c r="U726" s="1">
        <v>0.2</v>
      </c>
      <c r="V726" s="9">
        <v>5.1281999999999996</v>
      </c>
    </row>
    <row r="727" spans="1:22" ht="14.25" customHeight="1" x14ac:dyDescent="0.3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6">
        <v>17.568000000000001</v>
      </c>
      <c r="T727" s="1">
        <v>2</v>
      </c>
      <c r="U727" s="1">
        <v>0.2</v>
      </c>
      <c r="V727" s="9">
        <v>6.3684000000000003</v>
      </c>
    </row>
    <row r="728" spans="1:22" ht="14.25" customHeight="1" x14ac:dyDescent="0.3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6">
        <v>55.991999999999997</v>
      </c>
      <c r="T728" s="1">
        <v>1</v>
      </c>
      <c r="U728" s="1">
        <v>0.2</v>
      </c>
      <c r="V728" s="9">
        <v>5.5992000000000015</v>
      </c>
    </row>
    <row r="729" spans="1:22" ht="14.25" customHeight="1" x14ac:dyDescent="0.3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6">
        <v>182.72</v>
      </c>
      <c r="T729" s="1">
        <v>8</v>
      </c>
      <c r="U729" s="1">
        <v>0</v>
      </c>
      <c r="V729" s="9">
        <v>84.051199999999994</v>
      </c>
    </row>
    <row r="730" spans="1:22" ht="14.25" customHeight="1" x14ac:dyDescent="0.3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6">
        <v>400.03199999999998</v>
      </c>
      <c r="T730" s="1">
        <v>2</v>
      </c>
      <c r="U730" s="1">
        <v>0.4</v>
      </c>
      <c r="V730" s="9">
        <v>-153.34560000000005</v>
      </c>
    </row>
    <row r="731" spans="1:22" ht="14.25" customHeight="1" x14ac:dyDescent="0.3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6">
        <v>33.630000000000003</v>
      </c>
      <c r="T731" s="1">
        <v>3</v>
      </c>
      <c r="U731" s="1">
        <v>0</v>
      </c>
      <c r="V731" s="9">
        <v>10.088999999999999</v>
      </c>
    </row>
    <row r="732" spans="1:22" ht="14.25" customHeight="1" x14ac:dyDescent="0.3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6">
        <v>542.64599999999996</v>
      </c>
      <c r="T732" s="1">
        <v>3</v>
      </c>
      <c r="U732" s="1">
        <v>0.1</v>
      </c>
      <c r="V732" s="9">
        <v>102.49980000000001</v>
      </c>
    </row>
    <row r="733" spans="1:22" ht="14.25" customHeight="1" x14ac:dyDescent="0.3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6">
        <v>6.3</v>
      </c>
      <c r="T733" s="1">
        <v>2</v>
      </c>
      <c r="U733" s="1">
        <v>0</v>
      </c>
      <c r="V733" s="9">
        <v>3.024</v>
      </c>
    </row>
    <row r="734" spans="1:22" ht="14.25" customHeight="1" x14ac:dyDescent="0.3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6">
        <v>242.94</v>
      </c>
      <c r="T734" s="1">
        <v>3</v>
      </c>
      <c r="U734" s="1">
        <v>0</v>
      </c>
      <c r="V734" s="9">
        <v>9.7175999999999902</v>
      </c>
    </row>
    <row r="735" spans="1:22" ht="14.25" customHeight="1" x14ac:dyDescent="0.3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6">
        <v>179.97</v>
      </c>
      <c r="T735" s="1">
        <v>3</v>
      </c>
      <c r="U735" s="1">
        <v>0</v>
      </c>
      <c r="V735" s="9">
        <v>86.385600000000011</v>
      </c>
    </row>
    <row r="736" spans="1:22" ht="14.25" customHeight="1" x14ac:dyDescent="0.3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6">
        <v>99.695999999999998</v>
      </c>
      <c r="T736" s="1">
        <v>6</v>
      </c>
      <c r="U736" s="1">
        <v>0.2</v>
      </c>
      <c r="V736" s="9">
        <v>33.647399999999998</v>
      </c>
    </row>
    <row r="737" spans="1:22" ht="14.25" customHeight="1" x14ac:dyDescent="0.3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6">
        <v>27.936000000000003</v>
      </c>
      <c r="T737" s="1">
        <v>4</v>
      </c>
      <c r="U737" s="1">
        <v>0.2</v>
      </c>
      <c r="V737" s="9">
        <v>9.4283999999999963</v>
      </c>
    </row>
    <row r="738" spans="1:22" ht="14.25" customHeight="1" x14ac:dyDescent="0.3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6">
        <v>84.98</v>
      </c>
      <c r="T738" s="1">
        <v>1</v>
      </c>
      <c r="U738" s="1">
        <v>0</v>
      </c>
      <c r="V738" s="9">
        <v>18.695599999999999</v>
      </c>
    </row>
    <row r="739" spans="1:22" ht="14.25" customHeight="1" x14ac:dyDescent="0.3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6">
        <v>18.72</v>
      </c>
      <c r="T739" s="1">
        <v>5</v>
      </c>
      <c r="U739" s="1">
        <v>0.2</v>
      </c>
      <c r="V739" s="9">
        <v>6.5519999999999996</v>
      </c>
    </row>
    <row r="740" spans="1:22" ht="14.25" customHeight="1" x14ac:dyDescent="0.3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6">
        <v>49.98</v>
      </c>
      <c r="T740" s="1">
        <v>2</v>
      </c>
      <c r="U740" s="1">
        <v>0</v>
      </c>
      <c r="V740" s="9">
        <v>8.4965999999999937</v>
      </c>
    </row>
    <row r="741" spans="1:22" ht="14.25" customHeight="1" x14ac:dyDescent="0.3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6">
        <v>11.784000000000001</v>
      </c>
      <c r="T741" s="1">
        <v>3</v>
      </c>
      <c r="U741" s="1">
        <v>0.2</v>
      </c>
      <c r="V741" s="9">
        <v>4.2716999999999992</v>
      </c>
    </row>
    <row r="742" spans="1:22" ht="14.25" customHeight="1" x14ac:dyDescent="0.3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6">
        <v>272.73599999999999</v>
      </c>
      <c r="T742" s="1">
        <v>3</v>
      </c>
      <c r="U742" s="1">
        <v>0.2</v>
      </c>
      <c r="V742" s="9">
        <v>-64.774800000000013</v>
      </c>
    </row>
    <row r="743" spans="1:22" ht="14.25" customHeight="1" x14ac:dyDescent="0.3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6">
        <v>3.5399999999999991</v>
      </c>
      <c r="T743" s="1">
        <v>2</v>
      </c>
      <c r="U743" s="1">
        <v>0.8</v>
      </c>
      <c r="V743" s="9">
        <v>-5.4870000000000001</v>
      </c>
    </row>
    <row r="744" spans="1:22" ht="14.25" customHeight="1" x14ac:dyDescent="0.3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6">
        <v>51.52000000000001</v>
      </c>
      <c r="T744" s="1">
        <v>5</v>
      </c>
      <c r="U744" s="1">
        <v>0.2</v>
      </c>
      <c r="V744" s="9">
        <v>-10.948000000000002</v>
      </c>
    </row>
    <row r="745" spans="1:22" ht="14.25" customHeight="1" x14ac:dyDescent="0.3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6">
        <v>3.5280000000000005</v>
      </c>
      <c r="T745" s="1">
        <v>1</v>
      </c>
      <c r="U745" s="1">
        <v>0.2</v>
      </c>
      <c r="V745" s="9">
        <v>1.1465999999999998</v>
      </c>
    </row>
    <row r="746" spans="1:22" ht="14.25" customHeight="1" x14ac:dyDescent="0.3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6">
        <v>4.6240000000000006</v>
      </c>
      <c r="T746" s="1">
        <v>1</v>
      </c>
      <c r="U746" s="1">
        <v>0.2</v>
      </c>
      <c r="V746" s="9">
        <v>1.6762000000000001</v>
      </c>
    </row>
    <row r="747" spans="1:22" ht="14.25" customHeight="1" x14ac:dyDescent="0.3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6">
        <v>55.167999999999999</v>
      </c>
      <c r="T747" s="1">
        <v>4</v>
      </c>
      <c r="U747" s="1">
        <v>0.2</v>
      </c>
      <c r="V747" s="9">
        <v>6.2063999999999897</v>
      </c>
    </row>
    <row r="748" spans="1:22" ht="14.25" customHeight="1" x14ac:dyDescent="0.3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6">
        <v>567.12</v>
      </c>
      <c r="T748" s="1">
        <v>10</v>
      </c>
      <c r="U748" s="1">
        <v>0.2</v>
      </c>
      <c r="V748" s="9">
        <v>-28.355999999999952</v>
      </c>
    </row>
    <row r="749" spans="1:22" ht="14.25" customHeight="1" x14ac:dyDescent="0.3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6">
        <v>359.32</v>
      </c>
      <c r="T749" s="1">
        <v>4</v>
      </c>
      <c r="U749" s="1">
        <v>0</v>
      </c>
      <c r="V749" s="9">
        <v>7.1863999999999919</v>
      </c>
    </row>
    <row r="750" spans="1:22" ht="14.25" customHeight="1" x14ac:dyDescent="0.3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6">
        <v>11.992000000000001</v>
      </c>
      <c r="T750" s="1">
        <v>1</v>
      </c>
      <c r="U750" s="1">
        <v>0.2</v>
      </c>
      <c r="V750" s="9">
        <v>0.89939999999999909</v>
      </c>
    </row>
    <row r="751" spans="1:22" ht="14.25" customHeight="1" x14ac:dyDescent="0.3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6">
        <v>58.050000000000004</v>
      </c>
      <c r="T751" s="1">
        <v>3</v>
      </c>
      <c r="U751" s="1">
        <v>0</v>
      </c>
      <c r="V751" s="9">
        <v>26.702999999999999</v>
      </c>
    </row>
    <row r="752" spans="1:22" ht="14.25" customHeight="1" x14ac:dyDescent="0.3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6">
        <v>157.74</v>
      </c>
      <c r="T752" s="1">
        <v>11</v>
      </c>
      <c r="U752" s="1">
        <v>0</v>
      </c>
      <c r="V752" s="9">
        <v>56.7864</v>
      </c>
    </row>
    <row r="753" spans="1:22" ht="14.25" customHeight="1" x14ac:dyDescent="0.3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6">
        <v>56.980000000000004</v>
      </c>
      <c r="T753" s="1">
        <v>7</v>
      </c>
      <c r="U753" s="1">
        <v>0</v>
      </c>
      <c r="V753" s="9">
        <v>22.792000000000002</v>
      </c>
    </row>
    <row r="754" spans="1:22" ht="14.25" customHeight="1" x14ac:dyDescent="0.3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6">
        <v>2.88</v>
      </c>
      <c r="T754" s="1">
        <v>1</v>
      </c>
      <c r="U754" s="1">
        <v>0</v>
      </c>
      <c r="V754" s="9">
        <v>1.4112</v>
      </c>
    </row>
    <row r="755" spans="1:22" ht="14.25" customHeight="1" x14ac:dyDescent="0.3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6">
        <v>1199.9760000000001</v>
      </c>
      <c r="T755" s="1">
        <v>3</v>
      </c>
      <c r="U755" s="1">
        <v>0.2</v>
      </c>
      <c r="V755" s="9">
        <v>374.99249999999995</v>
      </c>
    </row>
    <row r="756" spans="1:22" ht="14.25" customHeight="1" x14ac:dyDescent="0.3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6">
        <v>79.92</v>
      </c>
      <c r="T756" s="1">
        <v>4</v>
      </c>
      <c r="U756" s="1">
        <v>0</v>
      </c>
      <c r="V756" s="9">
        <v>28.7712</v>
      </c>
    </row>
    <row r="757" spans="1:22" ht="14.25" customHeight="1" x14ac:dyDescent="0.3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6">
        <v>383.43799999999999</v>
      </c>
      <c r="T757" s="1">
        <v>4</v>
      </c>
      <c r="U757" s="1">
        <v>0.45</v>
      </c>
      <c r="V757" s="9">
        <v>-167.3184</v>
      </c>
    </row>
    <row r="758" spans="1:22" ht="14.25" customHeight="1" x14ac:dyDescent="0.3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6">
        <v>24.56</v>
      </c>
      <c r="T758" s="1">
        <v>2</v>
      </c>
      <c r="U758" s="1">
        <v>0</v>
      </c>
      <c r="V758" s="9">
        <v>6.8767999999999994</v>
      </c>
    </row>
    <row r="759" spans="1:22" ht="14.25" customHeight="1" x14ac:dyDescent="0.3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6">
        <v>119.8</v>
      </c>
      <c r="T759" s="1">
        <v>4</v>
      </c>
      <c r="U759" s="1">
        <v>0</v>
      </c>
      <c r="V759" s="9">
        <v>47.92</v>
      </c>
    </row>
    <row r="760" spans="1:22" ht="14.25" customHeight="1" x14ac:dyDescent="0.3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6">
        <v>13.128</v>
      </c>
      <c r="T760" s="1">
        <v>3</v>
      </c>
      <c r="U760" s="1">
        <v>0.2</v>
      </c>
      <c r="V760" s="9">
        <v>4.2665999999999986</v>
      </c>
    </row>
    <row r="761" spans="1:22" ht="14.25" customHeight="1" x14ac:dyDescent="0.3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6">
        <v>22.72</v>
      </c>
      <c r="T761" s="1">
        <v>4</v>
      </c>
      <c r="U761" s="1">
        <v>0</v>
      </c>
      <c r="V761" s="9">
        <v>10.223999999999998</v>
      </c>
    </row>
    <row r="762" spans="1:22" ht="14.25" customHeight="1" x14ac:dyDescent="0.3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6">
        <v>58.320000000000007</v>
      </c>
      <c r="T762" s="1">
        <v>9</v>
      </c>
      <c r="U762" s="1">
        <v>0</v>
      </c>
      <c r="V762" s="9">
        <v>27.993600000000001</v>
      </c>
    </row>
    <row r="763" spans="1:22" ht="14.25" customHeight="1" x14ac:dyDescent="0.3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6">
        <v>12.39</v>
      </c>
      <c r="T763" s="1">
        <v>3</v>
      </c>
      <c r="U763" s="1">
        <v>0</v>
      </c>
      <c r="V763" s="9">
        <v>5.6993999999999998</v>
      </c>
    </row>
    <row r="764" spans="1:22" ht="14.25" customHeight="1" x14ac:dyDescent="0.3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6">
        <v>107.982</v>
      </c>
      <c r="T764" s="1">
        <v>3</v>
      </c>
      <c r="U764" s="1">
        <v>0.4</v>
      </c>
      <c r="V764" s="9">
        <v>-26.995499999999993</v>
      </c>
    </row>
    <row r="765" spans="1:22" ht="14.25" customHeight="1" x14ac:dyDescent="0.3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6">
        <v>11.36</v>
      </c>
      <c r="T765" s="1">
        <v>2</v>
      </c>
      <c r="U765" s="1">
        <v>0</v>
      </c>
      <c r="V765" s="9">
        <v>5.3391999999999991</v>
      </c>
    </row>
    <row r="766" spans="1:22" ht="14.25" customHeight="1" x14ac:dyDescent="0.3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6">
        <v>50.94</v>
      </c>
      <c r="T766" s="1">
        <v>3</v>
      </c>
      <c r="U766" s="1">
        <v>0</v>
      </c>
      <c r="V766" s="9">
        <v>25.47</v>
      </c>
    </row>
    <row r="767" spans="1:22" ht="14.25" customHeight="1" x14ac:dyDescent="0.3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6">
        <v>646.74</v>
      </c>
      <c r="T767" s="1">
        <v>6</v>
      </c>
      <c r="U767" s="1">
        <v>0</v>
      </c>
      <c r="V767" s="9">
        <v>258.69600000000003</v>
      </c>
    </row>
    <row r="768" spans="1:22" ht="14.25" customHeight="1" x14ac:dyDescent="0.3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6">
        <v>5.64</v>
      </c>
      <c r="T768" s="1">
        <v>3</v>
      </c>
      <c r="U768" s="1">
        <v>0</v>
      </c>
      <c r="V768" s="9">
        <v>2.7071999999999994</v>
      </c>
    </row>
    <row r="769" spans="1:22" ht="14.25" customHeight="1" x14ac:dyDescent="0.3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6">
        <v>572.58000000000004</v>
      </c>
      <c r="T769" s="1">
        <v>6</v>
      </c>
      <c r="U769" s="1">
        <v>0</v>
      </c>
      <c r="V769" s="9">
        <v>34.354799999999955</v>
      </c>
    </row>
    <row r="770" spans="1:22" ht="14.25" customHeight="1" x14ac:dyDescent="0.3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6">
        <v>310.88000000000005</v>
      </c>
      <c r="T770" s="1">
        <v>2</v>
      </c>
      <c r="U770" s="1">
        <v>0.2</v>
      </c>
      <c r="V770" s="9">
        <v>23.315999999999988</v>
      </c>
    </row>
    <row r="771" spans="1:22" ht="14.25" customHeight="1" x14ac:dyDescent="0.3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6">
        <v>641.96</v>
      </c>
      <c r="T771" s="1">
        <v>2</v>
      </c>
      <c r="U771" s="1">
        <v>0</v>
      </c>
      <c r="V771" s="9">
        <v>179.74880000000002</v>
      </c>
    </row>
    <row r="772" spans="1:22" ht="14.25" customHeight="1" x14ac:dyDescent="0.3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6">
        <v>18.28</v>
      </c>
      <c r="T772" s="1">
        <v>2</v>
      </c>
      <c r="U772" s="1">
        <v>0</v>
      </c>
      <c r="V772" s="9">
        <v>9.14</v>
      </c>
    </row>
    <row r="773" spans="1:22" ht="14.25" customHeight="1" x14ac:dyDescent="0.3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6">
        <v>207</v>
      </c>
      <c r="T773" s="1">
        <v>3</v>
      </c>
      <c r="U773" s="1">
        <v>0</v>
      </c>
      <c r="V773" s="9">
        <v>51.75</v>
      </c>
    </row>
    <row r="774" spans="1:22" ht="14.25" customHeight="1" x14ac:dyDescent="0.3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6">
        <v>32.35</v>
      </c>
      <c r="T774" s="1">
        <v>5</v>
      </c>
      <c r="U774" s="1">
        <v>0</v>
      </c>
      <c r="V774" s="9">
        <v>16.175000000000001</v>
      </c>
    </row>
    <row r="775" spans="1:22" ht="14.25" customHeight="1" x14ac:dyDescent="0.3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6">
        <v>7.71</v>
      </c>
      <c r="T775" s="1">
        <v>1</v>
      </c>
      <c r="U775" s="1">
        <v>0</v>
      </c>
      <c r="V775" s="9">
        <v>3.4695</v>
      </c>
    </row>
    <row r="776" spans="1:22" ht="14.25" customHeight="1" x14ac:dyDescent="0.3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6">
        <v>40.299999999999997</v>
      </c>
      <c r="T776" s="1">
        <v>2</v>
      </c>
      <c r="U776" s="1">
        <v>0</v>
      </c>
      <c r="V776" s="9">
        <v>10.881</v>
      </c>
    </row>
    <row r="777" spans="1:22" ht="14.25" customHeight="1" x14ac:dyDescent="0.3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6">
        <v>34.580000000000005</v>
      </c>
      <c r="T777" s="1">
        <v>7</v>
      </c>
      <c r="U777" s="1">
        <v>0</v>
      </c>
      <c r="V777" s="9">
        <v>14.523600000000002</v>
      </c>
    </row>
    <row r="778" spans="1:22" ht="14.25" customHeight="1" x14ac:dyDescent="0.3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6">
        <v>32.76</v>
      </c>
      <c r="T778" s="1">
        <v>7</v>
      </c>
      <c r="U778" s="1">
        <v>0.2</v>
      </c>
      <c r="V778" s="9">
        <v>3.6854999999999958</v>
      </c>
    </row>
    <row r="779" spans="1:22" ht="14.25" customHeight="1" x14ac:dyDescent="0.3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6">
        <v>544.00800000000004</v>
      </c>
      <c r="T779" s="1">
        <v>3</v>
      </c>
      <c r="U779" s="1">
        <v>0.2</v>
      </c>
      <c r="V779" s="9">
        <v>40.800600000000003</v>
      </c>
    </row>
    <row r="780" spans="1:22" ht="14.25" customHeight="1" x14ac:dyDescent="0.3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6">
        <v>59.94</v>
      </c>
      <c r="T780" s="1">
        <v>3</v>
      </c>
      <c r="U780" s="1">
        <v>0</v>
      </c>
      <c r="V780" s="9">
        <v>28.171799999999998</v>
      </c>
    </row>
    <row r="781" spans="1:22" ht="14.25" customHeight="1" x14ac:dyDescent="0.3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6">
        <v>23.92</v>
      </c>
      <c r="T781" s="1">
        <v>4</v>
      </c>
      <c r="U781" s="1">
        <v>0</v>
      </c>
      <c r="V781" s="9">
        <v>11.720800000000001</v>
      </c>
    </row>
    <row r="782" spans="1:22" ht="14.25" customHeight="1" x14ac:dyDescent="0.3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6">
        <v>4.28</v>
      </c>
      <c r="T782" s="1">
        <v>1</v>
      </c>
      <c r="U782" s="1">
        <v>0</v>
      </c>
      <c r="V782" s="9">
        <v>1.9259999999999997</v>
      </c>
    </row>
    <row r="783" spans="1:22" ht="14.25" customHeight="1" x14ac:dyDescent="0.3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6">
        <v>32.07</v>
      </c>
      <c r="T783" s="1">
        <v>5</v>
      </c>
      <c r="U783" s="1">
        <v>0.7</v>
      </c>
      <c r="V783" s="9">
        <v>-22.448999999999991</v>
      </c>
    </row>
    <row r="784" spans="1:22" ht="14.25" customHeight="1" x14ac:dyDescent="0.3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6">
        <v>24</v>
      </c>
      <c r="T784" s="1">
        <v>2</v>
      </c>
      <c r="U784" s="1">
        <v>0.2</v>
      </c>
      <c r="V784" s="9">
        <v>-2.6999999999999993</v>
      </c>
    </row>
    <row r="785" spans="1:22" ht="14.25" customHeight="1" x14ac:dyDescent="0.3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6">
        <v>35.49</v>
      </c>
      <c r="T785" s="1">
        <v>1</v>
      </c>
      <c r="U785" s="1">
        <v>0.5</v>
      </c>
      <c r="V785" s="9">
        <v>-15.615600000000001</v>
      </c>
    </row>
    <row r="786" spans="1:22" ht="14.25" customHeight="1" x14ac:dyDescent="0.3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6">
        <v>47.984000000000002</v>
      </c>
      <c r="T786" s="1">
        <v>2</v>
      </c>
      <c r="U786" s="1">
        <v>0.2</v>
      </c>
      <c r="V786" s="9">
        <v>0.59979999999999656</v>
      </c>
    </row>
    <row r="787" spans="1:22" ht="14.25" customHeight="1" x14ac:dyDescent="0.3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6">
        <v>186.69</v>
      </c>
      <c r="T787" s="1">
        <v>3</v>
      </c>
      <c r="U787" s="1">
        <v>0</v>
      </c>
      <c r="V787" s="9">
        <v>87.744299999999981</v>
      </c>
    </row>
    <row r="788" spans="1:22" ht="14.25" customHeight="1" x14ac:dyDescent="0.3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6">
        <v>17.456</v>
      </c>
      <c r="T788" s="1">
        <v>2</v>
      </c>
      <c r="U788" s="1">
        <v>0.2</v>
      </c>
      <c r="V788" s="9">
        <v>5.8914</v>
      </c>
    </row>
    <row r="789" spans="1:22" ht="14.25" customHeight="1" x14ac:dyDescent="0.3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6">
        <v>348.92800000000005</v>
      </c>
      <c r="T789" s="1">
        <v>2</v>
      </c>
      <c r="U789" s="1">
        <v>0.2</v>
      </c>
      <c r="V789" s="9">
        <v>34.89279999999998</v>
      </c>
    </row>
    <row r="790" spans="1:22" ht="14.25" customHeight="1" x14ac:dyDescent="0.3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6">
        <v>143.96</v>
      </c>
      <c r="T790" s="1">
        <v>4</v>
      </c>
      <c r="U790" s="1">
        <v>0</v>
      </c>
      <c r="V790" s="9">
        <v>69.100800000000007</v>
      </c>
    </row>
    <row r="791" spans="1:22" ht="14.25" customHeight="1" x14ac:dyDescent="0.3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6">
        <v>15.42</v>
      </c>
      <c r="T791" s="1">
        <v>1</v>
      </c>
      <c r="U791" s="1">
        <v>0</v>
      </c>
      <c r="V791" s="9">
        <v>4.1634000000000011</v>
      </c>
    </row>
    <row r="792" spans="1:22" ht="14.25" customHeight="1" x14ac:dyDescent="0.3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6">
        <v>43.04</v>
      </c>
      <c r="T792" s="1">
        <v>8</v>
      </c>
      <c r="U792" s="1">
        <v>0</v>
      </c>
      <c r="V792" s="9">
        <v>21.089600000000001</v>
      </c>
    </row>
    <row r="793" spans="1:22" ht="14.25" customHeight="1" x14ac:dyDescent="0.3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6">
        <v>332.94</v>
      </c>
      <c r="T793" s="1">
        <v>3</v>
      </c>
      <c r="U793" s="1">
        <v>0</v>
      </c>
      <c r="V793" s="9">
        <v>79.905599999999993</v>
      </c>
    </row>
    <row r="794" spans="1:22" ht="14.25" customHeight="1" x14ac:dyDescent="0.3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6">
        <v>1363.96</v>
      </c>
      <c r="T794" s="1">
        <v>5</v>
      </c>
      <c r="U794" s="1">
        <v>0.2</v>
      </c>
      <c r="V794" s="9">
        <v>85.247500000000002</v>
      </c>
    </row>
    <row r="795" spans="1:22" ht="14.25" customHeight="1" x14ac:dyDescent="0.3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6">
        <v>9.9600000000000009</v>
      </c>
      <c r="T795" s="1">
        <v>2</v>
      </c>
      <c r="U795" s="1">
        <v>0</v>
      </c>
      <c r="V795" s="9">
        <v>4.5815999999999999</v>
      </c>
    </row>
    <row r="796" spans="1:22" ht="14.25" customHeight="1" x14ac:dyDescent="0.3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6">
        <v>21.72</v>
      </c>
      <c r="T796" s="1">
        <v>4</v>
      </c>
      <c r="U796" s="1">
        <v>0</v>
      </c>
      <c r="V796" s="9">
        <v>10.642799999999999</v>
      </c>
    </row>
    <row r="797" spans="1:22" ht="14.25" customHeight="1" x14ac:dyDescent="0.3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6">
        <v>20.16</v>
      </c>
      <c r="T797" s="1">
        <v>7</v>
      </c>
      <c r="U797" s="1">
        <v>0</v>
      </c>
      <c r="V797" s="9">
        <v>9.8783999999999992</v>
      </c>
    </row>
    <row r="798" spans="1:22" ht="14.25" customHeight="1" x14ac:dyDescent="0.3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6">
        <v>132.79</v>
      </c>
      <c r="T798" s="1">
        <v>7</v>
      </c>
      <c r="U798" s="1">
        <v>0</v>
      </c>
      <c r="V798" s="9">
        <v>63.739199999999997</v>
      </c>
    </row>
    <row r="799" spans="1:22" ht="14.25" customHeight="1" x14ac:dyDescent="0.3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6">
        <v>12.96</v>
      </c>
      <c r="T799" s="1">
        <v>2</v>
      </c>
      <c r="U799" s="1">
        <v>0</v>
      </c>
      <c r="V799" s="9">
        <v>6.2208000000000006</v>
      </c>
    </row>
    <row r="800" spans="1:22" ht="14.25" customHeight="1" x14ac:dyDescent="0.3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6">
        <v>21.560000000000002</v>
      </c>
      <c r="T800" s="1">
        <v>7</v>
      </c>
      <c r="U800" s="1">
        <v>0</v>
      </c>
      <c r="V800" s="9">
        <v>10.348799999999999</v>
      </c>
    </row>
    <row r="801" spans="1:22" ht="14.25" customHeight="1" x14ac:dyDescent="0.3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6">
        <v>283.92</v>
      </c>
      <c r="T801" s="1">
        <v>5</v>
      </c>
      <c r="U801" s="1">
        <v>0.2</v>
      </c>
      <c r="V801" s="9">
        <v>17.745000000000019</v>
      </c>
    </row>
    <row r="802" spans="1:22" ht="14.25" customHeight="1" x14ac:dyDescent="0.3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6">
        <v>22.23</v>
      </c>
      <c r="T802" s="1">
        <v>1</v>
      </c>
      <c r="U802" s="1">
        <v>0</v>
      </c>
      <c r="V802" s="9">
        <v>7.3358999999999988</v>
      </c>
    </row>
    <row r="803" spans="1:22" ht="14.25" customHeight="1" x14ac:dyDescent="0.3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6">
        <v>215.96799999999999</v>
      </c>
      <c r="T803" s="1">
        <v>2</v>
      </c>
      <c r="U803" s="1">
        <v>0.2</v>
      </c>
      <c r="V803" s="9">
        <v>18.897199999999991</v>
      </c>
    </row>
    <row r="804" spans="1:22" ht="14.25" customHeight="1" x14ac:dyDescent="0.3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6">
        <v>355.32</v>
      </c>
      <c r="T804" s="1">
        <v>9</v>
      </c>
      <c r="U804" s="1">
        <v>0</v>
      </c>
      <c r="V804" s="9">
        <v>99.48960000000001</v>
      </c>
    </row>
    <row r="805" spans="1:22" ht="14.25" customHeight="1" x14ac:dyDescent="0.3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6">
        <v>12.96</v>
      </c>
      <c r="T805" s="1">
        <v>2</v>
      </c>
      <c r="U805" s="1">
        <v>0</v>
      </c>
      <c r="V805" s="9">
        <v>6.2208000000000006</v>
      </c>
    </row>
    <row r="806" spans="1:22" ht="14.25" customHeight="1" x14ac:dyDescent="0.3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6">
        <v>18.28</v>
      </c>
      <c r="T806" s="1">
        <v>2</v>
      </c>
      <c r="U806" s="1">
        <v>0</v>
      </c>
      <c r="V806" s="9">
        <v>6.2151999999999994</v>
      </c>
    </row>
    <row r="807" spans="1:22" ht="14.25" customHeight="1" x14ac:dyDescent="0.3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6">
        <v>43.176000000000002</v>
      </c>
      <c r="T807" s="1">
        <v>3</v>
      </c>
      <c r="U807" s="1">
        <v>0.2</v>
      </c>
      <c r="V807" s="9">
        <v>4.3176000000000005</v>
      </c>
    </row>
    <row r="808" spans="1:22" ht="14.25" customHeight="1" x14ac:dyDescent="0.3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6">
        <v>1983.9680000000001</v>
      </c>
      <c r="T808" s="1">
        <v>4</v>
      </c>
      <c r="U808" s="1">
        <v>0.2</v>
      </c>
      <c r="V808" s="9">
        <v>247.99599999999981</v>
      </c>
    </row>
    <row r="809" spans="1:22" ht="14.25" customHeight="1" x14ac:dyDescent="0.3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6">
        <v>28.4</v>
      </c>
      <c r="T809" s="1">
        <v>2</v>
      </c>
      <c r="U809" s="1">
        <v>0</v>
      </c>
      <c r="V809" s="9">
        <v>11.076000000000001</v>
      </c>
    </row>
    <row r="810" spans="1:22" ht="14.25" customHeight="1" x14ac:dyDescent="0.3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6">
        <v>149.97</v>
      </c>
      <c r="T810" s="1">
        <v>3</v>
      </c>
      <c r="U810" s="1">
        <v>0</v>
      </c>
      <c r="V810" s="9">
        <v>50.989800000000002</v>
      </c>
    </row>
    <row r="811" spans="1:22" ht="14.25" customHeight="1" x14ac:dyDescent="0.3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6">
        <v>11.52</v>
      </c>
      <c r="T811" s="1">
        <v>4</v>
      </c>
      <c r="U811" s="1">
        <v>0</v>
      </c>
      <c r="V811" s="9">
        <v>3.2256</v>
      </c>
    </row>
    <row r="812" spans="1:22" ht="14.25" customHeight="1" x14ac:dyDescent="0.3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6">
        <v>1298.55</v>
      </c>
      <c r="T812" s="1">
        <v>5</v>
      </c>
      <c r="U812" s="1">
        <v>0</v>
      </c>
      <c r="V812" s="9">
        <v>311.65199999999999</v>
      </c>
    </row>
    <row r="813" spans="1:22" ht="14.25" customHeight="1" x14ac:dyDescent="0.3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6">
        <v>213.92</v>
      </c>
      <c r="T813" s="1">
        <v>4</v>
      </c>
      <c r="U813" s="1">
        <v>0</v>
      </c>
      <c r="V813" s="9">
        <v>62.036799999999971</v>
      </c>
    </row>
    <row r="814" spans="1:22" ht="14.25" customHeight="1" x14ac:dyDescent="0.3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6">
        <v>25.78</v>
      </c>
      <c r="T814" s="1">
        <v>2</v>
      </c>
      <c r="U814" s="1">
        <v>0</v>
      </c>
      <c r="V814" s="9">
        <v>2.5779999999999994</v>
      </c>
    </row>
    <row r="815" spans="1:22" ht="14.25" customHeight="1" x14ac:dyDescent="0.3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6">
        <v>18.28</v>
      </c>
      <c r="T815" s="1">
        <v>2</v>
      </c>
      <c r="U815" s="1">
        <v>0</v>
      </c>
      <c r="V815" s="9">
        <v>6.2151999999999994</v>
      </c>
    </row>
    <row r="816" spans="1:22" ht="14.25" customHeight="1" x14ac:dyDescent="0.3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6">
        <v>1399.93</v>
      </c>
      <c r="T816" s="1">
        <v>7</v>
      </c>
      <c r="U816" s="1">
        <v>0</v>
      </c>
      <c r="V816" s="9">
        <v>601.96990000000005</v>
      </c>
    </row>
    <row r="817" spans="1:22" ht="14.25" customHeight="1" x14ac:dyDescent="0.3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6">
        <v>51.84</v>
      </c>
      <c r="T817" s="1">
        <v>8</v>
      </c>
      <c r="U817" s="1">
        <v>0</v>
      </c>
      <c r="V817" s="9">
        <v>24.883200000000002</v>
      </c>
    </row>
    <row r="818" spans="1:22" ht="14.25" customHeight="1" x14ac:dyDescent="0.3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6">
        <v>5.3440000000000003</v>
      </c>
      <c r="T818" s="1">
        <v>1</v>
      </c>
      <c r="U818" s="1">
        <v>0.2</v>
      </c>
      <c r="V818" s="9">
        <v>1.8703999999999998</v>
      </c>
    </row>
    <row r="819" spans="1:22" ht="14.25" customHeight="1" x14ac:dyDescent="0.3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6">
        <v>41.472000000000008</v>
      </c>
      <c r="T819" s="1">
        <v>8</v>
      </c>
      <c r="U819" s="1">
        <v>0.2</v>
      </c>
      <c r="V819" s="9">
        <v>14.5152</v>
      </c>
    </row>
    <row r="820" spans="1:22" ht="14.25" customHeight="1" x14ac:dyDescent="0.3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6">
        <v>3.168000000000001</v>
      </c>
      <c r="T820" s="1">
        <v>3</v>
      </c>
      <c r="U820" s="1">
        <v>0.7</v>
      </c>
      <c r="V820" s="9">
        <v>-2.4287999999999998</v>
      </c>
    </row>
    <row r="821" spans="1:22" ht="14.25" customHeight="1" x14ac:dyDescent="0.3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6">
        <v>1228.4649999999999</v>
      </c>
      <c r="T821" s="1">
        <v>5</v>
      </c>
      <c r="U821" s="1">
        <v>0.3</v>
      </c>
      <c r="V821" s="9">
        <v>0</v>
      </c>
    </row>
    <row r="822" spans="1:22" ht="14.25" customHeight="1" x14ac:dyDescent="0.3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6">
        <v>31.086000000000006</v>
      </c>
      <c r="T822" s="1">
        <v>3</v>
      </c>
      <c r="U822" s="1">
        <v>0.7</v>
      </c>
      <c r="V822" s="9">
        <v>-22.796399999999991</v>
      </c>
    </row>
    <row r="823" spans="1:22" ht="14.25" customHeight="1" x14ac:dyDescent="0.3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6">
        <v>335.52</v>
      </c>
      <c r="T823" s="1">
        <v>4</v>
      </c>
      <c r="U823" s="1">
        <v>0.2</v>
      </c>
      <c r="V823" s="9">
        <v>117.43199999999999</v>
      </c>
    </row>
    <row r="824" spans="1:22" ht="14.25" customHeight="1" x14ac:dyDescent="0.3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6">
        <v>239.96999999999997</v>
      </c>
      <c r="T824" s="1">
        <v>3</v>
      </c>
      <c r="U824" s="1">
        <v>0</v>
      </c>
      <c r="V824" s="9">
        <v>71.990999999999985</v>
      </c>
    </row>
    <row r="825" spans="1:22" ht="14.25" customHeight="1" x14ac:dyDescent="0.3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6">
        <v>9.82</v>
      </c>
      <c r="T825" s="1">
        <v>2</v>
      </c>
      <c r="U825" s="1">
        <v>0</v>
      </c>
      <c r="V825" s="9">
        <v>4.8117999999999999</v>
      </c>
    </row>
    <row r="826" spans="1:22" ht="14.25" customHeight="1" x14ac:dyDescent="0.3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6">
        <v>67.8</v>
      </c>
      <c r="T826" s="1">
        <v>4</v>
      </c>
      <c r="U826" s="1">
        <v>0</v>
      </c>
      <c r="V826" s="9">
        <v>4.0679999999999978</v>
      </c>
    </row>
    <row r="827" spans="1:22" ht="14.25" customHeight="1" x14ac:dyDescent="0.3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6">
        <v>167.97</v>
      </c>
      <c r="T827" s="1">
        <v>3</v>
      </c>
      <c r="U827" s="1">
        <v>0</v>
      </c>
      <c r="V827" s="9">
        <v>40.31280000000001</v>
      </c>
    </row>
    <row r="828" spans="1:22" ht="14.25" customHeight="1" x14ac:dyDescent="0.3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6">
        <v>35</v>
      </c>
      <c r="T828" s="1">
        <v>7</v>
      </c>
      <c r="U828" s="1">
        <v>0</v>
      </c>
      <c r="V828" s="9">
        <v>16.8</v>
      </c>
    </row>
    <row r="829" spans="1:22" ht="14.25" customHeight="1" x14ac:dyDescent="0.3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6">
        <v>37.24</v>
      </c>
      <c r="T829" s="1">
        <v>4</v>
      </c>
      <c r="U829" s="1">
        <v>0</v>
      </c>
      <c r="V829" s="9">
        <v>10.799599999999998</v>
      </c>
    </row>
    <row r="830" spans="1:22" ht="14.25" customHeight="1" x14ac:dyDescent="0.3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6">
        <v>15.28</v>
      </c>
      <c r="T830" s="1">
        <v>2</v>
      </c>
      <c r="U830" s="1">
        <v>0</v>
      </c>
      <c r="V830" s="9">
        <v>7.4871999999999996</v>
      </c>
    </row>
    <row r="831" spans="1:22" ht="14.25" customHeight="1" x14ac:dyDescent="0.3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6">
        <v>301.95999999999998</v>
      </c>
      <c r="T831" s="1">
        <v>2</v>
      </c>
      <c r="U831" s="1">
        <v>0</v>
      </c>
      <c r="V831" s="9">
        <v>90.587999999999965</v>
      </c>
    </row>
    <row r="832" spans="1:22" ht="14.25" customHeight="1" x14ac:dyDescent="0.3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6">
        <v>180.66</v>
      </c>
      <c r="T832" s="1">
        <v>3</v>
      </c>
      <c r="U832" s="1">
        <v>0</v>
      </c>
      <c r="V832" s="9">
        <v>50.584800000000008</v>
      </c>
    </row>
    <row r="833" spans="1:22" ht="14.25" customHeight="1" x14ac:dyDescent="0.3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6">
        <v>191.98</v>
      </c>
      <c r="T833" s="1">
        <v>2</v>
      </c>
      <c r="U833" s="1">
        <v>0</v>
      </c>
      <c r="V833" s="9">
        <v>51.834599999999995</v>
      </c>
    </row>
    <row r="834" spans="1:22" ht="14.25" customHeight="1" x14ac:dyDescent="0.3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6">
        <v>65.989999999999995</v>
      </c>
      <c r="T834" s="1">
        <v>1</v>
      </c>
      <c r="U834" s="1">
        <v>0</v>
      </c>
      <c r="V834" s="9">
        <v>17.157400000000003</v>
      </c>
    </row>
    <row r="835" spans="1:22" ht="14.25" customHeight="1" x14ac:dyDescent="0.3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6">
        <v>35.216000000000001</v>
      </c>
      <c r="T835" s="1">
        <v>2</v>
      </c>
      <c r="U835" s="1">
        <v>0.2</v>
      </c>
      <c r="V835" s="9">
        <v>2.6411999999999995</v>
      </c>
    </row>
    <row r="836" spans="1:22" ht="14.25" customHeight="1" x14ac:dyDescent="0.3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6">
        <v>23.696000000000002</v>
      </c>
      <c r="T836" s="1">
        <v>2</v>
      </c>
      <c r="U836" s="1">
        <v>0.2</v>
      </c>
      <c r="V836" s="9">
        <v>6.5164</v>
      </c>
    </row>
    <row r="837" spans="1:22" ht="14.25" customHeight="1" x14ac:dyDescent="0.3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6">
        <v>265.47500000000002</v>
      </c>
      <c r="T837" s="1">
        <v>1</v>
      </c>
      <c r="U837" s="1">
        <v>0.5</v>
      </c>
      <c r="V837" s="9">
        <v>-111.49950000000007</v>
      </c>
    </row>
    <row r="838" spans="1:22" ht="14.25" customHeight="1" x14ac:dyDescent="0.3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6">
        <v>51.183999999999983</v>
      </c>
      <c r="T838" s="1">
        <v>4</v>
      </c>
      <c r="U838" s="1">
        <v>0.8</v>
      </c>
      <c r="V838" s="9">
        <v>-79.335199999999986</v>
      </c>
    </row>
    <row r="839" spans="1:22" ht="14.25" customHeight="1" x14ac:dyDescent="0.3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6">
        <v>9.6640000000000015</v>
      </c>
      <c r="T839" s="1">
        <v>2</v>
      </c>
      <c r="U839" s="1">
        <v>0.2</v>
      </c>
      <c r="V839" s="9">
        <v>3.2615999999999996</v>
      </c>
    </row>
    <row r="840" spans="1:22" ht="14.25" customHeight="1" x14ac:dyDescent="0.3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6">
        <v>21.071999999999999</v>
      </c>
      <c r="T840" s="1">
        <v>3</v>
      </c>
      <c r="U840" s="1">
        <v>0.2</v>
      </c>
      <c r="V840" s="9">
        <v>1.5804</v>
      </c>
    </row>
    <row r="841" spans="1:22" ht="14.25" customHeight="1" x14ac:dyDescent="0.3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6">
        <v>60.449999999999996</v>
      </c>
      <c r="T841" s="1">
        <v>3</v>
      </c>
      <c r="U841" s="1">
        <v>0</v>
      </c>
      <c r="V841" s="9">
        <v>16.3215</v>
      </c>
    </row>
    <row r="842" spans="1:22" ht="14.25" customHeight="1" x14ac:dyDescent="0.3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6">
        <v>11.52</v>
      </c>
      <c r="T842" s="1">
        <v>4</v>
      </c>
      <c r="U842" s="1">
        <v>0</v>
      </c>
      <c r="V842" s="9">
        <v>3.3407999999999998</v>
      </c>
    </row>
    <row r="843" spans="1:22" ht="14.25" customHeight="1" x14ac:dyDescent="0.3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6">
        <v>186.048</v>
      </c>
      <c r="T843" s="1">
        <v>4</v>
      </c>
      <c r="U843" s="1">
        <v>0.2</v>
      </c>
      <c r="V843" s="9">
        <v>9.3024000000000058</v>
      </c>
    </row>
    <row r="844" spans="1:22" ht="14.25" customHeight="1" x14ac:dyDescent="0.3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6">
        <v>37.44</v>
      </c>
      <c r="T844" s="1">
        <v>4</v>
      </c>
      <c r="U844" s="1">
        <v>0.2</v>
      </c>
      <c r="V844" s="9">
        <v>11.699999999999996</v>
      </c>
    </row>
    <row r="845" spans="1:22" ht="14.25" customHeight="1" x14ac:dyDescent="0.3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6">
        <v>26.975999999999999</v>
      </c>
      <c r="T845" s="1">
        <v>4</v>
      </c>
      <c r="U845" s="1">
        <v>0.2</v>
      </c>
      <c r="V845" s="9">
        <v>8.767199999999999</v>
      </c>
    </row>
    <row r="846" spans="1:22" ht="14.25" customHeight="1" x14ac:dyDescent="0.3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6">
        <v>11.36</v>
      </c>
      <c r="T846" s="1">
        <v>2</v>
      </c>
      <c r="U846" s="1">
        <v>0</v>
      </c>
      <c r="V846" s="9">
        <v>3.2943999999999996</v>
      </c>
    </row>
    <row r="847" spans="1:22" ht="14.25" customHeight="1" x14ac:dyDescent="0.3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6">
        <v>14.62</v>
      </c>
      <c r="T847" s="1">
        <v>2</v>
      </c>
      <c r="U847" s="1">
        <v>0</v>
      </c>
      <c r="V847" s="9">
        <v>6.8713999999999995</v>
      </c>
    </row>
    <row r="848" spans="1:22" ht="14.25" customHeight="1" x14ac:dyDescent="0.3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6">
        <v>83.72</v>
      </c>
      <c r="T848" s="1">
        <v>7</v>
      </c>
      <c r="U848" s="1">
        <v>0</v>
      </c>
      <c r="V848" s="9">
        <v>23.441600000000005</v>
      </c>
    </row>
    <row r="849" spans="1:22" ht="14.25" customHeight="1" x14ac:dyDescent="0.3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6">
        <v>287.94</v>
      </c>
      <c r="T849" s="1">
        <v>3</v>
      </c>
      <c r="U849" s="1">
        <v>0</v>
      </c>
      <c r="V849" s="9">
        <v>77.743800000000022</v>
      </c>
    </row>
    <row r="850" spans="1:22" ht="14.25" customHeight="1" x14ac:dyDescent="0.3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6">
        <v>48.896000000000001</v>
      </c>
      <c r="T850" s="1">
        <v>4</v>
      </c>
      <c r="U850" s="1">
        <v>0.2</v>
      </c>
      <c r="V850" s="9">
        <v>8.5567999999999991</v>
      </c>
    </row>
    <row r="851" spans="1:22" ht="14.25" customHeight="1" x14ac:dyDescent="0.3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6">
        <v>115.36</v>
      </c>
      <c r="T851" s="1">
        <v>7</v>
      </c>
      <c r="U851" s="1">
        <v>0</v>
      </c>
      <c r="V851" s="9">
        <v>49.604800000000012</v>
      </c>
    </row>
    <row r="852" spans="1:22" ht="14.25" customHeight="1" x14ac:dyDescent="0.3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6">
        <v>5.16</v>
      </c>
      <c r="T852" s="1">
        <v>2</v>
      </c>
      <c r="U852" s="1">
        <v>0</v>
      </c>
      <c r="V852" s="9">
        <v>1.3416000000000001</v>
      </c>
    </row>
    <row r="853" spans="1:22" ht="14.25" customHeight="1" x14ac:dyDescent="0.3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6">
        <v>38.880000000000003</v>
      </c>
      <c r="T853" s="1">
        <v>6</v>
      </c>
      <c r="U853" s="1">
        <v>0</v>
      </c>
      <c r="V853" s="9">
        <v>18.662400000000002</v>
      </c>
    </row>
    <row r="854" spans="1:22" ht="14.25" customHeight="1" x14ac:dyDescent="0.3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6">
        <v>185.88</v>
      </c>
      <c r="T854" s="1">
        <v>6</v>
      </c>
      <c r="U854" s="1">
        <v>0</v>
      </c>
      <c r="V854" s="9">
        <v>50.187599999999996</v>
      </c>
    </row>
    <row r="855" spans="1:22" ht="14.25" customHeight="1" x14ac:dyDescent="0.3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6">
        <v>44.46</v>
      </c>
      <c r="T855" s="1">
        <v>2</v>
      </c>
      <c r="U855" s="1">
        <v>0</v>
      </c>
      <c r="V855" s="9">
        <v>14.671799999999998</v>
      </c>
    </row>
    <row r="856" spans="1:22" ht="14.25" customHeight="1" x14ac:dyDescent="0.3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6">
        <v>242.94</v>
      </c>
      <c r="T856" s="1">
        <v>3</v>
      </c>
      <c r="U856" s="1">
        <v>0</v>
      </c>
      <c r="V856" s="9">
        <v>9.7175999999999902</v>
      </c>
    </row>
    <row r="857" spans="1:22" ht="14.25" customHeight="1" x14ac:dyDescent="0.3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6">
        <v>39.96</v>
      </c>
      <c r="T857" s="1">
        <v>2</v>
      </c>
      <c r="U857" s="1">
        <v>0</v>
      </c>
      <c r="V857" s="9">
        <v>18.781199999999998</v>
      </c>
    </row>
    <row r="858" spans="1:22" ht="14.25" customHeight="1" x14ac:dyDescent="0.3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6">
        <v>102.30000000000001</v>
      </c>
      <c r="T858" s="1">
        <v>10</v>
      </c>
      <c r="U858" s="1">
        <v>0</v>
      </c>
      <c r="V858" s="9">
        <v>26.598000000000006</v>
      </c>
    </row>
    <row r="859" spans="1:22" ht="14.25" customHeight="1" x14ac:dyDescent="0.3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6">
        <v>21.36</v>
      </c>
      <c r="T859" s="1">
        <v>2</v>
      </c>
      <c r="U859" s="1">
        <v>0</v>
      </c>
      <c r="V859" s="9">
        <v>5.7672000000000008</v>
      </c>
    </row>
    <row r="860" spans="1:22" ht="14.25" customHeight="1" x14ac:dyDescent="0.3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6">
        <v>7.61</v>
      </c>
      <c r="T860" s="1">
        <v>1</v>
      </c>
      <c r="U860" s="1">
        <v>0</v>
      </c>
      <c r="V860" s="9">
        <v>3.5766999999999998</v>
      </c>
    </row>
    <row r="861" spans="1:22" ht="14.25" customHeight="1" x14ac:dyDescent="0.3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6">
        <v>7.16</v>
      </c>
      <c r="T861" s="1">
        <v>2</v>
      </c>
      <c r="U861" s="1">
        <v>0</v>
      </c>
      <c r="V861" s="9">
        <v>3.58</v>
      </c>
    </row>
    <row r="862" spans="1:22" ht="14.25" customHeight="1" x14ac:dyDescent="0.3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6">
        <v>7.36</v>
      </c>
      <c r="T862" s="1">
        <v>2</v>
      </c>
      <c r="U862" s="1">
        <v>0</v>
      </c>
      <c r="V862" s="9">
        <v>0.14719999999999978</v>
      </c>
    </row>
    <row r="863" spans="1:22" ht="14.25" customHeight="1" x14ac:dyDescent="0.3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6">
        <v>23.1</v>
      </c>
      <c r="T863" s="1">
        <v>2</v>
      </c>
      <c r="U863" s="1">
        <v>0</v>
      </c>
      <c r="V863" s="9">
        <v>10.625999999999999</v>
      </c>
    </row>
    <row r="864" spans="1:22" ht="14.25" customHeight="1" x14ac:dyDescent="0.3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6">
        <v>191.47200000000001</v>
      </c>
      <c r="T864" s="1">
        <v>6</v>
      </c>
      <c r="U864" s="1">
        <v>0.2</v>
      </c>
      <c r="V864" s="9">
        <v>40.687800000000003</v>
      </c>
    </row>
    <row r="865" spans="1:22" ht="14.25" customHeight="1" x14ac:dyDescent="0.3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6">
        <v>5.2480000000000002</v>
      </c>
      <c r="T865" s="1">
        <v>2</v>
      </c>
      <c r="U865" s="1">
        <v>0.2</v>
      </c>
      <c r="V865" s="9">
        <v>0.59039999999999915</v>
      </c>
    </row>
    <row r="866" spans="1:22" ht="14.25" customHeight="1" x14ac:dyDescent="0.3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6">
        <v>59.184000000000005</v>
      </c>
      <c r="T866" s="1">
        <v>2</v>
      </c>
      <c r="U866" s="1">
        <v>0.2</v>
      </c>
      <c r="V866" s="9">
        <v>5.1786000000000012</v>
      </c>
    </row>
    <row r="867" spans="1:22" ht="14.25" customHeight="1" x14ac:dyDescent="0.3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6">
        <v>2.89</v>
      </c>
      <c r="T867" s="1">
        <v>1</v>
      </c>
      <c r="U867" s="1">
        <v>0</v>
      </c>
      <c r="V867" s="9">
        <v>1.3583000000000001</v>
      </c>
    </row>
    <row r="868" spans="1:22" ht="14.25" customHeight="1" x14ac:dyDescent="0.3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6">
        <v>51.94</v>
      </c>
      <c r="T868" s="1">
        <v>1</v>
      </c>
      <c r="U868" s="1">
        <v>0</v>
      </c>
      <c r="V868" s="9">
        <v>21.295400000000001</v>
      </c>
    </row>
    <row r="869" spans="1:22" ht="14.25" customHeight="1" x14ac:dyDescent="0.3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6">
        <v>15.936000000000002</v>
      </c>
      <c r="T869" s="1">
        <v>4</v>
      </c>
      <c r="U869" s="1">
        <v>0.2</v>
      </c>
      <c r="V869" s="9">
        <v>5.1791999999999998</v>
      </c>
    </row>
    <row r="870" spans="1:22" ht="14.25" customHeight="1" x14ac:dyDescent="0.3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6">
        <v>44.910000000000011</v>
      </c>
      <c r="T870" s="1">
        <v>6</v>
      </c>
      <c r="U870" s="1">
        <v>0.7</v>
      </c>
      <c r="V870" s="9">
        <v>-35.927999999999997</v>
      </c>
    </row>
    <row r="871" spans="1:22" ht="14.25" customHeight="1" x14ac:dyDescent="0.3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6">
        <v>1141.4700000000003</v>
      </c>
      <c r="T871" s="1">
        <v>5</v>
      </c>
      <c r="U871" s="1">
        <v>0.7</v>
      </c>
      <c r="V871" s="9">
        <v>-760.98000000000025</v>
      </c>
    </row>
    <row r="872" spans="1:22" ht="14.25" customHeight="1" x14ac:dyDescent="0.3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6">
        <v>280.78200000000004</v>
      </c>
      <c r="T872" s="1">
        <v>3</v>
      </c>
      <c r="U872" s="1">
        <v>0.4</v>
      </c>
      <c r="V872" s="9">
        <v>-46.797000000000025</v>
      </c>
    </row>
    <row r="873" spans="1:22" ht="14.25" customHeight="1" x14ac:dyDescent="0.3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6">
        <v>34.44</v>
      </c>
      <c r="T873" s="1">
        <v>3</v>
      </c>
      <c r="U873" s="1">
        <v>0</v>
      </c>
      <c r="V873" s="9">
        <v>17.22</v>
      </c>
    </row>
    <row r="874" spans="1:22" ht="14.25" customHeight="1" x14ac:dyDescent="0.3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6">
        <v>11.36</v>
      </c>
      <c r="T874" s="1">
        <v>2</v>
      </c>
      <c r="U874" s="1">
        <v>0</v>
      </c>
      <c r="V874" s="9">
        <v>5.2255999999999991</v>
      </c>
    </row>
    <row r="875" spans="1:22" ht="14.25" customHeight="1" x14ac:dyDescent="0.3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6">
        <v>106.34399999999999</v>
      </c>
      <c r="T875" s="1">
        <v>7</v>
      </c>
      <c r="U875" s="1">
        <v>0.2</v>
      </c>
      <c r="V875" s="9">
        <v>37.220399999999998</v>
      </c>
    </row>
    <row r="876" spans="1:22" ht="14.25" customHeight="1" x14ac:dyDescent="0.3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6">
        <v>192.16000000000003</v>
      </c>
      <c r="T876" s="1">
        <v>5</v>
      </c>
      <c r="U876" s="1">
        <v>0.2</v>
      </c>
      <c r="V876" s="9">
        <v>67.255999999999986</v>
      </c>
    </row>
    <row r="877" spans="1:22" ht="14.25" customHeight="1" x14ac:dyDescent="0.3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6">
        <v>322.59000000000003</v>
      </c>
      <c r="T877" s="1">
        <v>3</v>
      </c>
      <c r="U877" s="1">
        <v>0</v>
      </c>
      <c r="V877" s="9">
        <v>64.518000000000001</v>
      </c>
    </row>
    <row r="878" spans="1:22" ht="14.25" customHeight="1" x14ac:dyDescent="0.3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6">
        <v>29.99</v>
      </c>
      <c r="T878" s="1">
        <v>1</v>
      </c>
      <c r="U878" s="1">
        <v>0</v>
      </c>
      <c r="V878" s="9">
        <v>13.195600000000002</v>
      </c>
    </row>
    <row r="879" spans="1:22" ht="14.25" customHeight="1" x14ac:dyDescent="0.3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6">
        <v>371.96999999999997</v>
      </c>
      <c r="T879" s="1">
        <v>3</v>
      </c>
      <c r="U879" s="1">
        <v>0</v>
      </c>
      <c r="V879" s="9">
        <v>66.954599999999971</v>
      </c>
    </row>
    <row r="880" spans="1:22" ht="14.25" customHeight="1" x14ac:dyDescent="0.3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6">
        <v>5.8920000000000012</v>
      </c>
      <c r="T880" s="1">
        <v>4</v>
      </c>
      <c r="U880" s="1">
        <v>0.7</v>
      </c>
      <c r="V880" s="9">
        <v>-4.1243999999999996</v>
      </c>
    </row>
    <row r="881" spans="1:22" ht="14.25" customHeight="1" x14ac:dyDescent="0.3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6">
        <v>68.472000000000008</v>
      </c>
      <c r="T881" s="1">
        <v>3</v>
      </c>
      <c r="U881" s="1">
        <v>0.2</v>
      </c>
      <c r="V881" s="9">
        <v>23.109299999999998</v>
      </c>
    </row>
    <row r="882" spans="1:22" ht="14.25" customHeight="1" x14ac:dyDescent="0.3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6">
        <v>1242.8999999999999</v>
      </c>
      <c r="T882" s="1">
        <v>5</v>
      </c>
      <c r="U882" s="1">
        <v>0.1</v>
      </c>
      <c r="V882" s="9">
        <v>262.38999999999987</v>
      </c>
    </row>
    <row r="883" spans="1:22" ht="14.25" customHeight="1" x14ac:dyDescent="0.3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6">
        <v>30.84</v>
      </c>
      <c r="T883" s="1">
        <v>2</v>
      </c>
      <c r="U883" s="1">
        <v>0</v>
      </c>
      <c r="V883" s="9">
        <v>8.3268000000000022</v>
      </c>
    </row>
    <row r="884" spans="1:22" ht="14.25" customHeight="1" x14ac:dyDescent="0.3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6">
        <v>13.48</v>
      </c>
      <c r="T884" s="1">
        <v>4</v>
      </c>
      <c r="U884" s="1">
        <v>0</v>
      </c>
      <c r="V884" s="9">
        <v>5.9312000000000014</v>
      </c>
    </row>
    <row r="885" spans="1:22" ht="14.25" customHeight="1" x14ac:dyDescent="0.3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6">
        <v>31.400000000000002</v>
      </c>
      <c r="T885" s="1">
        <v>5</v>
      </c>
      <c r="U885" s="1">
        <v>0</v>
      </c>
      <c r="V885" s="9">
        <v>10.047999999999998</v>
      </c>
    </row>
    <row r="886" spans="1:22" ht="14.25" customHeight="1" x14ac:dyDescent="0.3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6">
        <v>17.46</v>
      </c>
      <c r="T886" s="1">
        <v>2</v>
      </c>
      <c r="U886" s="1">
        <v>0</v>
      </c>
      <c r="V886" s="9">
        <v>5.936399999999999</v>
      </c>
    </row>
    <row r="887" spans="1:22" ht="14.25" customHeight="1" x14ac:dyDescent="0.3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6">
        <v>13.943999999999999</v>
      </c>
      <c r="T887" s="1">
        <v>3</v>
      </c>
      <c r="U887" s="1">
        <v>0.2</v>
      </c>
      <c r="V887" s="9">
        <v>4.5317999999999996</v>
      </c>
    </row>
    <row r="888" spans="1:22" ht="14.25" customHeight="1" x14ac:dyDescent="0.3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6">
        <v>83.76</v>
      </c>
      <c r="T888" s="1">
        <v>12</v>
      </c>
      <c r="U888" s="1">
        <v>0</v>
      </c>
      <c r="V888" s="9">
        <v>1.6751999999999967</v>
      </c>
    </row>
    <row r="889" spans="1:22" ht="14.25" customHeight="1" x14ac:dyDescent="0.3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6">
        <v>37.659999999999997</v>
      </c>
      <c r="T889" s="1">
        <v>7</v>
      </c>
      <c r="U889" s="1">
        <v>0</v>
      </c>
      <c r="V889" s="9">
        <v>18.453400000000002</v>
      </c>
    </row>
    <row r="890" spans="1:22" ht="14.25" customHeight="1" x14ac:dyDescent="0.3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6">
        <v>34.68</v>
      </c>
      <c r="T890" s="1">
        <v>6</v>
      </c>
      <c r="U890" s="1">
        <v>0</v>
      </c>
      <c r="V890" s="9">
        <v>16.993200000000002</v>
      </c>
    </row>
    <row r="891" spans="1:22" ht="14.25" customHeight="1" x14ac:dyDescent="0.3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6">
        <v>149.94999999999999</v>
      </c>
      <c r="T891" s="1">
        <v>5</v>
      </c>
      <c r="U891" s="1">
        <v>0</v>
      </c>
      <c r="V891" s="9">
        <v>14.994999999999994</v>
      </c>
    </row>
    <row r="892" spans="1:22" ht="14.25" customHeight="1" x14ac:dyDescent="0.3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6">
        <v>51.311999999999998</v>
      </c>
      <c r="T892" s="1">
        <v>3</v>
      </c>
      <c r="U892" s="1">
        <v>0.2</v>
      </c>
      <c r="V892" s="9">
        <v>18.600599999999996</v>
      </c>
    </row>
    <row r="893" spans="1:22" ht="14.25" customHeight="1" x14ac:dyDescent="0.3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6">
        <v>4.54</v>
      </c>
      <c r="T893" s="1">
        <v>1</v>
      </c>
      <c r="U893" s="1">
        <v>0</v>
      </c>
      <c r="V893" s="9">
        <v>2.0429999999999997</v>
      </c>
    </row>
    <row r="894" spans="1:22" ht="14.25" customHeight="1" x14ac:dyDescent="0.3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6">
        <v>15.92</v>
      </c>
      <c r="T894" s="1">
        <v>4</v>
      </c>
      <c r="U894" s="1">
        <v>0</v>
      </c>
      <c r="V894" s="9">
        <v>5.4127999999999989</v>
      </c>
    </row>
    <row r="895" spans="1:22" ht="14.25" customHeight="1" x14ac:dyDescent="0.3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6">
        <v>543.91999999999996</v>
      </c>
      <c r="T895" s="1">
        <v>8</v>
      </c>
      <c r="U895" s="1">
        <v>0</v>
      </c>
      <c r="V895" s="9">
        <v>135.98000000000002</v>
      </c>
    </row>
    <row r="896" spans="1:22" ht="14.25" customHeight="1" x14ac:dyDescent="0.3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6">
        <v>155.82000000000002</v>
      </c>
      <c r="T896" s="1">
        <v>7</v>
      </c>
      <c r="U896" s="1">
        <v>0</v>
      </c>
      <c r="V896" s="9">
        <v>42.071400000000011</v>
      </c>
    </row>
    <row r="897" spans="1:22" ht="14.25" customHeight="1" x14ac:dyDescent="0.3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6">
        <v>70.00800000000001</v>
      </c>
      <c r="T897" s="1">
        <v>3</v>
      </c>
      <c r="U897" s="1">
        <v>0.2</v>
      </c>
      <c r="V897" s="9">
        <v>24.502800000000001</v>
      </c>
    </row>
    <row r="898" spans="1:22" ht="14.25" customHeight="1" x14ac:dyDescent="0.3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6">
        <v>15.648</v>
      </c>
      <c r="T898" s="1">
        <v>2</v>
      </c>
      <c r="U898" s="1">
        <v>0.2</v>
      </c>
      <c r="V898" s="9">
        <v>5.0855999999999986</v>
      </c>
    </row>
    <row r="899" spans="1:22" ht="14.25" customHeight="1" x14ac:dyDescent="0.3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6">
        <v>103.60000000000001</v>
      </c>
      <c r="T899" s="1">
        <v>7</v>
      </c>
      <c r="U899" s="1">
        <v>0</v>
      </c>
      <c r="V899" s="9">
        <v>51.800000000000004</v>
      </c>
    </row>
    <row r="900" spans="1:22" ht="14.25" customHeight="1" x14ac:dyDescent="0.3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6">
        <v>46.96</v>
      </c>
      <c r="T900" s="1">
        <v>8</v>
      </c>
      <c r="U900" s="1">
        <v>0</v>
      </c>
      <c r="V900" s="9">
        <v>22.540800000000001</v>
      </c>
    </row>
    <row r="901" spans="1:22" ht="14.25" customHeight="1" x14ac:dyDescent="0.3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6">
        <v>8.9040000000000017</v>
      </c>
      <c r="T901" s="1">
        <v>2</v>
      </c>
      <c r="U901" s="1">
        <v>0.7</v>
      </c>
      <c r="V901" s="9">
        <v>-6.5296000000000003</v>
      </c>
    </row>
    <row r="902" spans="1:22" ht="14.25" customHeight="1" x14ac:dyDescent="0.3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6">
        <v>10.440000000000001</v>
      </c>
      <c r="T902" s="1">
        <v>5</v>
      </c>
      <c r="U902" s="1">
        <v>0.2</v>
      </c>
      <c r="V902" s="9">
        <v>3.3929999999999989</v>
      </c>
    </row>
    <row r="903" spans="1:22" ht="14.25" customHeight="1" x14ac:dyDescent="0.3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6">
        <v>18.335999999999999</v>
      </c>
      <c r="T903" s="1">
        <v>4</v>
      </c>
      <c r="U903" s="1">
        <v>0.8</v>
      </c>
      <c r="V903" s="9">
        <v>-32.088000000000008</v>
      </c>
    </row>
    <row r="904" spans="1:22" ht="14.25" customHeight="1" x14ac:dyDescent="0.3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6">
        <v>323.97600000000006</v>
      </c>
      <c r="T904" s="1">
        <v>3</v>
      </c>
      <c r="U904" s="1">
        <v>0.2</v>
      </c>
      <c r="V904" s="9">
        <v>20.248499999999993</v>
      </c>
    </row>
    <row r="905" spans="1:22" ht="14.25" customHeight="1" x14ac:dyDescent="0.3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6">
        <v>20.04</v>
      </c>
      <c r="T905" s="1">
        <v>3</v>
      </c>
      <c r="U905" s="1">
        <v>0</v>
      </c>
      <c r="V905" s="9">
        <v>9.6191999999999993</v>
      </c>
    </row>
    <row r="906" spans="1:22" ht="14.25" customHeight="1" x14ac:dyDescent="0.3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6">
        <v>64.959999999999994</v>
      </c>
      <c r="T906" s="1">
        <v>2</v>
      </c>
      <c r="U906" s="1">
        <v>0</v>
      </c>
      <c r="V906" s="9">
        <v>2.598399999999998</v>
      </c>
    </row>
    <row r="907" spans="1:22" ht="14.25" customHeight="1" x14ac:dyDescent="0.3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6">
        <v>12.96</v>
      </c>
      <c r="T907" s="1">
        <v>2</v>
      </c>
      <c r="U907" s="1">
        <v>0</v>
      </c>
      <c r="V907" s="9">
        <v>6.2208000000000006</v>
      </c>
    </row>
    <row r="908" spans="1:22" ht="14.25" customHeight="1" x14ac:dyDescent="0.3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6">
        <v>323.13600000000002</v>
      </c>
      <c r="T908" s="1">
        <v>4</v>
      </c>
      <c r="U908" s="1">
        <v>0.2</v>
      </c>
      <c r="V908" s="9">
        <v>12.117599999999968</v>
      </c>
    </row>
    <row r="909" spans="1:22" ht="14.25" customHeight="1" x14ac:dyDescent="0.3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6">
        <v>90.93</v>
      </c>
      <c r="T909" s="1">
        <v>7</v>
      </c>
      <c r="U909" s="1">
        <v>0</v>
      </c>
      <c r="V909" s="9">
        <v>2.7278999999999964</v>
      </c>
    </row>
    <row r="910" spans="1:22" ht="14.25" customHeight="1" x14ac:dyDescent="0.3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6">
        <v>52.775999999999996</v>
      </c>
      <c r="T910" s="1">
        <v>3</v>
      </c>
      <c r="U910" s="1">
        <v>0.2</v>
      </c>
      <c r="V910" s="9">
        <v>19.791</v>
      </c>
    </row>
    <row r="911" spans="1:22" ht="14.25" customHeight="1" x14ac:dyDescent="0.3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6">
        <v>1199.8</v>
      </c>
      <c r="T911" s="1">
        <v>4</v>
      </c>
      <c r="U911" s="1">
        <v>0</v>
      </c>
      <c r="V911" s="9">
        <v>323.94600000000003</v>
      </c>
    </row>
    <row r="912" spans="1:22" ht="14.25" customHeight="1" x14ac:dyDescent="0.3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6">
        <v>1928.7800000000002</v>
      </c>
      <c r="T912" s="1">
        <v>7</v>
      </c>
      <c r="U912" s="1">
        <v>0</v>
      </c>
      <c r="V912" s="9">
        <v>829.37540000000024</v>
      </c>
    </row>
    <row r="913" spans="1:22" ht="14.25" customHeight="1" x14ac:dyDescent="0.3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6">
        <v>352.38</v>
      </c>
      <c r="T913" s="1">
        <v>2</v>
      </c>
      <c r="U913" s="1">
        <v>0</v>
      </c>
      <c r="V913" s="9">
        <v>81.047399999999982</v>
      </c>
    </row>
    <row r="914" spans="1:22" ht="14.25" customHeight="1" x14ac:dyDescent="0.3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6">
        <v>22.200000000000003</v>
      </c>
      <c r="T914" s="1">
        <v>6</v>
      </c>
      <c r="U914" s="1">
        <v>0</v>
      </c>
      <c r="V914" s="9">
        <v>9.1020000000000021</v>
      </c>
    </row>
    <row r="915" spans="1:22" ht="14.25" customHeight="1" x14ac:dyDescent="0.3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6">
        <v>46.94</v>
      </c>
      <c r="T915" s="1">
        <v>1</v>
      </c>
      <c r="U915" s="1">
        <v>0</v>
      </c>
      <c r="V915" s="9">
        <v>19.2454</v>
      </c>
    </row>
    <row r="916" spans="1:22" ht="14.25" customHeight="1" x14ac:dyDescent="0.3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6">
        <v>143.73000000000002</v>
      </c>
      <c r="T916" s="1">
        <v>9</v>
      </c>
      <c r="U916" s="1">
        <v>0</v>
      </c>
      <c r="V916" s="9">
        <v>56.054700000000011</v>
      </c>
    </row>
    <row r="917" spans="1:22" ht="14.25" customHeight="1" x14ac:dyDescent="0.3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6">
        <v>99.918000000000006</v>
      </c>
      <c r="T917" s="1">
        <v>2</v>
      </c>
      <c r="U917" s="1">
        <v>0.3</v>
      </c>
      <c r="V917" s="9">
        <v>-18.556200000000018</v>
      </c>
    </row>
    <row r="918" spans="1:22" ht="14.25" customHeight="1" x14ac:dyDescent="0.3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6">
        <v>797.94399999999996</v>
      </c>
      <c r="T918" s="1">
        <v>4</v>
      </c>
      <c r="U918" s="1">
        <v>0.3</v>
      </c>
      <c r="V918" s="9">
        <v>-56.995999999999981</v>
      </c>
    </row>
    <row r="919" spans="1:22" ht="14.25" customHeight="1" x14ac:dyDescent="0.3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6">
        <v>8.5679999999999978</v>
      </c>
      <c r="T919" s="1">
        <v>3</v>
      </c>
      <c r="U919" s="1">
        <v>0.8</v>
      </c>
      <c r="V919" s="9">
        <v>-14.5656</v>
      </c>
    </row>
    <row r="920" spans="1:22" ht="14.25" customHeight="1" x14ac:dyDescent="0.3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6">
        <v>149.352</v>
      </c>
      <c r="T920" s="1">
        <v>3</v>
      </c>
      <c r="U920" s="1">
        <v>0.2</v>
      </c>
      <c r="V920" s="9">
        <v>50.40629999999998</v>
      </c>
    </row>
    <row r="921" spans="1:22" ht="14.25" customHeight="1" x14ac:dyDescent="0.3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6">
        <v>12.991999999999999</v>
      </c>
      <c r="T921" s="1">
        <v>1</v>
      </c>
      <c r="U921" s="1">
        <v>0.2</v>
      </c>
      <c r="V921" s="9">
        <v>-0.81199999999999983</v>
      </c>
    </row>
    <row r="922" spans="1:22" ht="14.25" customHeight="1" x14ac:dyDescent="0.3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6">
        <v>24.56</v>
      </c>
      <c r="T922" s="1">
        <v>2</v>
      </c>
      <c r="U922" s="1">
        <v>0</v>
      </c>
      <c r="V922" s="9">
        <v>6.8767999999999994</v>
      </c>
    </row>
    <row r="923" spans="1:22" ht="14.25" customHeight="1" x14ac:dyDescent="0.3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6">
        <v>85.14</v>
      </c>
      <c r="T923" s="1">
        <v>3</v>
      </c>
      <c r="U923" s="1">
        <v>0</v>
      </c>
      <c r="V923" s="9">
        <v>34.907399999999996</v>
      </c>
    </row>
    <row r="924" spans="1:22" ht="14.25" customHeight="1" x14ac:dyDescent="0.3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6">
        <v>21.99</v>
      </c>
      <c r="T924" s="1">
        <v>1</v>
      </c>
      <c r="U924" s="1">
        <v>0</v>
      </c>
      <c r="V924" s="9">
        <v>10.555199999999999</v>
      </c>
    </row>
    <row r="925" spans="1:22" ht="14.25" customHeight="1" x14ac:dyDescent="0.3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6">
        <v>406.59999999999997</v>
      </c>
      <c r="T925" s="1">
        <v>5</v>
      </c>
      <c r="U925" s="1">
        <v>0</v>
      </c>
      <c r="V925" s="9">
        <v>113.84799999999998</v>
      </c>
    </row>
    <row r="926" spans="1:22" ht="14.25" customHeight="1" x14ac:dyDescent="0.3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6">
        <v>841.5680000000001</v>
      </c>
      <c r="T926" s="1">
        <v>2</v>
      </c>
      <c r="U926" s="1">
        <v>0.2</v>
      </c>
      <c r="V926" s="9">
        <v>294.54879999999991</v>
      </c>
    </row>
    <row r="927" spans="1:22" ht="14.25" customHeight="1" x14ac:dyDescent="0.3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6">
        <v>15.552000000000003</v>
      </c>
      <c r="T927" s="1">
        <v>3</v>
      </c>
      <c r="U927" s="1">
        <v>0.2</v>
      </c>
      <c r="V927" s="9">
        <v>5.4432</v>
      </c>
    </row>
    <row r="928" spans="1:22" ht="14.25" customHeight="1" x14ac:dyDescent="0.3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6">
        <v>252.00000000000003</v>
      </c>
      <c r="T928" s="1">
        <v>5</v>
      </c>
      <c r="U928" s="1">
        <v>0.2</v>
      </c>
      <c r="V928" s="9">
        <v>53.550000000000004</v>
      </c>
    </row>
    <row r="929" spans="1:22" ht="14.25" customHeight="1" x14ac:dyDescent="0.3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6">
        <v>46.2</v>
      </c>
      <c r="T929" s="1">
        <v>4</v>
      </c>
      <c r="U929" s="1">
        <v>0</v>
      </c>
      <c r="V929" s="9">
        <v>12.936</v>
      </c>
    </row>
    <row r="930" spans="1:22" ht="14.25" customHeight="1" x14ac:dyDescent="0.3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6">
        <v>28.84</v>
      </c>
      <c r="T930" s="1">
        <v>2</v>
      </c>
      <c r="U930" s="1">
        <v>0</v>
      </c>
      <c r="V930" s="9">
        <v>9.517199999999999</v>
      </c>
    </row>
    <row r="931" spans="1:22" ht="14.25" customHeight="1" x14ac:dyDescent="0.3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6">
        <v>14.592000000000002</v>
      </c>
      <c r="T931" s="1">
        <v>3</v>
      </c>
      <c r="U931" s="1">
        <v>0.2</v>
      </c>
      <c r="V931" s="9">
        <v>2.5535999999999985</v>
      </c>
    </row>
    <row r="932" spans="1:22" ht="14.25" customHeight="1" x14ac:dyDescent="0.3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6">
        <v>89.855999999999995</v>
      </c>
      <c r="T932" s="1">
        <v>3</v>
      </c>
      <c r="U932" s="1">
        <v>0.2</v>
      </c>
      <c r="V932" s="9">
        <v>21.340800000000002</v>
      </c>
    </row>
    <row r="933" spans="1:22" ht="14.25" customHeight="1" x14ac:dyDescent="0.3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6">
        <v>13.872000000000002</v>
      </c>
      <c r="T933" s="1">
        <v>3</v>
      </c>
      <c r="U933" s="1">
        <v>0.2</v>
      </c>
      <c r="V933" s="9">
        <v>5.0286000000000008</v>
      </c>
    </row>
    <row r="934" spans="1:22" ht="14.25" customHeight="1" x14ac:dyDescent="0.3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6">
        <v>12.192</v>
      </c>
      <c r="T934" s="1">
        <v>3</v>
      </c>
      <c r="U934" s="1">
        <v>0.2</v>
      </c>
      <c r="V934" s="9">
        <v>4.1147999999999998</v>
      </c>
    </row>
    <row r="935" spans="1:22" ht="14.25" customHeight="1" x14ac:dyDescent="0.3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6">
        <v>45.056000000000004</v>
      </c>
      <c r="T935" s="1">
        <v>8</v>
      </c>
      <c r="U935" s="1">
        <v>0.2</v>
      </c>
      <c r="V935" s="9">
        <v>15.206399999999997</v>
      </c>
    </row>
    <row r="936" spans="1:22" ht="14.25" customHeight="1" x14ac:dyDescent="0.3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6">
        <v>29.718000000000007</v>
      </c>
      <c r="T936" s="1">
        <v>6</v>
      </c>
      <c r="U936" s="1">
        <v>0.7</v>
      </c>
      <c r="V936" s="9">
        <v>-21.793199999999992</v>
      </c>
    </row>
    <row r="937" spans="1:22" ht="14.25" customHeight="1" x14ac:dyDescent="0.3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6">
        <v>15.552000000000003</v>
      </c>
      <c r="T937" s="1">
        <v>3</v>
      </c>
      <c r="U937" s="1">
        <v>0.2</v>
      </c>
      <c r="V937" s="9">
        <v>5.4432</v>
      </c>
    </row>
    <row r="938" spans="1:22" ht="14.25" customHeight="1" x14ac:dyDescent="0.3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6">
        <v>447.69600000000003</v>
      </c>
      <c r="T938" s="1">
        <v>2</v>
      </c>
      <c r="U938" s="1">
        <v>0.2</v>
      </c>
      <c r="V938" s="9">
        <v>33.577199999999976</v>
      </c>
    </row>
    <row r="939" spans="1:22" ht="14.25" customHeight="1" x14ac:dyDescent="0.3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6">
        <v>159.99</v>
      </c>
      <c r="T939" s="1">
        <v>1</v>
      </c>
      <c r="U939" s="1">
        <v>0</v>
      </c>
      <c r="V939" s="9">
        <v>54.396599999999992</v>
      </c>
    </row>
    <row r="940" spans="1:22" ht="14.25" customHeight="1" x14ac:dyDescent="0.3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6">
        <v>12.96</v>
      </c>
      <c r="T940" s="1">
        <v>2</v>
      </c>
      <c r="U940" s="1">
        <v>0</v>
      </c>
      <c r="V940" s="9">
        <v>6.2208000000000006</v>
      </c>
    </row>
    <row r="941" spans="1:22" ht="14.25" customHeight="1" x14ac:dyDescent="0.3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6">
        <v>134.47999999999999</v>
      </c>
      <c r="T941" s="1">
        <v>4</v>
      </c>
      <c r="U941" s="1">
        <v>0</v>
      </c>
      <c r="V941" s="9">
        <v>34.964799999999997</v>
      </c>
    </row>
    <row r="942" spans="1:22" ht="14.25" customHeight="1" x14ac:dyDescent="0.3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6">
        <v>17.12</v>
      </c>
      <c r="T942" s="1">
        <v>2</v>
      </c>
      <c r="U942" s="1">
        <v>0</v>
      </c>
      <c r="V942" s="9">
        <v>8.0464000000000002</v>
      </c>
    </row>
    <row r="943" spans="1:22" ht="14.25" customHeight="1" x14ac:dyDescent="0.3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6">
        <v>6.0960000000000001</v>
      </c>
      <c r="T943" s="1">
        <v>2</v>
      </c>
      <c r="U943" s="1">
        <v>0.2</v>
      </c>
      <c r="V943" s="9">
        <v>2.2098</v>
      </c>
    </row>
    <row r="944" spans="1:22" ht="14.25" customHeight="1" x14ac:dyDescent="0.3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6">
        <v>1114.2719999999999</v>
      </c>
      <c r="T944" s="1">
        <v>4</v>
      </c>
      <c r="U944" s="1">
        <v>0.2</v>
      </c>
      <c r="V944" s="9">
        <v>41.785200000000032</v>
      </c>
    </row>
    <row r="945" spans="1:22" ht="14.25" customHeight="1" x14ac:dyDescent="0.3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6">
        <v>32.400000000000006</v>
      </c>
      <c r="T945" s="1">
        <v>5</v>
      </c>
      <c r="U945" s="1">
        <v>0</v>
      </c>
      <c r="V945" s="9">
        <v>15.552000000000001</v>
      </c>
    </row>
    <row r="946" spans="1:22" ht="14.25" customHeight="1" x14ac:dyDescent="0.3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6">
        <v>540.56999999999994</v>
      </c>
      <c r="T946" s="1">
        <v>3</v>
      </c>
      <c r="U946" s="1">
        <v>0</v>
      </c>
      <c r="V946" s="9">
        <v>140.54820000000001</v>
      </c>
    </row>
    <row r="947" spans="1:22" ht="14.25" customHeight="1" x14ac:dyDescent="0.3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6">
        <v>167.76</v>
      </c>
      <c r="T947" s="1">
        <v>5</v>
      </c>
      <c r="U947" s="1">
        <v>0.2</v>
      </c>
      <c r="V947" s="9">
        <v>62.91</v>
      </c>
    </row>
    <row r="948" spans="1:22" ht="14.25" customHeight="1" x14ac:dyDescent="0.3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6">
        <v>393.16500000000002</v>
      </c>
      <c r="T948" s="1">
        <v>3</v>
      </c>
      <c r="U948" s="1">
        <v>0.5</v>
      </c>
      <c r="V948" s="9">
        <v>-204.44580000000005</v>
      </c>
    </row>
    <row r="949" spans="1:22" ht="14.25" customHeight="1" x14ac:dyDescent="0.3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6">
        <v>516.48800000000006</v>
      </c>
      <c r="T949" s="1">
        <v>7</v>
      </c>
      <c r="U949" s="1">
        <v>0.2</v>
      </c>
      <c r="V949" s="9">
        <v>-12.912200000000027</v>
      </c>
    </row>
    <row r="950" spans="1:22" ht="14.25" customHeight="1" x14ac:dyDescent="0.3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6">
        <v>1007.2320000000001</v>
      </c>
      <c r="T950" s="1">
        <v>6</v>
      </c>
      <c r="U950" s="1">
        <v>0.2</v>
      </c>
      <c r="V950" s="9">
        <v>75.542400000000015</v>
      </c>
    </row>
    <row r="951" spans="1:22" ht="14.25" customHeight="1" x14ac:dyDescent="0.3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6">
        <v>2065.3200000000002</v>
      </c>
      <c r="T951" s="1">
        <v>12</v>
      </c>
      <c r="U951" s="1">
        <v>0.4</v>
      </c>
      <c r="V951" s="9">
        <v>-619.59600000000012</v>
      </c>
    </row>
    <row r="952" spans="1:22" ht="14.25" customHeight="1" x14ac:dyDescent="0.3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6">
        <v>15.552000000000003</v>
      </c>
      <c r="T952" s="1">
        <v>3</v>
      </c>
      <c r="U952" s="1">
        <v>0.2</v>
      </c>
      <c r="V952" s="9">
        <v>5.4432</v>
      </c>
    </row>
    <row r="953" spans="1:22" ht="14.25" customHeight="1" x14ac:dyDescent="0.3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6">
        <v>25.344000000000001</v>
      </c>
      <c r="T953" s="1">
        <v>6</v>
      </c>
      <c r="U953" s="1">
        <v>0.2</v>
      </c>
      <c r="V953" s="9">
        <v>7.92</v>
      </c>
    </row>
    <row r="954" spans="1:22" ht="14.25" customHeight="1" x14ac:dyDescent="0.3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6">
        <v>25.472000000000001</v>
      </c>
      <c r="T954" s="1">
        <v>4</v>
      </c>
      <c r="U954" s="1">
        <v>0.2</v>
      </c>
      <c r="V954" s="9">
        <v>7.6416000000000022</v>
      </c>
    </row>
    <row r="955" spans="1:22" ht="14.25" customHeight="1" x14ac:dyDescent="0.3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6">
        <v>27.168000000000003</v>
      </c>
      <c r="T955" s="1">
        <v>2</v>
      </c>
      <c r="U955" s="1">
        <v>0.2</v>
      </c>
      <c r="V955" s="9">
        <v>2.7168000000000001</v>
      </c>
    </row>
    <row r="956" spans="1:22" ht="14.25" customHeight="1" x14ac:dyDescent="0.3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6">
        <v>78.852799999999988</v>
      </c>
      <c r="T956" s="1">
        <v>2</v>
      </c>
      <c r="U956" s="1">
        <v>0.32</v>
      </c>
      <c r="V956" s="9">
        <v>-11.595999999999997</v>
      </c>
    </row>
    <row r="957" spans="1:22" ht="14.25" customHeight="1" x14ac:dyDescent="0.3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6">
        <v>173.79999999999998</v>
      </c>
      <c r="T957" s="1">
        <v>5</v>
      </c>
      <c r="U957" s="1">
        <v>0</v>
      </c>
      <c r="V957" s="9">
        <v>43.449999999999989</v>
      </c>
    </row>
    <row r="958" spans="1:22" ht="14.25" customHeight="1" x14ac:dyDescent="0.3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6">
        <v>29.592000000000002</v>
      </c>
      <c r="T958" s="1">
        <v>1</v>
      </c>
      <c r="U958" s="1">
        <v>0.2</v>
      </c>
      <c r="V958" s="9">
        <v>2.5893000000000006</v>
      </c>
    </row>
    <row r="959" spans="1:22" ht="14.25" customHeight="1" x14ac:dyDescent="0.3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6">
        <v>4.7520000000000007</v>
      </c>
      <c r="T959" s="1">
        <v>2</v>
      </c>
      <c r="U959" s="1">
        <v>0.7</v>
      </c>
      <c r="V959" s="9">
        <v>-3.1679999999999993</v>
      </c>
    </row>
    <row r="960" spans="1:22" ht="14.25" customHeight="1" x14ac:dyDescent="0.3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6">
        <v>15.552000000000003</v>
      </c>
      <c r="T960" s="1">
        <v>3</v>
      </c>
      <c r="U960" s="1">
        <v>0.2</v>
      </c>
      <c r="V960" s="9">
        <v>5.6375999999999999</v>
      </c>
    </row>
    <row r="961" spans="1:22" ht="14.25" customHeight="1" x14ac:dyDescent="0.3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6">
        <v>204.6</v>
      </c>
      <c r="T961" s="1">
        <v>2</v>
      </c>
      <c r="U961" s="1">
        <v>0</v>
      </c>
      <c r="V961" s="9">
        <v>53.195999999999998</v>
      </c>
    </row>
    <row r="962" spans="1:22" ht="14.25" customHeight="1" x14ac:dyDescent="0.3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6">
        <v>321.56799999999998</v>
      </c>
      <c r="T962" s="1">
        <v>2</v>
      </c>
      <c r="U962" s="1">
        <v>0.2</v>
      </c>
      <c r="V962" s="9">
        <v>28.137200000000007</v>
      </c>
    </row>
    <row r="963" spans="1:22" ht="14.25" customHeight="1" x14ac:dyDescent="0.3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6">
        <v>6.24</v>
      </c>
      <c r="T963" s="1">
        <v>2</v>
      </c>
      <c r="U963" s="1">
        <v>0</v>
      </c>
      <c r="V963" s="9">
        <v>3.0575999999999999</v>
      </c>
    </row>
    <row r="964" spans="1:22" ht="14.25" customHeight="1" x14ac:dyDescent="0.3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6">
        <v>21.88</v>
      </c>
      <c r="T964" s="1">
        <v>2</v>
      </c>
      <c r="U964" s="1">
        <v>0</v>
      </c>
      <c r="V964" s="9">
        <v>10.94</v>
      </c>
    </row>
    <row r="965" spans="1:22" ht="14.25" customHeight="1" x14ac:dyDescent="0.3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6">
        <v>4.6079999999999997</v>
      </c>
      <c r="T965" s="1">
        <v>2</v>
      </c>
      <c r="U965" s="1">
        <v>0.2</v>
      </c>
      <c r="V965" s="9">
        <v>1.6704000000000001</v>
      </c>
    </row>
    <row r="966" spans="1:22" ht="14.25" customHeight="1" x14ac:dyDescent="0.3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6">
        <v>9.82</v>
      </c>
      <c r="T966" s="1">
        <v>2</v>
      </c>
      <c r="U966" s="1">
        <v>0</v>
      </c>
      <c r="V966" s="9">
        <v>4.8117999999999999</v>
      </c>
    </row>
    <row r="967" spans="1:22" ht="14.25" customHeight="1" x14ac:dyDescent="0.3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6">
        <v>35.97</v>
      </c>
      <c r="T967" s="1">
        <v>3</v>
      </c>
      <c r="U967" s="1">
        <v>0</v>
      </c>
      <c r="V967" s="9">
        <v>9.7118999999999982</v>
      </c>
    </row>
    <row r="968" spans="1:22" ht="14.25" customHeight="1" x14ac:dyDescent="0.3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6">
        <v>12.96</v>
      </c>
      <c r="T968" s="1">
        <v>2</v>
      </c>
      <c r="U968" s="1">
        <v>0</v>
      </c>
      <c r="V968" s="9">
        <v>6.2208000000000006</v>
      </c>
    </row>
    <row r="969" spans="1:22" ht="14.25" customHeight="1" x14ac:dyDescent="0.3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6">
        <v>191.6</v>
      </c>
      <c r="T969" s="1">
        <v>4</v>
      </c>
      <c r="U969" s="1">
        <v>0</v>
      </c>
      <c r="V969" s="9">
        <v>91.967999999999989</v>
      </c>
    </row>
    <row r="970" spans="1:22" ht="14.25" customHeight="1" x14ac:dyDescent="0.3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6">
        <v>8.64</v>
      </c>
      <c r="T970" s="1">
        <v>3</v>
      </c>
      <c r="U970" s="1">
        <v>0</v>
      </c>
      <c r="V970" s="9">
        <v>4.2336</v>
      </c>
    </row>
    <row r="971" spans="1:22" ht="14.25" customHeight="1" x14ac:dyDescent="0.3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6">
        <v>501.81000000000006</v>
      </c>
      <c r="T971" s="1">
        <v>3</v>
      </c>
      <c r="U971" s="1">
        <v>0</v>
      </c>
      <c r="V971" s="9">
        <v>0</v>
      </c>
    </row>
    <row r="972" spans="1:22" ht="14.25" customHeight="1" x14ac:dyDescent="0.3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6">
        <v>127.10400000000001</v>
      </c>
      <c r="T972" s="1">
        <v>6</v>
      </c>
      <c r="U972" s="1">
        <v>0.2</v>
      </c>
      <c r="V972" s="9">
        <v>28.598399999999998</v>
      </c>
    </row>
    <row r="973" spans="1:22" ht="14.25" customHeight="1" x14ac:dyDescent="0.3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6">
        <v>124.19999999999999</v>
      </c>
      <c r="T973" s="1">
        <v>3</v>
      </c>
      <c r="U973" s="1">
        <v>0.4</v>
      </c>
      <c r="V973" s="9">
        <v>-31.050000000000011</v>
      </c>
    </row>
    <row r="974" spans="1:22" ht="14.25" customHeight="1" x14ac:dyDescent="0.3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6">
        <v>18.588000000000005</v>
      </c>
      <c r="T974" s="1">
        <v>2</v>
      </c>
      <c r="U974" s="1">
        <v>0.7</v>
      </c>
      <c r="V974" s="9">
        <v>-13.6312</v>
      </c>
    </row>
    <row r="975" spans="1:22" ht="14.25" customHeight="1" x14ac:dyDescent="0.3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6">
        <v>30.072000000000003</v>
      </c>
      <c r="T975" s="1">
        <v>3</v>
      </c>
      <c r="U975" s="1">
        <v>0.2</v>
      </c>
      <c r="V975" s="9">
        <v>10.149299999999997</v>
      </c>
    </row>
    <row r="976" spans="1:22" ht="14.25" customHeight="1" x14ac:dyDescent="0.3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6">
        <v>160.92999999999998</v>
      </c>
      <c r="T976" s="1">
        <v>7</v>
      </c>
      <c r="U976" s="1">
        <v>0</v>
      </c>
      <c r="V976" s="9">
        <v>3.2186000000000092</v>
      </c>
    </row>
    <row r="977" spans="1:22" ht="14.25" customHeight="1" x14ac:dyDescent="0.3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6">
        <v>75.792000000000002</v>
      </c>
      <c r="T977" s="1">
        <v>3</v>
      </c>
      <c r="U977" s="1">
        <v>0.2</v>
      </c>
      <c r="V977" s="9">
        <v>25.579799999999992</v>
      </c>
    </row>
    <row r="978" spans="1:22" ht="14.25" customHeight="1" x14ac:dyDescent="0.3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6">
        <v>1.0800000000000003</v>
      </c>
      <c r="T978" s="1">
        <v>2</v>
      </c>
      <c r="U978" s="1">
        <v>0.7</v>
      </c>
      <c r="V978" s="9">
        <v>-0.79200000000000004</v>
      </c>
    </row>
    <row r="979" spans="1:22" ht="14.25" customHeight="1" x14ac:dyDescent="0.3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6">
        <v>3059.982</v>
      </c>
      <c r="T979" s="1">
        <v>2</v>
      </c>
      <c r="U979" s="1">
        <v>0.1</v>
      </c>
      <c r="V979" s="9">
        <v>679.99599999999964</v>
      </c>
    </row>
    <row r="980" spans="1:22" ht="14.25" customHeight="1" x14ac:dyDescent="0.3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6">
        <v>3.2820000000000005</v>
      </c>
      <c r="T980" s="1">
        <v>2</v>
      </c>
      <c r="U980" s="1">
        <v>0.7</v>
      </c>
      <c r="V980" s="9">
        <v>-2.6256000000000004</v>
      </c>
    </row>
    <row r="981" spans="1:22" ht="14.25" customHeight="1" x14ac:dyDescent="0.3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6">
        <v>34.019999999999996</v>
      </c>
      <c r="T981" s="1">
        <v>3</v>
      </c>
      <c r="U981" s="1">
        <v>0</v>
      </c>
      <c r="V981" s="9">
        <v>16.669799999999999</v>
      </c>
    </row>
    <row r="982" spans="1:22" ht="14.25" customHeight="1" x14ac:dyDescent="0.3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6">
        <v>599.29200000000003</v>
      </c>
      <c r="T982" s="1">
        <v>6</v>
      </c>
      <c r="U982" s="1">
        <v>0.1</v>
      </c>
      <c r="V982" s="9">
        <v>93.223199999999977</v>
      </c>
    </row>
    <row r="983" spans="1:22" ht="14.25" customHeight="1" x14ac:dyDescent="0.3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6">
        <v>3.3920000000000003</v>
      </c>
      <c r="T983" s="1">
        <v>1</v>
      </c>
      <c r="U983" s="1">
        <v>0.2</v>
      </c>
      <c r="V983" s="9">
        <v>0.80559999999999987</v>
      </c>
    </row>
    <row r="984" spans="1:22" ht="14.25" customHeight="1" x14ac:dyDescent="0.3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6">
        <v>559.98400000000004</v>
      </c>
      <c r="T984" s="1">
        <v>2</v>
      </c>
      <c r="U984" s="1">
        <v>0.2</v>
      </c>
      <c r="V984" s="9">
        <v>55.998400000000032</v>
      </c>
    </row>
    <row r="985" spans="1:22" ht="14.25" customHeight="1" x14ac:dyDescent="0.3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6">
        <v>603.91999999999996</v>
      </c>
      <c r="T985" s="1">
        <v>5</v>
      </c>
      <c r="U985" s="1">
        <v>0.2</v>
      </c>
      <c r="V985" s="9">
        <v>75.489999999999924</v>
      </c>
    </row>
    <row r="986" spans="1:22" ht="14.25" customHeight="1" x14ac:dyDescent="0.3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6">
        <v>7.9680000000000009</v>
      </c>
      <c r="T986" s="1">
        <v>2</v>
      </c>
      <c r="U986" s="1">
        <v>0.2</v>
      </c>
      <c r="V986" s="9">
        <v>2.5895999999999999</v>
      </c>
    </row>
    <row r="987" spans="1:22" ht="14.25" customHeight="1" x14ac:dyDescent="0.3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6">
        <v>27.968000000000004</v>
      </c>
      <c r="T987" s="1">
        <v>4</v>
      </c>
      <c r="U987" s="1">
        <v>0.2</v>
      </c>
      <c r="V987" s="9">
        <v>9.4391999999999996</v>
      </c>
    </row>
    <row r="988" spans="1:22" ht="14.25" customHeight="1" x14ac:dyDescent="0.3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6">
        <v>336.51</v>
      </c>
      <c r="T988" s="1">
        <v>3</v>
      </c>
      <c r="U988" s="1">
        <v>0.4</v>
      </c>
      <c r="V988" s="9">
        <v>44.867999999999967</v>
      </c>
    </row>
    <row r="989" spans="1:22" ht="14.25" customHeight="1" x14ac:dyDescent="0.3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6">
        <v>1.1119999999999997</v>
      </c>
      <c r="T989" s="1">
        <v>2</v>
      </c>
      <c r="U989" s="1">
        <v>0.8</v>
      </c>
      <c r="V989" s="9">
        <v>-1.8904000000000001</v>
      </c>
    </row>
    <row r="990" spans="1:22" ht="14.25" customHeight="1" x14ac:dyDescent="0.3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6">
        <v>520.05000000000007</v>
      </c>
      <c r="T990" s="1">
        <v>5</v>
      </c>
      <c r="U990" s="1">
        <v>0</v>
      </c>
      <c r="V990" s="9">
        <v>72.807000000000031</v>
      </c>
    </row>
    <row r="991" spans="1:22" ht="14.25" customHeight="1" x14ac:dyDescent="0.3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6">
        <v>17.97</v>
      </c>
      <c r="T991" s="1">
        <v>3</v>
      </c>
      <c r="U991" s="1">
        <v>0</v>
      </c>
      <c r="V991" s="9">
        <v>5.2112999999999996</v>
      </c>
    </row>
    <row r="992" spans="1:22" ht="14.25" customHeight="1" x14ac:dyDescent="0.3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6">
        <v>1166.92</v>
      </c>
      <c r="T992" s="1">
        <v>5</v>
      </c>
      <c r="U992" s="1">
        <v>0.2</v>
      </c>
      <c r="V992" s="9">
        <v>131.27849999999995</v>
      </c>
    </row>
    <row r="993" spans="1:22" ht="14.25" customHeight="1" x14ac:dyDescent="0.3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6">
        <v>14.624000000000002</v>
      </c>
      <c r="T993" s="1">
        <v>2</v>
      </c>
      <c r="U993" s="1">
        <v>0.2</v>
      </c>
      <c r="V993" s="9">
        <v>5.484</v>
      </c>
    </row>
    <row r="994" spans="1:22" ht="14.25" customHeight="1" x14ac:dyDescent="0.3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6">
        <v>10.23</v>
      </c>
      <c r="T994" s="1">
        <v>3</v>
      </c>
      <c r="U994" s="1">
        <v>0</v>
      </c>
      <c r="V994" s="9">
        <v>4.9104000000000001</v>
      </c>
    </row>
    <row r="995" spans="1:22" ht="14.25" customHeight="1" x14ac:dyDescent="0.3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6">
        <v>154.9</v>
      </c>
      <c r="T995" s="1">
        <v>5</v>
      </c>
      <c r="U995" s="1">
        <v>0</v>
      </c>
      <c r="V995" s="9">
        <v>69.704999999999998</v>
      </c>
    </row>
    <row r="996" spans="1:22" ht="14.25" customHeight="1" x14ac:dyDescent="0.3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6">
        <v>2715.9300000000003</v>
      </c>
      <c r="T996" s="1">
        <v>7</v>
      </c>
      <c r="U996" s="1">
        <v>0</v>
      </c>
      <c r="V996" s="9">
        <v>1276.4871000000001</v>
      </c>
    </row>
    <row r="997" spans="1:22" ht="14.25" customHeight="1" x14ac:dyDescent="0.3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6">
        <v>617.97</v>
      </c>
      <c r="T997" s="1">
        <v>3</v>
      </c>
      <c r="U997" s="1">
        <v>0</v>
      </c>
      <c r="V997" s="9">
        <v>173.0316</v>
      </c>
    </row>
    <row r="998" spans="1:22" ht="14.25" customHeight="1" x14ac:dyDescent="0.3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6">
        <v>10.67</v>
      </c>
      <c r="T998" s="1">
        <v>1</v>
      </c>
      <c r="U998" s="1">
        <v>0</v>
      </c>
      <c r="V998" s="9">
        <v>4.9081999999999999</v>
      </c>
    </row>
    <row r="999" spans="1:22" ht="14.25" customHeight="1" x14ac:dyDescent="0.3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6">
        <v>36.630000000000003</v>
      </c>
      <c r="T999" s="1">
        <v>3</v>
      </c>
      <c r="U999" s="1">
        <v>0</v>
      </c>
      <c r="V999" s="9">
        <v>9.8901000000000039</v>
      </c>
    </row>
    <row r="1000" spans="1:22" ht="14.25" customHeight="1" x14ac:dyDescent="0.3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6">
        <v>24.1</v>
      </c>
      <c r="T1000" s="1">
        <v>5</v>
      </c>
      <c r="U1000" s="1">
        <v>0</v>
      </c>
      <c r="V1000" s="9">
        <v>9.1580000000000013</v>
      </c>
    </row>
    <row r="1001" spans="1:22" ht="14.25" customHeight="1" x14ac:dyDescent="0.3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6">
        <v>33.11</v>
      </c>
      <c r="T1001" s="1">
        <v>7</v>
      </c>
      <c r="U1001" s="1">
        <v>0</v>
      </c>
      <c r="V1001" s="9">
        <v>12.912900000000004</v>
      </c>
    </row>
    <row r="1002" spans="1:22" ht="14.25" customHeight="1" x14ac:dyDescent="0.3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6">
        <v>44.02</v>
      </c>
      <c r="T1002" s="1">
        <v>2</v>
      </c>
      <c r="U1002" s="1">
        <v>0</v>
      </c>
      <c r="V1002" s="9">
        <v>11.4452</v>
      </c>
    </row>
    <row r="1003" spans="1:22" ht="14.25" customHeight="1" x14ac:dyDescent="0.3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6">
        <v>2309.65</v>
      </c>
      <c r="T1003" s="1">
        <v>7</v>
      </c>
      <c r="U1003" s="1">
        <v>0</v>
      </c>
      <c r="V1003" s="9">
        <v>762.18449999999984</v>
      </c>
    </row>
    <row r="1004" spans="1:22" ht="14.25" customHeight="1" x14ac:dyDescent="0.3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6">
        <v>1090.7819999999999</v>
      </c>
      <c r="T1004" s="1">
        <v>7</v>
      </c>
      <c r="U1004" s="1">
        <v>0.4</v>
      </c>
      <c r="V1004" s="9">
        <v>-290.87520000000001</v>
      </c>
    </row>
    <row r="1005" spans="1:22" ht="14.25" customHeight="1" x14ac:dyDescent="0.3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6">
        <v>19.440000000000001</v>
      </c>
      <c r="T1005" s="1">
        <v>3</v>
      </c>
      <c r="U1005" s="1">
        <v>0</v>
      </c>
      <c r="V1005" s="9">
        <v>9.3312000000000008</v>
      </c>
    </row>
    <row r="1006" spans="1:22" ht="14.25" customHeight="1" x14ac:dyDescent="0.3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6">
        <v>484.65000000000003</v>
      </c>
      <c r="T1006" s="1">
        <v>3</v>
      </c>
      <c r="U1006" s="1">
        <v>0</v>
      </c>
      <c r="V1006" s="9">
        <v>92.083500000000015</v>
      </c>
    </row>
    <row r="1007" spans="1:22" ht="14.25" customHeight="1" x14ac:dyDescent="0.3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6">
        <v>115.29600000000001</v>
      </c>
      <c r="T1007" s="1">
        <v>3</v>
      </c>
      <c r="U1007" s="1">
        <v>0.2</v>
      </c>
      <c r="V1007" s="9">
        <v>40.353599999999986</v>
      </c>
    </row>
    <row r="1008" spans="1:22" ht="14.25" customHeight="1" x14ac:dyDescent="0.3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6">
        <v>7.080000000000001</v>
      </c>
      <c r="T1008" s="1">
        <v>3</v>
      </c>
      <c r="U1008" s="1">
        <v>0.2</v>
      </c>
      <c r="V1008" s="9">
        <v>2.4779999999999989</v>
      </c>
    </row>
    <row r="1009" spans="1:22" ht="14.25" customHeight="1" x14ac:dyDescent="0.3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6">
        <v>4.4009999999999998</v>
      </c>
      <c r="T1009" s="1">
        <v>3</v>
      </c>
      <c r="U1009" s="1">
        <v>0.7</v>
      </c>
      <c r="V1009" s="9">
        <v>-3.5207999999999995</v>
      </c>
    </row>
    <row r="1010" spans="1:22" ht="14.25" customHeight="1" x14ac:dyDescent="0.3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6">
        <v>44.75</v>
      </c>
      <c r="T1010" s="1">
        <v>5</v>
      </c>
      <c r="U1010" s="1">
        <v>0</v>
      </c>
      <c r="V1010" s="9">
        <v>20.584999999999994</v>
      </c>
    </row>
    <row r="1011" spans="1:22" ht="14.25" customHeight="1" x14ac:dyDescent="0.3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6">
        <v>95.984000000000009</v>
      </c>
      <c r="T1011" s="1">
        <v>2</v>
      </c>
      <c r="U1011" s="1">
        <v>0.2</v>
      </c>
      <c r="V1011" s="9">
        <v>5.9990000000000023</v>
      </c>
    </row>
    <row r="1012" spans="1:22" ht="14.25" customHeight="1" x14ac:dyDescent="0.3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6">
        <v>151.72</v>
      </c>
      <c r="T1012" s="1">
        <v>4</v>
      </c>
      <c r="U1012" s="1">
        <v>0</v>
      </c>
      <c r="V1012" s="9">
        <v>27.309599999999989</v>
      </c>
    </row>
    <row r="1013" spans="1:22" ht="14.25" customHeight="1" x14ac:dyDescent="0.3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6">
        <v>155.25</v>
      </c>
      <c r="T1013" s="1">
        <v>3</v>
      </c>
      <c r="U1013" s="1">
        <v>0</v>
      </c>
      <c r="V1013" s="9">
        <v>46.574999999999996</v>
      </c>
    </row>
    <row r="1014" spans="1:22" ht="14.25" customHeight="1" x14ac:dyDescent="0.3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6">
        <v>14.03</v>
      </c>
      <c r="T1014" s="1">
        <v>1</v>
      </c>
      <c r="U1014" s="1">
        <v>0</v>
      </c>
      <c r="V1014" s="9">
        <v>4.068699999999998</v>
      </c>
    </row>
    <row r="1015" spans="1:22" ht="14.25" customHeight="1" x14ac:dyDescent="0.3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6">
        <v>1618.37</v>
      </c>
      <c r="T1015" s="1">
        <v>13</v>
      </c>
      <c r="U1015" s="1">
        <v>0</v>
      </c>
      <c r="V1015" s="9">
        <v>356.04139999999995</v>
      </c>
    </row>
    <row r="1016" spans="1:22" ht="14.25" customHeight="1" x14ac:dyDescent="0.3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6">
        <v>99.6</v>
      </c>
      <c r="T1016" s="1">
        <v>1</v>
      </c>
      <c r="U1016" s="1">
        <v>0</v>
      </c>
      <c r="V1016" s="9">
        <v>36.851999999999997</v>
      </c>
    </row>
    <row r="1017" spans="1:22" ht="14.25" customHeight="1" x14ac:dyDescent="0.3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6">
        <v>32.400000000000006</v>
      </c>
      <c r="T1017" s="1">
        <v>5</v>
      </c>
      <c r="U1017" s="1">
        <v>0</v>
      </c>
      <c r="V1017" s="9">
        <v>15.552000000000001</v>
      </c>
    </row>
    <row r="1018" spans="1:22" ht="14.25" customHeight="1" x14ac:dyDescent="0.3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6">
        <v>13.96</v>
      </c>
      <c r="T1018" s="1">
        <v>2</v>
      </c>
      <c r="U1018" s="1">
        <v>0</v>
      </c>
      <c r="V1018" s="9">
        <v>6.7008000000000001</v>
      </c>
    </row>
    <row r="1019" spans="1:22" ht="14.25" customHeight="1" x14ac:dyDescent="0.3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6">
        <v>155.82</v>
      </c>
      <c r="T1019" s="1">
        <v>3</v>
      </c>
      <c r="U1019" s="1">
        <v>0</v>
      </c>
      <c r="V1019" s="9">
        <v>63.886200000000002</v>
      </c>
    </row>
    <row r="1020" spans="1:22" ht="14.25" customHeight="1" x14ac:dyDescent="0.3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6">
        <v>124.94999999999999</v>
      </c>
      <c r="T1020" s="1">
        <v>5</v>
      </c>
      <c r="U1020" s="1">
        <v>0</v>
      </c>
      <c r="V1020" s="9">
        <v>2.4990000000000023</v>
      </c>
    </row>
    <row r="1021" spans="1:22" ht="14.25" customHeight="1" x14ac:dyDescent="0.3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6">
        <v>601.65</v>
      </c>
      <c r="T1021" s="1">
        <v>5</v>
      </c>
      <c r="U1021" s="1">
        <v>0</v>
      </c>
      <c r="V1021" s="9">
        <v>156.42899999999997</v>
      </c>
    </row>
    <row r="1022" spans="1:22" ht="14.25" customHeight="1" x14ac:dyDescent="0.3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6">
        <v>22.740000000000002</v>
      </c>
      <c r="T1022" s="1">
        <v>3</v>
      </c>
      <c r="U1022" s="1">
        <v>0</v>
      </c>
      <c r="V1022" s="9">
        <v>8.8686000000000007</v>
      </c>
    </row>
    <row r="1023" spans="1:22" ht="14.25" customHeight="1" x14ac:dyDescent="0.3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6">
        <v>1267.53</v>
      </c>
      <c r="T1023" s="1">
        <v>3</v>
      </c>
      <c r="U1023" s="1">
        <v>0</v>
      </c>
      <c r="V1023" s="9">
        <v>316.88249999999999</v>
      </c>
    </row>
    <row r="1024" spans="1:22" ht="14.25" customHeight="1" x14ac:dyDescent="0.3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6">
        <v>1379.92</v>
      </c>
      <c r="T1024" s="1">
        <v>8</v>
      </c>
      <c r="U1024" s="1">
        <v>0</v>
      </c>
      <c r="V1024" s="9">
        <v>648.56240000000003</v>
      </c>
    </row>
    <row r="1025" spans="1:22" ht="14.25" customHeight="1" x14ac:dyDescent="0.3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6">
        <v>6.2080000000000002</v>
      </c>
      <c r="T1025" s="1">
        <v>2</v>
      </c>
      <c r="U1025" s="1">
        <v>0.2</v>
      </c>
      <c r="V1025" s="9">
        <v>2.1728000000000001</v>
      </c>
    </row>
    <row r="1026" spans="1:22" ht="14.25" customHeight="1" x14ac:dyDescent="0.3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6">
        <v>11.808</v>
      </c>
      <c r="T1026" s="1">
        <v>2</v>
      </c>
      <c r="U1026" s="1">
        <v>0.2</v>
      </c>
      <c r="V1026" s="9">
        <v>4.2804000000000002</v>
      </c>
    </row>
    <row r="1027" spans="1:22" ht="14.25" customHeight="1" x14ac:dyDescent="0.3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6">
        <v>15.552000000000003</v>
      </c>
      <c r="T1027" s="1">
        <v>3</v>
      </c>
      <c r="U1027" s="1">
        <v>0.2</v>
      </c>
      <c r="V1027" s="9">
        <v>5.4432</v>
      </c>
    </row>
    <row r="1028" spans="1:22" ht="14.25" customHeight="1" x14ac:dyDescent="0.3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6">
        <v>63.311999999999998</v>
      </c>
      <c r="T1028" s="1">
        <v>3</v>
      </c>
      <c r="U1028" s="1">
        <v>0.2</v>
      </c>
      <c r="V1028" s="9">
        <v>20.576399999999996</v>
      </c>
    </row>
    <row r="1029" spans="1:22" ht="14.25" customHeight="1" x14ac:dyDescent="0.3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6">
        <v>15.587999999999999</v>
      </c>
      <c r="T1029" s="1">
        <v>2</v>
      </c>
      <c r="U1029" s="1">
        <v>0.4</v>
      </c>
      <c r="V1029" s="9">
        <v>-9.8724000000000007</v>
      </c>
    </row>
    <row r="1030" spans="1:22" ht="14.25" customHeight="1" x14ac:dyDescent="0.3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6">
        <v>177.2</v>
      </c>
      <c r="T1030" s="1">
        <v>5</v>
      </c>
      <c r="U1030" s="1">
        <v>0</v>
      </c>
      <c r="V1030" s="9">
        <v>83.283999999999992</v>
      </c>
    </row>
    <row r="1031" spans="1:22" ht="14.25" customHeight="1" x14ac:dyDescent="0.3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6">
        <v>197.96999999999997</v>
      </c>
      <c r="T1031" s="1">
        <v>3</v>
      </c>
      <c r="U1031" s="1">
        <v>0</v>
      </c>
      <c r="V1031" s="9">
        <v>57.41129999999999</v>
      </c>
    </row>
    <row r="1032" spans="1:22" ht="14.25" customHeight="1" x14ac:dyDescent="0.3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6">
        <v>854.94</v>
      </c>
      <c r="T1032" s="1">
        <v>3</v>
      </c>
      <c r="U1032" s="1">
        <v>0</v>
      </c>
      <c r="V1032" s="9">
        <v>213.73500000000001</v>
      </c>
    </row>
    <row r="1033" spans="1:22" ht="14.25" customHeight="1" x14ac:dyDescent="0.3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6">
        <v>124.10999999999999</v>
      </c>
      <c r="T1033" s="1">
        <v>9</v>
      </c>
      <c r="U1033" s="1">
        <v>0</v>
      </c>
      <c r="V1033" s="9">
        <v>52.126200000000004</v>
      </c>
    </row>
    <row r="1034" spans="1:22" ht="14.25" customHeight="1" x14ac:dyDescent="0.3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6">
        <v>14.399999999999999</v>
      </c>
      <c r="T1034" s="1">
        <v>5</v>
      </c>
      <c r="U1034" s="1">
        <v>0</v>
      </c>
      <c r="V1034" s="9">
        <v>7.056</v>
      </c>
    </row>
    <row r="1035" spans="1:22" ht="14.25" customHeight="1" x14ac:dyDescent="0.3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6">
        <v>15.696000000000002</v>
      </c>
      <c r="T1035" s="1">
        <v>3</v>
      </c>
      <c r="U1035" s="1">
        <v>0.2</v>
      </c>
      <c r="V1035" s="9">
        <v>5.1011999999999995</v>
      </c>
    </row>
    <row r="1036" spans="1:22" ht="14.25" customHeight="1" x14ac:dyDescent="0.3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6">
        <v>2.6280000000000001</v>
      </c>
      <c r="T1036" s="1">
        <v>2</v>
      </c>
      <c r="U1036" s="1">
        <v>0.7</v>
      </c>
      <c r="V1036" s="9">
        <v>-1.9272</v>
      </c>
    </row>
    <row r="1037" spans="1:22" ht="14.25" customHeight="1" x14ac:dyDescent="0.3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6">
        <v>14.427000000000003</v>
      </c>
      <c r="T1037" s="1">
        <v>3</v>
      </c>
      <c r="U1037" s="1">
        <v>0.7</v>
      </c>
      <c r="V1037" s="9">
        <v>-10.579799999999999</v>
      </c>
    </row>
    <row r="1038" spans="1:22" ht="14.25" customHeight="1" x14ac:dyDescent="0.3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6">
        <v>86.62</v>
      </c>
      <c r="T1038" s="1">
        <v>2</v>
      </c>
      <c r="U1038" s="1">
        <v>0</v>
      </c>
      <c r="V1038" s="9">
        <v>8.6619999999999919</v>
      </c>
    </row>
    <row r="1039" spans="1:22" ht="14.25" customHeight="1" x14ac:dyDescent="0.3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6">
        <v>36.624000000000002</v>
      </c>
      <c r="T1039" s="1">
        <v>3</v>
      </c>
      <c r="U1039" s="1">
        <v>0.2</v>
      </c>
      <c r="V1039" s="9">
        <v>13.734</v>
      </c>
    </row>
    <row r="1040" spans="1:22" ht="14.25" customHeight="1" x14ac:dyDescent="0.3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6">
        <v>23.968000000000004</v>
      </c>
      <c r="T1040" s="1">
        <v>7</v>
      </c>
      <c r="U1040" s="1">
        <v>0.2</v>
      </c>
      <c r="V1040" s="9">
        <v>2.696399999999997</v>
      </c>
    </row>
    <row r="1041" spans="1:22" ht="14.25" customHeight="1" x14ac:dyDescent="0.3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6">
        <v>28.728000000000002</v>
      </c>
      <c r="T1041" s="1">
        <v>3</v>
      </c>
      <c r="U1041" s="1">
        <v>0.2</v>
      </c>
      <c r="V1041" s="9">
        <v>1.7954999999999988</v>
      </c>
    </row>
    <row r="1042" spans="1:22" ht="14.25" customHeight="1" x14ac:dyDescent="0.3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6">
        <v>697.16</v>
      </c>
      <c r="T1042" s="1">
        <v>4</v>
      </c>
      <c r="U1042" s="1">
        <v>0</v>
      </c>
      <c r="V1042" s="9">
        <v>146.40359999999998</v>
      </c>
    </row>
    <row r="1043" spans="1:22" ht="14.25" customHeight="1" x14ac:dyDescent="0.3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6">
        <v>31.86</v>
      </c>
      <c r="T1043" s="1">
        <v>2</v>
      </c>
      <c r="U1043" s="1">
        <v>0</v>
      </c>
      <c r="V1043" s="9">
        <v>11.151</v>
      </c>
    </row>
    <row r="1044" spans="1:22" ht="14.25" customHeight="1" x14ac:dyDescent="0.3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6">
        <v>722.35200000000009</v>
      </c>
      <c r="T1044" s="1">
        <v>3</v>
      </c>
      <c r="U1044" s="1">
        <v>0.2</v>
      </c>
      <c r="V1044" s="9">
        <v>90.293999999999926</v>
      </c>
    </row>
    <row r="1045" spans="1:22" ht="14.25" customHeight="1" x14ac:dyDescent="0.3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6">
        <v>8.84</v>
      </c>
      <c r="T1045" s="1">
        <v>5</v>
      </c>
      <c r="U1045" s="1">
        <v>0.2</v>
      </c>
      <c r="V1045" s="9">
        <v>2.9835000000000003</v>
      </c>
    </row>
    <row r="1046" spans="1:22" ht="14.25" customHeight="1" x14ac:dyDescent="0.3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6">
        <v>58.463999999999977</v>
      </c>
      <c r="T1046" s="1">
        <v>9</v>
      </c>
      <c r="U1046" s="1">
        <v>0.8</v>
      </c>
      <c r="V1046" s="9">
        <v>-146.16000000000003</v>
      </c>
    </row>
    <row r="1047" spans="1:22" ht="14.25" customHeight="1" x14ac:dyDescent="0.3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6">
        <v>254.60399999999998</v>
      </c>
      <c r="T1047" s="1">
        <v>14</v>
      </c>
      <c r="U1047" s="1">
        <v>0.3</v>
      </c>
      <c r="V1047" s="9">
        <v>-18.185999999999993</v>
      </c>
    </row>
    <row r="1048" spans="1:22" ht="14.25" customHeight="1" x14ac:dyDescent="0.3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6">
        <v>1363.96</v>
      </c>
      <c r="T1048" s="1">
        <v>5</v>
      </c>
      <c r="U1048" s="1">
        <v>0.2</v>
      </c>
      <c r="V1048" s="9">
        <v>85.247500000000002</v>
      </c>
    </row>
    <row r="1049" spans="1:22" ht="14.25" customHeight="1" x14ac:dyDescent="0.3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6">
        <v>102.35999999999999</v>
      </c>
      <c r="T1049" s="1">
        <v>3</v>
      </c>
      <c r="U1049" s="1">
        <v>0.2</v>
      </c>
      <c r="V1049" s="9">
        <v>-3.8385000000000105</v>
      </c>
    </row>
    <row r="1050" spans="1:22" ht="14.25" customHeight="1" x14ac:dyDescent="0.3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6">
        <v>1113.5039999999999</v>
      </c>
      <c r="T1050" s="1">
        <v>12</v>
      </c>
      <c r="U1050" s="1">
        <v>0.2</v>
      </c>
      <c r="V1050" s="9">
        <v>125.2691999999999</v>
      </c>
    </row>
    <row r="1051" spans="1:22" ht="14.25" customHeight="1" x14ac:dyDescent="0.3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6">
        <v>99.99</v>
      </c>
      <c r="T1051" s="1">
        <v>1</v>
      </c>
      <c r="U1051" s="1">
        <v>0</v>
      </c>
      <c r="V1051" s="9">
        <v>37.996200000000002</v>
      </c>
    </row>
    <row r="1052" spans="1:22" ht="14.25" customHeight="1" x14ac:dyDescent="0.3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6">
        <v>168.46400000000003</v>
      </c>
      <c r="T1052" s="1">
        <v>2</v>
      </c>
      <c r="U1052" s="1">
        <v>0.2</v>
      </c>
      <c r="V1052" s="9">
        <v>-29.481200000000022</v>
      </c>
    </row>
    <row r="1053" spans="1:22" ht="14.25" customHeight="1" x14ac:dyDescent="0.3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6">
        <v>6.7200000000000006</v>
      </c>
      <c r="T1053" s="1">
        <v>2</v>
      </c>
      <c r="U1053" s="1">
        <v>0.2</v>
      </c>
      <c r="V1053" s="9">
        <v>2.4359999999999995</v>
      </c>
    </row>
    <row r="1054" spans="1:22" ht="14.25" customHeight="1" x14ac:dyDescent="0.3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6">
        <v>282.88800000000003</v>
      </c>
      <c r="T1054" s="1">
        <v>9</v>
      </c>
      <c r="U1054" s="1">
        <v>0.2</v>
      </c>
      <c r="V1054" s="9">
        <v>56.577599999999961</v>
      </c>
    </row>
    <row r="1055" spans="1:22" ht="14.25" customHeight="1" x14ac:dyDescent="0.3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6">
        <v>11.16</v>
      </c>
      <c r="T1055" s="1">
        <v>2</v>
      </c>
      <c r="U1055" s="1">
        <v>0</v>
      </c>
      <c r="V1055" s="9">
        <v>4.3524000000000003</v>
      </c>
    </row>
    <row r="1056" spans="1:22" ht="14.25" customHeight="1" x14ac:dyDescent="0.3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6">
        <v>108.4</v>
      </c>
      <c r="T1056" s="1">
        <v>2</v>
      </c>
      <c r="U1056" s="1">
        <v>0</v>
      </c>
      <c r="V1056" s="9">
        <v>22.763999999999996</v>
      </c>
    </row>
    <row r="1057" spans="1:22" ht="14.25" customHeight="1" x14ac:dyDescent="0.3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6">
        <v>82.344000000000008</v>
      </c>
      <c r="T1057" s="1">
        <v>3</v>
      </c>
      <c r="U1057" s="1">
        <v>0.2</v>
      </c>
      <c r="V1057" s="9">
        <v>27.791100000000004</v>
      </c>
    </row>
    <row r="1058" spans="1:22" ht="14.25" customHeight="1" x14ac:dyDescent="0.3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6">
        <v>9.0879999999999992</v>
      </c>
      <c r="T1058" s="1">
        <v>4</v>
      </c>
      <c r="U1058" s="1">
        <v>0.2</v>
      </c>
      <c r="V1058" s="9">
        <v>3.2944</v>
      </c>
    </row>
    <row r="1059" spans="1:22" ht="14.25" customHeight="1" x14ac:dyDescent="0.3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6">
        <v>19.936000000000003</v>
      </c>
      <c r="T1059" s="1">
        <v>4</v>
      </c>
      <c r="U1059" s="1">
        <v>0.2</v>
      </c>
      <c r="V1059" s="9">
        <v>7.2267999999999999</v>
      </c>
    </row>
    <row r="1060" spans="1:22" ht="14.25" customHeight="1" x14ac:dyDescent="0.3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6">
        <v>65.567999999999998</v>
      </c>
      <c r="T1060" s="1">
        <v>2</v>
      </c>
      <c r="U1060" s="1">
        <v>0.2</v>
      </c>
      <c r="V1060" s="9">
        <v>22.948799999999995</v>
      </c>
    </row>
    <row r="1061" spans="1:22" ht="14.25" customHeight="1" x14ac:dyDescent="0.3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6">
        <v>4.4160000000000004</v>
      </c>
      <c r="T1061" s="1">
        <v>3</v>
      </c>
      <c r="U1061" s="1">
        <v>0.2</v>
      </c>
      <c r="V1061" s="9">
        <v>1.6008</v>
      </c>
    </row>
    <row r="1062" spans="1:22" ht="14.25" customHeight="1" x14ac:dyDescent="0.3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6">
        <v>107.77200000000001</v>
      </c>
      <c r="T1062" s="1">
        <v>2</v>
      </c>
      <c r="U1062" s="1">
        <v>0.3</v>
      </c>
      <c r="V1062" s="9">
        <v>-29.252400000000009</v>
      </c>
    </row>
    <row r="1063" spans="1:22" ht="14.25" customHeight="1" x14ac:dyDescent="0.3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6">
        <v>45.216000000000001</v>
      </c>
      <c r="T1063" s="1">
        <v>3</v>
      </c>
      <c r="U1063" s="1">
        <v>0.2</v>
      </c>
      <c r="V1063" s="9">
        <v>4.5215999999999994</v>
      </c>
    </row>
    <row r="1064" spans="1:22" ht="14.25" customHeight="1" x14ac:dyDescent="0.3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6">
        <v>10.416000000000002</v>
      </c>
      <c r="T1064" s="1">
        <v>7</v>
      </c>
      <c r="U1064" s="1">
        <v>0.2</v>
      </c>
      <c r="V1064" s="9">
        <v>-2.2134</v>
      </c>
    </row>
    <row r="1065" spans="1:22" ht="14.25" customHeight="1" x14ac:dyDescent="0.3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6">
        <v>7.8719999999999999</v>
      </c>
      <c r="T1065" s="1">
        <v>3</v>
      </c>
      <c r="U1065" s="1">
        <v>0.2</v>
      </c>
      <c r="V1065" s="9">
        <v>1.2791999999999994</v>
      </c>
    </row>
    <row r="1066" spans="1:22" ht="14.25" customHeight="1" x14ac:dyDescent="0.3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6">
        <v>118.78199999999998</v>
      </c>
      <c r="T1066" s="1">
        <v>3</v>
      </c>
      <c r="U1066" s="1">
        <v>0.4</v>
      </c>
      <c r="V1066" s="9">
        <v>-27.715799999999994</v>
      </c>
    </row>
    <row r="1067" spans="1:22" ht="14.25" customHeight="1" x14ac:dyDescent="0.3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6">
        <v>1.4480000000000002</v>
      </c>
      <c r="T1067" s="1">
        <v>1</v>
      </c>
      <c r="U1067" s="1">
        <v>0.2</v>
      </c>
      <c r="V1067" s="9">
        <v>0.2352999999999999</v>
      </c>
    </row>
    <row r="1068" spans="1:22" ht="14.25" customHeight="1" x14ac:dyDescent="0.3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6">
        <v>55.470000000000006</v>
      </c>
      <c r="T1068" s="1">
        <v>5</v>
      </c>
      <c r="U1068" s="1">
        <v>0.7</v>
      </c>
      <c r="V1068" s="9">
        <v>-46.224999999999994</v>
      </c>
    </row>
    <row r="1069" spans="1:22" ht="14.25" customHeight="1" x14ac:dyDescent="0.3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6">
        <v>194.84800000000001</v>
      </c>
      <c r="T1069" s="1">
        <v>4</v>
      </c>
      <c r="U1069" s="1">
        <v>0.2</v>
      </c>
      <c r="V1069" s="9">
        <v>12.177999999999983</v>
      </c>
    </row>
    <row r="1070" spans="1:22" ht="14.25" customHeight="1" x14ac:dyDescent="0.3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6">
        <v>1.7440000000000002</v>
      </c>
      <c r="T1070" s="1">
        <v>1</v>
      </c>
      <c r="U1070" s="1">
        <v>0.2</v>
      </c>
      <c r="V1070" s="9">
        <v>-0.34880000000000033</v>
      </c>
    </row>
    <row r="1071" spans="1:22" ht="14.25" customHeight="1" x14ac:dyDescent="0.3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6">
        <v>25.176000000000005</v>
      </c>
      <c r="T1071" s="1">
        <v>4</v>
      </c>
      <c r="U1071" s="1">
        <v>0.7</v>
      </c>
      <c r="V1071" s="9">
        <v>-18.462400000000002</v>
      </c>
    </row>
    <row r="1072" spans="1:22" ht="14.25" customHeight="1" x14ac:dyDescent="0.3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6">
        <v>19.459999999999997</v>
      </c>
      <c r="T1072" s="1">
        <v>7</v>
      </c>
      <c r="U1072" s="1">
        <v>0</v>
      </c>
      <c r="V1072" s="9">
        <v>5.0595999999999997</v>
      </c>
    </row>
    <row r="1073" spans="1:22" ht="14.25" customHeight="1" x14ac:dyDescent="0.3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6">
        <v>29.472000000000001</v>
      </c>
      <c r="T1073" s="1">
        <v>3</v>
      </c>
      <c r="U1073" s="1">
        <v>0.2</v>
      </c>
      <c r="V1073" s="9">
        <v>9.9467999999999979</v>
      </c>
    </row>
    <row r="1074" spans="1:22" ht="14.25" customHeight="1" x14ac:dyDescent="0.3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6">
        <v>8.64</v>
      </c>
      <c r="T1074" s="1">
        <v>2</v>
      </c>
      <c r="U1074" s="1">
        <v>0.2</v>
      </c>
      <c r="V1074" s="9">
        <v>3.024</v>
      </c>
    </row>
    <row r="1075" spans="1:22" ht="14.25" customHeight="1" x14ac:dyDescent="0.3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6">
        <v>6.27</v>
      </c>
      <c r="T1075" s="1">
        <v>5</v>
      </c>
      <c r="U1075" s="1">
        <v>0.7</v>
      </c>
      <c r="V1075" s="9">
        <v>-4.5980000000000008</v>
      </c>
    </row>
    <row r="1076" spans="1:22" ht="14.25" customHeight="1" x14ac:dyDescent="0.3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6">
        <v>4.3680000000000003</v>
      </c>
      <c r="T1076" s="1">
        <v>7</v>
      </c>
      <c r="U1076" s="1">
        <v>0.7</v>
      </c>
      <c r="V1076" s="9">
        <v>-3.3487999999999998</v>
      </c>
    </row>
    <row r="1077" spans="1:22" ht="14.25" customHeight="1" x14ac:dyDescent="0.3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6">
        <v>31.983999999999998</v>
      </c>
      <c r="T1077" s="1">
        <v>2</v>
      </c>
      <c r="U1077" s="1">
        <v>0.2</v>
      </c>
      <c r="V1077" s="9">
        <v>1.9989999999999979</v>
      </c>
    </row>
    <row r="1078" spans="1:22" ht="14.25" customHeight="1" x14ac:dyDescent="0.3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6">
        <v>40.879999999999995</v>
      </c>
      <c r="T1078" s="1">
        <v>7</v>
      </c>
      <c r="U1078" s="1">
        <v>0</v>
      </c>
      <c r="V1078" s="9">
        <v>10.628799999999998</v>
      </c>
    </row>
    <row r="1079" spans="1:22" ht="14.25" customHeight="1" x14ac:dyDescent="0.3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6">
        <v>119.96</v>
      </c>
      <c r="T1079" s="1">
        <v>2</v>
      </c>
      <c r="U1079" s="1">
        <v>0</v>
      </c>
      <c r="V1079" s="9">
        <v>33.588800000000006</v>
      </c>
    </row>
    <row r="1080" spans="1:22" ht="14.25" customHeight="1" x14ac:dyDescent="0.3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6">
        <v>31.44</v>
      </c>
      <c r="T1080" s="1">
        <v>3</v>
      </c>
      <c r="U1080" s="1">
        <v>0</v>
      </c>
      <c r="V1080" s="9">
        <v>8.4888000000000012</v>
      </c>
    </row>
    <row r="1081" spans="1:22" ht="14.25" customHeight="1" x14ac:dyDescent="0.3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6">
        <v>6.88</v>
      </c>
      <c r="T1081" s="1">
        <v>1</v>
      </c>
      <c r="U1081" s="1">
        <v>0.2</v>
      </c>
      <c r="V1081" s="9">
        <v>2.3220000000000001</v>
      </c>
    </row>
    <row r="1082" spans="1:22" ht="14.25" customHeight="1" x14ac:dyDescent="0.3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6">
        <v>19.920000000000002</v>
      </c>
      <c r="T1082" s="1">
        <v>4</v>
      </c>
      <c r="U1082" s="1">
        <v>0</v>
      </c>
      <c r="V1082" s="9">
        <v>9.3624000000000009</v>
      </c>
    </row>
    <row r="1083" spans="1:22" ht="14.25" customHeight="1" x14ac:dyDescent="0.3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6">
        <v>1106.9099999999999</v>
      </c>
      <c r="T1083" s="1">
        <v>9</v>
      </c>
      <c r="U1083" s="1">
        <v>0</v>
      </c>
      <c r="V1083" s="9">
        <v>121.76009999999994</v>
      </c>
    </row>
    <row r="1084" spans="1:22" ht="14.25" customHeight="1" x14ac:dyDescent="0.3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6">
        <v>836.59199999999998</v>
      </c>
      <c r="T1084" s="1">
        <v>8</v>
      </c>
      <c r="U1084" s="1">
        <v>0.4</v>
      </c>
      <c r="V1084" s="9">
        <v>-264.92079999999999</v>
      </c>
    </row>
    <row r="1085" spans="1:22" ht="14.25" customHeight="1" x14ac:dyDescent="0.3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6">
        <v>26.38</v>
      </c>
      <c r="T1085" s="1">
        <v>1</v>
      </c>
      <c r="U1085" s="1">
        <v>0</v>
      </c>
      <c r="V1085" s="9">
        <v>12.134799999999998</v>
      </c>
    </row>
    <row r="1086" spans="1:22" ht="14.25" customHeight="1" x14ac:dyDescent="0.3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6">
        <v>362.92</v>
      </c>
      <c r="T1086" s="1">
        <v>2</v>
      </c>
      <c r="U1086" s="1">
        <v>0</v>
      </c>
      <c r="V1086" s="9">
        <v>105.24679999999995</v>
      </c>
    </row>
    <row r="1087" spans="1:22" ht="14.25" customHeight="1" x14ac:dyDescent="0.3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6">
        <v>4899.93</v>
      </c>
      <c r="T1087" s="1">
        <v>7</v>
      </c>
      <c r="U1087" s="1">
        <v>0</v>
      </c>
      <c r="V1087" s="9">
        <v>2400.9656999999997</v>
      </c>
    </row>
    <row r="1088" spans="1:22" ht="14.25" customHeight="1" x14ac:dyDescent="0.3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6">
        <v>6.48</v>
      </c>
      <c r="T1088" s="1">
        <v>1</v>
      </c>
      <c r="U1088" s="1">
        <v>0</v>
      </c>
      <c r="V1088" s="9">
        <v>3.1104000000000003</v>
      </c>
    </row>
    <row r="1089" spans="1:22" ht="14.25" customHeight="1" x14ac:dyDescent="0.3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6">
        <v>71.975999999999999</v>
      </c>
      <c r="T1089" s="1">
        <v>3</v>
      </c>
      <c r="U1089" s="1">
        <v>0.2</v>
      </c>
      <c r="V1089" s="9">
        <v>7.1976000000000049</v>
      </c>
    </row>
    <row r="1090" spans="1:22" ht="14.25" customHeight="1" x14ac:dyDescent="0.3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6">
        <v>3.15</v>
      </c>
      <c r="T1090" s="1">
        <v>1</v>
      </c>
      <c r="U1090" s="1">
        <v>0</v>
      </c>
      <c r="V1090" s="9">
        <v>1.512</v>
      </c>
    </row>
    <row r="1091" spans="1:22" ht="14.25" customHeight="1" x14ac:dyDescent="0.3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6">
        <v>31.983999999999998</v>
      </c>
      <c r="T1091" s="1">
        <v>2</v>
      </c>
      <c r="U1091" s="1">
        <v>0.2</v>
      </c>
      <c r="V1091" s="9">
        <v>1.9989999999999979</v>
      </c>
    </row>
    <row r="1092" spans="1:22" ht="14.25" customHeight="1" x14ac:dyDescent="0.3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6">
        <v>71.984000000000009</v>
      </c>
      <c r="T1092" s="1">
        <v>2</v>
      </c>
      <c r="U1092" s="1">
        <v>0.2</v>
      </c>
      <c r="V1092" s="9">
        <v>25.194399999999995</v>
      </c>
    </row>
    <row r="1093" spans="1:22" ht="14.25" customHeight="1" x14ac:dyDescent="0.3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6">
        <v>120.14999999999999</v>
      </c>
      <c r="T1093" s="1">
        <v>9</v>
      </c>
      <c r="U1093" s="1">
        <v>0</v>
      </c>
      <c r="V1093" s="9">
        <v>33.641999999999996</v>
      </c>
    </row>
    <row r="1094" spans="1:22" ht="14.25" customHeight="1" x14ac:dyDescent="0.3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6">
        <v>219.18400000000003</v>
      </c>
      <c r="T1094" s="1">
        <v>2</v>
      </c>
      <c r="U1094" s="1">
        <v>0.2</v>
      </c>
      <c r="V1094" s="9">
        <v>19.178600000000003</v>
      </c>
    </row>
    <row r="1095" spans="1:22" ht="14.25" customHeight="1" x14ac:dyDescent="0.3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6">
        <v>28.900000000000002</v>
      </c>
      <c r="T1095" s="1">
        <v>5</v>
      </c>
      <c r="U1095" s="1">
        <v>0</v>
      </c>
      <c r="V1095" s="9">
        <v>14.161000000000001</v>
      </c>
    </row>
    <row r="1096" spans="1:22" ht="14.25" customHeight="1" x14ac:dyDescent="0.3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6">
        <v>355.96</v>
      </c>
      <c r="T1096" s="1">
        <v>2</v>
      </c>
      <c r="U1096" s="1">
        <v>0</v>
      </c>
      <c r="V1096" s="9">
        <v>103.22839999999997</v>
      </c>
    </row>
    <row r="1097" spans="1:22" ht="14.25" customHeight="1" x14ac:dyDescent="0.3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6">
        <v>348.20799999999997</v>
      </c>
      <c r="T1097" s="1">
        <v>7</v>
      </c>
      <c r="U1097" s="1">
        <v>0.2</v>
      </c>
      <c r="V1097" s="9">
        <v>30.468200000000024</v>
      </c>
    </row>
    <row r="1098" spans="1:22" ht="14.25" customHeight="1" x14ac:dyDescent="0.3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6">
        <v>35.783999999999999</v>
      </c>
      <c r="T1098" s="1">
        <v>7</v>
      </c>
      <c r="U1098" s="1">
        <v>0.7</v>
      </c>
      <c r="V1098" s="9">
        <v>-28.627200000000009</v>
      </c>
    </row>
    <row r="1099" spans="1:22" ht="14.25" customHeight="1" x14ac:dyDescent="0.3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6">
        <v>447.84</v>
      </c>
      <c r="T1099" s="1">
        <v>5</v>
      </c>
      <c r="U1099" s="1">
        <v>0.2</v>
      </c>
      <c r="V1099" s="9">
        <v>11.19599999999997</v>
      </c>
    </row>
    <row r="1100" spans="1:22" ht="14.25" customHeight="1" x14ac:dyDescent="0.3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6">
        <v>7.04</v>
      </c>
      <c r="T1100" s="1">
        <v>4</v>
      </c>
      <c r="U1100" s="1">
        <v>0</v>
      </c>
      <c r="V1100" s="9">
        <v>2.0415999999999999</v>
      </c>
    </row>
    <row r="1101" spans="1:22" ht="14.25" customHeight="1" x14ac:dyDescent="0.3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6">
        <v>8.73</v>
      </c>
      <c r="T1101" s="1">
        <v>3</v>
      </c>
      <c r="U1101" s="1">
        <v>0</v>
      </c>
      <c r="V1101" s="9">
        <v>4.1030999999999995</v>
      </c>
    </row>
    <row r="1102" spans="1:22" ht="14.25" customHeight="1" x14ac:dyDescent="0.3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6">
        <v>29.29</v>
      </c>
      <c r="T1102" s="1">
        <v>1</v>
      </c>
      <c r="U1102" s="1">
        <v>0</v>
      </c>
      <c r="V1102" s="9">
        <v>9.6656999999999975</v>
      </c>
    </row>
    <row r="1103" spans="1:22" ht="14.25" customHeight="1" x14ac:dyDescent="0.3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6">
        <v>8.64</v>
      </c>
      <c r="T1103" s="1">
        <v>3</v>
      </c>
      <c r="U1103" s="1">
        <v>0</v>
      </c>
      <c r="V1103" s="9">
        <v>2.5055999999999998</v>
      </c>
    </row>
    <row r="1104" spans="1:22" ht="14.25" customHeight="1" x14ac:dyDescent="0.3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6">
        <v>2.6939999999999995</v>
      </c>
      <c r="T1104" s="1">
        <v>3</v>
      </c>
      <c r="U1104" s="1">
        <v>0.8</v>
      </c>
      <c r="V1104" s="9">
        <v>-4.7145000000000028</v>
      </c>
    </row>
    <row r="1105" spans="1:22" ht="14.25" customHeight="1" x14ac:dyDescent="0.3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6">
        <v>2.9339999999999993</v>
      </c>
      <c r="T1105" s="1">
        <v>3</v>
      </c>
      <c r="U1105" s="1">
        <v>0.8</v>
      </c>
      <c r="V1105" s="9">
        <v>-4.9878000000000018</v>
      </c>
    </row>
    <row r="1106" spans="1:22" ht="14.25" customHeight="1" x14ac:dyDescent="0.3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6">
        <v>22.919999999999998</v>
      </c>
      <c r="T1106" s="1">
        <v>3</v>
      </c>
      <c r="U1106" s="1">
        <v>0</v>
      </c>
      <c r="V1106" s="9">
        <v>11.230799999999999</v>
      </c>
    </row>
    <row r="1107" spans="1:22" ht="14.25" customHeight="1" x14ac:dyDescent="0.3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6">
        <v>100.70400000000001</v>
      </c>
      <c r="T1107" s="1">
        <v>6</v>
      </c>
      <c r="U1107" s="1">
        <v>0.2</v>
      </c>
      <c r="V1107" s="9">
        <v>-16.36440000000001</v>
      </c>
    </row>
    <row r="1108" spans="1:22" ht="14.25" customHeight="1" x14ac:dyDescent="0.3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6">
        <v>2.3280000000000003</v>
      </c>
      <c r="T1108" s="1">
        <v>2</v>
      </c>
      <c r="U1108" s="1">
        <v>0.6</v>
      </c>
      <c r="V1108" s="9">
        <v>-0.75660000000000016</v>
      </c>
    </row>
    <row r="1109" spans="1:22" ht="14.25" customHeight="1" x14ac:dyDescent="0.3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6">
        <v>10.779999999999996</v>
      </c>
      <c r="T1109" s="1">
        <v>5</v>
      </c>
      <c r="U1109" s="1">
        <v>0.8</v>
      </c>
      <c r="V1109" s="9">
        <v>-17.248000000000008</v>
      </c>
    </row>
    <row r="1110" spans="1:22" ht="14.25" customHeight="1" x14ac:dyDescent="0.3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6">
        <v>58.368000000000009</v>
      </c>
      <c r="T1110" s="1">
        <v>12</v>
      </c>
      <c r="U1110" s="1">
        <v>0.2</v>
      </c>
      <c r="V1110" s="9">
        <v>21.888000000000002</v>
      </c>
    </row>
    <row r="1111" spans="1:22" ht="14.25" customHeight="1" x14ac:dyDescent="0.3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6">
        <v>40.968000000000004</v>
      </c>
      <c r="T1111" s="1">
        <v>3</v>
      </c>
      <c r="U1111" s="1">
        <v>0.2</v>
      </c>
      <c r="V1111" s="9">
        <v>13.826699999999999</v>
      </c>
    </row>
    <row r="1112" spans="1:22" ht="14.25" customHeight="1" x14ac:dyDescent="0.3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6">
        <v>71.959999999999994</v>
      </c>
      <c r="T1112" s="1">
        <v>5</v>
      </c>
      <c r="U1112" s="1">
        <v>0.2</v>
      </c>
      <c r="V1112" s="9">
        <v>25.185999999999996</v>
      </c>
    </row>
    <row r="1113" spans="1:22" ht="14.25" customHeight="1" x14ac:dyDescent="0.3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6">
        <v>10.368000000000002</v>
      </c>
      <c r="T1113" s="1">
        <v>2</v>
      </c>
      <c r="U1113" s="1">
        <v>0.2</v>
      </c>
      <c r="V1113" s="9">
        <v>3.6288</v>
      </c>
    </row>
    <row r="1114" spans="1:22" ht="14.25" customHeight="1" x14ac:dyDescent="0.3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6">
        <v>1.1919999999999997</v>
      </c>
      <c r="T1114" s="1">
        <v>2</v>
      </c>
      <c r="U1114" s="1">
        <v>0.8</v>
      </c>
      <c r="V1114" s="9">
        <v>-2.0264000000000002</v>
      </c>
    </row>
    <row r="1115" spans="1:22" ht="14.25" customHeight="1" x14ac:dyDescent="0.3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6">
        <v>46.672000000000004</v>
      </c>
      <c r="T1115" s="1">
        <v>2</v>
      </c>
      <c r="U1115" s="1">
        <v>0.2</v>
      </c>
      <c r="V1115" s="9">
        <v>16.3352</v>
      </c>
    </row>
    <row r="1116" spans="1:22" ht="14.25" customHeight="1" x14ac:dyDescent="0.3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6">
        <v>119.83299999999998</v>
      </c>
      <c r="T1116" s="1">
        <v>1</v>
      </c>
      <c r="U1116" s="1">
        <v>0.15</v>
      </c>
      <c r="V1116" s="9">
        <v>-12.688200000000002</v>
      </c>
    </row>
    <row r="1117" spans="1:22" ht="14.25" customHeight="1" x14ac:dyDescent="0.3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6">
        <v>119.98</v>
      </c>
      <c r="T1117" s="1">
        <v>2</v>
      </c>
      <c r="U1117" s="1">
        <v>0</v>
      </c>
      <c r="V1117" s="9">
        <v>57.590400000000002</v>
      </c>
    </row>
    <row r="1118" spans="1:22" ht="14.25" customHeight="1" x14ac:dyDescent="0.3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6">
        <v>6.3</v>
      </c>
      <c r="T1118" s="1">
        <v>2</v>
      </c>
      <c r="U1118" s="1">
        <v>0</v>
      </c>
      <c r="V1118" s="9">
        <v>3.024</v>
      </c>
    </row>
    <row r="1119" spans="1:22" ht="14.25" customHeight="1" x14ac:dyDescent="0.3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6">
        <v>279.89999999999998</v>
      </c>
      <c r="T1119" s="1">
        <v>5</v>
      </c>
      <c r="U1119" s="1">
        <v>0</v>
      </c>
      <c r="V1119" s="9">
        <v>137.15100000000001</v>
      </c>
    </row>
    <row r="1120" spans="1:22" ht="14.25" customHeight="1" x14ac:dyDescent="0.3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6">
        <v>619.94999999999993</v>
      </c>
      <c r="T1120" s="1">
        <v>5</v>
      </c>
      <c r="U1120" s="1">
        <v>0</v>
      </c>
      <c r="V1120" s="9">
        <v>111.59099999999995</v>
      </c>
    </row>
    <row r="1121" spans="1:22" ht="14.25" customHeight="1" x14ac:dyDescent="0.3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6">
        <v>4.3600000000000003</v>
      </c>
      <c r="T1121" s="1">
        <v>2</v>
      </c>
      <c r="U1121" s="1">
        <v>0</v>
      </c>
      <c r="V1121" s="9">
        <v>2.0491999999999999</v>
      </c>
    </row>
    <row r="1122" spans="1:22" ht="14.25" customHeight="1" x14ac:dyDescent="0.3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6">
        <v>15.28</v>
      </c>
      <c r="T1122" s="1">
        <v>2</v>
      </c>
      <c r="U1122" s="1">
        <v>0</v>
      </c>
      <c r="V1122" s="9">
        <v>7.4871999999999996</v>
      </c>
    </row>
    <row r="1123" spans="1:22" ht="14.25" customHeight="1" x14ac:dyDescent="0.3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6">
        <v>699.93</v>
      </c>
      <c r="T1123" s="1">
        <v>7</v>
      </c>
      <c r="U1123" s="1">
        <v>0</v>
      </c>
      <c r="V1123" s="9">
        <v>181.98179999999999</v>
      </c>
    </row>
    <row r="1124" spans="1:22" ht="14.25" customHeight="1" x14ac:dyDescent="0.3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6">
        <v>22.959999999999997</v>
      </c>
      <c r="T1124" s="1">
        <v>7</v>
      </c>
      <c r="U1124" s="1">
        <v>0</v>
      </c>
      <c r="V1124" s="9">
        <v>6.6583999999999968</v>
      </c>
    </row>
    <row r="1125" spans="1:22" ht="14.25" customHeight="1" x14ac:dyDescent="0.3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6">
        <v>38.6</v>
      </c>
      <c r="T1125" s="1">
        <v>4</v>
      </c>
      <c r="U1125" s="1">
        <v>0</v>
      </c>
      <c r="V1125" s="9">
        <v>11.579999999999998</v>
      </c>
    </row>
    <row r="1126" spans="1:22" ht="14.25" customHeight="1" x14ac:dyDescent="0.3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6">
        <v>6.63</v>
      </c>
      <c r="T1126" s="1">
        <v>3</v>
      </c>
      <c r="U1126" s="1">
        <v>0</v>
      </c>
      <c r="V1126" s="9">
        <v>1.7901</v>
      </c>
    </row>
    <row r="1127" spans="1:22" ht="14.25" customHeight="1" x14ac:dyDescent="0.3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6">
        <v>23.34</v>
      </c>
      <c r="T1127" s="1">
        <v>3</v>
      </c>
      <c r="U1127" s="1">
        <v>0</v>
      </c>
      <c r="V1127" s="9">
        <v>10.969799999999999</v>
      </c>
    </row>
    <row r="1128" spans="1:22" ht="14.25" customHeight="1" x14ac:dyDescent="0.3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6">
        <v>1067.94</v>
      </c>
      <c r="T1128" s="1">
        <v>3</v>
      </c>
      <c r="U1128" s="1">
        <v>0</v>
      </c>
      <c r="V1128" s="9">
        <v>224.2673999999999</v>
      </c>
    </row>
    <row r="1129" spans="1:22" ht="14.25" customHeight="1" x14ac:dyDescent="0.3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6">
        <v>10.16</v>
      </c>
      <c r="T1129" s="1">
        <v>1</v>
      </c>
      <c r="U1129" s="1">
        <v>0</v>
      </c>
      <c r="V1129" s="9">
        <v>2.6416000000000004</v>
      </c>
    </row>
    <row r="1130" spans="1:22" ht="14.25" customHeight="1" x14ac:dyDescent="0.3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6">
        <v>101.88</v>
      </c>
      <c r="T1130" s="1">
        <v>6</v>
      </c>
      <c r="U1130" s="1">
        <v>0</v>
      </c>
      <c r="V1130" s="9">
        <v>50.94</v>
      </c>
    </row>
    <row r="1131" spans="1:22" ht="14.25" customHeight="1" x14ac:dyDescent="0.3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6">
        <v>343.92</v>
      </c>
      <c r="T1131" s="1">
        <v>4</v>
      </c>
      <c r="U1131" s="1">
        <v>0</v>
      </c>
      <c r="V1131" s="9">
        <v>75.662399999999991</v>
      </c>
    </row>
    <row r="1132" spans="1:22" ht="14.25" customHeight="1" x14ac:dyDescent="0.3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6">
        <v>40.99</v>
      </c>
      <c r="T1132" s="1">
        <v>1</v>
      </c>
      <c r="U1132" s="1">
        <v>0</v>
      </c>
      <c r="V1132" s="9">
        <v>20.085100000000001</v>
      </c>
    </row>
    <row r="1133" spans="1:22" ht="14.25" customHeight="1" x14ac:dyDescent="0.3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6">
        <v>63.9</v>
      </c>
      <c r="T1133" s="1">
        <v>5</v>
      </c>
      <c r="U1133" s="1">
        <v>0</v>
      </c>
      <c r="V1133" s="9">
        <v>28.754999999999995</v>
      </c>
    </row>
    <row r="1134" spans="1:22" ht="14.25" customHeight="1" x14ac:dyDescent="0.3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6">
        <v>19.440000000000001</v>
      </c>
      <c r="T1134" s="1">
        <v>3</v>
      </c>
      <c r="U1134" s="1">
        <v>0</v>
      </c>
      <c r="V1134" s="9">
        <v>9.3312000000000008</v>
      </c>
    </row>
    <row r="1135" spans="1:22" ht="14.25" customHeight="1" x14ac:dyDescent="0.3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6">
        <v>124.608</v>
      </c>
      <c r="T1135" s="1">
        <v>4</v>
      </c>
      <c r="U1135" s="1">
        <v>0.2</v>
      </c>
      <c r="V1135" s="9">
        <v>-23.364000000000019</v>
      </c>
    </row>
    <row r="1136" spans="1:22" ht="14.25" customHeight="1" x14ac:dyDescent="0.3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6">
        <v>7.5600000000000005</v>
      </c>
      <c r="T1136" s="1">
        <v>3</v>
      </c>
      <c r="U1136" s="1">
        <v>0.2</v>
      </c>
      <c r="V1136" s="9">
        <v>2.6459999999999995</v>
      </c>
    </row>
    <row r="1137" spans="1:22" ht="14.25" customHeight="1" x14ac:dyDescent="0.3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6">
        <v>85.224000000000004</v>
      </c>
      <c r="T1137" s="1">
        <v>3</v>
      </c>
      <c r="U1137" s="1">
        <v>0.2</v>
      </c>
      <c r="V1137" s="9">
        <v>7.4571000000000041</v>
      </c>
    </row>
    <row r="1138" spans="1:22" ht="14.25" customHeight="1" x14ac:dyDescent="0.3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6">
        <v>287.52</v>
      </c>
      <c r="T1138" s="1">
        <v>8</v>
      </c>
      <c r="U1138" s="1">
        <v>0</v>
      </c>
      <c r="V1138" s="9">
        <v>129.38399999999999</v>
      </c>
    </row>
    <row r="1139" spans="1:22" ht="14.25" customHeight="1" x14ac:dyDescent="0.3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6">
        <v>37.68</v>
      </c>
      <c r="T1139" s="1">
        <v>2</v>
      </c>
      <c r="U1139" s="1">
        <v>0</v>
      </c>
      <c r="V1139" s="9">
        <v>10.5504</v>
      </c>
    </row>
    <row r="1140" spans="1:22" ht="14.25" customHeight="1" x14ac:dyDescent="0.3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6">
        <v>19.98</v>
      </c>
      <c r="T1140" s="1">
        <v>2</v>
      </c>
      <c r="U1140" s="1">
        <v>0</v>
      </c>
      <c r="V1140" s="9">
        <v>8.9909999999999997</v>
      </c>
    </row>
    <row r="1141" spans="1:22" ht="14.25" customHeight="1" x14ac:dyDescent="0.3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6">
        <v>20.58</v>
      </c>
      <c r="T1141" s="1">
        <v>7</v>
      </c>
      <c r="U1141" s="1">
        <v>0</v>
      </c>
      <c r="V1141" s="9">
        <v>5.5566000000000004</v>
      </c>
    </row>
    <row r="1142" spans="1:22" ht="14.25" customHeight="1" x14ac:dyDescent="0.3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6">
        <v>17.38</v>
      </c>
      <c r="T1142" s="1">
        <v>2</v>
      </c>
      <c r="U1142" s="1">
        <v>0</v>
      </c>
      <c r="V1142" s="9">
        <v>8.69</v>
      </c>
    </row>
    <row r="1143" spans="1:22" ht="14.25" customHeight="1" x14ac:dyDescent="0.3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6">
        <v>204.6</v>
      </c>
      <c r="T1143" s="1">
        <v>2</v>
      </c>
      <c r="U1143" s="1">
        <v>0</v>
      </c>
      <c r="V1143" s="9">
        <v>53.195999999999998</v>
      </c>
    </row>
    <row r="1144" spans="1:22" ht="14.25" customHeight="1" x14ac:dyDescent="0.3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6">
        <v>8.7200000000000006</v>
      </c>
      <c r="T1144" s="1">
        <v>4</v>
      </c>
      <c r="U1144" s="1">
        <v>0</v>
      </c>
      <c r="V1144" s="9">
        <v>2.8776000000000002</v>
      </c>
    </row>
    <row r="1145" spans="1:22" ht="14.25" customHeight="1" x14ac:dyDescent="0.3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6">
        <v>6.48</v>
      </c>
      <c r="T1145" s="1">
        <v>1</v>
      </c>
      <c r="U1145" s="1">
        <v>0</v>
      </c>
      <c r="V1145" s="9">
        <v>3.1104000000000003</v>
      </c>
    </row>
    <row r="1146" spans="1:22" ht="14.25" customHeight="1" x14ac:dyDescent="0.3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6">
        <v>686.32</v>
      </c>
      <c r="T1146" s="1">
        <v>2</v>
      </c>
      <c r="U1146" s="1">
        <v>0.2</v>
      </c>
      <c r="V1146" s="9">
        <v>223.05399999999995</v>
      </c>
    </row>
    <row r="1147" spans="1:22" ht="14.25" customHeight="1" x14ac:dyDescent="0.3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6">
        <v>62.18</v>
      </c>
      <c r="T1147" s="1">
        <v>1</v>
      </c>
      <c r="U1147" s="1">
        <v>0</v>
      </c>
      <c r="V1147" s="9">
        <v>16.788600000000002</v>
      </c>
    </row>
    <row r="1148" spans="1:22" ht="14.25" customHeight="1" x14ac:dyDescent="0.3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6">
        <v>644.07600000000002</v>
      </c>
      <c r="T1148" s="1">
        <v>2</v>
      </c>
      <c r="U1148" s="1">
        <v>0.1</v>
      </c>
      <c r="V1148" s="9">
        <v>107.34599999999996</v>
      </c>
    </row>
    <row r="1149" spans="1:22" ht="14.25" customHeight="1" x14ac:dyDescent="0.3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6">
        <v>5.84</v>
      </c>
      <c r="T1149" s="1">
        <v>2</v>
      </c>
      <c r="U1149" s="1">
        <v>0</v>
      </c>
      <c r="V1149" s="9">
        <v>2.6279999999999997</v>
      </c>
    </row>
    <row r="1150" spans="1:22" ht="14.25" customHeight="1" x14ac:dyDescent="0.3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6">
        <v>12.76</v>
      </c>
      <c r="T1150" s="1">
        <v>2</v>
      </c>
      <c r="U1150" s="1">
        <v>0</v>
      </c>
      <c r="V1150" s="9">
        <v>5.8695999999999993</v>
      </c>
    </row>
    <row r="1151" spans="1:22" ht="14.25" customHeight="1" x14ac:dyDescent="0.3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6">
        <v>10.95</v>
      </c>
      <c r="T1151" s="1">
        <v>1</v>
      </c>
      <c r="U1151" s="1">
        <v>0</v>
      </c>
      <c r="V1151" s="9">
        <v>0.43799999999999883</v>
      </c>
    </row>
    <row r="1152" spans="1:22" ht="14.25" customHeight="1" x14ac:dyDescent="0.3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6">
        <v>599.98</v>
      </c>
      <c r="T1152" s="1">
        <v>2</v>
      </c>
      <c r="U1152" s="1">
        <v>0</v>
      </c>
      <c r="V1152" s="9">
        <v>209.99299999999999</v>
      </c>
    </row>
    <row r="1153" spans="1:22" ht="14.25" customHeight="1" x14ac:dyDescent="0.3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6">
        <v>8.3520000000000003</v>
      </c>
      <c r="T1153" s="1">
        <v>6</v>
      </c>
      <c r="U1153" s="1">
        <v>0.2</v>
      </c>
      <c r="V1153" s="9">
        <v>1.2527999999999997</v>
      </c>
    </row>
    <row r="1154" spans="1:22" ht="14.25" customHeight="1" x14ac:dyDescent="0.3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6">
        <v>3.64</v>
      </c>
      <c r="T1154" s="1">
        <v>2</v>
      </c>
      <c r="U1154" s="1">
        <v>0</v>
      </c>
      <c r="V1154" s="9">
        <v>1.6379999999999999</v>
      </c>
    </row>
    <row r="1155" spans="1:22" ht="14.25" customHeight="1" x14ac:dyDescent="0.3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6">
        <v>159.768</v>
      </c>
      <c r="T1155" s="1">
        <v>7</v>
      </c>
      <c r="U1155" s="1">
        <v>0.2</v>
      </c>
      <c r="V1155" s="9">
        <v>53.921700000000008</v>
      </c>
    </row>
    <row r="1156" spans="1:22" ht="14.25" customHeight="1" x14ac:dyDescent="0.3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6">
        <v>122.48</v>
      </c>
      <c r="T1156" s="1">
        <v>2</v>
      </c>
      <c r="U1156" s="1">
        <v>0</v>
      </c>
      <c r="V1156" s="9">
        <v>0</v>
      </c>
    </row>
    <row r="1157" spans="1:22" ht="14.25" customHeight="1" x14ac:dyDescent="0.3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6">
        <v>2244.48</v>
      </c>
      <c r="T1157" s="1">
        <v>7</v>
      </c>
      <c r="U1157" s="1">
        <v>0</v>
      </c>
      <c r="V1157" s="9">
        <v>493.78559999999993</v>
      </c>
    </row>
    <row r="1158" spans="1:22" ht="14.25" customHeight="1" x14ac:dyDescent="0.3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6">
        <v>62.31</v>
      </c>
      <c r="T1158" s="1">
        <v>3</v>
      </c>
      <c r="U1158" s="1">
        <v>0</v>
      </c>
      <c r="V1158" s="9">
        <v>29.285699999999999</v>
      </c>
    </row>
    <row r="1159" spans="1:22" ht="14.25" customHeight="1" x14ac:dyDescent="0.3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6">
        <v>455.1</v>
      </c>
      <c r="T1159" s="1">
        <v>2</v>
      </c>
      <c r="U1159" s="1">
        <v>0</v>
      </c>
      <c r="V1159" s="9">
        <v>100.12200000000001</v>
      </c>
    </row>
    <row r="1160" spans="1:22" ht="14.25" customHeight="1" x14ac:dyDescent="0.3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6">
        <v>195.184</v>
      </c>
      <c r="T1160" s="1">
        <v>1</v>
      </c>
      <c r="U1160" s="1">
        <v>0.2</v>
      </c>
      <c r="V1160" s="9">
        <v>19.518400000000007</v>
      </c>
    </row>
    <row r="1161" spans="1:22" ht="14.25" customHeight="1" x14ac:dyDescent="0.3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6">
        <v>362.94</v>
      </c>
      <c r="T1161" s="1">
        <v>3</v>
      </c>
      <c r="U1161" s="1">
        <v>0</v>
      </c>
      <c r="V1161" s="9">
        <v>90.735000000000014</v>
      </c>
    </row>
    <row r="1162" spans="1:22" ht="14.25" customHeight="1" x14ac:dyDescent="0.3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6">
        <v>11.54</v>
      </c>
      <c r="T1162" s="1">
        <v>2</v>
      </c>
      <c r="U1162" s="1">
        <v>0</v>
      </c>
      <c r="V1162" s="9">
        <v>5.77</v>
      </c>
    </row>
    <row r="1163" spans="1:22" ht="14.25" customHeight="1" x14ac:dyDescent="0.3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6">
        <v>53.94</v>
      </c>
      <c r="T1163" s="1">
        <v>3</v>
      </c>
      <c r="U1163" s="1">
        <v>0</v>
      </c>
      <c r="V1163" s="9">
        <v>15.642599999999995</v>
      </c>
    </row>
    <row r="1164" spans="1:22" ht="14.25" customHeight="1" x14ac:dyDescent="0.3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6">
        <v>9.99</v>
      </c>
      <c r="T1164" s="1">
        <v>1</v>
      </c>
      <c r="U1164" s="1">
        <v>0</v>
      </c>
      <c r="V1164" s="9">
        <v>4.5953999999999997</v>
      </c>
    </row>
    <row r="1165" spans="1:22" ht="14.25" customHeight="1" x14ac:dyDescent="0.3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6">
        <v>125.76</v>
      </c>
      <c r="T1165" s="1">
        <v>3</v>
      </c>
      <c r="U1165" s="1">
        <v>0.2</v>
      </c>
      <c r="V1165" s="9">
        <v>40.872</v>
      </c>
    </row>
    <row r="1166" spans="1:22" ht="14.25" customHeight="1" x14ac:dyDescent="0.3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6">
        <v>25.32</v>
      </c>
      <c r="T1166" s="1">
        <v>5</v>
      </c>
      <c r="U1166" s="1">
        <v>0.2</v>
      </c>
      <c r="V1166" s="9">
        <v>9.1785000000000014</v>
      </c>
    </row>
    <row r="1167" spans="1:22" ht="14.25" customHeight="1" x14ac:dyDescent="0.3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6">
        <v>46.8</v>
      </c>
      <c r="T1167" s="1">
        <v>4</v>
      </c>
      <c r="U1167" s="1">
        <v>0</v>
      </c>
      <c r="V1167" s="9">
        <v>21.059999999999995</v>
      </c>
    </row>
    <row r="1168" spans="1:22" ht="14.25" customHeight="1" x14ac:dyDescent="0.3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6">
        <v>447.93</v>
      </c>
      <c r="T1168" s="1">
        <v>9</v>
      </c>
      <c r="U1168" s="1">
        <v>0</v>
      </c>
      <c r="V1168" s="9">
        <v>49.272299999999987</v>
      </c>
    </row>
    <row r="1169" spans="1:22" ht="14.25" customHeight="1" x14ac:dyDescent="0.3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6">
        <v>109.48</v>
      </c>
      <c r="T1169" s="1">
        <v>2</v>
      </c>
      <c r="U1169" s="1">
        <v>0</v>
      </c>
      <c r="V1169" s="9">
        <v>33.938800000000001</v>
      </c>
    </row>
    <row r="1170" spans="1:22" ht="14.25" customHeight="1" x14ac:dyDescent="0.3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6">
        <v>272.94</v>
      </c>
      <c r="T1170" s="1">
        <v>3</v>
      </c>
      <c r="U1170" s="1">
        <v>0</v>
      </c>
      <c r="V1170" s="9">
        <v>0</v>
      </c>
    </row>
    <row r="1171" spans="1:22" ht="14.25" customHeight="1" x14ac:dyDescent="0.3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6">
        <v>19.440000000000001</v>
      </c>
      <c r="T1171" s="1">
        <v>3</v>
      </c>
      <c r="U1171" s="1">
        <v>0</v>
      </c>
      <c r="V1171" s="9">
        <v>9.3312000000000008</v>
      </c>
    </row>
    <row r="1172" spans="1:22" ht="14.25" customHeight="1" x14ac:dyDescent="0.3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6">
        <v>31.92</v>
      </c>
      <c r="T1172" s="1">
        <v>4</v>
      </c>
      <c r="U1172" s="1">
        <v>0</v>
      </c>
      <c r="V1172" s="9">
        <v>8.299199999999999</v>
      </c>
    </row>
    <row r="1173" spans="1:22" ht="14.25" customHeight="1" x14ac:dyDescent="0.3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6">
        <v>22.38</v>
      </c>
      <c r="T1173" s="1">
        <v>2</v>
      </c>
      <c r="U1173" s="1">
        <v>0</v>
      </c>
      <c r="V1173" s="9">
        <v>10.7424</v>
      </c>
    </row>
    <row r="1174" spans="1:22" ht="14.25" customHeight="1" x14ac:dyDescent="0.3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6">
        <v>16.520000000000003</v>
      </c>
      <c r="T1174" s="1">
        <v>5</v>
      </c>
      <c r="U1174" s="1">
        <v>0.2</v>
      </c>
      <c r="V1174" s="9">
        <v>5.5754999999999999</v>
      </c>
    </row>
    <row r="1175" spans="1:22" ht="14.25" customHeight="1" x14ac:dyDescent="0.3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6">
        <v>5.1759999999999984</v>
      </c>
      <c r="T1175" s="1">
        <v>4</v>
      </c>
      <c r="U1175" s="1">
        <v>0.8</v>
      </c>
      <c r="V1175" s="9">
        <v>-7.7640000000000011</v>
      </c>
    </row>
    <row r="1176" spans="1:22" ht="14.25" customHeight="1" x14ac:dyDescent="0.3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6">
        <v>50.112000000000002</v>
      </c>
      <c r="T1176" s="1">
        <v>6</v>
      </c>
      <c r="U1176" s="1">
        <v>0.2</v>
      </c>
      <c r="V1176" s="9">
        <v>16.2864</v>
      </c>
    </row>
    <row r="1177" spans="1:22" ht="14.25" customHeight="1" x14ac:dyDescent="0.3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6">
        <v>27.93</v>
      </c>
      <c r="T1177" s="1">
        <v>3</v>
      </c>
      <c r="U1177" s="1">
        <v>0</v>
      </c>
      <c r="V1177" s="9">
        <v>8.0996999999999986</v>
      </c>
    </row>
    <row r="1178" spans="1:22" ht="14.25" customHeight="1" x14ac:dyDescent="0.3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6">
        <v>11.56</v>
      </c>
      <c r="T1178" s="1">
        <v>4</v>
      </c>
      <c r="U1178" s="1">
        <v>0</v>
      </c>
      <c r="V1178" s="9">
        <v>5.4332000000000003</v>
      </c>
    </row>
    <row r="1179" spans="1:22" ht="14.25" customHeight="1" x14ac:dyDescent="0.3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6">
        <v>172.5</v>
      </c>
      <c r="T1179" s="1">
        <v>2</v>
      </c>
      <c r="U1179" s="1">
        <v>0</v>
      </c>
      <c r="V1179" s="9">
        <v>51.749999999999986</v>
      </c>
    </row>
    <row r="1180" spans="1:22" ht="14.25" customHeight="1" x14ac:dyDescent="0.3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6">
        <v>179.97</v>
      </c>
      <c r="T1180" s="1">
        <v>3</v>
      </c>
      <c r="U1180" s="1">
        <v>0</v>
      </c>
      <c r="V1180" s="9">
        <v>44.992500000000007</v>
      </c>
    </row>
    <row r="1181" spans="1:22" ht="14.25" customHeight="1" x14ac:dyDescent="0.3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6">
        <v>258.69600000000003</v>
      </c>
      <c r="T1181" s="1">
        <v>3</v>
      </c>
      <c r="U1181" s="1">
        <v>0.2</v>
      </c>
      <c r="V1181" s="9">
        <v>64.674000000000007</v>
      </c>
    </row>
    <row r="1182" spans="1:22" ht="14.25" customHeight="1" x14ac:dyDescent="0.3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6">
        <v>1322.93</v>
      </c>
      <c r="T1182" s="1">
        <v>7</v>
      </c>
      <c r="U1182" s="1">
        <v>0</v>
      </c>
      <c r="V1182" s="9">
        <v>357.19110000000001</v>
      </c>
    </row>
    <row r="1183" spans="1:22" ht="14.25" customHeight="1" x14ac:dyDescent="0.3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6">
        <v>3.76</v>
      </c>
      <c r="T1183" s="1">
        <v>2</v>
      </c>
      <c r="U1183" s="1">
        <v>0</v>
      </c>
      <c r="V1183" s="9">
        <v>1.0903999999999998</v>
      </c>
    </row>
    <row r="1184" spans="1:22" ht="14.25" customHeight="1" x14ac:dyDescent="0.3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6">
        <v>21.744</v>
      </c>
      <c r="T1184" s="1">
        <v>1</v>
      </c>
      <c r="U1184" s="1">
        <v>0.2</v>
      </c>
      <c r="V1184" s="9">
        <v>7.3385999999999996</v>
      </c>
    </row>
    <row r="1185" spans="1:22" ht="14.25" customHeight="1" x14ac:dyDescent="0.3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6">
        <v>7.92</v>
      </c>
      <c r="T1185" s="1">
        <v>5</v>
      </c>
      <c r="U1185" s="1">
        <v>0.2</v>
      </c>
      <c r="V1185" s="9">
        <v>0.69300000000000006</v>
      </c>
    </row>
    <row r="1186" spans="1:22" ht="14.25" customHeight="1" x14ac:dyDescent="0.3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6">
        <v>12.096000000000002</v>
      </c>
      <c r="T1186" s="1">
        <v>7</v>
      </c>
      <c r="U1186" s="1">
        <v>0.2</v>
      </c>
      <c r="V1186" s="9">
        <v>4.2335999999999991</v>
      </c>
    </row>
    <row r="1187" spans="1:22" ht="14.25" customHeight="1" x14ac:dyDescent="0.3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6">
        <v>485.88</v>
      </c>
      <c r="T1187" s="1">
        <v>6</v>
      </c>
      <c r="U1187" s="1">
        <v>0</v>
      </c>
      <c r="V1187" s="9">
        <v>9.7176000000000329</v>
      </c>
    </row>
    <row r="1188" spans="1:22" ht="14.25" customHeight="1" x14ac:dyDescent="0.3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6">
        <v>25.92</v>
      </c>
      <c r="T1188" s="1">
        <v>4</v>
      </c>
      <c r="U1188" s="1">
        <v>0</v>
      </c>
      <c r="V1188" s="9">
        <v>12.441600000000001</v>
      </c>
    </row>
    <row r="1189" spans="1:22" ht="14.25" customHeight="1" x14ac:dyDescent="0.3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6">
        <v>197.58</v>
      </c>
      <c r="T1189" s="1">
        <v>2</v>
      </c>
      <c r="U1189" s="1">
        <v>0</v>
      </c>
      <c r="V1189" s="9">
        <v>53.346599999999995</v>
      </c>
    </row>
    <row r="1190" spans="1:22" ht="14.25" customHeight="1" x14ac:dyDescent="0.3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6">
        <v>81.92</v>
      </c>
      <c r="T1190" s="1">
        <v>4</v>
      </c>
      <c r="U1190" s="1">
        <v>0</v>
      </c>
      <c r="V1190" s="9">
        <v>22.118400000000001</v>
      </c>
    </row>
    <row r="1191" spans="1:22" ht="14.25" customHeight="1" x14ac:dyDescent="0.3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6">
        <v>889.53600000000006</v>
      </c>
      <c r="T1191" s="1">
        <v>8</v>
      </c>
      <c r="U1191" s="1">
        <v>0.2</v>
      </c>
      <c r="V1191" s="9">
        <v>66.715199999999982</v>
      </c>
    </row>
    <row r="1192" spans="1:22" ht="14.25" customHeight="1" x14ac:dyDescent="0.3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6">
        <v>892.22400000000005</v>
      </c>
      <c r="T1192" s="1">
        <v>3</v>
      </c>
      <c r="U1192" s="1">
        <v>0.2</v>
      </c>
      <c r="V1192" s="9">
        <v>89.222400000000022</v>
      </c>
    </row>
    <row r="1193" spans="1:22" ht="14.25" customHeight="1" x14ac:dyDescent="0.3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6">
        <v>223.92</v>
      </c>
      <c r="T1193" s="1">
        <v>4</v>
      </c>
      <c r="U1193" s="1">
        <v>0</v>
      </c>
      <c r="V1193" s="9">
        <v>109.7208</v>
      </c>
    </row>
    <row r="1194" spans="1:22" ht="14.25" customHeight="1" x14ac:dyDescent="0.3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6">
        <v>23.12</v>
      </c>
      <c r="T1194" s="1">
        <v>4</v>
      </c>
      <c r="U1194" s="1">
        <v>0</v>
      </c>
      <c r="V1194" s="9">
        <v>11.328800000000001</v>
      </c>
    </row>
    <row r="1195" spans="1:22" ht="14.25" customHeight="1" x14ac:dyDescent="0.3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6">
        <v>15.552000000000003</v>
      </c>
      <c r="T1195" s="1">
        <v>3</v>
      </c>
      <c r="U1195" s="1">
        <v>0.2</v>
      </c>
      <c r="V1195" s="9">
        <v>5.4432</v>
      </c>
    </row>
    <row r="1196" spans="1:22" ht="14.25" customHeight="1" x14ac:dyDescent="0.3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6">
        <v>15.712000000000002</v>
      </c>
      <c r="T1196" s="1">
        <v>4</v>
      </c>
      <c r="U1196" s="1">
        <v>0.2</v>
      </c>
      <c r="V1196" s="9">
        <v>2.553199999999999</v>
      </c>
    </row>
    <row r="1197" spans="1:22" ht="14.25" customHeight="1" x14ac:dyDescent="0.3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6">
        <v>24.672000000000001</v>
      </c>
      <c r="T1197" s="1">
        <v>2</v>
      </c>
      <c r="U1197" s="1">
        <v>0.2</v>
      </c>
      <c r="V1197" s="9">
        <v>2.1588000000000021</v>
      </c>
    </row>
    <row r="1198" spans="1:22" ht="14.25" customHeight="1" x14ac:dyDescent="0.3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6">
        <v>55.967999999999996</v>
      </c>
      <c r="T1198" s="1">
        <v>1</v>
      </c>
      <c r="U1198" s="1">
        <v>0.2</v>
      </c>
      <c r="V1198" s="9">
        <v>-2.098800000000006</v>
      </c>
    </row>
    <row r="1199" spans="1:22" ht="14.25" customHeight="1" x14ac:dyDescent="0.3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6">
        <v>431.92800000000005</v>
      </c>
      <c r="T1199" s="1">
        <v>9</v>
      </c>
      <c r="U1199" s="1">
        <v>0.2</v>
      </c>
      <c r="V1199" s="9">
        <v>64.789199999999951</v>
      </c>
    </row>
    <row r="1200" spans="1:22" ht="14.25" customHeight="1" x14ac:dyDescent="0.3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6">
        <v>95.983999999999995</v>
      </c>
      <c r="T1200" s="1">
        <v>4</v>
      </c>
      <c r="U1200" s="1">
        <v>0.3</v>
      </c>
      <c r="V1200" s="9">
        <v>-4.1135999999999981</v>
      </c>
    </row>
    <row r="1201" spans="1:22" ht="14.25" customHeight="1" x14ac:dyDescent="0.3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6">
        <v>1088.7919999999997</v>
      </c>
      <c r="T1201" s="1">
        <v>4</v>
      </c>
      <c r="U1201" s="1">
        <v>0.8</v>
      </c>
      <c r="V1201" s="9">
        <v>-1850.9464000000007</v>
      </c>
    </row>
    <row r="1202" spans="1:22" ht="14.25" customHeight="1" x14ac:dyDescent="0.3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6">
        <v>544.00800000000004</v>
      </c>
      <c r="T1202" s="1">
        <v>3</v>
      </c>
      <c r="U1202" s="1">
        <v>0.2</v>
      </c>
      <c r="V1202" s="9">
        <v>40.800600000000003</v>
      </c>
    </row>
    <row r="1203" spans="1:22" ht="14.25" customHeight="1" x14ac:dyDescent="0.3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6">
        <v>1.8720000000000003</v>
      </c>
      <c r="T1203" s="1">
        <v>3</v>
      </c>
      <c r="U1203" s="1">
        <v>0.7</v>
      </c>
      <c r="V1203" s="9">
        <v>-1.4352</v>
      </c>
    </row>
    <row r="1204" spans="1:22" ht="14.25" customHeight="1" x14ac:dyDescent="0.3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6">
        <v>854.35200000000009</v>
      </c>
      <c r="T1204" s="1">
        <v>3</v>
      </c>
      <c r="U1204" s="1">
        <v>0.2</v>
      </c>
      <c r="V1204" s="9">
        <v>10.679399999999873</v>
      </c>
    </row>
    <row r="1205" spans="1:22" ht="14.25" customHeight="1" x14ac:dyDescent="0.3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6">
        <v>593.5680000000001</v>
      </c>
      <c r="T1205" s="1">
        <v>2</v>
      </c>
      <c r="U1205" s="1">
        <v>0.2</v>
      </c>
      <c r="V1205" s="9">
        <v>0</v>
      </c>
    </row>
    <row r="1206" spans="1:22" ht="14.25" customHeight="1" x14ac:dyDescent="0.3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6">
        <v>338.04</v>
      </c>
      <c r="T1206" s="1">
        <v>3</v>
      </c>
      <c r="U1206" s="1">
        <v>0.2</v>
      </c>
      <c r="V1206" s="9">
        <v>-33.804000000000002</v>
      </c>
    </row>
    <row r="1207" spans="1:22" ht="14.25" customHeight="1" x14ac:dyDescent="0.3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6">
        <v>271.95999999999998</v>
      </c>
      <c r="T1207" s="1">
        <v>5</v>
      </c>
      <c r="U1207" s="1">
        <v>0.2</v>
      </c>
      <c r="V1207" s="9">
        <v>16.997500000000016</v>
      </c>
    </row>
    <row r="1208" spans="1:22" ht="14.25" customHeight="1" x14ac:dyDescent="0.3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6">
        <v>11.21</v>
      </c>
      <c r="T1208" s="1">
        <v>1</v>
      </c>
      <c r="U1208" s="1">
        <v>0</v>
      </c>
      <c r="V1208" s="9">
        <v>3.3629999999999995</v>
      </c>
    </row>
    <row r="1209" spans="1:22" ht="14.25" customHeight="1" x14ac:dyDescent="0.3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6">
        <v>9.1440000000000001</v>
      </c>
      <c r="T1209" s="1">
        <v>3</v>
      </c>
      <c r="U1209" s="1">
        <v>0.2</v>
      </c>
      <c r="V1209" s="9">
        <v>3.2003999999999997</v>
      </c>
    </row>
    <row r="1210" spans="1:22" ht="14.25" customHeight="1" x14ac:dyDescent="0.3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6">
        <v>14.069999999999999</v>
      </c>
      <c r="T1210" s="1">
        <v>7</v>
      </c>
      <c r="U1210" s="1">
        <v>0</v>
      </c>
      <c r="V1210" s="9">
        <v>6.8942999999999994</v>
      </c>
    </row>
    <row r="1211" spans="1:22" ht="14.25" customHeight="1" x14ac:dyDescent="0.3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6">
        <v>41.86</v>
      </c>
      <c r="T1211" s="1">
        <v>7</v>
      </c>
      <c r="U1211" s="1">
        <v>0</v>
      </c>
      <c r="V1211" s="9">
        <v>10.465</v>
      </c>
    </row>
    <row r="1212" spans="1:22" ht="14.25" customHeight="1" x14ac:dyDescent="0.3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6">
        <v>8.5440000000000005</v>
      </c>
      <c r="T1212" s="1">
        <v>2</v>
      </c>
      <c r="U1212" s="1">
        <v>0.2</v>
      </c>
      <c r="V1212" s="9">
        <v>2.8835999999999995</v>
      </c>
    </row>
    <row r="1213" spans="1:22" ht="14.25" customHeight="1" x14ac:dyDescent="0.3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6">
        <v>579.13599999999997</v>
      </c>
      <c r="T1213" s="1">
        <v>4</v>
      </c>
      <c r="U1213" s="1">
        <v>0.2</v>
      </c>
      <c r="V1213" s="9">
        <v>21.717599999999948</v>
      </c>
    </row>
    <row r="1214" spans="1:22" ht="14.25" customHeight="1" x14ac:dyDescent="0.3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6">
        <v>141.37199999999999</v>
      </c>
      <c r="T1214" s="1">
        <v>2</v>
      </c>
      <c r="U1214" s="1">
        <v>0.3</v>
      </c>
      <c r="V1214" s="9">
        <v>-48.470400000000019</v>
      </c>
    </row>
    <row r="1215" spans="1:22" ht="14.25" customHeight="1" x14ac:dyDescent="0.3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6">
        <v>3.036</v>
      </c>
      <c r="T1215" s="1">
        <v>2</v>
      </c>
      <c r="U1215" s="1">
        <v>0.7</v>
      </c>
      <c r="V1215" s="9">
        <v>-2.3275999999999994</v>
      </c>
    </row>
    <row r="1216" spans="1:22" ht="14.25" customHeight="1" x14ac:dyDescent="0.3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6">
        <v>4.503000000000001</v>
      </c>
      <c r="T1216" s="1">
        <v>1</v>
      </c>
      <c r="U1216" s="1">
        <v>0.7</v>
      </c>
      <c r="V1216" s="9">
        <v>-3.6024000000000012</v>
      </c>
    </row>
    <row r="1217" spans="1:22" ht="14.25" customHeight="1" x14ac:dyDescent="0.3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6">
        <v>4.6719999999999997</v>
      </c>
      <c r="T1217" s="1">
        <v>1</v>
      </c>
      <c r="U1217" s="1">
        <v>0.2</v>
      </c>
      <c r="V1217" s="9">
        <v>1.5767999999999998</v>
      </c>
    </row>
    <row r="1218" spans="1:22" ht="14.25" customHeight="1" x14ac:dyDescent="0.3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6">
        <v>95.88000000000001</v>
      </c>
      <c r="T1218" s="1">
        <v>3</v>
      </c>
      <c r="U1218" s="1">
        <v>0.2</v>
      </c>
      <c r="V1218" s="9">
        <v>28.764000000000006</v>
      </c>
    </row>
    <row r="1219" spans="1:22" ht="14.25" customHeight="1" x14ac:dyDescent="0.3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6">
        <v>17.024000000000001</v>
      </c>
      <c r="T1219" s="1">
        <v>2</v>
      </c>
      <c r="U1219" s="1">
        <v>0.2</v>
      </c>
      <c r="V1219" s="9">
        <v>1.7024000000000008</v>
      </c>
    </row>
    <row r="1220" spans="1:22" ht="14.25" customHeight="1" x14ac:dyDescent="0.3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6">
        <v>258.69600000000003</v>
      </c>
      <c r="T1220" s="1">
        <v>3</v>
      </c>
      <c r="U1220" s="1">
        <v>0.2</v>
      </c>
      <c r="V1220" s="9">
        <v>64.674000000000007</v>
      </c>
    </row>
    <row r="1221" spans="1:22" ht="14.25" customHeight="1" x14ac:dyDescent="0.3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6">
        <v>1931.9579999999999</v>
      </c>
      <c r="T1221" s="1">
        <v>7</v>
      </c>
      <c r="U1221" s="1">
        <v>0.4</v>
      </c>
      <c r="V1221" s="9">
        <v>-386.3915999999997</v>
      </c>
    </row>
    <row r="1222" spans="1:22" ht="14.25" customHeight="1" x14ac:dyDescent="0.3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6">
        <v>249.75</v>
      </c>
      <c r="T1222" s="1">
        <v>9</v>
      </c>
      <c r="U1222" s="1">
        <v>0</v>
      </c>
      <c r="V1222" s="9">
        <v>44.954999999999977</v>
      </c>
    </row>
    <row r="1223" spans="1:22" ht="14.25" customHeight="1" x14ac:dyDescent="0.3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6">
        <v>255.93600000000004</v>
      </c>
      <c r="T1223" s="1">
        <v>8</v>
      </c>
      <c r="U1223" s="1">
        <v>0.2</v>
      </c>
      <c r="V1223" s="9">
        <v>28.792799999999971</v>
      </c>
    </row>
    <row r="1224" spans="1:22" ht="14.25" customHeight="1" x14ac:dyDescent="0.3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6">
        <v>113.78999999999999</v>
      </c>
      <c r="T1224" s="1">
        <v>3</v>
      </c>
      <c r="U1224" s="1">
        <v>0</v>
      </c>
      <c r="V1224" s="9">
        <v>20.482199999999992</v>
      </c>
    </row>
    <row r="1225" spans="1:22" ht="14.25" customHeight="1" x14ac:dyDescent="0.3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6">
        <v>78.150000000000006</v>
      </c>
      <c r="T1225" s="1">
        <v>1</v>
      </c>
      <c r="U1225" s="1">
        <v>0</v>
      </c>
      <c r="V1225" s="9">
        <v>34.38600000000001</v>
      </c>
    </row>
    <row r="1226" spans="1:22" ht="14.25" customHeight="1" x14ac:dyDescent="0.3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6">
        <v>1.7280000000000002</v>
      </c>
      <c r="T1226" s="1">
        <v>1</v>
      </c>
      <c r="U1226" s="1">
        <v>0.2</v>
      </c>
      <c r="V1226" s="9">
        <v>0.60479999999999989</v>
      </c>
    </row>
    <row r="1227" spans="1:22" ht="14.25" customHeight="1" x14ac:dyDescent="0.3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6">
        <v>40.56</v>
      </c>
      <c r="T1227" s="1">
        <v>4</v>
      </c>
      <c r="U1227" s="1">
        <v>0</v>
      </c>
      <c r="V1227" s="9">
        <v>19.874400000000001</v>
      </c>
    </row>
    <row r="1228" spans="1:22" ht="14.25" customHeight="1" x14ac:dyDescent="0.3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6">
        <v>182.94</v>
      </c>
      <c r="T1228" s="1">
        <v>3</v>
      </c>
      <c r="U1228" s="1">
        <v>0</v>
      </c>
      <c r="V1228" s="9">
        <v>3.6587999999999994</v>
      </c>
    </row>
    <row r="1229" spans="1:22" ht="14.25" customHeight="1" x14ac:dyDescent="0.3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6">
        <v>193.86</v>
      </c>
      <c r="T1229" s="1">
        <v>2</v>
      </c>
      <c r="U1229" s="1">
        <v>0</v>
      </c>
      <c r="V1229" s="9">
        <v>11.631599999999992</v>
      </c>
    </row>
    <row r="1230" spans="1:22" ht="14.25" customHeight="1" x14ac:dyDescent="0.3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6">
        <v>15.28</v>
      </c>
      <c r="T1230" s="1">
        <v>2</v>
      </c>
      <c r="U1230" s="1">
        <v>0</v>
      </c>
      <c r="V1230" s="9">
        <v>7.4871999999999996</v>
      </c>
    </row>
    <row r="1231" spans="1:22" ht="14.25" customHeight="1" x14ac:dyDescent="0.3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6">
        <v>8.73</v>
      </c>
      <c r="T1231" s="1">
        <v>1</v>
      </c>
      <c r="U1231" s="1">
        <v>0</v>
      </c>
      <c r="V1231" s="9">
        <v>2.9681999999999995</v>
      </c>
    </row>
    <row r="1232" spans="1:22" ht="14.25" customHeight="1" x14ac:dyDescent="0.3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6">
        <v>5.68</v>
      </c>
      <c r="T1232" s="1">
        <v>2</v>
      </c>
      <c r="U1232" s="1">
        <v>0</v>
      </c>
      <c r="V1232" s="9">
        <v>1.7607999999999997</v>
      </c>
    </row>
    <row r="1233" spans="1:22" ht="14.25" customHeight="1" x14ac:dyDescent="0.3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6">
        <v>2.78</v>
      </c>
      <c r="T1233" s="1">
        <v>2</v>
      </c>
      <c r="U1233" s="1">
        <v>0</v>
      </c>
      <c r="V1233" s="9">
        <v>0.72279999999999989</v>
      </c>
    </row>
    <row r="1234" spans="1:22" ht="14.25" customHeight="1" x14ac:dyDescent="0.3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6">
        <v>79.959999999999994</v>
      </c>
      <c r="T1234" s="1">
        <v>2</v>
      </c>
      <c r="U1234" s="1">
        <v>0</v>
      </c>
      <c r="V1234" s="9">
        <v>35.981999999999992</v>
      </c>
    </row>
    <row r="1235" spans="1:22" ht="14.25" customHeight="1" x14ac:dyDescent="0.3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6">
        <v>839.98799999999994</v>
      </c>
      <c r="T1235" s="1">
        <v>2</v>
      </c>
      <c r="U1235" s="1">
        <v>0.4</v>
      </c>
      <c r="V1235" s="9">
        <v>69.99899999999991</v>
      </c>
    </row>
    <row r="1236" spans="1:22" ht="14.25" customHeight="1" x14ac:dyDescent="0.3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6">
        <v>47.952000000000005</v>
      </c>
      <c r="T1236" s="1">
        <v>3</v>
      </c>
      <c r="U1236" s="1">
        <v>0.2</v>
      </c>
      <c r="V1236" s="9">
        <v>13.786200000000006</v>
      </c>
    </row>
    <row r="1237" spans="1:22" ht="14.25" customHeight="1" x14ac:dyDescent="0.3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6">
        <v>37.425000000000004</v>
      </c>
      <c r="T1237" s="1">
        <v>5</v>
      </c>
      <c r="U1237" s="1">
        <v>0.7</v>
      </c>
      <c r="V1237" s="9">
        <v>-29.940000000000012</v>
      </c>
    </row>
    <row r="1238" spans="1:22" ht="14.25" customHeight="1" x14ac:dyDescent="0.3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6">
        <v>63.967999999999996</v>
      </c>
      <c r="T1238" s="1">
        <v>2</v>
      </c>
      <c r="U1238" s="1">
        <v>0.2</v>
      </c>
      <c r="V1238" s="9">
        <v>0</v>
      </c>
    </row>
    <row r="1239" spans="1:22" ht="14.25" customHeight="1" x14ac:dyDescent="0.3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6">
        <v>165.048</v>
      </c>
      <c r="T1239" s="1">
        <v>3</v>
      </c>
      <c r="U1239" s="1">
        <v>0.2</v>
      </c>
      <c r="V1239" s="9">
        <v>41.262</v>
      </c>
    </row>
    <row r="1240" spans="1:22" ht="14.25" customHeight="1" x14ac:dyDescent="0.3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6">
        <v>12.35</v>
      </c>
      <c r="T1240" s="1">
        <v>1</v>
      </c>
      <c r="U1240" s="1">
        <v>0</v>
      </c>
      <c r="V1240" s="9">
        <v>5.4340000000000002</v>
      </c>
    </row>
    <row r="1241" spans="1:22" ht="14.25" customHeight="1" x14ac:dyDescent="0.3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6">
        <v>40.97</v>
      </c>
      <c r="T1241" s="1">
        <v>1</v>
      </c>
      <c r="U1241" s="1">
        <v>0</v>
      </c>
      <c r="V1241" s="9">
        <v>10.652200000000001</v>
      </c>
    </row>
    <row r="1242" spans="1:22" ht="14.25" customHeight="1" x14ac:dyDescent="0.3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6">
        <v>22.96</v>
      </c>
      <c r="T1242" s="1">
        <v>2</v>
      </c>
      <c r="U1242" s="1">
        <v>0</v>
      </c>
      <c r="V1242" s="9">
        <v>10.7912</v>
      </c>
    </row>
    <row r="1243" spans="1:22" ht="14.25" customHeight="1" x14ac:dyDescent="0.3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6">
        <v>22</v>
      </c>
      <c r="T1243" s="1">
        <v>4</v>
      </c>
      <c r="U1243" s="1">
        <v>0</v>
      </c>
      <c r="V1243" s="9">
        <v>5.5</v>
      </c>
    </row>
    <row r="1244" spans="1:22" ht="14.25" customHeight="1" x14ac:dyDescent="0.3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6">
        <v>398.35199999999998</v>
      </c>
      <c r="T1244" s="1">
        <v>3</v>
      </c>
      <c r="U1244" s="1">
        <v>0.2</v>
      </c>
      <c r="V1244" s="9">
        <v>124.48499999999999</v>
      </c>
    </row>
    <row r="1245" spans="1:22" ht="14.25" customHeight="1" x14ac:dyDescent="0.3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6">
        <v>8.7200000000000006</v>
      </c>
      <c r="T1245" s="1">
        <v>4</v>
      </c>
      <c r="U1245" s="1">
        <v>0</v>
      </c>
      <c r="V1245" s="9">
        <v>3.5752000000000006</v>
      </c>
    </row>
    <row r="1246" spans="1:22" ht="14.25" customHeight="1" x14ac:dyDescent="0.3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6">
        <v>48.69</v>
      </c>
      <c r="T1246" s="1">
        <v>9</v>
      </c>
      <c r="U1246" s="1">
        <v>0</v>
      </c>
      <c r="V1246" s="9">
        <v>23.8581</v>
      </c>
    </row>
    <row r="1247" spans="1:22" ht="14.25" customHeight="1" x14ac:dyDescent="0.3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6">
        <v>764.6880000000001</v>
      </c>
      <c r="T1247" s="1">
        <v>6</v>
      </c>
      <c r="U1247" s="1">
        <v>0.2</v>
      </c>
      <c r="V1247" s="9">
        <v>95.585999999999899</v>
      </c>
    </row>
    <row r="1248" spans="1:22" ht="14.25" customHeight="1" x14ac:dyDescent="0.3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6">
        <v>3610.848</v>
      </c>
      <c r="T1248" s="1">
        <v>12</v>
      </c>
      <c r="U1248" s="1">
        <v>0.2</v>
      </c>
      <c r="V1248" s="9">
        <v>135.4068000000002</v>
      </c>
    </row>
    <row r="1249" spans="1:22" ht="14.25" customHeight="1" x14ac:dyDescent="0.3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6">
        <v>254.97449999999998</v>
      </c>
      <c r="T1249" s="1">
        <v>3</v>
      </c>
      <c r="U1249" s="1">
        <v>0.15</v>
      </c>
      <c r="V1249" s="9">
        <v>11.998799999999989</v>
      </c>
    </row>
    <row r="1250" spans="1:22" ht="14.25" customHeight="1" x14ac:dyDescent="0.3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6">
        <v>38.82</v>
      </c>
      <c r="T1250" s="1">
        <v>6</v>
      </c>
      <c r="U1250" s="1">
        <v>0</v>
      </c>
      <c r="V1250" s="9">
        <v>17.468999999999998</v>
      </c>
    </row>
    <row r="1251" spans="1:22" ht="14.25" customHeight="1" x14ac:dyDescent="0.3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6">
        <v>1141.9379999999999</v>
      </c>
      <c r="T1251" s="1">
        <v>9</v>
      </c>
      <c r="U1251" s="1">
        <v>0.1</v>
      </c>
      <c r="V1251" s="9">
        <v>139.57019999999989</v>
      </c>
    </row>
    <row r="1252" spans="1:22" ht="14.25" customHeight="1" x14ac:dyDescent="0.3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6">
        <v>1704.56</v>
      </c>
      <c r="T1252" s="1">
        <v>13</v>
      </c>
      <c r="U1252" s="1">
        <v>0</v>
      </c>
      <c r="V1252" s="9">
        <v>511.36799999999999</v>
      </c>
    </row>
    <row r="1253" spans="1:22" ht="14.25" customHeight="1" x14ac:dyDescent="0.3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6">
        <v>3.2</v>
      </c>
      <c r="T1253" s="1">
        <v>2</v>
      </c>
      <c r="U1253" s="1">
        <v>0</v>
      </c>
      <c r="V1253" s="9">
        <v>1.3760000000000003</v>
      </c>
    </row>
    <row r="1254" spans="1:22" ht="14.25" customHeight="1" x14ac:dyDescent="0.3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6">
        <v>1099.96</v>
      </c>
      <c r="T1254" s="1">
        <v>4</v>
      </c>
      <c r="U1254" s="1">
        <v>0</v>
      </c>
      <c r="V1254" s="9">
        <v>285.9896</v>
      </c>
    </row>
    <row r="1255" spans="1:22" ht="14.25" customHeight="1" x14ac:dyDescent="0.3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6">
        <v>5.2480000000000002</v>
      </c>
      <c r="T1255" s="1">
        <v>2</v>
      </c>
      <c r="U1255" s="1">
        <v>0.2</v>
      </c>
      <c r="V1255" s="9">
        <v>0.59039999999999915</v>
      </c>
    </row>
    <row r="1256" spans="1:22" ht="14.25" customHeight="1" x14ac:dyDescent="0.3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6">
        <v>35.909999999999997</v>
      </c>
      <c r="T1256" s="1">
        <v>3</v>
      </c>
      <c r="U1256" s="1">
        <v>0.4</v>
      </c>
      <c r="V1256" s="9">
        <v>-8.3790000000000031</v>
      </c>
    </row>
    <row r="1257" spans="1:22" ht="14.25" customHeight="1" x14ac:dyDescent="0.3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6">
        <v>6.6959999999999997</v>
      </c>
      <c r="T1257" s="1">
        <v>1</v>
      </c>
      <c r="U1257" s="1">
        <v>0.2</v>
      </c>
      <c r="V1257" s="9">
        <v>0.50219999999999976</v>
      </c>
    </row>
    <row r="1258" spans="1:22" ht="14.25" customHeight="1" x14ac:dyDescent="0.3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6">
        <v>43.872000000000007</v>
      </c>
      <c r="T1258" s="1">
        <v>2</v>
      </c>
      <c r="U1258" s="1">
        <v>0.2</v>
      </c>
      <c r="V1258" s="9">
        <v>11.516399999999999</v>
      </c>
    </row>
    <row r="1259" spans="1:22" ht="14.25" customHeight="1" x14ac:dyDescent="0.3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6">
        <v>27.882000000000005</v>
      </c>
      <c r="T1259" s="1">
        <v>3</v>
      </c>
      <c r="U1259" s="1">
        <v>0.7</v>
      </c>
      <c r="V1259" s="9">
        <v>-20.446799999999996</v>
      </c>
    </row>
    <row r="1260" spans="1:22" ht="14.25" customHeight="1" x14ac:dyDescent="0.3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6">
        <v>540.048</v>
      </c>
      <c r="T1260" s="1">
        <v>3</v>
      </c>
      <c r="U1260" s="1">
        <v>0.2</v>
      </c>
      <c r="V1260" s="9">
        <v>-47.254199999999997</v>
      </c>
    </row>
    <row r="1261" spans="1:22" ht="14.25" customHeight="1" x14ac:dyDescent="0.3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6">
        <v>255.68000000000004</v>
      </c>
      <c r="T1261" s="1">
        <v>8</v>
      </c>
      <c r="U1261" s="1">
        <v>0.2</v>
      </c>
      <c r="V1261" s="9">
        <v>76.704000000000008</v>
      </c>
    </row>
    <row r="1262" spans="1:22" ht="14.25" customHeight="1" x14ac:dyDescent="0.3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6">
        <v>863.87999999999988</v>
      </c>
      <c r="T1262" s="1">
        <v>3</v>
      </c>
      <c r="U1262" s="1">
        <v>0.2</v>
      </c>
      <c r="V1262" s="9">
        <v>107.98499999999996</v>
      </c>
    </row>
    <row r="1263" spans="1:22" ht="14.25" customHeight="1" x14ac:dyDescent="0.3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6">
        <v>17.616000000000003</v>
      </c>
      <c r="T1263" s="1">
        <v>4</v>
      </c>
      <c r="U1263" s="1">
        <v>0.7</v>
      </c>
      <c r="V1263" s="9">
        <v>-14.0928</v>
      </c>
    </row>
    <row r="1264" spans="1:22" ht="14.25" customHeight="1" x14ac:dyDescent="0.3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6">
        <v>17.472000000000001</v>
      </c>
      <c r="T1264" s="1">
        <v>3</v>
      </c>
      <c r="U1264" s="1">
        <v>0.2</v>
      </c>
      <c r="V1264" s="9">
        <v>6.3336000000000006</v>
      </c>
    </row>
    <row r="1265" spans="1:22" ht="14.25" customHeight="1" x14ac:dyDescent="0.3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6">
        <v>69.900000000000006</v>
      </c>
      <c r="T1265" s="1">
        <v>2</v>
      </c>
      <c r="U1265" s="1">
        <v>0</v>
      </c>
      <c r="V1265" s="9">
        <v>18.873000000000005</v>
      </c>
    </row>
    <row r="1266" spans="1:22" ht="14.25" customHeight="1" x14ac:dyDescent="0.3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6">
        <v>41.849999999999994</v>
      </c>
      <c r="T1266" s="1">
        <v>5</v>
      </c>
      <c r="U1266" s="1">
        <v>0</v>
      </c>
      <c r="V1266" s="9">
        <v>10.880999999999998</v>
      </c>
    </row>
    <row r="1267" spans="1:22" ht="14.25" customHeight="1" x14ac:dyDescent="0.3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6">
        <v>6.57</v>
      </c>
      <c r="T1267" s="1">
        <v>3</v>
      </c>
      <c r="U1267" s="1">
        <v>0</v>
      </c>
      <c r="V1267" s="9">
        <v>1.7738999999999998</v>
      </c>
    </row>
    <row r="1268" spans="1:22" ht="14.25" customHeight="1" x14ac:dyDescent="0.3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6">
        <v>142.86000000000001</v>
      </c>
      <c r="T1268" s="1">
        <v>1</v>
      </c>
      <c r="U1268" s="1">
        <v>0</v>
      </c>
      <c r="V1268" s="9">
        <v>41.429399999999987</v>
      </c>
    </row>
    <row r="1269" spans="1:22" ht="14.25" customHeight="1" x14ac:dyDescent="0.3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6">
        <v>292.27200000000005</v>
      </c>
      <c r="T1269" s="1">
        <v>6</v>
      </c>
      <c r="U1269" s="1">
        <v>0.2</v>
      </c>
      <c r="V1269" s="9">
        <v>18.266999999999967</v>
      </c>
    </row>
    <row r="1270" spans="1:22" ht="14.25" customHeight="1" x14ac:dyDescent="0.3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6">
        <v>29.328000000000003</v>
      </c>
      <c r="T1270" s="1">
        <v>3</v>
      </c>
      <c r="U1270" s="1">
        <v>0.2</v>
      </c>
      <c r="V1270" s="9">
        <v>3.665999999999995</v>
      </c>
    </row>
    <row r="1271" spans="1:22" ht="14.25" customHeight="1" x14ac:dyDescent="0.3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6">
        <v>12.48</v>
      </c>
      <c r="T1271" s="1">
        <v>2</v>
      </c>
      <c r="U1271" s="1">
        <v>0</v>
      </c>
      <c r="V1271" s="9">
        <v>5.6159999999999997</v>
      </c>
    </row>
    <row r="1272" spans="1:22" ht="14.25" customHeight="1" x14ac:dyDescent="0.3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6">
        <v>102.33600000000001</v>
      </c>
      <c r="T1272" s="1">
        <v>4</v>
      </c>
      <c r="U1272" s="1">
        <v>0.2</v>
      </c>
      <c r="V1272" s="9">
        <v>-12.792000000000002</v>
      </c>
    </row>
    <row r="1273" spans="1:22" ht="14.25" customHeight="1" x14ac:dyDescent="0.3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6">
        <v>48.791999999999987</v>
      </c>
      <c r="T1273" s="1">
        <v>3</v>
      </c>
      <c r="U1273" s="1">
        <v>0.8</v>
      </c>
      <c r="V1273" s="9">
        <v>-126.85920000000002</v>
      </c>
    </row>
    <row r="1274" spans="1:22" ht="14.25" customHeight="1" x14ac:dyDescent="0.3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6">
        <v>44.847999999999992</v>
      </c>
      <c r="T1274" s="1">
        <v>8</v>
      </c>
      <c r="U1274" s="1">
        <v>0.8</v>
      </c>
      <c r="V1274" s="9">
        <v>-67.27200000000002</v>
      </c>
    </row>
    <row r="1275" spans="1:22" ht="14.25" customHeight="1" x14ac:dyDescent="0.3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6">
        <v>10.368000000000002</v>
      </c>
      <c r="T1275" s="1">
        <v>2</v>
      </c>
      <c r="U1275" s="1">
        <v>0.2</v>
      </c>
      <c r="V1275" s="9">
        <v>3.6288</v>
      </c>
    </row>
    <row r="1276" spans="1:22" ht="14.25" customHeight="1" x14ac:dyDescent="0.3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6">
        <v>388.42999999999995</v>
      </c>
      <c r="T1276" s="1">
        <v>5</v>
      </c>
      <c r="U1276" s="1">
        <v>0.3</v>
      </c>
      <c r="V1276" s="9">
        <v>-88.783999999999978</v>
      </c>
    </row>
    <row r="1277" spans="1:22" ht="14.25" customHeight="1" x14ac:dyDescent="0.3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6">
        <v>14.352000000000002</v>
      </c>
      <c r="T1277" s="1">
        <v>3</v>
      </c>
      <c r="U1277" s="1">
        <v>0.2</v>
      </c>
      <c r="V1277" s="9">
        <v>5.2026000000000003</v>
      </c>
    </row>
    <row r="1278" spans="1:22" ht="14.25" customHeight="1" x14ac:dyDescent="0.3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6">
        <v>63.991999999999997</v>
      </c>
      <c r="T1278" s="1">
        <v>1</v>
      </c>
      <c r="U1278" s="1">
        <v>0.2</v>
      </c>
      <c r="V1278" s="9">
        <v>-7.1990999999999961</v>
      </c>
    </row>
    <row r="1279" spans="1:22" ht="14.25" customHeight="1" x14ac:dyDescent="0.3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6">
        <v>86.352000000000004</v>
      </c>
      <c r="T1279" s="1">
        <v>3</v>
      </c>
      <c r="U1279" s="1">
        <v>0.2</v>
      </c>
      <c r="V1279" s="9">
        <v>5.3969999999999914</v>
      </c>
    </row>
    <row r="1280" spans="1:22" ht="14.25" customHeight="1" x14ac:dyDescent="0.3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6">
        <v>32.97</v>
      </c>
      <c r="T1280" s="1">
        <v>3</v>
      </c>
      <c r="U1280" s="1">
        <v>0</v>
      </c>
      <c r="V1280" s="9">
        <v>12.8583</v>
      </c>
    </row>
    <row r="1281" spans="1:22" ht="14.25" customHeight="1" x14ac:dyDescent="0.3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6">
        <v>83.88</v>
      </c>
      <c r="T1281" s="1">
        <v>4</v>
      </c>
      <c r="U1281" s="1">
        <v>0</v>
      </c>
      <c r="V1281" s="9">
        <v>30.196799999999996</v>
      </c>
    </row>
    <row r="1282" spans="1:22" ht="14.25" customHeight="1" x14ac:dyDescent="0.3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6">
        <v>278.39999999999998</v>
      </c>
      <c r="T1282" s="1">
        <v>3</v>
      </c>
      <c r="U1282" s="1">
        <v>0</v>
      </c>
      <c r="V1282" s="9">
        <v>80.735999999999976</v>
      </c>
    </row>
    <row r="1283" spans="1:22" ht="14.25" customHeight="1" x14ac:dyDescent="0.3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6">
        <v>15.120000000000001</v>
      </c>
      <c r="T1283" s="1">
        <v>3</v>
      </c>
      <c r="U1283" s="1">
        <v>0.2</v>
      </c>
      <c r="V1283" s="9">
        <v>4.9139999999999988</v>
      </c>
    </row>
    <row r="1284" spans="1:22" ht="14.25" customHeight="1" x14ac:dyDescent="0.3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6">
        <v>17.430000000000003</v>
      </c>
      <c r="T1284" s="1">
        <v>1</v>
      </c>
      <c r="U1284" s="1">
        <v>0.7</v>
      </c>
      <c r="V1284" s="9">
        <v>-13.363000000000003</v>
      </c>
    </row>
    <row r="1285" spans="1:22" ht="14.25" customHeight="1" x14ac:dyDescent="0.3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6">
        <v>251.64</v>
      </c>
      <c r="T1285" s="1">
        <v>3</v>
      </c>
      <c r="U1285" s="1">
        <v>0.2</v>
      </c>
      <c r="V1285" s="9">
        <v>88.073999999999984</v>
      </c>
    </row>
    <row r="1286" spans="1:22" ht="14.25" customHeight="1" x14ac:dyDescent="0.3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6">
        <v>2.7719999999999994</v>
      </c>
      <c r="T1286" s="1">
        <v>7</v>
      </c>
      <c r="U1286" s="1">
        <v>0.8</v>
      </c>
      <c r="V1286" s="9">
        <v>-4.8510000000000009</v>
      </c>
    </row>
    <row r="1287" spans="1:22" ht="14.25" customHeight="1" x14ac:dyDescent="0.3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6">
        <v>14.9</v>
      </c>
      <c r="T1287" s="1">
        <v>5</v>
      </c>
      <c r="U1287" s="1">
        <v>0</v>
      </c>
      <c r="V1287" s="9">
        <v>1.0429999999999984</v>
      </c>
    </row>
    <row r="1288" spans="1:22" ht="14.25" customHeight="1" x14ac:dyDescent="0.3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6">
        <v>15.48</v>
      </c>
      <c r="T1288" s="1">
        <v>3</v>
      </c>
      <c r="U1288" s="1">
        <v>0</v>
      </c>
      <c r="V1288" s="9">
        <v>4.4891999999999985</v>
      </c>
    </row>
    <row r="1289" spans="1:22" ht="14.25" customHeight="1" x14ac:dyDescent="0.3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6">
        <v>39.880000000000003</v>
      </c>
      <c r="T1289" s="1">
        <v>2</v>
      </c>
      <c r="U1289" s="1">
        <v>0</v>
      </c>
      <c r="V1289" s="9">
        <v>11.166400000000003</v>
      </c>
    </row>
    <row r="1290" spans="1:22" ht="14.25" customHeight="1" x14ac:dyDescent="0.3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6">
        <v>12.192</v>
      </c>
      <c r="T1290" s="1">
        <v>4</v>
      </c>
      <c r="U1290" s="1">
        <v>0.2</v>
      </c>
      <c r="V1290" s="9">
        <v>4.1147999999999989</v>
      </c>
    </row>
    <row r="1291" spans="1:22" ht="14.25" customHeight="1" x14ac:dyDescent="0.3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6">
        <v>20.82</v>
      </c>
      <c r="T1291" s="1">
        <v>3</v>
      </c>
      <c r="U1291" s="1">
        <v>0</v>
      </c>
      <c r="V1291" s="9">
        <v>7.4952000000000005</v>
      </c>
    </row>
    <row r="1292" spans="1:22" ht="14.25" customHeight="1" x14ac:dyDescent="0.3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6">
        <v>13.216000000000001</v>
      </c>
      <c r="T1292" s="1">
        <v>4</v>
      </c>
      <c r="U1292" s="1">
        <v>0.2</v>
      </c>
      <c r="V1292" s="9">
        <v>4.4603999999999999</v>
      </c>
    </row>
    <row r="1293" spans="1:22" ht="14.25" customHeight="1" x14ac:dyDescent="0.3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6">
        <v>32.400000000000006</v>
      </c>
      <c r="T1293" s="1">
        <v>5</v>
      </c>
      <c r="U1293" s="1">
        <v>0</v>
      </c>
      <c r="V1293" s="9">
        <v>15.552000000000001</v>
      </c>
    </row>
    <row r="1294" spans="1:22" ht="14.25" customHeight="1" x14ac:dyDescent="0.3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6">
        <v>32.94</v>
      </c>
      <c r="T1294" s="1">
        <v>3</v>
      </c>
      <c r="U1294" s="1">
        <v>0</v>
      </c>
      <c r="V1294" s="9">
        <v>9.2232000000000021</v>
      </c>
    </row>
    <row r="1295" spans="1:22" ht="14.25" customHeight="1" x14ac:dyDescent="0.3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6">
        <v>114.2</v>
      </c>
      <c r="T1295" s="1">
        <v>5</v>
      </c>
      <c r="U1295" s="1">
        <v>0</v>
      </c>
      <c r="V1295" s="9">
        <v>52.531999999999996</v>
      </c>
    </row>
    <row r="1296" spans="1:22" ht="14.25" customHeight="1" x14ac:dyDescent="0.3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6">
        <v>3.08</v>
      </c>
      <c r="T1296" s="1">
        <v>1</v>
      </c>
      <c r="U1296" s="1">
        <v>0</v>
      </c>
      <c r="V1296" s="9">
        <v>1.4783999999999999</v>
      </c>
    </row>
    <row r="1297" spans="1:22" ht="14.25" customHeight="1" x14ac:dyDescent="0.3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6">
        <v>845.72799999999995</v>
      </c>
      <c r="T1297" s="1">
        <v>13</v>
      </c>
      <c r="U1297" s="1">
        <v>0.2</v>
      </c>
      <c r="V1297" s="9">
        <v>84.572799999999944</v>
      </c>
    </row>
    <row r="1298" spans="1:22" ht="14.25" customHeight="1" x14ac:dyDescent="0.3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6">
        <v>13.904</v>
      </c>
      <c r="T1298" s="1">
        <v>2</v>
      </c>
      <c r="U1298" s="1">
        <v>0.2</v>
      </c>
      <c r="V1298" s="9">
        <v>4.5187999999999997</v>
      </c>
    </row>
    <row r="1299" spans="1:22" ht="14.25" customHeight="1" x14ac:dyDescent="0.3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6">
        <v>20.72</v>
      </c>
      <c r="T1299" s="1">
        <v>2</v>
      </c>
      <c r="U1299" s="1">
        <v>0.2</v>
      </c>
      <c r="V1299" s="9">
        <v>6.4749999999999979</v>
      </c>
    </row>
    <row r="1300" spans="1:22" ht="14.25" customHeight="1" x14ac:dyDescent="0.3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6">
        <v>114.94999999999999</v>
      </c>
      <c r="T1300" s="1">
        <v>5</v>
      </c>
      <c r="U1300" s="1">
        <v>0</v>
      </c>
      <c r="V1300" s="9">
        <v>2.2990000000000066</v>
      </c>
    </row>
    <row r="1301" spans="1:22" ht="14.25" customHeight="1" x14ac:dyDescent="0.3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6">
        <v>26.96</v>
      </c>
      <c r="T1301" s="1">
        <v>2</v>
      </c>
      <c r="U1301" s="1">
        <v>0</v>
      </c>
      <c r="V1301" s="9">
        <v>7.0095999999999989</v>
      </c>
    </row>
    <row r="1302" spans="1:22" ht="14.25" customHeight="1" x14ac:dyDescent="0.3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6">
        <v>572.76</v>
      </c>
      <c r="T1302" s="1">
        <v>6</v>
      </c>
      <c r="U1302" s="1">
        <v>0</v>
      </c>
      <c r="V1302" s="9">
        <v>166.10039999999995</v>
      </c>
    </row>
    <row r="1303" spans="1:22" ht="14.25" customHeight="1" x14ac:dyDescent="0.3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6">
        <v>286.38</v>
      </c>
      <c r="T1303" s="1">
        <v>3</v>
      </c>
      <c r="U1303" s="1">
        <v>0</v>
      </c>
      <c r="V1303" s="9">
        <v>83.050199999999975</v>
      </c>
    </row>
    <row r="1304" spans="1:22" ht="14.25" customHeight="1" x14ac:dyDescent="0.3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6">
        <v>61.96</v>
      </c>
      <c r="T1304" s="1">
        <v>2</v>
      </c>
      <c r="U1304" s="1">
        <v>0</v>
      </c>
      <c r="V1304" s="9">
        <v>4.3371999999999957</v>
      </c>
    </row>
    <row r="1305" spans="1:22" ht="14.25" customHeight="1" x14ac:dyDescent="0.3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6">
        <v>23.99</v>
      </c>
      <c r="T1305" s="1">
        <v>1</v>
      </c>
      <c r="U1305" s="1">
        <v>0</v>
      </c>
      <c r="V1305" s="9">
        <v>5.5176999999999978</v>
      </c>
    </row>
    <row r="1306" spans="1:22" ht="14.25" customHeight="1" x14ac:dyDescent="0.3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6">
        <v>287.96999999999997</v>
      </c>
      <c r="T1306" s="1">
        <v>3</v>
      </c>
      <c r="U1306" s="1">
        <v>0</v>
      </c>
      <c r="V1306" s="9">
        <v>77.751899999999992</v>
      </c>
    </row>
    <row r="1307" spans="1:22" ht="14.25" customHeight="1" x14ac:dyDescent="0.3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6">
        <v>419.94399999999996</v>
      </c>
      <c r="T1307" s="1">
        <v>7</v>
      </c>
      <c r="U1307" s="1">
        <v>0.2</v>
      </c>
      <c r="V1307" s="9">
        <v>52.492999999999967</v>
      </c>
    </row>
    <row r="1308" spans="1:22" ht="14.25" customHeight="1" x14ac:dyDescent="0.3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6">
        <v>46.76</v>
      </c>
      <c r="T1308" s="1">
        <v>7</v>
      </c>
      <c r="U1308" s="1">
        <v>0</v>
      </c>
      <c r="V1308" s="9">
        <v>22.444800000000001</v>
      </c>
    </row>
    <row r="1309" spans="1:22" ht="14.25" customHeight="1" x14ac:dyDescent="0.3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6">
        <v>17.712</v>
      </c>
      <c r="T1309" s="1">
        <v>3</v>
      </c>
      <c r="U1309" s="1">
        <v>0.2</v>
      </c>
      <c r="V1309" s="9">
        <v>6.4206000000000012</v>
      </c>
    </row>
    <row r="1310" spans="1:22" ht="14.25" customHeight="1" x14ac:dyDescent="0.3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6">
        <v>21.78</v>
      </c>
      <c r="T1310" s="1">
        <v>2</v>
      </c>
      <c r="U1310" s="1">
        <v>0</v>
      </c>
      <c r="V1310" s="9">
        <v>5.6628000000000007</v>
      </c>
    </row>
    <row r="1311" spans="1:22" ht="14.25" customHeight="1" x14ac:dyDescent="0.3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6">
        <v>161.94</v>
      </c>
      <c r="T1311" s="1">
        <v>3</v>
      </c>
      <c r="U1311" s="1">
        <v>0</v>
      </c>
      <c r="V1311" s="9">
        <v>9.716399999999993</v>
      </c>
    </row>
    <row r="1312" spans="1:22" ht="14.25" customHeight="1" x14ac:dyDescent="0.3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6">
        <v>161.56800000000001</v>
      </c>
      <c r="T1312" s="1">
        <v>2</v>
      </c>
      <c r="U1312" s="1">
        <v>0.2</v>
      </c>
      <c r="V1312" s="9">
        <v>-8.0783999999999949</v>
      </c>
    </row>
    <row r="1313" spans="1:22" ht="14.25" customHeight="1" x14ac:dyDescent="0.3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6">
        <v>3.69</v>
      </c>
      <c r="T1313" s="1">
        <v>1</v>
      </c>
      <c r="U1313" s="1">
        <v>0</v>
      </c>
      <c r="V1313" s="9">
        <v>1.7343</v>
      </c>
    </row>
    <row r="1314" spans="1:22" ht="14.25" customHeight="1" x14ac:dyDescent="0.3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6">
        <v>122.12</v>
      </c>
      <c r="T1314" s="1">
        <v>4</v>
      </c>
      <c r="U1314" s="1">
        <v>0</v>
      </c>
      <c r="V1314" s="9">
        <v>56.175200000000004</v>
      </c>
    </row>
    <row r="1315" spans="1:22" ht="14.25" customHeight="1" x14ac:dyDescent="0.3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6">
        <v>155.37199999999999</v>
      </c>
      <c r="T1315" s="1">
        <v>2</v>
      </c>
      <c r="U1315" s="1">
        <v>0.3</v>
      </c>
      <c r="V1315" s="9">
        <v>-13.317599999999999</v>
      </c>
    </row>
    <row r="1316" spans="1:22" ht="14.25" customHeight="1" x14ac:dyDescent="0.3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6">
        <v>38.880000000000003</v>
      </c>
      <c r="T1316" s="1">
        <v>6</v>
      </c>
      <c r="U1316" s="1">
        <v>0</v>
      </c>
      <c r="V1316" s="9">
        <v>18.662400000000002</v>
      </c>
    </row>
    <row r="1317" spans="1:22" ht="14.25" customHeight="1" x14ac:dyDescent="0.3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6">
        <v>183.84</v>
      </c>
      <c r="T1317" s="1">
        <v>8</v>
      </c>
      <c r="U1317" s="1">
        <v>0</v>
      </c>
      <c r="V1317" s="9">
        <v>62.505600000000001</v>
      </c>
    </row>
    <row r="1318" spans="1:22" ht="14.25" customHeight="1" x14ac:dyDescent="0.3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6">
        <v>579.29999999999995</v>
      </c>
      <c r="T1318" s="1">
        <v>5</v>
      </c>
      <c r="U1318" s="1">
        <v>0</v>
      </c>
      <c r="V1318" s="9">
        <v>28.964999999999961</v>
      </c>
    </row>
    <row r="1319" spans="1:22" ht="14.25" customHeight="1" x14ac:dyDescent="0.3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6">
        <v>14.200000000000001</v>
      </c>
      <c r="T1319" s="1">
        <v>1</v>
      </c>
      <c r="U1319" s="1">
        <v>0.2</v>
      </c>
      <c r="V1319" s="9">
        <v>3.3724999999999992</v>
      </c>
    </row>
    <row r="1320" spans="1:22" ht="14.25" customHeight="1" x14ac:dyDescent="0.3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6">
        <v>575.91999999999996</v>
      </c>
      <c r="T1320" s="1">
        <v>2</v>
      </c>
      <c r="U1320" s="1">
        <v>0.2</v>
      </c>
      <c r="V1320" s="9">
        <v>71.989999999999981</v>
      </c>
    </row>
    <row r="1321" spans="1:22" ht="14.25" customHeight="1" x14ac:dyDescent="0.3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6">
        <v>5.1840000000000011</v>
      </c>
      <c r="T1321" s="1">
        <v>6</v>
      </c>
      <c r="U1321" s="1">
        <v>0.7</v>
      </c>
      <c r="V1321" s="9">
        <v>-3.6288</v>
      </c>
    </row>
    <row r="1322" spans="1:22" ht="14.25" customHeight="1" x14ac:dyDescent="0.3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6">
        <v>5.2290000000000001</v>
      </c>
      <c r="T1322" s="1">
        <v>3</v>
      </c>
      <c r="U1322" s="1">
        <v>0.7</v>
      </c>
      <c r="V1322" s="9">
        <v>-4.1831999999999976</v>
      </c>
    </row>
    <row r="1323" spans="1:22" ht="14.25" customHeight="1" x14ac:dyDescent="0.3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6">
        <v>285.55200000000002</v>
      </c>
      <c r="T1323" s="1">
        <v>2</v>
      </c>
      <c r="U1323" s="1">
        <v>0.2</v>
      </c>
      <c r="V1323" s="9">
        <v>35.69399999999996</v>
      </c>
    </row>
    <row r="1324" spans="1:22" ht="14.25" customHeight="1" x14ac:dyDescent="0.3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6">
        <v>72.8</v>
      </c>
      <c r="T1324" s="1">
        <v>5</v>
      </c>
      <c r="U1324" s="1">
        <v>0</v>
      </c>
      <c r="V1324" s="9">
        <v>19.656000000000002</v>
      </c>
    </row>
    <row r="1325" spans="1:22" ht="14.25" customHeight="1" x14ac:dyDescent="0.3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6">
        <v>10.816000000000001</v>
      </c>
      <c r="T1325" s="1">
        <v>4</v>
      </c>
      <c r="U1325" s="1">
        <v>0.2</v>
      </c>
      <c r="V1325" s="9">
        <v>3.5151999999999988</v>
      </c>
    </row>
    <row r="1326" spans="1:22" ht="14.25" customHeight="1" x14ac:dyDescent="0.3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6">
        <v>46.26</v>
      </c>
      <c r="T1326" s="1">
        <v>3</v>
      </c>
      <c r="U1326" s="1">
        <v>0</v>
      </c>
      <c r="V1326" s="9">
        <v>12.490200000000003</v>
      </c>
    </row>
    <row r="1327" spans="1:22" ht="14.25" customHeight="1" x14ac:dyDescent="0.3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6">
        <v>17.459999999999997</v>
      </c>
      <c r="T1327" s="1">
        <v>6</v>
      </c>
      <c r="U1327" s="1">
        <v>0.8</v>
      </c>
      <c r="V1327" s="9">
        <v>-30.555000000000007</v>
      </c>
    </row>
    <row r="1328" spans="1:22" ht="14.25" customHeight="1" x14ac:dyDescent="0.3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6">
        <v>51.072000000000003</v>
      </c>
      <c r="T1328" s="1">
        <v>6</v>
      </c>
      <c r="U1328" s="1">
        <v>0.2</v>
      </c>
      <c r="V1328" s="9">
        <v>5.1072000000000024</v>
      </c>
    </row>
    <row r="1329" spans="1:22" ht="14.25" customHeight="1" x14ac:dyDescent="0.3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6">
        <v>11.34</v>
      </c>
      <c r="T1329" s="1">
        <v>1</v>
      </c>
      <c r="U1329" s="1">
        <v>0</v>
      </c>
      <c r="V1329" s="9">
        <v>5.5565999999999995</v>
      </c>
    </row>
    <row r="1330" spans="1:22" ht="14.25" customHeight="1" x14ac:dyDescent="0.3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6">
        <v>87.92</v>
      </c>
      <c r="T1330" s="1">
        <v>4</v>
      </c>
      <c r="U1330" s="1">
        <v>0</v>
      </c>
      <c r="V1330" s="9">
        <v>26.375999999999998</v>
      </c>
    </row>
    <row r="1331" spans="1:22" ht="14.25" customHeight="1" x14ac:dyDescent="0.3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6">
        <v>37.049999999999997</v>
      </c>
      <c r="T1331" s="1">
        <v>3</v>
      </c>
      <c r="U1331" s="1">
        <v>0</v>
      </c>
      <c r="V1331" s="9">
        <v>16.302</v>
      </c>
    </row>
    <row r="1332" spans="1:22" ht="14.25" customHeight="1" x14ac:dyDescent="0.3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6">
        <v>2.97</v>
      </c>
      <c r="T1332" s="1">
        <v>1</v>
      </c>
      <c r="U1332" s="1">
        <v>0.4</v>
      </c>
      <c r="V1332" s="9">
        <v>-0.64350000000000018</v>
      </c>
    </row>
    <row r="1333" spans="1:22" ht="14.25" customHeight="1" x14ac:dyDescent="0.3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6">
        <v>27.439999999999998</v>
      </c>
      <c r="T1333" s="1">
        <v>2</v>
      </c>
      <c r="U1333" s="1">
        <v>0.2</v>
      </c>
      <c r="V1333" s="9">
        <v>2.4009999999999998</v>
      </c>
    </row>
    <row r="1334" spans="1:22" ht="14.25" customHeight="1" x14ac:dyDescent="0.3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6">
        <v>1.0799999999999998</v>
      </c>
      <c r="T1334" s="1">
        <v>3</v>
      </c>
      <c r="U1334" s="1">
        <v>0.8</v>
      </c>
      <c r="V1334" s="9">
        <v>-1.7280000000000002</v>
      </c>
    </row>
    <row r="1335" spans="1:22" ht="14.25" customHeight="1" x14ac:dyDescent="0.3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6">
        <v>7.9599999999999973</v>
      </c>
      <c r="T1335" s="1">
        <v>2</v>
      </c>
      <c r="U1335" s="1">
        <v>0.8</v>
      </c>
      <c r="V1335" s="9">
        <v>-13.930000000000003</v>
      </c>
    </row>
    <row r="1336" spans="1:22" ht="14.25" customHeight="1" x14ac:dyDescent="0.3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6">
        <v>140.73599999999999</v>
      </c>
      <c r="T1336" s="1">
        <v>8</v>
      </c>
      <c r="U1336" s="1">
        <v>0.2</v>
      </c>
      <c r="V1336" s="9">
        <v>52.775999999999996</v>
      </c>
    </row>
    <row r="1337" spans="1:22" ht="14.25" customHeight="1" x14ac:dyDescent="0.3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6">
        <v>552.55999999999995</v>
      </c>
      <c r="T1337" s="1">
        <v>4</v>
      </c>
      <c r="U1337" s="1">
        <v>0</v>
      </c>
      <c r="V1337" s="9">
        <v>0</v>
      </c>
    </row>
    <row r="1338" spans="1:22" ht="14.25" customHeight="1" x14ac:dyDescent="0.3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6">
        <v>25.11</v>
      </c>
      <c r="T1338" s="1">
        <v>3</v>
      </c>
      <c r="U1338" s="1">
        <v>0</v>
      </c>
      <c r="V1338" s="9">
        <v>6.5285999999999991</v>
      </c>
    </row>
    <row r="1339" spans="1:22" ht="14.25" customHeight="1" x14ac:dyDescent="0.3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6">
        <v>29.78</v>
      </c>
      <c r="T1339" s="1">
        <v>2</v>
      </c>
      <c r="U1339" s="1">
        <v>0</v>
      </c>
      <c r="V1339" s="9">
        <v>8.0406000000000013</v>
      </c>
    </row>
    <row r="1340" spans="1:22" ht="14.25" customHeight="1" x14ac:dyDescent="0.3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6">
        <v>677.58</v>
      </c>
      <c r="T1340" s="1">
        <v>3</v>
      </c>
      <c r="U1340" s="1">
        <v>0</v>
      </c>
      <c r="V1340" s="9">
        <v>176.17080000000001</v>
      </c>
    </row>
    <row r="1341" spans="1:22" ht="14.25" customHeight="1" x14ac:dyDescent="0.3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6">
        <v>75.040000000000006</v>
      </c>
      <c r="T1341" s="1">
        <v>8</v>
      </c>
      <c r="U1341" s="1">
        <v>0</v>
      </c>
      <c r="V1341" s="9">
        <v>36.019200000000005</v>
      </c>
    </row>
    <row r="1342" spans="1:22" ht="14.25" customHeight="1" x14ac:dyDescent="0.3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6">
        <v>695.7</v>
      </c>
      <c r="T1342" s="1">
        <v>2</v>
      </c>
      <c r="U1342" s="1">
        <v>0.5</v>
      </c>
      <c r="V1342" s="9">
        <v>-27.827999999999975</v>
      </c>
    </row>
    <row r="1343" spans="1:22" ht="14.25" customHeight="1" x14ac:dyDescent="0.3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6">
        <v>15.66</v>
      </c>
      <c r="T1343" s="1">
        <v>5</v>
      </c>
      <c r="U1343" s="1">
        <v>0.7</v>
      </c>
      <c r="V1343" s="9">
        <v>-12.527999999999995</v>
      </c>
    </row>
    <row r="1344" spans="1:22" ht="14.25" customHeight="1" x14ac:dyDescent="0.3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6">
        <v>28.854000000000006</v>
      </c>
      <c r="T1344" s="1">
        <v>6</v>
      </c>
      <c r="U1344" s="1">
        <v>0.7</v>
      </c>
      <c r="V1344" s="9">
        <v>-21.159599999999998</v>
      </c>
    </row>
    <row r="1345" spans="1:22" ht="14.25" customHeight="1" x14ac:dyDescent="0.3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6">
        <v>47.82</v>
      </c>
      <c r="T1345" s="1">
        <v>3</v>
      </c>
      <c r="U1345" s="1">
        <v>0</v>
      </c>
      <c r="V1345" s="9">
        <v>14.345999999999995</v>
      </c>
    </row>
    <row r="1346" spans="1:22" ht="14.25" customHeight="1" x14ac:dyDescent="0.3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6">
        <v>13.049999999999999</v>
      </c>
      <c r="T1346" s="1">
        <v>5</v>
      </c>
      <c r="U1346" s="1">
        <v>0</v>
      </c>
      <c r="V1346" s="9">
        <v>6.0029999999999992</v>
      </c>
    </row>
    <row r="1347" spans="1:22" ht="14.25" customHeight="1" x14ac:dyDescent="0.3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6">
        <v>93.78</v>
      </c>
      <c r="T1347" s="1">
        <v>2</v>
      </c>
      <c r="U1347" s="1">
        <v>0</v>
      </c>
      <c r="V1347" s="9">
        <v>36.574200000000005</v>
      </c>
    </row>
    <row r="1348" spans="1:22" ht="14.25" customHeight="1" x14ac:dyDescent="0.3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6">
        <v>47.18</v>
      </c>
      <c r="T1348" s="1">
        <v>7</v>
      </c>
      <c r="U1348" s="1">
        <v>0</v>
      </c>
      <c r="V1348" s="9">
        <v>23.59</v>
      </c>
    </row>
    <row r="1349" spans="1:22" ht="14.25" customHeight="1" x14ac:dyDescent="0.3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6">
        <v>19.68</v>
      </c>
      <c r="T1349" s="1">
        <v>6</v>
      </c>
      <c r="U1349" s="1">
        <v>0</v>
      </c>
      <c r="V1349" s="9">
        <v>5.7071999999999976</v>
      </c>
    </row>
    <row r="1350" spans="1:22" ht="14.25" customHeight="1" x14ac:dyDescent="0.3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6">
        <v>53.4</v>
      </c>
      <c r="T1350" s="1">
        <v>10</v>
      </c>
      <c r="U1350" s="1">
        <v>0</v>
      </c>
      <c r="V1350" s="9">
        <v>25.097999999999999</v>
      </c>
    </row>
    <row r="1351" spans="1:22" ht="14.25" customHeight="1" x14ac:dyDescent="0.3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6">
        <v>35.880000000000003</v>
      </c>
      <c r="T1351" s="1">
        <v>6</v>
      </c>
      <c r="U1351" s="1">
        <v>0</v>
      </c>
      <c r="V1351" s="9">
        <v>17.2224</v>
      </c>
    </row>
    <row r="1352" spans="1:22" ht="14.25" customHeight="1" x14ac:dyDescent="0.3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6">
        <v>258.279</v>
      </c>
      <c r="T1352" s="1">
        <v>3</v>
      </c>
      <c r="U1352" s="1">
        <v>0.3</v>
      </c>
      <c r="V1352" s="9">
        <v>-70.104300000000023</v>
      </c>
    </row>
    <row r="1353" spans="1:22" ht="14.25" customHeight="1" x14ac:dyDescent="0.3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6">
        <v>31.4</v>
      </c>
      <c r="T1353" s="1">
        <v>2</v>
      </c>
      <c r="U1353" s="1">
        <v>0</v>
      </c>
      <c r="V1353" s="9">
        <v>7.8500000000000014</v>
      </c>
    </row>
    <row r="1354" spans="1:22" ht="14.25" customHeight="1" x14ac:dyDescent="0.3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6">
        <v>183.96</v>
      </c>
      <c r="T1354" s="1">
        <v>5</v>
      </c>
      <c r="U1354" s="1">
        <v>0.2</v>
      </c>
      <c r="V1354" s="9">
        <v>20.695499999999988</v>
      </c>
    </row>
    <row r="1355" spans="1:22" ht="14.25" customHeight="1" x14ac:dyDescent="0.3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6">
        <v>17.61</v>
      </c>
      <c r="T1355" s="1">
        <v>3</v>
      </c>
      <c r="U1355" s="1">
        <v>0</v>
      </c>
      <c r="V1355" s="9">
        <v>8.4527999999999999</v>
      </c>
    </row>
    <row r="1356" spans="1:22" ht="14.25" customHeight="1" x14ac:dyDescent="0.3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6">
        <v>300.904</v>
      </c>
      <c r="T1356" s="1">
        <v>1</v>
      </c>
      <c r="U1356" s="1">
        <v>0.2</v>
      </c>
      <c r="V1356" s="9">
        <v>11.283900000000017</v>
      </c>
    </row>
    <row r="1357" spans="1:22" ht="14.25" customHeight="1" x14ac:dyDescent="0.3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6">
        <v>220.77600000000001</v>
      </c>
      <c r="T1357" s="1">
        <v>3</v>
      </c>
      <c r="U1357" s="1">
        <v>0.2</v>
      </c>
      <c r="V1357" s="9">
        <v>-44.155200000000022</v>
      </c>
    </row>
    <row r="1358" spans="1:22" ht="14.25" customHeight="1" x14ac:dyDescent="0.3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6">
        <v>281.42400000000004</v>
      </c>
      <c r="T1358" s="1">
        <v>11</v>
      </c>
      <c r="U1358" s="1">
        <v>0.2</v>
      </c>
      <c r="V1358" s="9">
        <v>-35.178000000000004</v>
      </c>
    </row>
    <row r="1359" spans="1:22" ht="14.25" customHeight="1" x14ac:dyDescent="0.3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6">
        <v>79.14</v>
      </c>
      <c r="T1359" s="1">
        <v>3</v>
      </c>
      <c r="U1359" s="1">
        <v>0</v>
      </c>
      <c r="V1359" s="9">
        <v>36.404399999999995</v>
      </c>
    </row>
    <row r="1360" spans="1:22" ht="14.25" customHeight="1" x14ac:dyDescent="0.3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6">
        <v>1.988</v>
      </c>
      <c r="T1360" s="1">
        <v>1</v>
      </c>
      <c r="U1360" s="1">
        <v>0.6</v>
      </c>
      <c r="V1360" s="9">
        <v>-1.4413</v>
      </c>
    </row>
    <row r="1361" spans="1:22" ht="14.25" customHeight="1" x14ac:dyDescent="0.3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6">
        <v>145.56800000000001</v>
      </c>
      <c r="T1361" s="1">
        <v>2</v>
      </c>
      <c r="U1361" s="1">
        <v>0.2</v>
      </c>
      <c r="V1361" s="9">
        <v>0</v>
      </c>
    </row>
    <row r="1362" spans="1:22" ht="14.25" customHeight="1" x14ac:dyDescent="0.3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6">
        <v>123.256</v>
      </c>
      <c r="T1362" s="1">
        <v>7</v>
      </c>
      <c r="U1362" s="1">
        <v>0.2</v>
      </c>
      <c r="V1362" s="9">
        <v>9.2441999999999993</v>
      </c>
    </row>
    <row r="1363" spans="1:22" ht="14.25" customHeight="1" x14ac:dyDescent="0.3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6">
        <v>23.680000000000003</v>
      </c>
      <c r="T1363" s="1">
        <v>4</v>
      </c>
      <c r="U1363" s="1">
        <v>0.2</v>
      </c>
      <c r="V1363" s="9">
        <v>7.3999999999999995</v>
      </c>
    </row>
    <row r="1364" spans="1:22" ht="14.25" customHeight="1" x14ac:dyDescent="0.3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6">
        <v>309.57600000000002</v>
      </c>
      <c r="T1364" s="1">
        <v>4</v>
      </c>
      <c r="U1364" s="1">
        <v>0.4</v>
      </c>
      <c r="V1364" s="9">
        <v>-56.755600000000015</v>
      </c>
    </row>
    <row r="1365" spans="1:22" ht="14.25" customHeight="1" x14ac:dyDescent="0.3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6">
        <v>38.388000000000005</v>
      </c>
      <c r="T1365" s="1">
        <v>14</v>
      </c>
      <c r="U1365" s="1">
        <v>0.7</v>
      </c>
      <c r="V1365" s="9">
        <v>-25.591999999999999</v>
      </c>
    </row>
    <row r="1366" spans="1:22" ht="14.25" customHeight="1" x14ac:dyDescent="0.3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6">
        <v>95.994000000000014</v>
      </c>
      <c r="T1366" s="1">
        <v>2</v>
      </c>
      <c r="U1366" s="1">
        <v>0.7</v>
      </c>
      <c r="V1366" s="9">
        <v>-63.995999999999981</v>
      </c>
    </row>
    <row r="1367" spans="1:22" ht="14.25" customHeight="1" x14ac:dyDescent="0.3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6">
        <v>239.95200000000003</v>
      </c>
      <c r="T1367" s="1">
        <v>6</v>
      </c>
      <c r="U1367" s="1">
        <v>0.2</v>
      </c>
      <c r="V1367" s="9">
        <v>-35.992800000000038</v>
      </c>
    </row>
    <row r="1368" spans="1:22" ht="14.25" customHeight="1" x14ac:dyDescent="0.3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6">
        <v>201.584</v>
      </c>
      <c r="T1368" s="1">
        <v>2</v>
      </c>
      <c r="U1368" s="1">
        <v>0.2</v>
      </c>
      <c r="V1368" s="9">
        <v>15.118800000000007</v>
      </c>
    </row>
    <row r="1369" spans="1:22" ht="14.25" customHeight="1" x14ac:dyDescent="0.3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6">
        <v>899.13600000000008</v>
      </c>
      <c r="T1369" s="1">
        <v>4</v>
      </c>
      <c r="U1369" s="1">
        <v>0.2</v>
      </c>
      <c r="V1369" s="9">
        <v>-146.10960000000014</v>
      </c>
    </row>
    <row r="1370" spans="1:22" ht="14.25" customHeight="1" x14ac:dyDescent="0.3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6">
        <v>145.9</v>
      </c>
      <c r="T1370" s="1">
        <v>5</v>
      </c>
      <c r="U1370" s="1">
        <v>0</v>
      </c>
      <c r="V1370" s="9">
        <v>62.736999999999995</v>
      </c>
    </row>
    <row r="1371" spans="1:22" ht="14.25" customHeight="1" x14ac:dyDescent="0.3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6">
        <v>590.05800000000011</v>
      </c>
      <c r="T1371" s="1">
        <v>7</v>
      </c>
      <c r="U1371" s="1">
        <v>0.7</v>
      </c>
      <c r="V1371" s="9">
        <v>-786.74400000000026</v>
      </c>
    </row>
    <row r="1372" spans="1:22" ht="14.25" customHeight="1" x14ac:dyDescent="0.3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6">
        <v>14.04</v>
      </c>
      <c r="T1372" s="1">
        <v>3</v>
      </c>
      <c r="U1372" s="1">
        <v>0.2</v>
      </c>
      <c r="V1372" s="9">
        <v>1.5794999999999986</v>
      </c>
    </row>
    <row r="1373" spans="1:22" ht="14.25" customHeight="1" x14ac:dyDescent="0.3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6">
        <v>49.08</v>
      </c>
      <c r="T1373" s="1">
        <v>3</v>
      </c>
      <c r="U1373" s="1">
        <v>0</v>
      </c>
      <c r="V1373" s="9">
        <v>4.9079999999999977</v>
      </c>
    </row>
    <row r="1374" spans="1:22" ht="14.25" customHeight="1" x14ac:dyDescent="0.3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6">
        <v>29.6</v>
      </c>
      <c r="T1374" s="1">
        <v>2</v>
      </c>
      <c r="U1374" s="1">
        <v>0</v>
      </c>
      <c r="V1374" s="9">
        <v>14.8</v>
      </c>
    </row>
    <row r="1375" spans="1:22" ht="14.25" customHeight="1" x14ac:dyDescent="0.3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6">
        <v>17.088000000000001</v>
      </c>
      <c r="T1375" s="1">
        <v>4</v>
      </c>
      <c r="U1375" s="1">
        <v>0.2</v>
      </c>
      <c r="V1375" s="9">
        <v>5.5535999999999994</v>
      </c>
    </row>
    <row r="1376" spans="1:22" ht="14.25" customHeight="1" x14ac:dyDescent="0.3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6">
        <v>912.75</v>
      </c>
      <c r="T1376" s="1">
        <v>5</v>
      </c>
      <c r="U1376" s="1">
        <v>0</v>
      </c>
      <c r="V1376" s="9">
        <v>118.65750000000006</v>
      </c>
    </row>
    <row r="1377" spans="1:22" ht="14.25" customHeight="1" x14ac:dyDescent="0.3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6">
        <v>1089.75</v>
      </c>
      <c r="T1377" s="1">
        <v>3</v>
      </c>
      <c r="U1377" s="1">
        <v>0</v>
      </c>
      <c r="V1377" s="9">
        <v>305.13000000000011</v>
      </c>
    </row>
    <row r="1378" spans="1:22" ht="14.25" customHeight="1" x14ac:dyDescent="0.3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6">
        <v>447.84</v>
      </c>
      <c r="T1378" s="1">
        <v>8</v>
      </c>
      <c r="U1378" s="1">
        <v>0</v>
      </c>
      <c r="V1378" s="9">
        <v>219.44159999999999</v>
      </c>
    </row>
    <row r="1379" spans="1:22" ht="14.25" customHeight="1" x14ac:dyDescent="0.3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6">
        <v>16.399999999999999</v>
      </c>
      <c r="T1379" s="1">
        <v>5</v>
      </c>
      <c r="U1379" s="1">
        <v>0</v>
      </c>
      <c r="V1379" s="9">
        <v>4.2639999999999993</v>
      </c>
    </row>
    <row r="1380" spans="1:22" ht="14.25" customHeight="1" x14ac:dyDescent="0.3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6">
        <v>399.96000000000004</v>
      </c>
      <c r="T1380" s="1">
        <v>5</v>
      </c>
      <c r="U1380" s="1">
        <v>0.2</v>
      </c>
      <c r="V1380" s="9">
        <v>34.996499999999969</v>
      </c>
    </row>
    <row r="1381" spans="1:22" ht="14.25" customHeight="1" x14ac:dyDescent="0.3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6">
        <v>158.9</v>
      </c>
      <c r="T1381" s="1">
        <v>5</v>
      </c>
      <c r="U1381" s="1">
        <v>0</v>
      </c>
      <c r="V1381" s="9">
        <v>7.9449999999999932</v>
      </c>
    </row>
    <row r="1382" spans="1:22" ht="14.25" customHeight="1" x14ac:dyDescent="0.3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6">
        <v>13.184000000000001</v>
      </c>
      <c r="T1382" s="1">
        <v>1</v>
      </c>
      <c r="U1382" s="1">
        <v>0.2</v>
      </c>
      <c r="V1382" s="9">
        <v>4.7792000000000003</v>
      </c>
    </row>
    <row r="1383" spans="1:22" ht="14.25" customHeight="1" x14ac:dyDescent="0.3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6">
        <v>83.951999999999998</v>
      </c>
      <c r="T1383" s="1">
        <v>3</v>
      </c>
      <c r="U1383" s="1">
        <v>0.6</v>
      </c>
      <c r="V1383" s="9">
        <v>-90.24839999999999</v>
      </c>
    </row>
    <row r="1384" spans="1:22" ht="14.25" customHeight="1" x14ac:dyDescent="0.3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6">
        <v>80.98</v>
      </c>
      <c r="T1384" s="1">
        <v>1</v>
      </c>
      <c r="U1384" s="1">
        <v>0</v>
      </c>
      <c r="V1384" s="9">
        <v>1.6196000000000055</v>
      </c>
    </row>
    <row r="1385" spans="1:22" ht="14.25" customHeight="1" x14ac:dyDescent="0.3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6">
        <v>348.84</v>
      </c>
      <c r="T1385" s="1">
        <v>9</v>
      </c>
      <c r="U1385" s="1">
        <v>0</v>
      </c>
      <c r="V1385" s="9">
        <v>170.9316</v>
      </c>
    </row>
    <row r="1386" spans="1:22" ht="14.25" customHeight="1" x14ac:dyDescent="0.3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6">
        <v>9.4499999999999993</v>
      </c>
      <c r="T1386" s="1">
        <v>5</v>
      </c>
      <c r="U1386" s="1">
        <v>0</v>
      </c>
      <c r="V1386" s="9">
        <v>0.18900000000000028</v>
      </c>
    </row>
    <row r="1387" spans="1:22" ht="14.25" customHeight="1" x14ac:dyDescent="0.3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6">
        <v>18.84</v>
      </c>
      <c r="T1387" s="1">
        <v>3</v>
      </c>
      <c r="U1387" s="1">
        <v>0</v>
      </c>
      <c r="V1387" s="9">
        <v>7.1592000000000002</v>
      </c>
    </row>
    <row r="1388" spans="1:22" ht="14.25" customHeight="1" x14ac:dyDescent="0.3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6">
        <v>239.98</v>
      </c>
      <c r="T1388" s="1">
        <v>2</v>
      </c>
      <c r="U1388" s="1">
        <v>0</v>
      </c>
      <c r="V1388" s="9">
        <v>52.795599999999979</v>
      </c>
    </row>
    <row r="1389" spans="1:22" ht="14.25" customHeight="1" x14ac:dyDescent="0.3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6">
        <v>167.96</v>
      </c>
      <c r="T1389" s="1">
        <v>2</v>
      </c>
      <c r="U1389" s="1">
        <v>0</v>
      </c>
      <c r="V1389" s="9">
        <v>78.941199999999995</v>
      </c>
    </row>
    <row r="1390" spans="1:22" ht="14.25" customHeight="1" x14ac:dyDescent="0.3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6">
        <v>104.85000000000001</v>
      </c>
      <c r="T1390" s="1">
        <v>3</v>
      </c>
      <c r="U1390" s="1">
        <v>0</v>
      </c>
      <c r="V1390" s="9">
        <v>28.309500000000007</v>
      </c>
    </row>
    <row r="1391" spans="1:22" ht="14.25" customHeight="1" x14ac:dyDescent="0.3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6">
        <v>484.83000000000004</v>
      </c>
      <c r="T1391" s="1">
        <v>3</v>
      </c>
      <c r="U1391" s="1">
        <v>0</v>
      </c>
      <c r="V1391" s="9">
        <v>126.05580000000002</v>
      </c>
    </row>
    <row r="1392" spans="1:22" ht="14.25" customHeight="1" x14ac:dyDescent="0.3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6">
        <v>122.97</v>
      </c>
      <c r="T1392" s="1">
        <v>3</v>
      </c>
      <c r="U1392" s="1">
        <v>0</v>
      </c>
      <c r="V1392" s="9">
        <v>60.255300000000005</v>
      </c>
    </row>
    <row r="1393" spans="1:22" ht="14.25" customHeight="1" x14ac:dyDescent="0.3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6">
        <v>154.44</v>
      </c>
      <c r="T1393" s="1">
        <v>3</v>
      </c>
      <c r="U1393" s="1">
        <v>0</v>
      </c>
      <c r="V1393" s="9">
        <v>1.5444000000000031</v>
      </c>
    </row>
    <row r="1394" spans="1:22" ht="14.25" customHeight="1" x14ac:dyDescent="0.3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6">
        <v>342.37</v>
      </c>
      <c r="T1394" s="1">
        <v>7</v>
      </c>
      <c r="U1394" s="1">
        <v>0</v>
      </c>
      <c r="V1394" s="9">
        <v>160.91389999999998</v>
      </c>
    </row>
    <row r="1395" spans="1:22" ht="14.25" customHeight="1" x14ac:dyDescent="0.3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6">
        <v>9.5519999999999996</v>
      </c>
      <c r="T1395" s="1">
        <v>3</v>
      </c>
      <c r="U1395" s="1">
        <v>0.2</v>
      </c>
      <c r="V1395" s="9">
        <v>1.5521999999999991</v>
      </c>
    </row>
    <row r="1396" spans="1:22" ht="14.25" customHeight="1" x14ac:dyDescent="0.3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6">
        <v>652.45000000000005</v>
      </c>
      <c r="T1396" s="1">
        <v>5</v>
      </c>
      <c r="U1396" s="1">
        <v>0.5</v>
      </c>
      <c r="V1396" s="9">
        <v>-430.61700000000019</v>
      </c>
    </row>
    <row r="1397" spans="1:22" ht="14.25" customHeight="1" x14ac:dyDescent="0.3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6">
        <v>66.644999999999996</v>
      </c>
      <c r="T1397" s="1">
        <v>3</v>
      </c>
      <c r="U1397" s="1">
        <v>0.5</v>
      </c>
      <c r="V1397" s="9">
        <v>-42.652799999999999</v>
      </c>
    </row>
    <row r="1398" spans="1:22" ht="14.25" customHeight="1" x14ac:dyDescent="0.3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6">
        <v>17.216000000000001</v>
      </c>
      <c r="T1398" s="1">
        <v>4</v>
      </c>
      <c r="U1398" s="1">
        <v>0.2</v>
      </c>
      <c r="V1398" s="9">
        <v>6.025599999999999</v>
      </c>
    </row>
    <row r="1399" spans="1:22" ht="14.25" customHeight="1" x14ac:dyDescent="0.3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6">
        <v>11.56</v>
      </c>
      <c r="T1399" s="1">
        <v>2</v>
      </c>
      <c r="U1399" s="1">
        <v>0</v>
      </c>
      <c r="V1399" s="9">
        <v>5.6644000000000005</v>
      </c>
    </row>
    <row r="1400" spans="1:22" ht="14.25" customHeight="1" x14ac:dyDescent="0.3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6">
        <v>88.4</v>
      </c>
      <c r="T1400" s="1">
        <v>4</v>
      </c>
      <c r="U1400" s="1">
        <v>0</v>
      </c>
      <c r="V1400" s="9">
        <v>11.492000000000004</v>
      </c>
    </row>
    <row r="1401" spans="1:22" ht="14.25" customHeight="1" x14ac:dyDescent="0.3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6">
        <v>6.48</v>
      </c>
      <c r="T1401" s="1">
        <v>1</v>
      </c>
      <c r="U1401" s="1">
        <v>0</v>
      </c>
      <c r="V1401" s="9">
        <v>3.1104000000000003</v>
      </c>
    </row>
    <row r="1402" spans="1:22" ht="14.25" customHeight="1" x14ac:dyDescent="0.3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6">
        <v>21.8</v>
      </c>
      <c r="T1402" s="1">
        <v>2</v>
      </c>
      <c r="U1402" s="1">
        <v>0</v>
      </c>
      <c r="V1402" s="9">
        <v>6.104000000000001</v>
      </c>
    </row>
    <row r="1403" spans="1:22" ht="14.25" customHeight="1" x14ac:dyDescent="0.3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6">
        <v>251.79000000000002</v>
      </c>
      <c r="T1403" s="1">
        <v>3</v>
      </c>
      <c r="U1403" s="1">
        <v>0</v>
      </c>
      <c r="V1403" s="9">
        <v>118.34129999999999</v>
      </c>
    </row>
    <row r="1404" spans="1:22" ht="14.25" customHeight="1" x14ac:dyDescent="0.3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6">
        <v>205.17599999999999</v>
      </c>
      <c r="T1404" s="1">
        <v>2</v>
      </c>
      <c r="U1404" s="1">
        <v>0.4</v>
      </c>
      <c r="V1404" s="9">
        <v>-58.133199999999988</v>
      </c>
    </row>
    <row r="1405" spans="1:22" ht="14.25" customHeight="1" x14ac:dyDescent="0.3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6">
        <v>419.4</v>
      </c>
      <c r="T1405" s="1">
        <v>5</v>
      </c>
      <c r="U1405" s="1">
        <v>0.2</v>
      </c>
      <c r="V1405" s="9">
        <v>146.79</v>
      </c>
    </row>
    <row r="1406" spans="1:22" ht="14.25" customHeight="1" x14ac:dyDescent="0.3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6">
        <v>10.304000000000002</v>
      </c>
      <c r="T1406" s="1">
        <v>1</v>
      </c>
      <c r="U1406" s="1">
        <v>0.2</v>
      </c>
      <c r="V1406" s="9">
        <v>-2.1896000000000004</v>
      </c>
    </row>
    <row r="1407" spans="1:22" ht="14.25" customHeight="1" x14ac:dyDescent="0.3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6">
        <v>154.76400000000001</v>
      </c>
      <c r="T1407" s="1">
        <v>3</v>
      </c>
      <c r="U1407" s="1">
        <v>0.4</v>
      </c>
      <c r="V1407" s="9">
        <v>-36.11160000000001</v>
      </c>
    </row>
    <row r="1408" spans="1:22" ht="14.25" customHeight="1" x14ac:dyDescent="0.3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6">
        <v>116.78399999999999</v>
      </c>
      <c r="T1408" s="1">
        <v>2</v>
      </c>
      <c r="U1408" s="1">
        <v>0.2</v>
      </c>
      <c r="V1408" s="9">
        <v>21.896999999999991</v>
      </c>
    </row>
    <row r="1409" spans="1:22" ht="14.25" customHeight="1" x14ac:dyDescent="0.3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6">
        <v>75.48</v>
      </c>
      <c r="T1409" s="1">
        <v>2</v>
      </c>
      <c r="U1409" s="1">
        <v>0</v>
      </c>
      <c r="V1409" s="9">
        <v>19.6248</v>
      </c>
    </row>
    <row r="1410" spans="1:22" ht="14.25" customHeight="1" x14ac:dyDescent="0.3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6">
        <v>39.979999999999997</v>
      </c>
      <c r="T1410" s="1">
        <v>2</v>
      </c>
      <c r="U1410" s="1">
        <v>0</v>
      </c>
      <c r="V1410" s="9">
        <v>9.9949999999999974</v>
      </c>
    </row>
    <row r="1411" spans="1:22" ht="14.25" customHeight="1" x14ac:dyDescent="0.3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6">
        <v>393.16500000000002</v>
      </c>
      <c r="T1411" s="1">
        <v>3</v>
      </c>
      <c r="U1411" s="1">
        <v>0.5</v>
      </c>
      <c r="V1411" s="9">
        <v>-204.44580000000005</v>
      </c>
    </row>
    <row r="1412" spans="1:22" ht="14.25" customHeight="1" x14ac:dyDescent="0.3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6">
        <v>23.680000000000003</v>
      </c>
      <c r="T1412" s="1">
        <v>2</v>
      </c>
      <c r="U1412" s="1">
        <v>0.2</v>
      </c>
      <c r="V1412" s="9">
        <v>8.879999999999999</v>
      </c>
    </row>
    <row r="1413" spans="1:22" ht="14.25" customHeight="1" x14ac:dyDescent="0.3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6">
        <v>408.00599999999997</v>
      </c>
      <c r="T1413" s="1">
        <v>2</v>
      </c>
      <c r="U1413" s="1">
        <v>0.1</v>
      </c>
      <c r="V1413" s="9">
        <v>72.534400000000005</v>
      </c>
    </row>
    <row r="1414" spans="1:22" ht="14.25" customHeight="1" x14ac:dyDescent="0.3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6">
        <v>165.28</v>
      </c>
      <c r="T1414" s="1">
        <v>4</v>
      </c>
      <c r="U1414" s="1">
        <v>0</v>
      </c>
      <c r="V1414" s="9">
        <v>14.875200000000007</v>
      </c>
    </row>
    <row r="1415" spans="1:22" ht="14.25" customHeight="1" x14ac:dyDescent="0.3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6">
        <v>334.76800000000003</v>
      </c>
      <c r="T1415" s="1">
        <v>7</v>
      </c>
      <c r="U1415" s="1">
        <v>0.2</v>
      </c>
      <c r="V1415" s="9">
        <v>108.79959999999997</v>
      </c>
    </row>
    <row r="1416" spans="1:22" ht="14.25" customHeight="1" x14ac:dyDescent="0.3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6">
        <v>239.96999999999997</v>
      </c>
      <c r="T1416" s="1">
        <v>3</v>
      </c>
      <c r="U1416" s="1">
        <v>0</v>
      </c>
      <c r="V1416" s="9">
        <v>26.39670000000001</v>
      </c>
    </row>
    <row r="1417" spans="1:22" ht="14.25" customHeight="1" x14ac:dyDescent="0.3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6">
        <v>37.74</v>
      </c>
      <c r="T1417" s="1">
        <v>3</v>
      </c>
      <c r="U1417" s="1">
        <v>0</v>
      </c>
      <c r="V1417" s="9">
        <v>12.831599999999996</v>
      </c>
    </row>
    <row r="1418" spans="1:22" ht="14.25" customHeight="1" x14ac:dyDescent="0.3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6">
        <v>946.34400000000005</v>
      </c>
      <c r="T1418" s="1">
        <v>7</v>
      </c>
      <c r="U1418" s="1">
        <v>0.2</v>
      </c>
      <c r="V1418" s="9">
        <v>118.29299999999989</v>
      </c>
    </row>
    <row r="1419" spans="1:22" ht="14.25" customHeight="1" x14ac:dyDescent="0.3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6">
        <v>151.20000000000002</v>
      </c>
      <c r="T1419" s="1">
        <v>3</v>
      </c>
      <c r="U1419" s="1">
        <v>0.2</v>
      </c>
      <c r="V1419" s="9">
        <v>32.130000000000003</v>
      </c>
    </row>
    <row r="1420" spans="1:22" ht="14.25" customHeight="1" x14ac:dyDescent="0.3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6">
        <v>4.9280000000000008</v>
      </c>
      <c r="T1420" s="1">
        <v>4</v>
      </c>
      <c r="U1420" s="1">
        <v>0.6</v>
      </c>
      <c r="V1420" s="9">
        <v>-1.4783999999999997</v>
      </c>
    </row>
    <row r="1421" spans="1:22" ht="14.25" customHeight="1" x14ac:dyDescent="0.3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6">
        <v>86.272000000000006</v>
      </c>
      <c r="T1421" s="1">
        <v>4</v>
      </c>
      <c r="U1421" s="1">
        <v>0.2</v>
      </c>
      <c r="V1421" s="9">
        <v>31.273599999999998</v>
      </c>
    </row>
    <row r="1422" spans="1:22" ht="14.25" customHeight="1" x14ac:dyDescent="0.3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6">
        <v>72.588000000000008</v>
      </c>
      <c r="T1422" s="1">
        <v>2</v>
      </c>
      <c r="U1422" s="1">
        <v>0.7</v>
      </c>
      <c r="V1422" s="9">
        <v>-48.391999999999982</v>
      </c>
    </row>
    <row r="1423" spans="1:22" ht="14.25" customHeight="1" x14ac:dyDescent="0.3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6">
        <v>60.672000000000004</v>
      </c>
      <c r="T1423" s="1">
        <v>2</v>
      </c>
      <c r="U1423" s="1">
        <v>0.2</v>
      </c>
      <c r="V1423" s="9">
        <v>14.409600000000003</v>
      </c>
    </row>
    <row r="1424" spans="1:22" ht="14.25" customHeight="1" x14ac:dyDescent="0.3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6">
        <v>77.031000000000006</v>
      </c>
      <c r="T1424" s="1">
        <v>9</v>
      </c>
      <c r="U1424" s="1">
        <v>0.7</v>
      </c>
      <c r="V1424" s="9">
        <v>-59.057100000000005</v>
      </c>
    </row>
    <row r="1425" spans="1:22" ht="14.25" customHeight="1" x14ac:dyDescent="0.3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6">
        <v>119.90400000000001</v>
      </c>
      <c r="T1425" s="1">
        <v>6</v>
      </c>
      <c r="U1425" s="1">
        <v>0.2</v>
      </c>
      <c r="V1425" s="9">
        <v>-1.4988000000000135</v>
      </c>
    </row>
    <row r="1426" spans="1:22" ht="14.25" customHeight="1" x14ac:dyDescent="0.3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6">
        <v>263.96000000000004</v>
      </c>
      <c r="T1426" s="1">
        <v>5</v>
      </c>
      <c r="U1426" s="1">
        <v>0.2</v>
      </c>
      <c r="V1426" s="9">
        <v>23.096500000000006</v>
      </c>
    </row>
    <row r="1427" spans="1:22" ht="14.25" customHeight="1" x14ac:dyDescent="0.3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6">
        <v>363.64800000000002</v>
      </c>
      <c r="T1427" s="1">
        <v>4</v>
      </c>
      <c r="U1427" s="1">
        <v>0.2</v>
      </c>
      <c r="V1427" s="9">
        <v>-86.366400000000027</v>
      </c>
    </row>
    <row r="1428" spans="1:22" ht="14.25" customHeight="1" x14ac:dyDescent="0.3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6">
        <v>9.7280000000000015</v>
      </c>
      <c r="T1428" s="1">
        <v>2</v>
      </c>
      <c r="U1428" s="1">
        <v>0.2</v>
      </c>
      <c r="V1428" s="9">
        <v>3.283199999999999</v>
      </c>
    </row>
    <row r="1429" spans="1:22" ht="14.25" customHeight="1" x14ac:dyDescent="0.3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6">
        <v>14.75</v>
      </c>
      <c r="T1429" s="1">
        <v>5</v>
      </c>
      <c r="U1429" s="1">
        <v>0</v>
      </c>
      <c r="V1429" s="9">
        <v>7.08</v>
      </c>
    </row>
    <row r="1430" spans="1:22" ht="14.25" customHeight="1" x14ac:dyDescent="0.3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6">
        <v>29.800000000000004</v>
      </c>
      <c r="T1430" s="1">
        <v>5</v>
      </c>
      <c r="U1430" s="1">
        <v>0.2</v>
      </c>
      <c r="V1430" s="9">
        <v>9.3124999999999982</v>
      </c>
    </row>
    <row r="1431" spans="1:22" ht="14.25" customHeight="1" x14ac:dyDescent="0.3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6">
        <v>427.42</v>
      </c>
      <c r="T1431" s="1">
        <v>14</v>
      </c>
      <c r="U1431" s="1">
        <v>0</v>
      </c>
      <c r="V1431" s="9">
        <v>196.61320000000001</v>
      </c>
    </row>
    <row r="1432" spans="1:22" ht="14.25" customHeight="1" x14ac:dyDescent="0.3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6">
        <v>220.75200000000001</v>
      </c>
      <c r="T1432" s="1">
        <v>8</v>
      </c>
      <c r="U1432" s="1">
        <v>0.4</v>
      </c>
      <c r="V1432" s="9">
        <v>-40.47120000000001</v>
      </c>
    </row>
    <row r="1433" spans="1:22" ht="14.25" customHeight="1" x14ac:dyDescent="0.3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6">
        <v>152.76</v>
      </c>
      <c r="T1433" s="1">
        <v>6</v>
      </c>
      <c r="U1433" s="1">
        <v>0</v>
      </c>
      <c r="V1433" s="9">
        <v>74.852400000000003</v>
      </c>
    </row>
    <row r="1434" spans="1:22" ht="14.25" customHeight="1" x14ac:dyDescent="0.3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6">
        <v>7.27</v>
      </c>
      <c r="T1434" s="1">
        <v>1</v>
      </c>
      <c r="U1434" s="1">
        <v>0</v>
      </c>
      <c r="V1434" s="9">
        <v>1.9629000000000003</v>
      </c>
    </row>
    <row r="1435" spans="1:22" ht="14.25" customHeight="1" x14ac:dyDescent="0.3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6">
        <v>1819.8600000000001</v>
      </c>
      <c r="T1435" s="1">
        <v>14</v>
      </c>
      <c r="U1435" s="1">
        <v>0</v>
      </c>
      <c r="V1435" s="9">
        <v>163.78740000000002</v>
      </c>
    </row>
    <row r="1436" spans="1:22" ht="14.25" customHeight="1" x14ac:dyDescent="0.3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6">
        <v>33.9</v>
      </c>
      <c r="T1436" s="1">
        <v>5</v>
      </c>
      <c r="U1436" s="1">
        <v>0</v>
      </c>
      <c r="V1436" s="9">
        <v>15.593999999999999</v>
      </c>
    </row>
    <row r="1437" spans="1:22" ht="14.25" customHeight="1" x14ac:dyDescent="0.3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6">
        <v>31.104000000000006</v>
      </c>
      <c r="T1437" s="1">
        <v>6</v>
      </c>
      <c r="U1437" s="1">
        <v>0.2</v>
      </c>
      <c r="V1437" s="9">
        <v>10.8864</v>
      </c>
    </row>
    <row r="1438" spans="1:22" ht="14.25" customHeight="1" x14ac:dyDescent="0.3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6">
        <v>5.2480000000000002</v>
      </c>
      <c r="T1438" s="1">
        <v>2</v>
      </c>
      <c r="U1438" s="1">
        <v>0.2</v>
      </c>
      <c r="V1438" s="9">
        <v>0.59039999999999915</v>
      </c>
    </row>
    <row r="1439" spans="1:22" ht="14.25" customHeight="1" x14ac:dyDescent="0.3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6">
        <v>263.88</v>
      </c>
      <c r="T1439" s="1">
        <v>3</v>
      </c>
      <c r="U1439" s="1">
        <v>0.2</v>
      </c>
      <c r="V1439" s="9">
        <v>42.880500000000012</v>
      </c>
    </row>
    <row r="1440" spans="1:22" ht="14.25" customHeight="1" x14ac:dyDescent="0.3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6">
        <v>2453.4299999999998</v>
      </c>
      <c r="T1440" s="1">
        <v>5</v>
      </c>
      <c r="U1440" s="1">
        <v>0.3</v>
      </c>
      <c r="V1440" s="9">
        <v>-350.4899999999999</v>
      </c>
    </row>
    <row r="1441" spans="1:22" ht="14.25" customHeight="1" x14ac:dyDescent="0.3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6">
        <v>29.700000000000003</v>
      </c>
      <c r="T1441" s="1">
        <v>5</v>
      </c>
      <c r="U1441" s="1">
        <v>0</v>
      </c>
      <c r="V1441" s="9">
        <v>13.365</v>
      </c>
    </row>
    <row r="1442" spans="1:22" ht="14.25" customHeight="1" x14ac:dyDescent="0.3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6">
        <v>39.96</v>
      </c>
      <c r="T1442" s="1">
        <v>4</v>
      </c>
      <c r="U1442" s="1">
        <v>0</v>
      </c>
      <c r="V1442" s="9">
        <v>17.981999999999999</v>
      </c>
    </row>
    <row r="1443" spans="1:22" ht="14.25" customHeight="1" x14ac:dyDescent="0.3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6">
        <v>36.672000000000004</v>
      </c>
      <c r="T1443" s="1">
        <v>2</v>
      </c>
      <c r="U1443" s="1">
        <v>0.2</v>
      </c>
      <c r="V1443" s="9">
        <v>11.459999999999999</v>
      </c>
    </row>
    <row r="1444" spans="1:22" ht="14.25" customHeight="1" x14ac:dyDescent="0.3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6">
        <v>13.76</v>
      </c>
      <c r="T1444" s="1">
        <v>2</v>
      </c>
      <c r="U1444" s="1">
        <v>0</v>
      </c>
      <c r="V1444" s="9">
        <v>6.3295999999999992</v>
      </c>
    </row>
    <row r="1445" spans="1:22" ht="14.25" customHeight="1" x14ac:dyDescent="0.3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6">
        <v>139.42400000000001</v>
      </c>
      <c r="T1445" s="1">
        <v>4</v>
      </c>
      <c r="U1445" s="1">
        <v>0.2</v>
      </c>
      <c r="V1445" s="9">
        <v>17.42799999999999</v>
      </c>
    </row>
    <row r="1446" spans="1:22" ht="14.25" customHeight="1" x14ac:dyDescent="0.3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6">
        <v>1979.9280000000001</v>
      </c>
      <c r="T1446" s="1">
        <v>9</v>
      </c>
      <c r="U1446" s="1">
        <v>0.2</v>
      </c>
      <c r="V1446" s="9">
        <v>148.49459999999993</v>
      </c>
    </row>
    <row r="1447" spans="1:22" ht="14.25" customHeight="1" x14ac:dyDescent="0.3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6">
        <v>164.73599999999999</v>
      </c>
      <c r="T1447" s="1">
        <v>4</v>
      </c>
      <c r="U1447" s="1">
        <v>0.2</v>
      </c>
      <c r="V1447" s="9">
        <v>-39.124799999999993</v>
      </c>
    </row>
    <row r="1448" spans="1:22" ht="14.25" customHeight="1" x14ac:dyDescent="0.3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6">
        <v>470.30199999999996</v>
      </c>
      <c r="T1448" s="1">
        <v>7</v>
      </c>
      <c r="U1448" s="1">
        <v>0.3</v>
      </c>
      <c r="V1448" s="9">
        <v>-87.341800000000035</v>
      </c>
    </row>
    <row r="1449" spans="1:22" ht="14.25" customHeight="1" x14ac:dyDescent="0.3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6">
        <v>47.984000000000002</v>
      </c>
      <c r="T1449" s="1">
        <v>2</v>
      </c>
      <c r="U1449" s="1">
        <v>0.2</v>
      </c>
      <c r="V1449" s="9">
        <v>5.9979999999999922</v>
      </c>
    </row>
    <row r="1450" spans="1:22" ht="14.25" customHeight="1" x14ac:dyDescent="0.3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6">
        <v>2.5020000000000002</v>
      </c>
      <c r="T1450" s="1">
        <v>3</v>
      </c>
      <c r="U1450" s="1">
        <v>0.7</v>
      </c>
      <c r="V1450" s="9">
        <v>-1.7513999999999994</v>
      </c>
    </row>
    <row r="1451" spans="1:22" ht="14.25" customHeight="1" x14ac:dyDescent="0.3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6">
        <v>88.751999999999995</v>
      </c>
      <c r="T1451" s="1">
        <v>3</v>
      </c>
      <c r="U1451" s="1">
        <v>0.2</v>
      </c>
      <c r="V1451" s="9">
        <v>11.093999999999998</v>
      </c>
    </row>
    <row r="1452" spans="1:22" ht="14.25" customHeight="1" x14ac:dyDescent="0.3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6">
        <v>2.0250000000000004</v>
      </c>
      <c r="T1452" s="1">
        <v>1</v>
      </c>
      <c r="U1452" s="1">
        <v>0.7</v>
      </c>
      <c r="V1452" s="9">
        <v>-1.3499999999999996</v>
      </c>
    </row>
    <row r="1453" spans="1:22" ht="14.25" customHeight="1" x14ac:dyDescent="0.3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6">
        <v>70.98</v>
      </c>
      <c r="T1453" s="1">
        <v>7</v>
      </c>
      <c r="U1453" s="1">
        <v>0</v>
      </c>
      <c r="V1453" s="9">
        <v>34.780200000000001</v>
      </c>
    </row>
    <row r="1454" spans="1:22" ht="14.25" customHeight="1" x14ac:dyDescent="0.3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6">
        <v>91.679999999999993</v>
      </c>
      <c r="T1454" s="1">
        <v>3</v>
      </c>
      <c r="U1454" s="1">
        <v>0</v>
      </c>
      <c r="V1454" s="9">
        <v>45.839999999999996</v>
      </c>
    </row>
    <row r="1455" spans="1:22" ht="14.25" customHeight="1" x14ac:dyDescent="0.3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6">
        <v>33.75</v>
      </c>
      <c r="T1455" s="1">
        <v>5</v>
      </c>
      <c r="U1455" s="1">
        <v>0</v>
      </c>
      <c r="V1455" s="9">
        <v>16.875</v>
      </c>
    </row>
    <row r="1456" spans="1:22" ht="14.25" customHeight="1" x14ac:dyDescent="0.3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6">
        <v>3040</v>
      </c>
      <c r="T1456" s="1">
        <v>8</v>
      </c>
      <c r="U1456" s="1">
        <v>0</v>
      </c>
      <c r="V1456" s="9">
        <v>1459.2</v>
      </c>
    </row>
    <row r="1457" spans="1:22" ht="14.25" customHeight="1" x14ac:dyDescent="0.3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6">
        <v>91.199999999999989</v>
      </c>
      <c r="T1457" s="1">
        <v>3</v>
      </c>
      <c r="U1457" s="1">
        <v>0</v>
      </c>
      <c r="V1457" s="9">
        <v>41.951999999999998</v>
      </c>
    </row>
    <row r="1458" spans="1:22" ht="14.25" customHeight="1" x14ac:dyDescent="0.3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6">
        <v>452.93999999999994</v>
      </c>
      <c r="T1458" s="1">
        <v>3</v>
      </c>
      <c r="U1458" s="1">
        <v>0</v>
      </c>
      <c r="V1458" s="9">
        <v>67.940999999999974</v>
      </c>
    </row>
    <row r="1459" spans="1:22" ht="14.25" customHeight="1" x14ac:dyDescent="0.3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6">
        <v>52.199999999999996</v>
      </c>
      <c r="T1459" s="1">
        <v>9</v>
      </c>
      <c r="U1459" s="1">
        <v>0</v>
      </c>
      <c r="V1459" s="9">
        <v>23.49</v>
      </c>
    </row>
    <row r="1460" spans="1:22" ht="14.25" customHeight="1" x14ac:dyDescent="0.3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6">
        <v>15.936000000000002</v>
      </c>
      <c r="T1460" s="1">
        <v>4</v>
      </c>
      <c r="U1460" s="1">
        <v>0.2</v>
      </c>
      <c r="V1460" s="9">
        <v>5.1791999999999998</v>
      </c>
    </row>
    <row r="1461" spans="1:22" ht="14.25" customHeight="1" x14ac:dyDescent="0.3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6">
        <v>27.46</v>
      </c>
      <c r="T1461" s="1">
        <v>2</v>
      </c>
      <c r="U1461" s="1">
        <v>0</v>
      </c>
      <c r="V1461" s="9">
        <v>9.8856000000000002</v>
      </c>
    </row>
    <row r="1462" spans="1:22" ht="14.25" customHeight="1" x14ac:dyDescent="0.3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6">
        <v>55.424000000000007</v>
      </c>
      <c r="T1462" s="1">
        <v>2</v>
      </c>
      <c r="U1462" s="1">
        <v>0.2</v>
      </c>
      <c r="V1462" s="9">
        <v>19.398399999999995</v>
      </c>
    </row>
    <row r="1463" spans="1:22" ht="14.25" customHeight="1" x14ac:dyDescent="0.3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6">
        <v>244.00599999999997</v>
      </c>
      <c r="T1463" s="1">
        <v>2</v>
      </c>
      <c r="U1463" s="1">
        <v>0.3</v>
      </c>
      <c r="V1463" s="9">
        <v>-31.372200000000007</v>
      </c>
    </row>
    <row r="1464" spans="1:22" ht="14.25" customHeight="1" x14ac:dyDescent="0.3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6">
        <v>159.98400000000001</v>
      </c>
      <c r="T1464" s="1">
        <v>2</v>
      </c>
      <c r="U1464" s="1">
        <v>0.2</v>
      </c>
      <c r="V1464" s="9">
        <v>43.995600000000003</v>
      </c>
    </row>
    <row r="1465" spans="1:22" ht="14.25" customHeight="1" x14ac:dyDescent="0.3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6">
        <v>1024.7159999999999</v>
      </c>
      <c r="T1465" s="1">
        <v>6</v>
      </c>
      <c r="U1465" s="1">
        <v>0.3</v>
      </c>
      <c r="V1465" s="9">
        <v>-29.277599999999893</v>
      </c>
    </row>
    <row r="1466" spans="1:22" ht="14.25" customHeight="1" x14ac:dyDescent="0.3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6">
        <v>3.68</v>
      </c>
      <c r="T1466" s="1">
        <v>2</v>
      </c>
      <c r="U1466" s="1">
        <v>0</v>
      </c>
      <c r="V1466" s="9">
        <v>1.8032000000000001</v>
      </c>
    </row>
    <row r="1467" spans="1:22" ht="14.25" customHeight="1" x14ac:dyDescent="0.3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6">
        <v>121.376</v>
      </c>
      <c r="T1467" s="1">
        <v>4</v>
      </c>
      <c r="U1467" s="1">
        <v>0.2</v>
      </c>
      <c r="V1467" s="9">
        <v>-3.0344000000000122</v>
      </c>
    </row>
    <row r="1468" spans="1:22" ht="14.25" customHeight="1" x14ac:dyDescent="0.3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6">
        <v>95.976000000000013</v>
      </c>
      <c r="T1468" s="1">
        <v>3</v>
      </c>
      <c r="U1468" s="1">
        <v>0.2</v>
      </c>
      <c r="V1468" s="9">
        <v>-10.797300000000011</v>
      </c>
    </row>
    <row r="1469" spans="1:22" ht="14.25" customHeight="1" x14ac:dyDescent="0.3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6">
        <v>255.96799999999999</v>
      </c>
      <c r="T1469" s="1">
        <v>4</v>
      </c>
      <c r="U1469" s="1">
        <v>0.2</v>
      </c>
      <c r="V1469" s="9">
        <v>31.995999999999974</v>
      </c>
    </row>
    <row r="1470" spans="1:22" ht="14.25" customHeight="1" x14ac:dyDescent="0.3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6">
        <v>872.94</v>
      </c>
      <c r="T1470" s="1">
        <v>3</v>
      </c>
      <c r="U1470" s="1">
        <v>0</v>
      </c>
      <c r="V1470" s="9">
        <v>226.96439999999998</v>
      </c>
    </row>
    <row r="1471" spans="1:22" ht="14.25" customHeight="1" x14ac:dyDescent="0.3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6">
        <v>41.54</v>
      </c>
      <c r="T1471" s="1">
        <v>2</v>
      </c>
      <c r="U1471" s="1">
        <v>0</v>
      </c>
      <c r="V1471" s="9">
        <v>19.523799999999998</v>
      </c>
    </row>
    <row r="1472" spans="1:22" ht="14.25" customHeight="1" x14ac:dyDescent="0.3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6">
        <v>12.96</v>
      </c>
      <c r="T1472" s="1">
        <v>2</v>
      </c>
      <c r="U1472" s="1">
        <v>0</v>
      </c>
      <c r="V1472" s="9">
        <v>6.2208000000000006</v>
      </c>
    </row>
    <row r="1473" spans="1:22" ht="14.25" customHeight="1" x14ac:dyDescent="0.3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6">
        <v>6.8480000000000008</v>
      </c>
      <c r="T1473" s="1">
        <v>2</v>
      </c>
      <c r="U1473" s="1">
        <v>0.2</v>
      </c>
      <c r="V1473" s="9">
        <v>0.59920000000000018</v>
      </c>
    </row>
    <row r="1474" spans="1:22" ht="14.25" customHeight="1" x14ac:dyDescent="0.3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6">
        <v>8.67</v>
      </c>
      <c r="T1474" s="1">
        <v>3</v>
      </c>
      <c r="U1474" s="1">
        <v>0</v>
      </c>
      <c r="V1474" s="9">
        <v>4.0749000000000004</v>
      </c>
    </row>
    <row r="1475" spans="1:22" ht="14.25" customHeight="1" x14ac:dyDescent="0.3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6">
        <v>6.6879999999999997</v>
      </c>
      <c r="T1475" s="1">
        <v>4</v>
      </c>
      <c r="U1475" s="1">
        <v>0.6</v>
      </c>
      <c r="V1475" s="9">
        <v>-4.0127999999999986</v>
      </c>
    </row>
    <row r="1476" spans="1:22" ht="14.25" customHeight="1" x14ac:dyDescent="0.3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6">
        <v>17.28</v>
      </c>
      <c r="T1476" s="1">
        <v>6</v>
      </c>
      <c r="U1476" s="1">
        <v>0</v>
      </c>
      <c r="V1476" s="9">
        <v>5.0111999999999997</v>
      </c>
    </row>
    <row r="1477" spans="1:22" ht="14.25" customHeight="1" x14ac:dyDescent="0.3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6">
        <v>17.712</v>
      </c>
      <c r="T1477" s="1">
        <v>3</v>
      </c>
      <c r="U1477" s="1">
        <v>0.2</v>
      </c>
      <c r="V1477" s="9">
        <v>6.4206000000000012</v>
      </c>
    </row>
    <row r="1478" spans="1:22" ht="14.25" customHeight="1" x14ac:dyDescent="0.3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6">
        <v>28.91</v>
      </c>
      <c r="T1478" s="1">
        <v>7</v>
      </c>
      <c r="U1478" s="1">
        <v>0</v>
      </c>
      <c r="V1478" s="9">
        <v>13.2986</v>
      </c>
    </row>
    <row r="1479" spans="1:22" ht="14.25" customHeight="1" x14ac:dyDescent="0.3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6">
        <v>52.136000000000003</v>
      </c>
      <c r="T1479" s="1">
        <v>7</v>
      </c>
      <c r="U1479" s="1">
        <v>0.2</v>
      </c>
      <c r="V1479" s="9">
        <v>5.865299999999996</v>
      </c>
    </row>
    <row r="1480" spans="1:22" ht="14.25" customHeight="1" x14ac:dyDescent="0.3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6">
        <v>31.968000000000004</v>
      </c>
      <c r="T1480" s="1">
        <v>4</v>
      </c>
      <c r="U1480" s="1">
        <v>0.2</v>
      </c>
      <c r="V1480" s="9">
        <v>2.3976000000000006</v>
      </c>
    </row>
    <row r="1481" spans="1:22" ht="14.25" customHeight="1" x14ac:dyDescent="0.3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6">
        <v>25.92</v>
      </c>
      <c r="T1481" s="1">
        <v>4</v>
      </c>
      <c r="U1481" s="1">
        <v>0</v>
      </c>
      <c r="V1481" s="9">
        <v>12.441600000000001</v>
      </c>
    </row>
    <row r="1482" spans="1:22" ht="14.25" customHeight="1" x14ac:dyDescent="0.3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6">
        <v>40.46</v>
      </c>
      <c r="T1482" s="1">
        <v>7</v>
      </c>
      <c r="U1482" s="1">
        <v>0</v>
      </c>
      <c r="V1482" s="9">
        <v>19.825400000000002</v>
      </c>
    </row>
    <row r="1483" spans="1:22" ht="14.25" customHeight="1" x14ac:dyDescent="0.3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6">
        <v>33.869999999999997</v>
      </c>
      <c r="T1483" s="1">
        <v>3</v>
      </c>
      <c r="U1483" s="1">
        <v>0</v>
      </c>
      <c r="V1483" s="9">
        <v>8.8061999999999987</v>
      </c>
    </row>
    <row r="1484" spans="1:22" ht="14.25" customHeight="1" x14ac:dyDescent="0.3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6">
        <v>9.7280000000000015</v>
      </c>
      <c r="T1484" s="1">
        <v>2</v>
      </c>
      <c r="U1484" s="1">
        <v>0.2</v>
      </c>
      <c r="V1484" s="9">
        <v>1.702399999999999</v>
      </c>
    </row>
    <row r="1485" spans="1:22" ht="14.25" customHeight="1" x14ac:dyDescent="0.3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6">
        <v>3.4240000000000004</v>
      </c>
      <c r="T1485" s="1">
        <v>1</v>
      </c>
      <c r="U1485" s="1">
        <v>0.2</v>
      </c>
      <c r="V1485" s="9">
        <v>1.0699999999999996</v>
      </c>
    </row>
    <row r="1486" spans="1:22" ht="14.25" customHeight="1" x14ac:dyDescent="0.3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6">
        <v>177</v>
      </c>
      <c r="T1486" s="1">
        <v>3</v>
      </c>
      <c r="U1486" s="1">
        <v>0</v>
      </c>
      <c r="V1486" s="9">
        <v>30.089999999999982</v>
      </c>
    </row>
    <row r="1487" spans="1:22" ht="14.25" customHeight="1" x14ac:dyDescent="0.3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6">
        <v>3.76</v>
      </c>
      <c r="T1487" s="1">
        <v>2</v>
      </c>
      <c r="U1487" s="1">
        <v>0</v>
      </c>
      <c r="V1487" s="9">
        <v>1.3159999999999998</v>
      </c>
    </row>
    <row r="1488" spans="1:22" ht="14.25" customHeight="1" x14ac:dyDescent="0.3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6">
        <v>1212.848</v>
      </c>
      <c r="T1488" s="1">
        <v>7</v>
      </c>
      <c r="U1488" s="1">
        <v>0.2</v>
      </c>
      <c r="V1488" s="9">
        <v>106.12420000000014</v>
      </c>
    </row>
    <row r="1489" spans="1:22" ht="14.25" customHeight="1" x14ac:dyDescent="0.3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6">
        <v>89.97</v>
      </c>
      <c r="T1489" s="1">
        <v>3</v>
      </c>
      <c r="U1489" s="1">
        <v>0</v>
      </c>
      <c r="V1489" s="9">
        <v>37.787400000000005</v>
      </c>
    </row>
    <row r="1490" spans="1:22" ht="14.25" customHeight="1" x14ac:dyDescent="0.3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6">
        <v>42.599999999999994</v>
      </c>
      <c r="T1490" s="1">
        <v>3</v>
      </c>
      <c r="U1490" s="1">
        <v>0</v>
      </c>
      <c r="V1490" s="9">
        <v>16.614000000000001</v>
      </c>
    </row>
    <row r="1491" spans="1:22" ht="14.25" customHeight="1" x14ac:dyDescent="0.3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6">
        <v>5.04</v>
      </c>
      <c r="T1491" s="1">
        <v>2</v>
      </c>
      <c r="U1491" s="1">
        <v>0.2</v>
      </c>
      <c r="V1491" s="9">
        <v>1.764</v>
      </c>
    </row>
    <row r="1492" spans="1:22" ht="14.25" customHeight="1" x14ac:dyDescent="0.3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6">
        <v>62.96</v>
      </c>
      <c r="T1492" s="1">
        <v>4</v>
      </c>
      <c r="U1492" s="1">
        <v>0</v>
      </c>
      <c r="V1492" s="9">
        <v>28.332000000000001</v>
      </c>
    </row>
    <row r="1493" spans="1:22" ht="14.25" customHeight="1" x14ac:dyDescent="0.3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6">
        <v>5.88</v>
      </c>
      <c r="T1493" s="1">
        <v>1</v>
      </c>
      <c r="U1493" s="1">
        <v>0</v>
      </c>
      <c r="V1493" s="9">
        <v>2.8811999999999998</v>
      </c>
    </row>
    <row r="1494" spans="1:22" ht="14.25" customHeight="1" x14ac:dyDescent="0.3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6">
        <v>977.29200000000003</v>
      </c>
      <c r="T1494" s="1">
        <v>6</v>
      </c>
      <c r="U1494" s="1">
        <v>0.1</v>
      </c>
      <c r="V1494" s="9">
        <v>173.74080000000001</v>
      </c>
    </row>
    <row r="1495" spans="1:22" ht="14.25" customHeight="1" x14ac:dyDescent="0.3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6">
        <v>9.64</v>
      </c>
      <c r="T1495" s="1">
        <v>2</v>
      </c>
      <c r="U1495" s="1">
        <v>0</v>
      </c>
      <c r="V1495" s="9">
        <v>3.6632000000000007</v>
      </c>
    </row>
    <row r="1496" spans="1:22" ht="14.25" customHeight="1" x14ac:dyDescent="0.3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6">
        <v>40.049999999999997</v>
      </c>
      <c r="T1496" s="1">
        <v>3</v>
      </c>
      <c r="U1496" s="1">
        <v>0</v>
      </c>
      <c r="V1496" s="9">
        <v>11.213999999999999</v>
      </c>
    </row>
    <row r="1497" spans="1:22" ht="14.25" customHeight="1" x14ac:dyDescent="0.3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6">
        <v>10.192000000000002</v>
      </c>
      <c r="T1497" s="1">
        <v>7</v>
      </c>
      <c r="U1497" s="1">
        <v>0.2</v>
      </c>
      <c r="V1497" s="9">
        <v>3.1849999999999992</v>
      </c>
    </row>
    <row r="1498" spans="1:22" ht="14.25" customHeight="1" x14ac:dyDescent="0.3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6">
        <v>16.784000000000002</v>
      </c>
      <c r="T1498" s="1">
        <v>1</v>
      </c>
      <c r="U1498" s="1">
        <v>0.2</v>
      </c>
      <c r="V1498" s="9">
        <v>-0.20980000000000043</v>
      </c>
    </row>
    <row r="1499" spans="1:22" ht="14.25" customHeight="1" x14ac:dyDescent="0.3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6">
        <v>13.120000000000001</v>
      </c>
      <c r="T1499" s="1">
        <v>5</v>
      </c>
      <c r="U1499" s="1">
        <v>0.2</v>
      </c>
      <c r="V1499" s="9">
        <v>3.7720000000000002</v>
      </c>
    </row>
    <row r="1500" spans="1:22" ht="14.25" customHeight="1" x14ac:dyDescent="0.3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6">
        <v>18.16</v>
      </c>
      <c r="T1500" s="1">
        <v>5</v>
      </c>
      <c r="U1500" s="1">
        <v>0.2</v>
      </c>
      <c r="V1500" s="9">
        <v>6.5830000000000011</v>
      </c>
    </row>
    <row r="1501" spans="1:22" ht="14.25" customHeight="1" x14ac:dyDescent="0.3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6">
        <v>16.056000000000001</v>
      </c>
      <c r="T1501" s="1">
        <v>3</v>
      </c>
      <c r="U1501" s="1">
        <v>0.2</v>
      </c>
      <c r="V1501" s="9">
        <v>5.8203000000000005</v>
      </c>
    </row>
    <row r="1502" spans="1:22" ht="14.25" customHeight="1" x14ac:dyDescent="0.3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6">
        <v>223.05600000000001</v>
      </c>
      <c r="T1502" s="1">
        <v>9</v>
      </c>
      <c r="U1502" s="1">
        <v>0.2</v>
      </c>
      <c r="V1502" s="9">
        <v>69.704999999999984</v>
      </c>
    </row>
    <row r="1503" spans="1:22" ht="14.25" customHeight="1" x14ac:dyDescent="0.3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6">
        <v>540.048</v>
      </c>
      <c r="T1503" s="1">
        <v>3</v>
      </c>
      <c r="U1503" s="1">
        <v>0.2</v>
      </c>
      <c r="V1503" s="9">
        <v>-47.254199999999997</v>
      </c>
    </row>
    <row r="1504" spans="1:22" ht="14.25" customHeight="1" x14ac:dyDescent="0.3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6">
        <v>33.520000000000003</v>
      </c>
      <c r="T1504" s="1">
        <v>2</v>
      </c>
      <c r="U1504" s="1">
        <v>0.2</v>
      </c>
      <c r="V1504" s="9">
        <v>3.3519999999999985</v>
      </c>
    </row>
    <row r="1505" spans="1:22" ht="14.25" customHeight="1" x14ac:dyDescent="0.3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6">
        <v>9.94</v>
      </c>
      <c r="T1505" s="1">
        <v>2</v>
      </c>
      <c r="U1505" s="1">
        <v>0</v>
      </c>
      <c r="V1505" s="9">
        <v>3.0813999999999995</v>
      </c>
    </row>
    <row r="1506" spans="1:22" ht="14.25" customHeight="1" x14ac:dyDescent="0.3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6">
        <v>6.72</v>
      </c>
      <c r="T1506" s="1">
        <v>4</v>
      </c>
      <c r="U1506" s="1">
        <v>0</v>
      </c>
      <c r="V1506" s="9">
        <v>3.36</v>
      </c>
    </row>
    <row r="1507" spans="1:22" ht="14.25" customHeight="1" x14ac:dyDescent="0.3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6">
        <v>1004.9760000000001</v>
      </c>
      <c r="T1507" s="1">
        <v>6</v>
      </c>
      <c r="U1507" s="1">
        <v>0.2</v>
      </c>
      <c r="V1507" s="9">
        <v>-175.87080000000009</v>
      </c>
    </row>
    <row r="1508" spans="1:22" ht="14.25" customHeight="1" x14ac:dyDescent="0.3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6">
        <v>17.880000000000003</v>
      </c>
      <c r="T1508" s="1">
        <v>3</v>
      </c>
      <c r="U1508" s="1">
        <v>0.2</v>
      </c>
      <c r="V1508" s="9">
        <v>5.5875000000000004</v>
      </c>
    </row>
    <row r="1509" spans="1:22" ht="14.25" customHeight="1" x14ac:dyDescent="0.3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6">
        <v>396</v>
      </c>
      <c r="T1509" s="1">
        <v>4</v>
      </c>
      <c r="U1509" s="1">
        <v>0</v>
      </c>
      <c r="V1509" s="9">
        <v>190.07999999999998</v>
      </c>
    </row>
    <row r="1510" spans="1:22" ht="14.25" customHeight="1" x14ac:dyDescent="0.3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6">
        <v>34.5</v>
      </c>
      <c r="T1510" s="1">
        <v>3</v>
      </c>
      <c r="U1510" s="1">
        <v>0</v>
      </c>
      <c r="V1510" s="9">
        <v>15.524999999999999</v>
      </c>
    </row>
    <row r="1511" spans="1:22" ht="14.25" customHeight="1" x14ac:dyDescent="0.3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6">
        <v>8.36</v>
      </c>
      <c r="T1511" s="1">
        <v>2</v>
      </c>
      <c r="U1511" s="1">
        <v>0</v>
      </c>
      <c r="V1511" s="9">
        <v>3.0095999999999998</v>
      </c>
    </row>
    <row r="1512" spans="1:22" ht="14.25" customHeight="1" x14ac:dyDescent="0.3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6">
        <v>385.6</v>
      </c>
      <c r="T1512" s="1">
        <v>8</v>
      </c>
      <c r="U1512" s="1">
        <v>0</v>
      </c>
      <c r="V1512" s="9">
        <v>111.82399999999996</v>
      </c>
    </row>
    <row r="1513" spans="1:22" ht="14.25" customHeight="1" x14ac:dyDescent="0.3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6">
        <v>35.82</v>
      </c>
      <c r="T1513" s="1">
        <v>9</v>
      </c>
      <c r="U1513" s="1">
        <v>0</v>
      </c>
      <c r="V1513" s="9">
        <v>11.820599999999997</v>
      </c>
    </row>
    <row r="1514" spans="1:22" ht="14.25" customHeight="1" x14ac:dyDescent="0.3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6">
        <v>200.06400000000002</v>
      </c>
      <c r="T1514" s="1">
        <v>3</v>
      </c>
      <c r="U1514" s="1">
        <v>0.2</v>
      </c>
      <c r="V1514" s="9">
        <v>12.504000000000005</v>
      </c>
    </row>
    <row r="1515" spans="1:22" ht="14.25" customHeight="1" x14ac:dyDescent="0.3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6">
        <v>21.379999999999995</v>
      </c>
      <c r="T1515" s="1">
        <v>5</v>
      </c>
      <c r="U1515" s="1">
        <v>0.8</v>
      </c>
      <c r="V1515" s="9">
        <v>-33.139000000000003</v>
      </c>
    </row>
    <row r="1516" spans="1:22" ht="14.25" customHeight="1" x14ac:dyDescent="0.3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6">
        <v>6.743999999999998</v>
      </c>
      <c r="T1516" s="1">
        <v>4</v>
      </c>
      <c r="U1516" s="1">
        <v>0.8</v>
      </c>
      <c r="V1516" s="9">
        <v>-11.4648</v>
      </c>
    </row>
    <row r="1517" spans="1:22" ht="14.25" customHeight="1" x14ac:dyDescent="0.3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6">
        <v>63.686</v>
      </c>
      <c r="T1517" s="1">
        <v>1</v>
      </c>
      <c r="U1517" s="1">
        <v>0.3</v>
      </c>
      <c r="V1517" s="9">
        <v>-9.0980000000000025</v>
      </c>
    </row>
    <row r="1518" spans="1:22" ht="14.25" customHeight="1" x14ac:dyDescent="0.3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6">
        <v>1669.6</v>
      </c>
      <c r="T1518" s="1">
        <v>4</v>
      </c>
      <c r="U1518" s="1">
        <v>0</v>
      </c>
      <c r="V1518" s="9">
        <v>116.87199999999984</v>
      </c>
    </row>
    <row r="1519" spans="1:22" ht="14.25" customHeight="1" x14ac:dyDescent="0.3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6">
        <v>83.84</v>
      </c>
      <c r="T1519" s="1">
        <v>2</v>
      </c>
      <c r="U1519" s="1">
        <v>0.2</v>
      </c>
      <c r="V1519" s="9">
        <v>27.247999999999998</v>
      </c>
    </row>
    <row r="1520" spans="1:22" ht="14.25" customHeight="1" x14ac:dyDescent="0.3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6">
        <v>13.272000000000002</v>
      </c>
      <c r="T1520" s="1">
        <v>3</v>
      </c>
      <c r="U1520" s="1">
        <v>0.2</v>
      </c>
      <c r="V1520" s="9">
        <v>4.3133999999999997</v>
      </c>
    </row>
    <row r="1521" spans="1:22" ht="14.25" customHeight="1" x14ac:dyDescent="0.3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6">
        <v>21.335999999999999</v>
      </c>
      <c r="T1521" s="1">
        <v>7</v>
      </c>
      <c r="U1521" s="1">
        <v>0.2</v>
      </c>
      <c r="V1521" s="9">
        <v>7.7343000000000011</v>
      </c>
    </row>
    <row r="1522" spans="1:22" ht="14.25" customHeight="1" x14ac:dyDescent="0.3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6">
        <v>16.520000000000003</v>
      </c>
      <c r="T1522" s="1">
        <v>5</v>
      </c>
      <c r="U1522" s="1">
        <v>0.2</v>
      </c>
      <c r="V1522" s="9">
        <v>2.0649999999999986</v>
      </c>
    </row>
    <row r="1523" spans="1:22" ht="14.25" customHeight="1" x14ac:dyDescent="0.3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6">
        <v>206.11199999999997</v>
      </c>
      <c r="T1523" s="1">
        <v>6</v>
      </c>
      <c r="U1523" s="1">
        <v>0.2</v>
      </c>
      <c r="V1523" s="9">
        <v>48.951600000000013</v>
      </c>
    </row>
    <row r="1524" spans="1:22" ht="14.25" customHeight="1" x14ac:dyDescent="0.3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6">
        <v>19.920000000000002</v>
      </c>
      <c r="T1524" s="1">
        <v>5</v>
      </c>
      <c r="U1524" s="1">
        <v>0.2</v>
      </c>
      <c r="V1524" s="9">
        <v>6.7230000000000008</v>
      </c>
    </row>
    <row r="1525" spans="1:22" ht="14.25" customHeight="1" x14ac:dyDescent="0.3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6">
        <v>198.27200000000002</v>
      </c>
      <c r="T1525" s="1">
        <v>8</v>
      </c>
      <c r="U1525" s="1">
        <v>0.2</v>
      </c>
      <c r="V1525" s="9">
        <v>61.959999999999987</v>
      </c>
    </row>
    <row r="1526" spans="1:22" ht="14.25" customHeight="1" x14ac:dyDescent="0.3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6">
        <v>247.10399999999998</v>
      </c>
      <c r="T1526" s="1">
        <v>6</v>
      </c>
      <c r="U1526" s="1">
        <v>0.2</v>
      </c>
      <c r="V1526" s="9">
        <v>-58.68719999999999</v>
      </c>
    </row>
    <row r="1527" spans="1:22" ht="14.25" customHeight="1" x14ac:dyDescent="0.3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6">
        <v>86.304000000000002</v>
      </c>
      <c r="T1527" s="1">
        <v>6</v>
      </c>
      <c r="U1527" s="1">
        <v>0.2</v>
      </c>
      <c r="V1527" s="9">
        <v>9.7091999999999885</v>
      </c>
    </row>
    <row r="1528" spans="1:22" ht="14.25" customHeight="1" x14ac:dyDescent="0.3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6">
        <v>4.16</v>
      </c>
      <c r="T1528" s="1">
        <v>2</v>
      </c>
      <c r="U1528" s="1">
        <v>0.2</v>
      </c>
      <c r="V1528" s="9">
        <v>0.36400000000000032</v>
      </c>
    </row>
    <row r="1529" spans="1:22" ht="14.25" customHeight="1" x14ac:dyDescent="0.3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6">
        <v>11.648000000000001</v>
      </c>
      <c r="T1529" s="1">
        <v>2</v>
      </c>
      <c r="U1529" s="1">
        <v>0.2</v>
      </c>
      <c r="V1529" s="9">
        <v>3.3488000000000011</v>
      </c>
    </row>
    <row r="1530" spans="1:22" ht="14.25" customHeight="1" x14ac:dyDescent="0.3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6">
        <v>26.18</v>
      </c>
      <c r="T1530" s="1">
        <v>7</v>
      </c>
      <c r="U1530" s="1">
        <v>0</v>
      </c>
      <c r="V1530" s="9">
        <v>0.5236000000000014</v>
      </c>
    </row>
    <row r="1531" spans="1:22" ht="14.25" customHeight="1" x14ac:dyDescent="0.3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6">
        <v>7.3</v>
      </c>
      <c r="T1531" s="1">
        <v>2</v>
      </c>
      <c r="U1531" s="1">
        <v>0</v>
      </c>
      <c r="V1531" s="9">
        <v>3.4309999999999996</v>
      </c>
    </row>
    <row r="1532" spans="1:22" ht="14.25" customHeight="1" x14ac:dyDescent="0.3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6">
        <v>74.352000000000004</v>
      </c>
      <c r="T1532" s="1">
        <v>3</v>
      </c>
      <c r="U1532" s="1">
        <v>0.2</v>
      </c>
      <c r="V1532" s="9">
        <v>23.234999999999992</v>
      </c>
    </row>
    <row r="1533" spans="1:22" ht="14.25" customHeight="1" x14ac:dyDescent="0.3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6">
        <v>10.744</v>
      </c>
      <c r="T1533" s="1">
        <v>1</v>
      </c>
      <c r="U1533" s="1">
        <v>0.2</v>
      </c>
      <c r="V1533" s="9">
        <v>0.80579999999999963</v>
      </c>
    </row>
    <row r="1534" spans="1:22" ht="14.25" customHeight="1" x14ac:dyDescent="0.3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6">
        <v>8.3760000000000012</v>
      </c>
      <c r="T1534" s="1">
        <v>3</v>
      </c>
      <c r="U1534" s="1">
        <v>0.2</v>
      </c>
      <c r="V1534" s="9">
        <v>2.7222</v>
      </c>
    </row>
    <row r="1535" spans="1:22" ht="14.25" customHeight="1" x14ac:dyDescent="0.3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6">
        <v>212.88</v>
      </c>
      <c r="T1535" s="1">
        <v>6</v>
      </c>
      <c r="U1535" s="1">
        <v>0</v>
      </c>
      <c r="V1535" s="9">
        <v>0</v>
      </c>
    </row>
    <row r="1536" spans="1:22" ht="14.25" customHeight="1" x14ac:dyDescent="0.3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6">
        <v>203.98299999999998</v>
      </c>
      <c r="T1536" s="1">
        <v>2</v>
      </c>
      <c r="U1536" s="1">
        <v>0.15</v>
      </c>
      <c r="V1536" s="9">
        <v>16.798599999999979</v>
      </c>
    </row>
    <row r="1537" spans="1:22" ht="14.25" customHeight="1" x14ac:dyDescent="0.3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6">
        <v>40.74</v>
      </c>
      <c r="T1537" s="1">
        <v>3</v>
      </c>
      <c r="U1537" s="1">
        <v>0</v>
      </c>
      <c r="V1537" s="9">
        <v>0.4073999999999991</v>
      </c>
    </row>
    <row r="1538" spans="1:22" ht="14.25" customHeight="1" x14ac:dyDescent="0.3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6">
        <v>11.67</v>
      </c>
      <c r="T1538" s="1">
        <v>3</v>
      </c>
      <c r="U1538" s="1">
        <v>0</v>
      </c>
      <c r="V1538" s="9">
        <v>3.0342000000000002</v>
      </c>
    </row>
    <row r="1539" spans="1:22" ht="14.25" customHeight="1" x14ac:dyDescent="0.3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6">
        <v>39.99</v>
      </c>
      <c r="T1539" s="1">
        <v>1</v>
      </c>
      <c r="U1539" s="1">
        <v>0</v>
      </c>
      <c r="V1539" s="9">
        <v>11.597099999999998</v>
      </c>
    </row>
    <row r="1540" spans="1:22" ht="14.25" customHeight="1" x14ac:dyDescent="0.3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6">
        <v>16.28</v>
      </c>
      <c r="T1540" s="1">
        <v>2</v>
      </c>
      <c r="U1540" s="1">
        <v>0</v>
      </c>
      <c r="V1540" s="9">
        <v>6.5120000000000005</v>
      </c>
    </row>
    <row r="1541" spans="1:22" ht="14.25" customHeight="1" x14ac:dyDescent="0.3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6">
        <v>782.94</v>
      </c>
      <c r="T1541" s="1">
        <v>3</v>
      </c>
      <c r="U1541" s="1">
        <v>0</v>
      </c>
      <c r="V1541" s="9">
        <v>203.56440000000003</v>
      </c>
    </row>
    <row r="1542" spans="1:22" ht="14.25" customHeight="1" x14ac:dyDescent="0.3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6">
        <v>242.48000000000002</v>
      </c>
      <c r="T1542" s="1">
        <v>7</v>
      </c>
      <c r="U1542" s="1">
        <v>0</v>
      </c>
      <c r="V1542" s="9">
        <v>116.39039999999999</v>
      </c>
    </row>
    <row r="1543" spans="1:22" ht="14.25" customHeight="1" x14ac:dyDescent="0.3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6">
        <v>8.32</v>
      </c>
      <c r="T1543" s="1">
        <v>5</v>
      </c>
      <c r="U1543" s="1">
        <v>0.2</v>
      </c>
      <c r="V1543" s="9">
        <v>2.2880000000000003</v>
      </c>
    </row>
    <row r="1544" spans="1:22" ht="14.25" customHeight="1" x14ac:dyDescent="0.3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6">
        <v>10.464000000000002</v>
      </c>
      <c r="T1544" s="1">
        <v>6</v>
      </c>
      <c r="U1544" s="1">
        <v>0.2</v>
      </c>
      <c r="V1544" s="9">
        <v>1.7003999999999992</v>
      </c>
    </row>
    <row r="1545" spans="1:22" ht="14.25" customHeight="1" x14ac:dyDescent="0.3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6">
        <v>82.896000000000001</v>
      </c>
      <c r="T1545" s="1">
        <v>3</v>
      </c>
      <c r="U1545" s="1">
        <v>0.2</v>
      </c>
      <c r="V1545" s="9">
        <v>29.0136</v>
      </c>
    </row>
    <row r="1546" spans="1:22" ht="14.25" customHeight="1" x14ac:dyDescent="0.3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6">
        <v>34.24</v>
      </c>
      <c r="T1546" s="1">
        <v>4</v>
      </c>
      <c r="U1546" s="1">
        <v>0</v>
      </c>
      <c r="V1546" s="9">
        <v>16.0928</v>
      </c>
    </row>
    <row r="1547" spans="1:22" ht="14.25" customHeight="1" x14ac:dyDescent="0.3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6">
        <v>1573.4880000000001</v>
      </c>
      <c r="T1547" s="1">
        <v>7</v>
      </c>
      <c r="U1547" s="1">
        <v>0.2</v>
      </c>
      <c r="V1547" s="9">
        <v>196.68599999999986</v>
      </c>
    </row>
    <row r="1548" spans="1:22" ht="14.25" customHeight="1" x14ac:dyDescent="0.3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6">
        <v>335.52</v>
      </c>
      <c r="T1548" s="1">
        <v>4</v>
      </c>
      <c r="U1548" s="1">
        <v>0.2</v>
      </c>
      <c r="V1548" s="9">
        <v>117.43199999999999</v>
      </c>
    </row>
    <row r="1549" spans="1:22" ht="14.25" customHeight="1" x14ac:dyDescent="0.3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6">
        <v>23.911999999999995</v>
      </c>
      <c r="T1549" s="1">
        <v>2</v>
      </c>
      <c r="U1549" s="1">
        <v>0.8</v>
      </c>
      <c r="V1549" s="9">
        <v>-40.650400000000019</v>
      </c>
    </row>
    <row r="1550" spans="1:22" ht="14.25" customHeight="1" x14ac:dyDescent="0.3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6">
        <v>27.056000000000001</v>
      </c>
      <c r="T1550" s="1">
        <v>2</v>
      </c>
      <c r="U1550" s="1">
        <v>0.2</v>
      </c>
      <c r="V1550" s="9">
        <v>2.3673999999999991</v>
      </c>
    </row>
    <row r="1551" spans="1:22" ht="14.25" customHeight="1" x14ac:dyDescent="0.3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6">
        <v>559.99200000000008</v>
      </c>
      <c r="T1551" s="1">
        <v>1</v>
      </c>
      <c r="U1551" s="1">
        <v>0.2</v>
      </c>
      <c r="V1551" s="9">
        <v>174.99749999999997</v>
      </c>
    </row>
    <row r="1552" spans="1:22" ht="14.25" customHeight="1" x14ac:dyDescent="0.3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6">
        <v>9.3239999999999981</v>
      </c>
      <c r="T1552" s="1">
        <v>6</v>
      </c>
      <c r="U1552" s="1">
        <v>0.8</v>
      </c>
      <c r="V1552" s="9">
        <v>-24.708599999999997</v>
      </c>
    </row>
    <row r="1553" spans="1:22" ht="14.25" customHeight="1" x14ac:dyDescent="0.3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6">
        <v>111.96</v>
      </c>
      <c r="T1553" s="1">
        <v>2</v>
      </c>
      <c r="U1553" s="1">
        <v>0</v>
      </c>
      <c r="V1553" s="9">
        <v>54.860399999999998</v>
      </c>
    </row>
    <row r="1554" spans="1:22" ht="14.25" customHeight="1" x14ac:dyDescent="0.3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6">
        <v>21.560000000000002</v>
      </c>
      <c r="T1554" s="1">
        <v>7</v>
      </c>
      <c r="U1554" s="1">
        <v>0</v>
      </c>
      <c r="V1554" s="9">
        <v>10.348799999999999</v>
      </c>
    </row>
    <row r="1555" spans="1:22" ht="14.25" customHeight="1" x14ac:dyDescent="0.3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6">
        <v>124.75</v>
      </c>
      <c r="T1555" s="1">
        <v>5</v>
      </c>
      <c r="U1555" s="1">
        <v>0</v>
      </c>
      <c r="V1555" s="9">
        <v>57.384999999999991</v>
      </c>
    </row>
    <row r="1556" spans="1:22" ht="14.25" customHeight="1" x14ac:dyDescent="0.3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6">
        <v>5.28</v>
      </c>
      <c r="T1556" s="1">
        <v>3</v>
      </c>
      <c r="U1556" s="1">
        <v>0</v>
      </c>
      <c r="V1556" s="9">
        <v>1.5311999999999999</v>
      </c>
    </row>
    <row r="1557" spans="1:22" ht="14.25" customHeight="1" x14ac:dyDescent="0.3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6">
        <v>91.96</v>
      </c>
      <c r="T1557" s="1">
        <v>4</v>
      </c>
      <c r="U1557" s="1">
        <v>0</v>
      </c>
      <c r="V1557" s="9">
        <v>39.5428</v>
      </c>
    </row>
    <row r="1558" spans="1:22" ht="14.25" customHeight="1" x14ac:dyDescent="0.3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6">
        <v>9.3439999999999994</v>
      </c>
      <c r="T1558" s="1">
        <v>1</v>
      </c>
      <c r="U1558" s="1">
        <v>0.2</v>
      </c>
      <c r="V1558" s="9">
        <v>3.504</v>
      </c>
    </row>
    <row r="1559" spans="1:22" ht="14.25" customHeight="1" x14ac:dyDescent="0.3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6">
        <v>79.36</v>
      </c>
      <c r="T1559" s="1">
        <v>5</v>
      </c>
      <c r="U1559" s="1">
        <v>0.2</v>
      </c>
      <c r="V1559" s="9">
        <v>9.919999999999991</v>
      </c>
    </row>
    <row r="1560" spans="1:22" ht="14.25" customHeight="1" x14ac:dyDescent="0.3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6">
        <v>171.96</v>
      </c>
      <c r="T1560" s="1">
        <v>2</v>
      </c>
      <c r="U1560" s="1">
        <v>0</v>
      </c>
      <c r="V1560" s="9">
        <v>44.709600000000009</v>
      </c>
    </row>
    <row r="1561" spans="1:22" ht="14.25" customHeight="1" x14ac:dyDescent="0.3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6">
        <v>35.352000000000004</v>
      </c>
      <c r="T1561" s="1">
        <v>9</v>
      </c>
      <c r="U1561" s="1">
        <v>0.2</v>
      </c>
      <c r="V1561" s="9">
        <v>12.815099999999997</v>
      </c>
    </row>
    <row r="1562" spans="1:22" ht="14.25" customHeight="1" x14ac:dyDescent="0.3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6">
        <v>18.899999999999999</v>
      </c>
      <c r="T1562" s="1">
        <v>6</v>
      </c>
      <c r="U1562" s="1">
        <v>0</v>
      </c>
      <c r="V1562" s="9">
        <v>9.0719999999999992</v>
      </c>
    </row>
    <row r="1563" spans="1:22" ht="14.25" customHeight="1" x14ac:dyDescent="0.3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6">
        <v>2.78</v>
      </c>
      <c r="T1563" s="1">
        <v>1</v>
      </c>
      <c r="U1563" s="1">
        <v>0</v>
      </c>
      <c r="V1563" s="9">
        <v>0.72279999999999989</v>
      </c>
    </row>
    <row r="1564" spans="1:22" ht="14.25" customHeight="1" x14ac:dyDescent="0.3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6">
        <v>1044.6299999999999</v>
      </c>
      <c r="T1564" s="1">
        <v>5</v>
      </c>
      <c r="U1564" s="1">
        <v>0.4</v>
      </c>
      <c r="V1564" s="9">
        <v>-295.97849999999994</v>
      </c>
    </row>
    <row r="1565" spans="1:22" ht="14.25" customHeight="1" x14ac:dyDescent="0.3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6">
        <v>11.352000000000002</v>
      </c>
      <c r="T1565" s="1">
        <v>3</v>
      </c>
      <c r="U1565" s="1">
        <v>0.2</v>
      </c>
      <c r="V1565" s="9">
        <v>4.1151</v>
      </c>
    </row>
    <row r="1566" spans="1:22" ht="14.25" customHeight="1" x14ac:dyDescent="0.3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6">
        <v>354.90000000000003</v>
      </c>
      <c r="T1566" s="1">
        <v>5</v>
      </c>
      <c r="U1566" s="1">
        <v>0</v>
      </c>
      <c r="V1566" s="9">
        <v>17.744999999999962</v>
      </c>
    </row>
    <row r="1567" spans="1:22" ht="14.25" customHeight="1" x14ac:dyDescent="0.3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6">
        <v>453.57600000000002</v>
      </c>
      <c r="T1567" s="1">
        <v>3</v>
      </c>
      <c r="U1567" s="1">
        <v>0.2</v>
      </c>
      <c r="V1567" s="9">
        <v>39.687899999999985</v>
      </c>
    </row>
    <row r="1568" spans="1:22" ht="14.25" customHeight="1" x14ac:dyDescent="0.3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6">
        <v>21.48</v>
      </c>
      <c r="T1568" s="1">
        <v>3</v>
      </c>
      <c r="U1568" s="1">
        <v>0.2</v>
      </c>
      <c r="V1568" s="9">
        <v>-0.26850000000000307</v>
      </c>
    </row>
    <row r="1569" spans="1:22" ht="14.25" customHeight="1" x14ac:dyDescent="0.3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6">
        <v>8.7839999999999989</v>
      </c>
      <c r="T1569" s="1">
        <v>4</v>
      </c>
      <c r="U1569" s="1">
        <v>0.8</v>
      </c>
      <c r="V1569" s="9">
        <v>-13.615200000000002</v>
      </c>
    </row>
    <row r="1570" spans="1:22" ht="14.25" customHeight="1" x14ac:dyDescent="0.3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6">
        <v>122.97</v>
      </c>
      <c r="T1570" s="1">
        <v>3</v>
      </c>
      <c r="U1570" s="1">
        <v>0</v>
      </c>
      <c r="V1570" s="9">
        <v>60.255300000000005</v>
      </c>
    </row>
    <row r="1571" spans="1:22" ht="14.25" customHeight="1" x14ac:dyDescent="0.3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6">
        <v>12.84</v>
      </c>
      <c r="T1571" s="1">
        <v>3</v>
      </c>
      <c r="U1571" s="1">
        <v>0</v>
      </c>
      <c r="V1571" s="9">
        <v>3.7235999999999989</v>
      </c>
    </row>
    <row r="1572" spans="1:22" ht="14.25" customHeight="1" x14ac:dyDescent="0.3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6">
        <v>603.91999999999996</v>
      </c>
      <c r="T1572" s="1">
        <v>5</v>
      </c>
      <c r="U1572" s="1">
        <v>0.2</v>
      </c>
      <c r="V1572" s="9">
        <v>-67.941000000000003</v>
      </c>
    </row>
    <row r="1573" spans="1:22" ht="14.25" customHeight="1" x14ac:dyDescent="0.3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6">
        <v>21.84</v>
      </c>
      <c r="T1573" s="1">
        <v>3</v>
      </c>
      <c r="U1573" s="1">
        <v>0</v>
      </c>
      <c r="V1573" s="9">
        <v>10.4832</v>
      </c>
    </row>
    <row r="1574" spans="1:22" ht="14.25" customHeight="1" x14ac:dyDescent="0.3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6">
        <v>29.99</v>
      </c>
      <c r="T1574" s="1">
        <v>1</v>
      </c>
      <c r="U1574" s="1">
        <v>0</v>
      </c>
      <c r="V1574" s="9">
        <v>6.2978999999999985</v>
      </c>
    </row>
    <row r="1575" spans="1:22" ht="14.25" customHeight="1" x14ac:dyDescent="0.3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6">
        <v>381.44000000000005</v>
      </c>
      <c r="T1575" s="1">
        <v>2</v>
      </c>
      <c r="U1575" s="1">
        <v>0.2</v>
      </c>
      <c r="V1575" s="9">
        <v>23.839999999999975</v>
      </c>
    </row>
    <row r="1576" spans="1:22" ht="14.25" customHeight="1" x14ac:dyDescent="0.3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6">
        <v>40.68</v>
      </c>
      <c r="T1576" s="1">
        <v>3</v>
      </c>
      <c r="U1576" s="1">
        <v>0.2</v>
      </c>
      <c r="V1576" s="9">
        <v>-9.153000000000004</v>
      </c>
    </row>
    <row r="1577" spans="1:22" ht="14.25" customHeight="1" x14ac:dyDescent="0.3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6">
        <v>763.28</v>
      </c>
      <c r="T1577" s="1">
        <v>5</v>
      </c>
      <c r="U1577" s="1">
        <v>0.3</v>
      </c>
      <c r="V1577" s="9">
        <v>-21.807999999999993</v>
      </c>
    </row>
    <row r="1578" spans="1:22" ht="14.25" customHeight="1" x14ac:dyDescent="0.3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6">
        <v>23.952000000000002</v>
      </c>
      <c r="T1578" s="1">
        <v>2</v>
      </c>
      <c r="U1578" s="1">
        <v>0.2</v>
      </c>
      <c r="V1578" s="9">
        <v>2.3952000000000018</v>
      </c>
    </row>
    <row r="1579" spans="1:22" ht="14.25" customHeight="1" x14ac:dyDescent="0.3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6">
        <v>4.9800000000000004</v>
      </c>
      <c r="T1579" s="1">
        <v>1</v>
      </c>
      <c r="U1579" s="1">
        <v>0</v>
      </c>
      <c r="V1579" s="9">
        <v>2.4402000000000004</v>
      </c>
    </row>
    <row r="1580" spans="1:22" ht="14.25" customHeight="1" x14ac:dyDescent="0.3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6">
        <v>170.88</v>
      </c>
      <c r="T1580" s="1">
        <v>3</v>
      </c>
      <c r="U1580" s="1">
        <v>0</v>
      </c>
      <c r="V1580" s="9">
        <v>49.555199999999978</v>
      </c>
    </row>
    <row r="1581" spans="1:22" ht="14.25" customHeight="1" x14ac:dyDescent="0.3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6">
        <v>307.98</v>
      </c>
      <c r="T1581" s="1">
        <v>2</v>
      </c>
      <c r="U1581" s="1">
        <v>0</v>
      </c>
      <c r="V1581" s="9">
        <v>89.314199999999971</v>
      </c>
    </row>
    <row r="1582" spans="1:22" ht="14.25" customHeight="1" x14ac:dyDescent="0.3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6">
        <v>382.80599999999998</v>
      </c>
      <c r="T1582" s="1">
        <v>9</v>
      </c>
      <c r="U1582" s="1">
        <v>0.4</v>
      </c>
      <c r="V1582" s="9">
        <v>-153.12239999999997</v>
      </c>
    </row>
    <row r="1583" spans="1:22" ht="14.25" customHeight="1" x14ac:dyDescent="0.3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6">
        <v>41.96</v>
      </c>
      <c r="T1583" s="1">
        <v>2</v>
      </c>
      <c r="U1583" s="1">
        <v>0</v>
      </c>
      <c r="V1583" s="9">
        <v>2.9371999999999971</v>
      </c>
    </row>
    <row r="1584" spans="1:22" ht="14.25" customHeight="1" x14ac:dyDescent="0.3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6">
        <v>1217.568</v>
      </c>
      <c r="T1584" s="1">
        <v>2</v>
      </c>
      <c r="U1584" s="1">
        <v>0.2</v>
      </c>
      <c r="V1584" s="9">
        <v>456.58800000000002</v>
      </c>
    </row>
    <row r="1585" spans="1:22" ht="14.25" customHeight="1" x14ac:dyDescent="0.3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6">
        <v>47.04</v>
      </c>
      <c r="T1585" s="1">
        <v>3</v>
      </c>
      <c r="U1585" s="1">
        <v>0</v>
      </c>
      <c r="V1585" s="9">
        <v>18.345599999999997</v>
      </c>
    </row>
    <row r="1586" spans="1:22" ht="14.25" customHeight="1" x14ac:dyDescent="0.3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6">
        <v>6.16</v>
      </c>
      <c r="T1586" s="1">
        <v>2</v>
      </c>
      <c r="U1586" s="1">
        <v>0</v>
      </c>
      <c r="V1586" s="9">
        <v>2.9567999999999999</v>
      </c>
    </row>
    <row r="1587" spans="1:22" ht="14.25" customHeight="1" x14ac:dyDescent="0.3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6">
        <v>979.95</v>
      </c>
      <c r="T1587" s="1">
        <v>5</v>
      </c>
      <c r="U1587" s="1">
        <v>0</v>
      </c>
      <c r="V1587" s="9">
        <v>274.38600000000008</v>
      </c>
    </row>
    <row r="1588" spans="1:22" ht="14.25" customHeight="1" x14ac:dyDescent="0.3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6">
        <v>143.69999999999999</v>
      </c>
      <c r="T1588" s="1">
        <v>3</v>
      </c>
      <c r="U1588" s="1">
        <v>0</v>
      </c>
      <c r="V1588" s="9">
        <v>68.975999999999999</v>
      </c>
    </row>
    <row r="1589" spans="1:22" ht="14.25" customHeight="1" x14ac:dyDescent="0.3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6">
        <v>10.649999999999999</v>
      </c>
      <c r="T1589" s="1">
        <v>3</v>
      </c>
      <c r="U1589" s="1">
        <v>0</v>
      </c>
      <c r="V1589" s="9">
        <v>5.0054999999999996</v>
      </c>
    </row>
    <row r="1590" spans="1:22" ht="14.25" customHeight="1" x14ac:dyDescent="0.3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6">
        <v>247.8</v>
      </c>
      <c r="T1590" s="1">
        <v>4</v>
      </c>
      <c r="U1590" s="1">
        <v>0</v>
      </c>
      <c r="V1590" s="9">
        <v>34.692000000000007</v>
      </c>
    </row>
    <row r="1591" spans="1:22" ht="14.25" customHeight="1" x14ac:dyDescent="0.3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6">
        <v>10.96</v>
      </c>
      <c r="T1591" s="1">
        <v>4</v>
      </c>
      <c r="U1591" s="1">
        <v>0</v>
      </c>
      <c r="V1591" s="9">
        <v>2.9592000000000009</v>
      </c>
    </row>
    <row r="1592" spans="1:22" ht="14.25" customHeight="1" x14ac:dyDescent="0.3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6">
        <v>33.488000000000007</v>
      </c>
      <c r="T1592" s="1">
        <v>7</v>
      </c>
      <c r="U1592" s="1">
        <v>0.2</v>
      </c>
      <c r="V1592" s="9">
        <v>5.8603999999999967</v>
      </c>
    </row>
    <row r="1593" spans="1:22" ht="14.25" customHeight="1" x14ac:dyDescent="0.3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6">
        <v>8.0399999999999991</v>
      </c>
      <c r="T1593" s="1">
        <v>5</v>
      </c>
      <c r="U1593" s="1">
        <v>0.2</v>
      </c>
      <c r="V1593" s="9">
        <v>2.9144999999999994</v>
      </c>
    </row>
    <row r="1594" spans="1:22" ht="14.25" customHeight="1" x14ac:dyDescent="0.3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6">
        <v>201.56800000000001</v>
      </c>
      <c r="T1594" s="1">
        <v>4</v>
      </c>
      <c r="U1594" s="1">
        <v>0.2</v>
      </c>
      <c r="V1594" s="9">
        <v>22.676399999999994</v>
      </c>
    </row>
    <row r="1595" spans="1:22" ht="14.25" customHeight="1" x14ac:dyDescent="0.3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6">
        <v>13.440000000000001</v>
      </c>
      <c r="T1595" s="1">
        <v>3</v>
      </c>
      <c r="U1595" s="1">
        <v>0</v>
      </c>
      <c r="V1595" s="9">
        <v>6.5856000000000012</v>
      </c>
    </row>
    <row r="1596" spans="1:22" ht="14.25" customHeight="1" x14ac:dyDescent="0.3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6">
        <v>359.05799999999994</v>
      </c>
      <c r="T1596" s="1">
        <v>3</v>
      </c>
      <c r="U1596" s="1">
        <v>0.3</v>
      </c>
      <c r="V1596" s="9">
        <v>-35.905799999999999</v>
      </c>
    </row>
    <row r="1597" spans="1:22" ht="14.25" customHeight="1" x14ac:dyDescent="0.3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6">
        <v>47.991999999999997</v>
      </c>
      <c r="T1597" s="1">
        <v>2</v>
      </c>
      <c r="U1597" s="1">
        <v>0.3</v>
      </c>
      <c r="V1597" s="9">
        <v>-2.0567999999999991</v>
      </c>
    </row>
    <row r="1598" spans="1:22" ht="14.25" customHeight="1" x14ac:dyDescent="0.3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6">
        <v>547.30000000000007</v>
      </c>
      <c r="T1598" s="1">
        <v>13</v>
      </c>
      <c r="U1598" s="1">
        <v>0</v>
      </c>
      <c r="V1598" s="9">
        <v>175.13599999999997</v>
      </c>
    </row>
    <row r="1599" spans="1:22" ht="14.25" customHeight="1" x14ac:dyDescent="0.3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6">
        <v>16.896000000000001</v>
      </c>
      <c r="T1599" s="1">
        <v>4</v>
      </c>
      <c r="U1599" s="1">
        <v>0.2</v>
      </c>
      <c r="V1599" s="9">
        <v>5.2799999999999994</v>
      </c>
    </row>
    <row r="1600" spans="1:22" ht="14.25" customHeight="1" x14ac:dyDescent="0.3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6">
        <v>6.6720000000000006</v>
      </c>
      <c r="T1600" s="1">
        <v>1</v>
      </c>
      <c r="U1600" s="1">
        <v>0.2</v>
      </c>
      <c r="V1600" s="9">
        <v>0.50039999999999996</v>
      </c>
    </row>
    <row r="1601" spans="1:22" ht="14.25" customHeight="1" x14ac:dyDescent="0.3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6">
        <v>99.13600000000001</v>
      </c>
      <c r="T1601" s="1">
        <v>4</v>
      </c>
      <c r="U1601" s="1">
        <v>0.2</v>
      </c>
      <c r="V1601" s="9">
        <v>8.674399999999995</v>
      </c>
    </row>
    <row r="1602" spans="1:22" ht="14.25" customHeight="1" x14ac:dyDescent="0.3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6">
        <v>15.991999999999999</v>
      </c>
      <c r="T1602" s="1">
        <v>2</v>
      </c>
      <c r="U1602" s="1">
        <v>0.6</v>
      </c>
      <c r="V1602" s="9">
        <v>-13.992999999999999</v>
      </c>
    </row>
    <row r="1603" spans="1:22" ht="14.25" customHeight="1" x14ac:dyDescent="0.3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6">
        <v>211.96</v>
      </c>
      <c r="T1603" s="1">
        <v>2</v>
      </c>
      <c r="U1603" s="1">
        <v>0</v>
      </c>
      <c r="V1603" s="9">
        <v>42.391999999999996</v>
      </c>
    </row>
    <row r="1604" spans="1:22" ht="14.25" customHeight="1" x14ac:dyDescent="0.3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6">
        <v>6.6719999999999988</v>
      </c>
      <c r="T1604" s="1">
        <v>3</v>
      </c>
      <c r="U1604" s="1">
        <v>0.2</v>
      </c>
      <c r="V1604" s="9">
        <v>1.6679999999999997</v>
      </c>
    </row>
    <row r="1605" spans="1:22" ht="14.25" customHeight="1" x14ac:dyDescent="0.3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6">
        <v>155.94</v>
      </c>
      <c r="T1605" s="1">
        <v>6</v>
      </c>
      <c r="U1605" s="1">
        <v>0</v>
      </c>
      <c r="V1605" s="9">
        <v>45.222599999999993</v>
      </c>
    </row>
    <row r="1606" spans="1:22" ht="14.25" customHeight="1" x14ac:dyDescent="0.3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6">
        <v>39.960000000000008</v>
      </c>
      <c r="T1606" s="1">
        <v>5</v>
      </c>
      <c r="U1606" s="1">
        <v>0.2</v>
      </c>
      <c r="V1606" s="9">
        <v>12.986999999999995</v>
      </c>
    </row>
    <row r="1607" spans="1:22" ht="14.25" customHeight="1" x14ac:dyDescent="0.3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6">
        <v>5.46</v>
      </c>
      <c r="T1607" s="1">
        <v>3</v>
      </c>
      <c r="U1607" s="1">
        <v>0</v>
      </c>
      <c r="V1607" s="9">
        <v>1.5288000000000002</v>
      </c>
    </row>
    <row r="1608" spans="1:22" ht="14.25" customHeight="1" x14ac:dyDescent="0.3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6">
        <v>73.2</v>
      </c>
      <c r="T1608" s="1">
        <v>5</v>
      </c>
      <c r="U1608" s="1">
        <v>0</v>
      </c>
      <c r="V1608" s="9">
        <v>21.227999999999998</v>
      </c>
    </row>
    <row r="1609" spans="1:22" ht="14.25" customHeight="1" x14ac:dyDescent="0.3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6">
        <v>5.84</v>
      </c>
      <c r="T1609" s="1">
        <v>1</v>
      </c>
      <c r="U1609" s="1">
        <v>0.2</v>
      </c>
      <c r="V1609" s="9">
        <v>1.9709999999999996</v>
      </c>
    </row>
    <row r="1610" spans="1:22" ht="14.25" customHeight="1" x14ac:dyDescent="0.3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6">
        <v>22.72</v>
      </c>
      <c r="T1610" s="1">
        <v>4</v>
      </c>
      <c r="U1610" s="1">
        <v>0</v>
      </c>
      <c r="V1610" s="9">
        <v>10.223999999999998</v>
      </c>
    </row>
    <row r="1611" spans="1:22" ht="14.25" customHeight="1" x14ac:dyDescent="0.3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6">
        <v>9.3360000000000003</v>
      </c>
      <c r="T1611" s="1">
        <v>3</v>
      </c>
      <c r="U1611" s="1">
        <v>0.2</v>
      </c>
      <c r="V1611" s="9">
        <v>3.2675999999999994</v>
      </c>
    </row>
    <row r="1612" spans="1:22" ht="14.25" customHeight="1" x14ac:dyDescent="0.3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6">
        <v>290.666</v>
      </c>
      <c r="T1612" s="1">
        <v>2</v>
      </c>
      <c r="U1612" s="1">
        <v>0.15</v>
      </c>
      <c r="V1612" s="9">
        <v>27.356800000000007</v>
      </c>
    </row>
    <row r="1613" spans="1:22" ht="14.25" customHeight="1" x14ac:dyDescent="0.3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6">
        <v>201.584</v>
      </c>
      <c r="T1613" s="1">
        <v>2</v>
      </c>
      <c r="U1613" s="1">
        <v>0.2</v>
      </c>
      <c r="V1613" s="9">
        <v>20.158400000000015</v>
      </c>
    </row>
    <row r="1614" spans="1:22" ht="14.25" customHeight="1" x14ac:dyDescent="0.3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6">
        <v>83.984000000000009</v>
      </c>
      <c r="T1614" s="1">
        <v>2</v>
      </c>
      <c r="U1614" s="1">
        <v>0.2</v>
      </c>
      <c r="V1614" s="9">
        <v>31.494</v>
      </c>
    </row>
    <row r="1615" spans="1:22" ht="14.25" customHeight="1" x14ac:dyDescent="0.3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6">
        <v>1000.0200000000001</v>
      </c>
      <c r="T1615" s="1">
        <v>7</v>
      </c>
      <c r="U1615" s="1">
        <v>0</v>
      </c>
      <c r="V1615" s="9">
        <v>290.00579999999991</v>
      </c>
    </row>
    <row r="1616" spans="1:22" ht="14.25" customHeight="1" x14ac:dyDescent="0.3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6">
        <v>83.976000000000013</v>
      </c>
      <c r="T1616" s="1">
        <v>3</v>
      </c>
      <c r="U1616" s="1">
        <v>0.2</v>
      </c>
      <c r="V1616" s="9">
        <v>-13.646100000000001</v>
      </c>
    </row>
    <row r="1617" spans="1:22" ht="14.25" customHeight="1" x14ac:dyDescent="0.3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6">
        <v>3.75</v>
      </c>
      <c r="T1617" s="1">
        <v>1</v>
      </c>
      <c r="U1617" s="1">
        <v>0</v>
      </c>
      <c r="V1617" s="9">
        <v>1.7999999999999998</v>
      </c>
    </row>
    <row r="1618" spans="1:22" ht="14.25" customHeight="1" x14ac:dyDescent="0.3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6">
        <v>41.4</v>
      </c>
      <c r="T1618" s="1">
        <v>4</v>
      </c>
      <c r="U1618" s="1">
        <v>0</v>
      </c>
      <c r="V1618" s="9">
        <v>19.872</v>
      </c>
    </row>
    <row r="1619" spans="1:22" ht="14.25" customHeight="1" x14ac:dyDescent="0.3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6">
        <v>29.79</v>
      </c>
      <c r="T1619" s="1">
        <v>3</v>
      </c>
      <c r="U1619" s="1">
        <v>0</v>
      </c>
      <c r="V1619" s="9">
        <v>12.511800000000001</v>
      </c>
    </row>
    <row r="1620" spans="1:22" ht="14.25" customHeight="1" x14ac:dyDescent="0.3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6">
        <v>59.48</v>
      </c>
      <c r="T1620" s="1">
        <v>2</v>
      </c>
      <c r="U1620" s="1">
        <v>0</v>
      </c>
      <c r="V1620" s="9">
        <v>8.9220000000000041</v>
      </c>
    </row>
    <row r="1621" spans="1:22" ht="14.25" customHeight="1" x14ac:dyDescent="0.3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6">
        <v>6.69</v>
      </c>
      <c r="T1621" s="1">
        <v>1</v>
      </c>
      <c r="U1621" s="1">
        <v>0</v>
      </c>
      <c r="V1621" s="9">
        <v>3.0773999999999999</v>
      </c>
    </row>
    <row r="1622" spans="1:22" ht="14.25" customHeight="1" x14ac:dyDescent="0.3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6">
        <v>198.46</v>
      </c>
      <c r="T1622" s="1">
        <v>2</v>
      </c>
      <c r="U1622" s="1">
        <v>0</v>
      </c>
      <c r="V1622" s="9">
        <v>99.23</v>
      </c>
    </row>
    <row r="1623" spans="1:22" ht="14.25" customHeight="1" x14ac:dyDescent="0.3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6">
        <v>786.48</v>
      </c>
      <c r="T1623" s="1">
        <v>8</v>
      </c>
      <c r="U1623" s="1">
        <v>0</v>
      </c>
      <c r="V1623" s="9">
        <v>385.37520000000001</v>
      </c>
    </row>
    <row r="1624" spans="1:22" ht="14.25" customHeight="1" x14ac:dyDescent="0.3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6">
        <v>23.168000000000003</v>
      </c>
      <c r="T1624" s="1">
        <v>2</v>
      </c>
      <c r="U1624" s="1">
        <v>0.2</v>
      </c>
      <c r="V1624" s="9">
        <v>7.8191999999999995</v>
      </c>
    </row>
    <row r="1625" spans="1:22" ht="14.25" customHeight="1" x14ac:dyDescent="0.3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6">
        <v>50</v>
      </c>
      <c r="T1625" s="1">
        <v>2</v>
      </c>
      <c r="U1625" s="1">
        <v>0</v>
      </c>
      <c r="V1625" s="9">
        <v>10.5</v>
      </c>
    </row>
    <row r="1626" spans="1:22" ht="14.25" customHeight="1" x14ac:dyDescent="0.3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6">
        <v>675.96</v>
      </c>
      <c r="T1626" s="1">
        <v>5</v>
      </c>
      <c r="U1626" s="1">
        <v>0.2</v>
      </c>
      <c r="V1626" s="9">
        <v>84.494999999999948</v>
      </c>
    </row>
    <row r="1627" spans="1:22" ht="14.25" customHeight="1" x14ac:dyDescent="0.3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6">
        <v>1265.8499999999999</v>
      </c>
      <c r="T1627" s="1">
        <v>3</v>
      </c>
      <c r="U1627" s="1">
        <v>0</v>
      </c>
      <c r="V1627" s="9">
        <v>556.97400000000005</v>
      </c>
    </row>
    <row r="1628" spans="1:22" ht="14.25" customHeight="1" x14ac:dyDescent="0.3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6">
        <v>523.25</v>
      </c>
      <c r="T1628" s="1">
        <v>5</v>
      </c>
      <c r="U1628" s="1">
        <v>0</v>
      </c>
      <c r="V1628" s="9">
        <v>141.27749999999997</v>
      </c>
    </row>
    <row r="1629" spans="1:22" ht="14.25" customHeight="1" x14ac:dyDescent="0.3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6">
        <v>517.5</v>
      </c>
      <c r="T1629" s="1">
        <v>6</v>
      </c>
      <c r="U1629" s="1">
        <v>0</v>
      </c>
      <c r="V1629" s="9">
        <v>155.24999999999994</v>
      </c>
    </row>
    <row r="1630" spans="1:22" ht="14.25" customHeight="1" x14ac:dyDescent="0.3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6">
        <v>17.920000000000002</v>
      </c>
      <c r="T1630" s="1">
        <v>5</v>
      </c>
      <c r="U1630" s="1">
        <v>0.2</v>
      </c>
      <c r="V1630" s="9">
        <v>2.4639999999999986</v>
      </c>
    </row>
    <row r="1631" spans="1:22" ht="14.25" customHeight="1" x14ac:dyDescent="0.3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6">
        <v>41.256000000000007</v>
      </c>
      <c r="T1631" s="1">
        <v>6</v>
      </c>
      <c r="U1631" s="1">
        <v>0.7</v>
      </c>
      <c r="V1631" s="9">
        <v>-34.38000000000001</v>
      </c>
    </row>
    <row r="1632" spans="1:22" ht="14.25" customHeight="1" x14ac:dyDescent="0.3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6">
        <v>1006.056</v>
      </c>
      <c r="T1632" s="1">
        <v>3</v>
      </c>
      <c r="U1632" s="1">
        <v>0.2</v>
      </c>
      <c r="V1632" s="9">
        <v>88.029900000000055</v>
      </c>
    </row>
    <row r="1633" spans="1:22" ht="14.25" customHeight="1" x14ac:dyDescent="0.3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6">
        <v>10.688000000000001</v>
      </c>
      <c r="T1633" s="1">
        <v>2</v>
      </c>
      <c r="U1633" s="1">
        <v>0.2</v>
      </c>
      <c r="V1633" s="9">
        <v>3.7407999999999997</v>
      </c>
    </row>
    <row r="1634" spans="1:22" ht="14.25" customHeight="1" x14ac:dyDescent="0.3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6">
        <v>10.368000000000002</v>
      </c>
      <c r="T1634" s="1">
        <v>2</v>
      </c>
      <c r="U1634" s="1">
        <v>0.2</v>
      </c>
      <c r="V1634" s="9">
        <v>3.6288</v>
      </c>
    </row>
    <row r="1635" spans="1:22" ht="14.25" customHeight="1" x14ac:dyDescent="0.3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6">
        <v>25.12</v>
      </c>
      <c r="T1635" s="1">
        <v>2</v>
      </c>
      <c r="U1635" s="1">
        <v>0.2</v>
      </c>
      <c r="V1635" s="9">
        <v>1.5700000000000012</v>
      </c>
    </row>
    <row r="1636" spans="1:22" ht="14.25" customHeight="1" x14ac:dyDescent="0.3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6">
        <v>58.112000000000002</v>
      </c>
      <c r="T1636" s="1">
        <v>2</v>
      </c>
      <c r="U1636" s="1">
        <v>0.2</v>
      </c>
      <c r="V1636" s="9">
        <v>7.263999999999994</v>
      </c>
    </row>
    <row r="1637" spans="1:22" ht="14.25" customHeight="1" x14ac:dyDescent="0.3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6">
        <v>15.552000000000003</v>
      </c>
      <c r="T1637" s="1">
        <v>3</v>
      </c>
      <c r="U1637" s="1">
        <v>0.2</v>
      </c>
      <c r="V1637" s="9">
        <v>5.4432</v>
      </c>
    </row>
    <row r="1638" spans="1:22" ht="14.25" customHeight="1" x14ac:dyDescent="0.3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6">
        <v>669.08</v>
      </c>
      <c r="T1638" s="1">
        <v>5</v>
      </c>
      <c r="U1638" s="1">
        <v>0.2</v>
      </c>
      <c r="V1638" s="9">
        <v>-167.27</v>
      </c>
    </row>
    <row r="1639" spans="1:22" ht="14.25" customHeight="1" x14ac:dyDescent="0.3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6">
        <v>438.33600000000001</v>
      </c>
      <c r="T1639" s="1">
        <v>4</v>
      </c>
      <c r="U1639" s="1">
        <v>0.2</v>
      </c>
      <c r="V1639" s="9">
        <v>-87.667200000000037</v>
      </c>
    </row>
    <row r="1640" spans="1:22" ht="14.25" customHeight="1" x14ac:dyDescent="0.3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6">
        <v>19.440000000000001</v>
      </c>
      <c r="T1640" s="1">
        <v>3</v>
      </c>
      <c r="U1640" s="1">
        <v>0</v>
      </c>
      <c r="V1640" s="9">
        <v>9.3312000000000008</v>
      </c>
    </row>
    <row r="1641" spans="1:22" ht="14.25" customHeight="1" x14ac:dyDescent="0.3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6">
        <v>9.64</v>
      </c>
      <c r="T1641" s="1">
        <v>2</v>
      </c>
      <c r="U1641" s="1">
        <v>0</v>
      </c>
      <c r="V1641" s="9">
        <v>4.4344000000000001</v>
      </c>
    </row>
    <row r="1642" spans="1:22" ht="14.25" customHeight="1" x14ac:dyDescent="0.3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6">
        <v>12.7</v>
      </c>
      <c r="T1642" s="1">
        <v>2</v>
      </c>
      <c r="U1642" s="1">
        <v>0</v>
      </c>
      <c r="V1642" s="9">
        <v>5.8419999999999996</v>
      </c>
    </row>
    <row r="1643" spans="1:22" ht="14.25" customHeight="1" x14ac:dyDescent="0.3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6">
        <v>41.37</v>
      </c>
      <c r="T1643" s="1">
        <v>3</v>
      </c>
      <c r="U1643" s="1">
        <v>0</v>
      </c>
      <c r="V1643" s="9">
        <v>17.375399999999999</v>
      </c>
    </row>
    <row r="1644" spans="1:22" ht="14.25" customHeight="1" x14ac:dyDescent="0.3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6">
        <v>12.624000000000001</v>
      </c>
      <c r="T1644" s="1">
        <v>2</v>
      </c>
      <c r="U1644" s="1">
        <v>0.2</v>
      </c>
      <c r="V1644" s="9">
        <v>3.944999999999999</v>
      </c>
    </row>
    <row r="1645" spans="1:22" ht="14.25" customHeight="1" x14ac:dyDescent="0.3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6">
        <v>1247.6399999999999</v>
      </c>
      <c r="T1645" s="1">
        <v>3</v>
      </c>
      <c r="U1645" s="1">
        <v>0</v>
      </c>
      <c r="V1645" s="9">
        <v>349.33919999999995</v>
      </c>
    </row>
    <row r="1646" spans="1:22" ht="14.25" customHeight="1" x14ac:dyDescent="0.3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6">
        <v>3149.9300000000003</v>
      </c>
      <c r="T1646" s="1">
        <v>7</v>
      </c>
      <c r="U1646" s="1">
        <v>0</v>
      </c>
      <c r="V1646" s="9">
        <v>1480.4670999999998</v>
      </c>
    </row>
    <row r="1647" spans="1:22" ht="14.25" customHeight="1" x14ac:dyDescent="0.3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6">
        <v>209.7</v>
      </c>
      <c r="T1647" s="1">
        <v>2</v>
      </c>
      <c r="U1647" s="1">
        <v>0</v>
      </c>
      <c r="V1647" s="9">
        <v>100.65599999999999</v>
      </c>
    </row>
    <row r="1648" spans="1:22" ht="14.25" customHeight="1" x14ac:dyDescent="0.3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6">
        <v>35.360000000000007</v>
      </c>
      <c r="T1648" s="1">
        <v>2</v>
      </c>
      <c r="U1648" s="1">
        <v>0.2</v>
      </c>
      <c r="V1648" s="9">
        <v>-3.0939999999999994</v>
      </c>
    </row>
    <row r="1649" spans="1:22" ht="14.25" customHeight="1" x14ac:dyDescent="0.3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6">
        <v>3.1680000000000001</v>
      </c>
      <c r="T1649" s="1">
        <v>2</v>
      </c>
      <c r="U1649" s="1">
        <v>0.2</v>
      </c>
      <c r="V1649" s="9">
        <v>-0.71279999999999988</v>
      </c>
    </row>
    <row r="1650" spans="1:22" ht="14.25" customHeight="1" x14ac:dyDescent="0.3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6">
        <v>121.10400000000003</v>
      </c>
      <c r="T1650" s="1">
        <v>6</v>
      </c>
      <c r="U1650" s="1">
        <v>0.7</v>
      </c>
      <c r="V1650" s="9">
        <v>-100.91999999999999</v>
      </c>
    </row>
    <row r="1651" spans="1:22" ht="14.25" customHeight="1" x14ac:dyDescent="0.3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6">
        <v>45.893999999999998</v>
      </c>
      <c r="T1651" s="1">
        <v>1</v>
      </c>
      <c r="U1651" s="1">
        <v>0.4</v>
      </c>
      <c r="V1651" s="9">
        <v>-9.178799999999999</v>
      </c>
    </row>
    <row r="1652" spans="1:22" ht="14.25" customHeight="1" x14ac:dyDescent="0.3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6">
        <v>109.92</v>
      </c>
      <c r="T1652" s="1">
        <v>2</v>
      </c>
      <c r="U1652" s="1">
        <v>0</v>
      </c>
      <c r="V1652" s="9">
        <v>53.860799999999998</v>
      </c>
    </row>
    <row r="1653" spans="1:22" ht="14.25" customHeight="1" x14ac:dyDescent="0.3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6">
        <v>13.36</v>
      </c>
      <c r="T1653" s="1">
        <v>2</v>
      </c>
      <c r="U1653" s="1">
        <v>0</v>
      </c>
      <c r="V1653" s="9">
        <v>6.4127999999999998</v>
      </c>
    </row>
    <row r="1654" spans="1:22" ht="14.25" customHeight="1" x14ac:dyDescent="0.3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6">
        <v>169.68</v>
      </c>
      <c r="T1654" s="1">
        <v>6</v>
      </c>
      <c r="U1654" s="1">
        <v>0</v>
      </c>
      <c r="V1654" s="9">
        <v>45.813600000000001</v>
      </c>
    </row>
    <row r="1655" spans="1:22" ht="14.25" customHeight="1" x14ac:dyDescent="0.3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6">
        <v>132.52000000000001</v>
      </c>
      <c r="T1655" s="1">
        <v>4</v>
      </c>
      <c r="U1655" s="1">
        <v>0</v>
      </c>
      <c r="V1655" s="9">
        <v>54.333200000000005</v>
      </c>
    </row>
    <row r="1656" spans="1:22" ht="14.25" customHeight="1" x14ac:dyDescent="0.3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6">
        <v>2.96</v>
      </c>
      <c r="T1656" s="1">
        <v>2</v>
      </c>
      <c r="U1656" s="1">
        <v>0</v>
      </c>
      <c r="V1656" s="9">
        <v>1.4207999999999998</v>
      </c>
    </row>
    <row r="1657" spans="1:22" ht="14.25" customHeight="1" x14ac:dyDescent="0.3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6">
        <v>8.4480000000000004</v>
      </c>
      <c r="T1657" s="1">
        <v>2</v>
      </c>
      <c r="U1657" s="1">
        <v>0.2</v>
      </c>
      <c r="V1657" s="9">
        <v>2.9568000000000003</v>
      </c>
    </row>
    <row r="1658" spans="1:22" ht="14.25" customHeight="1" x14ac:dyDescent="0.3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6">
        <v>95.94</v>
      </c>
      <c r="T1658" s="1">
        <v>3</v>
      </c>
      <c r="U1658" s="1">
        <v>0</v>
      </c>
      <c r="V1658" s="9">
        <v>9.5940000000000012</v>
      </c>
    </row>
    <row r="1659" spans="1:22" ht="14.25" customHeight="1" x14ac:dyDescent="0.3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6">
        <v>34.79</v>
      </c>
      <c r="T1659" s="1">
        <v>7</v>
      </c>
      <c r="U1659" s="1">
        <v>0</v>
      </c>
      <c r="V1659" s="9">
        <v>10.784899999999999</v>
      </c>
    </row>
    <row r="1660" spans="1:22" ht="14.25" customHeight="1" x14ac:dyDescent="0.3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6">
        <v>160.77600000000001</v>
      </c>
      <c r="T1660" s="1">
        <v>3</v>
      </c>
      <c r="U1660" s="1">
        <v>0.2</v>
      </c>
      <c r="V1660" s="9">
        <v>10.048500000000004</v>
      </c>
    </row>
    <row r="1661" spans="1:22" ht="14.25" customHeight="1" x14ac:dyDescent="0.3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6">
        <v>88.751999999999995</v>
      </c>
      <c r="T1661" s="1">
        <v>3</v>
      </c>
      <c r="U1661" s="1">
        <v>0.2</v>
      </c>
      <c r="V1661" s="9">
        <v>27.734999999999996</v>
      </c>
    </row>
    <row r="1662" spans="1:22" ht="14.25" customHeight="1" x14ac:dyDescent="0.3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6">
        <v>13.904</v>
      </c>
      <c r="T1662" s="1">
        <v>2</v>
      </c>
      <c r="U1662" s="1">
        <v>0.2</v>
      </c>
      <c r="V1662" s="9">
        <v>5.2139999999999995</v>
      </c>
    </row>
    <row r="1663" spans="1:22" ht="14.25" customHeight="1" x14ac:dyDescent="0.3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6">
        <v>677.57999999999993</v>
      </c>
      <c r="T1663" s="1">
        <v>5</v>
      </c>
      <c r="U1663" s="1">
        <v>0.4</v>
      </c>
      <c r="V1663" s="9">
        <v>-158.10199999999998</v>
      </c>
    </row>
    <row r="1664" spans="1:22" ht="14.25" customHeight="1" x14ac:dyDescent="0.3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6">
        <v>13.896000000000001</v>
      </c>
      <c r="T1664" s="1">
        <v>3</v>
      </c>
      <c r="U1664" s="1">
        <v>0.7</v>
      </c>
      <c r="V1664" s="9">
        <v>-9.2639999999999993</v>
      </c>
    </row>
    <row r="1665" spans="1:22" ht="14.25" customHeight="1" x14ac:dyDescent="0.3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6">
        <v>41.92</v>
      </c>
      <c r="T1665" s="1">
        <v>5</v>
      </c>
      <c r="U1665" s="1">
        <v>0.2</v>
      </c>
      <c r="V1665" s="9">
        <v>3.6679999999999993</v>
      </c>
    </row>
    <row r="1666" spans="1:22" ht="14.25" customHeight="1" x14ac:dyDescent="0.3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6">
        <v>297.57600000000002</v>
      </c>
      <c r="T1666" s="1">
        <v>3</v>
      </c>
      <c r="U1666" s="1">
        <v>0.2</v>
      </c>
      <c r="V1666" s="9">
        <v>-7.4394000000000347</v>
      </c>
    </row>
    <row r="1667" spans="1:22" ht="14.25" customHeight="1" x14ac:dyDescent="0.3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6">
        <v>4.3440000000000003</v>
      </c>
      <c r="T1667" s="1">
        <v>3</v>
      </c>
      <c r="U1667" s="1">
        <v>0.2</v>
      </c>
      <c r="V1667" s="9">
        <v>0.86879999999999979</v>
      </c>
    </row>
    <row r="1668" spans="1:22" ht="14.25" customHeight="1" x14ac:dyDescent="0.3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6">
        <v>94.992000000000004</v>
      </c>
      <c r="T1668" s="1">
        <v>2</v>
      </c>
      <c r="U1668" s="1">
        <v>0.2</v>
      </c>
      <c r="V1668" s="9">
        <v>-2.374800000000004</v>
      </c>
    </row>
    <row r="1669" spans="1:22" ht="14.25" customHeight="1" x14ac:dyDescent="0.3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6">
        <v>74.352000000000004</v>
      </c>
      <c r="T1669" s="1">
        <v>3</v>
      </c>
      <c r="U1669" s="1">
        <v>0.2</v>
      </c>
      <c r="V1669" s="9">
        <v>23.234999999999992</v>
      </c>
    </row>
    <row r="1670" spans="1:22" ht="14.25" customHeight="1" x14ac:dyDescent="0.3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6">
        <v>14.04</v>
      </c>
      <c r="T1670" s="1">
        <v>3</v>
      </c>
      <c r="U1670" s="1">
        <v>0.2</v>
      </c>
      <c r="V1670" s="9">
        <v>1.5794999999999986</v>
      </c>
    </row>
    <row r="1671" spans="1:22" ht="14.25" customHeight="1" x14ac:dyDescent="0.3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6">
        <v>1018.1039999999999</v>
      </c>
      <c r="T1671" s="1">
        <v>4</v>
      </c>
      <c r="U1671" s="1">
        <v>0.4</v>
      </c>
      <c r="V1671" s="9">
        <v>-373.3048</v>
      </c>
    </row>
    <row r="1672" spans="1:22" ht="14.25" customHeight="1" x14ac:dyDescent="0.3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6">
        <v>16.68</v>
      </c>
      <c r="T1672" s="1">
        <v>3</v>
      </c>
      <c r="U1672" s="1">
        <v>0.2</v>
      </c>
      <c r="V1672" s="9">
        <v>5.2125000000000004</v>
      </c>
    </row>
    <row r="1673" spans="1:22" ht="14.25" customHeight="1" x14ac:dyDescent="0.3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6">
        <v>58.58</v>
      </c>
      <c r="T1673" s="1">
        <v>2</v>
      </c>
      <c r="U1673" s="1">
        <v>0</v>
      </c>
      <c r="V1673" s="9">
        <v>19.331399999999995</v>
      </c>
    </row>
    <row r="1674" spans="1:22" ht="14.25" customHeight="1" x14ac:dyDescent="0.3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6">
        <v>167.96800000000002</v>
      </c>
      <c r="T1674" s="1">
        <v>4</v>
      </c>
      <c r="U1674" s="1">
        <v>0.2</v>
      </c>
      <c r="V1674" s="9">
        <v>62.988</v>
      </c>
    </row>
    <row r="1675" spans="1:22" ht="14.25" customHeight="1" x14ac:dyDescent="0.3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6">
        <v>196.62</v>
      </c>
      <c r="T1675" s="1">
        <v>2</v>
      </c>
      <c r="U1675" s="1">
        <v>0</v>
      </c>
      <c r="V1675" s="9">
        <v>96.343800000000002</v>
      </c>
    </row>
    <row r="1676" spans="1:22" ht="14.25" customHeight="1" x14ac:dyDescent="0.3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6">
        <v>21.936000000000003</v>
      </c>
      <c r="T1676" s="1">
        <v>2</v>
      </c>
      <c r="U1676" s="1">
        <v>0.6</v>
      </c>
      <c r="V1676" s="9">
        <v>-10.419600000000003</v>
      </c>
    </row>
    <row r="1677" spans="1:22" ht="14.25" customHeight="1" x14ac:dyDescent="0.3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6">
        <v>6.5879999999999992</v>
      </c>
      <c r="T1677" s="1">
        <v>3</v>
      </c>
      <c r="U1677" s="1">
        <v>0.8</v>
      </c>
      <c r="V1677" s="9">
        <v>-10.211400000000005</v>
      </c>
    </row>
    <row r="1678" spans="1:22" ht="14.25" customHeight="1" x14ac:dyDescent="0.3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6">
        <v>104.28</v>
      </c>
      <c r="T1678" s="1">
        <v>3</v>
      </c>
      <c r="U1678" s="1">
        <v>0</v>
      </c>
      <c r="V1678" s="9">
        <v>26.069999999999993</v>
      </c>
    </row>
    <row r="1679" spans="1:22" ht="14.25" customHeight="1" x14ac:dyDescent="0.3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6">
        <v>17.940000000000001</v>
      </c>
      <c r="T1679" s="1">
        <v>3</v>
      </c>
      <c r="U1679" s="1">
        <v>0</v>
      </c>
      <c r="V1679" s="9">
        <v>8.7906000000000013</v>
      </c>
    </row>
    <row r="1680" spans="1:22" ht="14.25" customHeight="1" x14ac:dyDescent="0.3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6">
        <v>64.784000000000006</v>
      </c>
      <c r="T1680" s="1">
        <v>1</v>
      </c>
      <c r="U1680" s="1">
        <v>0.2</v>
      </c>
      <c r="V1680" s="9">
        <v>-14.576399999999996</v>
      </c>
    </row>
    <row r="1681" spans="1:22" ht="14.25" customHeight="1" x14ac:dyDescent="0.3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6">
        <v>32.381999999999998</v>
      </c>
      <c r="T1681" s="1">
        <v>3</v>
      </c>
      <c r="U1681" s="1">
        <v>0.4</v>
      </c>
      <c r="V1681" s="9">
        <v>4.3175999999999988</v>
      </c>
    </row>
    <row r="1682" spans="1:22" ht="14.25" customHeight="1" x14ac:dyDescent="0.3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6">
        <v>42.368000000000002</v>
      </c>
      <c r="T1682" s="1">
        <v>2</v>
      </c>
      <c r="U1682" s="1">
        <v>0.2</v>
      </c>
      <c r="V1682" s="9">
        <v>8.4735999999999958</v>
      </c>
    </row>
    <row r="1683" spans="1:22" ht="14.25" customHeight="1" x14ac:dyDescent="0.3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6">
        <v>399.54</v>
      </c>
      <c r="T1683" s="1">
        <v>4</v>
      </c>
      <c r="U1683" s="1">
        <v>0.7</v>
      </c>
      <c r="V1683" s="9">
        <v>-559.35599999999988</v>
      </c>
    </row>
    <row r="1684" spans="1:22" ht="14.25" customHeight="1" x14ac:dyDescent="0.3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6">
        <v>18.97</v>
      </c>
      <c r="T1684" s="1">
        <v>1</v>
      </c>
      <c r="U1684" s="1">
        <v>0</v>
      </c>
      <c r="V1684" s="9">
        <v>9.105599999999999</v>
      </c>
    </row>
    <row r="1685" spans="1:22" ht="14.25" customHeight="1" x14ac:dyDescent="0.3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6">
        <v>14.82</v>
      </c>
      <c r="T1685" s="1">
        <v>3</v>
      </c>
      <c r="U1685" s="1">
        <v>0</v>
      </c>
      <c r="V1685" s="9">
        <v>6.224400000000001</v>
      </c>
    </row>
    <row r="1686" spans="1:22" ht="14.25" customHeight="1" x14ac:dyDescent="0.3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6">
        <v>99.28</v>
      </c>
      <c r="T1686" s="1">
        <v>2</v>
      </c>
      <c r="U1686" s="1">
        <v>0.2</v>
      </c>
      <c r="V1686" s="9">
        <v>12.409999999999989</v>
      </c>
    </row>
    <row r="1687" spans="1:22" ht="14.25" customHeight="1" x14ac:dyDescent="0.3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6">
        <v>1.1880000000000002</v>
      </c>
      <c r="T1687" s="1">
        <v>2</v>
      </c>
      <c r="U1687" s="1">
        <v>0.7</v>
      </c>
      <c r="V1687" s="9">
        <v>-0.98999999999999977</v>
      </c>
    </row>
    <row r="1688" spans="1:22" ht="14.25" customHeight="1" x14ac:dyDescent="0.3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6">
        <v>7.5180000000000007</v>
      </c>
      <c r="T1688" s="1">
        <v>2</v>
      </c>
      <c r="U1688" s="1">
        <v>0.7</v>
      </c>
      <c r="V1688" s="9">
        <v>-5.7637999999999998</v>
      </c>
    </row>
    <row r="1689" spans="1:22" ht="14.25" customHeight="1" x14ac:dyDescent="0.3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6">
        <v>10.368000000000002</v>
      </c>
      <c r="T1689" s="1">
        <v>2</v>
      </c>
      <c r="U1689" s="1">
        <v>0.2</v>
      </c>
      <c r="V1689" s="9">
        <v>3.6288</v>
      </c>
    </row>
    <row r="1690" spans="1:22" ht="14.25" customHeight="1" x14ac:dyDescent="0.3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6">
        <v>310.88000000000005</v>
      </c>
      <c r="T1690" s="1">
        <v>2</v>
      </c>
      <c r="U1690" s="1">
        <v>0.2</v>
      </c>
      <c r="V1690" s="9">
        <v>23.315999999999988</v>
      </c>
    </row>
    <row r="1691" spans="1:22" ht="14.25" customHeight="1" x14ac:dyDescent="0.3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6">
        <v>853.09199999999987</v>
      </c>
      <c r="T1691" s="1">
        <v>6</v>
      </c>
      <c r="U1691" s="1">
        <v>0.4</v>
      </c>
      <c r="V1691" s="9">
        <v>-227.49120000000016</v>
      </c>
    </row>
    <row r="1692" spans="1:22" ht="14.25" customHeight="1" x14ac:dyDescent="0.3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6">
        <v>33.450000000000003</v>
      </c>
      <c r="T1692" s="1">
        <v>5</v>
      </c>
      <c r="U1692" s="1">
        <v>0</v>
      </c>
      <c r="V1692" s="9">
        <v>15.387</v>
      </c>
    </row>
    <row r="1693" spans="1:22" ht="14.25" customHeight="1" x14ac:dyDescent="0.3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6">
        <v>10.4</v>
      </c>
      <c r="T1693" s="1">
        <v>5</v>
      </c>
      <c r="U1693" s="1">
        <v>0</v>
      </c>
      <c r="V1693" s="9">
        <v>5.0960000000000001</v>
      </c>
    </row>
    <row r="1694" spans="1:22" ht="14.25" customHeight="1" x14ac:dyDescent="0.3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6">
        <v>21.880000000000003</v>
      </c>
      <c r="T1694" s="1">
        <v>5</v>
      </c>
      <c r="U1694" s="1">
        <v>0.2</v>
      </c>
      <c r="V1694" s="9">
        <v>6.2904999999999998</v>
      </c>
    </row>
    <row r="1695" spans="1:22" ht="14.25" customHeight="1" x14ac:dyDescent="0.3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6">
        <v>13.616</v>
      </c>
      <c r="T1695" s="1">
        <v>2</v>
      </c>
      <c r="U1695" s="1">
        <v>0.2</v>
      </c>
      <c r="V1695" s="9">
        <v>3.5742000000000012</v>
      </c>
    </row>
    <row r="1696" spans="1:22" ht="14.25" customHeight="1" x14ac:dyDescent="0.3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6">
        <v>63.96</v>
      </c>
      <c r="T1696" s="1">
        <v>4</v>
      </c>
      <c r="U1696" s="1">
        <v>0</v>
      </c>
      <c r="V1696" s="9">
        <v>19.827599999999997</v>
      </c>
    </row>
    <row r="1697" spans="1:22" ht="14.25" customHeight="1" x14ac:dyDescent="0.3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6">
        <v>14.46</v>
      </c>
      <c r="T1697" s="1">
        <v>3</v>
      </c>
      <c r="U1697" s="1">
        <v>0</v>
      </c>
      <c r="V1697" s="9">
        <v>7.0853999999999999</v>
      </c>
    </row>
    <row r="1698" spans="1:22" ht="14.25" customHeight="1" x14ac:dyDescent="0.3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6">
        <v>104.98</v>
      </c>
      <c r="T1698" s="1">
        <v>2</v>
      </c>
      <c r="U1698" s="1">
        <v>0</v>
      </c>
      <c r="V1698" s="9">
        <v>52.49</v>
      </c>
    </row>
    <row r="1699" spans="1:22" ht="14.25" customHeight="1" x14ac:dyDescent="0.3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6">
        <v>106.96</v>
      </c>
      <c r="T1699" s="1">
        <v>2</v>
      </c>
      <c r="U1699" s="1">
        <v>0</v>
      </c>
      <c r="V1699" s="9">
        <v>31.018399999999986</v>
      </c>
    </row>
    <row r="1700" spans="1:22" ht="14.25" customHeight="1" x14ac:dyDescent="0.3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6">
        <v>21.560000000000002</v>
      </c>
      <c r="T1700" s="1">
        <v>7</v>
      </c>
      <c r="U1700" s="1">
        <v>0</v>
      </c>
      <c r="V1700" s="9">
        <v>10.348799999999999</v>
      </c>
    </row>
    <row r="1701" spans="1:22" ht="14.25" customHeight="1" x14ac:dyDescent="0.3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6">
        <v>515.88</v>
      </c>
      <c r="T1701" s="1">
        <v>6</v>
      </c>
      <c r="U1701" s="1">
        <v>0</v>
      </c>
      <c r="V1701" s="9">
        <v>113.49359999999999</v>
      </c>
    </row>
    <row r="1702" spans="1:22" ht="14.25" customHeight="1" x14ac:dyDescent="0.3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6">
        <v>11.808</v>
      </c>
      <c r="T1702" s="1">
        <v>2</v>
      </c>
      <c r="U1702" s="1">
        <v>0.2</v>
      </c>
      <c r="V1702" s="9">
        <v>4.2804000000000002</v>
      </c>
    </row>
    <row r="1703" spans="1:22" ht="14.25" customHeight="1" x14ac:dyDescent="0.3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6">
        <v>1931.04</v>
      </c>
      <c r="T1703" s="1">
        <v>9</v>
      </c>
      <c r="U1703" s="1">
        <v>0.1</v>
      </c>
      <c r="V1703" s="9">
        <v>321.83999999999992</v>
      </c>
    </row>
    <row r="1704" spans="1:22" ht="14.25" customHeight="1" x14ac:dyDescent="0.3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6">
        <v>9.9600000000000009</v>
      </c>
      <c r="T1704" s="1">
        <v>2</v>
      </c>
      <c r="U1704" s="1">
        <v>0</v>
      </c>
      <c r="V1704" s="9">
        <v>4.6812000000000005</v>
      </c>
    </row>
    <row r="1705" spans="1:22" ht="14.25" customHeight="1" x14ac:dyDescent="0.3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6">
        <v>12.350000000000001</v>
      </c>
      <c r="T1705" s="1">
        <v>5</v>
      </c>
      <c r="U1705" s="1">
        <v>0</v>
      </c>
      <c r="V1705" s="9">
        <v>5.8045</v>
      </c>
    </row>
    <row r="1706" spans="1:22" ht="14.25" customHeight="1" x14ac:dyDescent="0.3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6">
        <v>9.7020000000000017</v>
      </c>
      <c r="T1706" s="1">
        <v>3</v>
      </c>
      <c r="U1706" s="1">
        <v>0.7</v>
      </c>
      <c r="V1706" s="9">
        <v>-7.1147999999999989</v>
      </c>
    </row>
    <row r="1707" spans="1:22" ht="14.25" customHeight="1" x14ac:dyDescent="0.3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6">
        <v>11.610000000000003</v>
      </c>
      <c r="T1707" s="1">
        <v>2</v>
      </c>
      <c r="U1707" s="1">
        <v>0.7</v>
      </c>
      <c r="V1707" s="9">
        <v>-9.2880000000000003</v>
      </c>
    </row>
    <row r="1708" spans="1:22" ht="14.25" customHeight="1" x14ac:dyDescent="0.3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6">
        <v>43.86</v>
      </c>
      <c r="T1708" s="1">
        <v>6</v>
      </c>
      <c r="U1708" s="1">
        <v>0</v>
      </c>
      <c r="V1708" s="9">
        <v>20.614199999999997</v>
      </c>
    </row>
    <row r="1709" spans="1:22" ht="14.25" customHeight="1" x14ac:dyDescent="0.3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6">
        <v>148.47999999999999</v>
      </c>
      <c r="T1709" s="1">
        <v>2</v>
      </c>
      <c r="U1709" s="1">
        <v>0.2</v>
      </c>
      <c r="V1709" s="9">
        <v>16.703999999999986</v>
      </c>
    </row>
    <row r="1710" spans="1:22" ht="14.25" customHeight="1" x14ac:dyDescent="0.3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6">
        <v>7.42</v>
      </c>
      <c r="T1710" s="1">
        <v>2</v>
      </c>
      <c r="U1710" s="1">
        <v>0</v>
      </c>
      <c r="V1710" s="9">
        <v>3.71</v>
      </c>
    </row>
    <row r="1711" spans="1:22" ht="14.25" customHeight="1" x14ac:dyDescent="0.3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6">
        <v>71.992000000000004</v>
      </c>
      <c r="T1711" s="1">
        <v>1</v>
      </c>
      <c r="U1711" s="1">
        <v>0.2</v>
      </c>
      <c r="V1711" s="9">
        <v>-0.89990000000001302</v>
      </c>
    </row>
    <row r="1712" spans="1:22" ht="14.25" customHeight="1" x14ac:dyDescent="0.3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6">
        <v>19.899999999999999</v>
      </c>
      <c r="T1712" s="1">
        <v>5</v>
      </c>
      <c r="U1712" s="1">
        <v>0</v>
      </c>
      <c r="V1712" s="9">
        <v>6.5669999999999984</v>
      </c>
    </row>
    <row r="1713" spans="1:22" ht="14.25" customHeight="1" x14ac:dyDescent="0.3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6">
        <v>1702.12</v>
      </c>
      <c r="T1713" s="1">
        <v>14</v>
      </c>
      <c r="U1713" s="1">
        <v>0</v>
      </c>
      <c r="V1713" s="9">
        <v>510.63599999999985</v>
      </c>
    </row>
    <row r="1714" spans="1:22" ht="14.25" customHeight="1" x14ac:dyDescent="0.3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6">
        <v>14.303999999999998</v>
      </c>
      <c r="T1714" s="1">
        <v>6</v>
      </c>
      <c r="U1714" s="1">
        <v>0.2</v>
      </c>
      <c r="V1714" s="9">
        <v>5.0064000000000002</v>
      </c>
    </row>
    <row r="1715" spans="1:22" ht="14.25" customHeight="1" x14ac:dyDescent="0.3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6">
        <v>765.625</v>
      </c>
      <c r="T1715" s="1">
        <v>7</v>
      </c>
      <c r="U1715" s="1">
        <v>0.5</v>
      </c>
      <c r="V1715" s="9">
        <v>-566.5625</v>
      </c>
    </row>
    <row r="1716" spans="1:22" ht="14.25" customHeight="1" x14ac:dyDescent="0.3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6">
        <v>307.666</v>
      </c>
      <c r="T1716" s="1">
        <v>2</v>
      </c>
      <c r="U1716" s="1">
        <v>0.15</v>
      </c>
      <c r="V1716" s="9">
        <v>-14.478399999999979</v>
      </c>
    </row>
    <row r="1717" spans="1:22" ht="14.25" customHeight="1" x14ac:dyDescent="0.3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6">
        <v>7.7120000000000006</v>
      </c>
      <c r="T1717" s="1">
        <v>2</v>
      </c>
      <c r="U1717" s="1">
        <v>0.2</v>
      </c>
      <c r="V1717" s="9">
        <v>2.7956000000000003</v>
      </c>
    </row>
    <row r="1718" spans="1:22" ht="14.25" customHeight="1" x14ac:dyDescent="0.3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6">
        <v>242.89999999999998</v>
      </c>
      <c r="T1718" s="1">
        <v>5</v>
      </c>
      <c r="U1718" s="1">
        <v>0</v>
      </c>
      <c r="V1718" s="9">
        <v>70.440999999999974</v>
      </c>
    </row>
    <row r="1719" spans="1:22" ht="14.25" customHeight="1" x14ac:dyDescent="0.3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6">
        <v>454.90000000000003</v>
      </c>
      <c r="T1719" s="1">
        <v>5</v>
      </c>
      <c r="U1719" s="1">
        <v>0</v>
      </c>
      <c r="V1719" s="9">
        <v>0</v>
      </c>
    </row>
    <row r="1720" spans="1:22" ht="14.25" customHeight="1" x14ac:dyDescent="0.3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6">
        <v>35.92</v>
      </c>
      <c r="T1720" s="1">
        <v>4</v>
      </c>
      <c r="U1720" s="1">
        <v>0</v>
      </c>
      <c r="V1720" s="9">
        <v>15.086400000000001</v>
      </c>
    </row>
    <row r="1721" spans="1:22" ht="14.25" customHeight="1" x14ac:dyDescent="0.3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6">
        <v>39.76</v>
      </c>
      <c r="T1721" s="1">
        <v>8</v>
      </c>
      <c r="U1721" s="1">
        <v>0</v>
      </c>
      <c r="V1721" s="9">
        <v>12.325599999999998</v>
      </c>
    </row>
    <row r="1722" spans="1:22" ht="14.25" customHeight="1" x14ac:dyDescent="0.3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6">
        <v>47.744</v>
      </c>
      <c r="T1722" s="1">
        <v>4</v>
      </c>
      <c r="U1722" s="1">
        <v>0.2</v>
      </c>
      <c r="V1722" s="9">
        <v>14.919999999999995</v>
      </c>
    </row>
    <row r="1723" spans="1:22" ht="14.25" customHeight="1" x14ac:dyDescent="0.3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6">
        <v>159.98400000000001</v>
      </c>
      <c r="T1723" s="1">
        <v>2</v>
      </c>
      <c r="U1723" s="1">
        <v>0.2</v>
      </c>
      <c r="V1723" s="9">
        <v>11.998799999999996</v>
      </c>
    </row>
    <row r="1724" spans="1:22" ht="14.25" customHeight="1" x14ac:dyDescent="0.3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6">
        <v>255.96799999999999</v>
      </c>
      <c r="T1724" s="1">
        <v>4</v>
      </c>
      <c r="U1724" s="1">
        <v>0.2</v>
      </c>
      <c r="V1724" s="9">
        <v>51.193599999999996</v>
      </c>
    </row>
    <row r="1725" spans="1:22" ht="14.25" customHeight="1" x14ac:dyDescent="0.3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6">
        <v>359.05799999999994</v>
      </c>
      <c r="T1725" s="1">
        <v>3</v>
      </c>
      <c r="U1725" s="1">
        <v>0.3</v>
      </c>
      <c r="V1725" s="9">
        <v>-71.811600000000027</v>
      </c>
    </row>
    <row r="1726" spans="1:22" ht="14.25" customHeight="1" x14ac:dyDescent="0.3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6">
        <v>434.35199999999998</v>
      </c>
      <c r="T1726" s="1">
        <v>3</v>
      </c>
      <c r="U1726" s="1">
        <v>0.2</v>
      </c>
      <c r="V1726" s="9">
        <v>43.43519999999998</v>
      </c>
    </row>
    <row r="1727" spans="1:22" ht="14.25" customHeight="1" x14ac:dyDescent="0.3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6">
        <v>3.5520000000000005</v>
      </c>
      <c r="T1727" s="1">
        <v>2</v>
      </c>
      <c r="U1727" s="1">
        <v>0.2</v>
      </c>
      <c r="V1727" s="9">
        <v>0.44399999999999973</v>
      </c>
    </row>
    <row r="1728" spans="1:22" ht="14.25" customHeight="1" x14ac:dyDescent="0.3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6">
        <v>88.832000000000008</v>
      </c>
      <c r="T1728" s="1">
        <v>4</v>
      </c>
      <c r="U1728" s="1">
        <v>0.2</v>
      </c>
      <c r="V1728" s="9">
        <v>7.7728000000000002</v>
      </c>
    </row>
    <row r="1729" spans="1:22" ht="14.25" customHeight="1" x14ac:dyDescent="0.3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6">
        <v>1048.3499999999999</v>
      </c>
      <c r="T1729" s="1">
        <v>5</v>
      </c>
      <c r="U1729" s="1">
        <v>0.4</v>
      </c>
      <c r="V1729" s="9">
        <v>-69.889999999999986</v>
      </c>
    </row>
    <row r="1730" spans="1:22" ht="14.25" customHeight="1" x14ac:dyDescent="0.3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6">
        <v>100</v>
      </c>
      <c r="T1730" s="1">
        <v>4</v>
      </c>
      <c r="U1730" s="1">
        <v>0</v>
      </c>
      <c r="V1730" s="9">
        <v>21</v>
      </c>
    </row>
    <row r="1731" spans="1:22" ht="14.25" customHeight="1" x14ac:dyDescent="0.3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6">
        <v>7.83</v>
      </c>
      <c r="T1731" s="1">
        <v>3</v>
      </c>
      <c r="U1731" s="1">
        <v>0</v>
      </c>
      <c r="V1731" s="9">
        <v>3.6017999999999999</v>
      </c>
    </row>
    <row r="1732" spans="1:22" ht="14.25" customHeight="1" x14ac:dyDescent="0.3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6">
        <v>96.256</v>
      </c>
      <c r="T1732" s="1">
        <v>8</v>
      </c>
      <c r="U1732" s="1">
        <v>0.2</v>
      </c>
      <c r="V1732" s="9">
        <v>31.283199999999987</v>
      </c>
    </row>
    <row r="1733" spans="1:22" ht="14.25" customHeight="1" x14ac:dyDescent="0.3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6">
        <v>10.688000000000001</v>
      </c>
      <c r="T1733" s="1">
        <v>2</v>
      </c>
      <c r="U1733" s="1">
        <v>0.2</v>
      </c>
      <c r="V1733" s="9">
        <v>3.7407999999999997</v>
      </c>
    </row>
    <row r="1734" spans="1:22" ht="14.25" customHeight="1" x14ac:dyDescent="0.3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6">
        <v>338.04</v>
      </c>
      <c r="T1734" s="1">
        <v>3</v>
      </c>
      <c r="U1734" s="1">
        <v>0.2</v>
      </c>
      <c r="V1734" s="9">
        <v>-33.804000000000002</v>
      </c>
    </row>
    <row r="1735" spans="1:22" ht="14.25" customHeight="1" x14ac:dyDescent="0.3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6">
        <v>154.24</v>
      </c>
      <c r="T1735" s="1">
        <v>4</v>
      </c>
      <c r="U1735" s="1">
        <v>0.2</v>
      </c>
      <c r="V1735" s="9">
        <v>17.351999999999975</v>
      </c>
    </row>
    <row r="1736" spans="1:22" ht="14.25" customHeight="1" x14ac:dyDescent="0.3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6">
        <v>34.848000000000006</v>
      </c>
      <c r="T1736" s="1">
        <v>2</v>
      </c>
      <c r="U1736" s="1">
        <v>0.2</v>
      </c>
      <c r="V1736" s="9">
        <v>6.5339999999999971</v>
      </c>
    </row>
    <row r="1737" spans="1:22" ht="14.25" customHeight="1" x14ac:dyDescent="0.3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6">
        <v>22</v>
      </c>
      <c r="T1737" s="1">
        <v>5</v>
      </c>
      <c r="U1737" s="1">
        <v>0.2</v>
      </c>
      <c r="V1737" s="9">
        <v>1.375</v>
      </c>
    </row>
    <row r="1738" spans="1:22" ht="14.25" customHeight="1" x14ac:dyDescent="0.3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6">
        <v>4.3680000000000003</v>
      </c>
      <c r="T1738" s="1">
        <v>3</v>
      </c>
      <c r="U1738" s="1">
        <v>0.2</v>
      </c>
      <c r="V1738" s="9">
        <v>0.3822000000000001</v>
      </c>
    </row>
    <row r="1739" spans="1:22" ht="14.25" customHeight="1" x14ac:dyDescent="0.3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6">
        <v>31.44</v>
      </c>
      <c r="T1739" s="1">
        <v>3</v>
      </c>
      <c r="U1739" s="1">
        <v>0</v>
      </c>
      <c r="V1739" s="9">
        <v>8.4888000000000012</v>
      </c>
    </row>
    <row r="1740" spans="1:22" ht="14.25" customHeight="1" x14ac:dyDescent="0.3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6">
        <v>17.899999999999999</v>
      </c>
      <c r="T1740" s="1">
        <v>2</v>
      </c>
      <c r="U1740" s="1">
        <v>0</v>
      </c>
      <c r="V1740" s="9">
        <v>3.400999999999998</v>
      </c>
    </row>
    <row r="1741" spans="1:22" ht="14.25" customHeight="1" x14ac:dyDescent="0.3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6">
        <v>129.44999999999999</v>
      </c>
      <c r="T1741" s="1">
        <v>5</v>
      </c>
      <c r="U1741" s="1">
        <v>0</v>
      </c>
      <c r="V1741" s="9">
        <v>46.601999999999997</v>
      </c>
    </row>
    <row r="1742" spans="1:22" ht="14.25" customHeight="1" x14ac:dyDescent="0.3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6">
        <v>20.88</v>
      </c>
      <c r="T1742" s="1">
        <v>8</v>
      </c>
      <c r="U1742" s="1">
        <v>0</v>
      </c>
      <c r="V1742" s="9">
        <v>9.6047999999999991</v>
      </c>
    </row>
    <row r="1743" spans="1:22" ht="14.25" customHeight="1" x14ac:dyDescent="0.3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6">
        <v>20.736000000000004</v>
      </c>
      <c r="T1743" s="1">
        <v>4</v>
      </c>
      <c r="U1743" s="1">
        <v>0.2</v>
      </c>
      <c r="V1743" s="9">
        <v>7.2576000000000001</v>
      </c>
    </row>
    <row r="1744" spans="1:22" ht="14.25" customHeight="1" x14ac:dyDescent="0.3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6">
        <v>7.168000000000001</v>
      </c>
      <c r="T1744" s="1">
        <v>2</v>
      </c>
      <c r="U1744" s="1">
        <v>0.2</v>
      </c>
      <c r="V1744" s="9">
        <v>0.98559999999999937</v>
      </c>
    </row>
    <row r="1745" spans="1:22" ht="14.25" customHeight="1" x14ac:dyDescent="0.3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6">
        <v>11.168000000000001</v>
      </c>
      <c r="T1745" s="1">
        <v>2</v>
      </c>
      <c r="U1745" s="1">
        <v>0.2</v>
      </c>
      <c r="V1745" s="9">
        <v>-2.5128000000000008</v>
      </c>
    </row>
    <row r="1746" spans="1:22" ht="14.25" customHeight="1" x14ac:dyDescent="0.3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6">
        <v>442.40000000000003</v>
      </c>
      <c r="T1746" s="1">
        <v>7</v>
      </c>
      <c r="U1746" s="1">
        <v>0.2</v>
      </c>
      <c r="V1746" s="9">
        <v>-55.300000000000068</v>
      </c>
    </row>
    <row r="1747" spans="1:22" ht="14.25" customHeight="1" x14ac:dyDescent="0.3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6">
        <v>13.36</v>
      </c>
      <c r="T1747" s="1">
        <v>2</v>
      </c>
      <c r="U1747" s="1">
        <v>0</v>
      </c>
      <c r="V1747" s="9">
        <v>4.9431999999999992</v>
      </c>
    </row>
    <row r="1748" spans="1:22" ht="14.25" customHeight="1" x14ac:dyDescent="0.3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6">
        <v>11.232000000000001</v>
      </c>
      <c r="T1748" s="1">
        <v>8</v>
      </c>
      <c r="U1748" s="1">
        <v>0.7</v>
      </c>
      <c r="V1748" s="9">
        <v>-8.2367999999999988</v>
      </c>
    </row>
    <row r="1749" spans="1:22" ht="14.25" customHeight="1" x14ac:dyDescent="0.3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6">
        <v>10.272000000000002</v>
      </c>
      <c r="T1749" s="1">
        <v>3</v>
      </c>
      <c r="U1749" s="1">
        <v>0.2</v>
      </c>
      <c r="V1749" s="9">
        <v>3.2099999999999982</v>
      </c>
    </row>
    <row r="1750" spans="1:22" ht="14.25" customHeight="1" x14ac:dyDescent="0.3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6">
        <v>10.368000000000002</v>
      </c>
      <c r="T1750" s="1">
        <v>2</v>
      </c>
      <c r="U1750" s="1">
        <v>0.2</v>
      </c>
      <c r="V1750" s="9">
        <v>3.6288</v>
      </c>
    </row>
    <row r="1751" spans="1:22" ht="14.25" customHeight="1" x14ac:dyDescent="0.3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6">
        <v>6.24</v>
      </c>
      <c r="T1751" s="1">
        <v>3</v>
      </c>
      <c r="U1751" s="1">
        <v>0.2</v>
      </c>
      <c r="V1751" s="9">
        <v>0.54600000000000071</v>
      </c>
    </row>
    <row r="1752" spans="1:22" ht="14.25" customHeight="1" x14ac:dyDescent="0.3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6">
        <v>206.96200000000002</v>
      </c>
      <c r="T1752" s="1">
        <v>2</v>
      </c>
      <c r="U1752" s="1">
        <v>0.3</v>
      </c>
      <c r="V1752" s="9">
        <v>-32.522600000000011</v>
      </c>
    </row>
    <row r="1753" spans="1:22" ht="14.25" customHeight="1" x14ac:dyDescent="0.3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6">
        <v>9.4600000000000009</v>
      </c>
      <c r="T1753" s="1">
        <v>2</v>
      </c>
      <c r="U1753" s="1">
        <v>0</v>
      </c>
      <c r="V1753" s="9">
        <v>3.6894000000000009</v>
      </c>
    </row>
    <row r="1754" spans="1:22" ht="14.25" customHeight="1" x14ac:dyDescent="0.3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6">
        <v>559.62</v>
      </c>
      <c r="T1754" s="1">
        <v>9</v>
      </c>
      <c r="U1754" s="1">
        <v>0</v>
      </c>
      <c r="V1754" s="9">
        <v>151.09740000000002</v>
      </c>
    </row>
    <row r="1755" spans="1:22" ht="14.25" customHeight="1" x14ac:dyDescent="0.3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6">
        <v>109.92</v>
      </c>
      <c r="T1755" s="1">
        <v>2</v>
      </c>
      <c r="U1755" s="1">
        <v>0</v>
      </c>
      <c r="V1755" s="9">
        <v>53.860799999999998</v>
      </c>
    </row>
    <row r="1756" spans="1:22" ht="14.25" customHeight="1" x14ac:dyDescent="0.3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6">
        <v>8.56</v>
      </c>
      <c r="T1756" s="1">
        <v>2</v>
      </c>
      <c r="U1756" s="1">
        <v>0</v>
      </c>
      <c r="V1756" s="9">
        <v>3.8519999999999994</v>
      </c>
    </row>
    <row r="1757" spans="1:22" ht="14.25" customHeight="1" x14ac:dyDescent="0.3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6">
        <v>360.71199999999999</v>
      </c>
      <c r="T1757" s="1">
        <v>11</v>
      </c>
      <c r="U1757" s="1">
        <v>0.2</v>
      </c>
      <c r="V1757" s="9">
        <v>130.75810000000001</v>
      </c>
    </row>
    <row r="1758" spans="1:22" ht="14.25" customHeight="1" x14ac:dyDescent="0.3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6">
        <v>1718.4</v>
      </c>
      <c r="T1758" s="1">
        <v>6</v>
      </c>
      <c r="U1758" s="1">
        <v>0.2</v>
      </c>
      <c r="V1758" s="9">
        <v>150.36000000000013</v>
      </c>
    </row>
    <row r="1759" spans="1:22" ht="14.25" customHeight="1" x14ac:dyDescent="0.3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6">
        <v>41.567999999999991</v>
      </c>
      <c r="T1759" s="1">
        <v>6</v>
      </c>
      <c r="U1759" s="1">
        <v>0.8</v>
      </c>
      <c r="V1759" s="9">
        <v>-66.508800000000036</v>
      </c>
    </row>
    <row r="1760" spans="1:22" ht="14.25" customHeight="1" x14ac:dyDescent="0.3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6">
        <v>46.864000000000004</v>
      </c>
      <c r="T1760" s="1">
        <v>2</v>
      </c>
      <c r="U1760" s="1">
        <v>0.2</v>
      </c>
      <c r="V1760" s="9">
        <v>7.615399999999994</v>
      </c>
    </row>
    <row r="1761" spans="1:22" ht="14.25" customHeight="1" x14ac:dyDescent="0.3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6">
        <v>19.536000000000001</v>
      </c>
      <c r="T1761" s="1">
        <v>3</v>
      </c>
      <c r="U1761" s="1">
        <v>0.2</v>
      </c>
      <c r="V1761" s="9">
        <v>4.8840000000000003</v>
      </c>
    </row>
    <row r="1762" spans="1:22" ht="14.25" customHeight="1" x14ac:dyDescent="0.3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6">
        <v>411.33199999999999</v>
      </c>
      <c r="T1762" s="1">
        <v>4</v>
      </c>
      <c r="U1762" s="1">
        <v>0.15</v>
      </c>
      <c r="V1762" s="9">
        <v>-4.8391999999999769</v>
      </c>
    </row>
    <row r="1763" spans="1:22" ht="14.25" customHeight="1" x14ac:dyDescent="0.3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6">
        <v>28.752000000000002</v>
      </c>
      <c r="T1763" s="1">
        <v>6</v>
      </c>
      <c r="U1763" s="1">
        <v>0.2</v>
      </c>
      <c r="V1763" s="9">
        <v>9.7037999999999993</v>
      </c>
    </row>
    <row r="1764" spans="1:22" ht="14.25" customHeight="1" x14ac:dyDescent="0.3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6">
        <v>293.19900000000001</v>
      </c>
      <c r="T1764" s="1">
        <v>3</v>
      </c>
      <c r="U1764" s="1">
        <v>0.15</v>
      </c>
      <c r="V1764" s="9">
        <v>-20.696400000000025</v>
      </c>
    </row>
    <row r="1765" spans="1:22" ht="14.25" customHeight="1" x14ac:dyDescent="0.3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6">
        <v>35.06</v>
      </c>
      <c r="T1765" s="1">
        <v>2</v>
      </c>
      <c r="U1765" s="1">
        <v>0</v>
      </c>
      <c r="V1765" s="9">
        <v>10.517999999999997</v>
      </c>
    </row>
    <row r="1766" spans="1:22" ht="14.25" customHeight="1" x14ac:dyDescent="0.3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6">
        <v>4.13</v>
      </c>
      <c r="T1766" s="1">
        <v>1</v>
      </c>
      <c r="U1766" s="1">
        <v>0</v>
      </c>
      <c r="V1766" s="9">
        <v>1.8997999999999999</v>
      </c>
    </row>
    <row r="1767" spans="1:22" ht="14.25" customHeight="1" x14ac:dyDescent="0.3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6">
        <v>109.8</v>
      </c>
      <c r="T1767" s="1">
        <v>9</v>
      </c>
      <c r="U1767" s="1">
        <v>0</v>
      </c>
      <c r="V1767" s="9">
        <v>46.116000000000007</v>
      </c>
    </row>
    <row r="1768" spans="1:22" ht="14.25" customHeight="1" x14ac:dyDescent="0.3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6">
        <v>9.82</v>
      </c>
      <c r="T1768" s="1">
        <v>2</v>
      </c>
      <c r="U1768" s="1">
        <v>0</v>
      </c>
      <c r="V1768" s="9">
        <v>4.8117999999999999</v>
      </c>
    </row>
    <row r="1769" spans="1:22" ht="14.25" customHeight="1" x14ac:dyDescent="0.3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6">
        <v>7.644000000000001</v>
      </c>
      <c r="T1769" s="1">
        <v>4</v>
      </c>
      <c r="U1769" s="1">
        <v>0.7</v>
      </c>
      <c r="V1769" s="9">
        <v>-5.8603999999999985</v>
      </c>
    </row>
    <row r="1770" spans="1:22" ht="14.25" customHeight="1" x14ac:dyDescent="0.3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6">
        <v>51.465000000000018</v>
      </c>
      <c r="T1770" s="1">
        <v>5</v>
      </c>
      <c r="U1770" s="1">
        <v>0.7</v>
      </c>
      <c r="V1770" s="9">
        <v>-39.456499999999991</v>
      </c>
    </row>
    <row r="1771" spans="1:22" ht="14.25" customHeight="1" x14ac:dyDescent="0.3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6">
        <v>6.9760000000000009</v>
      </c>
      <c r="T1771" s="1">
        <v>4</v>
      </c>
      <c r="U1771" s="1">
        <v>0.2</v>
      </c>
      <c r="V1771" s="9">
        <v>-1.3952000000000013</v>
      </c>
    </row>
    <row r="1772" spans="1:22" ht="14.25" customHeight="1" x14ac:dyDescent="0.3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6">
        <v>12.221999999999998</v>
      </c>
      <c r="T1772" s="1">
        <v>7</v>
      </c>
      <c r="U1772" s="1">
        <v>0.8</v>
      </c>
      <c r="V1772" s="9">
        <v>-20.166300000000007</v>
      </c>
    </row>
    <row r="1773" spans="1:22" ht="14.25" customHeight="1" x14ac:dyDescent="0.3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6">
        <v>97.984000000000009</v>
      </c>
      <c r="T1773" s="1">
        <v>2</v>
      </c>
      <c r="U1773" s="1">
        <v>0.2</v>
      </c>
      <c r="V1773" s="9">
        <v>-24.496000000000002</v>
      </c>
    </row>
    <row r="1774" spans="1:22" ht="14.25" customHeight="1" x14ac:dyDescent="0.3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6">
        <v>62.400000000000006</v>
      </c>
      <c r="T1774" s="1">
        <v>6</v>
      </c>
      <c r="U1774" s="1">
        <v>0.2</v>
      </c>
      <c r="V1774" s="9">
        <v>19.499999999999993</v>
      </c>
    </row>
    <row r="1775" spans="1:22" ht="14.25" customHeight="1" x14ac:dyDescent="0.3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6">
        <v>20.86</v>
      </c>
      <c r="T1775" s="1">
        <v>2</v>
      </c>
      <c r="U1775" s="1">
        <v>0</v>
      </c>
      <c r="V1775" s="9">
        <v>9.3869999999999987</v>
      </c>
    </row>
    <row r="1776" spans="1:22" ht="14.25" customHeight="1" x14ac:dyDescent="0.3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6">
        <v>497.61</v>
      </c>
      <c r="T1776" s="1">
        <v>9</v>
      </c>
      <c r="U1776" s="1">
        <v>0</v>
      </c>
      <c r="V1776" s="9">
        <v>129.37860000000001</v>
      </c>
    </row>
    <row r="1777" spans="1:22" ht="14.25" customHeight="1" x14ac:dyDescent="0.3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6">
        <v>5.34</v>
      </c>
      <c r="T1777" s="1">
        <v>2</v>
      </c>
      <c r="U1777" s="1">
        <v>0</v>
      </c>
      <c r="V1777" s="9">
        <v>1.4952000000000001</v>
      </c>
    </row>
    <row r="1778" spans="1:22" ht="14.25" customHeight="1" x14ac:dyDescent="0.3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6">
        <v>3.15</v>
      </c>
      <c r="T1778" s="1">
        <v>1</v>
      </c>
      <c r="U1778" s="1">
        <v>0</v>
      </c>
      <c r="V1778" s="9">
        <v>1.512</v>
      </c>
    </row>
    <row r="1779" spans="1:22" ht="14.25" customHeight="1" x14ac:dyDescent="0.3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6">
        <v>368.91</v>
      </c>
      <c r="T1779" s="1">
        <v>9</v>
      </c>
      <c r="U1779" s="1">
        <v>0</v>
      </c>
      <c r="V1779" s="9">
        <v>180.76590000000002</v>
      </c>
    </row>
    <row r="1780" spans="1:22" ht="14.25" customHeight="1" x14ac:dyDescent="0.3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6">
        <v>14.7</v>
      </c>
      <c r="T1780" s="1">
        <v>5</v>
      </c>
      <c r="U1780" s="1">
        <v>0</v>
      </c>
      <c r="V1780" s="9">
        <v>6.6150000000000002</v>
      </c>
    </row>
    <row r="1781" spans="1:22" ht="14.25" customHeight="1" x14ac:dyDescent="0.3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6">
        <v>59.97</v>
      </c>
      <c r="T1781" s="1">
        <v>3</v>
      </c>
      <c r="U1781" s="1">
        <v>0</v>
      </c>
      <c r="V1781" s="9">
        <v>14.992499999999996</v>
      </c>
    </row>
    <row r="1782" spans="1:22" ht="14.25" customHeight="1" x14ac:dyDescent="0.3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6">
        <v>83.36</v>
      </c>
      <c r="T1782" s="1">
        <v>1</v>
      </c>
      <c r="U1782" s="1">
        <v>0</v>
      </c>
      <c r="V1782" s="9">
        <v>20.840000000000003</v>
      </c>
    </row>
    <row r="1783" spans="1:22" ht="14.25" customHeight="1" x14ac:dyDescent="0.3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6">
        <v>6.58</v>
      </c>
      <c r="T1783" s="1">
        <v>2</v>
      </c>
      <c r="U1783" s="1">
        <v>0</v>
      </c>
      <c r="V1783" s="9">
        <v>3.0267999999999997</v>
      </c>
    </row>
    <row r="1784" spans="1:22" ht="14.25" customHeight="1" x14ac:dyDescent="0.3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6">
        <v>122.94</v>
      </c>
      <c r="T1784" s="1">
        <v>3</v>
      </c>
      <c r="U1784" s="1">
        <v>0</v>
      </c>
      <c r="V1784" s="9">
        <v>59.011199999999988</v>
      </c>
    </row>
    <row r="1785" spans="1:22" ht="14.25" customHeight="1" x14ac:dyDescent="0.3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6">
        <v>219.84</v>
      </c>
      <c r="T1785" s="1">
        <v>4</v>
      </c>
      <c r="U1785" s="1">
        <v>0</v>
      </c>
      <c r="V1785" s="9">
        <v>107.7216</v>
      </c>
    </row>
    <row r="1786" spans="1:22" ht="14.25" customHeight="1" x14ac:dyDescent="0.3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6">
        <v>98.16</v>
      </c>
      <c r="T1786" s="1">
        <v>6</v>
      </c>
      <c r="U1786" s="1">
        <v>0</v>
      </c>
      <c r="V1786" s="9">
        <v>9.8159999999999954</v>
      </c>
    </row>
    <row r="1787" spans="1:22" ht="14.25" customHeight="1" x14ac:dyDescent="0.3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6">
        <v>33.04</v>
      </c>
      <c r="T1787" s="1">
        <v>8</v>
      </c>
      <c r="U1787" s="1">
        <v>0</v>
      </c>
      <c r="V1787" s="9">
        <v>15.5288</v>
      </c>
    </row>
    <row r="1788" spans="1:22" ht="14.25" customHeight="1" x14ac:dyDescent="0.3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6">
        <v>86.97</v>
      </c>
      <c r="T1788" s="1">
        <v>3</v>
      </c>
      <c r="U1788" s="1">
        <v>0</v>
      </c>
      <c r="V1788" s="9">
        <v>25.221299999999989</v>
      </c>
    </row>
    <row r="1789" spans="1:22" ht="14.25" customHeight="1" x14ac:dyDescent="0.3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6">
        <v>134.97</v>
      </c>
      <c r="T1789" s="1">
        <v>3</v>
      </c>
      <c r="U1789" s="1">
        <v>0</v>
      </c>
      <c r="V1789" s="9">
        <v>64.785599999999988</v>
      </c>
    </row>
    <row r="1790" spans="1:22" ht="14.25" customHeight="1" x14ac:dyDescent="0.3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6">
        <v>699.98</v>
      </c>
      <c r="T1790" s="1">
        <v>2</v>
      </c>
      <c r="U1790" s="1">
        <v>0</v>
      </c>
      <c r="V1790" s="9">
        <v>195.99440000000004</v>
      </c>
    </row>
    <row r="1791" spans="1:22" ht="14.25" customHeight="1" x14ac:dyDescent="0.3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6">
        <v>139.94999999999999</v>
      </c>
      <c r="T1791" s="1">
        <v>5</v>
      </c>
      <c r="U1791" s="1">
        <v>0</v>
      </c>
      <c r="V1791" s="9">
        <v>26.590499999999988</v>
      </c>
    </row>
    <row r="1792" spans="1:22" ht="14.25" customHeight="1" x14ac:dyDescent="0.3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6">
        <v>48.94</v>
      </c>
      <c r="T1792" s="1">
        <v>1</v>
      </c>
      <c r="U1792" s="1">
        <v>0</v>
      </c>
      <c r="V1792" s="9">
        <v>24.47</v>
      </c>
    </row>
    <row r="1793" spans="1:22" ht="14.25" customHeight="1" x14ac:dyDescent="0.3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6">
        <v>2807.84</v>
      </c>
      <c r="T1793" s="1">
        <v>8</v>
      </c>
      <c r="U1793" s="1">
        <v>0</v>
      </c>
      <c r="V1793" s="9">
        <v>673.88160000000016</v>
      </c>
    </row>
    <row r="1794" spans="1:22" ht="14.25" customHeight="1" x14ac:dyDescent="0.3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6">
        <v>46.64</v>
      </c>
      <c r="T1794" s="1">
        <v>4</v>
      </c>
      <c r="U1794" s="1">
        <v>0</v>
      </c>
      <c r="V1794" s="9">
        <v>12.592800000000004</v>
      </c>
    </row>
    <row r="1795" spans="1:22" ht="14.25" customHeight="1" x14ac:dyDescent="0.3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6">
        <v>60.415999999999997</v>
      </c>
      <c r="T1795" s="1">
        <v>2</v>
      </c>
      <c r="U1795" s="1">
        <v>0.2</v>
      </c>
      <c r="V1795" s="9">
        <v>6.0416000000000025</v>
      </c>
    </row>
    <row r="1796" spans="1:22" ht="14.25" customHeight="1" x14ac:dyDescent="0.3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6">
        <v>107.94</v>
      </c>
      <c r="T1796" s="1">
        <v>3</v>
      </c>
      <c r="U1796" s="1">
        <v>0</v>
      </c>
      <c r="V1796" s="9">
        <v>26.984999999999992</v>
      </c>
    </row>
    <row r="1797" spans="1:22" ht="14.25" customHeight="1" x14ac:dyDescent="0.3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6">
        <v>63.84</v>
      </c>
      <c r="T1797" s="1">
        <v>8</v>
      </c>
      <c r="U1797" s="1">
        <v>0</v>
      </c>
      <c r="V1797" s="9">
        <v>16.598399999999998</v>
      </c>
    </row>
    <row r="1798" spans="1:22" ht="14.25" customHeight="1" x14ac:dyDescent="0.3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6">
        <v>347.96999999999997</v>
      </c>
      <c r="T1798" s="1">
        <v>3</v>
      </c>
      <c r="U1798" s="1">
        <v>0</v>
      </c>
      <c r="V1798" s="9">
        <v>100.91129999999997</v>
      </c>
    </row>
    <row r="1799" spans="1:22" ht="14.25" customHeight="1" x14ac:dyDescent="0.3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6">
        <v>37.008000000000003</v>
      </c>
      <c r="T1799" s="1">
        <v>6</v>
      </c>
      <c r="U1799" s="1">
        <v>0.2</v>
      </c>
      <c r="V1799" s="9">
        <v>11.565</v>
      </c>
    </row>
    <row r="1800" spans="1:22" ht="14.25" customHeight="1" x14ac:dyDescent="0.3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6">
        <v>215.65</v>
      </c>
      <c r="T1800" s="1">
        <v>5</v>
      </c>
      <c r="U1800" s="1">
        <v>0</v>
      </c>
      <c r="V1800" s="9">
        <v>73.320999999999998</v>
      </c>
    </row>
    <row r="1801" spans="1:22" ht="14.25" customHeight="1" x14ac:dyDescent="0.3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6">
        <v>11.168000000000001</v>
      </c>
      <c r="T1801" s="1">
        <v>4</v>
      </c>
      <c r="U1801" s="1">
        <v>0.2</v>
      </c>
      <c r="V1801" s="9">
        <v>3.6295999999999995</v>
      </c>
    </row>
    <row r="1802" spans="1:22" ht="14.25" customHeight="1" x14ac:dyDescent="0.3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6">
        <v>53.952000000000005</v>
      </c>
      <c r="T1802" s="1">
        <v>3</v>
      </c>
      <c r="U1802" s="1">
        <v>0.2</v>
      </c>
      <c r="V1802" s="9">
        <v>17.534399999999998</v>
      </c>
    </row>
    <row r="1803" spans="1:22" ht="14.25" customHeight="1" x14ac:dyDescent="0.3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6">
        <v>4.18</v>
      </c>
      <c r="T1803" s="1">
        <v>1</v>
      </c>
      <c r="U1803" s="1">
        <v>0</v>
      </c>
      <c r="V1803" s="9">
        <v>1.5047999999999999</v>
      </c>
    </row>
    <row r="1804" spans="1:22" ht="14.25" customHeight="1" x14ac:dyDescent="0.3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6">
        <v>5.6070000000000011</v>
      </c>
      <c r="T1804" s="1">
        <v>1</v>
      </c>
      <c r="U1804" s="1">
        <v>0.7</v>
      </c>
      <c r="V1804" s="9">
        <v>-4.2987000000000002</v>
      </c>
    </row>
    <row r="1805" spans="1:22" ht="14.25" customHeight="1" x14ac:dyDescent="0.3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6">
        <v>4663.7360000000008</v>
      </c>
      <c r="T1805" s="1">
        <v>7</v>
      </c>
      <c r="U1805" s="1">
        <v>0.2</v>
      </c>
      <c r="V1805" s="9">
        <v>-1049.3406</v>
      </c>
    </row>
    <row r="1806" spans="1:22" ht="14.25" customHeight="1" x14ac:dyDescent="0.3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6">
        <v>79.984000000000009</v>
      </c>
      <c r="T1806" s="1">
        <v>2</v>
      </c>
      <c r="U1806" s="1">
        <v>0.2</v>
      </c>
      <c r="V1806" s="9">
        <v>22.995400000000004</v>
      </c>
    </row>
    <row r="1807" spans="1:22" ht="14.25" customHeight="1" x14ac:dyDescent="0.3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6">
        <v>2575.944</v>
      </c>
      <c r="T1807" s="1">
        <v>7</v>
      </c>
      <c r="U1807" s="1">
        <v>0.2</v>
      </c>
      <c r="V1807" s="9">
        <v>257.59440000000029</v>
      </c>
    </row>
    <row r="1808" spans="1:22" ht="14.25" customHeight="1" x14ac:dyDescent="0.3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6">
        <v>45.36</v>
      </c>
      <c r="T1808" s="1">
        <v>7</v>
      </c>
      <c r="U1808" s="1">
        <v>0</v>
      </c>
      <c r="V1808" s="9">
        <v>21.772800000000004</v>
      </c>
    </row>
    <row r="1809" spans="1:22" ht="14.25" customHeight="1" x14ac:dyDescent="0.3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6">
        <v>254.24</v>
      </c>
      <c r="T1809" s="1">
        <v>7</v>
      </c>
      <c r="U1809" s="1">
        <v>0</v>
      </c>
      <c r="V1809" s="9">
        <v>76.271999999999977</v>
      </c>
    </row>
    <row r="1810" spans="1:22" ht="14.25" customHeight="1" x14ac:dyDescent="0.3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6">
        <v>69.930000000000007</v>
      </c>
      <c r="T1810" s="1">
        <v>7</v>
      </c>
      <c r="U1810" s="1">
        <v>0</v>
      </c>
      <c r="V1810" s="9">
        <v>0.69929999999999914</v>
      </c>
    </row>
    <row r="1811" spans="1:22" ht="14.25" customHeight="1" x14ac:dyDescent="0.3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6">
        <v>16.155999999999999</v>
      </c>
      <c r="T1811" s="1">
        <v>7</v>
      </c>
      <c r="U1811" s="1">
        <v>0.6</v>
      </c>
      <c r="V1811" s="9">
        <v>-12.116999999999999</v>
      </c>
    </row>
    <row r="1812" spans="1:22" ht="14.25" customHeight="1" x14ac:dyDescent="0.3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6">
        <v>54.816000000000003</v>
      </c>
      <c r="T1812" s="1">
        <v>3</v>
      </c>
      <c r="U1812" s="1">
        <v>0.2</v>
      </c>
      <c r="V1812" s="9">
        <v>17.815199999999997</v>
      </c>
    </row>
    <row r="1813" spans="1:22" ht="14.25" customHeight="1" x14ac:dyDescent="0.3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6">
        <v>1441.3</v>
      </c>
      <c r="T1813" s="1">
        <v>7</v>
      </c>
      <c r="U1813" s="1">
        <v>0</v>
      </c>
      <c r="V1813" s="9">
        <v>245.0209999999999</v>
      </c>
    </row>
    <row r="1814" spans="1:22" ht="14.25" customHeight="1" x14ac:dyDescent="0.3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6">
        <v>77.599999999999994</v>
      </c>
      <c r="T1814" s="1">
        <v>5</v>
      </c>
      <c r="U1814" s="1">
        <v>0.2</v>
      </c>
      <c r="V1814" s="9">
        <v>28.129999999999995</v>
      </c>
    </row>
    <row r="1815" spans="1:22" ht="14.25" customHeight="1" x14ac:dyDescent="0.3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6">
        <v>4.6560000000000006</v>
      </c>
      <c r="T1815" s="1">
        <v>2</v>
      </c>
      <c r="U1815" s="1">
        <v>0.2</v>
      </c>
      <c r="V1815" s="9">
        <v>1.5713999999999997</v>
      </c>
    </row>
    <row r="1816" spans="1:22" ht="14.25" customHeight="1" x14ac:dyDescent="0.3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6">
        <v>170.13600000000002</v>
      </c>
      <c r="T1816" s="1">
        <v>3</v>
      </c>
      <c r="U1816" s="1">
        <v>0.2</v>
      </c>
      <c r="V1816" s="9">
        <v>-8.5067999999999913</v>
      </c>
    </row>
    <row r="1817" spans="1:22" ht="14.25" customHeight="1" x14ac:dyDescent="0.3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6">
        <v>7.38</v>
      </c>
      <c r="T1817" s="1">
        <v>2</v>
      </c>
      <c r="U1817" s="1">
        <v>0</v>
      </c>
      <c r="V1817" s="9">
        <v>3.4685999999999999</v>
      </c>
    </row>
    <row r="1818" spans="1:22" ht="14.25" customHeight="1" x14ac:dyDescent="0.3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6">
        <v>9.26</v>
      </c>
      <c r="T1818" s="1">
        <v>2</v>
      </c>
      <c r="U1818" s="1">
        <v>0</v>
      </c>
      <c r="V1818" s="9">
        <v>3.0557999999999996</v>
      </c>
    </row>
    <row r="1819" spans="1:22" ht="14.25" customHeight="1" x14ac:dyDescent="0.3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6">
        <v>9.9600000000000009</v>
      </c>
      <c r="T1819" s="1">
        <v>2</v>
      </c>
      <c r="U1819" s="1">
        <v>0</v>
      </c>
      <c r="V1819" s="9">
        <v>4.5815999999999999</v>
      </c>
    </row>
    <row r="1820" spans="1:22" ht="14.25" customHeight="1" x14ac:dyDescent="0.3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6">
        <v>75.59999999999998</v>
      </c>
      <c r="T1820" s="1">
        <v>2</v>
      </c>
      <c r="U1820" s="1">
        <v>0.8</v>
      </c>
      <c r="V1820" s="9">
        <v>-166.32000000000005</v>
      </c>
    </row>
    <row r="1821" spans="1:22" ht="14.25" customHeight="1" x14ac:dyDescent="0.3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6">
        <v>29.32</v>
      </c>
      <c r="T1821" s="1">
        <v>2</v>
      </c>
      <c r="U1821" s="1">
        <v>0.6</v>
      </c>
      <c r="V1821" s="9">
        <v>-24.188999999999993</v>
      </c>
    </row>
    <row r="1822" spans="1:22" ht="14.25" customHeight="1" x14ac:dyDescent="0.3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6">
        <v>92.063999999999979</v>
      </c>
      <c r="T1822" s="1">
        <v>6</v>
      </c>
      <c r="U1822" s="1">
        <v>0.8</v>
      </c>
      <c r="V1822" s="9">
        <v>-225.55680000000007</v>
      </c>
    </row>
    <row r="1823" spans="1:22" ht="14.25" customHeight="1" x14ac:dyDescent="0.3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6">
        <v>6.9760000000000009</v>
      </c>
      <c r="T1823" s="1">
        <v>4</v>
      </c>
      <c r="U1823" s="1">
        <v>0.2</v>
      </c>
      <c r="V1823" s="9">
        <v>1.8312000000000004</v>
      </c>
    </row>
    <row r="1824" spans="1:22" ht="14.25" customHeight="1" x14ac:dyDescent="0.3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6">
        <v>62.957999999999998</v>
      </c>
      <c r="T1824" s="1">
        <v>3</v>
      </c>
      <c r="U1824" s="1">
        <v>0.3</v>
      </c>
      <c r="V1824" s="9">
        <v>-2.6981999999999999</v>
      </c>
    </row>
    <row r="1825" spans="1:22" ht="14.25" customHeight="1" x14ac:dyDescent="0.3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6">
        <v>5.1840000000000011</v>
      </c>
      <c r="T1825" s="1">
        <v>1</v>
      </c>
      <c r="U1825" s="1">
        <v>0.2</v>
      </c>
      <c r="V1825" s="9">
        <v>1.8144</v>
      </c>
    </row>
    <row r="1826" spans="1:22" ht="14.25" customHeight="1" x14ac:dyDescent="0.3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6">
        <v>31.32</v>
      </c>
      <c r="T1826" s="1">
        <v>10</v>
      </c>
      <c r="U1826" s="1">
        <v>0.7</v>
      </c>
      <c r="V1826" s="9">
        <v>-25.05599999999999</v>
      </c>
    </row>
    <row r="1827" spans="1:22" ht="14.25" customHeight="1" x14ac:dyDescent="0.3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6">
        <v>11.840000000000002</v>
      </c>
      <c r="T1827" s="1">
        <v>4</v>
      </c>
      <c r="U1827" s="1">
        <v>0.2</v>
      </c>
      <c r="V1827" s="9">
        <v>3.108000000000001</v>
      </c>
    </row>
    <row r="1828" spans="1:22" ht="14.25" customHeight="1" x14ac:dyDescent="0.3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6">
        <v>22.784000000000002</v>
      </c>
      <c r="T1828" s="1">
        <v>1</v>
      </c>
      <c r="U1828" s="1">
        <v>0.2</v>
      </c>
      <c r="V1828" s="9">
        <v>4.8416000000000006</v>
      </c>
    </row>
    <row r="1829" spans="1:22" ht="14.25" customHeight="1" x14ac:dyDescent="0.3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6">
        <v>1127.9760000000001</v>
      </c>
      <c r="T1829" s="1">
        <v>3</v>
      </c>
      <c r="U1829" s="1">
        <v>0.2</v>
      </c>
      <c r="V1829" s="9">
        <v>126.8972999999998</v>
      </c>
    </row>
    <row r="1830" spans="1:22" ht="14.25" customHeight="1" x14ac:dyDescent="0.3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6">
        <v>38.880000000000003</v>
      </c>
      <c r="T1830" s="1">
        <v>6</v>
      </c>
      <c r="U1830" s="1">
        <v>0</v>
      </c>
      <c r="V1830" s="9">
        <v>18.662400000000002</v>
      </c>
    </row>
    <row r="1831" spans="1:22" ht="14.25" customHeight="1" x14ac:dyDescent="0.3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6">
        <v>779.79600000000005</v>
      </c>
      <c r="T1831" s="1">
        <v>2</v>
      </c>
      <c r="U1831" s="1">
        <v>0.4</v>
      </c>
      <c r="V1831" s="9">
        <v>-168.95579999999995</v>
      </c>
    </row>
    <row r="1832" spans="1:22" ht="14.25" customHeight="1" x14ac:dyDescent="0.3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6">
        <v>1439.92</v>
      </c>
      <c r="T1832" s="1">
        <v>8</v>
      </c>
      <c r="U1832" s="1">
        <v>0</v>
      </c>
      <c r="V1832" s="9">
        <v>374.37920000000008</v>
      </c>
    </row>
    <row r="1833" spans="1:22" ht="14.25" customHeight="1" x14ac:dyDescent="0.3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6">
        <v>262.11</v>
      </c>
      <c r="T1833" s="1">
        <v>1</v>
      </c>
      <c r="U1833" s="1">
        <v>0</v>
      </c>
      <c r="V1833" s="9">
        <v>62.906399999999991</v>
      </c>
    </row>
    <row r="1834" spans="1:22" ht="14.25" customHeight="1" x14ac:dyDescent="0.3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6">
        <v>207</v>
      </c>
      <c r="T1834" s="1">
        <v>3</v>
      </c>
      <c r="U1834" s="1">
        <v>0.2</v>
      </c>
      <c r="V1834" s="9">
        <v>25.874999999999972</v>
      </c>
    </row>
    <row r="1835" spans="1:22" ht="14.25" customHeight="1" x14ac:dyDescent="0.3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6">
        <v>1439.982</v>
      </c>
      <c r="T1835" s="1">
        <v>3</v>
      </c>
      <c r="U1835" s="1">
        <v>0.4</v>
      </c>
      <c r="V1835" s="9">
        <v>-263.99670000000026</v>
      </c>
    </row>
    <row r="1836" spans="1:22" ht="14.25" customHeight="1" x14ac:dyDescent="0.3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6">
        <v>36.288000000000011</v>
      </c>
      <c r="T1836" s="1">
        <v>7</v>
      </c>
      <c r="U1836" s="1">
        <v>0.2</v>
      </c>
      <c r="V1836" s="9">
        <v>12.700800000000001</v>
      </c>
    </row>
    <row r="1837" spans="1:22" ht="14.25" customHeight="1" x14ac:dyDescent="0.3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6">
        <v>21.400000000000002</v>
      </c>
      <c r="T1837" s="1">
        <v>5</v>
      </c>
      <c r="U1837" s="1">
        <v>0</v>
      </c>
      <c r="V1837" s="9">
        <v>6.2059999999999977</v>
      </c>
    </row>
    <row r="1838" spans="1:22" ht="14.25" customHeight="1" x14ac:dyDescent="0.3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6">
        <v>1245.8599999999999</v>
      </c>
      <c r="T1838" s="1">
        <v>7</v>
      </c>
      <c r="U1838" s="1">
        <v>0</v>
      </c>
      <c r="V1838" s="9">
        <v>361.29939999999988</v>
      </c>
    </row>
    <row r="1839" spans="1:22" ht="14.25" customHeight="1" x14ac:dyDescent="0.3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6">
        <v>17.544</v>
      </c>
      <c r="T1839" s="1">
        <v>3</v>
      </c>
      <c r="U1839" s="1">
        <v>0.2</v>
      </c>
      <c r="V1839" s="9">
        <v>5.9210999999999983</v>
      </c>
    </row>
    <row r="1840" spans="1:22" ht="14.25" customHeight="1" x14ac:dyDescent="0.3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6">
        <v>44.128</v>
      </c>
      <c r="T1840" s="1">
        <v>4</v>
      </c>
      <c r="U1840" s="1">
        <v>0.2</v>
      </c>
      <c r="V1840" s="9">
        <v>12.135200000000001</v>
      </c>
    </row>
    <row r="1841" spans="1:22" ht="14.25" customHeight="1" x14ac:dyDescent="0.3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6">
        <v>62.920000000000009</v>
      </c>
      <c r="T1841" s="1">
        <v>1</v>
      </c>
      <c r="U1841" s="1">
        <v>0.2</v>
      </c>
      <c r="V1841" s="9">
        <v>10.224499999999994</v>
      </c>
    </row>
    <row r="1842" spans="1:22" ht="14.25" customHeight="1" x14ac:dyDescent="0.3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6">
        <v>78.304000000000002</v>
      </c>
      <c r="T1842" s="1">
        <v>2</v>
      </c>
      <c r="U1842" s="1">
        <v>0.2</v>
      </c>
      <c r="V1842" s="9">
        <v>29.363999999999997</v>
      </c>
    </row>
    <row r="1843" spans="1:22" ht="14.25" customHeight="1" x14ac:dyDescent="0.3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6">
        <v>140.81</v>
      </c>
      <c r="T1843" s="1">
        <v>1</v>
      </c>
      <c r="U1843" s="1">
        <v>0</v>
      </c>
      <c r="V1843" s="9">
        <v>39.4268</v>
      </c>
    </row>
    <row r="1844" spans="1:22" ht="14.25" customHeight="1" x14ac:dyDescent="0.3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6">
        <v>40.096000000000004</v>
      </c>
      <c r="T1844" s="1">
        <v>4</v>
      </c>
      <c r="U1844" s="1">
        <v>0.2</v>
      </c>
      <c r="V1844" s="9">
        <v>13.532399999999996</v>
      </c>
    </row>
    <row r="1845" spans="1:22" ht="14.25" customHeight="1" x14ac:dyDescent="0.3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6">
        <v>40.783999999999999</v>
      </c>
      <c r="T1845" s="1">
        <v>2</v>
      </c>
      <c r="U1845" s="1">
        <v>0.6</v>
      </c>
      <c r="V1845" s="9">
        <v>-30.588000000000001</v>
      </c>
    </row>
    <row r="1846" spans="1:22" ht="14.25" customHeight="1" x14ac:dyDescent="0.3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6">
        <v>90.570000000000007</v>
      </c>
      <c r="T1846" s="1">
        <v>3</v>
      </c>
      <c r="U1846" s="1">
        <v>0</v>
      </c>
      <c r="V1846" s="9">
        <v>11.774100000000004</v>
      </c>
    </row>
    <row r="1847" spans="1:22" ht="14.25" customHeight="1" x14ac:dyDescent="0.3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6">
        <v>40.08</v>
      </c>
      <c r="T1847" s="1">
        <v>6</v>
      </c>
      <c r="U1847" s="1">
        <v>0</v>
      </c>
      <c r="V1847" s="9">
        <v>19.238399999999999</v>
      </c>
    </row>
    <row r="1848" spans="1:22" ht="14.25" customHeight="1" x14ac:dyDescent="0.3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6">
        <v>37.68</v>
      </c>
      <c r="T1848" s="1">
        <v>2</v>
      </c>
      <c r="U1848" s="1">
        <v>0</v>
      </c>
      <c r="V1848" s="9">
        <v>15.825600000000001</v>
      </c>
    </row>
    <row r="1849" spans="1:22" ht="14.25" customHeight="1" x14ac:dyDescent="0.3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6">
        <v>362.35199999999998</v>
      </c>
      <c r="T1849" s="1">
        <v>3</v>
      </c>
      <c r="U1849" s="1">
        <v>0.2</v>
      </c>
      <c r="V1849" s="9">
        <v>27.176400000000015</v>
      </c>
    </row>
    <row r="1850" spans="1:22" ht="14.25" customHeight="1" x14ac:dyDescent="0.3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6">
        <v>7.1840000000000011</v>
      </c>
      <c r="T1850" s="1">
        <v>2</v>
      </c>
      <c r="U1850" s="1">
        <v>0.2</v>
      </c>
      <c r="V1850" s="9">
        <v>2.2449999999999992</v>
      </c>
    </row>
    <row r="1851" spans="1:22" ht="14.25" customHeight="1" x14ac:dyDescent="0.3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6">
        <v>34.76</v>
      </c>
      <c r="T1851" s="1">
        <v>1</v>
      </c>
      <c r="U1851" s="1">
        <v>0</v>
      </c>
      <c r="V1851" s="9">
        <v>9.732800000000001</v>
      </c>
    </row>
    <row r="1852" spans="1:22" ht="14.25" customHeight="1" x14ac:dyDescent="0.3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6">
        <v>831.2</v>
      </c>
      <c r="T1852" s="1">
        <v>5</v>
      </c>
      <c r="U1852" s="1">
        <v>0</v>
      </c>
      <c r="V1852" s="9">
        <v>124.68000000000004</v>
      </c>
    </row>
    <row r="1853" spans="1:22" ht="14.25" customHeight="1" x14ac:dyDescent="0.3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6">
        <v>26.400000000000002</v>
      </c>
      <c r="T1853" s="1">
        <v>5</v>
      </c>
      <c r="U1853" s="1">
        <v>0</v>
      </c>
      <c r="V1853" s="9">
        <v>11.879999999999999</v>
      </c>
    </row>
    <row r="1854" spans="1:22" ht="14.25" customHeight="1" x14ac:dyDescent="0.3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6">
        <v>106.75</v>
      </c>
      <c r="T1854" s="1">
        <v>7</v>
      </c>
      <c r="U1854" s="1">
        <v>0</v>
      </c>
      <c r="V1854" s="9">
        <v>49.10499999999999</v>
      </c>
    </row>
    <row r="1855" spans="1:22" ht="14.25" customHeight="1" x14ac:dyDescent="0.3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6">
        <v>97.82</v>
      </c>
      <c r="T1855" s="1">
        <v>2</v>
      </c>
      <c r="U1855" s="1">
        <v>0</v>
      </c>
      <c r="V1855" s="9">
        <v>45.975399999999993</v>
      </c>
    </row>
    <row r="1856" spans="1:22" ht="14.25" customHeight="1" x14ac:dyDescent="0.3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6">
        <v>141.4</v>
      </c>
      <c r="T1856" s="1">
        <v>5</v>
      </c>
      <c r="U1856" s="1">
        <v>0</v>
      </c>
      <c r="V1856" s="9">
        <v>38.177999999999997</v>
      </c>
    </row>
    <row r="1857" spans="1:22" ht="14.25" customHeight="1" x14ac:dyDescent="0.3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6">
        <v>14.52</v>
      </c>
      <c r="T1857" s="1">
        <v>3</v>
      </c>
      <c r="U1857" s="1">
        <v>0</v>
      </c>
      <c r="V1857" s="9">
        <v>4.7915999999999999</v>
      </c>
    </row>
    <row r="1858" spans="1:22" ht="14.25" customHeight="1" x14ac:dyDescent="0.3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6">
        <v>127.92000000000002</v>
      </c>
      <c r="T1858" s="1">
        <v>5</v>
      </c>
      <c r="U1858" s="1">
        <v>0.2</v>
      </c>
      <c r="V1858" s="9">
        <v>-15.990000000000002</v>
      </c>
    </row>
    <row r="1859" spans="1:22" ht="14.25" customHeight="1" x14ac:dyDescent="0.3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6">
        <v>34.239999999999988</v>
      </c>
      <c r="T1859" s="1">
        <v>4</v>
      </c>
      <c r="U1859" s="1">
        <v>0.8</v>
      </c>
      <c r="V1859" s="9">
        <v>-53.072000000000017</v>
      </c>
    </row>
    <row r="1860" spans="1:22" ht="14.25" customHeight="1" x14ac:dyDescent="0.3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6">
        <v>137.62</v>
      </c>
      <c r="T1860" s="1">
        <v>2</v>
      </c>
      <c r="U1860" s="1">
        <v>0</v>
      </c>
      <c r="V1860" s="9">
        <v>60.552800000000005</v>
      </c>
    </row>
    <row r="1861" spans="1:22" ht="14.25" customHeight="1" x14ac:dyDescent="0.3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6">
        <v>100.49</v>
      </c>
      <c r="T1861" s="1">
        <v>1</v>
      </c>
      <c r="U1861" s="1">
        <v>0</v>
      </c>
      <c r="V1861" s="9">
        <v>25.122500000000002</v>
      </c>
    </row>
    <row r="1862" spans="1:22" ht="14.25" customHeight="1" x14ac:dyDescent="0.3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6">
        <v>257.56799999999998</v>
      </c>
      <c r="T1862" s="1">
        <v>2</v>
      </c>
      <c r="U1862" s="1">
        <v>0.2</v>
      </c>
      <c r="V1862" s="9">
        <v>-28.976400000000012</v>
      </c>
    </row>
    <row r="1863" spans="1:22" ht="14.25" customHeight="1" x14ac:dyDescent="0.3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6">
        <v>119.96</v>
      </c>
      <c r="T1863" s="1">
        <v>4</v>
      </c>
      <c r="U1863" s="1">
        <v>0</v>
      </c>
      <c r="V1863" s="9">
        <v>33.588800000000006</v>
      </c>
    </row>
    <row r="1864" spans="1:22" ht="14.25" customHeight="1" x14ac:dyDescent="0.3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6">
        <v>49.632000000000005</v>
      </c>
      <c r="T1864" s="1">
        <v>4</v>
      </c>
      <c r="U1864" s="1">
        <v>0.2</v>
      </c>
      <c r="V1864" s="9">
        <v>4.9632000000000005</v>
      </c>
    </row>
    <row r="1865" spans="1:22" ht="14.25" customHeight="1" x14ac:dyDescent="0.3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6">
        <v>727.45</v>
      </c>
      <c r="T1865" s="1">
        <v>5</v>
      </c>
      <c r="U1865" s="1">
        <v>0.5</v>
      </c>
      <c r="V1865" s="9">
        <v>-465.5680000000001</v>
      </c>
    </row>
    <row r="1866" spans="1:22" ht="14.25" customHeight="1" x14ac:dyDescent="0.3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6">
        <v>24.96</v>
      </c>
      <c r="T1866" s="1">
        <v>3</v>
      </c>
      <c r="U1866" s="1">
        <v>0.2</v>
      </c>
      <c r="V1866" s="9">
        <v>4.3679999999999986</v>
      </c>
    </row>
    <row r="1867" spans="1:22" ht="14.25" customHeight="1" x14ac:dyDescent="0.3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6">
        <v>370.78199999999998</v>
      </c>
      <c r="T1867" s="1">
        <v>3</v>
      </c>
      <c r="U1867" s="1">
        <v>0.4</v>
      </c>
      <c r="V1867" s="9">
        <v>-92.695500000000038</v>
      </c>
    </row>
    <row r="1868" spans="1:22" ht="14.25" customHeight="1" x14ac:dyDescent="0.3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6">
        <v>196.45</v>
      </c>
      <c r="T1868" s="1">
        <v>5</v>
      </c>
      <c r="U1868" s="1">
        <v>0</v>
      </c>
      <c r="V1868" s="9">
        <v>70.72199999999998</v>
      </c>
    </row>
    <row r="1869" spans="1:22" ht="14.25" customHeight="1" x14ac:dyDescent="0.3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6">
        <v>31.104000000000006</v>
      </c>
      <c r="T1869" s="1">
        <v>6</v>
      </c>
      <c r="U1869" s="1">
        <v>0.2</v>
      </c>
      <c r="V1869" s="9">
        <v>10.8864</v>
      </c>
    </row>
    <row r="1870" spans="1:22" ht="14.25" customHeight="1" x14ac:dyDescent="0.3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6">
        <v>78.256</v>
      </c>
      <c r="T1870" s="1">
        <v>2</v>
      </c>
      <c r="U1870" s="1">
        <v>0.2</v>
      </c>
      <c r="V1870" s="9">
        <v>-17.607599999999998</v>
      </c>
    </row>
    <row r="1871" spans="1:22" ht="14.25" customHeight="1" x14ac:dyDescent="0.3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6">
        <v>6.48</v>
      </c>
      <c r="T1871" s="1">
        <v>1</v>
      </c>
      <c r="U1871" s="1">
        <v>0</v>
      </c>
      <c r="V1871" s="9">
        <v>3.1104000000000003</v>
      </c>
    </row>
    <row r="1872" spans="1:22" ht="14.25" customHeight="1" x14ac:dyDescent="0.3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6">
        <v>99.2</v>
      </c>
      <c r="T1872" s="1">
        <v>5</v>
      </c>
      <c r="U1872" s="1">
        <v>0</v>
      </c>
      <c r="V1872" s="9">
        <v>25.792000000000002</v>
      </c>
    </row>
    <row r="1873" spans="1:22" ht="14.25" customHeight="1" x14ac:dyDescent="0.3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6">
        <v>801.5680000000001</v>
      </c>
      <c r="T1873" s="1">
        <v>2</v>
      </c>
      <c r="U1873" s="1">
        <v>0.2</v>
      </c>
      <c r="V1873" s="9">
        <v>50.097999999999985</v>
      </c>
    </row>
    <row r="1874" spans="1:22" ht="14.25" customHeight="1" x14ac:dyDescent="0.3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6">
        <v>272.84800000000001</v>
      </c>
      <c r="T1874" s="1">
        <v>1</v>
      </c>
      <c r="U1874" s="1">
        <v>0.2</v>
      </c>
      <c r="V1874" s="9">
        <v>27.284800000000004</v>
      </c>
    </row>
    <row r="1875" spans="1:22" ht="14.25" customHeight="1" x14ac:dyDescent="0.3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6">
        <v>70.98</v>
      </c>
      <c r="T1875" s="1">
        <v>1</v>
      </c>
      <c r="U1875" s="1">
        <v>0</v>
      </c>
      <c r="V1875" s="9">
        <v>20.584199999999996</v>
      </c>
    </row>
    <row r="1876" spans="1:22" ht="14.25" customHeight="1" x14ac:dyDescent="0.3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6">
        <v>16.224</v>
      </c>
      <c r="T1876" s="1">
        <v>2</v>
      </c>
      <c r="U1876" s="1">
        <v>0.2</v>
      </c>
      <c r="V1876" s="9">
        <v>5.8812000000000006</v>
      </c>
    </row>
    <row r="1877" spans="1:22" ht="14.25" customHeight="1" x14ac:dyDescent="0.3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6">
        <v>176.78399999999999</v>
      </c>
      <c r="T1877" s="1">
        <v>1</v>
      </c>
      <c r="U1877" s="1">
        <v>0.2</v>
      </c>
      <c r="V1877" s="9">
        <v>-22.098000000000013</v>
      </c>
    </row>
    <row r="1878" spans="1:22" ht="14.25" customHeight="1" x14ac:dyDescent="0.3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6">
        <v>470.37600000000009</v>
      </c>
      <c r="T1878" s="1">
        <v>3</v>
      </c>
      <c r="U1878" s="1">
        <v>0.2</v>
      </c>
      <c r="V1878" s="9">
        <v>47.037600000000026</v>
      </c>
    </row>
    <row r="1879" spans="1:22" ht="14.25" customHeight="1" x14ac:dyDescent="0.3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6">
        <v>393.56799999999998</v>
      </c>
      <c r="T1879" s="1">
        <v>4</v>
      </c>
      <c r="U1879" s="1">
        <v>0.2</v>
      </c>
      <c r="V1879" s="9">
        <v>-44.276400000000024</v>
      </c>
    </row>
    <row r="1880" spans="1:22" ht="14.25" customHeight="1" x14ac:dyDescent="0.3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6">
        <v>302.37599999999998</v>
      </c>
      <c r="T1880" s="1">
        <v>3</v>
      </c>
      <c r="U1880" s="1">
        <v>0.2</v>
      </c>
      <c r="V1880" s="9">
        <v>22.678200000000018</v>
      </c>
    </row>
    <row r="1881" spans="1:22" ht="14.25" customHeight="1" x14ac:dyDescent="0.3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6">
        <v>68.742000000000019</v>
      </c>
      <c r="T1881" s="1">
        <v>9</v>
      </c>
      <c r="U1881" s="1">
        <v>0.7</v>
      </c>
      <c r="V1881" s="9">
        <v>-48.119399999999985</v>
      </c>
    </row>
    <row r="1882" spans="1:22" ht="14.25" customHeight="1" x14ac:dyDescent="0.3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6">
        <v>29.339999999999996</v>
      </c>
      <c r="T1882" s="1">
        <v>3</v>
      </c>
      <c r="U1882" s="1">
        <v>0</v>
      </c>
      <c r="V1882" s="9">
        <v>14.669999999999998</v>
      </c>
    </row>
    <row r="1883" spans="1:22" ht="14.25" customHeight="1" x14ac:dyDescent="0.3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6">
        <v>383.60700000000003</v>
      </c>
      <c r="T1883" s="1">
        <v>7</v>
      </c>
      <c r="U1883" s="1">
        <v>0.1</v>
      </c>
      <c r="V1883" s="9">
        <v>63.934499999999971</v>
      </c>
    </row>
    <row r="1884" spans="1:22" ht="14.25" customHeight="1" x14ac:dyDescent="0.3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6">
        <v>563.4</v>
      </c>
      <c r="T1884" s="1">
        <v>4</v>
      </c>
      <c r="U1884" s="1">
        <v>0</v>
      </c>
      <c r="V1884" s="9">
        <v>67.608000000000004</v>
      </c>
    </row>
    <row r="1885" spans="1:22" ht="14.25" customHeight="1" x14ac:dyDescent="0.3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6">
        <v>217.05599999999998</v>
      </c>
      <c r="T1885" s="1">
        <v>7</v>
      </c>
      <c r="U1885" s="1">
        <v>0.2</v>
      </c>
      <c r="V1885" s="9">
        <v>78.6828</v>
      </c>
    </row>
    <row r="1886" spans="1:22" ht="14.25" customHeight="1" x14ac:dyDescent="0.3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6">
        <v>6</v>
      </c>
      <c r="T1886" s="1">
        <v>2</v>
      </c>
      <c r="U1886" s="1">
        <v>0.2</v>
      </c>
      <c r="V1886" s="9">
        <v>2.0999999999999996</v>
      </c>
    </row>
    <row r="1887" spans="1:22" ht="14.25" customHeight="1" x14ac:dyDescent="0.3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6">
        <v>31.56</v>
      </c>
      <c r="T1887" s="1">
        <v>3</v>
      </c>
      <c r="U1887" s="1">
        <v>0</v>
      </c>
      <c r="V1887" s="9">
        <v>10.4148</v>
      </c>
    </row>
    <row r="1888" spans="1:22" ht="14.25" customHeight="1" x14ac:dyDescent="0.3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6">
        <v>7.104000000000001</v>
      </c>
      <c r="T1888" s="1">
        <v>2</v>
      </c>
      <c r="U1888" s="1">
        <v>0.2</v>
      </c>
      <c r="V1888" s="9">
        <v>2.3976000000000002</v>
      </c>
    </row>
    <row r="1889" spans="1:22" ht="14.25" customHeight="1" x14ac:dyDescent="0.3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6">
        <v>398.35200000000003</v>
      </c>
      <c r="T1889" s="1">
        <v>8</v>
      </c>
      <c r="U1889" s="1">
        <v>0.7</v>
      </c>
      <c r="V1889" s="9">
        <v>-331.95999999999992</v>
      </c>
    </row>
    <row r="1890" spans="1:22" ht="14.25" customHeight="1" x14ac:dyDescent="0.3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6">
        <v>121.79200000000002</v>
      </c>
      <c r="T1890" s="1">
        <v>4</v>
      </c>
      <c r="U1890" s="1">
        <v>0.2</v>
      </c>
      <c r="V1890" s="9">
        <v>13.701599999999988</v>
      </c>
    </row>
    <row r="1891" spans="1:22" ht="14.25" customHeight="1" x14ac:dyDescent="0.3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6">
        <v>409.59000000000003</v>
      </c>
      <c r="T1891" s="1">
        <v>3</v>
      </c>
      <c r="U1891" s="1">
        <v>0.4</v>
      </c>
      <c r="V1891" s="9">
        <v>-122.87700000000004</v>
      </c>
    </row>
    <row r="1892" spans="1:22" ht="14.25" customHeight="1" x14ac:dyDescent="0.3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6">
        <v>10.56</v>
      </c>
      <c r="T1892" s="1">
        <v>2</v>
      </c>
      <c r="U1892" s="1">
        <v>0</v>
      </c>
      <c r="V1892" s="9">
        <v>4.7519999999999998</v>
      </c>
    </row>
    <row r="1893" spans="1:22" ht="14.25" customHeight="1" x14ac:dyDescent="0.3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6">
        <v>3.38</v>
      </c>
      <c r="T1893" s="1">
        <v>1</v>
      </c>
      <c r="U1893" s="1">
        <v>0</v>
      </c>
      <c r="V1893" s="9">
        <v>1.2505999999999999</v>
      </c>
    </row>
    <row r="1894" spans="1:22" ht="14.25" customHeight="1" x14ac:dyDescent="0.3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6">
        <v>7.8239999999999998</v>
      </c>
      <c r="T1894" s="1">
        <v>1</v>
      </c>
      <c r="U1894" s="1">
        <v>0.2</v>
      </c>
      <c r="V1894" s="9">
        <v>2.9339999999999997</v>
      </c>
    </row>
    <row r="1895" spans="1:22" ht="14.25" customHeight="1" x14ac:dyDescent="0.3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6">
        <v>24.784000000000002</v>
      </c>
      <c r="T1895" s="1">
        <v>1</v>
      </c>
      <c r="U1895" s="1">
        <v>0.2</v>
      </c>
      <c r="V1895" s="9">
        <v>7.7449999999999983</v>
      </c>
    </row>
    <row r="1896" spans="1:22" ht="14.25" customHeight="1" x14ac:dyDescent="0.3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6">
        <v>34.650000000000006</v>
      </c>
      <c r="T1896" s="1">
        <v>3</v>
      </c>
      <c r="U1896" s="1">
        <v>0</v>
      </c>
      <c r="V1896" s="9">
        <v>10.395</v>
      </c>
    </row>
    <row r="1897" spans="1:22" ht="14.25" customHeight="1" x14ac:dyDescent="0.3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6">
        <v>487.98400000000004</v>
      </c>
      <c r="T1897" s="1">
        <v>2</v>
      </c>
      <c r="U1897" s="1">
        <v>0.2</v>
      </c>
      <c r="V1897" s="9">
        <v>152.49499999999998</v>
      </c>
    </row>
    <row r="1898" spans="1:22" ht="14.25" customHeight="1" x14ac:dyDescent="0.3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6">
        <v>1793.98</v>
      </c>
      <c r="T1898" s="1">
        <v>2</v>
      </c>
      <c r="U1898" s="1">
        <v>0</v>
      </c>
      <c r="V1898" s="9">
        <v>843.17059999999992</v>
      </c>
    </row>
    <row r="1899" spans="1:22" ht="14.25" customHeight="1" x14ac:dyDescent="0.3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6">
        <v>29.808</v>
      </c>
      <c r="T1899" s="1">
        <v>2</v>
      </c>
      <c r="U1899" s="1">
        <v>0.2</v>
      </c>
      <c r="V1899" s="9">
        <v>10.805399999999997</v>
      </c>
    </row>
    <row r="1900" spans="1:22" ht="14.25" customHeight="1" x14ac:dyDescent="0.3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6">
        <v>505.1760000000001</v>
      </c>
      <c r="T1900" s="1">
        <v>4</v>
      </c>
      <c r="U1900" s="1">
        <v>0.7</v>
      </c>
      <c r="V1900" s="9">
        <v>-336.78399999999988</v>
      </c>
    </row>
    <row r="1901" spans="1:22" ht="14.25" customHeight="1" x14ac:dyDescent="0.3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6">
        <v>174.05850000000001</v>
      </c>
      <c r="T1901" s="1">
        <v>3</v>
      </c>
      <c r="U1901" s="1">
        <v>0.45</v>
      </c>
      <c r="V1901" s="9">
        <v>-110.76450000000001</v>
      </c>
    </row>
    <row r="1902" spans="1:22" ht="14.25" customHeight="1" x14ac:dyDescent="0.3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6">
        <v>191.88</v>
      </c>
      <c r="T1902" s="1">
        <v>6</v>
      </c>
      <c r="U1902" s="1">
        <v>0</v>
      </c>
      <c r="V1902" s="9">
        <v>19.188000000000002</v>
      </c>
    </row>
    <row r="1903" spans="1:22" ht="14.25" customHeight="1" x14ac:dyDescent="0.3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6">
        <v>14.78</v>
      </c>
      <c r="T1903" s="1">
        <v>2</v>
      </c>
      <c r="U1903" s="1">
        <v>0</v>
      </c>
      <c r="V1903" s="9">
        <v>3.9906000000000006</v>
      </c>
    </row>
    <row r="1904" spans="1:22" ht="14.25" customHeight="1" x14ac:dyDescent="0.3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6">
        <v>5.1840000000000011</v>
      </c>
      <c r="T1904" s="1">
        <v>1</v>
      </c>
      <c r="U1904" s="1">
        <v>0.2</v>
      </c>
      <c r="V1904" s="9">
        <v>1.8144</v>
      </c>
    </row>
    <row r="1905" spans="1:22" ht="14.25" customHeight="1" x14ac:dyDescent="0.3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6">
        <v>478.48</v>
      </c>
      <c r="T1905" s="1">
        <v>2</v>
      </c>
      <c r="U1905" s="1">
        <v>0.2</v>
      </c>
      <c r="V1905" s="9">
        <v>47.848000000000013</v>
      </c>
    </row>
    <row r="1906" spans="1:22" ht="14.25" customHeight="1" x14ac:dyDescent="0.3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6">
        <v>28.400000000000002</v>
      </c>
      <c r="T1906" s="1">
        <v>2</v>
      </c>
      <c r="U1906" s="1">
        <v>0.2</v>
      </c>
      <c r="V1906" s="9">
        <v>6.7449999999999983</v>
      </c>
    </row>
    <row r="1907" spans="1:22" ht="14.25" customHeight="1" x14ac:dyDescent="0.3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6">
        <v>909.12</v>
      </c>
      <c r="T1907" s="1">
        <v>8</v>
      </c>
      <c r="U1907" s="1">
        <v>0</v>
      </c>
      <c r="V1907" s="9">
        <v>9.091199999999958</v>
      </c>
    </row>
    <row r="1908" spans="1:22" ht="14.25" customHeight="1" x14ac:dyDescent="0.3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6">
        <v>2.9520000000000004</v>
      </c>
      <c r="T1908" s="1">
        <v>2</v>
      </c>
      <c r="U1908" s="1">
        <v>0.7</v>
      </c>
      <c r="V1908" s="9">
        <v>-2.1648000000000005</v>
      </c>
    </row>
    <row r="1909" spans="1:22" ht="14.25" customHeight="1" x14ac:dyDescent="0.3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6">
        <v>27.018000000000008</v>
      </c>
      <c r="T1909" s="1">
        <v>6</v>
      </c>
      <c r="U1909" s="1">
        <v>0.7</v>
      </c>
      <c r="V1909" s="9">
        <v>-21.61440000000001</v>
      </c>
    </row>
    <row r="1910" spans="1:22" ht="14.25" customHeight="1" x14ac:dyDescent="0.3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6">
        <v>136.91999999999999</v>
      </c>
      <c r="T1910" s="1">
        <v>4</v>
      </c>
      <c r="U1910" s="1">
        <v>0</v>
      </c>
      <c r="V1910" s="9">
        <v>41.075999999999993</v>
      </c>
    </row>
    <row r="1911" spans="1:22" ht="14.25" customHeight="1" x14ac:dyDescent="0.3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6">
        <v>18.96</v>
      </c>
      <c r="T1911" s="1">
        <v>2</v>
      </c>
      <c r="U1911" s="1">
        <v>0</v>
      </c>
      <c r="V1911" s="9">
        <v>8.532</v>
      </c>
    </row>
    <row r="1912" spans="1:22" ht="14.25" customHeight="1" x14ac:dyDescent="0.3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6">
        <v>99.390000000000015</v>
      </c>
      <c r="T1912" s="1">
        <v>3</v>
      </c>
      <c r="U1912" s="1">
        <v>0</v>
      </c>
      <c r="V1912" s="9">
        <v>40.749900000000004</v>
      </c>
    </row>
    <row r="1913" spans="1:22" ht="14.25" customHeight="1" x14ac:dyDescent="0.3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6">
        <v>273.89600000000002</v>
      </c>
      <c r="T1913" s="1">
        <v>7</v>
      </c>
      <c r="U1913" s="1">
        <v>0.2</v>
      </c>
      <c r="V1913" s="9">
        <v>92.43989999999998</v>
      </c>
    </row>
    <row r="1914" spans="1:22" ht="14.25" customHeight="1" x14ac:dyDescent="0.3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6">
        <v>597.13200000000006</v>
      </c>
      <c r="T1914" s="1">
        <v>3</v>
      </c>
      <c r="U1914" s="1">
        <v>0.4</v>
      </c>
      <c r="V1914" s="9">
        <v>49.760999999999967</v>
      </c>
    </row>
    <row r="1915" spans="1:22" ht="14.25" customHeight="1" x14ac:dyDescent="0.3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6">
        <v>149.94999999999999</v>
      </c>
      <c r="T1915" s="1">
        <v>5</v>
      </c>
      <c r="U1915" s="1">
        <v>0</v>
      </c>
      <c r="V1915" s="9">
        <v>65.978000000000009</v>
      </c>
    </row>
    <row r="1916" spans="1:22" ht="14.25" customHeight="1" x14ac:dyDescent="0.3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6">
        <v>4.6079999999999997</v>
      </c>
      <c r="T1916" s="1">
        <v>2</v>
      </c>
      <c r="U1916" s="1">
        <v>0.2</v>
      </c>
      <c r="V1916" s="9">
        <v>1.6704000000000001</v>
      </c>
    </row>
    <row r="1917" spans="1:22" ht="14.25" customHeight="1" x14ac:dyDescent="0.3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6">
        <v>15.528</v>
      </c>
      <c r="T1917" s="1">
        <v>3</v>
      </c>
      <c r="U1917" s="1">
        <v>0.2</v>
      </c>
      <c r="V1917" s="9">
        <v>4.8524999999999991</v>
      </c>
    </row>
    <row r="1918" spans="1:22" ht="14.25" customHeight="1" x14ac:dyDescent="0.3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6">
        <v>11.952000000000002</v>
      </c>
      <c r="T1918" s="1">
        <v>3</v>
      </c>
      <c r="U1918" s="1">
        <v>0.2</v>
      </c>
      <c r="V1918" s="9">
        <v>3.8843999999999994</v>
      </c>
    </row>
    <row r="1919" spans="1:22" ht="14.25" customHeight="1" x14ac:dyDescent="0.3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6">
        <v>11.65</v>
      </c>
      <c r="T1919" s="1">
        <v>5</v>
      </c>
      <c r="U1919" s="1">
        <v>0</v>
      </c>
      <c r="V1919" s="9">
        <v>3.3784999999999989</v>
      </c>
    </row>
    <row r="1920" spans="1:22" ht="14.25" customHeight="1" x14ac:dyDescent="0.3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6">
        <v>299.89999999999998</v>
      </c>
      <c r="T1920" s="1">
        <v>2</v>
      </c>
      <c r="U1920" s="1">
        <v>0</v>
      </c>
      <c r="V1920" s="9">
        <v>74.974999999999994</v>
      </c>
    </row>
    <row r="1921" spans="1:22" ht="14.25" customHeight="1" x14ac:dyDescent="0.3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6">
        <v>895.92</v>
      </c>
      <c r="T1921" s="1">
        <v>5</v>
      </c>
      <c r="U1921" s="1">
        <v>0.2</v>
      </c>
      <c r="V1921" s="9">
        <v>302.37299999999993</v>
      </c>
    </row>
    <row r="1922" spans="1:22" ht="14.25" customHeight="1" x14ac:dyDescent="0.3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6">
        <v>462.56400000000002</v>
      </c>
      <c r="T1922" s="1">
        <v>2</v>
      </c>
      <c r="U1922" s="1">
        <v>0.1</v>
      </c>
      <c r="V1922" s="9">
        <v>97.652399999999943</v>
      </c>
    </row>
    <row r="1923" spans="1:22" ht="14.25" customHeight="1" x14ac:dyDescent="0.3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6">
        <v>15.008000000000003</v>
      </c>
      <c r="T1923" s="1">
        <v>2</v>
      </c>
      <c r="U1923" s="1">
        <v>0.2</v>
      </c>
      <c r="V1923" s="9">
        <v>1.5007999999999999</v>
      </c>
    </row>
    <row r="1924" spans="1:22" ht="14.25" customHeight="1" x14ac:dyDescent="0.3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6">
        <v>863.6400000000001</v>
      </c>
      <c r="T1924" s="1">
        <v>9</v>
      </c>
      <c r="U1924" s="1">
        <v>0.2</v>
      </c>
      <c r="V1924" s="9">
        <v>107.95499999999998</v>
      </c>
    </row>
    <row r="1925" spans="1:22" ht="14.25" customHeight="1" x14ac:dyDescent="0.3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6">
        <v>47.616</v>
      </c>
      <c r="T1925" s="1">
        <v>3</v>
      </c>
      <c r="U1925" s="1">
        <v>0.2</v>
      </c>
      <c r="V1925" s="9">
        <v>3.571200000000001</v>
      </c>
    </row>
    <row r="1926" spans="1:22" ht="14.25" customHeight="1" x14ac:dyDescent="0.3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6">
        <v>92.94</v>
      </c>
      <c r="T1926" s="1">
        <v>3</v>
      </c>
      <c r="U1926" s="1">
        <v>0</v>
      </c>
      <c r="V1926" s="9">
        <v>41.822999999999993</v>
      </c>
    </row>
    <row r="1927" spans="1:22" ht="14.25" customHeight="1" x14ac:dyDescent="0.3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6">
        <v>199.98</v>
      </c>
      <c r="T1927" s="1">
        <v>2</v>
      </c>
      <c r="U1927" s="1">
        <v>0</v>
      </c>
      <c r="V1927" s="9">
        <v>69.992999999999995</v>
      </c>
    </row>
    <row r="1928" spans="1:22" ht="14.25" customHeight="1" x14ac:dyDescent="0.3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6">
        <v>177.48000000000002</v>
      </c>
      <c r="T1928" s="1">
        <v>3</v>
      </c>
      <c r="U1928" s="1">
        <v>0.2</v>
      </c>
      <c r="V1928" s="9">
        <v>19.966499999999982</v>
      </c>
    </row>
    <row r="1929" spans="1:22" ht="14.25" customHeight="1" x14ac:dyDescent="0.3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6">
        <v>88.768000000000001</v>
      </c>
      <c r="T1929" s="1">
        <v>2</v>
      </c>
      <c r="U1929" s="1">
        <v>0.2</v>
      </c>
      <c r="V1929" s="9">
        <v>31.068799999999996</v>
      </c>
    </row>
    <row r="1930" spans="1:22" ht="14.25" customHeight="1" x14ac:dyDescent="0.3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6">
        <v>6.48</v>
      </c>
      <c r="T1930" s="1">
        <v>1</v>
      </c>
      <c r="U1930" s="1">
        <v>0</v>
      </c>
      <c r="V1930" s="9">
        <v>3.1104000000000003</v>
      </c>
    </row>
    <row r="1931" spans="1:22" ht="14.25" customHeight="1" x14ac:dyDescent="0.3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6">
        <v>46.51</v>
      </c>
      <c r="T1931" s="1">
        <v>1</v>
      </c>
      <c r="U1931" s="1">
        <v>0</v>
      </c>
      <c r="V1931" s="9">
        <v>1.8603999999999985</v>
      </c>
    </row>
    <row r="1932" spans="1:22" ht="14.25" customHeight="1" x14ac:dyDescent="0.3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6">
        <v>659.97600000000011</v>
      </c>
      <c r="T1932" s="1">
        <v>3</v>
      </c>
      <c r="U1932" s="1">
        <v>0.2</v>
      </c>
      <c r="V1932" s="9">
        <v>49.498199999999969</v>
      </c>
    </row>
    <row r="1933" spans="1:22" ht="14.25" customHeight="1" x14ac:dyDescent="0.3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6">
        <v>271.99200000000002</v>
      </c>
      <c r="T1933" s="1">
        <v>1</v>
      </c>
      <c r="U1933" s="1">
        <v>0.2</v>
      </c>
      <c r="V1933" s="9">
        <v>23.799300000000002</v>
      </c>
    </row>
    <row r="1934" spans="1:22" ht="14.25" customHeight="1" x14ac:dyDescent="0.3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6">
        <v>145.74</v>
      </c>
      <c r="T1934" s="1">
        <v>3</v>
      </c>
      <c r="U1934" s="1">
        <v>0</v>
      </c>
      <c r="V1934" s="9">
        <v>23.318400000000011</v>
      </c>
    </row>
    <row r="1935" spans="1:22" ht="14.25" customHeight="1" x14ac:dyDescent="0.3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6">
        <v>15.4</v>
      </c>
      <c r="T1935" s="1">
        <v>5</v>
      </c>
      <c r="U1935" s="1">
        <v>0</v>
      </c>
      <c r="V1935" s="9">
        <v>7.3919999999999995</v>
      </c>
    </row>
    <row r="1936" spans="1:22" ht="14.25" customHeight="1" x14ac:dyDescent="0.3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6">
        <v>244.54999999999998</v>
      </c>
      <c r="T1936" s="1">
        <v>5</v>
      </c>
      <c r="U1936" s="1">
        <v>0</v>
      </c>
      <c r="V1936" s="9">
        <v>114.93849999999998</v>
      </c>
    </row>
    <row r="1937" spans="1:22" ht="14.25" customHeight="1" x14ac:dyDescent="0.3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6">
        <v>166.16</v>
      </c>
      <c r="T1937" s="1">
        <v>8</v>
      </c>
      <c r="U1937" s="1">
        <v>0</v>
      </c>
      <c r="V1937" s="9">
        <v>59.817599999999999</v>
      </c>
    </row>
    <row r="1938" spans="1:22" ht="14.25" customHeight="1" x14ac:dyDescent="0.3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6">
        <v>14.73</v>
      </c>
      <c r="T1938" s="1">
        <v>3</v>
      </c>
      <c r="U1938" s="1">
        <v>0</v>
      </c>
      <c r="V1938" s="9">
        <v>4.8608999999999991</v>
      </c>
    </row>
    <row r="1939" spans="1:22" ht="14.25" customHeight="1" x14ac:dyDescent="0.3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6">
        <v>19.968000000000004</v>
      </c>
      <c r="T1939" s="1">
        <v>2</v>
      </c>
      <c r="U1939" s="1">
        <v>0.7</v>
      </c>
      <c r="V1939" s="9">
        <v>-13.311999999999998</v>
      </c>
    </row>
    <row r="1940" spans="1:22" ht="14.25" customHeight="1" x14ac:dyDescent="0.3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6">
        <v>33.488000000000007</v>
      </c>
      <c r="T1940" s="1">
        <v>7</v>
      </c>
      <c r="U1940" s="1">
        <v>0.2</v>
      </c>
      <c r="V1940" s="9">
        <v>-1.2558000000000051</v>
      </c>
    </row>
    <row r="1941" spans="1:22" ht="14.25" customHeight="1" x14ac:dyDescent="0.3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6">
        <v>8.7360000000000024</v>
      </c>
      <c r="T1941" s="1">
        <v>4</v>
      </c>
      <c r="U1941" s="1">
        <v>0.7</v>
      </c>
      <c r="V1941" s="9">
        <v>-6.1151999999999997</v>
      </c>
    </row>
    <row r="1942" spans="1:22" ht="14.25" customHeight="1" x14ac:dyDescent="0.3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6">
        <v>662.88</v>
      </c>
      <c r="T1942" s="1">
        <v>3</v>
      </c>
      <c r="U1942" s="1">
        <v>0.2</v>
      </c>
      <c r="V1942" s="9">
        <v>74.573999999999955</v>
      </c>
    </row>
    <row r="1943" spans="1:22" ht="14.25" customHeight="1" x14ac:dyDescent="0.3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6">
        <v>47.360000000000007</v>
      </c>
      <c r="T1943" s="1">
        <v>4</v>
      </c>
      <c r="U1943" s="1">
        <v>0.2</v>
      </c>
      <c r="V1943" s="9">
        <v>17.759999999999998</v>
      </c>
    </row>
    <row r="1944" spans="1:22" ht="14.25" customHeight="1" x14ac:dyDescent="0.3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6">
        <v>27.439999999999998</v>
      </c>
      <c r="T1944" s="1">
        <v>2</v>
      </c>
      <c r="U1944" s="1">
        <v>0.2</v>
      </c>
      <c r="V1944" s="9">
        <v>2.4009999999999998</v>
      </c>
    </row>
    <row r="1945" spans="1:22" ht="14.25" customHeight="1" x14ac:dyDescent="0.3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6">
        <v>3.2399999999999993</v>
      </c>
      <c r="T1945" s="1">
        <v>9</v>
      </c>
      <c r="U1945" s="1">
        <v>0.8</v>
      </c>
      <c r="V1945" s="9">
        <v>-5.1840000000000011</v>
      </c>
    </row>
    <row r="1946" spans="1:22" ht="14.25" customHeight="1" x14ac:dyDescent="0.3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6">
        <v>95.968000000000004</v>
      </c>
      <c r="T1946" s="1">
        <v>4</v>
      </c>
      <c r="U1946" s="1">
        <v>0.2</v>
      </c>
      <c r="V1946" s="9">
        <v>26.391200000000001</v>
      </c>
    </row>
    <row r="1947" spans="1:22" ht="14.25" customHeight="1" x14ac:dyDescent="0.3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6">
        <v>10.368000000000002</v>
      </c>
      <c r="T1947" s="1">
        <v>2</v>
      </c>
      <c r="U1947" s="1">
        <v>0.2</v>
      </c>
      <c r="V1947" s="9">
        <v>3.6288</v>
      </c>
    </row>
    <row r="1948" spans="1:22" ht="14.25" customHeight="1" x14ac:dyDescent="0.3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6">
        <v>23.1</v>
      </c>
      <c r="T1948" s="1">
        <v>2</v>
      </c>
      <c r="U1948" s="1">
        <v>0</v>
      </c>
      <c r="V1948" s="9">
        <v>6.468</v>
      </c>
    </row>
    <row r="1949" spans="1:22" ht="14.25" customHeight="1" x14ac:dyDescent="0.3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6">
        <v>11.54</v>
      </c>
      <c r="T1949" s="1">
        <v>2</v>
      </c>
      <c r="U1949" s="1">
        <v>0</v>
      </c>
      <c r="V1949" s="9">
        <v>3.4619999999999997</v>
      </c>
    </row>
    <row r="1950" spans="1:22" ht="14.25" customHeight="1" x14ac:dyDescent="0.3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6">
        <v>254.52599999999998</v>
      </c>
      <c r="T1950" s="1">
        <v>1</v>
      </c>
      <c r="U1950" s="1">
        <v>0.4</v>
      </c>
      <c r="V1950" s="9">
        <v>-93.3262</v>
      </c>
    </row>
    <row r="1951" spans="1:22" ht="14.25" customHeight="1" x14ac:dyDescent="0.3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6">
        <v>12.98</v>
      </c>
      <c r="T1951" s="1">
        <v>1</v>
      </c>
      <c r="U1951" s="1">
        <v>0</v>
      </c>
      <c r="V1951" s="9">
        <v>3.7641999999999989</v>
      </c>
    </row>
    <row r="1952" spans="1:22" ht="14.25" customHeight="1" x14ac:dyDescent="0.3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6">
        <v>26.432000000000002</v>
      </c>
      <c r="T1952" s="1">
        <v>8</v>
      </c>
      <c r="U1952" s="1">
        <v>0.2</v>
      </c>
      <c r="V1952" s="9">
        <v>8.9207999999999998</v>
      </c>
    </row>
    <row r="1953" spans="1:22" ht="14.25" customHeight="1" x14ac:dyDescent="0.3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6">
        <v>197.96999999999997</v>
      </c>
      <c r="T1953" s="1">
        <v>3</v>
      </c>
      <c r="U1953" s="1">
        <v>0</v>
      </c>
      <c r="V1953" s="9">
        <v>57.41129999999999</v>
      </c>
    </row>
    <row r="1954" spans="1:22" ht="14.25" customHeight="1" x14ac:dyDescent="0.3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6">
        <v>18.899999999999999</v>
      </c>
      <c r="T1954" s="1">
        <v>6</v>
      </c>
      <c r="U1954" s="1">
        <v>0</v>
      </c>
      <c r="V1954" s="9">
        <v>9.0719999999999992</v>
      </c>
    </row>
    <row r="1955" spans="1:22" ht="14.25" customHeight="1" x14ac:dyDescent="0.3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6">
        <v>1282.4100000000001</v>
      </c>
      <c r="T1955" s="1">
        <v>5</v>
      </c>
      <c r="U1955" s="1">
        <v>0.1</v>
      </c>
      <c r="V1955" s="9">
        <v>213.73500000000001</v>
      </c>
    </row>
    <row r="1956" spans="1:22" ht="14.25" customHeight="1" x14ac:dyDescent="0.3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6">
        <v>4.92</v>
      </c>
      <c r="T1956" s="1">
        <v>3</v>
      </c>
      <c r="U1956" s="1">
        <v>0</v>
      </c>
      <c r="V1956" s="9">
        <v>2.2139999999999995</v>
      </c>
    </row>
    <row r="1957" spans="1:22" ht="14.25" customHeight="1" x14ac:dyDescent="0.3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6">
        <v>238</v>
      </c>
      <c r="T1957" s="1">
        <v>2</v>
      </c>
      <c r="U1957" s="1">
        <v>0</v>
      </c>
      <c r="V1957" s="9">
        <v>38.080000000000013</v>
      </c>
    </row>
    <row r="1958" spans="1:22" ht="14.25" customHeight="1" x14ac:dyDescent="0.3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6">
        <v>167.97</v>
      </c>
      <c r="T1958" s="1">
        <v>3</v>
      </c>
      <c r="U1958" s="1">
        <v>0</v>
      </c>
      <c r="V1958" s="9">
        <v>40.31280000000001</v>
      </c>
    </row>
    <row r="1959" spans="1:22" ht="14.25" customHeight="1" x14ac:dyDescent="0.3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6">
        <v>17.12</v>
      </c>
      <c r="T1959" s="1">
        <v>4</v>
      </c>
      <c r="U1959" s="1">
        <v>0</v>
      </c>
      <c r="V1959" s="9">
        <v>7.7039999999999988</v>
      </c>
    </row>
    <row r="1960" spans="1:22" ht="14.25" customHeight="1" x14ac:dyDescent="0.3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6">
        <v>16.200000000000003</v>
      </c>
      <c r="T1960" s="1">
        <v>3</v>
      </c>
      <c r="U1960" s="1">
        <v>0</v>
      </c>
      <c r="V1960" s="9">
        <v>7.7759999999999998</v>
      </c>
    </row>
    <row r="1961" spans="1:22" ht="14.25" customHeight="1" x14ac:dyDescent="0.3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6">
        <v>33.99</v>
      </c>
      <c r="T1961" s="1">
        <v>3</v>
      </c>
      <c r="U1961" s="1">
        <v>0</v>
      </c>
      <c r="V1961" s="9">
        <v>14.615700000000004</v>
      </c>
    </row>
    <row r="1962" spans="1:22" ht="14.25" customHeight="1" x14ac:dyDescent="0.3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6">
        <v>296.84999999999997</v>
      </c>
      <c r="T1962" s="1">
        <v>5</v>
      </c>
      <c r="U1962" s="1">
        <v>0</v>
      </c>
      <c r="V1962" s="9">
        <v>53.432999999999993</v>
      </c>
    </row>
    <row r="1963" spans="1:22" ht="14.25" customHeight="1" x14ac:dyDescent="0.3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6">
        <v>112.80000000000001</v>
      </c>
      <c r="T1963" s="1">
        <v>6</v>
      </c>
      <c r="U1963" s="1">
        <v>0</v>
      </c>
      <c r="V1963" s="9">
        <v>6.7680000000000007</v>
      </c>
    </row>
    <row r="1964" spans="1:22" ht="14.25" customHeight="1" x14ac:dyDescent="0.3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6">
        <v>13.71</v>
      </c>
      <c r="T1964" s="1">
        <v>3</v>
      </c>
      <c r="U1964" s="1">
        <v>0</v>
      </c>
      <c r="V1964" s="9">
        <v>6.5808</v>
      </c>
    </row>
    <row r="1965" spans="1:22" ht="14.25" customHeight="1" x14ac:dyDescent="0.3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6">
        <v>24.900000000000002</v>
      </c>
      <c r="T1965" s="1">
        <v>5</v>
      </c>
      <c r="U1965" s="1">
        <v>0</v>
      </c>
      <c r="V1965" s="9">
        <v>11.703000000000001</v>
      </c>
    </row>
    <row r="1966" spans="1:22" ht="14.25" customHeight="1" x14ac:dyDescent="0.3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6">
        <v>286.29000000000002</v>
      </c>
      <c r="T1966" s="1">
        <v>3</v>
      </c>
      <c r="U1966" s="1">
        <v>0</v>
      </c>
      <c r="V1966" s="9">
        <v>17.177399999999977</v>
      </c>
    </row>
    <row r="1967" spans="1:22" ht="14.25" customHeight="1" x14ac:dyDescent="0.3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6">
        <v>24.18</v>
      </c>
      <c r="T1967" s="1">
        <v>2</v>
      </c>
      <c r="U1967" s="1">
        <v>0</v>
      </c>
      <c r="V1967" s="9">
        <v>7.2539999999999978</v>
      </c>
    </row>
    <row r="1968" spans="1:22" ht="14.25" customHeight="1" x14ac:dyDescent="0.3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6">
        <v>281.96999999999997</v>
      </c>
      <c r="T1968" s="1">
        <v>3</v>
      </c>
      <c r="U1968" s="1">
        <v>0</v>
      </c>
      <c r="V1968" s="9">
        <v>78.951599999999999</v>
      </c>
    </row>
    <row r="1969" spans="1:22" ht="14.25" customHeight="1" x14ac:dyDescent="0.3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6">
        <v>69.5</v>
      </c>
      <c r="T1969" s="1">
        <v>5</v>
      </c>
      <c r="U1969" s="1">
        <v>0</v>
      </c>
      <c r="V1969" s="9">
        <v>20.154999999999994</v>
      </c>
    </row>
    <row r="1970" spans="1:22" ht="14.25" customHeight="1" x14ac:dyDescent="0.3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6">
        <v>166.44</v>
      </c>
      <c r="T1970" s="1">
        <v>3</v>
      </c>
      <c r="U1970" s="1">
        <v>0</v>
      </c>
      <c r="V1970" s="9">
        <v>79.891199999999998</v>
      </c>
    </row>
    <row r="1971" spans="1:22" ht="14.25" customHeight="1" x14ac:dyDescent="0.3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6">
        <v>291.95999999999998</v>
      </c>
      <c r="T1971" s="1">
        <v>4</v>
      </c>
      <c r="U1971" s="1">
        <v>0</v>
      </c>
      <c r="V1971" s="9">
        <v>102.18599999999998</v>
      </c>
    </row>
    <row r="1972" spans="1:22" ht="14.25" customHeight="1" x14ac:dyDescent="0.3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6">
        <v>6.4080000000000004</v>
      </c>
      <c r="T1972" s="1">
        <v>3</v>
      </c>
      <c r="U1972" s="1">
        <v>0.2</v>
      </c>
      <c r="V1972" s="9">
        <v>0.64079999999999981</v>
      </c>
    </row>
    <row r="1973" spans="1:22" ht="14.25" customHeight="1" x14ac:dyDescent="0.3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6">
        <v>408.74399999999997</v>
      </c>
      <c r="T1973" s="1">
        <v>7</v>
      </c>
      <c r="U1973" s="1">
        <v>0.2</v>
      </c>
      <c r="V1973" s="9">
        <v>76.639499999999984</v>
      </c>
    </row>
    <row r="1974" spans="1:22" ht="14.25" customHeight="1" x14ac:dyDescent="0.3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6">
        <v>5.1039999999999992</v>
      </c>
      <c r="T1974" s="1">
        <v>4</v>
      </c>
      <c r="U1974" s="1">
        <v>0.8</v>
      </c>
      <c r="V1974" s="9">
        <v>-8.6768000000000018</v>
      </c>
    </row>
    <row r="1975" spans="1:22" ht="14.25" customHeight="1" x14ac:dyDescent="0.3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6">
        <v>2.8960000000000004</v>
      </c>
      <c r="T1975" s="1">
        <v>2</v>
      </c>
      <c r="U1975" s="1">
        <v>0.2</v>
      </c>
      <c r="V1975" s="9">
        <v>0.4705999999999998</v>
      </c>
    </row>
    <row r="1976" spans="1:22" ht="14.25" customHeight="1" x14ac:dyDescent="0.3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6">
        <v>35.016000000000005</v>
      </c>
      <c r="T1976" s="1">
        <v>3</v>
      </c>
      <c r="U1976" s="1">
        <v>0.2</v>
      </c>
      <c r="V1976" s="9">
        <v>-2.188500000000003</v>
      </c>
    </row>
    <row r="1977" spans="1:22" ht="14.25" customHeight="1" x14ac:dyDescent="0.3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6">
        <v>275.96999999999997</v>
      </c>
      <c r="T1977" s="1">
        <v>3</v>
      </c>
      <c r="U1977" s="1">
        <v>0</v>
      </c>
      <c r="V1977" s="9">
        <v>11.038799999999981</v>
      </c>
    </row>
    <row r="1978" spans="1:22" ht="14.25" customHeight="1" x14ac:dyDescent="0.3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6">
        <v>1394.95</v>
      </c>
      <c r="T1978" s="1">
        <v>5</v>
      </c>
      <c r="U1978" s="1">
        <v>0</v>
      </c>
      <c r="V1978" s="9">
        <v>362.68699999999995</v>
      </c>
    </row>
    <row r="1979" spans="1:22" ht="14.25" customHeight="1" x14ac:dyDescent="0.3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6">
        <v>545.88</v>
      </c>
      <c r="T1979" s="1">
        <v>6</v>
      </c>
      <c r="U1979" s="1">
        <v>0</v>
      </c>
      <c r="V1979" s="9">
        <v>70.964399999999983</v>
      </c>
    </row>
    <row r="1980" spans="1:22" ht="14.25" customHeight="1" x14ac:dyDescent="0.3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6">
        <v>5.2480000000000002</v>
      </c>
      <c r="T1980" s="1">
        <v>2</v>
      </c>
      <c r="U1980" s="1">
        <v>0.2</v>
      </c>
      <c r="V1980" s="9">
        <v>0.59039999999999915</v>
      </c>
    </row>
    <row r="1981" spans="1:22" ht="14.25" customHeight="1" x14ac:dyDescent="0.3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6">
        <v>933.53600000000006</v>
      </c>
      <c r="T1981" s="1">
        <v>4</v>
      </c>
      <c r="U1981" s="1">
        <v>0.2</v>
      </c>
      <c r="V1981" s="9">
        <v>105.02279999999996</v>
      </c>
    </row>
    <row r="1982" spans="1:22" ht="14.25" customHeight="1" x14ac:dyDescent="0.3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6">
        <v>42.975999999999999</v>
      </c>
      <c r="T1982" s="1">
        <v>4</v>
      </c>
      <c r="U1982" s="1">
        <v>0.2</v>
      </c>
      <c r="V1982" s="9">
        <v>4.2976000000000028</v>
      </c>
    </row>
    <row r="1983" spans="1:22" ht="14.25" customHeight="1" x14ac:dyDescent="0.3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6">
        <v>3.76</v>
      </c>
      <c r="T1983" s="1">
        <v>2</v>
      </c>
      <c r="U1983" s="1">
        <v>0</v>
      </c>
      <c r="V1983" s="9">
        <v>1.8047999999999997</v>
      </c>
    </row>
    <row r="1984" spans="1:22" ht="14.25" customHeight="1" x14ac:dyDescent="0.3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6">
        <v>479.96</v>
      </c>
      <c r="T1984" s="1">
        <v>4</v>
      </c>
      <c r="U1984" s="1">
        <v>0</v>
      </c>
      <c r="V1984" s="9">
        <v>134.3888</v>
      </c>
    </row>
    <row r="1985" spans="1:22" ht="14.25" customHeight="1" x14ac:dyDescent="0.3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6">
        <v>320.88</v>
      </c>
      <c r="T1985" s="1">
        <v>6</v>
      </c>
      <c r="U1985" s="1">
        <v>0</v>
      </c>
      <c r="V1985" s="9">
        <v>93.055199999999957</v>
      </c>
    </row>
    <row r="1986" spans="1:22" ht="14.25" customHeight="1" x14ac:dyDescent="0.3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6">
        <v>23.88</v>
      </c>
      <c r="T1986" s="1">
        <v>3</v>
      </c>
      <c r="U1986" s="1">
        <v>0</v>
      </c>
      <c r="V1986" s="9">
        <v>10.507200000000001</v>
      </c>
    </row>
    <row r="1987" spans="1:22" ht="14.25" customHeight="1" x14ac:dyDescent="0.3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6">
        <v>26.76</v>
      </c>
      <c r="T1987" s="1">
        <v>4</v>
      </c>
      <c r="U1987" s="1">
        <v>0</v>
      </c>
      <c r="V1987" s="9">
        <v>12.3096</v>
      </c>
    </row>
    <row r="1988" spans="1:22" ht="14.25" customHeight="1" x14ac:dyDescent="0.3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6">
        <v>1439.9759999999999</v>
      </c>
      <c r="T1988" s="1">
        <v>4</v>
      </c>
      <c r="U1988" s="1">
        <v>0.4</v>
      </c>
      <c r="V1988" s="9">
        <v>191.99680000000001</v>
      </c>
    </row>
    <row r="1989" spans="1:22" ht="14.25" customHeight="1" x14ac:dyDescent="0.3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6">
        <v>17.22</v>
      </c>
      <c r="T1989" s="1">
        <v>3</v>
      </c>
      <c r="U1989" s="1">
        <v>0</v>
      </c>
      <c r="V1989" s="9">
        <v>7.9212000000000007</v>
      </c>
    </row>
    <row r="1990" spans="1:22" ht="14.25" customHeight="1" x14ac:dyDescent="0.3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6">
        <v>1024.3800000000001</v>
      </c>
      <c r="T1990" s="1">
        <v>7</v>
      </c>
      <c r="U1990" s="1">
        <v>0</v>
      </c>
      <c r="V1990" s="9">
        <v>215.11979999999994</v>
      </c>
    </row>
    <row r="1991" spans="1:22" ht="14.25" customHeight="1" x14ac:dyDescent="0.3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6">
        <v>26.22</v>
      </c>
      <c r="T1991" s="1">
        <v>3</v>
      </c>
      <c r="U1991" s="1">
        <v>0</v>
      </c>
      <c r="V1991" s="9">
        <v>12.323399999999999</v>
      </c>
    </row>
    <row r="1992" spans="1:22" ht="14.25" customHeight="1" x14ac:dyDescent="0.3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6">
        <v>17.34</v>
      </c>
      <c r="T1992" s="1">
        <v>3</v>
      </c>
      <c r="U1992" s="1">
        <v>0</v>
      </c>
      <c r="V1992" s="9">
        <v>8.4966000000000008</v>
      </c>
    </row>
    <row r="1993" spans="1:22" ht="14.25" customHeight="1" x14ac:dyDescent="0.3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6">
        <v>4.9560000000000004</v>
      </c>
      <c r="T1993" s="1">
        <v>4</v>
      </c>
      <c r="U1993" s="1">
        <v>0.7</v>
      </c>
      <c r="V1993" s="9">
        <v>-3.7995999999999981</v>
      </c>
    </row>
    <row r="1994" spans="1:22" ht="14.25" customHeight="1" x14ac:dyDescent="0.3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6">
        <v>71.040000000000006</v>
      </c>
      <c r="T1994" s="1">
        <v>6</v>
      </c>
      <c r="U1994" s="1">
        <v>0.2</v>
      </c>
      <c r="V1994" s="9">
        <v>26.640000000000004</v>
      </c>
    </row>
    <row r="1995" spans="1:22" ht="14.25" customHeight="1" x14ac:dyDescent="0.3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6">
        <v>5.3440000000000003</v>
      </c>
      <c r="T1995" s="1">
        <v>2</v>
      </c>
      <c r="U1995" s="1">
        <v>0.2</v>
      </c>
      <c r="V1995" s="9">
        <v>0.73479999999999923</v>
      </c>
    </row>
    <row r="1996" spans="1:22" ht="14.25" customHeight="1" x14ac:dyDescent="0.3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6">
        <v>11.304</v>
      </c>
      <c r="T1996" s="1">
        <v>3</v>
      </c>
      <c r="U1996" s="1">
        <v>0.2</v>
      </c>
      <c r="V1996" s="9">
        <v>-2.1194999999999999</v>
      </c>
    </row>
    <row r="1997" spans="1:22" ht="14.25" customHeight="1" x14ac:dyDescent="0.3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6">
        <v>294.61999999999995</v>
      </c>
      <c r="T1997" s="1">
        <v>5</v>
      </c>
      <c r="U1997" s="1">
        <v>0.8</v>
      </c>
      <c r="V1997" s="9">
        <v>-766.01199999999994</v>
      </c>
    </row>
    <row r="1998" spans="1:22" ht="14.25" customHeight="1" x14ac:dyDescent="0.3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6">
        <v>8.7520000000000007</v>
      </c>
      <c r="T1998" s="1">
        <v>4</v>
      </c>
      <c r="U1998" s="1">
        <v>0.6</v>
      </c>
      <c r="V1998" s="9">
        <v>-3.719599999999998</v>
      </c>
    </row>
    <row r="1999" spans="1:22" ht="14.25" customHeight="1" x14ac:dyDescent="0.3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6">
        <v>15</v>
      </c>
      <c r="T1999" s="1">
        <v>4</v>
      </c>
      <c r="U1999" s="1">
        <v>0</v>
      </c>
      <c r="V1999" s="9">
        <v>7.1999999999999993</v>
      </c>
    </row>
    <row r="2000" spans="1:22" ht="14.25" customHeight="1" x14ac:dyDescent="0.3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6">
        <v>161.61000000000001</v>
      </c>
      <c r="T2000" s="1">
        <v>1</v>
      </c>
      <c r="U2000" s="1">
        <v>0</v>
      </c>
      <c r="V2000" s="9">
        <v>42.018600000000006</v>
      </c>
    </row>
    <row r="2001" spans="1:22" ht="14.25" customHeight="1" x14ac:dyDescent="0.3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6">
        <v>144.94999999999999</v>
      </c>
      <c r="T2001" s="1">
        <v>5</v>
      </c>
      <c r="U2001" s="1">
        <v>0</v>
      </c>
      <c r="V2001" s="9">
        <v>42.035499999999985</v>
      </c>
    </row>
    <row r="2002" spans="1:22" ht="14.25" customHeight="1" x14ac:dyDescent="0.3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6">
        <v>199.95000000000002</v>
      </c>
      <c r="T2002" s="1">
        <v>5</v>
      </c>
      <c r="U2002" s="1">
        <v>0</v>
      </c>
      <c r="V2002" s="9">
        <v>21.994499999999988</v>
      </c>
    </row>
    <row r="2003" spans="1:22" ht="14.25" customHeight="1" x14ac:dyDescent="0.3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6">
        <v>41.86</v>
      </c>
      <c r="T2003" s="1">
        <v>7</v>
      </c>
      <c r="U2003" s="1">
        <v>0</v>
      </c>
      <c r="V2003" s="9">
        <v>14.232399999999998</v>
      </c>
    </row>
    <row r="2004" spans="1:22" ht="14.25" customHeight="1" x14ac:dyDescent="0.3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6">
        <v>95.94</v>
      </c>
      <c r="T2004" s="1">
        <v>3</v>
      </c>
      <c r="U2004" s="1">
        <v>0</v>
      </c>
      <c r="V2004" s="9">
        <v>9.5940000000000012</v>
      </c>
    </row>
    <row r="2005" spans="1:22" ht="14.25" customHeight="1" x14ac:dyDescent="0.3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6">
        <v>304.45</v>
      </c>
      <c r="T2005" s="1">
        <v>5</v>
      </c>
      <c r="U2005" s="1">
        <v>0</v>
      </c>
      <c r="V2005" s="9">
        <v>76.112499999999983</v>
      </c>
    </row>
    <row r="2006" spans="1:22" ht="14.25" customHeight="1" x14ac:dyDescent="0.3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6">
        <v>11.363999999999997</v>
      </c>
      <c r="T2006" s="1">
        <v>3</v>
      </c>
      <c r="U2006" s="1">
        <v>0.8</v>
      </c>
      <c r="V2006" s="9">
        <v>-17.045999999999999</v>
      </c>
    </row>
    <row r="2007" spans="1:22" ht="14.25" customHeight="1" x14ac:dyDescent="0.3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6">
        <v>29.68</v>
      </c>
      <c r="T2007" s="1">
        <v>7</v>
      </c>
      <c r="U2007" s="1">
        <v>0</v>
      </c>
      <c r="V2007" s="9">
        <v>11.575199999999999</v>
      </c>
    </row>
    <row r="2008" spans="1:22" ht="14.25" customHeight="1" x14ac:dyDescent="0.3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6">
        <v>47.53</v>
      </c>
      <c r="T2008" s="1">
        <v>7</v>
      </c>
      <c r="U2008" s="1">
        <v>0</v>
      </c>
      <c r="V2008" s="9">
        <v>16.160200000000003</v>
      </c>
    </row>
    <row r="2009" spans="1:22" ht="14.25" customHeight="1" x14ac:dyDescent="0.3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6">
        <v>183.37199999999999</v>
      </c>
      <c r="T2009" s="1">
        <v>2</v>
      </c>
      <c r="U2009" s="1">
        <v>0.3</v>
      </c>
      <c r="V2009" s="9">
        <v>-36.674399999999991</v>
      </c>
    </row>
    <row r="2010" spans="1:22" ht="14.25" customHeight="1" x14ac:dyDescent="0.3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6">
        <v>4.2240000000000002</v>
      </c>
      <c r="T2010" s="1">
        <v>3</v>
      </c>
      <c r="U2010" s="1">
        <v>0.2</v>
      </c>
      <c r="V2010" s="9">
        <v>0.47519999999999984</v>
      </c>
    </row>
    <row r="2011" spans="1:22" ht="14.25" customHeight="1" x14ac:dyDescent="0.3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6">
        <v>333.05600000000004</v>
      </c>
      <c r="T2011" s="1">
        <v>2</v>
      </c>
      <c r="U2011" s="1">
        <v>0.2</v>
      </c>
      <c r="V2011" s="9">
        <v>29.142400000000009</v>
      </c>
    </row>
    <row r="2012" spans="1:22" ht="14.25" customHeight="1" x14ac:dyDescent="0.3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6">
        <v>24.896000000000001</v>
      </c>
      <c r="T2012" s="1">
        <v>4</v>
      </c>
      <c r="U2012" s="1">
        <v>0.2</v>
      </c>
      <c r="V2012" s="9">
        <v>7.7799999999999976</v>
      </c>
    </row>
    <row r="2013" spans="1:22" ht="14.25" customHeight="1" x14ac:dyDescent="0.3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6">
        <v>159.98400000000001</v>
      </c>
      <c r="T2013" s="1">
        <v>2</v>
      </c>
      <c r="U2013" s="1">
        <v>0.2</v>
      </c>
      <c r="V2013" s="9">
        <v>35.996400000000001</v>
      </c>
    </row>
    <row r="2014" spans="1:22" ht="14.25" customHeight="1" x14ac:dyDescent="0.3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6">
        <v>46.344000000000001</v>
      </c>
      <c r="T2014" s="1">
        <v>3</v>
      </c>
      <c r="U2014" s="1">
        <v>0.2</v>
      </c>
      <c r="V2014" s="9">
        <v>4.6344000000000012</v>
      </c>
    </row>
    <row r="2015" spans="1:22" ht="14.25" customHeight="1" x14ac:dyDescent="0.3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6">
        <v>350.98</v>
      </c>
      <c r="T2015" s="1">
        <v>1</v>
      </c>
      <c r="U2015" s="1">
        <v>0</v>
      </c>
      <c r="V2015" s="9">
        <v>84.23520000000002</v>
      </c>
    </row>
    <row r="2016" spans="1:22" ht="14.25" customHeight="1" x14ac:dyDescent="0.3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6">
        <v>13.08</v>
      </c>
      <c r="T2016" s="1">
        <v>2</v>
      </c>
      <c r="U2016" s="1">
        <v>0</v>
      </c>
      <c r="V2016" s="9">
        <v>6.0167999999999999</v>
      </c>
    </row>
    <row r="2017" spans="1:22" ht="14.25" customHeight="1" x14ac:dyDescent="0.3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6">
        <v>900.08</v>
      </c>
      <c r="T2017" s="1">
        <v>4</v>
      </c>
      <c r="U2017" s="1">
        <v>0</v>
      </c>
      <c r="V2017" s="9">
        <v>117.0104</v>
      </c>
    </row>
    <row r="2018" spans="1:22" ht="14.25" customHeight="1" x14ac:dyDescent="0.3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6">
        <v>17.568000000000001</v>
      </c>
      <c r="T2018" s="1">
        <v>2</v>
      </c>
      <c r="U2018" s="1">
        <v>0.2</v>
      </c>
      <c r="V2018" s="9">
        <v>6.3684000000000003</v>
      </c>
    </row>
    <row r="2019" spans="1:22" ht="14.25" customHeight="1" x14ac:dyDescent="0.3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6">
        <v>14.62</v>
      </c>
      <c r="T2019" s="1">
        <v>2</v>
      </c>
      <c r="U2019" s="1">
        <v>0</v>
      </c>
      <c r="V2019" s="9">
        <v>6.8713999999999995</v>
      </c>
    </row>
    <row r="2020" spans="1:22" ht="14.25" customHeight="1" x14ac:dyDescent="0.3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6">
        <v>33.36</v>
      </c>
      <c r="T2020" s="1">
        <v>4</v>
      </c>
      <c r="U2020" s="1">
        <v>0</v>
      </c>
      <c r="V2020" s="9">
        <v>8.6736000000000004</v>
      </c>
    </row>
    <row r="2021" spans="1:22" ht="14.25" customHeight="1" x14ac:dyDescent="0.3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6">
        <v>40.14</v>
      </c>
      <c r="T2021" s="1">
        <v>6</v>
      </c>
      <c r="U2021" s="1">
        <v>0</v>
      </c>
      <c r="V2021" s="9">
        <v>19.668600000000001</v>
      </c>
    </row>
    <row r="2022" spans="1:22" ht="14.25" customHeight="1" x14ac:dyDescent="0.3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6">
        <v>1606.23</v>
      </c>
      <c r="T2022" s="1">
        <v>9</v>
      </c>
      <c r="U2022" s="1">
        <v>0</v>
      </c>
      <c r="V2022" s="9">
        <v>481.86899999999986</v>
      </c>
    </row>
    <row r="2023" spans="1:22" ht="14.25" customHeight="1" x14ac:dyDescent="0.3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6">
        <v>17.04</v>
      </c>
      <c r="T2023" s="1">
        <v>3</v>
      </c>
      <c r="U2023" s="1">
        <v>0</v>
      </c>
      <c r="V2023" s="9">
        <v>7.6679999999999993</v>
      </c>
    </row>
    <row r="2024" spans="1:22" ht="14.25" customHeight="1" x14ac:dyDescent="0.3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6">
        <v>49.53</v>
      </c>
      <c r="T2024" s="1">
        <v>3</v>
      </c>
      <c r="U2024" s="1">
        <v>0</v>
      </c>
      <c r="V2024" s="9">
        <v>23.774400000000004</v>
      </c>
    </row>
    <row r="2025" spans="1:22" ht="14.25" customHeight="1" x14ac:dyDescent="0.3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6">
        <v>872.32</v>
      </c>
      <c r="T2025" s="1">
        <v>4</v>
      </c>
      <c r="U2025" s="1">
        <v>0</v>
      </c>
      <c r="V2025" s="9">
        <v>244.24959999999999</v>
      </c>
    </row>
    <row r="2026" spans="1:22" ht="14.25" customHeight="1" x14ac:dyDescent="0.3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6">
        <v>239.12000000000003</v>
      </c>
      <c r="T2026" s="1">
        <v>5</v>
      </c>
      <c r="U2026" s="1">
        <v>0.2</v>
      </c>
      <c r="V2026" s="9">
        <v>77.71399999999997</v>
      </c>
    </row>
    <row r="2027" spans="1:22" ht="14.25" customHeight="1" x14ac:dyDescent="0.3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6">
        <v>141.96</v>
      </c>
      <c r="T2027" s="1">
        <v>2</v>
      </c>
      <c r="U2027" s="1">
        <v>0</v>
      </c>
      <c r="V2027" s="9">
        <v>39.748800000000003</v>
      </c>
    </row>
    <row r="2028" spans="1:22" ht="14.25" customHeight="1" x14ac:dyDescent="0.3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6">
        <v>33.024000000000001</v>
      </c>
      <c r="T2028" s="1">
        <v>2</v>
      </c>
      <c r="U2028" s="1">
        <v>0.2</v>
      </c>
      <c r="V2028" s="9">
        <v>11.558399999999999</v>
      </c>
    </row>
    <row r="2029" spans="1:22" ht="14.25" customHeight="1" x14ac:dyDescent="0.3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6">
        <v>67.13600000000001</v>
      </c>
      <c r="T2029" s="1">
        <v>4</v>
      </c>
      <c r="U2029" s="1">
        <v>0.2</v>
      </c>
      <c r="V2029" s="9">
        <v>23.497599999999995</v>
      </c>
    </row>
    <row r="2030" spans="1:22" ht="14.25" customHeight="1" x14ac:dyDescent="0.3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6">
        <v>14.73</v>
      </c>
      <c r="T2030" s="1">
        <v>3</v>
      </c>
      <c r="U2030" s="1">
        <v>0</v>
      </c>
      <c r="V2030" s="9">
        <v>6.9230999999999998</v>
      </c>
    </row>
    <row r="2031" spans="1:22" ht="14.25" customHeight="1" x14ac:dyDescent="0.3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6">
        <v>104.9</v>
      </c>
      <c r="T2031" s="1">
        <v>5</v>
      </c>
      <c r="U2031" s="1">
        <v>0</v>
      </c>
      <c r="V2031" s="9">
        <v>25.175999999999998</v>
      </c>
    </row>
    <row r="2032" spans="1:22" ht="14.25" customHeight="1" x14ac:dyDescent="0.3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6">
        <v>61.04</v>
      </c>
      <c r="T2032" s="1">
        <v>4</v>
      </c>
      <c r="U2032" s="1">
        <v>0</v>
      </c>
      <c r="V2032" s="9">
        <v>30.52</v>
      </c>
    </row>
    <row r="2033" spans="1:22" ht="14.25" customHeight="1" x14ac:dyDescent="0.3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6">
        <v>10.95</v>
      </c>
      <c r="T2033" s="1">
        <v>3</v>
      </c>
      <c r="U2033" s="1">
        <v>0</v>
      </c>
      <c r="V2033" s="9">
        <v>5.1464999999999996</v>
      </c>
    </row>
    <row r="2034" spans="1:22" ht="14.25" customHeight="1" x14ac:dyDescent="0.3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6">
        <v>9.3920000000000012</v>
      </c>
      <c r="T2034" s="1">
        <v>2</v>
      </c>
      <c r="U2034" s="1">
        <v>0.2</v>
      </c>
      <c r="V2034" s="9">
        <v>3.2871999999999999</v>
      </c>
    </row>
    <row r="2035" spans="1:22" ht="14.25" customHeight="1" x14ac:dyDescent="0.3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6">
        <v>9.3280000000000012</v>
      </c>
      <c r="T2035" s="1">
        <v>1</v>
      </c>
      <c r="U2035" s="1">
        <v>0.2</v>
      </c>
      <c r="V2035" s="9">
        <v>0.8162000000000007</v>
      </c>
    </row>
    <row r="2036" spans="1:22" ht="14.25" customHeight="1" x14ac:dyDescent="0.3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6">
        <v>8.26</v>
      </c>
      <c r="T2036" s="1">
        <v>2</v>
      </c>
      <c r="U2036" s="1">
        <v>0</v>
      </c>
      <c r="V2036" s="9">
        <v>3.8822000000000001</v>
      </c>
    </row>
    <row r="2037" spans="1:22" ht="14.25" customHeight="1" x14ac:dyDescent="0.3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6">
        <v>269.96999999999997</v>
      </c>
      <c r="T2037" s="1">
        <v>3</v>
      </c>
      <c r="U2037" s="1">
        <v>0</v>
      </c>
      <c r="V2037" s="9">
        <v>51.294299999999964</v>
      </c>
    </row>
    <row r="2038" spans="1:22" ht="14.25" customHeight="1" x14ac:dyDescent="0.3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6">
        <v>29.04</v>
      </c>
      <c r="T2038" s="1">
        <v>3</v>
      </c>
      <c r="U2038" s="1">
        <v>0</v>
      </c>
      <c r="V2038" s="9">
        <v>13.9392</v>
      </c>
    </row>
    <row r="2039" spans="1:22" ht="14.25" customHeight="1" x14ac:dyDescent="0.3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6">
        <v>14.62</v>
      </c>
      <c r="T2039" s="1">
        <v>2</v>
      </c>
      <c r="U2039" s="1">
        <v>0</v>
      </c>
      <c r="V2039" s="9">
        <v>6.8713999999999995</v>
      </c>
    </row>
    <row r="2040" spans="1:22" ht="14.25" customHeight="1" x14ac:dyDescent="0.3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6">
        <v>11.952000000000002</v>
      </c>
      <c r="T2040" s="1">
        <v>3</v>
      </c>
      <c r="U2040" s="1">
        <v>0.2</v>
      </c>
      <c r="V2040" s="9">
        <v>4.3326000000000002</v>
      </c>
    </row>
    <row r="2041" spans="1:22" ht="14.25" customHeight="1" x14ac:dyDescent="0.3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6">
        <v>4.5360000000000014</v>
      </c>
      <c r="T2041" s="1">
        <v>7</v>
      </c>
      <c r="U2041" s="1">
        <v>0.7</v>
      </c>
      <c r="V2041" s="9">
        <v>-3.3263999999999996</v>
      </c>
    </row>
    <row r="2042" spans="1:22" ht="14.25" customHeight="1" x14ac:dyDescent="0.3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6">
        <v>9.1560000000000006</v>
      </c>
      <c r="T2042" s="1">
        <v>2</v>
      </c>
      <c r="U2042" s="1">
        <v>0.7</v>
      </c>
      <c r="V2042" s="9">
        <v>-6.1039999999999974</v>
      </c>
    </row>
    <row r="2043" spans="1:22" ht="14.25" customHeight="1" x14ac:dyDescent="0.3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6">
        <v>75.36</v>
      </c>
      <c r="T2043" s="1">
        <v>5</v>
      </c>
      <c r="U2043" s="1">
        <v>0.2</v>
      </c>
      <c r="V2043" s="9">
        <v>20.724000000000007</v>
      </c>
    </row>
    <row r="2044" spans="1:22" ht="14.25" customHeight="1" x14ac:dyDescent="0.3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6">
        <v>57.504000000000005</v>
      </c>
      <c r="T2044" s="1">
        <v>6</v>
      </c>
      <c r="U2044" s="1">
        <v>0.2</v>
      </c>
      <c r="V2044" s="9">
        <v>20.1264</v>
      </c>
    </row>
    <row r="2045" spans="1:22" ht="14.25" customHeight="1" x14ac:dyDescent="0.3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6">
        <v>38.864000000000004</v>
      </c>
      <c r="T2045" s="1">
        <v>7</v>
      </c>
      <c r="U2045" s="1">
        <v>0.2</v>
      </c>
      <c r="V2045" s="9">
        <v>7.7728000000000002</v>
      </c>
    </row>
    <row r="2046" spans="1:22" ht="14.25" customHeight="1" x14ac:dyDescent="0.3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6">
        <v>15.552000000000003</v>
      </c>
      <c r="T2046" s="1">
        <v>3</v>
      </c>
      <c r="U2046" s="1">
        <v>0.2</v>
      </c>
      <c r="V2046" s="9">
        <v>5.4432</v>
      </c>
    </row>
    <row r="2047" spans="1:22" ht="14.25" customHeight="1" x14ac:dyDescent="0.3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6">
        <v>162.63999999999999</v>
      </c>
      <c r="T2047" s="1">
        <v>2</v>
      </c>
      <c r="U2047" s="1">
        <v>0</v>
      </c>
      <c r="V2047" s="9">
        <v>45.539199999999994</v>
      </c>
    </row>
    <row r="2048" spans="1:22" ht="14.25" customHeight="1" x14ac:dyDescent="0.3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6">
        <v>597</v>
      </c>
      <c r="T2048" s="1">
        <v>3</v>
      </c>
      <c r="U2048" s="1">
        <v>0</v>
      </c>
      <c r="V2048" s="9">
        <v>280.59000000000003</v>
      </c>
    </row>
    <row r="2049" spans="1:22" ht="14.25" customHeight="1" x14ac:dyDescent="0.3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6">
        <v>55.48</v>
      </c>
      <c r="T2049" s="1">
        <v>1</v>
      </c>
      <c r="U2049" s="1">
        <v>0</v>
      </c>
      <c r="V2049" s="9">
        <v>26.630399999999998</v>
      </c>
    </row>
    <row r="2050" spans="1:22" ht="14.25" customHeight="1" x14ac:dyDescent="0.3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6">
        <v>289.80000000000007</v>
      </c>
      <c r="T2050" s="1">
        <v>7</v>
      </c>
      <c r="U2050" s="1">
        <v>0.2</v>
      </c>
      <c r="V2050" s="9">
        <v>36.224999999999966</v>
      </c>
    </row>
    <row r="2051" spans="1:22" ht="14.25" customHeight="1" x14ac:dyDescent="0.3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6">
        <v>2.5020000000000002</v>
      </c>
      <c r="T2051" s="1">
        <v>3</v>
      </c>
      <c r="U2051" s="1">
        <v>0.7</v>
      </c>
      <c r="V2051" s="9">
        <v>-2.0015999999999998</v>
      </c>
    </row>
    <row r="2052" spans="1:22" ht="14.25" customHeight="1" x14ac:dyDescent="0.3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6">
        <v>6.4800000000000013</v>
      </c>
      <c r="T2052" s="1">
        <v>4</v>
      </c>
      <c r="U2052" s="1">
        <v>0.7</v>
      </c>
      <c r="V2052" s="9">
        <v>-4.7519999999999989</v>
      </c>
    </row>
    <row r="2053" spans="1:22" ht="14.25" customHeight="1" x14ac:dyDescent="0.3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6">
        <v>341.48799999999994</v>
      </c>
      <c r="T2053" s="1">
        <v>8</v>
      </c>
      <c r="U2053" s="1">
        <v>0.3</v>
      </c>
      <c r="V2053" s="9">
        <v>-73.175999999999988</v>
      </c>
    </row>
    <row r="2054" spans="1:22" ht="14.25" customHeight="1" x14ac:dyDescent="0.3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6">
        <v>11.12</v>
      </c>
      <c r="T2054" s="1">
        <v>5</v>
      </c>
      <c r="U2054" s="1">
        <v>0.2</v>
      </c>
      <c r="V2054" s="9">
        <v>0.83399999999999963</v>
      </c>
    </row>
    <row r="2055" spans="1:22" ht="14.25" customHeight="1" x14ac:dyDescent="0.3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6">
        <v>25.344000000000001</v>
      </c>
      <c r="T2055" s="1">
        <v>6</v>
      </c>
      <c r="U2055" s="1">
        <v>0.2</v>
      </c>
      <c r="V2055" s="9">
        <v>3.4847999999999981</v>
      </c>
    </row>
    <row r="2056" spans="1:22" ht="14.25" customHeight="1" x14ac:dyDescent="0.3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6">
        <v>17.309999999999999</v>
      </c>
      <c r="T2056" s="1">
        <v>3</v>
      </c>
      <c r="U2056" s="1">
        <v>0</v>
      </c>
      <c r="V2056" s="9">
        <v>5.1929999999999996</v>
      </c>
    </row>
    <row r="2057" spans="1:22" ht="14.25" customHeight="1" x14ac:dyDescent="0.3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6">
        <v>199.95000000000002</v>
      </c>
      <c r="T2057" s="1">
        <v>5</v>
      </c>
      <c r="U2057" s="1">
        <v>0</v>
      </c>
      <c r="V2057" s="9">
        <v>63.983999999999988</v>
      </c>
    </row>
    <row r="2058" spans="1:22" ht="14.25" customHeight="1" x14ac:dyDescent="0.3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6">
        <v>1586.6899999999998</v>
      </c>
      <c r="T2058" s="1">
        <v>7</v>
      </c>
      <c r="U2058" s="1">
        <v>0</v>
      </c>
      <c r="V2058" s="9">
        <v>412.5394</v>
      </c>
    </row>
    <row r="2059" spans="1:22" ht="14.25" customHeight="1" x14ac:dyDescent="0.3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6">
        <v>84.99</v>
      </c>
      <c r="T2059" s="1">
        <v>1</v>
      </c>
      <c r="U2059" s="1">
        <v>0</v>
      </c>
      <c r="V2059" s="9">
        <v>30.596399999999996</v>
      </c>
    </row>
    <row r="2060" spans="1:22" ht="14.25" customHeight="1" x14ac:dyDescent="0.3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6">
        <v>411.8</v>
      </c>
      <c r="T2060" s="1">
        <v>2</v>
      </c>
      <c r="U2060" s="1">
        <v>0</v>
      </c>
      <c r="V2060" s="9">
        <v>70.005999999999972</v>
      </c>
    </row>
    <row r="2061" spans="1:22" ht="14.25" customHeight="1" x14ac:dyDescent="0.3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6">
        <v>11.34</v>
      </c>
      <c r="T2061" s="1">
        <v>3</v>
      </c>
      <c r="U2061" s="1">
        <v>0</v>
      </c>
      <c r="V2061" s="9">
        <v>5.2164000000000001</v>
      </c>
    </row>
    <row r="2062" spans="1:22" ht="14.25" customHeight="1" x14ac:dyDescent="0.3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6">
        <v>80.3</v>
      </c>
      <c r="T2062" s="1">
        <v>5</v>
      </c>
      <c r="U2062" s="1">
        <v>0</v>
      </c>
      <c r="V2062" s="9">
        <v>20.877999999999997</v>
      </c>
    </row>
    <row r="2063" spans="1:22" ht="14.25" customHeight="1" x14ac:dyDescent="0.3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6">
        <v>15.968000000000002</v>
      </c>
      <c r="T2063" s="1">
        <v>2</v>
      </c>
      <c r="U2063" s="1">
        <v>0.2</v>
      </c>
      <c r="V2063" s="9">
        <v>5.3891999999999989</v>
      </c>
    </row>
    <row r="2064" spans="1:22" ht="14.25" customHeight="1" x14ac:dyDescent="0.3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6">
        <v>64.740000000000009</v>
      </c>
      <c r="T2064" s="1">
        <v>13</v>
      </c>
      <c r="U2064" s="1">
        <v>0</v>
      </c>
      <c r="V2064" s="9">
        <v>30.427800000000005</v>
      </c>
    </row>
    <row r="2065" spans="1:22" ht="14.25" customHeight="1" x14ac:dyDescent="0.3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6">
        <v>19.295999999999999</v>
      </c>
      <c r="T2065" s="1">
        <v>3</v>
      </c>
      <c r="U2065" s="1">
        <v>0.2</v>
      </c>
      <c r="V2065" s="9">
        <v>6.0299999999999994</v>
      </c>
    </row>
    <row r="2066" spans="1:22" ht="14.25" customHeight="1" x14ac:dyDescent="0.3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6">
        <v>405.64</v>
      </c>
      <c r="T2066" s="1">
        <v>4</v>
      </c>
      <c r="U2066" s="1">
        <v>0</v>
      </c>
      <c r="V2066" s="9">
        <v>12.169199999999989</v>
      </c>
    </row>
    <row r="2067" spans="1:22" ht="14.25" customHeight="1" x14ac:dyDescent="0.3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6">
        <v>146.352</v>
      </c>
      <c r="T2067" s="1">
        <v>3</v>
      </c>
      <c r="U2067" s="1">
        <v>0.2</v>
      </c>
      <c r="V2067" s="9">
        <v>-9.1470000000000056</v>
      </c>
    </row>
    <row r="2068" spans="1:22" ht="14.25" customHeight="1" x14ac:dyDescent="0.3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6">
        <v>251.91</v>
      </c>
      <c r="T2068" s="1">
        <v>9</v>
      </c>
      <c r="U2068" s="1">
        <v>0</v>
      </c>
      <c r="V2068" s="9">
        <v>47.862899999999982</v>
      </c>
    </row>
    <row r="2069" spans="1:22" ht="14.25" customHeight="1" x14ac:dyDescent="0.3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6">
        <v>12.39</v>
      </c>
      <c r="T2069" s="1">
        <v>3</v>
      </c>
      <c r="U2069" s="1">
        <v>0</v>
      </c>
      <c r="V2069" s="9">
        <v>3.7169999999999996</v>
      </c>
    </row>
    <row r="2070" spans="1:22" ht="14.25" customHeight="1" x14ac:dyDescent="0.3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6">
        <v>199.96</v>
      </c>
      <c r="T2070" s="1">
        <v>4</v>
      </c>
      <c r="U2070" s="1">
        <v>0</v>
      </c>
      <c r="V2070" s="9">
        <v>69.98599999999999</v>
      </c>
    </row>
    <row r="2071" spans="1:22" ht="14.25" customHeight="1" x14ac:dyDescent="0.3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6">
        <v>710.83200000000011</v>
      </c>
      <c r="T2071" s="1">
        <v>3</v>
      </c>
      <c r="U2071" s="1">
        <v>0.2</v>
      </c>
      <c r="V2071" s="9">
        <v>-97.739399999999989</v>
      </c>
    </row>
    <row r="2072" spans="1:22" ht="14.25" customHeight="1" x14ac:dyDescent="0.3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6">
        <v>1.9410000000000003</v>
      </c>
      <c r="T2072" s="1">
        <v>1</v>
      </c>
      <c r="U2072" s="1">
        <v>0.7</v>
      </c>
      <c r="V2072" s="9">
        <v>-1.294</v>
      </c>
    </row>
    <row r="2073" spans="1:22" ht="14.25" customHeight="1" x14ac:dyDescent="0.3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6">
        <v>283.92</v>
      </c>
      <c r="T2073" s="1">
        <v>5</v>
      </c>
      <c r="U2073" s="1">
        <v>0.2</v>
      </c>
      <c r="V2073" s="9">
        <v>-46.137000000000029</v>
      </c>
    </row>
    <row r="2074" spans="1:22" ht="14.25" customHeight="1" x14ac:dyDescent="0.3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6">
        <v>7.3120000000000012</v>
      </c>
      <c r="T2074" s="1">
        <v>2</v>
      </c>
      <c r="U2074" s="1">
        <v>0.2</v>
      </c>
      <c r="V2074" s="9">
        <v>2.5591999999999997</v>
      </c>
    </row>
    <row r="2075" spans="1:22" ht="14.25" customHeight="1" x14ac:dyDescent="0.3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6">
        <v>59.97</v>
      </c>
      <c r="T2075" s="1">
        <v>3</v>
      </c>
      <c r="U2075" s="1">
        <v>0</v>
      </c>
      <c r="V2075" s="9">
        <v>13.793099999999999</v>
      </c>
    </row>
    <row r="2076" spans="1:22" ht="14.25" customHeight="1" x14ac:dyDescent="0.3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6">
        <v>761.5440000000001</v>
      </c>
      <c r="T2076" s="1">
        <v>7</v>
      </c>
      <c r="U2076" s="1">
        <v>0.2</v>
      </c>
      <c r="V2076" s="9">
        <v>66.635100000000023</v>
      </c>
    </row>
    <row r="2077" spans="1:22" ht="14.25" customHeight="1" x14ac:dyDescent="0.3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6">
        <v>58.199999999999996</v>
      </c>
      <c r="T2077" s="1">
        <v>3</v>
      </c>
      <c r="U2077" s="1">
        <v>0</v>
      </c>
      <c r="V2077" s="9">
        <v>28.517999999999994</v>
      </c>
    </row>
    <row r="2078" spans="1:22" ht="14.25" customHeight="1" x14ac:dyDescent="0.3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6">
        <v>39.900000000000006</v>
      </c>
      <c r="T2078" s="1">
        <v>5</v>
      </c>
      <c r="U2078" s="1">
        <v>0</v>
      </c>
      <c r="V2078" s="9">
        <v>19.950000000000003</v>
      </c>
    </row>
    <row r="2079" spans="1:22" ht="14.25" customHeight="1" x14ac:dyDescent="0.3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6">
        <v>90.86</v>
      </c>
      <c r="T2079" s="1">
        <v>7</v>
      </c>
      <c r="U2079" s="1">
        <v>0</v>
      </c>
      <c r="V2079" s="9">
        <v>26.349399999999992</v>
      </c>
    </row>
    <row r="2080" spans="1:22" ht="14.25" customHeight="1" x14ac:dyDescent="0.3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6">
        <v>94.85</v>
      </c>
      <c r="T2080" s="1">
        <v>5</v>
      </c>
      <c r="U2080" s="1">
        <v>0</v>
      </c>
      <c r="V2080" s="9">
        <v>45.527999999999992</v>
      </c>
    </row>
    <row r="2081" spans="1:22" ht="14.25" customHeight="1" x14ac:dyDescent="0.3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6">
        <v>106.232</v>
      </c>
      <c r="T2081" s="1">
        <v>7</v>
      </c>
      <c r="U2081" s="1">
        <v>0.2</v>
      </c>
      <c r="V2081" s="9">
        <v>37.181199999999997</v>
      </c>
    </row>
    <row r="2082" spans="1:22" ht="14.25" customHeight="1" x14ac:dyDescent="0.3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6">
        <v>111.98399999999999</v>
      </c>
      <c r="T2082" s="1">
        <v>2</v>
      </c>
      <c r="U2082" s="1">
        <v>0.2</v>
      </c>
      <c r="V2082" s="9">
        <v>11.198400000000003</v>
      </c>
    </row>
    <row r="2083" spans="1:22" ht="14.25" customHeight="1" x14ac:dyDescent="0.3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6">
        <v>7.7120000000000006</v>
      </c>
      <c r="T2083" s="1">
        <v>2</v>
      </c>
      <c r="U2083" s="1">
        <v>0.2</v>
      </c>
      <c r="V2083" s="9">
        <v>1.7352000000000005</v>
      </c>
    </row>
    <row r="2084" spans="1:22" ht="14.25" customHeight="1" x14ac:dyDescent="0.3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6">
        <v>37.44</v>
      </c>
      <c r="T2084" s="1">
        <v>6</v>
      </c>
      <c r="U2084" s="1">
        <v>0</v>
      </c>
      <c r="V2084" s="9">
        <v>16.847999999999999</v>
      </c>
    </row>
    <row r="2085" spans="1:22" ht="14.25" customHeight="1" x14ac:dyDescent="0.3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6">
        <v>23.680000000000003</v>
      </c>
      <c r="T2085" s="1">
        <v>2</v>
      </c>
      <c r="U2085" s="1">
        <v>0.2</v>
      </c>
      <c r="V2085" s="9">
        <v>8.879999999999999</v>
      </c>
    </row>
    <row r="2086" spans="1:22" ht="14.25" customHeight="1" x14ac:dyDescent="0.3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6">
        <v>122.12</v>
      </c>
      <c r="T2086" s="1">
        <v>4</v>
      </c>
      <c r="U2086" s="1">
        <v>0</v>
      </c>
      <c r="V2086" s="9">
        <v>56.175200000000004</v>
      </c>
    </row>
    <row r="2087" spans="1:22" ht="14.25" customHeight="1" x14ac:dyDescent="0.3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6">
        <v>18.45</v>
      </c>
      <c r="T2087" s="1">
        <v>5</v>
      </c>
      <c r="U2087" s="1">
        <v>0</v>
      </c>
      <c r="V2087" s="9">
        <v>8.6715</v>
      </c>
    </row>
    <row r="2088" spans="1:22" ht="14.25" customHeight="1" x14ac:dyDescent="0.3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6">
        <v>324.90000000000003</v>
      </c>
      <c r="T2088" s="1">
        <v>5</v>
      </c>
      <c r="U2088" s="1">
        <v>0</v>
      </c>
      <c r="V2088" s="9">
        <v>38.988000000000014</v>
      </c>
    </row>
    <row r="2089" spans="1:22" ht="14.25" customHeight="1" x14ac:dyDescent="0.3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6">
        <v>146.72999999999999</v>
      </c>
      <c r="T2089" s="1">
        <v>3</v>
      </c>
      <c r="U2089" s="1">
        <v>0</v>
      </c>
      <c r="V2089" s="9">
        <v>68.963099999999997</v>
      </c>
    </row>
    <row r="2090" spans="1:22" ht="14.25" customHeight="1" x14ac:dyDescent="0.3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6">
        <v>3.96</v>
      </c>
      <c r="T2090" s="1">
        <v>2</v>
      </c>
      <c r="U2090" s="1">
        <v>0</v>
      </c>
      <c r="V2090" s="9">
        <v>1.4651999999999998</v>
      </c>
    </row>
    <row r="2091" spans="1:22" ht="14.25" customHeight="1" x14ac:dyDescent="0.3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6">
        <v>5.76</v>
      </c>
      <c r="T2091" s="1">
        <v>2</v>
      </c>
      <c r="U2091" s="1">
        <v>0</v>
      </c>
      <c r="V2091" s="9">
        <v>2.6495999999999995</v>
      </c>
    </row>
    <row r="2092" spans="1:22" ht="14.25" customHeight="1" x14ac:dyDescent="0.3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6">
        <v>26.549999999999997</v>
      </c>
      <c r="T2092" s="1">
        <v>3</v>
      </c>
      <c r="U2092" s="1">
        <v>0</v>
      </c>
      <c r="V2092" s="9">
        <v>13.009499999999999</v>
      </c>
    </row>
    <row r="2093" spans="1:22" ht="14.25" customHeight="1" x14ac:dyDescent="0.3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6">
        <v>310.44300000000004</v>
      </c>
      <c r="T2093" s="1">
        <v>3</v>
      </c>
      <c r="U2093" s="1">
        <v>0.3</v>
      </c>
      <c r="V2093" s="9">
        <v>-48.783900000000031</v>
      </c>
    </row>
    <row r="2094" spans="1:22" ht="14.25" customHeight="1" x14ac:dyDescent="0.3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6">
        <v>479.90000000000003</v>
      </c>
      <c r="T2094" s="1">
        <v>5</v>
      </c>
      <c r="U2094" s="1">
        <v>0</v>
      </c>
      <c r="V2094" s="9">
        <v>81.58299999999997</v>
      </c>
    </row>
    <row r="2095" spans="1:22" ht="14.25" customHeight="1" x14ac:dyDescent="0.3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6">
        <v>12.88</v>
      </c>
      <c r="T2095" s="1">
        <v>1</v>
      </c>
      <c r="U2095" s="1">
        <v>0</v>
      </c>
      <c r="V2095" s="9">
        <v>0.38640000000000008</v>
      </c>
    </row>
    <row r="2096" spans="1:22" ht="14.25" customHeight="1" x14ac:dyDescent="0.3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6">
        <v>13.120000000000001</v>
      </c>
      <c r="T2096" s="1">
        <v>5</v>
      </c>
      <c r="U2096" s="1">
        <v>0.2</v>
      </c>
      <c r="V2096" s="9">
        <v>1.4759999999999982</v>
      </c>
    </row>
    <row r="2097" spans="1:22" ht="14.25" customHeight="1" x14ac:dyDescent="0.3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6">
        <v>511.84</v>
      </c>
      <c r="T2097" s="1">
        <v>8</v>
      </c>
      <c r="U2097" s="1">
        <v>0</v>
      </c>
      <c r="V2097" s="9">
        <v>240.56479999999999</v>
      </c>
    </row>
    <row r="2098" spans="1:22" ht="14.25" customHeight="1" x14ac:dyDescent="0.3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6">
        <v>91.96</v>
      </c>
      <c r="T2098" s="1">
        <v>4</v>
      </c>
      <c r="U2098" s="1">
        <v>0</v>
      </c>
      <c r="V2098" s="9">
        <v>25.748800000000003</v>
      </c>
    </row>
    <row r="2099" spans="1:22" ht="14.25" customHeight="1" x14ac:dyDescent="0.3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6">
        <v>8.34</v>
      </c>
      <c r="T2099" s="1">
        <v>3</v>
      </c>
      <c r="U2099" s="1">
        <v>0</v>
      </c>
      <c r="V2099" s="9">
        <v>2.1683999999999997</v>
      </c>
    </row>
    <row r="2100" spans="1:22" ht="14.25" customHeight="1" x14ac:dyDescent="0.3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6">
        <v>37.68</v>
      </c>
      <c r="T2100" s="1">
        <v>3</v>
      </c>
      <c r="U2100" s="1">
        <v>0.2</v>
      </c>
      <c r="V2100" s="9">
        <v>2.3550000000000022</v>
      </c>
    </row>
    <row r="2101" spans="1:22" ht="14.25" customHeight="1" x14ac:dyDescent="0.3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6">
        <v>279.94400000000002</v>
      </c>
      <c r="T2101" s="1">
        <v>7</v>
      </c>
      <c r="U2101" s="1">
        <v>0.2</v>
      </c>
      <c r="V2101" s="9">
        <v>80.48390000000002</v>
      </c>
    </row>
    <row r="2102" spans="1:22" ht="14.25" customHeight="1" x14ac:dyDescent="0.3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6">
        <v>636.40800000000013</v>
      </c>
      <c r="T2102" s="1">
        <v>3</v>
      </c>
      <c r="U2102" s="1">
        <v>0.2</v>
      </c>
      <c r="V2102" s="9">
        <v>-15.910200000000088</v>
      </c>
    </row>
    <row r="2103" spans="1:22" ht="14.25" customHeight="1" x14ac:dyDescent="0.3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6">
        <v>83.168000000000006</v>
      </c>
      <c r="T2103" s="1">
        <v>4</v>
      </c>
      <c r="U2103" s="1">
        <v>0.2</v>
      </c>
      <c r="V2103" s="9">
        <v>9.3563999999999936</v>
      </c>
    </row>
    <row r="2104" spans="1:22" ht="14.25" customHeight="1" x14ac:dyDescent="0.3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6">
        <v>259.13600000000002</v>
      </c>
      <c r="T2104" s="1">
        <v>4</v>
      </c>
      <c r="U2104" s="1">
        <v>0.2</v>
      </c>
      <c r="V2104" s="9">
        <v>-25.913599999999988</v>
      </c>
    </row>
    <row r="2105" spans="1:22" ht="14.25" customHeight="1" x14ac:dyDescent="0.3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6">
        <v>221.92</v>
      </c>
      <c r="T2105" s="1">
        <v>4</v>
      </c>
      <c r="U2105" s="1">
        <v>0</v>
      </c>
      <c r="V2105" s="9">
        <v>106.52159999999999</v>
      </c>
    </row>
    <row r="2106" spans="1:22" ht="14.25" customHeight="1" x14ac:dyDescent="0.3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6">
        <v>26</v>
      </c>
      <c r="T2106" s="1">
        <v>2</v>
      </c>
      <c r="U2106" s="1">
        <v>0</v>
      </c>
      <c r="V2106" s="9">
        <v>11.7</v>
      </c>
    </row>
    <row r="2107" spans="1:22" ht="14.25" customHeight="1" x14ac:dyDescent="0.3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6">
        <v>15.552000000000003</v>
      </c>
      <c r="T2107" s="1">
        <v>3</v>
      </c>
      <c r="U2107" s="1">
        <v>0.2</v>
      </c>
      <c r="V2107" s="9">
        <v>5.4432</v>
      </c>
    </row>
    <row r="2108" spans="1:22" ht="14.25" customHeight="1" x14ac:dyDescent="0.3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6">
        <v>0.87599999999999978</v>
      </c>
      <c r="T2108" s="1">
        <v>1</v>
      </c>
      <c r="U2108" s="1">
        <v>0.8</v>
      </c>
      <c r="V2108" s="9">
        <v>-1.4016000000000002</v>
      </c>
    </row>
    <row r="2109" spans="1:22" ht="14.25" customHeight="1" x14ac:dyDescent="0.3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6">
        <v>19.98</v>
      </c>
      <c r="T2109" s="1">
        <v>1</v>
      </c>
      <c r="U2109" s="1">
        <v>0</v>
      </c>
      <c r="V2109" s="9">
        <v>9.3905999999999992</v>
      </c>
    </row>
    <row r="2110" spans="1:22" ht="14.25" customHeight="1" x14ac:dyDescent="0.3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6">
        <v>398.35199999999998</v>
      </c>
      <c r="T2110" s="1">
        <v>3</v>
      </c>
      <c r="U2110" s="1">
        <v>0.2</v>
      </c>
      <c r="V2110" s="9">
        <v>124.48499999999999</v>
      </c>
    </row>
    <row r="2111" spans="1:22" ht="14.25" customHeight="1" x14ac:dyDescent="0.3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6">
        <v>5.04</v>
      </c>
      <c r="T2111" s="1">
        <v>3</v>
      </c>
      <c r="U2111" s="1">
        <v>0</v>
      </c>
      <c r="V2111" s="9">
        <v>1.2599999999999998</v>
      </c>
    </row>
    <row r="2112" spans="1:22" ht="14.25" customHeight="1" x14ac:dyDescent="0.3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6">
        <v>17.450000000000003</v>
      </c>
      <c r="T2112" s="1">
        <v>5</v>
      </c>
      <c r="U2112" s="1">
        <v>0</v>
      </c>
      <c r="V2112" s="9">
        <v>8.0269999999999992</v>
      </c>
    </row>
    <row r="2113" spans="1:22" ht="14.25" customHeight="1" x14ac:dyDescent="0.3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6">
        <v>323.13600000000002</v>
      </c>
      <c r="T2113" s="1">
        <v>4</v>
      </c>
      <c r="U2113" s="1">
        <v>0.2</v>
      </c>
      <c r="V2113" s="9">
        <v>20.196000000000012</v>
      </c>
    </row>
    <row r="2114" spans="1:22" ht="14.25" customHeight="1" x14ac:dyDescent="0.3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6">
        <v>29.700000000000003</v>
      </c>
      <c r="T2114" s="1">
        <v>3</v>
      </c>
      <c r="U2114" s="1">
        <v>0</v>
      </c>
      <c r="V2114" s="9">
        <v>8.0190000000000001</v>
      </c>
    </row>
    <row r="2115" spans="1:22" ht="14.25" customHeight="1" x14ac:dyDescent="0.3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6">
        <v>1295.8400000000001</v>
      </c>
      <c r="T2115" s="1">
        <v>4</v>
      </c>
      <c r="U2115" s="1">
        <v>0.2</v>
      </c>
      <c r="V2115" s="9">
        <v>145.78199999999993</v>
      </c>
    </row>
    <row r="2116" spans="1:22" ht="14.25" customHeight="1" x14ac:dyDescent="0.3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6">
        <v>46.84</v>
      </c>
      <c r="T2116" s="1">
        <v>2</v>
      </c>
      <c r="U2116" s="1">
        <v>0</v>
      </c>
      <c r="V2116" s="9">
        <v>12.646799999999999</v>
      </c>
    </row>
    <row r="2117" spans="1:22" ht="14.25" customHeight="1" x14ac:dyDescent="0.3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6">
        <v>425.83300000000003</v>
      </c>
      <c r="T2117" s="1">
        <v>1</v>
      </c>
      <c r="U2117" s="1">
        <v>0.15</v>
      </c>
      <c r="V2117" s="9">
        <v>20.03919999999998</v>
      </c>
    </row>
    <row r="2118" spans="1:22" ht="14.25" customHeight="1" x14ac:dyDescent="0.3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6">
        <v>209.67</v>
      </c>
      <c r="T2118" s="1">
        <v>1</v>
      </c>
      <c r="U2118" s="1">
        <v>0.4</v>
      </c>
      <c r="V2118" s="9">
        <v>-13.978000000000009</v>
      </c>
    </row>
    <row r="2119" spans="1:22" ht="14.25" customHeight="1" x14ac:dyDescent="0.3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6">
        <v>159.88</v>
      </c>
      <c r="T2119" s="1">
        <v>7</v>
      </c>
      <c r="U2119" s="1">
        <v>0</v>
      </c>
      <c r="V2119" s="9">
        <v>73.544799999999995</v>
      </c>
    </row>
    <row r="2120" spans="1:22" ht="14.25" customHeight="1" x14ac:dyDescent="0.3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6">
        <v>5.28</v>
      </c>
      <c r="T2120" s="1">
        <v>1</v>
      </c>
      <c r="U2120" s="1">
        <v>0</v>
      </c>
      <c r="V2120" s="9">
        <v>2.3759999999999999</v>
      </c>
    </row>
    <row r="2121" spans="1:22" ht="14.25" customHeight="1" x14ac:dyDescent="0.3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6">
        <v>895.92</v>
      </c>
      <c r="T2121" s="1">
        <v>5</v>
      </c>
      <c r="U2121" s="1">
        <v>0.2</v>
      </c>
      <c r="V2121" s="9">
        <v>302.37299999999993</v>
      </c>
    </row>
    <row r="2122" spans="1:22" ht="14.25" customHeight="1" x14ac:dyDescent="0.3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6">
        <v>2.8080000000000007</v>
      </c>
      <c r="T2122" s="1">
        <v>3</v>
      </c>
      <c r="U2122" s="1">
        <v>0.7</v>
      </c>
      <c r="V2122" s="9">
        <v>-1.9656000000000002</v>
      </c>
    </row>
    <row r="2123" spans="1:22" ht="14.25" customHeight="1" x14ac:dyDescent="0.3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6">
        <v>215.976</v>
      </c>
      <c r="T2123" s="1">
        <v>3</v>
      </c>
      <c r="U2123" s="1">
        <v>0.2</v>
      </c>
      <c r="V2123" s="9">
        <v>-2.6997000000000355</v>
      </c>
    </row>
    <row r="2124" spans="1:22" ht="14.25" customHeight="1" x14ac:dyDescent="0.3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6">
        <v>241.96</v>
      </c>
      <c r="T2124" s="1">
        <v>2</v>
      </c>
      <c r="U2124" s="1">
        <v>0</v>
      </c>
      <c r="V2124" s="9">
        <v>41.133199999999988</v>
      </c>
    </row>
    <row r="2125" spans="1:22" ht="14.25" customHeight="1" x14ac:dyDescent="0.3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6">
        <v>27.72</v>
      </c>
      <c r="T2125" s="1">
        <v>9</v>
      </c>
      <c r="U2125" s="1">
        <v>0</v>
      </c>
      <c r="V2125" s="9">
        <v>13.3056</v>
      </c>
    </row>
    <row r="2126" spans="1:22" ht="14.25" customHeight="1" x14ac:dyDescent="0.3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6">
        <v>104.68000000000002</v>
      </c>
      <c r="T2126" s="1">
        <v>5</v>
      </c>
      <c r="U2126" s="1">
        <v>0.2</v>
      </c>
      <c r="V2126" s="9">
        <v>35.329499999999996</v>
      </c>
    </row>
    <row r="2127" spans="1:22" ht="14.25" customHeight="1" x14ac:dyDescent="0.3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6">
        <v>62.957999999999998</v>
      </c>
      <c r="T2127" s="1">
        <v>7</v>
      </c>
      <c r="U2127" s="1">
        <v>0.4</v>
      </c>
      <c r="V2127" s="9">
        <v>9.4436999999999998</v>
      </c>
    </row>
    <row r="2128" spans="1:22" ht="14.25" customHeight="1" x14ac:dyDescent="0.3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6">
        <v>86.376000000000005</v>
      </c>
      <c r="T2128" s="1">
        <v>3</v>
      </c>
      <c r="U2128" s="1">
        <v>0.2</v>
      </c>
      <c r="V2128" s="9">
        <v>1.079699999999999</v>
      </c>
    </row>
    <row r="2129" spans="1:22" ht="14.25" customHeight="1" x14ac:dyDescent="0.3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6">
        <v>64.944000000000003</v>
      </c>
      <c r="T2129" s="1">
        <v>3</v>
      </c>
      <c r="U2129" s="1">
        <v>0.2</v>
      </c>
      <c r="V2129" s="9">
        <v>6.4943999999999953</v>
      </c>
    </row>
    <row r="2130" spans="1:22" ht="14.25" customHeight="1" x14ac:dyDescent="0.3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6">
        <v>20.736000000000004</v>
      </c>
      <c r="T2130" s="1">
        <v>4</v>
      </c>
      <c r="U2130" s="1">
        <v>0.2</v>
      </c>
      <c r="V2130" s="9">
        <v>7.2576000000000001</v>
      </c>
    </row>
    <row r="2131" spans="1:22" ht="14.25" customHeight="1" x14ac:dyDescent="0.3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6">
        <v>33.28</v>
      </c>
      <c r="T2131" s="1">
        <v>4</v>
      </c>
      <c r="U2131" s="1">
        <v>0</v>
      </c>
      <c r="V2131" s="9">
        <v>9.3184000000000005</v>
      </c>
    </row>
    <row r="2132" spans="1:22" ht="14.25" customHeight="1" x14ac:dyDescent="0.3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6">
        <v>38.520000000000003</v>
      </c>
      <c r="T2132" s="1">
        <v>9</v>
      </c>
      <c r="U2132" s="1">
        <v>0</v>
      </c>
      <c r="V2132" s="9">
        <v>11.9412</v>
      </c>
    </row>
    <row r="2133" spans="1:22" ht="14.25" customHeight="1" x14ac:dyDescent="0.3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6">
        <v>139.86000000000001</v>
      </c>
      <c r="T2133" s="1">
        <v>7</v>
      </c>
      <c r="U2133" s="1">
        <v>0</v>
      </c>
      <c r="V2133" s="9">
        <v>60.139800000000015</v>
      </c>
    </row>
    <row r="2134" spans="1:22" ht="14.25" customHeight="1" x14ac:dyDescent="0.3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6">
        <v>19.649999999999999</v>
      </c>
      <c r="T2134" s="1">
        <v>3</v>
      </c>
      <c r="U2134" s="1">
        <v>0</v>
      </c>
      <c r="V2134" s="9">
        <v>9.0389999999999997</v>
      </c>
    </row>
    <row r="2135" spans="1:22" ht="14.25" customHeight="1" x14ac:dyDescent="0.3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6">
        <v>152.99100000000001</v>
      </c>
      <c r="T2135" s="1">
        <v>3</v>
      </c>
      <c r="U2135" s="1">
        <v>0.7</v>
      </c>
      <c r="V2135" s="9">
        <v>-122.39280000000002</v>
      </c>
    </row>
    <row r="2136" spans="1:22" ht="14.25" customHeight="1" x14ac:dyDescent="0.3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6">
        <v>10.584</v>
      </c>
      <c r="T2136" s="1">
        <v>7</v>
      </c>
      <c r="U2136" s="1">
        <v>0.2</v>
      </c>
      <c r="V2136" s="9">
        <v>-2.3813999999999993</v>
      </c>
    </row>
    <row r="2137" spans="1:22" ht="14.25" customHeight="1" x14ac:dyDescent="0.3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6">
        <v>94.919999999999987</v>
      </c>
      <c r="T2137" s="1">
        <v>4</v>
      </c>
      <c r="U2137" s="1">
        <v>0.4</v>
      </c>
      <c r="V2137" s="9">
        <v>15.819999999999993</v>
      </c>
    </row>
    <row r="2138" spans="1:22" ht="14.25" customHeight="1" x14ac:dyDescent="0.3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6">
        <v>14.76</v>
      </c>
      <c r="T2138" s="1">
        <v>5</v>
      </c>
      <c r="U2138" s="1">
        <v>0.6</v>
      </c>
      <c r="V2138" s="9">
        <v>-11.439000000000004</v>
      </c>
    </row>
    <row r="2139" spans="1:22" ht="14.25" customHeight="1" x14ac:dyDescent="0.3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6">
        <v>3.6559999999999993</v>
      </c>
      <c r="T2139" s="1">
        <v>4</v>
      </c>
      <c r="U2139" s="1">
        <v>0.8</v>
      </c>
      <c r="V2139" s="9">
        <v>-5.8496000000000024</v>
      </c>
    </row>
    <row r="2140" spans="1:22" ht="14.25" customHeight="1" x14ac:dyDescent="0.3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6">
        <v>146.82</v>
      </c>
      <c r="T2140" s="1">
        <v>3</v>
      </c>
      <c r="U2140" s="1">
        <v>0</v>
      </c>
      <c r="V2140" s="9">
        <v>73.41</v>
      </c>
    </row>
    <row r="2141" spans="1:22" ht="14.25" customHeight="1" x14ac:dyDescent="0.3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6">
        <v>149.54399999999998</v>
      </c>
      <c r="T2141" s="1">
        <v>9</v>
      </c>
      <c r="U2141" s="1">
        <v>0.2</v>
      </c>
      <c r="V2141" s="9">
        <v>50.471099999999993</v>
      </c>
    </row>
    <row r="2142" spans="1:22" ht="14.25" customHeight="1" x14ac:dyDescent="0.3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6">
        <v>17.14</v>
      </c>
      <c r="T2142" s="1">
        <v>2</v>
      </c>
      <c r="U2142" s="1">
        <v>0</v>
      </c>
      <c r="V2142" s="9">
        <v>4.4564000000000004</v>
      </c>
    </row>
    <row r="2143" spans="1:22" ht="14.25" customHeight="1" x14ac:dyDescent="0.3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6">
        <v>991.76400000000012</v>
      </c>
      <c r="T2143" s="1">
        <v>3</v>
      </c>
      <c r="U2143" s="1">
        <v>0.4</v>
      </c>
      <c r="V2143" s="9">
        <v>-347.11740000000009</v>
      </c>
    </row>
    <row r="2144" spans="1:22" ht="14.25" customHeight="1" x14ac:dyDescent="0.3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6">
        <v>30.48</v>
      </c>
      <c r="T2144" s="1">
        <v>6</v>
      </c>
      <c r="U2144" s="1">
        <v>0.2</v>
      </c>
      <c r="V2144" s="9">
        <v>9.9059999999999988</v>
      </c>
    </row>
    <row r="2145" spans="1:22" ht="14.25" customHeight="1" x14ac:dyDescent="0.3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6">
        <v>23.987999999999996</v>
      </c>
      <c r="T2145" s="1">
        <v>2</v>
      </c>
      <c r="U2145" s="1">
        <v>0.4</v>
      </c>
      <c r="V2145" s="9">
        <v>-4.7975999999999974</v>
      </c>
    </row>
    <row r="2146" spans="1:22" ht="14.25" customHeight="1" x14ac:dyDescent="0.3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6">
        <v>16.687999999999999</v>
      </c>
      <c r="T2146" s="1">
        <v>7</v>
      </c>
      <c r="U2146" s="1">
        <v>0.2</v>
      </c>
      <c r="V2146" s="9">
        <v>5.4235999999999995</v>
      </c>
    </row>
    <row r="2147" spans="1:22" ht="14.25" customHeight="1" x14ac:dyDescent="0.3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6">
        <v>422.05799999999994</v>
      </c>
      <c r="T2147" s="1">
        <v>3</v>
      </c>
      <c r="U2147" s="1">
        <v>0.3</v>
      </c>
      <c r="V2147" s="9">
        <v>-18.088200000000001</v>
      </c>
    </row>
    <row r="2148" spans="1:22" ht="14.25" customHeight="1" x14ac:dyDescent="0.3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6">
        <v>38.088000000000001</v>
      </c>
      <c r="T2148" s="1">
        <v>4</v>
      </c>
      <c r="U2148" s="1">
        <v>0.7</v>
      </c>
      <c r="V2148" s="9">
        <v>-27.93119999999999</v>
      </c>
    </row>
    <row r="2149" spans="1:22" ht="14.25" customHeight="1" x14ac:dyDescent="0.3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6">
        <v>254.35200000000003</v>
      </c>
      <c r="T2149" s="1">
        <v>6</v>
      </c>
      <c r="U2149" s="1">
        <v>0.2</v>
      </c>
      <c r="V2149" s="9">
        <v>-50.870400000000018</v>
      </c>
    </row>
    <row r="2150" spans="1:22" ht="14.25" customHeight="1" x14ac:dyDescent="0.3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6">
        <v>43.31</v>
      </c>
      <c r="T2150" s="1">
        <v>1</v>
      </c>
      <c r="U2150" s="1">
        <v>0</v>
      </c>
      <c r="V2150" s="9">
        <v>4.330999999999996</v>
      </c>
    </row>
    <row r="2151" spans="1:22" ht="14.25" customHeight="1" x14ac:dyDescent="0.3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6">
        <v>84.949999999999989</v>
      </c>
      <c r="T2151" s="1">
        <v>5</v>
      </c>
      <c r="U2151" s="1">
        <v>0</v>
      </c>
      <c r="V2151" s="9">
        <v>22.086999999999996</v>
      </c>
    </row>
    <row r="2152" spans="1:22" ht="14.25" customHeight="1" x14ac:dyDescent="0.3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6">
        <v>233.05799999999999</v>
      </c>
      <c r="T2152" s="1">
        <v>3</v>
      </c>
      <c r="U2152" s="1">
        <v>0.3</v>
      </c>
      <c r="V2152" s="9">
        <v>-53.270399999999995</v>
      </c>
    </row>
    <row r="2153" spans="1:22" ht="14.25" customHeight="1" x14ac:dyDescent="0.3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6">
        <v>111.79</v>
      </c>
      <c r="T2153" s="1">
        <v>7</v>
      </c>
      <c r="U2153" s="1">
        <v>0</v>
      </c>
      <c r="V2153" s="9">
        <v>43.598100000000002</v>
      </c>
    </row>
    <row r="2154" spans="1:22" ht="14.25" customHeight="1" x14ac:dyDescent="0.3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6">
        <v>14.940000000000001</v>
      </c>
      <c r="T2154" s="1">
        <v>3</v>
      </c>
      <c r="U2154" s="1">
        <v>0</v>
      </c>
      <c r="V2154" s="9">
        <v>7.0218000000000007</v>
      </c>
    </row>
    <row r="2155" spans="1:22" ht="14.25" customHeight="1" x14ac:dyDescent="0.3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6">
        <v>14.16</v>
      </c>
      <c r="T2155" s="1">
        <v>2</v>
      </c>
      <c r="U2155" s="1">
        <v>0.2</v>
      </c>
      <c r="V2155" s="9">
        <v>5.133</v>
      </c>
    </row>
    <row r="2156" spans="1:22" ht="14.25" customHeight="1" x14ac:dyDescent="0.3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6">
        <v>22.608000000000001</v>
      </c>
      <c r="T2156" s="1">
        <v>3</v>
      </c>
      <c r="U2156" s="1">
        <v>0.6</v>
      </c>
      <c r="V2156" s="9">
        <v>-10.173599999999997</v>
      </c>
    </row>
    <row r="2157" spans="1:22" ht="14.25" customHeight="1" x14ac:dyDescent="0.3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6">
        <v>21.48</v>
      </c>
      <c r="T2157" s="1">
        <v>6</v>
      </c>
      <c r="U2157" s="1">
        <v>0</v>
      </c>
      <c r="V2157" s="9">
        <v>10.74</v>
      </c>
    </row>
    <row r="2158" spans="1:22" ht="14.25" customHeight="1" x14ac:dyDescent="0.3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6">
        <v>501.81000000000006</v>
      </c>
      <c r="T2158" s="1">
        <v>3</v>
      </c>
      <c r="U2158" s="1">
        <v>0</v>
      </c>
      <c r="V2158" s="9">
        <v>0</v>
      </c>
    </row>
    <row r="2159" spans="1:22" ht="14.25" customHeight="1" x14ac:dyDescent="0.3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6">
        <v>161.94</v>
      </c>
      <c r="T2159" s="1">
        <v>3</v>
      </c>
      <c r="U2159" s="1">
        <v>0</v>
      </c>
      <c r="V2159" s="9">
        <v>9.716399999999993</v>
      </c>
    </row>
    <row r="2160" spans="1:22" ht="14.25" customHeight="1" x14ac:dyDescent="0.3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6">
        <v>17.856000000000002</v>
      </c>
      <c r="T2160" s="1">
        <v>4</v>
      </c>
      <c r="U2160" s="1">
        <v>0.2</v>
      </c>
      <c r="V2160" s="9">
        <v>2.0087999999999973</v>
      </c>
    </row>
    <row r="2161" spans="1:22" ht="14.25" customHeight="1" x14ac:dyDescent="0.3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6">
        <v>8.8079999999999981</v>
      </c>
      <c r="T2161" s="1">
        <v>3</v>
      </c>
      <c r="U2161" s="1">
        <v>0.8</v>
      </c>
      <c r="V2161" s="9">
        <v>-14.973600000000001</v>
      </c>
    </row>
    <row r="2162" spans="1:22" ht="14.25" customHeight="1" x14ac:dyDescent="0.3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6">
        <v>79.384000000000015</v>
      </c>
      <c r="T2162" s="1">
        <v>1</v>
      </c>
      <c r="U2162" s="1">
        <v>0.2</v>
      </c>
      <c r="V2162" s="9">
        <v>29.768999999999998</v>
      </c>
    </row>
    <row r="2163" spans="1:22" ht="14.25" customHeight="1" x14ac:dyDescent="0.3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6">
        <v>34.58</v>
      </c>
      <c r="T2163" s="1">
        <v>1</v>
      </c>
      <c r="U2163" s="1">
        <v>0</v>
      </c>
      <c r="V2163" s="9">
        <v>10.028199999999998</v>
      </c>
    </row>
    <row r="2164" spans="1:22" ht="14.25" customHeight="1" x14ac:dyDescent="0.3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6">
        <v>314.54999999999995</v>
      </c>
      <c r="T2164" s="1">
        <v>3</v>
      </c>
      <c r="U2164" s="1">
        <v>0</v>
      </c>
      <c r="V2164" s="9">
        <v>150.98399999999998</v>
      </c>
    </row>
    <row r="2165" spans="1:22" ht="14.25" customHeight="1" x14ac:dyDescent="0.3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6">
        <v>191.976</v>
      </c>
      <c r="T2165" s="1">
        <v>3</v>
      </c>
      <c r="U2165" s="1">
        <v>0.2</v>
      </c>
      <c r="V2165" s="9">
        <v>23.996999999999986</v>
      </c>
    </row>
    <row r="2166" spans="1:22" ht="14.25" customHeight="1" x14ac:dyDescent="0.3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6">
        <v>8.2880000000000003</v>
      </c>
      <c r="T2166" s="1">
        <v>2</v>
      </c>
      <c r="U2166" s="1">
        <v>0.2</v>
      </c>
      <c r="V2166" s="9">
        <v>3.0043999999999995</v>
      </c>
    </row>
    <row r="2167" spans="1:22" ht="14.25" customHeight="1" x14ac:dyDescent="0.3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6">
        <v>139.91999999999999</v>
      </c>
      <c r="T2167" s="1">
        <v>5</v>
      </c>
      <c r="U2167" s="1">
        <v>0.6</v>
      </c>
      <c r="V2167" s="9">
        <v>-150.41399999999999</v>
      </c>
    </row>
    <row r="2168" spans="1:22" ht="14.25" customHeight="1" x14ac:dyDescent="0.3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6">
        <v>15.872</v>
      </c>
      <c r="T2168" s="1">
        <v>1</v>
      </c>
      <c r="U2168" s="1">
        <v>0.2</v>
      </c>
      <c r="V2168" s="9">
        <v>1.1904000000000003</v>
      </c>
    </row>
    <row r="2169" spans="1:22" ht="14.25" customHeight="1" x14ac:dyDescent="0.3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6">
        <v>6.2859999999999987</v>
      </c>
      <c r="T2169" s="1">
        <v>7</v>
      </c>
      <c r="U2169" s="1">
        <v>0.8</v>
      </c>
      <c r="V2169" s="9">
        <v>-11.000500000000008</v>
      </c>
    </row>
    <row r="2170" spans="1:22" ht="14.25" customHeight="1" x14ac:dyDescent="0.3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6">
        <v>14.015999999999998</v>
      </c>
      <c r="T2170" s="1">
        <v>3</v>
      </c>
      <c r="U2170" s="1">
        <v>0.2</v>
      </c>
      <c r="V2170" s="9">
        <v>1.7519999999999998</v>
      </c>
    </row>
    <row r="2171" spans="1:22" ht="14.25" customHeight="1" x14ac:dyDescent="0.3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6">
        <v>71.975999999999999</v>
      </c>
      <c r="T2171" s="1">
        <v>3</v>
      </c>
      <c r="U2171" s="1">
        <v>0.2</v>
      </c>
      <c r="V2171" s="9">
        <v>-8.9970000000000034</v>
      </c>
    </row>
    <row r="2172" spans="1:22" ht="14.25" customHeight="1" x14ac:dyDescent="0.3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6">
        <v>107.982</v>
      </c>
      <c r="T2172" s="1">
        <v>3</v>
      </c>
      <c r="U2172" s="1">
        <v>0.4</v>
      </c>
      <c r="V2172" s="9">
        <v>-26.995499999999993</v>
      </c>
    </row>
    <row r="2173" spans="1:22" ht="14.25" customHeight="1" x14ac:dyDescent="0.3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6">
        <v>305.31200000000001</v>
      </c>
      <c r="T2173" s="1">
        <v>2</v>
      </c>
      <c r="U2173" s="1">
        <v>0.3</v>
      </c>
      <c r="V2173" s="9">
        <v>-8.7232000000000198</v>
      </c>
    </row>
    <row r="2174" spans="1:22" ht="14.25" customHeight="1" x14ac:dyDescent="0.3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6">
        <v>19.752000000000002</v>
      </c>
      <c r="T2174" s="1">
        <v>3</v>
      </c>
      <c r="U2174" s="1">
        <v>0.2</v>
      </c>
      <c r="V2174" s="9">
        <v>6.9131999999999998</v>
      </c>
    </row>
    <row r="2175" spans="1:22" ht="14.25" customHeight="1" x14ac:dyDescent="0.3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6">
        <v>9.2639999999999976</v>
      </c>
      <c r="T2175" s="1">
        <v>3</v>
      </c>
      <c r="U2175" s="1">
        <v>0.8</v>
      </c>
      <c r="V2175" s="9">
        <v>-13.895999999999997</v>
      </c>
    </row>
    <row r="2176" spans="1:22" ht="14.25" customHeight="1" x14ac:dyDescent="0.3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6">
        <v>61.792000000000002</v>
      </c>
      <c r="T2176" s="1">
        <v>4</v>
      </c>
      <c r="U2176" s="1">
        <v>0.2</v>
      </c>
      <c r="V2176" s="9">
        <v>6.1792000000000016</v>
      </c>
    </row>
    <row r="2177" spans="1:22" ht="14.25" customHeight="1" x14ac:dyDescent="0.3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6">
        <v>45.68</v>
      </c>
      <c r="T2177" s="1">
        <v>2</v>
      </c>
      <c r="U2177" s="1">
        <v>0</v>
      </c>
      <c r="V2177" s="9">
        <v>21.012799999999999</v>
      </c>
    </row>
    <row r="2178" spans="1:22" ht="14.25" customHeight="1" x14ac:dyDescent="0.3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6">
        <v>60.12</v>
      </c>
      <c r="T2178" s="1">
        <v>9</v>
      </c>
      <c r="U2178" s="1">
        <v>0</v>
      </c>
      <c r="V2178" s="9">
        <v>28.857599999999998</v>
      </c>
    </row>
    <row r="2179" spans="1:22" ht="14.25" customHeight="1" x14ac:dyDescent="0.3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6">
        <v>41.72</v>
      </c>
      <c r="T2179" s="1">
        <v>5</v>
      </c>
      <c r="U2179" s="1">
        <v>0.2</v>
      </c>
      <c r="V2179" s="9">
        <v>13.037499999999998</v>
      </c>
    </row>
    <row r="2180" spans="1:22" ht="14.25" customHeight="1" x14ac:dyDescent="0.3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6">
        <v>71.599999999999994</v>
      </c>
      <c r="T2180" s="1">
        <v>8</v>
      </c>
      <c r="U2180" s="1">
        <v>0</v>
      </c>
      <c r="V2180" s="9">
        <v>32.935999999999993</v>
      </c>
    </row>
    <row r="2181" spans="1:22" ht="14.25" customHeight="1" x14ac:dyDescent="0.3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6">
        <v>85.232000000000014</v>
      </c>
      <c r="T2181" s="1">
        <v>7</v>
      </c>
      <c r="U2181" s="1">
        <v>0.2</v>
      </c>
      <c r="V2181" s="9">
        <v>30.896599999999996</v>
      </c>
    </row>
    <row r="2182" spans="1:22" ht="14.25" customHeight="1" x14ac:dyDescent="0.3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6">
        <v>44.400000000000006</v>
      </c>
      <c r="T2182" s="1">
        <v>3</v>
      </c>
      <c r="U2182" s="1">
        <v>0</v>
      </c>
      <c r="V2182" s="9">
        <v>22.200000000000003</v>
      </c>
    </row>
    <row r="2183" spans="1:22" ht="14.25" customHeight="1" x14ac:dyDescent="0.3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6">
        <v>442.76400000000001</v>
      </c>
      <c r="T2183" s="1">
        <v>4</v>
      </c>
      <c r="U2183" s="1">
        <v>0.1</v>
      </c>
      <c r="V2183" s="9">
        <v>59.035200000000003</v>
      </c>
    </row>
    <row r="2184" spans="1:22" ht="14.25" customHeight="1" x14ac:dyDescent="0.3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6">
        <v>3999.95</v>
      </c>
      <c r="T2184" s="1">
        <v>5</v>
      </c>
      <c r="U2184" s="1">
        <v>0</v>
      </c>
      <c r="V2184" s="9">
        <v>1159.9854999999998</v>
      </c>
    </row>
    <row r="2185" spans="1:22" ht="14.25" customHeight="1" x14ac:dyDescent="0.3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6">
        <v>199.95000000000002</v>
      </c>
      <c r="T2185" s="1">
        <v>5</v>
      </c>
      <c r="U2185" s="1">
        <v>0</v>
      </c>
      <c r="V2185" s="9">
        <v>21.994499999999988</v>
      </c>
    </row>
    <row r="2186" spans="1:22" ht="14.25" customHeight="1" x14ac:dyDescent="0.3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6">
        <v>63.68</v>
      </c>
      <c r="T2186" s="1">
        <v>8</v>
      </c>
      <c r="U2186" s="1">
        <v>0</v>
      </c>
      <c r="V2186" s="9">
        <v>28.019200000000005</v>
      </c>
    </row>
    <row r="2187" spans="1:22" ht="14.25" customHeight="1" x14ac:dyDescent="0.3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6">
        <v>54.896000000000008</v>
      </c>
      <c r="T2187" s="1">
        <v>2</v>
      </c>
      <c r="U2187" s="1">
        <v>0.2</v>
      </c>
      <c r="V2187" s="9">
        <v>18.5274</v>
      </c>
    </row>
    <row r="2188" spans="1:22" ht="14.25" customHeight="1" x14ac:dyDescent="0.3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6">
        <v>29</v>
      </c>
      <c r="T2188" s="1">
        <v>2</v>
      </c>
      <c r="U2188" s="1">
        <v>0</v>
      </c>
      <c r="V2188" s="9">
        <v>7.25</v>
      </c>
    </row>
    <row r="2189" spans="1:22" ht="14.25" customHeight="1" x14ac:dyDescent="0.3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6">
        <v>70.08</v>
      </c>
      <c r="T2189" s="1">
        <v>6</v>
      </c>
      <c r="U2189" s="1">
        <v>0</v>
      </c>
      <c r="V2189" s="9">
        <v>35.04</v>
      </c>
    </row>
    <row r="2190" spans="1:22" ht="14.25" customHeight="1" x14ac:dyDescent="0.3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6">
        <v>121.3</v>
      </c>
      <c r="T2190" s="1">
        <v>2</v>
      </c>
      <c r="U2190" s="1">
        <v>0</v>
      </c>
      <c r="V2190" s="9">
        <v>25.472999999999999</v>
      </c>
    </row>
    <row r="2191" spans="1:22" ht="14.25" customHeight="1" x14ac:dyDescent="0.3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6">
        <v>1454.4900000000002</v>
      </c>
      <c r="T2191" s="1">
        <v>9</v>
      </c>
      <c r="U2191" s="1">
        <v>0</v>
      </c>
      <c r="V2191" s="9">
        <v>378.16740000000004</v>
      </c>
    </row>
    <row r="2192" spans="1:22" ht="14.25" customHeight="1" x14ac:dyDescent="0.3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6">
        <v>60.81</v>
      </c>
      <c r="T2192" s="1">
        <v>3</v>
      </c>
      <c r="U2192" s="1">
        <v>0</v>
      </c>
      <c r="V2192" s="9">
        <v>17.026800000000001</v>
      </c>
    </row>
    <row r="2193" spans="1:22" ht="14.25" customHeight="1" x14ac:dyDescent="0.3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6">
        <v>153.55199999999999</v>
      </c>
      <c r="T2193" s="1">
        <v>3</v>
      </c>
      <c r="U2193" s="1">
        <v>0.2</v>
      </c>
      <c r="V2193" s="9">
        <v>51.823799999999999</v>
      </c>
    </row>
    <row r="2194" spans="1:22" ht="14.25" customHeight="1" x14ac:dyDescent="0.3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6">
        <v>65.34</v>
      </c>
      <c r="T2194" s="1">
        <v>3</v>
      </c>
      <c r="U2194" s="1">
        <v>0</v>
      </c>
      <c r="V2194" s="9">
        <v>22.869</v>
      </c>
    </row>
    <row r="2195" spans="1:22" ht="14.25" customHeight="1" x14ac:dyDescent="0.3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6">
        <v>123.92</v>
      </c>
      <c r="T2195" s="1">
        <v>4</v>
      </c>
      <c r="U2195" s="1">
        <v>0</v>
      </c>
      <c r="V2195" s="9">
        <v>55.763999999999996</v>
      </c>
    </row>
    <row r="2196" spans="1:22" ht="14.25" customHeight="1" x14ac:dyDescent="0.3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6">
        <v>35.099999999999994</v>
      </c>
      <c r="T2196" s="1">
        <v>3</v>
      </c>
      <c r="U2196" s="1">
        <v>0</v>
      </c>
      <c r="V2196" s="9">
        <v>12.285</v>
      </c>
    </row>
    <row r="2197" spans="1:22" ht="14.25" customHeight="1" x14ac:dyDescent="0.3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6">
        <v>44.75</v>
      </c>
      <c r="T2197" s="1">
        <v>5</v>
      </c>
      <c r="U2197" s="1">
        <v>0</v>
      </c>
      <c r="V2197" s="9">
        <v>8.5024999999999942</v>
      </c>
    </row>
    <row r="2198" spans="1:22" ht="14.25" customHeight="1" x14ac:dyDescent="0.3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6">
        <v>4.7039999999999997</v>
      </c>
      <c r="T2198" s="1">
        <v>2</v>
      </c>
      <c r="U2198" s="1">
        <v>0.2</v>
      </c>
      <c r="V2198" s="9">
        <v>0.41160000000000019</v>
      </c>
    </row>
    <row r="2199" spans="1:22" ht="14.25" customHeight="1" x14ac:dyDescent="0.3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6">
        <v>14.669999999999998</v>
      </c>
      <c r="T2199" s="1">
        <v>3</v>
      </c>
      <c r="U2199" s="1">
        <v>0</v>
      </c>
      <c r="V2199" s="9">
        <v>3.9609000000000001</v>
      </c>
    </row>
    <row r="2200" spans="1:22" ht="14.25" customHeight="1" x14ac:dyDescent="0.3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6">
        <v>15.552000000000003</v>
      </c>
      <c r="T2200" s="1">
        <v>3</v>
      </c>
      <c r="U2200" s="1">
        <v>0.2</v>
      </c>
      <c r="V2200" s="9">
        <v>5.4432</v>
      </c>
    </row>
    <row r="2201" spans="1:22" ht="14.25" customHeight="1" x14ac:dyDescent="0.3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6">
        <v>5.2320000000000002</v>
      </c>
      <c r="T2201" s="1">
        <v>1</v>
      </c>
      <c r="U2201" s="1">
        <v>0.2</v>
      </c>
      <c r="V2201" s="9">
        <v>1.7003999999999999</v>
      </c>
    </row>
    <row r="2202" spans="1:22" ht="14.25" customHeight="1" x14ac:dyDescent="0.3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6">
        <v>22.200000000000003</v>
      </c>
      <c r="T2202" s="1">
        <v>6</v>
      </c>
      <c r="U2202" s="1">
        <v>0</v>
      </c>
      <c r="V2202" s="9">
        <v>9.1020000000000021</v>
      </c>
    </row>
    <row r="2203" spans="1:22" ht="14.25" customHeight="1" x14ac:dyDescent="0.3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6">
        <v>881.93</v>
      </c>
      <c r="T2203" s="1">
        <v>7</v>
      </c>
      <c r="U2203" s="1">
        <v>0</v>
      </c>
      <c r="V2203" s="9">
        <v>229.30180000000001</v>
      </c>
    </row>
    <row r="2204" spans="1:22" ht="14.25" customHeight="1" x14ac:dyDescent="0.3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6">
        <v>6.0960000000000001</v>
      </c>
      <c r="T2204" s="1">
        <v>2</v>
      </c>
      <c r="U2204" s="1">
        <v>0.2</v>
      </c>
      <c r="V2204" s="9">
        <v>2.1335999999999999</v>
      </c>
    </row>
    <row r="2205" spans="1:22" ht="14.25" customHeight="1" x14ac:dyDescent="0.3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6">
        <v>191.82</v>
      </c>
      <c r="T2205" s="1">
        <v>3</v>
      </c>
      <c r="U2205" s="1">
        <v>0</v>
      </c>
      <c r="V2205" s="9">
        <v>74.809799999999996</v>
      </c>
    </row>
    <row r="2206" spans="1:22" ht="14.25" customHeight="1" x14ac:dyDescent="0.3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6">
        <v>20.103999999999999</v>
      </c>
      <c r="T2206" s="1">
        <v>1</v>
      </c>
      <c r="U2206" s="1">
        <v>0.2</v>
      </c>
      <c r="V2206" s="9">
        <v>1.7591000000000001</v>
      </c>
    </row>
    <row r="2207" spans="1:22" ht="14.25" customHeight="1" x14ac:dyDescent="0.3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6">
        <v>67.56</v>
      </c>
      <c r="T2207" s="1">
        <v>3</v>
      </c>
      <c r="U2207" s="1">
        <v>0.2</v>
      </c>
      <c r="V2207" s="9">
        <v>8.4449999999999896</v>
      </c>
    </row>
    <row r="2208" spans="1:22" ht="14.25" customHeight="1" x14ac:dyDescent="0.3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6">
        <v>29.931999999999992</v>
      </c>
      <c r="T2208" s="1">
        <v>7</v>
      </c>
      <c r="U2208" s="1">
        <v>0.8</v>
      </c>
      <c r="V2208" s="9">
        <v>-46.394600000000011</v>
      </c>
    </row>
    <row r="2209" spans="1:22" ht="14.25" customHeight="1" x14ac:dyDescent="0.3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6">
        <v>38.272000000000006</v>
      </c>
      <c r="T2209" s="1">
        <v>4</v>
      </c>
      <c r="U2209" s="1">
        <v>0.2</v>
      </c>
      <c r="V2209" s="9">
        <v>3.8272000000000013</v>
      </c>
    </row>
    <row r="2210" spans="1:22" ht="14.25" customHeight="1" x14ac:dyDescent="0.3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6">
        <v>16.52</v>
      </c>
      <c r="T2210" s="1">
        <v>4</v>
      </c>
      <c r="U2210" s="1">
        <v>0</v>
      </c>
      <c r="V2210" s="9">
        <v>7.5991999999999997</v>
      </c>
    </row>
    <row r="2211" spans="1:22" ht="14.25" customHeight="1" x14ac:dyDescent="0.3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6">
        <v>832.93</v>
      </c>
      <c r="T2211" s="1">
        <v>7</v>
      </c>
      <c r="U2211" s="1">
        <v>0</v>
      </c>
      <c r="V2211" s="9">
        <v>233.22039999999998</v>
      </c>
    </row>
    <row r="2212" spans="1:22" ht="14.25" customHeight="1" x14ac:dyDescent="0.3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6">
        <v>43.8</v>
      </c>
      <c r="T2212" s="1">
        <v>10</v>
      </c>
      <c r="U2212" s="1">
        <v>0</v>
      </c>
      <c r="V2212" s="9">
        <v>21.023999999999997</v>
      </c>
    </row>
    <row r="2213" spans="1:22" ht="14.25" customHeight="1" x14ac:dyDescent="0.3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6">
        <v>167.292</v>
      </c>
      <c r="T2213" s="1">
        <v>6</v>
      </c>
      <c r="U2213" s="1">
        <v>0.1</v>
      </c>
      <c r="V2213" s="9">
        <v>29.7408</v>
      </c>
    </row>
    <row r="2214" spans="1:22" ht="14.25" customHeight="1" x14ac:dyDescent="0.3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6">
        <v>27.42</v>
      </c>
      <c r="T2214" s="1">
        <v>1</v>
      </c>
      <c r="U2214" s="1">
        <v>0</v>
      </c>
      <c r="V2214" s="9">
        <v>11.2422</v>
      </c>
    </row>
    <row r="2215" spans="1:22" ht="14.25" customHeight="1" x14ac:dyDescent="0.3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6">
        <v>1.4400000000000002</v>
      </c>
      <c r="T2215" s="1">
        <v>1</v>
      </c>
      <c r="U2215" s="1">
        <v>0.2</v>
      </c>
      <c r="V2215" s="9">
        <v>0.504</v>
      </c>
    </row>
    <row r="2216" spans="1:22" ht="14.25" customHeight="1" x14ac:dyDescent="0.3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6">
        <v>61.77600000000001</v>
      </c>
      <c r="T2216" s="1">
        <v>13</v>
      </c>
      <c r="U2216" s="1">
        <v>0.2</v>
      </c>
      <c r="V2216" s="9">
        <v>20.849399999999996</v>
      </c>
    </row>
    <row r="2217" spans="1:22" ht="14.25" customHeight="1" x14ac:dyDescent="0.3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6">
        <v>241.96</v>
      </c>
      <c r="T2217" s="1">
        <v>2</v>
      </c>
      <c r="U2217" s="1">
        <v>0</v>
      </c>
      <c r="V2217" s="9">
        <v>60.490000000000009</v>
      </c>
    </row>
    <row r="2218" spans="1:22" ht="14.25" customHeight="1" x14ac:dyDescent="0.3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6">
        <v>108.608</v>
      </c>
      <c r="T2218" s="1">
        <v>4</v>
      </c>
      <c r="U2218" s="1">
        <v>0.2</v>
      </c>
      <c r="V2218" s="9">
        <v>9.5031999999999925</v>
      </c>
    </row>
    <row r="2219" spans="1:22" ht="14.25" customHeight="1" x14ac:dyDescent="0.3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6">
        <v>2.8160000000000003</v>
      </c>
      <c r="T2219" s="1">
        <v>2</v>
      </c>
      <c r="U2219" s="1">
        <v>0.2</v>
      </c>
      <c r="V2219" s="9">
        <v>0.98559999999999992</v>
      </c>
    </row>
    <row r="2220" spans="1:22" ht="14.25" customHeight="1" x14ac:dyDescent="0.3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6">
        <v>9.9840000000000018</v>
      </c>
      <c r="T2220" s="1">
        <v>4</v>
      </c>
      <c r="U2220" s="1">
        <v>0.2</v>
      </c>
      <c r="V2220" s="9">
        <v>3.6191999999999993</v>
      </c>
    </row>
    <row r="2221" spans="1:22" ht="14.25" customHeight="1" x14ac:dyDescent="0.3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6">
        <v>14.98</v>
      </c>
      <c r="T2221" s="1">
        <v>1</v>
      </c>
      <c r="U2221" s="1">
        <v>0</v>
      </c>
      <c r="V2221" s="9">
        <v>4.1943999999999999</v>
      </c>
    </row>
    <row r="2222" spans="1:22" ht="14.25" customHeight="1" x14ac:dyDescent="0.3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6">
        <v>1145.6000000000001</v>
      </c>
      <c r="T2222" s="1">
        <v>4</v>
      </c>
      <c r="U2222" s="1">
        <v>0.2</v>
      </c>
      <c r="V2222" s="9">
        <v>100.24000000000007</v>
      </c>
    </row>
    <row r="2223" spans="1:22" ht="14.25" customHeight="1" x14ac:dyDescent="0.3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6">
        <v>485.93999999999994</v>
      </c>
      <c r="T2223" s="1">
        <v>2</v>
      </c>
      <c r="U2223" s="1">
        <v>0.4</v>
      </c>
      <c r="V2223" s="9">
        <v>-89.089000000000055</v>
      </c>
    </row>
    <row r="2224" spans="1:22" ht="14.25" customHeight="1" x14ac:dyDescent="0.3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6">
        <v>37.375999999999998</v>
      </c>
      <c r="T2224" s="1">
        <v>8</v>
      </c>
      <c r="U2224" s="1">
        <v>0.2</v>
      </c>
      <c r="V2224" s="9">
        <v>4.6719999999999988</v>
      </c>
    </row>
    <row r="2225" spans="1:22" ht="14.25" customHeight="1" x14ac:dyDescent="0.3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6">
        <v>70.685999999999993</v>
      </c>
      <c r="T2225" s="1">
        <v>1</v>
      </c>
      <c r="U2225" s="1">
        <v>0.3</v>
      </c>
      <c r="V2225" s="9">
        <v>-24.23520000000001</v>
      </c>
    </row>
    <row r="2226" spans="1:22" ht="14.25" customHeight="1" x14ac:dyDescent="0.3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6">
        <v>54.816000000000003</v>
      </c>
      <c r="T2226" s="1">
        <v>3</v>
      </c>
      <c r="U2226" s="1">
        <v>0.2</v>
      </c>
      <c r="V2226" s="9">
        <v>17.815199999999997</v>
      </c>
    </row>
    <row r="2227" spans="1:22" ht="14.25" customHeight="1" x14ac:dyDescent="0.3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6">
        <v>72.294000000000011</v>
      </c>
      <c r="T2227" s="1">
        <v>1</v>
      </c>
      <c r="U2227" s="1">
        <v>0.7</v>
      </c>
      <c r="V2227" s="9">
        <v>-98.801799999999986</v>
      </c>
    </row>
    <row r="2228" spans="1:22" ht="14.25" customHeight="1" x14ac:dyDescent="0.3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6">
        <v>2.8960000000000004</v>
      </c>
      <c r="T2228" s="1">
        <v>2</v>
      </c>
      <c r="U2228" s="1">
        <v>0.2</v>
      </c>
      <c r="V2228" s="9">
        <v>0.4705999999999998</v>
      </c>
    </row>
    <row r="2229" spans="1:22" ht="14.25" customHeight="1" x14ac:dyDescent="0.3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6">
        <v>124.79200000000002</v>
      </c>
      <c r="T2229" s="1">
        <v>1</v>
      </c>
      <c r="U2229" s="1">
        <v>0.2</v>
      </c>
      <c r="V2229" s="9">
        <v>15.598999999999993</v>
      </c>
    </row>
    <row r="2230" spans="1:22" ht="14.25" customHeight="1" x14ac:dyDescent="0.3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6">
        <v>330.58800000000002</v>
      </c>
      <c r="T2230" s="1">
        <v>1</v>
      </c>
      <c r="U2230" s="1">
        <v>0.4</v>
      </c>
      <c r="V2230" s="9">
        <v>-115.70580000000004</v>
      </c>
    </row>
    <row r="2231" spans="1:22" ht="14.25" customHeight="1" x14ac:dyDescent="0.3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6">
        <v>673.5680000000001</v>
      </c>
      <c r="T2231" s="1">
        <v>2</v>
      </c>
      <c r="U2231" s="1">
        <v>0.2</v>
      </c>
      <c r="V2231" s="9">
        <v>252.58799999999999</v>
      </c>
    </row>
    <row r="2232" spans="1:22" ht="14.25" customHeight="1" x14ac:dyDescent="0.3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6">
        <v>52.98</v>
      </c>
      <c r="T2232" s="1">
        <v>2</v>
      </c>
      <c r="U2232" s="1">
        <v>0</v>
      </c>
      <c r="V2232" s="9">
        <v>14.834400000000002</v>
      </c>
    </row>
    <row r="2233" spans="1:22" ht="14.25" customHeight="1" x14ac:dyDescent="0.3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6">
        <v>526.45000000000005</v>
      </c>
      <c r="T2233" s="1">
        <v>5</v>
      </c>
      <c r="U2233" s="1">
        <v>0</v>
      </c>
      <c r="V2233" s="9">
        <v>31.586999999999961</v>
      </c>
    </row>
    <row r="2234" spans="1:22" ht="14.25" customHeight="1" x14ac:dyDescent="0.3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6">
        <v>228.92</v>
      </c>
      <c r="T2234" s="1">
        <v>5</v>
      </c>
      <c r="U2234" s="1">
        <v>0.2</v>
      </c>
      <c r="V2234" s="9">
        <v>14.307499999999997</v>
      </c>
    </row>
    <row r="2235" spans="1:22" ht="14.25" customHeight="1" x14ac:dyDescent="0.3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6">
        <v>319.96800000000002</v>
      </c>
      <c r="T2235" s="1">
        <v>4</v>
      </c>
      <c r="U2235" s="1">
        <v>0.2</v>
      </c>
      <c r="V2235" s="9">
        <v>35.996399999999952</v>
      </c>
    </row>
    <row r="2236" spans="1:22" ht="14.25" customHeight="1" x14ac:dyDescent="0.3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6">
        <v>205.03</v>
      </c>
      <c r="T2236" s="1">
        <v>7</v>
      </c>
      <c r="U2236" s="1">
        <v>0</v>
      </c>
      <c r="V2236" s="9">
        <v>67.659899999999979</v>
      </c>
    </row>
    <row r="2237" spans="1:22" ht="14.25" customHeight="1" x14ac:dyDescent="0.3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6">
        <v>190.86</v>
      </c>
      <c r="T2237" s="1">
        <v>2</v>
      </c>
      <c r="U2237" s="1">
        <v>0</v>
      </c>
      <c r="V2237" s="9">
        <v>11.451599999999985</v>
      </c>
    </row>
    <row r="2238" spans="1:22" ht="14.25" customHeight="1" x14ac:dyDescent="0.3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6">
        <v>24.32</v>
      </c>
      <c r="T2238" s="1">
        <v>8</v>
      </c>
      <c r="U2238" s="1">
        <v>0</v>
      </c>
      <c r="V2238" s="9">
        <v>8.2687999999999988</v>
      </c>
    </row>
    <row r="2239" spans="1:22" ht="14.25" customHeight="1" x14ac:dyDescent="0.3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6">
        <v>44.400000000000006</v>
      </c>
      <c r="T2239" s="1">
        <v>5</v>
      </c>
      <c r="U2239" s="1">
        <v>0</v>
      </c>
      <c r="V2239" s="9">
        <v>12.432000000000002</v>
      </c>
    </row>
    <row r="2240" spans="1:22" ht="14.25" customHeight="1" x14ac:dyDescent="0.3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6">
        <v>44.400000000000006</v>
      </c>
      <c r="T2240" s="1">
        <v>2</v>
      </c>
      <c r="U2240" s="1">
        <v>0.6</v>
      </c>
      <c r="V2240" s="9">
        <v>-52.169999999999987</v>
      </c>
    </row>
    <row r="2241" spans="1:22" ht="14.25" customHeight="1" x14ac:dyDescent="0.3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6">
        <v>1016.792</v>
      </c>
      <c r="T2241" s="1">
        <v>1</v>
      </c>
      <c r="U2241" s="1">
        <v>0.2</v>
      </c>
      <c r="V2241" s="9">
        <v>381.29700000000003</v>
      </c>
    </row>
    <row r="2242" spans="1:22" ht="14.25" customHeight="1" x14ac:dyDescent="0.3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6">
        <v>38.136000000000003</v>
      </c>
      <c r="T2242" s="1">
        <v>7</v>
      </c>
      <c r="U2242" s="1">
        <v>0.2</v>
      </c>
      <c r="V2242" s="9">
        <v>13.347599999999998</v>
      </c>
    </row>
    <row r="2243" spans="1:22" ht="14.25" customHeight="1" x14ac:dyDescent="0.3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6">
        <v>494.98199999999997</v>
      </c>
      <c r="T2243" s="1">
        <v>3</v>
      </c>
      <c r="U2243" s="1">
        <v>0.4</v>
      </c>
      <c r="V2243" s="9">
        <v>-115.49580000000006</v>
      </c>
    </row>
    <row r="2244" spans="1:22" ht="14.25" customHeight="1" x14ac:dyDescent="0.3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6">
        <v>56.56</v>
      </c>
      <c r="T2244" s="1">
        <v>2</v>
      </c>
      <c r="U2244" s="1">
        <v>0</v>
      </c>
      <c r="V2244" s="9">
        <v>15.2712</v>
      </c>
    </row>
    <row r="2245" spans="1:22" ht="14.25" customHeight="1" x14ac:dyDescent="0.3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6">
        <v>5.56</v>
      </c>
      <c r="T2245" s="1">
        <v>2</v>
      </c>
      <c r="U2245" s="1">
        <v>0</v>
      </c>
      <c r="V2245" s="9">
        <v>1.4455999999999998</v>
      </c>
    </row>
    <row r="2246" spans="1:22" ht="14.25" customHeight="1" x14ac:dyDescent="0.3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6">
        <v>9.02</v>
      </c>
      <c r="T2246" s="1">
        <v>2</v>
      </c>
      <c r="U2246" s="1">
        <v>0</v>
      </c>
      <c r="V2246" s="9">
        <v>3.5178000000000003</v>
      </c>
    </row>
    <row r="2247" spans="1:22" ht="14.25" customHeight="1" x14ac:dyDescent="0.3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6">
        <v>8.6199999999999992</v>
      </c>
      <c r="T2247" s="1">
        <v>1</v>
      </c>
      <c r="U2247" s="1">
        <v>0</v>
      </c>
      <c r="V2247" s="9">
        <v>2.2412000000000001</v>
      </c>
    </row>
    <row r="2248" spans="1:22" ht="14.25" customHeight="1" x14ac:dyDescent="0.3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6">
        <v>659.97600000000011</v>
      </c>
      <c r="T2248" s="1">
        <v>3</v>
      </c>
      <c r="U2248" s="1">
        <v>0.2</v>
      </c>
      <c r="V2248" s="9">
        <v>49.498199999999969</v>
      </c>
    </row>
    <row r="2249" spans="1:22" ht="14.25" customHeight="1" x14ac:dyDescent="0.3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6">
        <v>13.36</v>
      </c>
      <c r="T2249" s="1">
        <v>2</v>
      </c>
      <c r="U2249" s="1">
        <v>0</v>
      </c>
      <c r="V2249" s="9">
        <v>6.4127999999999998</v>
      </c>
    </row>
    <row r="2250" spans="1:22" ht="14.25" customHeight="1" x14ac:dyDescent="0.3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6">
        <v>41.72</v>
      </c>
      <c r="T2250" s="1">
        <v>5</v>
      </c>
      <c r="U2250" s="1">
        <v>0.2</v>
      </c>
      <c r="V2250" s="9">
        <v>13.037499999999998</v>
      </c>
    </row>
    <row r="2251" spans="1:22" ht="14.25" customHeight="1" x14ac:dyDescent="0.3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6">
        <v>11.52</v>
      </c>
      <c r="T2251" s="1">
        <v>5</v>
      </c>
      <c r="U2251" s="1">
        <v>0.2</v>
      </c>
      <c r="V2251" s="9">
        <v>4.1760000000000002</v>
      </c>
    </row>
    <row r="2252" spans="1:22" ht="14.25" customHeight="1" x14ac:dyDescent="0.3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6">
        <v>541.43999999999994</v>
      </c>
      <c r="T2252" s="1">
        <v>6</v>
      </c>
      <c r="U2252" s="1">
        <v>0</v>
      </c>
      <c r="V2252" s="9">
        <v>157.01759999999993</v>
      </c>
    </row>
    <row r="2253" spans="1:22" ht="14.25" customHeight="1" x14ac:dyDescent="0.3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6">
        <v>19.440000000000001</v>
      </c>
      <c r="T2253" s="1">
        <v>3</v>
      </c>
      <c r="U2253" s="1">
        <v>0</v>
      </c>
      <c r="V2253" s="9">
        <v>9.3312000000000008</v>
      </c>
    </row>
    <row r="2254" spans="1:22" ht="14.25" customHeight="1" x14ac:dyDescent="0.3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6">
        <v>143.69999999999999</v>
      </c>
      <c r="T2254" s="1">
        <v>3</v>
      </c>
      <c r="U2254" s="1">
        <v>0</v>
      </c>
      <c r="V2254" s="9">
        <v>68.975999999999999</v>
      </c>
    </row>
    <row r="2255" spans="1:22" ht="14.25" customHeight="1" x14ac:dyDescent="0.3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6">
        <v>43.26</v>
      </c>
      <c r="T2255" s="1">
        <v>3</v>
      </c>
      <c r="U2255" s="1">
        <v>0</v>
      </c>
      <c r="V2255" s="9">
        <v>14.275799999999998</v>
      </c>
    </row>
    <row r="2256" spans="1:22" ht="14.25" customHeight="1" x14ac:dyDescent="0.3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6">
        <v>43.56</v>
      </c>
      <c r="T2256" s="1">
        <v>2</v>
      </c>
      <c r="U2256" s="1">
        <v>0</v>
      </c>
      <c r="V2256" s="9">
        <v>15.245999999999999</v>
      </c>
    </row>
    <row r="2257" spans="1:22" ht="14.25" customHeight="1" x14ac:dyDescent="0.3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6">
        <v>437.84999999999997</v>
      </c>
      <c r="T2257" s="1">
        <v>3</v>
      </c>
      <c r="U2257" s="1">
        <v>0</v>
      </c>
      <c r="V2257" s="9">
        <v>131.35499999999996</v>
      </c>
    </row>
    <row r="2258" spans="1:22" ht="14.25" customHeight="1" x14ac:dyDescent="0.3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6">
        <v>109.48</v>
      </c>
      <c r="T2258" s="1">
        <v>2</v>
      </c>
      <c r="U2258" s="1">
        <v>0</v>
      </c>
      <c r="V2258" s="9">
        <v>33.938800000000001</v>
      </c>
    </row>
    <row r="2259" spans="1:22" ht="14.25" customHeight="1" x14ac:dyDescent="0.3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6">
        <v>1212.96</v>
      </c>
      <c r="T2259" s="1">
        <v>7</v>
      </c>
      <c r="U2259" s="1">
        <v>0.2</v>
      </c>
      <c r="V2259" s="9">
        <v>90.97199999999998</v>
      </c>
    </row>
    <row r="2260" spans="1:22" ht="14.25" customHeight="1" x14ac:dyDescent="0.3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6">
        <v>18.54</v>
      </c>
      <c r="T2260" s="1">
        <v>2</v>
      </c>
      <c r="U2260" s="1">
        <v>0</v>
      </c>
      <c r="V2260" s="9">
        <v>8.7137999999999991</v>
      </c>
    </row>
    <row r="2261" spans="1:22" ht="14.25" customHeight="1" x14ac:dyDescent="0.3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6">
        <v>5</v>
      </c>
      <c r="T2261" s="1">
        <v>1</v>
      </c>
      <c r="U2261" s="1">
        <v>0</v>
      </c>
      <c r="V2261" s="9">
        <v>2.4</v>
      </c>
    </row>
    <row r="2262" spans="1:22" ht="14.25" customHeight="1" x14ac:dyDescent="0.3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6">
        <v>371.96999999999997</v>
      </c>
      <c r="T2262" s="1">
        <v>3</v>
      </c>
      <c r="U2262" s="1">
        <v>0</v>
      </c>
      <c r="V2262" s="9">
        <v>66.954599999999971</v>
      </c>
    </row>
    <row r="2263" spans="1:22" ht="14.25" customHeight="1" x14ac:dyDescent="0.3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6">
        <v>166.24</v>
      </c>
      <c r="T2263" s="1">
        <v>1</v>
      </c>
      <c r="U2263" s="1">
        <v>0</v>
      </c>
      <c r="V2263" s="9">
        <v>24.936000000000007</v>
      </c>
    </row>
    <row r="2264" spans="1:22" ht="14.25" customHeight="1" x14ac:dyDescent="0.3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6">
        <v>359.96999999999997</v>
      </c>
      <c r="T2264" s="1">
        <v>3</v>
      </c>
      <c r="U2264" s="1">
        <v>0</v>
      </c>
      <c r="V2264" s="9">
        <v>79.193399999999968</v>
      </c>
    </row>
    <row r="2265" spans="1:22" ht="14.25" customHeight="1" x14ac:dyDescent="0.3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6">
        <v>499.98</v>
      </c>
      <c r="T2265" s="1">
        <v>2</v>
      </c>
      <c r="U2265" s="1">
        <v>0</v>
      </c>
      <c r="V2265" s="9">
        <v>114.99540000000002</v>
      </c>
    </row>
    <row r="2266" spans="1:22" ht="14.25" customHeight="1" x14ac:dyDescent="0.3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6">
        <v>5.28</v>
      </c>
      <c r="T2266" s="1">
        <v>1</v>
      </c>
      <c r="U2266" s="1">
        <v>0</v>
      </c>
      <c r="V2266" s="9">
        <v>2.3759999999999999</v>
      </c>
    </row>
    <row r="2267" spans="1:22" ht="14.25" customHeight="1" x14ac:dyDescent="0.3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6">
        <v>8.26</v>
      </c>
      <c r="T2267" s="1">
        <v>2</v>
      </c>
      <c r="U2267" s="1">
        <v>0</v>
      </c>
      <c r="V2267" s="9">
        <v>3.8822000000000001</v>
      </c>
    </row>
    <row r="2268" spans="1:22" ht="14.25" customHeight="1" x14ac:dyDescent="0.3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6">
        <v>7.9680000000000009</v>
      </c>
      <c r="T2268" s="1">
        <v>2</v>
      </c>
      <c r="U2268" s="1">
        <v>0.2</v>
      </c>
      <c r="V2268" s="9">
        <v>2.6892000000000005</v>
      </c>
    </row>
    <row r="2269" spans="1:22" ht="14.25" customHeight="1" x14ac:dyDescent="0.3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6">
        <v>12.96</v>
      </c>
      <c r="T2269" s="1">
        <v>2</v>
      </c>
      <c r="U2269" s="1">
        <v>0</v>
      </c>
      <c r="V2269" s="9">
        <v>6.3504000000000005</v>
      </c>
    </row>
    <row r="2270" spans="1:22" ht="14.25" customHeight="1" x14ac:dyDescent="0.3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6">
        <v>6.48</v>
      </c>
      <c r="T2270" s="1">
        <v>1</v>
      </c>
      <c r="U2270" s="1">
        <v>0</v>
      </c>
      <c r="V2270" s="9">
        <v>3.1104000000000003</v>
      </c>
    </row>
    <row r="2271" spans="1:22" ht="14.25" customHeight="1" x14ac:dyDescent="0.3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6">
        <v>6.9840000000000009</v>
      </c>
      <c r="T2271" s="1">
        <v>1</v>
      </c>
      <c r="U2271" s="1">
        <v>0.2</v>
      </c>
      <c r="V2271" s="9">
        <v>2.3570999999999991</v>
      </c>
    </row>
    <row r="2272" spans="1:22" ht="14.25" customHeight="1" x14ac:dyDescent="0.3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6">
        <v>47.96</v>
      </c>
      <c r="T2272" s="1">
        <v>5</v>
      </c>
      <c r="U2272" s="1">
        <v>0.2</v>
      </c>
      <c r="V2272" s="9">
        <v>4.196499999999995</v>
      </c>
    </row>
    <row r="2273" spans="1:22" ht="14.25" customHeight="1" x14ac:dyDescent="0.3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6">
        <v>199.74</v>
      </c>
      <c r="T2273" s="1">
        <v>6</v>
      </c>
      <c r="U2273" s="1">
        <v>0</v>
      </c>
      <c r="V2273" s="9">
        <v>47.937599999999996</v>
      </c>
    </row>
    <row r="2274" spans="1:22" ht="14.25" customHeight="1" x14ac:dyDescent="0.3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6">
        <v>435.26</v>
      </c>
      <c r="T2274" s="1">
        <v>7</v>
      </c>
      <c r="U2274" s="1">
        <v>0</v>
      </c>
      <c r="V2274" s="9">
        <v>95.757200000000012</v>
      </c>
    </row>
    <row r="2275" spans="1:22" ht="14.25" customHeight="1" x14ac:dyDescent="0.3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6">
        <v>1119.9840000000002</v>
      </c>
      <c r="T2275" s="1">
        <v>2</v>
      </c>
      <c r="U2275" s="1">
        <v>0.2</v>
      </c>
      <c r="V2275" s="9">
        <v>377.99459999999993</v>
      </c>
    </row>
    <row r="2276" spans="1:22" ht="14.25" customHeight="1" x14ac:dyDescent="0.3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6">
        <v>143.43199999999999</v>
      </c>
      <c r="T2276" s="1">
        <v>1</v>
      </c>
      <c r="U2276" s="1">
        <v>0.2</v>
      </c>
      <c r="V2276" s="9">
        <v>3.5857999999999848</v>
      </c>
    </row>
    <row r="2277" spans="1:22" ht="14.25" customHeight="1" x14ac:dyDescent="0.3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6">
        <v>122.352</v>
      </c>
      <c r="T2277" s="1">
        <v>3</v>
      </c>
      <c r="U2277" s="1">
        <v>0.2</v>
      </c>
      <c r="V2277" s="9">
        <v>13.764599999999994</v>
      </c>
    </row>
    <row r="2278" spans="1:22" ht="14.25" customHeight="1" x14ac:dyDescent="0.3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6">
        <v>306.2</v>
      </c>
      <c r="T2278" s="1">
        <v>5</v>
      </c>
      <c r="U2278" s="1">
        <v>0</v>
      </c>
      <c r="V2278" s="9">
        <v>0</v>
      </c>
    </row>
    <row r="2279" spans="1:22" ht="14.25" customHeight="1" x14ac:dyDescent="0.3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6">
        <v>85.98</v>
      </c>
      <c r="T2279" s="1">
        <v>1</v>
      </c>
      <c r="U2279" s="1">
        <v>0</v>
      </c>
      <c r="V2279" s="9">
        <v>22.354800000000004</v>
      </c>
    </row>
    <row r="2280" spans="1:22" ht="14.25" customHeight="1" x14ac:dyDescent="0.3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6">
        <v>223.96</v>
      </c>
      <c r="T2280" s="1">
        <v>4</v>
      </c>
      <c r="U2280" s="1">
        <v>0</v>
      </c>
      <c r="V2280" s="9">
        <v>53.750400000000013</v>
      </c>
    </row>
    <row r="2281" spans="1:22" ht="14.25" customHeight="1" x14ac:dyDescent="0.3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6">
        <v>97.567999999999998</v>
      </c>
      <c r="T2281" s="1">
        <v>2</v>
      </c>
      <c r="U2281" s="1">
        <v>0.2</v>
      </c>
      <c r="V2281" s="9">
        <v>-6.0980000000000025</v>
      </c>
    </row>
    <row r="2282" spans="1:22" ht="14.25" customHeight="1" x14ac:dyDescent="0.3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6">
        <v>614.27200000000005</v>
      </c>
      <c r="T2282" s="1">
        <v>8</v>
      </c>
      <c r="U2282" s="1">
        <v>0.2</v>
      </c>
      <c r="V2282" s="9">
        <v>-23.03520000000006</v>
      </c>
    </row>
    <row r="2283" spans="1:22" ht="14.25" customHeight="1" x14ac:dyDescent="0.3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6">
        <v>199.98</v>
      </c>
      <c r="T2283" s="1">
        <v>2</v>
      </c>
      <c r="U2283" s="1">
        <v>0</v>
      </c>
      <c r="V2283" s="9">
        <v>37.996199999999988</v>
      </c>
    </row>
    <row r="2284" spans="1:22" ht="14.25" customHeight="1" x14ac:dyDescent="0.3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6">
        <v>48.16</v>
      </c>
      <c r="T2284" s="1">
        <v>7</v>
      </c>
      <c r="U2284" s="1">
        <v>0</v>
      </c>
      <c r="V2284" s="9">
        <v>22.153599999999997</v>
      </c>
    </row>
    <row r="2285" spans="1:22" ht="14.25" customHeight="1" x14ac:dyDescent="0.3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6">
        <v>23.92</v>
      </c>
      <c r="T2285" s="1">
        <v>2</v>
      </c>
      <c r="U2285" s="1">
        <v>0</v>
      </c>
      <c r="V2285" s="9">
        <v>6.6976000000000013</v>
      </c>
    </row>
    <row r="2286" spans="1:22" ht="14.25" customHeight="1" x14ac:dyDescent="0.3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6">
        <v>60.69</v>
      </c>
      <c r="T2286" s="1">
        <v>7</v>
      </c>
      <c r="U2286" s="1">
        <v>0</v>
      </c>
      <c r="V2286" s="9">
        <v>16.386300000000002</v>
      </c>
    </row>
    <row r="2287" spans="1:22" ht="14.25" customHeight="1" x14ac:dyDescent="0.3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6">
        <v>14.352000000000002</v>
      </c>
      <c r="T2287" s="1">
        <v>3</v>
      </c>
      <c r="U2287" s="1">
        <v>0.2</v>
      </c>
      <c r="V2287" s="9">
        <v>5.2026000000000003</v>
      </c>
    </row>
    <row r="2288" spans="1:22" ht="14.25" customHeight="1" x14ac:dyDescent="0.3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6">
        <v>35.04</v>
      </c>
      <c r="T2288" s="1">
        <v>2</v>
      </c>
      <c r="U2288" s="1">
        <v>0</v>
      </c>
      <c r="V2288" s="9">
        <v>12.263999999999999</v>
      </c>
    </row>
    <row r="2289" spans="1:22" ht="14.25" customHeight="1" x14ac:dyDescent="0.3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6">
        <v>17.480000000000004</v>
      </c>
      <c r="T2289" s="1">
        <v>5</v>
      </c>
      <c r="U2289" s="1">
        <v>0.2</v>
      </c>
      <c r="V2289" s="9">
        <v>1.3109999999999999</v>
      </c>
    </row>
    <row r="2290" spans="1:22" ht="14.25" customHeight="1" x14ac:dyDescent="0.3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6">
        <v>16.399999999999999</v>
      </c>
      <c r="T2290" s="1">
        <v>5</v>
      </c>
      <c r="U2290" s="1">
        <v>0</v>
      </c>
      <c r="V2290" s="9">
        <v>4.7559999999999985</v>
      </c>
    </row>
    <row r="2291" spans="1:22" ht="14.25" customHeight="1" x14ac:dyDescent="0.3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6">
        <v>892.98</v>
      </c>
      <c r="T2291" s="1">
        <v>2</v>
      </c>
      <c r="U2291" s="1">
        <v>0</v>
      </c>
      <c r="V2291" s="9">
        <v>80.368200000000002</v>
      </c>
    </row>
    <row r="2292" spans="1:22" ht="14.25" customHeight="1" x14ac:dyDescent="0.3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6">
        <v>287.96999999999997</v>
      </c>
      <c r="T2292" s="1">
        <v>3</v>
      </c>
      <c r="U2292" s="1">
        <v>0</v>
      </c>
      <c r="V2292" s="9">
        <v>77.751899999999992</v>
      </c>
    </row>
    <row r="2293" spans="1:22" ht="14.25" customHeight="1" x14ac:dyDescent="0.3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6">
        <v>595.38</v>
      </c>
      <c r="T2293" s="1">
        <v>6</v>
      </c>
      <c r="U2293" s="1">
        <v>0</v>
      </c>
      <c r="V2293" s="9">
        <v>297.69</v>
      </c>
    </row>
    <row r="2294" spans="1:22" ht="14.25" customHeight="1" x14ac:dyDescent="0.3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6">
        <v>12.96</v>
      </c>
      <c r="T2294" s="1">
        <v>2</v>
      </c>
      <c r="U2294" s="1">
        <v>0</v>
      </c>
      <c r="V2294" s="9">
        <v>6.2208000000000006</v>
      </c>
    </row>
    <row r="2295" spans="1:22" ht="14.25" customHeight="1" x14ac:dyDescent="0.3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6">
        <v>4.95</v>
      </c>
      <c r="T2295" s="1">
        <v>1</v>
      </c>
      <c r="U2295" s="1">
        <v>0</v>
      </c>
      <c r="V2295" s="9">
        <v>1.3365</v>
      </c>
    </row>
    <row r="2296" spans="1:22" ht="14.25" customHeight="1" x14ac:dyDescent="0.3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6">
        <v>181.95</v>
      </c>
      <c r="T2296" s="1">
        <v>3</v>
      </c>
      <c r="U2296" s="1">
        <v>0</v>
      </c>
      <c r="V2296" s="9">
        <v>38.209499999999998</v>
      </c>
    </row>
    <row r="2297" spans="1:22" ht="14.25" customHeight="1" x14ac:dyDescent="0.3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6">
        <v>13.52</v>
      </c>
      <c r="T2297" s="1">
        <v>4</v>
      </c>
      <c r="U2297" s="1">
        <v>0</v>
      </c>
      <c r="V2297" s="9">
        <v>6.219199999999999</v>
      </c>
    </row>
    <row r="2298" spans="1:22" ht="14.25" customHeight="1" x14ac:dyDescent="0.3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6">
        <v>259.7</v>
      </c>
      <c r="T2298" s="1">
        <v>5</v>
      </c>
      <c r="U2298" s="1">
        <v>0</v>
      </c>
      <c r="V2298" s="9">
        <v>106.477</v>
      </c>
    </row>
    <row r="2299" spans="1:22" ht="14.25" customHeight="1" x14ac:dyDescent="0.3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6">
        <v>42.95</v>
      </c>
      <c r="T2299" s="1">
        <v>1</v>
      </c>
      <c r="U2299" s="1">
        <v>0</v>
      </c>
      <c r="V2299" s="9">
        <v>1.2884999999999991</v>
      </c>
    </row>
    <row r="2300" spans="1:22" ht="14.25" customHeight="1" x14ac:dyDescent="0.3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6">
        <v>1399.93</v>
      </c>
      <c r="T2300" s="1">
        <v>7</v>
      </c>
      <c r="U2300" s="1">
        <v>0</v>
      </c>
      <c r="V2300" s="9">
        <v>601.96990000000005</v>
      </c>
    </row>
    <row r="2301" spans="1:22" ht="14.25" customHeight="1" x14ac:dyDescent="0.3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6">
        <v>503.96</v>
      </c>
      <c r="T2301" s="1">
        <v>4</v>
      </c>
      <c r="U2301" s="1">
        <v>0</v>
      </c>
      <c r="V2301" s="9">
        <v>125.99000000000001</v>
      </c>
    </row>
    <row r="2302" spans="1:22" ht="14.25" customHeight="1" x14ac:dyDescent="0.3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6">
        <v>12.72</v>
      </c>
      <c r="T2302" s="1">
        <v>3</v>
      </c>
      <c r="U2302" s="1">
        <v>0</v>
      </c>
      <c r="V2302" s="9">
        <v>6.36</v>
      </c>
    </row>
    <row r="2303" spans="1:22" ht="14.25" customHeight="1" x14ac:dyDescent="0.3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6">
        <v>11.52</v>
      </c>
      <c r="T2303" s="1">
        <v>4</v>
      </c>
      <c r="U2303" s="1">
        <v>0</v>
      </c>
      <c r="V2303" s="9">
        <v>5.6448</v>
      </c>
    </row>
    <row r="2304" spans="1:22" ht="14.25" customHeight="1" x14ac:dyDescent="0.3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6">
        <v>316</v>
      </c>
      <c r="T2304" s="1">
        <v>4</v>
      </c>
      <c r="U2304" s="1">
        <v>0</v>
      </c>
      <c r="V2304" s="9">
        <v>31.599999999999966</v>
      </c>
    </row>
    <row r="2305" spans="1:22" ht="14.25" customHeight="1" x14ac:dyDescent="0.3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6">
        <v>723.92</v>
      </c>
      <c r="T2305" s="1">
        <v>4</v>
      </c>
      <c r="U2305" s="1">
        <v>0</v>
      </c>
      <c r="V2305" s="9">
        <v>188.2192</v>
      </c>
    </row>
    <row r="2306" spans="1:22" ht="14.25" customHeight="1" x14ac:dyDescent="0.3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6">
        <v>106.32</v>
      </c>
      <c r="T2306" s="1">
        <v>3</v>
      </c>
      <c r="U2306" s="1">
        <v>0</v>
      </c>
      <c r="V2306" s="9">
        <v>49.970399999999991</v>
      </c>
    </row>
    <row r="2307" spans="1:22" ht="14.25" customHeight="1" x14ac:dyDescent="0.3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6">
        <v>141.37199999999999</v>
      </c>
      <c r="T2307" s="1">
        <v>2</v>
      </c>
      <c r="U2307" s="1">
        <v>0.3</v>
      </c>
      <c r="V2307" s="9">
        <v>-14.137200000000014</v>
      </c>
    </row>
    <row r="2308" spans="1:22" ht="14.25" customHeight="1" x14ac:dyDescent="0.3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6">
        <v>27.216000000000001</v>
      </c>
      <c r="T2308" s="1">
        <v>3</v>
      </c>
      <c r="U2308" s="1">
        <v>0.2</v>
      </c>
      <c r="V2308" s="9">
        <v>9.8657999999999983</v>
      </c>
    </row>
    <row r="2309" spans="1:22" ht="14.25" customHeight="1" x14ac:dyDescent="0.3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6">
        <v>390.75</v>
      </c>
      <c r="T2309" s="1">
        <v>5</v>
      </c>
      <c r="U2309" s="1">
        <v>0</v>
      </c>
      <c r="V2309" s="9">
        <v>171.93000000000006</v>
      </c>
    </row>
    <row r="2310" spans="1:22" ht="14.25" customHeight="1" x14ac:dyDescent="0.3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6">
        <v>280.79200000000003</v>
      </c>
      <c r="T2310" s="1">
        <v>1</v>
      </c>
      <c r="U2310" s="1">
        <v>0.2</v>
      </c>
      <c r="V2310" s="9">
        <v>35.098999999999961</v>
      </c>
    </row>
    <row r="2311" spans="1:22" ht="14.25" customHeight="1" x14ac:dyDescent="0.3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6">
        <v>68.448000000000008</v>
      </c>
      <c r="T2311" s="1">
        <v>4</v>
      </c>
      <c r="U2311" s="1">
        <v>0.2</v>
      </c>
      <c r="V2311" s="9">
        <v>7.7003999999999948</v>
      </c>
    </row>
    <row r="2312" spans="1:22" ht="14.25" customHeight="1" x14ac:dyDescent="0.3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6">
        <v>88.04</v>
      </c>
      <c r="T2312" s="1">
        <v>5</v>
      </c>
      <c r="U2312" s="1">
        <v>0.2</v>
      </c>
      <c r="V2312" s="9">
        <v>6.602999999999998</v>
      </c>
    </row>
    <row r="2313" spans="1:22" ht="14.25" customHeight="1" x14ac:dyDescent="0.3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6">
        <v>15.872</v>
      </c>
      <c r="T2313" s="1">
        <v>1</v>
      </c>
      <c r="U2313" s="1">
        <v>0.2</v>
      </c>
      <c r="V2313" s="9">
        <v>1.9839999999999982</v>
      </c>
    </row>
    <row r="2314" spans="1:22" ht="14.25" customHeight="1" x14ac:dyDescent="0.3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6">
        <v>215.59200000000001</v>
      </c>
      <c r="T2314" s="1">
        <v>3</v>
      </c>
      <c r="U2314" s="1">
        <v>0.2</v>
      </c>
      <c r="V2314" s="9">
        <v>-48.508200000000009</v>
      </c>
    </row>
    <row r="2315" spans="1:22" ht="14.25" customHeight="1" x14ac:dyDescent="0.3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6">
        <v>14.62</v>
      </c>
      <c r="T2315" s="1">
        <v>2</v>
      </c>
      <c r="U2315" s="1">
        <v>0</v>
      </c>
      <c r="V2315" s="9">
        <v>6.8713999999999995</v>
      </c>
    </row>
    <row r="2316" spans="1:22" ht="14.25" customHeight="1" x14ac:dyDescent="0.3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6">
        <v>416.32</v>
      </c>
      <c r="T2316" s="1">
        <v>2</v>
      </c>
      <c r="U2316" s="1">
        <v>0</v>
      </c>
      <c r="V2316" s="9">
        <v>112.40640000000002</v>
      </c>
    </row>
    <row r="2317" spans="1:22" ht="14.25" customHeight="1" x14ac:dyDescent="0.3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6">
        <v>43</v>
      </c>
      <c r="T2317" s="1">
        <v>5</v>
      </c>
      <c r="U2317" s="1">
        <v>0</v>
      </c>
      <c r="V2317" s="9">
        <v>20.21</v>
      </c>
    </row>
    <row r="2318" spans="1:22" ht="14.25" customHeight="1" x14ac:dyDescent="0.3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6">
        <v>182.94</v>
      </c>
      <c r="T2318" s="1">
        <v>3</v>
      </c>
      <c r="U2318" s="1">
        <v>0</v>
      </c>
      <c r="V2318" s="9">
        <v>27.440999999999995</v>
      </c>
    </row>
    <row r="2319" spans="1:22" ht="14.25" customHeight="1" x14ac:dyDescent="0.3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6">
        <v>60.83</v>
      </c>
      <c r="T2319" s="1">
        <v>7</v>
      </c>
      <c r="U2319" s="1">
        <v>0</v>
      </c>
      <c r="V2319" s="9">
        <v>30.414999999999999</v>
      </c>
    </row>
    <row r="2320" spans="1:22" ht="14.25" customHeight="1" x14ac:dyDescent="0.3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6">
        <v>389.97</v>
      </c>
      <c r="T2320" s="1">
        <v>3</v>
      </c>
      <c r="U2320" s="1">
        <v>0</v>
      </c>
      <c r="V2320" s="9">
        <v>132.58980000000003</v>
      </c>
    </row>
    <row r="2321" spans="1:22" ht="14.25" customHeight="1" x14ac:dyDescent="0.3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6">
        <v>194.32</v>
      </c>
      <c r="T2321" s="1">
        <v>4</v>
      </c>
      <c r="U2321" s="1">
        <v>0</v>
      </c>
      <c r="V2321" s="9">
        <v>56.352799999999974</v>
      </c>
    </row>
    <row r="2322" spans="1:22" ht="14.25" customHeight="1" x14ac:dyDescent="0.3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6">
        <v>265.93</v>
      </c>
      <c r="T2322" s="1">
        <v>7</v>
      </c>
      <c r="U2322" s="1">
        <v>0</v>
      </c>
      <c r="V2322" s="9">
        <v>63.8232</v>
      </c>
    </row>
    <row r="2323" spans="1:22" ht="14.25" customHeight="1" x14ac:dyDescent="0.3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6">
        <v>94.74</v>
      </c>
      <c r="T2323" s="1">
        <v>3</v>
      </c>
      <c r="U2323" s="1">
        <v>0</v>
      </c>
      <c r="V2323" s="9">
        <v>44.527799999999992</v>
      </c>
    </row>
    <row r="2324" spans="1:22" ht="14.25" customHeight="1" x14ac:dyDescent="0.3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6">
        <v>60.64</v>
      </c>
      <c r="T2324" s="1">
        <v>4</v>
      </c>
      <c r="U2324" s="1">
        <v>0</v>
      </c>
      <c r="V2324" s="9">
        <v>27.894399999999997</v>
      </c>
    </row>
    <row r="2325" spans="1:22" ht="14.25" customHeight="1" x14ac:dyDescent="0.3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6">
        <v>76.3</v>
      </c>
      <c r="T2325" s="1">
        <v>5</v>
      </c>
      <c r="U2325" s="1">
        <v>0</v>
      </c>
      <c r="V2325" s="9">
        <v>38.15</v>
      </c>
    </row>
    <row r="2326" spans="1:22" ht="14.25" customHeight="1" x14ac:dyDescent="0.3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6">
        <v>364.79999999999995</v>
      </c>
      <c r="T2326" s="1">
        <v>12</v>
      </c>
      <c r="U2326" s="1">
        <v>0</v>
      </c>
      <c r="V2326" s="9">
        <v>167.80799999999999</v>
      </c>
    </row>
    <row r="2327" spans="1:22" ht="14.25" customHeight="1" x14ac:dyDescent="0.3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6">
        <v>79.872000000000014</v>
      </c>
      <c r="T2327" s="1">
        <v>3</v>
      </c>
      <c r="U2327" s="1">
        <v>0.2</v>
      </c>
      <c r="V2327" s="9">
        <v>29.951999999999998</v>
      </c>
    </row>
    <row r="2328" spans="1:22" ht="14.25" customHeight="1" x14ac:dyDescent="0.3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6">
        <v>46.384</v>
      </c>
      <c r="T2328" s="1">
        <v>1</v>
      </c>
      <c r="U2328" s="1">
        <v>0.2</v>
      </c>
      <c r="V2328" s="9">
        <v>1.1596000000000011</v>
      </c>
    </row>
    <row r="2329" spans="1:22" ht="14.25" customHeight="1" x14ac:dyDescent="0.3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6">
        <v>12.96</v>
      </c>
      <c r="T2329" s="1">
        <v>2</v>
      </c>
      <c r="U2329" s="1">
        <v>0</v>
      </c>
      <c r="V2329" s="9">
        <v>6.2208000000000006</v>
      </c>
    </row>
    <row r="2330" spans="1:22" ht="14.25" customHeight="1" x14ac:dyDescent="0.3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6">
        <v>14.352000000000002</v>
      </c>
      <c r="T2330" s="1">
        <v>3</v>
      </c>
      <c r="U2330" s="1">
        <v>0.2</v>
      </c>
      <c r="V2330" s="9">
        <v>5.2026000000000003</v>
      </c>
    </row>
    <row r="2331" spans="1:22" ht="14.25" customHeight="1" x14ac:dyDescent="0.3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6">
        <v>547.13599999999997</v>
      </c>
      <c r="T2331" s="1">
        <v>4</v>
      </c>
      <c r="U2331" s="1">
        <v>0.2</v>
      </c>
      <c r="V2331" s="9">
        <v>-68.392000000000053</v>
      </c>
    </row>
    <row r="2332" spans="1:22" ht="14.25" customHeight="1" x14ac:dyDescent="0.3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6">
        <v>41.96</v>
      </c>
      <c r="T2332" s="1">
        <v>2</v>
      </c>
      <c r="U2332" s="1">
        <v>0</v>
      </c>
      <c r="V2332" s="9">
        <v>2.9371999999999971</v>
      </c>
    </row>
    <row r="2333" spans="1:22" ht="14.25" customHeight="1" x14ac:dyDescent="0.3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6">
        <v>41.7</v>
      </c>
      <c r="T2333" s="1">
        <v>5</v>
      </c>
      <c r="U2333" s="1">
        <v>0</v>
      </c>
      <c r="V2333" s="9">
        <v>20.85</v>
      </c>
    </row>
    <row r="2334" spans="1:22" ht="14.25" customHeight="1" x14ac:dyDescent="0.3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6">
        <v>277.39999999999998</v>
      </c>
      <c r="T2334" s="1">
        <v>5</v>
      </c>
      <c r="U2334" s="1">
        <v>0</v>
      </c>
      <c r="V2334" s="9">
        <v>133.15199999999999</v>
      </c>
    </row>
    <row r="2335" spans="1:22" ht="14.25" customHeight="1" x14ac:dyDescent="0.3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6">
        <v>5.78</v>
      </c>
      <c r="T2335" s="1">
        <v>1</v>
      </c>
      <c r="U2335" s="1">
        <v>0</v>
      </c>
      <c r="V2335" s="9">
        <v>2.8322000000000003</v>
      </c>
    </row>
    <row r="2336" spans="1:22" ht="14.25" customHeight="1" x14ac:dyDescent="0.3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6">
        <v>69.216000000000008</v>
      </c>
      <c r="T2336" s="1">
        <v>6</v>
      </c>
      <c r="U2336" s="1">
        <v>0.2</v>
      </c>
      <c r="V2336" s="9">
        <v>11.247599999999995</v>
      </c>
    </row>
    <row r="2337" spans="1:22" ht="14.25" customHeight="1" x14ac:dyDescent="0.3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6">
        <v>10.86</v>
      </c>
      <c r="T2337" s="1">
        <v>3</v>
      </c>
      <c r="U2337" s="1">
        <v>0</v>
      </c>
      <c r="V2337" s="9">
        <v>5.1042000000000005</v>
      </c>
    </row>
    <row r="2338" spans="1:22" ht="14.25" customHeight="1" x14ac:dyDescent="0.3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6">
        <v>426.78999999999996</v>
      </c>
      <c r="T2338" s="1">
        <v>7</v>
      </c>
      <c r="U2338" s="1">
        <v>0</v>
      </c>
      <c r="V2338" s="9">
        <v>123.76909999999995</v>
      </c>
    </row>
    <row r="2339" spans="1:22" ht="14.25" customHeight="1" x14ac:dyDescent="0.3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6">
        <v>25.92</v>
      </c>
      <c r="T2339" s="1">
        <v>4</v>
      </c>
      <c r="U2339" s="1">
        <v>0</v>
      </c>
      <c r="V2339" s="9">
        <v>12.441600000000001</v>
      </c>
    </row>
    <row r="2340" spans="1:22" ht="14.25" customHeight="1" x14ac:dyDescent="0.3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6">
        <v>45.92</v>
      </c>
      <c r="T2340" s="1">
        <v>4</v>
      </c>
      <c r="U2340" s="1">
        <v>0</v>
      </c>
      <c r="V2340" s="9">
        <v>22.500800000000002</v>
      </c>
    </row>
    <row r="2341" spans="1:22" ht="14.25" customHeight="1" x14ac:dyDescent="0.3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6">
        <v>10.72</v>
      </c>
      <c r="T2341" s="1">
        <v>2</v>
      </c>
      <c r="U2341" s="1">
        <v>0.2</v>
      </c>
      <c r="V2341" s="9">
        <v>1.7419999999999987</v>
      </c>
    </row>
    <row r="2342" spans="1:22" ht="14.25" customHeight="1" x14ac:dyDescent="0.3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6">
        <v>41.86</v>
      </c>
      <c r="T2342" s="1">
        <v>7</v>
      </c>
      <c r="U2342" s="1">
        <v>0</v>
      </c>
      <c r="V2342" s="9">
        <v>10.465</v>
      </c>
    </row>
    <row r="2343" spans="1:22" ht="14.25" customHeight="1" x14ac:dyDescent="0.3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6">
        <v>63.2</v>
      </c>
      <c r="T2343" s="1">
        <v>5</v>
      </c>
      <c r="U2343" s="1">
        <v>0</v>
      </c>
      <c r="V2343" s="9">
        <v>23.384</v>
      </c>
    </row>
    <row r="2344" spans="1:22" ht="14.25" customHeight="1" x14ac:dyDescent="0.3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6">
        <v>113.97</v>
      </c>
      <c r="T2344" s="1">
        <v>3</v>
      </c>
      <c r="U2344" s="1">
        <v>0</v>
      </c>
      <c r="V2344" s="9">
        <v>27.352799999999998</v>
      </c>
    </row>
    <row r="2345" spans="1:22" ht="14.25" customHeight="1" x14ac:dyDescent="0.3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6">
        <v>123.55199999999999</v>
      </c>
      <c r="T2345" s="1">
        <v>3</v>
      </c>
      <c r="U2345" s="1">
        <v>0.2</v>
      </c>
      <c r="V2345" s="9">
        <v>-29.343599999999995</v>
      </c>
    </row>
    <row r="2346" spans="1:22" ht="14.25" customHeight="1" x14ac:dyDescent="0.3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6">
        <v>490.32</v>
      </c>
      <c r="T2346" s="1">
        <v>9</v>
      </c>
      <c r="U2346" s="1">
        <v>0</v>
      </c>
      <c r="V2346" s="9">
        <v>137.28960000000004</v>
      </c>
    </row>
    <row r="2347" spans="1:22" ht="14.25" customHeight="1" x14ac:dyDescent="0.3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6">
        <v>70.08</v>
      </c>
      <c r="T2347" s="1">
        <v>5</v>
      </c>
      <c r="U2347" s="1">
        <v>0.2</v>
      </c>
      <c r="V2347" s="9">
        <v>24.527999999999995</v>
      </c>
    </row>
    <row r="2348" spans="1:22" ht="14.25" customHeight="1" x14ac:dyDescent="0.3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6">
        <v>1.2719999999999998</v>
      </c>
      <c r="T2348" s="1">
        <v>2</v>
      </c>
      <c r="U2348" s="1">
        <v>0.8</v>
      </c>
      <c r="V2348" s="9">
        <v>-2.1624000000000012</v>
      </c>
    </row>
    <row r="2349" spans="1:22" ht="14.25" customHeight="1" x14ac:dyDescent="0.3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6">
        <v>557.58500000000004</v>
      </c>
      <c r="T2349" s="1">
        <v>5</v>
      </c>
      <c r="U2349" s="1">
        <v>0.3</v>
      </c>
      <c r="V2349" s="9">
        <v>0</v>
      </c>
    </row>
    <row r="2350" spans="1:22" ht="14.25" customHeight="1" x14ac:dyDescent="0.3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6">
        <v>9.0240000000000009</v>
      </c>
      <c r="T2350" s="1">
        <v>6</v>
      </c>
      <c r="U2350" s="1">
        <v>0.2</v>
      </c>
      <c r="V2350" s="9">
        <v>3.1583999999999985</v>
      </c>
    </row>
    <row r="2351" spans="1:22" ht="14.25" customHeight="1" x14ac:dyDescent="0.3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6">
        <v>69.456000000000003</v>
      </c>
      <c r="T2351" s="1">
        <v>2</v>
      </c>
      <c r="U2351" s="1">
        <v>0.2</v>
      </c>
      <c r="V2351" s="9">
        <v>22.573199999999996</v>
      </c>
    </row>
    <row r="2352" spans="1:22" ht="14.25" customHeight="1" x14ac:dyDescent="0.3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6">
        <v>10.86</v>
      </c>
      <c r="T2352" s="1">
        <v>2</v>
      </c>
      <c r="U2352" s="1">
        <v>0</v>
      </c>
      <c r="V2352" s="9">
        <v>5.3213999999999997</v>
      </c>
    </row>
    <row r="2353" spans="1:22" ht="14.25" customHeight="1" x14ac:dyDescent="0.3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6">
        <v>79.47</v>
      </c>
      <c r="T2353" s="1">
        <v>3</v>
      </c>
      <c r="U2353" s="1">
        <v>0</v>
      </c>
      <c r="V2353" s="9">
        <v>22.251600000000003</v>
      </c>
    </row>
    <row r="2354" spans="1:22" ht="14.25" customHeight="1" x14ac:dyDescent="0.3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6">
        <v>10.08</v>
      </c>
      <c r="T2354" s="1">
        <v>6</v>
      </c>
      <c r="U2354" s="1">
        <v>0</v>
      </c>
      <c r="V2354" s="9">
        <v>5.04</v>
      </c>
    </row>
    <row r="2355" spans="1:22" ht="14.25" customHeight="1" x14ac:dyDescent="0.3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6">
        <v>1552.8309999999999</v>
      </c>
      <c r="T2355" s="1">
        <v>7</v>
      </c>
      <c r="U2355" s="1">
        <v>0.15</v>
      </c>
      <c r="V2355" s="9">
        <v>200.95460000000008</v>
      </c>
    </row>
    <row r="2356" spans="1:22" ht="14.25" customHeight="1" x14ac:dyDescent="0.3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6">
        <v>137.24</v>
      </c>
      <c r="T2356" s="1">
        <v>5</v>
      </c>
      <c r="U2356" s="1">
        <v>0.2</v>
      </c>
      <c r="V2356" s="9">
        <v>46.3185</v>
      </c>
    </row>
    <row r="2357" spans="1:22" ht="14.25" customHeight="1" x14ac:dyDescent="0.3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6">
        <v>36.51</v>
      </c>
      <c r="T2357" s="1">
        <v>1</v>
      </c>
      <c r="U2357" s="1">
        <v>0</v>
      </c>
      <c r="V2357" s="9">
        <v>15.699300000000001</v>
      </c>
    </row>
    <row r="2358" spans="1:22" ht="14.25" customHeight="1" x14ac:dyDescent="0.3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6">
        <v>239.976</v>
      </c>
      <c r="T2358" s="1">
        <v>3</v>
      </c>
      <c r="U2358" s="1">
        <v>0.2</v>
      </c>
      <c r="V2358" s="9">
        <v>80.991899999999987</v>
      </c>
    </row>
    <row r="2359" spans="1:22" ht="14.25" customHeight="1" x14ac:dyDescent="0.3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6">
        <v>1579.7460000000001</v>
      </c>
      <c r="T2359" s="1">
        <v>7</v>
      </c>
      <c r="U2359" s="1">
        <v>0.4</v>
      </c>
      <c r="V2359" s="9">
        <v>-447.59469999999988</v>
      </c>
    </row>
    <row r="2360" spans="1:22" ht="14.25" customHeight="1" x14ac:dyDescent="0.3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6">
        <v>1071.576</v>
      </c>
      <c r="T2360" s="1">
        <v>4</v>
      </c>
      <c r="U2360" s="1">
        <v>0.4</v>
      </c>
      <c r="V2360" s="9">
        <v>-553.64760000000001</v>
      </c>
    </row>
    <row r="2361" spans="1:22" ht="14.25" customHeight="1" x14ac:dyDescent="0.3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6">
        <v>613.90800000000002</v>
      </c>
      <c r="T2361" s="1">
        <v>3</v>
      </c>
      <c r="U2361" s="1">
        <v>0.4</v>
      </c>
      <c r="V2361" s="9">
        <v>-122.78160000000003</v>
      </c>
    </row>
    <row r="2362" spans="1:22" ht="14.25" customHeight="1" x14ac:dyDescent="0.3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6">
        <v>34.86</v>
      </c>
      <c r="T2362" s="1">
        <v>7</v>
      </c>
      <c r="U2362" s="1">
        <v>0</v>
      </c>
      <c r="V2362" s="9">
        <v>16.3842</v>
      </c>
    </row>
    <row r="2363" spans="1:22" ht="14.25" customHeight="1" x14ac:dyDescent="0.3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6">
        <v>155.04</v>
      </c>
      <c r="T2363" s="1">
        <v>4</v>
      </c>
      <c r="U2363" s="1">
        <v>0</v>
      </c>
      <c r="V2363" s="9">
        <v>75.9696</v>
      </c>
    </row>
    <row r="2364" spans="1:22" ht="14.25" customHeight="1" x14ac:dyDescent="0.3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6">
        <v>13.710000000000003</v>
      </c>
      <c r="T2364" s="1">
        <v>5</v>
      </c>
      <c r="U2364" s="1">
        <v>0.7</v>
      </c>
      <c r="V2364" s="9">
        <v>-10.053999999999998</v>
      </c>
    </row>
    <row r="2365" spans="1:22" ht="14.25" customHeight="1" x14ac:dyDescent="0.3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6">
        <v>127.88</v>
      </c>
      <c r="T2365" s="1">
        <v>2</v>
      </c>
      <c r="U2365" s="1">
        <v>0</v>
      </c>
      <c r="V2365" s="9">
        <v>40.921599999999998</v>
      </c>
    </row>
    <row r="2366" spans="1:22" ht="14.25" customHeight="1" x14ac:dyDescent="0.3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6">
        <v>160.32</v>
      </c>
      <c r="T2366" s="1">
        <v>2</v>
      </c>
      <c r="U2366" s="1">
        <v>0</v>
      </c>
      <c r="V2366" s="9">
        <v>44.889600000000002</v>
      </c>
    </row>
    <row r="2367" spans="1:22" ht="14.25" customHeight="1" x14ac:dyDescent="0.3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6">
        <v>46</v>
      </c>
      <c r="T2367" s="1">
        <v>4</v>
      </c>
      <c r="U2367" s="1">
        <v>0</v>
      </c>
      <c r="V2367" s="9">
        <v>20.7</v>
      </c>
    </row>
    <row r="2368" spans="1:22" ht="14.25" customHeight="1" x14ac:dyDescent="0.3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6">
        <v>120.71199999999999</v>
      </c>
      <c r="T2368" s="1">
        <v>1</v>
      </c>
      <c r="U2368" s="1">
        <v>0.2</v>
      </c>
      <c r="V2368" s="9">
        <v>-18.106799999999993</v>
      </c>
    </row>
    <row r="2369" spans="1:22" ht="14.25" customHeight="1" x14ac:dyDescent="0.3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6">
        <v>23.12</v>
      </c>
      <c r="T2369" s="1">
        <v>4</v>
      </c>
      <c r="U2369" s="1">
        <v>0</v>
      </c>
      <c r="V2369" s="9">
        <v>11.328800000000001</v>
      </c>
    </row>
    <row r="2370" spans="1:22" ht="14.25" customHeight="1" x14ac:dyDescent="0.3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6">
        <v>532.70400000000006</v>
      </c>
      <c r="T2370" s="1">
        <v>6</v>
      </c>
      <c r="U2370" s="1">
        <v>0.2</v>
      </c>
      <c r="V2370" s="9">
        <v>-26.635200000000026</v>
      </c>
    </row>
    <row r="2371" spans="1:22" ht="14.25" customHeight="1" x14ac:dyDescent="0.3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6">
        <v>4.9119999999999999</v>
      </c>
      <c r="T2371" s="1">
        <v>2</v>
      </c>
      <c r="U2371" s="1">
        <v>0.2</v>
      </c>
      <c r="V2371" s="9">
        <v>0.30700000000000016</v>
      </c>
    </row>
    <row r="2372" spans="1:22" ht="14.25" customHeight="1" x14ac:dyDescent="0.3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6">
        <v>252</v>
      </c>
      <c r="T2372" s="1">
        <v>4</v>
      </c>
      <c r="U2372" s="1">
        <v>0</v>
      </c>
      <c r="V2372" s="9">
        <v>93.240000000000009</v>
      </c>
    </row>
    <row r="2373" spans="1:22" ht="14.25" customHeight="1" x14ac:dyDescent="0.3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6">
        <v>60.288000000000004</v>
      </c>
      <c r="T2373" s="1">
        <v>8</v>
      </c>
      <c r="U2373" s="1">
        <v>0.6</v>
      </c>
      <c r="V2373" s="9">
        <v>-27.129599999999996</v>
      </c>
    </row>
    <row r="2374" spans="1:22" ht="14.25" customHeight="1" x14ac:dyDescent="0.3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6">
        <v>2.6320000000000001</v>
      </c>
      <c r="T2374" s="1">
        <v>1</v>
      </c>
      <c r="U2374" s="1">
        <v>0.2</v>
      </c>
      <c r="V2374" s="9">
        <v>0.8224999999999999</v>
      </c>
    </row>
    <row r="2375" spans="1:22" ht="14.25" customHeight="1" x14ac:dyDescent="0.3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6">
        <v>23.688000000000002</v>
      </c>
      <c r="T2375" s="1">
        <v>9</v>
      </c>
      <c r="U2375" s="1">
        <v>0.2</v>
      </c>
      <c r="V2375" s="9">
        <v>7.698599999999999</v>
      </c>
    </row>
    <row r="2376" spans="1:22" ht="14.25" customHeight="1" x14ac:dyDescent="0.3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6">
        <v>253.37199999999996</v>
      </c>
      <c r="T2376" s="1">
        <v>2</v>
      </c>
      <c r="U2376" s="1">
        <v>0.3</v>
      </c>
      <c r="V2376" s="9">
        <v>-14.478399999999993</v>
      </c>
    </row>
    <row r="2377" spans="1:22" ht="14.25" customHeight="1" x14ac:dyDescent="0.3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6">
        <v>5.67</v>
      </c>
      <c r="T2377" s="1">
        <v>3</v>
      </c>
      <c r="U2377" s="1">
        <v>0</v>
      </c>
      <c r="V2377" s="9">
        <v>0.11340000000000017</v>
      </c>
    </row>
    <row r="2378" spans="1:22" ht="14.25" customHeight="1" x14ac:dyDescent="0.3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6">
        <v>76.77600000000001</v>
      </c>
      <c r="T2378" s="1">
        <v>4</v>
      </c>
      <c r="U2378" s="1">
        <v>0.7</v>
      </c>
      <c r="V2378" s="9">
        <v>-58.861599999999981</v>
      </c>
    </row>
    <row r="2379" spans="1:22" ht="14.25" customHeight="1" x14ac:dyDescent="0.3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6">
        <v>9.1840000000000011</v>
      </c>
      <c r="T2379" s="1">
        <v>2</v>
      </c>
      <c r="U2379" s="1">
        <v>0.2</v>
      </c>
      <c r="V2379" s="9">
        <v>1.1479999999999988</v>
      </c>
    </row>
    <row r="2380" spans="1:22" ht="14.25" customHeight="1" x14ac:dyDescent="0.3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6">
        <v>32.75</v>
      </c>
      <c r="T2380" s="1">
        <v>5</v>
      </c>
      <c r="U2380" s="1">
        <v>0</v>
      </c>
      <c r="V2380" s="9">
        <v>15.065</v>
      </c>
    </row>
    <row r="2381" spans="1:22" ht="14.25" customHeight="1" x14ac:dyDescent="0.3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6">
        <v>7.2160000000000002</v>
      </c>
      <c r="T2381" s="1">
        <v>2</v>
      </c>
      <c r="U2381" s="1">
        <v>0.2</v>
      </c>
      <c r="V2381" s="9">
        <v>1.7138000000000002</v>
      </c>
    </row>
    <row r="2382" spans="1:22" ht="14.25" customHeight="1" x14ac:dyDescent="0.3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6">
        <v>49.568000000000005</v>
      </c>
      <c r="T2382" s="1">
        <v>2</v>
      </c>
      <c r="U2382" s="1">
        <v>0.2</v>
      </c>
      <c r="V2382" s="9">
        <v>15.489999999999997</v>
      </c>
    </row>
    <row r="2383" spans="1:22" ht="14.25" customHeight="1" x14ac:dyDescent="0.3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6">
        <v>54.711999999999996</v>
      </c>
      <c r="T2383" s="1">
        <v>7</v>
      </c>
      <c r="U2383" s="1">
        <v>0.2</v>
      </c>
      <c r="V2383" s="9">
        <v>11.626299999999999</v>
      </c>
    </row>
    <row r="2384" spans="1:22" ht="14.25" customHeight="1" x14ac:dyDescent="0.3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6">
        <v>176.04</v>
      </c>
      <c r="T2384" s="1">
        <v>4</v>
      </c>
      <c r="U2384" s="1">
        <v>0</v>
      </c>
      <c r="V2384" s="9">
        <v>45.770399999999995</v>
      </c>
    </row>
    <row r="2385" spans="1:22" ht="14.25" customHeight="1" x14ac:dyDescent="0.3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6">
        <v>16.02</v>
      </c>
      <c r="T2385" s="1">
        <v>9</v>
      </c>
      <c r="U2385" s="1">
        <v>0</v>
      </c>
      <c r="V2385" s="9">
        <v>4.4855999999999998</v>
      </c>
    </row>
    <row r="2386" spans="1:22" ht="14.25" customHeight="1" x14ac:dyDescent="0.3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6">
        <v>185.92000000000002</v>
      </c>
      <c r="T2386" s="1">
        <v>4</v>
      </c>
      <c r="U2386" s="1">
        <v>0.2</v>
      </c>
      <c r="V2386" s="9">
        <v>62.74799999999999</v>
      </c>
    </row>
    <row r="2387" spans="1:22" ht="14.25" customHeight="1" x14ac:dyDescent="0.3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6">
        <v>211.16800000000001</v>
      </c>
      <c r="T2387" s="1">
        <v>4</v>
      </c>
      <c r="U2387" s="1">
        <v>0.2</v>
      </c>
      <c r="V2387" s="9">
        <v>15.837600000000009</v>
      </c>
    </row>
    <row r="2388" spans="1:22" ht="14.25" customHeight="1" x14ac:dyDescent="0.3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6">
        <v>479.98400000000004</v>
      </c>
      <c r="T2388" s="1">
        <v>2</v>
      </c>
      <c r="U2388" s="1">
        <v>0.2</v>
      </c>
      <c r="V2388" s="9">
        <v>59.997999999999962</v>
      </c>
    </row>
    <row r="2389" spans="1:22" ht="14.25" customHeight="1" x14ac:dyDescent="0.3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6">
        <v>7.86</v>
      </c>
      <c r="T2389" s="1">
        <v>2</v>
      </c>
      <c r="U2389" s="1">
        <v>0</v>
      </c>
      <c r="V2389" s="9">
        <v>3.6155999999999997</v>
      </c>
    </row>
    <row r="2390" spans="1:22" ht="14.25" customHeight="1" x14ac:dyDescent="0.3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6">
        <v>24.448</v>
      </c>
      <c r="T2390" s="1">
        <v>2</v>
      </c>
      <c r="U2390" s="1">
        <v>0.2</v>
      </c>
      <c r="V2390" s="9">
        <v>8.8623999999999992</v>
      </c>
    </row>
    <row r="2391" spans="1:22" ht="14.25" customHeight="1" x14ac:dyDescent="0.3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6">
        <v>6.48</v>
      </c>
      <c r="T2391" s="1">
        <v>1</v>
      </c>
      <c r="U2391" s="1">
        <v>0</v>
      </c>
      <c r="V2391" s="9">
        <v>3.1104000000000003</v>
      </c>
    </row>
    <row r="2392" spans="1:22" ht="14.25" customHeight="1" x14ac:dyDescent="0.3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6">
        <v>41.86</v>
      </c>
      <c r="T2392" s="1">
        <v>7</v>
      </c>
      <c r="U2392" s="1">
        <v>0</v>
      </c>
      <c r="V2392" s="9">
        <v>20.511400000000002</v>
      </c>
    </row>
    <row r="2393" spans="1:22" ht="14.25" customHeight="1" x14ac:dyDescent="0.3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6">
        <v>1619.91</v>
      </c>
      <c r="T2393" s="1">
        <v>9</v>
      </c>
      <c r="U2393" s="1">
        <v>0</v>
      </c>
      <c r="V2393" s="9">
        <v>97.194599999999923</v>
      </c>
    </row>
    <row r="2394" spans="1:22" ht="14.25" customHeight="1" x14ac:dyDescent="0.3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6">
        <v>113.92</v>
      </c>
      <c r="T2394" s="1">
        <v>4</v>
      </c>
      <c r="U2394" s="1">
        <v>0</v>
      </c>
      <c r="V2394" s="9">
        <v>42.150400000000005</v>
      </c>
    </row>
    <row r="2395" spans="1:22" ht="14.25" customHeight="1" x14ac:dyDescent="0.3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6">
        <v>39.68</v>
      </c>
      <c r="T2395" s="1">
        <v>2</v>
      </c>
      <c r="U2395" s="1">
        <v>0</v>
      </c>
      <c r="V2395" s="9">
        <v>10.316800000000001</v>
      </c>
    </row>
    <row r="2396" spans="1:22" ht="14.25" customHeight="1" x14ac:dyDescent="0.3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6">
        <v>37.6</v>
      </c>
      <c r="T2396" s="1">
        <v>2</v>
      </c>
      <c r="U2396" s="1">
        <v>0</v>
      </c>
      <c r="V2396" s="9">
        <v>2.2560000000000002</v>
      </c>
    </row>
    <row r="2397" spans="1:22" ht="14.25" customHeight="1" x14ac:dyDescent="0.3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6">
        <v>59.9</v>
      </c>
      <c r="T2397" s="1">
        <v>2</v>
      </c>
      <c r="U2397" s="1">
        <v>0</v>
      </c>
      <c r="V2397" s="9">
        <v>23.96</v>
      </c>
    </row>
    <row r="2398" spans="1:22" ht="14.25" customHeight="1" x14ac:dyDescent="0.3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6">
        <v>37</v>
      </c>
      <c r="T2398" s="1">
        <v>5</v>
      </c>
      <c r="U2398" s="1">
        <v>0</v>
      </c>
      <c r="V2398" s="9">
        <v>16.649999999999999</v>
      </c>
    </row>
    <row r="2399" spans="1:22" ht="14.25" customHeight="1" x14ac:dyDescent="0.3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6">
        <v>5.76</v>
      </c>
      <c r="T2399" s="1">
        <v>2</v>
      </c>
      <c r="U2399" s="1">
        <v>0</v>
      </c>
      <c r="V2399" s="9">
        <v>2.8224</v>
      </c>
    </row>
    <row r="2400" spans="1:22" ht="14.25" customHeight="1" x14ac:dyDescent="0.3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6">
        <v>16.68</v>
      </c>
      <c r="T2400" s="1">
        <v>6</v>
      </c>
      <c r="U2400" s="1">
        <v>0</v>
      </c>
      <c r="V2400" s="9">
        <v>4.3367999999999993</v>
      </c>
    </row>
    <row r="2401" spans="1:22" ht="14.25" customHeight="1" x14ac:dyDescent="0.3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6">
        <v>628.80999999999995</v>
      </c>
      <c r="T2401" s="1">
        <v>7</v>
      </c>
      <c r="U2401" s="1">
        <v>0</v>
      </c>
      <c r="V2401" s="9">
        <v>12.576199999999986</v>
      </c>
    </row>
    <row r="2402" spans="1:22" ht="14.25" customHeight="1" x14ac:dyDescent="0.3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6">
        <v>56.449999999999996</v>
      </c>
      <c r="T2402" s="1">
        <v>5</v>
      </c>
      <c r="U2402" s="1">
        <v>0</v>
      </c>
      <c r="V2402" s="9">
        <v>14.676999999999998</v>
      </c>
    </row>
    <row r="2403" spans="1:22" ht="14.25" customHeight="1" x14ac:dyDescent="0.3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6">
        <v>94.199999999999989</v>
      </c>
      <c r="T2403" s="1">
        <v>6</v>
      </c>
      <c r="U2403" s="1">
        <v>0</v>
      </c>
      <c r="V2403" s="9">
        <v>23.550000000000004</v>
      </c>
    </row>
    <row r="2404" spans="1:22" ht="14.25" customHeight="1" x14ac:dyDescent="0.3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6">
        <v>28.4</v>
      </c>
      <c r="T2404" s="1">
        <v>5</v>
      </c>
      <c r="U2404" s="1">
        <v>0</v>
      </c>
      <c r="V2404" s="9">
        <v>13.347999999999997</v>
      </c>
    </row>
    <row r="2405" spans="1:22" ht="14.25" customHeight="1" x14ac:dyDescent="0.3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6">
        <v>956.6647999999999</v>
      </c>
      <c r="T2405" s="1">
        <v>7</v>
      </c>
      <c r="U2405" s="1">
        <v>0.32</v>
      </c>
      <c r="V2405" s="9">
        <v>-225.09759999999991</v>
      </c>
    </row>
    <row r="2406" spans="1:22" ht="14.25" customHeight="1" x14ac:dyDescent="0.3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6">
        <v>1115.9099999999999</v>
      </c>
      <c r="T2406" s="1">
        <v>9</v>
      </c>
      <c r="U2406" s="1">
        <v>0</v>
      </c>
      <c r="V2406" s="9">
        <v>200.86379999999991</v>
      </c>
    </row>
    <row r="2407" spans="1:22" ht="14.25" customHeight="1" x14ac:dyDescent="0.3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6">
        <v>128.744</v>
      </c>
      <c r="T2407" s="1">
        <v>7</v>
      </c>
      <c r="U2407" s="1">
        <v>0.2</v>
      </c>
      <c r="V2407" s="9">
        <v>-28.967399999999991</v>
      </c>
    </row>
    <row r="2408" spans="1:22" ht="14.25" customHeight="1" x14ac:dyDescent="0.3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6">
        <v>79.920000000000016</v>
      </c>
      <c r="T2408" s="1">
        <v>10</v>
      </c>
      <c r="U2408" s="1">
        <v>0.2</v>
      </c>
      <c r="V2408" s="9">
        <v>26.972999999999992</v>
      </c>
    </row>
    <row r="2409" spans="1:22" ht="14.25" customHeight="1" x14ac:dyDescent="0.3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6">
        <v>24.2</v>
      </c>
      <c r="T2409" s="1">
        <v>5</v>
      </c>
      <c r="U2409" s="1">
        <v>0</v>
      </c>
      <c r="V2409" s="9">
        <v>7.9859999999999998</v>
      </c>
    </row>
    <row r="2410" spans="1:22" ht="14.25" customHeight="1" x14ac:dyDescent="0.3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6">
        <v>359.97600000000006</v>
      </c>
      <c r="T2410" s="1">
        <v>3</v>
      </c>
      <c r="U2410" s="1">
        <v>0.2</v>
      </c>
      <c r="V2410" s="9">
        <v>130.49130000000002</v>
      </c>
    </row>
    <row r="2411" spans="1:22" ht="14.25" customHeight="1" x14ac:dyDescent="0.3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6">
        <v>211.84</v>
      </c>
      <c r="T2411" s="1">
        <v>8</v>
      </c>
      <c r="U2411" s="1">
        <v>0</v>
      </c>
      <c r="V2411" s="9">
        <v>76.262399999999985</v>
      </c>
    </row>
    <row r="2412" spans="1:22" ht="14.25" customHeight="1" x14ac:dyDescent="0.3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6">
        <v>5.68</v>
      </c>
      <c r="T2412" s="1">
        <v>2</v>
      </c>
      <c r="U2412" s="1">
        <v>0.2</v>
      </c>
      <c r="V2412" s="9">
        <v>1.9169999999999998</v>
      </c>
    </row>
    <row r="2413" spans="1:22" ht="14.25" customHeight="1" x14ac:dyDescent="0.3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6">
        <v>7.52</v>
      </c>
      <c r="T2413" s="1">
        <v>5</v>
      </c>
      <c r="U2413" s="1">
        <v>0.2</v>
      </c>
      <c r="V2413" s="9">
        <v>2.6319999999999997</v>
      </c>
    </row>
    <row r="2414" spans="1:22" ht="14.25" customHeight="1" x14ac:dyDescent="0.3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6">
        <v>11.96</v>
      </c>
      <c r="T2414" s="1">
        <v>2</v>
      </c>
      <c r="U2414" s="1">
        <v>0</v>
      </c>
      <c r="V2414" s="9">
        <v>5.8604000000000003</v>
      </c>
    </row>
    <row r="2415" spans="1:22" ht="14.25" customHeight="1" x14ac:dyDescent="0.3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6">
        <v>629.06400000000008</v>
      </c>
      <c r="T2415" s="1">
        <v>3</v>
      </c>
      <c r="U2415" s="1">
        <v>0.2</v>
      </c>
      <c r="V2415" s="9">
        <v>31.453199999999953</v>
      </c>
    </row>
    <row r="2416" spans="1:22" ht="14.25" customHeight="1" x14ac:dyDescent="0.3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6">
        <v>754.44999999999993</v>
      </c>
      <c r="T2416" s="1">
        <v>5</v>
      </c>
      <c r="U2416" s="1">
        <v>0</v>
      </c>
      <c r="V2416" s="9">
        <v>60.356000000000023</v>
      </c>
    </row>
    <row r="2417" spans="1:22" ht="14.25" customHeight="1" x14ac:dyDescent="0.3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6">
        <v>301.95999999999998</v>
      </c>
      <c r="T2417" s="1">
        <v>2</v>
      </c>
      <c r="U2417" s="1">
        <v>0</v>
      </c>
      <c r="V2417" s="9">
        <v>60.391999999999996</v>
      </c>
    </row>
    <row r="2418" spans="1:22" ht="14.25" customHeight="1" x14ac:dyDescent="0.3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6">
        <v>595</v>
      </c>
      <c r="T2418" s="1">
        <v>5</v>
      </c>
      <c r="U2418" s="1">
        <v>0</v>
      </c>
      <c r="V2418" s="9">
        <v>95.200000000000031</v>
      </c>
    </row>
    <row r="2419" spans="1:22" ht="14.25" customHeight="1" x14ac:dyDescent="0.3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6">
        <v>79.872000000000014</v>
      </c>
      <c r="T2419" s="1">
        <v>3</v>
      </c>
      <c r="U2419" s="1">
        <v>0.2</v>
      </c>
      <c r="V2419" s="9">
        <v>29.951999999999998</v>
      </c>
    </row>
    <row r="2420" spans="1:22" ht="14.25" customHeight="1" x14ac:dyDescent="0.3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6">
        <v>2396.4</v>
      </c>
      <c r="T2420" s="1">
        <v>10</v>
      </c>
      <c r="U2420" s="1">
        <v>0.2</v>
      </c>
      <c r="V2420" s="9">
        <v>179.73000000000013</v>
      </c>
    </row>
    <row r="2421" spans="1:22" ht="14.25" customHeight="1" x14ac:dyDescent="0.3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6">
        <v>63.56</v>
      </c>
      <c r="T2421" s="1">
        <v>2</v>
      </c>
      <c r="U2421" s="1">
        <v>0</v>
      </c>
      <c r="V2421" s="9">
        <v>3.1779999999999973</v>
      </c>
    </row>
    <row r="2422" spans="1:22" ht="14.25" customHeight="1" x14ac:dyDescent="0.3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6">
        <v>99.99</v>
      </c>
      <c r="T2422" s="1">
        <v>1</v>
      </c>
      <c r="U2422" s="1">
        <v>0</v>
      </c>
      <c r="V2422" s="9">
        <v>43.995600000000003</v>
      </c>
    </row>
    <row r="2423" spans="1:22" ht="14.25" customHeight="1" x14ac:dyDescent="0.3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6">
        <v>230.376</v>
      </c>
      <c r="T2423" s="1">
        <v>3</v>
      </c>
      <c r="U2423" s="1">
        <v>0.2</v>
      </c>
      <c r="V2423" s="9">
        <v>-48.954900000000002</v>
      </c>
    </row>
    <row r="2424" spans="1:22" ht="14.25" customHeight="1" x14ac:dyDescent="0.3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6">
        <v>9.6640000000000015</v>
      </c>
      <c r="T2424" s="1">
        <v>2</v>
      </c>
      <c r="U2424" s="1">
        <v>0.2</v>
      </c>
      <c r="V2424" s="9">
        <v>3.2615999999999996</v>
      </c>
    </row>
    <row r="2425" spans="1:22" ht="14.25" customHeight="1" x14ac:dyDescent="0.3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6">
        <v>158.928</v>
      </c>
      <c r="T2425" s="1">
        <v>7</v>
      </c>
      <c r="U2425" s="1">
        <v>0.2</v>
      </c>
      <c r="V2425" s="9">
        <v>41.718599999999995</v>
      </c>
    </row>
    <row r="2426" spans="1:22" ht="14.25" customHeight="1" x14ac:dyDescent="0.3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6">
        <v>13.023000000000001</v>
      </c>
      <c r="T2426" s="1">
        <v>1</v>
      </c>
      <c r="U2426" s="1">
        <v>0.7</v>
      </c>
      <c r="V2426" s="9">
        <v>-10.418399999999998</v>
      </c>
    </row>
    <row r="2427" spans="1:22" ht="14.25" customHeight="1" x14ac:dyDescent="0.3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6">
        <v>273.06</v>
      </c>
      <c r="T2427" s="1">
        <v>2</v>
      </c>
      <c r="U2427" s="1">
        <v>0.4</v>
      </c>
      <c r="V2427" s="9">
        <v>-104.67300000000006</v>
      </c>
    </row>
    <row r="2428" spans="1:22" ht="14.25" customHeight="1" x14ac:dyDescent="0.3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6">
        <v>39.311999999999998</v>
      </c>
      <c r="T2428" s="1">
        <v>13</v>
      </c>
      <c r="U2428" s="1">
        <v>0.2</v>
      </c>
      <c r="V2428" s="9">
        <v>12.776399999999999</v>
      </c>
    </row>
    <row r="2429" spans="1:22" ht="14.25" customHeight="1" x14ac:dyDescent="0.3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6">
        <v>1.3439999999999996</v>
      </c>
      <c r="T2429" s="1">
        <v>4</v>
      </c>
      <c r="U2429" s="1">
        <v>0.8</v>
      </c>
      <c r="V2429" s="9">
        <v>-2.1504000000000008</v>
      </c>
    </row>
    <row r="2430" spans="1:22" ht="14.25" customHeight="1" x14ac:dyDescent="0.3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6">
        <v>8.2719999999999985</v>
      </c>
      <c r="T2430" s="1">
        <v>4</v>
      </c>
      <c r="U2430" s="1">
        <v>0.8</v>
      </c>
      <c r="V2430" s="9">
        <v>-13.648800000000001</v>
      </c>
    </row>
    <row r="2431" spans="1:22" ht="14.25" customHeight="1" x14ac:dyDescent="0.3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6">
        <v>12.544000000000002</v>
      </c>
      <c r="T2431" s="1">
        <v>7</v>
      </c>
      <c r="U2431" s="1">
        <v>0.6</v>
      </c>
      <c r="V2431" s="9">
        <v>-9.0944000000000038</v>
      </c>
    </row>
    <row r="2432" spans="1:22" ht="14.25" customHeight="1" x14ac:dyDescent="0.3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6">
        <v>58.48</v>
      </c>
      <c r="T2432" s="1">
        <v>8</v>
      </c>
      <c r="U2432" s="1">
        <v>0</v>
      </c>
      <c r="V2432" s="9">
        <v>27.485599999999998</v>
      </c>
    </row>
    <row r="2433" spans="1:22" ht="14.25" customHeight="1" x14ac:dyDescent="0.3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6">
        <v>7.4</v>
      </c>
      <c r="T2433" s="1">
        <v>2</v>
      </c>
      <c r="U2433" s="1">
        <v>0</v>
      </c>
      <c r="V2433" s="9">
        <v>3.0340000000000007</v>
      </c>
    </row>
    <row r="2434" spans="1:22" ht="14.25" customHeight="1" x14ac:dyDescent="0.3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6">
        <v>366.786</v>
      </c>
      <c r="T2434" s="1">
        <v>7</v>
      </c>
      <c r="U2434" s="1">
        <v>0.1</v>
      </c>
      <c r="V2434" s="9">
        <v>65.206400000000002</v>
      </c>
    </row>
    <row r="2435" spans="1:22" ht="14.25" customHeight="1" x14ac:dyDescent="0.3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6">
        <v>54.367999999999995</v>
      </c>
      <c r="T2435" s="1">
        <v>4</v>
      </c>
      <c r="U2435" s="1">
        <v>0.2</v>
      </c>
      <c r="V2435" s="9">
        <v>4.0775999999999968</v>
      </c>
    </row>
    <row r="2436" spans="1:22" ht="14.25" customHeight="1" x14ac:dyDescent="0.3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6">
        <v>33.96</v>
      </c>
      <c r="T2436" s="1">
        <v>2</v>
      </c>
      <c r="U2436" s="1">
        <v>0</v>
      </c>
      <c r="V2436" s="9">
        <v>16.98</v>
      </c>
    </row>
    <row r="2437" spans="1:22" ht="14.25" customHeight="1" x14ac:dyDescent="0.3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6">
        <v>826.11</v>
      </c>
      <c r="T2437" s="1">
        <v>3</v>
      </c>
      <c r="U2437" s="1">
        <v>0</v>
      </c>
      <c r="V2437" s="9">
        <v>322.18290000000002</v>
      </c>
    </row>
    <row r="2438" spans="1:22" ht="14.25" customHeight="1" x14ac:dyDescent="0.3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6">
        <v>545.85</v>
      </c>
      <c r="T2438" s="1">
        <v>9</v>
      </c>
      <c r="U2438" s="1">
        <v>0</v>
      </c>
      <c r="V2438" s="9">
        <v>114.6285</v>
      </c>
    </row>
    <row r="2439" spans="1:22" ht="14.25" customHeight="1" x14ac:dyDescent="0.3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6">
        <v>145.97999999999999</v>
      </c>
      <c r="T2439" s="1">
        <v>2</v>
      </c>
      <c r="U2439" s="1">
        <v>0.5</v>
      </c>
      <c r="V2439" s="9">
        <v>-99.266399999999976</v>
      </c>
    </row>
    <row r="2440" spans="1:22" ht="14.25" customHeight="1" x14ac:dyDescent="0.3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6">
        <v>35.808</v>
      </c>
      <c r="T2440" s="1">
        <v>4</v>
      </c>
      <c r="U2440" s="1">
        <v>0.2</v>
      </c>
      <c r="V2440" s="9">
        <v>12.5328</v>
      </c>
    </row>
    <row r="2441" spans="1:22" ht="14.25" customHeight="1" x14ac:dyDescent="0.3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6">
        <v>7.9040000000000008</v>
      </c>
      <c r="T2441" s="1">
        <v>2</v>
      </c>
      <c r="U2441" s="1">
        <v>0.2</v>
      </c>
      <c r="V2441" s="9">
        <v>2.1736000000000004</v>
      </c>
    </row>
    <row r="2442" spans="1:22" ht="14.25" customHeight="1" x14ac:dyDescent="0.3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6">
        <v>345</v>
      </c>
      <c r="T2442" s="1">
        <v>5</v>
      </c>
      <c r="U2442" s="1">
        <v>0</v>
      </c>
      <c r="V2442" s="9">
        <v>86.25</v>
      </c>
    </row>
    <row r="2443" spans="1:22" ht="14.25" customHeight="1" x14ac:dyDescent="0.3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6">
        <v>174.28599999999997</v>
      </c>
      <c r="T2443" s="1">
        <v>2</v>
      </c>
      <c r="U2443" s="1">
        <v>0.3</v>
      </c>
      <c r="V2443" s="9">
        <v>-19.918399999999991</v>
      </c>
    </row>
    <row r="2444" spans="1:22" ht="14.25" customHeight="1" x14ac:dyDescent="0.3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6">
        <v>662.84</v>
      </c>
      <c r="T2444" s="1">
        <v>4</v>
      </c>
      <c r="U2444" s="1">
        <v>0</v>
      </c>
      <c r="V2444" s="9">
        <v>172.33840000000004</v>
      </c>
    </row>
    <row r="2445" spans="1:22" ht="14.25" customHeight="1" x14ac:dyDescent="0.3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6">
        <v>95.1</v>
      </c>
      <c r="T2445" s="1">
        <v>5</v>
      </c>
      <c r="U2445" s="1">
        <v>0</v>
      </c>
      <c r="V2445" s="9">
        <v>30.431999999999995</v>
      </c>
    </row>
    <row r="2446" spans="1:22" ht="14.25" customHeight="1" x14ac:dyDescent="0.3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6">
        <v>26.880000000000003</v>
      </c>
      <c r="T2446" s="1">
        <v>6</v>
      </c>
      <c r="U2446" s="1">
        <v>0</v>
      </c>
      <c r="V2446" s="9">
        <v>12.902400000000002</v>
      </c>
    </row>
    <row r="2447" spans="1:22" ht="14.25" customHeight="1" x14ac:dyDescent="0.3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6">
        <v>257.98</v>
      </c>
      <c r="T2447" s="1">
        <v>2</v>
      </c>
      <c r="U2447" s="1">
        <v>0</v>
      </c>
      <c r="V2447" s="9">
        <v>74.8142</v>
      </c>
    </row>
    <row r="2448" spans="1:22" ht="14.25" customHeight="1" x14ac:dyDescent="0.3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6">
        <v>17.48</v>
      </c>
      <c r="T2448" s="1">
        <v>2</v>
      </c>
      <c r="U2448" s="1">
        <v>0</v>
      </c>
      <c r="V2448" s="9">
        <v>8.2156000000000002</v>
      </c>
    </row>
    <row r="2449" spans="1:22" ht="14.25" customHeight="1" x14ac:dyDescent="0.3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6">
        <v>492.83499999999998</v>
      </c>
      <c r="T2449" s="1">
        <v>5</v>
      </c>
      <c r="U2449" s="1">
        <v>0.3</v>
      </c>
      <c r="V2449" s="9">
        <v>-14.080999999999989</v>
      </c>
    </row>
    <row r="2450" spans="1:22" ht="14.25" customHeight="1" x14ac:dyDescent="0.3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6">
        <v>269.49</v>
      </c>
      <c r="T2450" s="1">
        <v>3</v>
      </c>
      <c r="U2450" s="1">
        <v>0</v>
      </c>
      <c r="V2450" s="9">
        <v>5.3897999999999939</v>
      </c>
    </row>
    <row r="2451" spans="1:22" ht="14.25" customHeight="1" x14ac:dyDescent="0.3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6">
        <v>29.120000000000005</v>
      </c>
      <c r="T2451" s="1">
        <v>5</v>
      </c>
      <c r="U2451" s="1">
        <v>0.2</v>
      </c>
      <c r="V2451" s="9">
        <v>9.8279999999999959</v>
      </c>
    </row>
    <row r="2452" spans="1:22" ht="14.25" customHeight="1" x14ac:dyDescent="0.3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6">
        <v>18.75</v>
      </c>
      <c r="T2452" s="1">
        <v>5</v>
      </c>
      <c r="U2452" s="1">
        <v>0</v>
      </c>
      <c r="V2452" s="9">
        <v>9</v>
      </c>
    </row>
    <row r="2453" spans="1:22" ht="14.25" customHeight="1" x14ac:dyDescent="0.3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6">
        <v>119.69999999999999</v>
      </c>
      <c r="T2453" s="1">
        <v>6</v>
      </c>
      <c r="U2453" s="1">
        <v>0</v>
      </c>
      <c r="V2453" s="9">
        <v>31.121999999999996</v>
      </c>
    </row>
    <row r="2454" spans="1:22" ht="14.25" customHeight="1" x14ac:dyDescent="0.3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6">
        <v>9.1440000000000001</v>
      </c>
      <c r="T2454" s="1">
        <v>3</v>
      </c>
      <c r="U2454" s="1">
        <v>0.2</v>
      </c>
      <c r="V2454" s="9">
        <v>3.0860999999999996</v>
      </c>
    </row>
    <row r="2455" spans="1:22" ht="14.25" customHeight="1" x14ac:dyDescent="0.3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6">
        <v>57.06</v>
      </c>
      <c r="T2455" s="1">
        <v>3</v>
      </c>
      <c r="U2455" s="1">
        <v>0</v>
      </c>
      <c r="V2455" s="9">
        <v>18.2592</v>
      </c>
    </row>
    <row r="2456" spans="1:22" ht="14.25" customHeight="1" x14ac:dyDescent="0.3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6">
        <v>71.599999999999994</v>
      </c>
      <c r="T2456" s="1">
        <v>8</v>
      </c>
      <c r="U2456" s="1">
        <v>0</v>
      </c>
      <c r="V2456" s="9">
        <v>13.603999999999992</v>
      </c>
    </row>
    <row r="2457" spans="1:22" ht="14.25" customHeight="1" x14ac:dyDescent="0.3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6">
        <v>107.44</v>
      </c>
      <c r="T2457" s="1">
        <v>8</v>
      </c>
      <c r="U2457" s="1">
        <v>0</v>
      </c>
      <c r="V2457" s="9">
        <v>27.934399999999997</v>
      </c>
    </row>
    <row r="2458" spans="1:22" ht="14.25" customHeight="1" x14ac:dyDescent="0.3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6">
        <v>7.31</v>
      </c>
      <c r="T2458" s="1">
        <v>1</v>
      </c>
      <c r="U2458" s="1">
        <v>0</v>
      </c>
      <c r="V2458" s="9">
        <v>3.4356999999999998</v>
      </c>
    </row>
    <row r="2459" spans="1:22" ht="14.25" customHeight="1" x14ac:dyDescent="0.3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6">
        <v>59.099999999999994</v>
      </c>
      <c r="T2459" s="1">
        <v>6</v>
      </c>
      <c r="U2459" s="1">
        <v>0</v>
      </c>
      <c r="V2459" s="9">
        <v>22.458000000000002</v>
      </c>
    </row>
    <row r="2460" spans="1:22" ht="14.25" customHeight="1" x14ac:dyDescent="0.3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6">
        <v>46.53</v>
      </c>
      <c r="T2460" s="1">
        <v>3</v>
      </c>
      <c r="U2460" s="1">
        <v>0</v>
      </c>
      <c r="V2460" s="9">
        <v>12.097800000000001</v>
      </c>
    </row>
    <row r="2461" spans="1:22" ht="14.25" customHeight="1" x14ac:dyDescent="0.3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6">
        <v>97.84</v>
      </c>
      <c r="T2461" s="1">
        <v>2</v>
      </c>
      <c r="U2461" s="1">
        <v>0</v>
      </c>
      <c r="V2461" s="9">
        <v>25.438400000000001</v>
      </c>
    </row>
    <row r="2462" spans="1:22" ht="14.25" customHeight="1" x14ac:dyDescent="0.3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6">
        <v>29.97</v>
      </c>
      <c r="T2462" s="1">
        <v>3</v>
      </c>
      <c r="U2462" s="1">
        <v>0</v>
      </c>
      <c r="V2462" s="9">
        <v>13.486499999999999</v>
      </c>
    </row>
    <row r="2463" spans="1:22" ht="14.25" customHeight="1" x14ac:dyDescent="0.3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6">
        <v>98.352000000000004</v>
      </c>
      <c r="T2463" s="1">
        <v>3</v>
      </c>
      <c r="U2463" s="1">
        <v>0.2</v>
      </c>
      <c r="V2463" s="9">
        <v>34.423199999999987</v>
      </c>
    </row>
    <row r="2464" spans="1:22" ht="14.25" customHeight="1" x14ac:dyDescent="0.3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6">
        <v>83.920000000000016</v>
      </c>
      <c r="T2464" s="1">
        <v>5</v>
      </c>
      <c r="U2464" s="1">
        <v>0.2</v>
      </c>
      <c r="V2464" s="9">
        <v>29.371999999999993</v>
      </c>
    </row>
    <row r="2465" spans="1:22" ht="14.25" customHeight="1" x14ac:dyDescent="0.3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6">
        <v>14.624000000000002</v>
      </c>
      <c r="T2465" s="1">
        <v>2</v>
      </c>
      <c r="U2465" s="1">
        <v>0.2</v>
      </c>
      <c r="V2465" s="9">
        <v>5.1183999999999994</v>
      </c>
    </row>
    <row r="2466" spans="1:22" ht="14.25" customHeight="1" x14ac:dyDescent="0.3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6">
        <v>136.99</v>
      </c>
      <c r="T2466" s="1">
        <v>1</v>
      </c>
      <c r="U2466" s="1">
        <v>0</v>
      </c>
      <c r="V2466" s="9">
        <v>36.987300000000005</v>
      </c>
    </row>
    <row r="2467" spans="1:22" ht="14.25" customHeight="1" x14ac:dyDescent="0.3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6">
        <v>3.15</v>
      </c>
      <c r="T2467" s="1">
        <v>1</v>
      </c>
      <c r="U2467" s="1">
        <v>0</v>
      </c>
      <c r="V2467" s="9">
        <v>1.512</v>
      </c>
    </row>
    <row r="2468" spans="1:22" ht="14.25" customHeight="1" x14ac:dyDescent="0.3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6">
        <v>9.11</v>
      </c>
      <c r="T2468" s="1">
        <v>1</v>
      </c>
      <c r="U2468" s="1">
        <v>0</v>
      </c>
      <c r="V2468" s="9">
        <v>4.099499999999999</v>
      </c>
    </row>
    <row r="2469" spans="1:22" ht="14.25" customHeight="1" x14ac:dyDescent="0.3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6">
        <v>571.44000000000005</v>
      </c>
      <c r="T2469" s="1">
        <v>4</v>
      </c>
      <c r="U2469" s="1">
        <v>0</v>
      </c>
      <c r="V2469" s="9">
        <v>165.71759999999995</v>
      </c>
    </row>
    <row r="2470" spans="1:22" ht="14.25" customHeight="1" x14ac:dyDescent="0.3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6">
        <v>32.400000000000006</v>
      </c>
      <c r="T2470" s="1">
        <v>5</v>
      </c>
      <c r="U2470" s="1">
        <v>0</v>
      </c>
      <c r="V2470" s="9">
        <v>15.552000000000001</v>
      </c>
    </row>
    <row r="2471" spans="1:22" ht="14.25" customHeight="1" x14ac:dyDescent="0.3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6">
        <v>16.91</v>
      </c>
      <c r="T2471" s="1">
        <v>1</v>
      </c>
      <c r="U2471" s="1">
        <v>0</v>
      </c>
      <c r="V2471" s="9">
        <v>4.5656999999999996</v>
      </c>
    </row>
    <row r="2472" spans="1:22" ht="14.25" customHeight="1" x14ac:dyDescent="0.3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6">
        <v>14.272</v>
      </c>
      <c r="T2472" s="1">
        <v>8</v>
      </c>
      <c r="U2472" s="1">
        <v>0.2</v>
      </c>
      <c r="V2472" s="9">
        <v>4.281600000000001</v>
      </c>
    </row>
    <row r="2473" spans="1:22" ht="14.25" customHeight="1" x14ac:dyDescent="0.3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6">
        <v>451.13599999999997</v>
      </c>
      <c r="T2473" s="1">
        <v>4</v>
      </c>
      <c r="U2473" s="1">
        <v>0.2</v>
      </c>
      <c r="V2473" s="9">
        <v>-67.670399999999972</v>
      </c>
    </row>
    <row r="2474" spans="1:22" ht="14.25" customHeight="1" x14ac:dyDescent="0.3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6">
        <v>64.864000000000004</v>
      </c>
      <c r="T2474" s="1">
        <v>4</v>
      </c>
      <c r="U2474" s="1">
        <v>0.2</v>
      </c>
      <c r="V2474" s="9">
        <v>6.4864000000000033</v>
      </c>
    </row>
    <row r="2475" spans="1:22" ht="14.25" customHeight="1" x14ac:dyDescent="0.3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6">
        <v>217.58400000000003</v>
      </c>
      <c r="T2475" s="1">
        <v>2</v>
      </c>
      <c r="U2475" s="1">
        <v>0.2</v>
      </c>
      <c r="V2475" s="9">
        <v>-29.917800000000021</v>
      </c>
    </row>
    <row r="2476" spans="1:22" ht="14.25" customHeight="1" x14ac:dyDescent="0.3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6">
        <v>82.95</v>
      </c>
      <c r="T2476" s="1">
        <v>5</v>
      </c>
      <c r="U2476" s="1">
        <v>0</v>
      </c>
      <c r="V2476" s="9">
        <v>29.032499999999999</v>
      </c>
    </row>
    <row r="2477" spans="1:22" ht="14.25" customHeight="1" x14ac:dyDescent="0.3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6">
        <v>87.71</v>
      </c>
      <c r="T2477" s="1">
        <v>7</v>
      </c>
      <c r="U2477" s="1">
        <v>0</v>
      </c>
      <c r="V2477" s="9">
        <v>41.223699999999994</v>
      </c>
    </row>
    <row r="2478" spans="1:22" ht="14.25" customHeight="1" x14ac:dyDescent="0.3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6">
        <v>1101.48</v>
      </c>
      <c r="T2478" s="1">
        <v>4</v>
      </c>
      <c r="U2478" s="1">
        <v>0</v>
      </c>
      <c r="V2478" s="9">
        <v>429.57720000000006</v>
      </c>
    </row>
    <row r="2479" spans="1:22" ht="14.25" customHeight="1" x14ac:dyDescent="0.3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6">
        <v>1322.3520000000001</v>
      </c>
      <c r="T2479" s="1">
        <v>3</v>
      </c>
      <c r="U2479" s="1">
        <v>0.2</v>
      </c>
      <c r="V2479" s="9">
        <v>-99.176400000000001</v>
      </c>
    </row>
    <row r="2480" spans="1:22" ht="14.25" customHeight="1" x14ac:dyDescent="0.3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6">
        <v>5.46</v>
      </c>
      <c r="T2480" s="1">
        <v>3</v>
      </c>
      <c r="U2480" s="1">
        <v>0</v>
      </c>
      <c r="V2480" s="9">
        <v>1.4742000000000002</v>
      </c>
    </row>
    <row r="2481" spans="1:22" ht="14.25" customHeight="1" x14ac:dyDescent="0.3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6">
        <v>11.184000000000001</v>
      </c>
      <c r="T2481" s="1">
        <v>1</v>
      </c>
      <c r="U2481" s="1">
        <v>0.2</v>
      </c>
      <c r="V2481" s="9">
        <v>0.83879999999999999</v>
      </c>
    </row>
    <row r="2482" spans="1:22" ht="14.25" customHeight="1" x14ac:dyDescent="0.3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6">
        <v>153.584</v>
      </c>
      <c r="T2482" s="1">
        <v>2</v>
      </c>
      <c r="U2482" s="1">
        <v>0.2</v>
      </c>
      <c r="V2482" s="9">
        <v>-32.636600000000001</v>
      </c>
    </row>
    <row r="2483" spans="1:22" ht="14.25" customHeight="1" x14ac:dyDescent="0.3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6">
        <v>1003.6200000000001</v>
      </c>
      <c r="T2483" s="1">
        <v>6</v>
      </c>
      <c r="U2483" s="1">
        <v>0</v>
      </c>
      <c r="V2483" s="9">
        <v>0</v>
      </c>
    </row>
    <row r="2484" spans="1:22" ht="14.25" customHeight="1" x14ac:dyDescent="0.3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6">
        <v>35.167999999999999</v>
      </c>
      <c r="T2484" s="1">
        <v>4</v>
      </c>
      <c r="U2484" s="1">
        <v>0.2</v>
      </c>
      <c r="V2484" s="9">
        <v>11.429599999999999</v>
      </c>
    </row>
    <row r="2485" spans="1:22" ht="14.25" customHeight="1" x14ac:dyDescent="0.3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6">
        <v>1137.75</v>
      </c>
      <c r="T2485" s="1">
        <v>5</v>
      </c>
      <c r="U2485" s="1">
        <v>0</v>
      </c>
      <c r="V2485" s="9">
        <v>250.30500000000004</v>
      </c>
    </row>
    <row r="2486" spans="1:22" ht="14.25" customHeight="1" x14ac:dyDescent="0.3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6">
        <v>99.680000000000021</v>
      </c>
      <c r="T2486" s="1">
        <v>5</v>
      </c>
      <c r="U2486" s="1">
        <v>0.2</v>
      </c>
      <c r="V2486" s="9">
        <v>32.396000000000001</v>
      </c>
    </row>
    <row r="2487" spans="1:22" ht="14.25" customHeight="1" x14ac:dyDescent="0.3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6">
        <v>5.56</v>
      </c>
      <c r="T2487" s="1">
        <v>2</v>
      </c>
      <c r="U2487" s="1">
        <v>0</v>
      </c>
      <c r="V2487" s="9">
        <v>1.4455999999999998</v>
      </c>
    </row>
    <row r="2488" spans="1:22" ht="14.25" customHeight="1" x14ac:dyDescent="0.3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6">
        <v>85.52</v>
      </c>
      <c r="T2488" s="1">
        <v>2</v>
      </c>
      <c r="U2488" s="1">
        <v>0</v>
      </c>
      <c r="V2488" s="9">
        <v>22.235199999999999</v>
      </c>
    </row>
    <row r="2489" spans="1:22" ht="14.25" customHeight="1" x14ac:dyDescent="0.3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6">
        <v>9.84</v>
      </c>
      <c r="T2489" s="1">
        <v>3</v>
      </c>
      <c r="U2489" s="1">
        <v>0</v>
      </c>
      <c r="V2489" s="9">
        <v>2.6568000000000005</v>
      </c>
    </row>
    <row r="2490" spans="1:22" ht="14.25" customHeight="1" x14ac:dyDescent="0.3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6">
        <v>20.04</v>
      </c>
      <c r="T2490" s="1">
        <v>3</v>
      </c>
      <c r="U2490" s="1">
        <v>0</v>
      </c>
      <c r="V2490" s="9">
        <v>9.6191999999999993</v>
      </c>
    </row>
    <row r="2491" spans="1:22" ht="14.25" customHeight="1" x14ac:dyDescent="0.3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6">
        <v>631.96</v>
      </c>
      <c r="T2491" s="1">
        <v>4</v>
      </c>
      <c r="U2491" s="1">
        <v>0</v>
      </c>
      <c r="V2491" s="9">
        <v>303.3408</v>
      </c>
    </row>
    <row r="2492" spans="1:22" ht="14.25" customHeight="1" x14ac:dyDescent="0.3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6">
        <v>23.92</v>
      </c>
      <c r="T2492" s="1">
        <v>4</v>
      </c>
      <c r="U2492" s="1">
        <v>0</v>
      </c>
      <c r="V2492" s="9">
        <v>10.763999999999999</v>
      </c>
    </row>
    <row r="2493" spans="1:22" ht="14.25" customHeight="1" x14ac:dyDescent="0.3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6">
        <v>90.24</v>
      </c>
      <c r="T2493" s="1">
        <v>6</v>
      </c>
      <c r="U2493" s="1">
        <v>0</v>
      </c>
      <c r="V2493" s="9">
        <v>41.51039999999999</v>
      </c>
    </row>
    <row r="2494" spans="1:22" ht="14.25" customHeight="1" x14ac:dyDescent="0.3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6">
        <v>4548.8100000000004</v>
      </c>
      <c r="T2494" s="1">
        <v>7</v>
      </c>
      <c r="U2494" s="1">
        <v>0</v>
      </c>
      <c r="V2494" s="9">
        <v>1228.1787000000004</v>
      </c>
    </row>
    <row r="2495" spans="1:22" ht="14.25" customHeight="1" x14ac:dyDescent="0.3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6">
        <v>300.93</v>
      </c>
      <c r="T2495" s="1">
        <v>5</v>
      </c>
      <c r="U2495" s="1">
        <v>0.3</v>
      </c>
      <c r="V2495" s="9">
        <v>-34.39200000000001</v>
      </c>
    </row>
    <row r="2496" spans="1:22" ht="14.25" customHeight="1" x14ac:dyDescent="0.3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6">
        <v>719.96</v>
      </c>
      <c r="T2496" s="1">
        <v>5</v>
      </c>
      <c r="U2496" s="1">
        <v>0.2</v>
      </c>
      <c r="V2496" s="9">
        <v>53.997000000000043</v>
      </c>
    </row>
    <row r="2497" spans="1:22" ht="14.25" customHeight="1" x14ac:dyDescent="0.3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6">
        <v>647.84</v>
      </c>
      <c r="T2497" s="1">
        <v>8</v>
      </c>
      <c r="U2497" s="1">
        <v>0</v>
      </c>
      <c r="V2497" s="9">
        <v>32.391999999999939</v>
      </c>
    </row>
    <row r="2498" spans="1:22" ht="14.25" customHeight="1" x14ac:dyDescent="0.3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6">
        <v>64.17</v>
      </c>
      <c r="T2498" s="1">
        <v>3</v>
      </c>
      <c r="U2498" s="1">
        <v>0</v>
      </c>
      <c r="V2498" s="9">
        <v>18.609299999999998</v>
      </c>
    </row>
    <row r="2499" spans="1:22" ht="14.25" customHeight="1" x14ac:dyDescent="0.3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6">
        <v>124.46</v>
      </c>
      <c r="T2499" s="1">
        <v>2</v>
      </c>
      <c r="U2499" s="1">
        <v>0</v>
      </c>
      <c r="V2499" s="9">
        <v>58.496199999999988</v>
      </c>
    </row>
    <row r="2500" spans="1:22" ht="14.25" customHeight="1" x14ac:dyDescent="0.3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6">
        <v>9.5840000000000014</v>
      </c>
      <c r="T2500" s="1">
        <v>1</v>
      </c>
      <c r="U2500" s="1">
        <v>0.2</v>
      </c>
      <c r="V2500" s="9">
        <v>3.3543999999999996</v>
      </c>
    </row>
    <row r="2501" spans="1:22" ht="14.25" customHeight="1" x14ac:dyDescent="0.3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6">
        <v>37.608000000000004</v>
      </c>
      <c r="T2501" s="1">
        <v>3</v>
      </c>
      <c r="U2501" s="1">
        <v>0.2</v>
      </c>
      <c r="V2501" s="9">
        <v>12.692699999999995</v>
      </c>
    </row>
    <row r="2502" spans="1:22" ht="14.25" customHeight="1" x14ac:dyDescent="0.3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6">
        <v>12.224</v>
      </c>
      <c r="T2502" s="1">
        <v>2</v>
      </c>
      <c r="U2502" s="1">
        <v>0.2</v>
      </c>
      <c r="V2502" s="9">
        <v>4.4311999999999996</v>
      </c>
    </row>
    <row r="2503" spans="1:22" ht="14.25" customHeight="1" x14ac:dyDescent="0.3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6">
        <v>2.3039999999999994</v>
      </c>
      <c r="T2503" s="1">
        <v>4</v>
      </c>
      <c r="U2503" s="1">
        <v>0.8</v>
      </c>
      <c r="V2503" s="9">
        <v>-3.5711999999999993</v>
      </c>
    </row>
    <row r="2504" spans="1:22" ht="14.25" customHeight="1" x14ac:dyDescent="0.3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6">
        <v>9.3599999999999977</v>
      </c>
      <c r="T2504" s="1">
        <v>4</v>
      </c>
      <c r="U2504" s="1">
        <v>0.8</v>
      </c>
      <c r="V2504" s="9">
        <v>-16.380000000000003</v>
      </c>
    </row>
    <row r="2505" spans="1:22" ht="14.25" customHeight="1" x14ac:dyDescent="0.3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6">
        <v>7.38</v>
      </c>
      <c r="T2505" s="1">
        <v>2</v>
      </c>
      <c r="U2505" s="1">
        <v>0</v>
      </c>
      <c r="V2505" s="9">
        <v>3.4685999999999999</v>
      </c>
    </row>
    <row r="2506" spans="1:22" ht="14.25" customHeight="1" x14ac:dyDescent="0.3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6">
        <v>53.72</v>
      </c>
      <c r="T2506" s="1">
        <v>4</v>
      </c>
      <c r="U2506" s="1">
        <v>0</v>
      </c>
      <c r="V2506" s="9">
        <v>15.041600000000003</v>
      </c>
    </row>
    <row r="2507" spans="1:22" ht="14.25" customHeight="1" x14ac:dyDescent="0.3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6">
        <v>8187.65</v>
      </c>
      <c r="T2507" s="1">
        <v>5</v>
      </c>
      <c r="U2507" s="1">
        <v>0</v>
      </c>
      <c r="V2507" s="9">
        <v>327.50599999999963</v>
      </c>
    </row>
    <row r="2508" spans="1:22" ht="14.25" customHeight="1" x14ac:dyDescent="0.3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6">
        <v>77.92</v>
      </c>
      <c r="T2508" s="1">
        <v>8</v>
      </c>
      <c r="U2508" s="1">
        <v>0</v>
      </c>
      <c r="V2508" s="9">
        <v>34.284800000000004</v>
      </c>
    </row>
    <row r="2509" spans="1:22" ht="14.25" customHeight="1" x14ac:dyDescent="0.3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6">
        <v>32.783999999999992</v>
      </c>
      <c r="T2509" s="1">
        <v>4</v>
      </c>
      <c r="U2509" s="1">
        <v>0.8</v>
      </c>
      <c r="V2509" s="9">
        <v>-85.238399999999999</v>
      </c>
    </row>
    <row r="2510" spans="1:22" ht="14.25" customHeight="1" x14ac:dyDescent="0.3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6">
        <v>196.77600000000001</v>
      </c>
      <c r="T2510" s="1">
        <v>3</v>
      </c>
      <c r="U2510" s="1">
        <v>0.2</v>
      </c>
      <c r="V2510" s="9">
        <v>14.758199999999995</v>
      </c>
    </row>
    <row r="2511" spans="1:22" ht="14.25" customHeight="1" x14ac:dyDescent="0.3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6">
        <v>479.93999999999994</v>
      </c>
      <c r="T2511" s="1">
        <v>6</v>
      </c>
      <c r="U2511" s="1">
        <v>0</v>
      </c>
      <c r="V2511" s="9">
        <v>52.79340000000002</v>
      </c>
    </row>
    <row r="2512" spans="1:22" ht="14.25" customHeight="1" x14ac:dyDescent="0.3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6">
        <v>1117.92</v>
      </c>
      <c r="T2512" s="1">
        <v>4</v>
      </c>
      <c r="U2512" s="1">
        <v>0</v>
      </c>
      <c r="V2512" s="9">
        <v>55.895999999999958</v>
      </c>
    </row>
    <row r="2513" spans="1:22" ht="14.25" customHeight="1" x14ac:dyDescent="0.3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6">
        <v>106.5</v>
      </c>
      <c r="T2513" s="1">
        <v>6</v>
      </c>
      <c r="U2513" s="1">
        <v>0</v>
      </c>
      <c r="V2513" s="9">
        <v>41.534999999999997</v>
      </c>
    </row>
    <row r="2514" spans="1:22" ht="14.25" customHeight="1" x14ac:dyDescent="0.3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6">
        <v>45.660000000000011</v>
      </c>
      <c r="T2514" s="1">
        <v>5</v>
      </c>
      <c r="U2514" s="1">
        <v>0.7</v>
      </c>
      <c r="V2514" s="9">
        <v>-33.483999999999995</v>
      </c>
    </row>
    <row r="2515" spans="1:22" ht="14.25" customHeight="1" x14ac:dyDescent="0.3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6">
        <v>95.968000000000004</v>
      </c>
      <c r="T2515" s="1">
        <v>4</v>
      </c>
      <c r="U2515" s="1">
        <v>0.2</v>
      </c>
      <c r="V2515" s="9">
        <v>1.1995999999999931</v>
      </c>
    </row>
    <row r="2516" spans="1:22" ht="14.25" customHeight="1" x14ac:dyDescent="0.3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6">
        <v>47.991999999999997</v>
      </c>
      <c r="T2516" s="1">
        <v>2</v>
      </c>
      <c r="U2516" s="1">
        <v>0.3</v>
      </c>
      <c r="V2516" s="9">
        <v>-2.0567999999999991</v>
      </c>
    </row>
    <row r="2517" spans="1:22" ht="14.25" customHeight="1" x14ac:dyDescent="0.3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6">
        <v>264.32</v>
      </c>
      <c r="T2517" s="1">
        <v>2</v>
      </c>
      <c r="U2517" s="1">
        <v>0.2</v>
      </c>
      <c r="V2517" s="9">
        <v>19.823999999999998</v>
      </c>
    </row>
    <row r="2518" spans="1:22" ht="14.25" customHeight="1" x14ac:dyDescent="0.3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6">
        <v>604.65600000000006</v>
      </c>
      <c r="T2518" s="1">
        <v>9</v>
      </c>
      <c r="U2518" s="1">
        <v>0.2</v>
      </c>
      <c r="V2518" s="9">
        <v>204.07139999999995</v>
      </c>
    </row>
    <row r="2519" spans="1:22" ht="14.25" customHeight="1" x14ac:dyDescent="0.3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6">
        <v>129.93</v>
      </c>
      <c r="T2519" s="1">
        <v>3</v>
      </c>
      <c r="U2519" s="1">
        <v>0</v>
      </c>
      <c r="V2519" s="9">
        <v>12.992999999999988</v>
      </c>
    </row>
    <row r="2520" spans="1:22" ht="14.25" customHeight="1" x14ac:dyDescent="0.3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6">
        <v>20.16</v>
      </c>
      <c r="T2520" s="1">
        <v>7</v>
      </c>
      <c r="U2520" s="1">
        <v>0</v>
      </c>
      <c r="V2520" s="9">
        <v>9.8783999999999992</v>
      </c>
    </row>
    <row r="2521" spans="1:22" ht="14.25" customHeight="1" x14ac:dyDescent="0.3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6">
        <v>29.46</v>
      </c>
      <c r="T2521" s="1">
        <v>6</v>
      </c>
      <c r="U2521" s="1">
        <v>0</v>
      </c>
      <c r="V2521" s="9">
        <v>14.4354</v>
      </c>
    </row>
    <row r="2522" spans="1:22" ht="14.25" customHeight="1" x14ac:dyDescent="0.3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6">
        <v>868.58999999999992</v>
      </c>
      <c r="T2522" s="1">
        <v>3</v>
      </c>
      <c r="U2522" s="1">
        <v>0</v>
      </c>
      <c r="V2522" s="9">
        <v>251.89109999999988</v>
      </c>
    </row>
    <row r="2523" spans="1:22" ht="14.25" customHeight="1" x14ac:dyDescent="0.3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6">
        <v>12.96</v>
      </c>
      <c r="T2523" s="1">
        <v>2</v>
      </c>
      <c r="U2523" s="1">
        <v>0</v>
      </c>
      <c r="V2523" s="9">
        <v>6.2208000000000006</v>
      </c>
    </row>
    <row r="2524" spans="1:22" ht="14.25" customHeight="1" x14ac:dyDescent="0.3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6">
        <v>5.5</v>
      </c>
      <c r="T2524" s="1">
        <v>1</v>
      </c>
      <c r="U2524" s="1">
        <v>0</v>
      </c>
      <c r="V2524" s="9">
        <v>1.375</v>
      </c>
    </row>
    <row r="2525" spans="1:22" ht="14.25" customHeight="1" x14ac:dyDescent="0.3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6">
        <v>121.6</v>
      </c>
      <c r="T2525" s="1">
        <v>4</v>
      </c>
      <c r="U2525" s="1">
        <v>0</v>
      </c>
      <c r="V2525" s="9">
        <v>55.935999999999993</v>
      </c>
    </row>
    <row r="2526" spans="1:22" ht="14.25" customHeight="1" x14ac:dyDescent="0.3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6">
        <v>42.047999999999995</v>
      </c>
      <c r="T2526" s="1">
        <v>9</v>
      </c>
      <c r="U2526" s="1">
        <v>0.2</v>
      </c>
      <c r="V2526" s="9">
        <v>5.2559999999999985</v>
      </c>
    </row>
    <row r="2527" spans="1:22" ht="14.25" customHeight="1" x14ac:dyDescent="0.3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6">
        <v>25.488</v>
      </c>
      <c r="T2527" s="1">
        <v>2</v>
      </c>
      <c r="U2527" s="1">
        <v>0.2</v>
      </c>
      <c r="V2527" s="9">
        <v>4.4603999999999999</v>
      </c>
    </row>
    <row r="2528" spans="1:22" ht="14.25" customHeight="1" x14ac:dyDescent="0.3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6">
        <v>6.8999999999999986</v>
      </c>
      <c r="T2528" s="1">
        <v>3</v>
      </c>
      <c r="U2528" s="1">
        <v>0.8</v>
      </c>
      <c r="V2528" s="9">
        <v>-12.075000000000003</v>
      </c>
    </row>
    <row r="2529" spans="1:22" ht="14.25" customHeight="1" x14ac:dyDescent="0.3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6">
        <v>9.6479999999999961</v>
      </c>
      <c r="T2529" s="1">
        <v>6</v>
      </c>
      <c r="U2529" s="1">
        <v>0.8</v>
      </c>
      <c r="V2529" s="9">
        <v>-16.884</v>
      </c>
    </row>
    <row r="2530" spans="1:22" ht="14.25" customHeight="1" x14ac:dyDescent="0.3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6">
        <v>7.9680000000000009</v>
      </c>
      <c r="T2530" s="1">
        <v>2</v>
      </c>
      <c r="U2530" s="1">
        <v>0.2</v>
      </c>
      <c r="V2530" s="9">
        <v>2.8884000000000007</v>
      </c>
    </row>
    <row r="2531" spans="1:22" ht="14.25" customHeight="1" x14ac:dyDescent="0.3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6">
        <v>10.368000000000002</v>
      </c>
      <c r="T2531" s="1">
        <v>2</v>
      </c>
      <c r="U2531" s="1">
        <v>0.2</v>
      </c>
      <c r="V2531" s="9">
        <v>3.6288</v>
      </c>
    </row>
    <row r="2532" spans="1:22" ht="14.25" customHeight="1" x14ac:dyDescent="0.3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6">
        <v>114.2</v>
      </c>
      <c r="T2532" s="1">
        <v>5</v>
      </c>
      <c r="U2532" s="1">
        <v>0</v>
      </c>
      <c r="V2532" s="9">
        <v>52.531999999999996</v>
      </c>
    </row>
    <row r="2533" spans="1:22" ht="14.25" customHeight="1" x14ac:dyDescent="0.3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6">
        <v>17.96</v>
      </c>
      <c r="T2533" s="1">
        <v>4</v>
      </c>
      <c r="U2533" s="1">
        <v>0</v>
      </c>
      <c r="V2533" s="9">
        <v>8.2615999999999996</v>
      </c>
    </row>
    <row r="2534" spans="1:22" ht="14.25" customHeight="1" x14ac:dyDescent="0.3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6">
        <v>12.67</v>
      </c>
      <c r="T2534" s="1">
        <v>7</v>
      </c>
      <c r="U2534" s="1">
        <v>0</v>
      </c>
      <c r="V2534" s="9">
        <v>4.5611999999999995</v>
      </c>
    </row>
    <row r="2535" spans="1:22" ht="14.25" customHeight="1" x14ac:dyDescent="0.3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6">
        <v>339.96</v>
      </c>
      <c r="T2535" s="1">
        <v>4</v>
      </c>
      <c r="U2535" s="1">
        <v>0</v>
      </c>
      <c r="V2535" s="9">
        <v>122.38559999999998</v>
      </c>
    </row>
    <row r="2536" spans="1:22" ht="14.25" customHeight="1" x14ac:dyDescent="0.3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6">
        <v>1801.6320000000001</v>
      </c>
      <c r="T2536" s="1">
        <v>6</v>
      </c>
      <c r="U2536" s="1">
        <v>0.2</v>
      </c>
      <c r="V2536" s="9">
        <v>-337.80600000000004</v>
      </c>
    </row>
    <row r="2537" spans="1:22" ht="14.25" customHeight="1" x14ac:dyDescent="0.3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6">
        <v>46.32</v>
      </c>
      <c r="T2537" s="1">
        <v>4</v>
      </c>
      <c r="U2537" s="1">
        <v>0</v>
      </c>
      <c r="V2537" s="9">
        <v>18.064800000000002</v>
      </c>
    </row>
    <row r="2538" spans="1:22" ht="14.25" customHeight="1" x14ac:dyDescent="0.3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6">
        <v>181.98599999999999</v>
      </c>
      <c r="T2538" s="1">
        <v>2</v>
      </c>
      <c r="U2538" s="1">
        <v>0.3</v>
      </c>
      <c r="V2538" s="9">
        <v>-54.595799999999997</v>
      </c>
    </row>
    <row r="2539" spans="1:22" ht="14.25" customHeight="1" x14ac:dyDescent="0.3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6">
        <v>431.976</v>
      </c>
      <c r="T2539" s="1">
        <v>4</v>
      </c>
      <c r="U2539" s="1">
        <v>0.4</v>
      </c>
      <c r="V2539" s="9">
        <v>-100.7944</v>
      </c>
    </row>
    <row r="2540" spans="1:22" ht="14.25" customHeight="1" x14ac:dyDescent="0.3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6">
        <v>155.36999999999998</v>
      </c>
      <c r="T2540" s="1">
        <v>1</v>
      </c>
      <c r="U2540" s="1">
        <v>0.4</v>
      </c>
      <c r="V2540" s="9">
        <v>-36.253</v>
      </c>
    </row>
    <row r="2541" spans="1:22" ht="14.25" customHeight="1" x14ac:dyDescent="0.3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6">
        <v>1348.7040000000002</v>
      </c>
      <c r="T2541" s="1">
        <v>6</v>
      </c>
      <c r="U2541" s="1">
        <v>0.2</v>
      </c>
      <c r="V2541" s="9">
        <v>-219.16440000000023</v>
      </c>
    </row>
    <row r="2542" spans="1:22" ht="14.25" customHeight="1" x14ac:dyDescent="0.3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6">
        <v>700.15200000000004</v>
      </c>
      <c r="T2542" s="1">
        <v>3</v>
      </c>
      <c r="U2542" s="1">
        <v>0.2</v>
      </c>
      <c r="V2542" s="9">
        <v>78.767099999999971</v>
      </c>
    </row>
    <row r="2543" spans="1:22" ht="14.25" customHeight="1" x14ac:dyDescent="0.3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6">
        <v>111.88800000000001</v>
      </c>
      <c r="T2543" s="1">
        <v>7</v>
      </c>
      <c r="U2543" s="1">
        <v>0.2</v>
      </c>
      <c r="V2543" s="9">
        <v>22.377600000000001</v>
      </c>
    </row>
    <row r="2544" spans="1:22" ht="14.25" customHeight="1" x14ac:dyDescent="0.3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6">
        <v>143.952</v>
      </c>
      <c r="T2544" s="1">
        <v>3</v>
      </c>
      <c r="U2544" s="1">
        <v>0.2</v>
      </c>
      <c r="V2544" s="9">
        <v>14.39520000000001</v>
      </c>
    </row>
    <row r="2545" spans="1:22" ht="14.25" customHeight="1" x14ac:dyDescent="0.3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6">
        <v>173.94</v>
      </c>
      <c r="T2545" s="1">
        <v>3</v>
      </c>
      <c r="U2545" s="1">
        <v>0</v>
      </c>
      <c r="V2545" s="9">
        <v>13.915199999999992</v>
      </c>
    </row>
    <row r="2546" spans="1:22" ht="14.25" customHeight="1" x14ac:dyDescent="0.3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6">
        <v>14.76</v>
      </c>
      <c r="T2546" s="1">
        <v>4</v>
      </c>
      <c r="U2546" s="1">
        <v>0</v>
      </c>
      <c r="V2546" s="9">
        <v>6.9371999999999998</v>
      </c>
    </row>
    <row r="2547" spans="1:22" ht="14.25" customHeight="1" x14ac:dyDescent="0.3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6">
        <v>205.92</v>
      </c>
      <c r="T2547" s="1">
        <v>4</v>
      </c>
      <c r="U2547" s="1">
        <v>0</v>
      </c>
      <c r="V2547" s="9">
        <v>2.0592000000000041</v>
      </c>
    </row>
    <row r="2548" spans="1:22" ht="14.25" customHeight="1" x14ac:dyDescent="0.3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6">
        <v>102.833</v>
      </c>
      <c r="T2548" s="1">
        <v>1</v>
      </c>
      <c r="U2548" s="1">
        <v>0.15</v>
      </c>
      <c r="V2548" s="9">
        <v>-6.0489999999999995</v>
      </c>
    </row>
    <row r="2549" spans="1:22" ht="14.25" customHeight="1" x14ac:dyDescent="0.3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6">
        <v>2.3039999999999998</v>
      </c>
      <c r="T2549" s="1">
        <v>1</v>
      </c>
      <c r="U2549" s="1">
        <v>0.2</v>
      </c>
      <c r="V2549" s="9">
        <v>0.25919999999999999</v>
      </c>
    </row>
    <row r="2550" spans="1:22" ht="14.25" customHeight="1" x14ac:dyDescent="0.3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6">
        <v>1879.96</v>
      </c>
      <c r="T2550" s="1">
        <v>5</v>
      </c>
      <c r="U2550" s="1">
        <v>0.2</v>
      </c>
      <c r="V2550" s="9">
        <v>211.49549999999977</v>
      </c>
    </row>
    <row r="2551" spans="1:22" ht="14.25" customHeight="1" x14ac:dyDescent="0.3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6">
        <v>313.024</v>
      </c>
      <c r="T2551" s="1">
        <v>8</v>
      </c>
      <c r="U2551" s="1">
        <v>0.2</v>
      </c>
      <c r="V2551" s="9">
        <v>105.64559999999997</v>
      </c>
    </row>
    <row r="2552" spans="1:22" ht="14.25" customHeight="1" x14ac:dyDescent="0.3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6">
        <v>5.04</v>
      </c>
      <c r="T2552" s="1">
        <v>2</v>
      </c>
      <c r="U2552" s="1">
        <v>0.2</v>
      </c>
      <c r="V2552" s="9">
        <v>1.764</v>
      </c>
    </row>
    <row r="2553" spans="1:22" ht="14.25" customHeight="1" x14ac:dyDescent="0.3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6">
        <v>821.87999999999988</v>
      </c>
      <c r="T2553" s="1">
        <v>6</v>
      </c>
      <c r="U2553" s="1">
        <v>0</v>
      </c>
      <c r="V2553" s="9">
        <v>213.68880000000001</v>
      </c>
    </row>
    <row r="2554" spans="1:22" ht="14.25" customHeight="1" x14ac:dyDescent="0.3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6">
        <v>21.96</v>
      </c>
      <c r="T2554" s="1">
        <v>2</v>
      </c>
      <c r="U2554" s="1">
        <v>0</v>
      </c>
      <c r="V2554" s="9">
        <v>10.760400000000001</v>
      </c>
    </row>
    <row r="2555" spans="1:22" ht="14.25" customHeight="1" x14ac:dyDescent="0.3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6">
        <v>25.92</v>
      </c>
      <c r="T2555" s="1">
        <v>4</v>
      </c>
      <c r="U2555" s="1">
        <v>0</v>
      </c>
      <c r="V2555" s="9">
        <v>12.441600000000001</v>
      </c>
    </row>
    <row r="2556" spans="1:22" ht="14.25" customHeight="1" x14ac:dyDescent="0.3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6">
        <v>705.54399999999998</v>
      </c>
      <c r="T2556" s="1">
        <v>7</v>
      </c>
      <c r="U2556" s="1">
        <v>0.2</v>
      </c>
      <c r="V2556" s="9">
        <v>70.554400000000072</v>
      </c>
    </row>
    <row r="2557" spans="1:22" ht="14.25" customHeight="1" x14ac:dyDescent="0.3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6">
        <v>50</v>
      </c>
      <c r="T2557" s="1">
        <v>2</v>
      </c>
      <c r="U2557" s="1">
        <v>0</v>
      </c>
      <c r="V2557" s="9">
        <v>12</v>
      </c>
    </row>
    <row r="2558" spans="1:22" ht="14.25" customHeight="1" x14ac:dyDescent="0.3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6">
        <v>51.712000000000003</v>
      </c>
      <c r="T2558" s="1">
        <v>8</v>
      </c>
      <c r="U2558" s="1">
        <v>0.6</v>
      </c>
      <c r="V2558" s="9">
        <v>-32.320000000000007</v>
      </c>
    </row>
    <row r="2559" spans="1:22" ht="14.25" customHeight="1" x14ac:dyDescent="0.3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6">
        <v>6.9920000000000009</v>
      </c>
      <c r="T2559" s="1">
        <v>2</v>
      </c>
      <c r="U2559" s="1">
        <v>0.2</v>
      </c>
      <c r="V2559" s="9">
        <v>0.52439999999999998</v>
      </c>
    </row>
    <row r="2560" spans="1:22" ht="14.25" customHeight="1" x14ac:dyDescent="0.3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6">
        <v>1406.86</v>
      </c>
      <c r="T2560" s="1">
        <v>7</v>
      </c>
      <c r="U2560" s="1">
        <v>0</v>
      </c>
      <c r="V2560" s="9">
        <v>140.68599999999989</v>
      </c>
    </row>
    <row r="2561" spans="1:22" ht="14.25" customHeight="1" x14ac:dyDescent="0.3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6">
        <v>15.75</v>
      </c>
      <c r="T2561" s="1">
        <v>5</v>
      </c>
      <c r="U2561" s="1">
        <v>0</v>
      </c>
      <c r="V2561" s="9">
        <v>7.5600000000000005</v>
      </c>
    </row>
    <row r="2562" spans="1:22" ht="14.25" customHeight="1" x14ac:dyDescent="0.3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6">
        <v>323.10000000000002</v>
      </c>
      <c r="T2562" s="1">
        <v>2</v>
      </c>
      <c r="U2562" s="1">
        <v>0</v>
      </c>
      <c r="V2562" s="9">
        <v>61.38900000000001</v>
      </c>
    </row>
    <row r="2563" spans="1:22" ht="14.25" customHeight="1" x14ac:dyDescent="0.3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6">
        <v>9.2159999999999993</v>
      </c>
      <c r="T2563" s="1">
        <v>4</v>
      </c>
      <c r="U2563" s="1">
        <v>0.2</v>
      </c>
      <c r="V2563" s="9">
        <v>3.3408000000000002</v>
      </c>
    </row>
    <row r="2564" spans="1:22" ht="14.25" customHeight="1" x14ac:dyDescent="0.3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6">
        <v>10.368000000000002</v>
      </c>
      <c r="T2564" s="1">
        <v>2</v>
      </c>
      <c r="U2564" s="1">
        <v>0.2</v>
      </c>
      <c r="V2564" s="9">
        <v>3.6288</v>
      </c>
    </row>
    <row r="2565" spans="1:22" ht="14.25" customHeight="1" x14ac:dyDescent="0.3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6">
        <v>15.02</v>
      </c>
      <c r="T2565" s="1">
        <v>1</v>
      </c>
      <c r="U2565" s="1">
        <v>0</v>
      </c>
      <c r="V2565" s="9">
        <v>2.7035999999999998</v>
      </c>
    </row>
    <row r="2566" spans="1:22" ht="14.25" customHeight="1" x14ac:dyDescent="0.3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6">
        <v>33.82</v>
      </c>
      <c r="T2566" s="1">
        <v>2</v>
      </c>
      <c r="U2566" s="1">
        <v>0</v>
      </c>
      <c r="V2566" s="9">
        <v>9.1313999999999993</v>
      </c>
    </row>
    <row r="2567" spans="1:22" ht="14.25" customHeight="1" x14ac:dyDescent="0.3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6">
        <v>71</v>
      </c>
      <c r="T2567" s="1">
        <v>4</v>
      </c>
      <c r="U2567" s="1">
        <v>0</v>
      </c>
      <c r="V2567" s="9">
        <v>27.689999999999998</v>
      </c>
    </row>
    <row r="2568" spans="1:22" ht="14.25" customHeight="1" x14ac:dyDescent="0.3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6">
        <v>25.120000000000005</v>
      </c>
      <c r="T2568" s="1">
        <v>5</v>
      </c>
      <c r="U2568" s="1">
        <v>0.2</v>
      </c>
      <c r="V2568" s="9">
        <v>7.8499999999999979</v>
      </c>
    </row>
    <row r="2569" spans="1:22" ht="14.25" customHeight="1" x14ac:dyDescent="0.3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6">
        <v>2665.62</v>
      </c>
      <c r="T2569" s="1">
        <v>9</v>
      </c>
      <c r="U2569" s="1">
        <v>0</v>
      </c>
      <c r="V2569" s="9">
        <v>239.90580000000011</v>
      </c>
    </row>
    <row r="2570" spans="1:22" ht="14.25" customHeight="1" x14ac:dyDescent="0.3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6">
        <v>478.08</v>
      </c>
      <c r="T2570" s="1">
        <v>8</v>
      </c>
      <c r="U2570" s="1">
        <v>0</v>
      </c>
      <c r="V2570" s="9">
        <v>133.86240000000004</v>
      </c>
    </row>
    <row r="2571" spans="1:22" ht="14.25" customHeight="1" x14ac:dyDescent="0.3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6">
        <v>164.38800000000001</v>
      </c>
      <c r="T2571" s="1">
        <v>2</v>
      </c>
      <c r="U2571" s="1">
        <v>0.4</v>
      </c>
      <c r="V2571" s="9">
        <v>-35.617400000000004</v>
      </c>
    </row>
    <row r="2572" spans="1:22" ht="14.25" customHeight="1" x14ac:dyDescent="0.3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6">
        <v>13.247999999999999</v>
      </c>
      <c r="T2572" s="1">
        <v>4</v>
      </c>
      <c r="U2572" s="1">
        <v>0.2</v>
      </c>
      <c r="V2572" s="9">
        <v>3.6431999999999998</v>
      </c>
    </row>
    <row r="2573" spans="1:22" ht="14.25" customHeight="1" x14ac:dyDescent="0.3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6">
        <v>2.9120000000000004</v>
      </c>
      <c r="T2573" s="1">
        <v>2</v>
      </c>
      <c r="U2573" s="1">
        <v>0.2</v>
      </c>
      <c r="V2573" s="9">
        <v>0.90999999999999981</v>
      </c>
    </row>
    <row r="2574" spans="1:22" ht="14.25" customHeight="1" x14ac:dyDescent="0.3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6">
        <v>1399.9440000000002</v>
      </c>
      <c r="T2574" s="1">
        <v>7</v>
      </c>
      <c r="U2574" s="1">
        <v>0.2</v>
      </c>
      <c r="V2574" s="9">
        <v>52.497900000000016</v>
      </c>
    </row>
    <row r="2575" spans="1:22" ht="14.25" customHeight="1" x14ac:dyDescent="0.3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6">
        <v>526.45000000000005</v>
      </c>
      <c r="T2575" s="1">
        <v>5</v>
      </c>
      <c r="U2575" s="1">
        <v>0</v>
      </c>
      <c r="V2575" s="9">
        <v>31.586999999999961</v>
      </c>
    </row>
    <row r="2576" spans="1:22" ht="14.25" customHeight="1" x14ac:dyDescent="0.3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6">
        <v>16.23</v>
      </c>
      <c r="T2576" s="1">
        <v>3</v>
      </c>
      <c r="U2576" s="1">
        <v>0</v>
      </c>
      <c r="V2576" s="9">
        <v>7.9527000000000001</v>
      </c>
    </row>
    <row r="2577" spans="1:22" ht="14.25" customHeight="1" x14ac:dyDescent="0.3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6">
        <v>319.89999999999998</v>
      </c>
      <c r="T2577" s="1">
        <v>5</v>
      </c>
      <c r="U2577" s="1">
        <v>0</v>
      </c>
      <c r="V2577" s="9">
        <v>156.751</v>
      </c>
    </row>
    <row r="2578" spans="1:22" ht="14.25" customHeight="1" x14ac:dyDescent="0.3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6">
        <v>11.36</v>
      </c>
      <c r="T2578" s="1">
        <v>2</v>
      </c>
      <c r="U2578" s="1">
        <v>0</v>
      </c>
      <c r="V2578" s="9">
        <v>5.3391999999999991</v>
      </c>
    </row>
    <row r="2579" spans="1:22" ht="14.25" customHeight="1" x14ac:dyDescent="0.3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6">
        <v>675.12</v>
      </c>
      <c r="T2579" s="1">
        <v>3</v>
      </c>
      <c r="U2579" s="1">
        <v>0</v>
      </c>
      <c r="V2579" s="9">
        <v>290.30160000000001</v>
      </c>
    </row>
    <row r="2580" spans="1:22" ht="14.25" customHeight="1" x14ac:dyDescent="0.3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6">
        <v>62.820000000000007</v>
      </c>
      <c r="T2580" s="1">
        <v>3</v>
      </c>
      <c r="U2580" s="1">
        <v>0</v>
      </c>
      <c r="V2580" s="9">
        <v>30.7818</v>
      </c>
    </row>
    <row r="2581" spans="1:22" ht="14.25" customHeight="1" x14ac:dyDescent="0.3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6">
        <v>489.92</v>
      </c>
      <c r="T2581" s="1">
        <v>8</v>
      </c>
      <c r="U2581" s="1">
        <v>0</v>
      </c>
      <c r="V2581" s="9">
        <v>0</v>
      </c>
    </row>
    <row r="2582" spans="1:22" ht="14.25" customHeight="1" x14ac:dyDescent="0.3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6">
        <v>19.440000000000001</v>
      </c>
      <c r="T2582" s="1">
        <v>3</v>
      </c>
      <c r="U2582" s="1">
        <v>0</v>
      </c>
      <c r="V2582" s="9">
        <v>9.3312000000000008</v>
      </c>
    </row>
    <row r="2583" spans="1:22" ht="14.25" customHeight="1" x14ac:dyDescent="0.3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6">
        <v>16.68</v>
      </c>
      <c r="T2583" s="1">
        <v>2</v>
      </c>
      <c r="U2583" s="1">
        <v>0</v>
      </c>
      <c r="V2583" s="9">
        <v>8.34</v>
      </c>
    </row>
    <row r="2584" spans="1:22" ht="14.25" customHeight="1" x14ac:dyDescent="0.3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6">
        <v>155.35</v>
      </c>
      <c r="T2584" s="1">
        <v>13</v>
      </c>
      <c r="U2584" s="1">
        <v>0</v>
      </c>
      <c r="V2584" s="9">
        <v>0</v>
      </c>
    </row>
    <row r="2585" spans="1:22" ht="14.25" customHeight="1" x14ac:dyDescent="0.3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6">
        <v>12.419999999999998</v>
      </c>
      <c r="T2585" s="1">
        <v>3</v>
      </c>
      <c r="U2585" s="1">
        <v>0</v>
      </c>
      <c r="V2585" s="9">
        <v>4.4711999999999996</v>
      </c>
    </row>
    <row r="2586" spans="1:22" ht="14.25" customHeight="1" x14ac:dyDescent="0.3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6">
        <v>187.98</v>
      </c>
      <c r="T2586" s="1">
        <v>2</v>
      </c>
      <c r="U2586" s="1">
        <v>0</v>
      </c>
      <c r="V2586" s="9">
        <v>52.634399999999999</v>
      </c>
    </row>
    <row r="2587" spans="1:22" ht="14.25" customHeight="1" x14ac:dyDescent="0.3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6">
        <v>6.6080000000000005</v>
      </c>
      <c r="T2587" s="1">
        <v>2</v>
      </c>
      <c r="U2587" s="1">
        <v>0.2</v>
      </c>
      <c r="V2587" s="9">
        <v>2.1475999999999997</v>
      </c>
    </row>
    <row r="2588" spans="1:22" ht="14.25" customHeight="1" x14ac:dyDescent="0.3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6">
        <v>248.57</v>
      </c>
      <c r="T2588" s="1">
        <v>7</v>
      </c>
      <c r="U2588" s="1">
        <v>0</v>
      </c>
      <c r="V2588" s="9">
        <v>67.113900000000015</v>
      </c>
    </row>
    <row r="2589" spans="1:22" ht="14.25" customHeight="1" x14ac:dyDescent="0.3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6">
        <v>22.23</v>
      </c>
      <c r="T2589" s="1">
        <v>1</v>
      </c>
      <c r="U2589" s="1">
        <v>0</v>
      </c>
      <c r="V2589" s="9">
        <v>9.7812000000000019</v>
      </c>
    </row>
    <row r="2590" spans="1:22" ht="14.25" customHeight="1" x14ac:dyDescent="0.3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6">
        <v>5.98</v>
      </c>
      <c r="T2590" s="1">
        <v>1</v>
      </c>
      <c r="U2590" s="1">
        <v>0</v>
      </c>
      <c r="V2590" s="9">
        <v>1.0165999999999995</v>
      </c>
    </row>
    <row r="2591" spans="1:22" ht="14.25" customHeight="1" x14ac:dyDescent="0.3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6">
        <v>246.16800000000001</v>
      </c>
      <c r="T2591" s="1">
        <v>3</v>
      </c>
      <c r="U2591" s="1">
        <v>0.2</v>
      </c>
      <c r="V2591" s="9">
        <v>21.539699999999996</v>
      </c>
    </row>
    <row r="2592" spans="1:22" ht="14.25" customHeight="1" x14ac:dyDescent="0.3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6">
        <v>14.136000000000003</v>
      </c>
      <c r="T2592" s="1">
        <v>2</v>
      </c>
      <c r="U2592" s="1">
        <v>0.6</v>
      </c>
      <c r="V2592" s="9">
        <v>-7.774799999999999</v>
      </c>
    </row>
    <row r="2593" spans="1:22" ht="14.25" customHeight="1" x14ac:dyDescent="0.3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6">
        <v>601.47</v>
      </c>
      <c r="T2593" s="1">
        <v>3</v>
      </c>
      <c r="U2593" s="1">
        <v>0.5</v>
      </c>
      <c r="V2593" s="9">
        <v>-300.73500000000001</v>
      </c>
    </row>
    <row r="2594" spans="1:22" ht="14.25" customHeight="1" x14ac:dyDescent="0.3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6">
        <v>79.099999999999994</v>
      </c>
      <c r="T2594" s="1">
        <v>2</v>
      </c>
      <c r="U2594" s="1">
        <v>0</v>
      </c>
      <c r="V2594" s="9">
        <v>39.549999999999997</v>
      </c>
    </row>
    <row r="2595" spans="1:22" ht="14.25" customHeight="1" x14ac:dyDescent="0.3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6">
        <v>327.84</v>
      </c>
      <c r="T2595" s="1">
        <v>8</v>
      </c>
      <c r="U2595" s="1">
        <v>0</v>
      </c>
      <c r="V2595" s="9">
        <v>157.36319999999998</v>
      </c>
    </row>
    <row r="2596" spans="1:22" ht="14.25" customHeight="1" x14ac:dyDescent="0.3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6">
        <v>180.96</v>
      </c>
      <c r="T2596" s="1">
        <v>2</v>
      </c>
      <c r="U2596" s="1">
        <v>0</v>
      </c>
      <c r="V2596" s="9">
        <v>81.432000000000002</v>
      </c>
    </row>
    <row r="2597" spans="1:22" ht="14.25" customHeight="1" x14ac:dyDescent="0.3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6">
        <v>914.97</v>
      </c>
      <c r="T2597" s="1">
        <v>3</v>
      </c>
      <c r="U2597" s="1">
        <v>0</v>
      </c>
      <c r="V2597" s="9">
        <v>411.73649999999998</v>
      </c>
    </row>
    <row r="2598" spans="1:22" ht="14.25" customHeight="1" x14ac:dyDescent="0.3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6">
        <v>587.97</v>
      </c>
      <c r="T2598" s="1">
        <v>3</v>
      </c>
      <c r="U2598" s="1">
        <v>0</v>
      </c>
      <c r="V2598" s="9">
        <v>158.75190000000003</v>
      </c>
    </row>
    <row r="2599" spans="1:22" ht="14.25" customHeight="1" x14ac:dyDescent="0.3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6">
        <v>530.34</v>
      </c>
      <c r="T2599" s="1">
        <v>2</v>
      </c>
      <c r="U2599" s="1">
        <v>0</v>
      </c>
      <c r="V2599" s="9">
        <v>95.461199999999963</v>
      </c>
    </row>
    <row r="2600" spans="1:22" ht="14.25" customHeight="1" x14ac:dyDescent="0.3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6">
        <v>14.940000000000001</v>
      </c>
      <c r="T2600" s="1">
        <v>3</v>
      </c>
      <c r="U2600" s="1">
        <v>0</v>
      </c>
      <c r="V2600" s="9">
        <v>7.3206000000000007</v>
      </c>
    </row>
    <row r="2601" spans="1:22" ht="14.25" customHeight="1" x14ac:dyDescent="0.3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6">
        <v>121.94</v>
      </c>
      <c r="T2601" s="1">
        <v>2</v>
      </c>
      <c r="U2601" s="1">
        <v>0</v>
      </c>
      <c r="V2601" s="9">
        <v>35.362599999999986</v>
      </c>
    </row>
    <row r="2602" spans="1:22" ht="14.25" customHeight="1" x14ac:dyDescent="0.3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6">
        <v>122.71000000000001</v>
      </c>
      <c r="T2602" s="1">
        <v>7</v>
      </c>
      <c r="U2602" s="1">
        <v>0</v>
      </c>
      <c r="V2602" s="9">
        <v>36.812999999999988</v>
      </c>
    </row>
    <row r="2603" spans="1:22" ht="14.25" customHeight="1" x14ac:dyDescent="0.3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6">
        <v>14.940000000000001</v>
      </c>
      <c r="T2603" s="1">
        <v>3</v>
      </c>
      <c r="U2603" s="1">
        <v>0</v>
      </c>
      <c r="V2603" s="9">
        <v>7.0218000000000007</v>
      </c>
    </row>
    <row r="2604" spans="1:22" ht="14.25" customHeight="1" x14ac:dyDescent="0.3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6">
        <v>1349.85</v>
      </c>
      <c r="T2604" s="1">
        <v>3</v>
      </c>
      <c r="U2604" s="1">
        <v>0</v>
      </c>
      <c r="V2604" s="9">
        <v>364.45949999999993</v>
      </c>
    </row>
    <row r="2605" spans="1:22" ht="14.25" customHeight="1" x14ac:dyDescent="0.3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6">
        <v>136.78399999999999</v>
      </c>
      <c r="T2605" s="1">
        <v>1</v>
      </c>
      <c r="U2605" s="1">
        <v>0.2</v>
      </c>
      <c r="V2605" s="9">
        <v>5.129400000000004</v>
      </c>
    </row>
    <row r="2606" spans="1:22" ht="14.25" customHeight="1" x14ac:dyDescent="0.3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6">
        <v>61.12</v>
      </c>
      <c r="T2606" s="1">
        <v>4</v>
      </c>
      <c r="U2606" s="1">
        <v>0</v>
      </c>
      <c r="V2606" s="9">
        <v>20.780799999999999</v>
      </c>
    </row>
    <row r="2607" spans="1:22" ht="14.25" customHeight="1" x14ac:dyDescent="0.3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6">
        <v>1.1670000000000003</v>
      </c>
      <c r="T2607" s="1">
        <v>1</v>
      </c>
      <c r="U2607" s="1">
        <v>0.7</v>
      </c>
      <c r="V2607" s="9">
        <v>-0.85579999999999989</v>
      </c>
    </row>
    <row r="2608" spans="1:22" ht="14.25" customHeight="1" x14ac:dyDescent="0.3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6">
        <v>16.989999999999998</v>
      </c>
      <c r="T2608" s="1">
        <v>1</v>
      </c>
      <c r="U2608" s="1">
        <v>0</v>
      </c>
      <c r="V2608" s="9">
        <v>4.9270999999999976</v>
      </c>
    </row>
    <row r="2609" spans="1:22" ht="14.25" customHeight="1" x14ac:dyDescent="0.3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6">
        <v>24.672000000000001</v>
      </c>
      <c r="T2609" s="1">
        <v>3</v>
      </c>
      <c r="U2609" s="1">
        <v>0.2</v>
      </c>
      <c r="V2609" s="9">
        <v>0</v>
      </c>
    </row>
    <row r="2610" spans="1:22" ht="14.25" customHeight="1" x14ac:dyDescent="0.3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6">
        <v>2.52</v>
      </c>
      <c r="T2610" s="1">
        <v>1</v>
      </c>
      <c r="U2610" s="1">
        <v>0.2</v>
      </c>
      <c r="V2610" s="9">
        <v>0.88200000000000001</v>
      </c>
    </row>
    <row r="2611" spans="1:22" ht="14.25" customHeight="1" x14ac:dyDescent="0.3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6">
        <v>1218.7349999999997</v>
      </c>
      <c r="T2611" s="1">
        <v>5</v>
      </c>
      <c r="U2611" s="1">
        <v>0.3</v>
      </c>
      <c r="V2611" s="9">
        <v>-121.87349999999992</v>
      </c>
    </row>
    <row r="2612" spans="1:22" ht="14.25" customHeight="1" x14ac:dyDescent="0.3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6">
        <v>5.9039999999999999</v>
      </c>
      <c r="T2612" s="1">
        <v>2</v>
      </c>
      <c r="U2612" s="1">
        <v>0.2</v>
      </c>
      <c r="V2612" s="9">
        <v>1.9925999999999999</v>
      </c>
    </row>
    <row r="2613" spans="1:22" ht="14.25" customHeight="1" x14ac:dyDescent="0.3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6">
        <v>15.696000000000002</v>
      </c>
      <c r="T2613" s="1">
        <v>3</v>
      </c>
      <c r="U2613" s="1">
        <v>0.2</v>
      </c>
      <c r="V2613" s="9">
        <v>5.1011999999999995</v>
      </c>
    </row>
    <row r="2614" spans="1:22" ht="14.25" customHeight="1" x14ac:dyDescent="0.3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6">
        <v>6.0960000000000001</v>
      </c>
      <c r="T2614" s="1">
        <v>3</v>
      </c>
      <c r="U2614" s="1">
        <v>0.6</v>
      </c>
      <c r="V2614" s="9">
        <v>-3.9624000000000006</v>
      </c>
    </row>
    <row r="2615" spans="1:22" ht="14.25" customHeight="1" x14ac:dyDescent="0.3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6">
        <v>41.568000000000005</v>
      </c>
      <c r="T2615" s="1">
        <v>2</v>
      </c>
      <c r="U2615" s="1">
        <v>0.2</v>
      </c>
      <c r="V2615" s="9">
        <v>2.5980000000000008</v>
      </c>
    </row>
    <row r="2616" spans="1:22" ht="14.25" customHeight="1" x14ac:dyDescent="0.3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6">
        <v>230.28000000000003</v>
      </c>
      <c r="T2616" s="1">
        <v>3</v>
      </c>
      <c r="U2616" s="1">
        <v>0.2</v>
      </c>
      <c r="V2616" s="9">
        <v>23.027999999999992</v>
      </c>
    </row>
    <row r="2617" spans="1:22" ht="14.25" customHeight="1" x14ac:dyDescent="0.3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6">
        <v>18.288</v>
      </c>
      <c r="T2617" s="1">
        <v>6</v>
      </c>
      <c r="U2617" s="1">
        <v>0.2</v>
      </c>
      <c r="V2617" s="9">
        <v>5.714999999999999</v>
      </c>
    </row>
    <row r="2618" spans="1:22" ht="14.25" customHeight="1" x14ac:dyDescent="0.3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6">
        <v>5.78</v>
      </c>
      <c r="T2618" s="1">
        <v>2</v>
      </c>
      <c r="U2618" s="1">
        <v>0</v>
      </c>
      <c r="V2618" s="9">
        <v>2.7166000000000001</v>
      </c>
    </row>
    <row r="2619" spans="1:22" ht="14.25" customHeight="1" x14ac:dyDescent="0.3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6">
        <v>121.67999999999999</v>
      </c>
      <c r="T2619" s="1">
        <v>13</v>
      </c>
      <c r="U2619" s="1">
        <v>0.2</v>
      </c>
      <c r="V2619" s="9">
        <v>38.024999999999977</v>
      </c>
    </row>
    <row r="2620" spans="1:22" ht="14.25" customHeight="1" x14ac:dyDescent="0.3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6">
        <v>4.17</v>
      </c>
      <c r="T2620" s="1">
        <v>3</v>
      </c>
      <c r="U2620" s="1">
        <v>0</v>
      </c>
      <c r="V2620" s="9">
        <v>1.0841999999999998</v>
      </c>
    </row>
    <row r="2621" spans="1:22" ht="14.25" customHeight="1" x14ac:dyDescent="0.3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6">
        <v>67.040000000000006</v>
      </c>
      <c r="T2621" s="1">
        <v>4</v>
      </c>
      <c r="U2621" s="1">
        <v>0.2</v>
      </c>
      <c r="V2621" s="9">
        <v>6.7039999999999971</v>
      </c>
    </row>
    <row r="2622" spans="1:22" ht="14.25" customHeight="1" x14ac:dyDescent="0.3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6">
        <v>37.32</v>
      </c>
      <c r="T2622" s="1">
        <v>3</v>
      </c>
      <c r="U2622" s="1">
        <v>0</v>
      </c>
      <c r="V2622" s="9">
        <v>10.4496</v>
      </c>
    </row>
    <row r="2623" spans="1:22" ht="14.25" customHeight="1" x14ac:dyDescent="0.3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6">
        <v>18.45</v>
      </c>
      <c r="T2623" s="1">
        <v>5</v>
      </c>
      <c r="U2623" s="1">
        <v>0</v>
      </c>
      <c r="V2623" s="9">
        <v>8.6715</v>
      </c>
    </row>
    <row r="2624" spans="1:22" ht="14.25" customHeight="1" x14ac:dyDescent="0.3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6">
        <v>25.92</v>
      </c>
      <c r="T2624" s="1">
        <v>4</v>
      </c>
      <c r="U2624" s="1">
        <v>0</v>
      </c>
      <c r="V2624" s="9">
        <v>12.441600000000001</v>
      </c>
    </row>
    <row r="2625" spans="1:22" ht="14.25" customHeight="1" x14ac:dyDescent="0.3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6">
        <v>11199.968000000001</v>
      </c>
      <c r="T2625" s="1">
        <v>4</v>
      </c>
      <c r="U2625" s="1">
        <v>0.2</v>
      </c>
      <c r="V2625" s="9">
        <v>3919.9887999999992</v>
      </c>
    </row>
    <row r="2626" spans="1:22" ht="14.25" customHeight="1" x14ac:dyDescent="0.3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6">
        <v>2399.6</v>
      </c>
      <c r="T2626" s="1">
        <v>8</v>
      </c>
      <c r="U2626" s="1">
        <v>0</v>
      </c>
      <c r="V2626" s="9">
        <v>647.89200000000005</v>
      </c>
    </row>
    <row r="2627" spans="1:22" ht="14.25" customHeight="1" x14ac:dyDescent="0.3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6">
        <v>63.9</v>
      </c>
      <c r="T2627" s="1">
        <v>5</v>
      </c>
      <c r="U2627" s="1">
        <v>0</v>
      </c>
      <c r="V2627" s="9">
        <v>28.754999999999995</v>
      </c>
    </row>
    <row r="2628" spans="1:22" ht="14.25" customHeight="1" x14ac:dyDescent="0.3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6">
        <v>52.99</v>
      </c>
      <c r="T2628" s="1">
        <v>1</v>
      </c>
      <c r="U2628" s="1">
        <v>0</v>
      </c>
      <c r="V2628" s="9">
        <v>0.52989999999999782</v>
      </c>
    </row>
    <row r="2629" spans="1:22" ht="14.25" customHeight="1" x14ac:dyDescent="0.3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6">
        <v>60.864000000000004</v>
      </c>
      <c r="T2629" s="1">
        <v>4</v>
      </c>
      <c r="U2629" s="1">
        <v>0.2</v>
      </c>
      <c r="V2629" s="9">
        <v>9.1295999999999964</v>
      </c>
    </row>
    <row r="2630" spans="1:22" ht="14.25" customHeight="1" x14ac:dyDescent="0.3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6">
        <v>652.99500000000012</v>
      </c>
      <c r="T2630" s="1">
        <v>7</v>
      </c>
      <c r="U2630" s="1">
        <v>0.7</v>
      </c>
      <c r="V2630" s="9">
        <v>-935.95949999999993</v>
      </c>
    </row>
    <row r="2631" spans="1:22" ht="14.25" customHeight="1" x14ac:dyDescent="0.3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6">
        <v>11.220000000000002</v>
      </c>
      <c r="T2631" s="1">
        <v>10</v>
      </c>
      <c r="U2631" s="1">
        <v>0.7</v>
      </c>
      <c r="V2631" s="9">
        <v>-7.4799999999999969</v>
      </c>
    </row>
    <row r="2632" spans="1:22" ht="14.25" customHeight="1" x14ac:dyDescent="0.3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6">
        <v>14.940000000000001</v>
      </c>
      <c r="T2632" s="1">
        <v>3</v>
      </c>
      <c r="U2632" s="1">
        <v>0</v>
      </c>
      <c r="V2632" s="9">
        <v>7.0218000000000007</v>
      </c>
    </row>
    <row r="2633" spans="1:22" ht="14.25" customHeight="1" x14ac:dyDescent="0.3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6">
        <v>39.96</v>
      </c>
      <c r="T2633" s="1">
        <v>2</v>
      </c>
      <c r="U2633" s="1">
        <v>0</v>
      </c>
      <c r="V2633" s="9">
        <v>17.182800000000004</v>
      </c>
    </row>
    <row r="2634" spans="1:22" ht="14.25" customHeight="1" x14ac:dyDescent="0.3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6">
        <v>42.624000000000002</v>
      </c>
      <c r="T2634" s="1">
        <v>2</v>
      </c>
      <c r="U2634" s="1">
        <v>0.2</v>
      </c>
      <c r="V2634" s="9">
        <v>4.2623999999999977</v>
      </c>
    </row>
    <row r="2635" spans="1:22" ht="14.25" customHeight="1" x14ac:dyDescent="0.3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6">
        <v>220.96</v>
      </c>
      <c r="T2635" s="1">
        <v>1</v>
      </c>
      <c r="U2635" s="1">
        <v>0.2</v>
      </c>
      <c r="V2635" s="9">
        <v>24.857999999999983</v>
      </c>
    </row>
    <row r="2636" spans="1:22" ht="14.25" customHeight="1" x14ac:dyDescent="0.3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6">
        <v>4.9280000000000008</v>
      </c>
      <c r="T2636" s="1">
        <v>2</v>
      </c>
      <c r="U2636" s="1">
        <v>0.2</v>
      </c>
      <c r="V2636" s="9">
        <v>0.73919999999999941</v>
      </c>
    </row>
    <row r="2637" spans="1:22" ht="14.25" customHeight="1" x14ac:dyDescent="0.3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6">
        <v>7.2300000000000022</v>
      </c>
      <c r="T2637" s="1">
        <v>5</v>
      </c>
      <c r="U2637" s="1">
        <v>0.7</v>
      </c>
      <c r="V2637" s="9">
        <v>-5.7840000000000007</v>
      </c>
    </row>
    <row r="2638" spans="1:22" ht="14.25" customHeight="1" x14ac:dyDescent="0.3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6">
        <v>323.10000000000002</v>
      </c>
      <c r="T2638" s="1">
        <v>2</v>
      </c>
      <c r="U2638" s="1">
        <v>0</v>
      </c>
      <c r="V2638" s="9">
        <v>61.38900000000001</v>
      </c>
    </row>
    <row r="2639" spans="1:22" ht="14.25" customHeight="1" x14ac:dyDescent="0.3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6">
        <v>19.04</v>
      </c>
      <c r="T2639" s="1">
        <v>4</v>
      </c>
      <c r="U2639" s="1">
        <v>0</v>
      </c>
      <c r="V2639" s="9">
        <v>9.3295999999999992</v>
      </c>
    </row>
    <row r="2640" spans="1:22" ht="14.25" customHeight="1" x14ac:dyDescent="0.3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6">
        <v>13.128</v>
      </c>
      <c r="T2640" s="1">
        <v>3</v>
      </c>
      <c r="U2640" s="1">
        <v>0.2</v>
      </c>
      <c r="V2640" s="9">
        <v>4.2665999999999986</v>
      </c>
    </row>
    <row r="2641" spans="1:22" ht="14.25" customHeight="1" x14ac:dyDescent="0.3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6">
        <v>64.14</v>
      </c>
      <c r="T2641" s="1">
        <v>3</v>
      </c>
      <c r="U2641" s="1">
        <v>0</v>
      </c>
      <c r="V2641" s="9">
        <v>16.676400000000001</v>
      </c>
    </row>
    <row r="2642" spans="1:22" ht="14.25" customHeight="1" x14ac:dyDescent="0.3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6">
        <v>858.24</v>
      </c>
      <c r="T2642" s="1">
        <v>4</v>
      </c>
      <c r="U2642" s="1">
        <v>0.1</v>
      </c>
      <c r="V2642" s="9">
        <v>143.03999999999996</v>
      </c>
    </row>
    <row r="2643" spans="1:22" ht="14.25" customHeight="1" x14ac:dyDescent="0.3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6">
        <v>29.99</v>
      </c>
      <c r="T2643" s="1">
        <v>1</v>
      </c>
      <c r="U2643" s="1">
        <v>0</v>
      </c>
      <c r="V2643" s="9">
        <v>2.9989999999999988</v>
      </c>
    </row>
    <row r="2644" spans="1:22" ht="14.25" customHeight="1" x14ac:dyDescent="0.3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6">
        <v>186.048</v>
      </c>
      <c r="T2644" s="1">
        <v>6</v>
      </c>
      <c r="U2644" s="1">
        <v>0.2</v>
      </c>
      <c r="V2644" s="9">
        <v>67.442399999999992</v>
      </c>
    </row>
    <row r="2645" spans="1:22" ht="14.25" customHeight="1" x14ac:dyDescent="0.3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6">
        <v>36.792000000000002</v>
      </c>
      <c r="T2645" s="1">
        <v>1</v>
      </c>
      <c r="U2645" s="1">
        <v>0.2</v>
      </c>
      <c r="V2645" s="9">
        <v>4.1390999999999991</v>
      </c>
    </row>
    <row r="2646" spans="1:22" ht="14.25" customHeight="1" x14ac:dyDescent="0.3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6">
        <v>18.624000000000002</v>
      </c>
      <c r="T2646" s="1">
        <v>8</v>
      </c>
      <c r="U2646" s="1">
        <v>0.2</v>
      </c>
      <c r="V2646" s="9">
        <v>6.2855999999999987</v>
      </c>
    </row>
    <row r="2647" spans="1:22" ht="14.25" customHeight="1" x14ac:dyDescent="0.3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6">
        <v>57.69</v>
      </c>
      <c r="T2647" s="1">
        <v>3</v>
      </c>
      <c r="U2647" s="1">
        <v>0</v>
      </c>
      <c r="V2647" s="9">
        <v>23.652900000000002</v>
      </c>
    </row>
    <row r="2648" spans="1:22" ht="14.25" customHeight="1" x14ac:dyDescent="0.3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6">
        <v>42.81</v>
      </c>
      <c r="T2648" s="1">
        <v>3</v>
      </c>
      <c r="U2648" s="1">
        <v>0</v>
      </c>
      <c r="V2648" s="9">
        <v>20.120699999999999</v>
      </c>
    </row>
    <row r="2649" spans="1:22" ht="14.25" customHeight="1" x14ac:dyDescent="0.3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6">
        <v>12.96</v>
      </c>
      <c r="T2649" s="1">
        <v>2</v>
      </c>
      <c r="U2649" s="1">
        <v>0</v>
      </c>
      <c r="V2649" s="9">
        <v>6.2208000000000006</v>
      </c>
    </row>
    <row r="2650" spans="1:22" ht="14.25" customHeight="1" x14ac:dyDescent="0.3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6">
        <v>821.87999999999988</v>
      </c>
      <c r="T2650" s="1">
        <v>6</v>
      </c>
      <c r="U2650" s="1">
        <v>0</v>
      </c>
      <c r="V2650" s="9">
        <v>213.68880000000001</v>
      </c>
    </row>
    <row r="2651" spans="1:22" ht="14.25" customHeight="1" x14ac:dyDescent="0.3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6">
        <v>104.85000000000001</v>
      </c>
      <c r="T2651" s="1">
        <v>3</v>
      </c>
      <c r="U2651" s="1">
        <v>0</v>
      </c>
      <c r="V2651" s="9">
        <v>28.309500000000007</v>
      </c>
    </row>
    <row r="2652" spans="1:22" ht="14.25" customHeight="1" x14ac:dyDescent="0.3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6">
        <v>424.95749999999992</v>
      </c>
      <c r="T2652" s="1">
        <v>5</v>
      </c>
      <c r="U2652" s="1">
        <v>0.15</v>
      </c>
      <c r="V2652" s="9">
        <v>19.997999999999976</v>
      </c>
    </row>
    <row r="2653" spans="1:22" ht="14.25" customHeight="1" x14ac:dyDescent="0.3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6">
        <v>10.776000000000002</v>
      </c>
      <c r="T2653" s="1">
        <v>3</v>
      </c>
      <c r="U2653" s="1">
        <v>0.2</v>
      </c>
      <c r="V2653" s="9">
        <v>3.5021999999999989</v>
      </c>
    </row>
    <row r="2654" spans="1:22" ht="14.25" customHeight="1" x14ac:dyDescent="0.3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6">
        <v>11.784000000000001</v>
      </c>
      <c r="T2654" s="1">
        <v>3</v>
      </c>
      <c r="U2654" s="1">
        <v>0.2</v>
      </c>
      <c r="V2654" s="9">
        <v>4.2716999999999992</v>
      </c>
    </row>
    <row r="2655" spans="1:22" ht="14.25" customHeight="1" x14ac:dyDescent="0.3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6">
        <v>164.88</v>
      </c>
      <c r="T2655" s="1">
        <v>3</v>
      </c>
      <c r="U2655" s="1">
        <v>0</v>
      </c>
      <c r="V2655" s="9">
        <v>80.791200000000003</v>
      </c>
    </row>
    <row r="2656" spans="1:22" ht="14.25" customHeight="1" x14ac:dyDescent="0.3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6">
        <v>1292.94</v>
      </c>
      <c r="T2656" s="1">
        <v>3</v>
      </c>
      <c r="U2656" s="1">
        <v>0</v>
      </c>
      <c r="V2656" s="9">
        <v>77.576399999999921</v>
      </c>
    </row>
    <row r="2657" spans="1:22" ht="14.25" customHeight="1" x14ac:dyDescent="0.3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6">
        <v>25.584000000000003</v>
      </c>
      <c r="T2657" s="1">
        <v>2</v>
      </c>
      <c r="U2657" s="1">
        <v>0.2</v>
      </c>
      <c r="V2657" s="9">
        <v>8.9543999999999997</v>
      </c>
    </row>
    <row r="2658" spans="1:22" ht="14.25" customHeight="1" x14ac:dyDescent="0.3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6">
        <v>261.74</v>
      </c>
      <c r="T2658" s="1">
        <v>2</v>
      </c>
      <c r="U2658" s="1">
        <v>0</v>
      </c>
      <c r="V2658" s="9">
        <v>65.435000000000002</v>
      </c>
    </row>
    <row r="2659" spans="1:22" ht="14.25" customHeight="1" x14ac:dyDescent="0.3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6">
        <v>14.399999999999999</v>
      </c>
      <c r="T2659" s="1">
        <v>5</v>
      </c>
      <c r="U2659" s="1">
        <v>0</v>
      </c>
      <c r="V2659" s="9">
        <v>7.056</v>
      </c>
    </row>
    <row r="2660" spans="1:22" ht="14.25" customHeight="1" x14ac:dyDescent="0.3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6">
        <v>10.86</v>
      </c>
      <c r="T2660" s="1">
        <v>3</v>
      </c>
      <c r="U2660" s="1">
        <v>0</v>
      </c>
      <c r="V2660" s="9">
        <v>5.1042000000000005</v>
      </c>
    </row>
    <row r="2661" spans="1:22" ht="14.25" customHeight="1" x14ac:dyDescent="0.3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6">
        <v>883.84</v>
      </c>
      <c r="T2661" s="1">
        <v>4</v>
      </c>
      <c r="U2661" s="1">
        <v>0.2</v>
      </c>
      <c r="V2661" s="9">
        <v>99.431999999999931</v>
      </c>
    </row>
    <row r="2662" spans="1:22" ht="14.25" customHeight="1" x14ac:dyDescent="0.3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6">
        <v>1979.89</v>
      </c>
      <c r="T2662" s="1">
        <v>11</v>
      </c>
      <c r="U2662" s="1">
        <v>0</v>
      </c>
      <c r="V2662" s="9">
        <v>494.97250000000003</v>
      </c>
    </row>
    <row r="2663" spans="1:22" ht="14.25" customHeight="1" x14ac:dyDescent="0.3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6">
        <v>79.959999999999994</v>
      </c>
      <c r="T2663" s="1">
        <v>2</v>
      </c>
      <c r="U2663" s="1">
        <v>0</v>
      </c>
      <c r="V2663" s="9">
        <v>35.981999999999992</v>
      </c>
    </row>
    <row r="2664" spans="1:22" ht="14.25" customHeight="1" x14ac:dyDescent="0.3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6">
        <v>8.76</v>
      </c>
      <c r="T2664" s="1">
        <v>2</v>
      </c>
      <c r="U2664" s="1">
        <v>0</v>
      </c>
      <c r="V2664" s="9">
        <v>4.2047999999999996</v>
      </c>
    </row>
    <row r="2665" spans="1:22" ht="14.25" customHeight="1" x14ac:dyDescent="0.3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6">
        <v>3.9840000000000004</v>
      </c>
      <c r="T2665" s="1">
        <v>1</v>
      </c>
      <c r="U2665" s="1">
        <v>0.2</v>
      </c>
      <c r="V2665" s="9">
        <v>1.2948</v>
      </c>
    </row>
    <row r="2666" spans="1:22" ht="14.25" customHeight="1" x14ac:dyDescent="0.3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6">
        <v>370.62</v>
      </c>
      <c r="T2666" s="1">
        <v>3</v>
      </c>
      <c r="U2666" s="1">
        <v>0.4</v>
      </c>
      <c r="V2666" s="9">
        <v>-142.07100000000008</v>
      </c>
    </row>
    <row r="2667" spans="1:22" ht="14.25" customHeight="1" x14ac:dyDescent="0.3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6">
        <v>2.7420000000000004</v>
      </c>
      <c r="T2667" s="1">
        <v>2</v>
      </c>
      <c r="U2667" s="1">
        <v>0.7</v>
      </c>
      <c r="V2667" s="9">
        <v>-2.0107999999999997</v>
      </c>
    </row>
    <row r="2668" spans="1:22" ht="14.25" customHeight="1" x14ac:dyDescent="0.3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6">
        <v>79.512000000000015</v>
      </c>
      <c r="T2668" s="1">
        <v>3</v>
      </c>
      <c r="U2668" s="1">
        <v>0.2</v>
      </c>
      <c r="V2668" s="9">
        <v>20.8719</v>
      </c>
    </row>
    <row r="2669" spans="1:22" ht="14.25" customHeight="1" x14ac:dyDescent="0.3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6">
        <v>28.352</v>
      </c>
      <c r="T2669" s="1">
        <v>1</v>
      </c>
      <c r="U2669" s="1">
        <v>0.2</v>
      </c>
      <c r="V2669" s="9">
        <v>9.568799999999996</v>
      </c>
    </row>
    <row r="2670" spans="1:22" ht="14.25" customHeight="1" x14ac:dyDescent="0.3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6">
        <v>40.783999999999999</v>
      </c>
      <c r="T2670" s="1">
        <v>1</v>
      </c>
      <c r="U2670" s="1">
        <v>0.2</v>
      </c>
      <c r="V2670" s="9">
        <v>4.5881999999999987</v>
      </c>
    </row>
    <row r="2671" spans="1:22" ht="14.25" customHeight="1" x14ac:dyDescent="0.3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6">
        <v>105.96</v>
      </c>
      <c r="T2671" s="1">
        <v>4</v>
      </c>
      <c r="U2671" s="1">
        <v>0</v>
      </c>
      <c r="V2671" s="9">
        <v>29.668800000000005</v>
      </c>
    </row>
    <row r="2672" spans="1:22" ht="14.25" customHeight="1" x14ac:dyDescent="0.3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6">
        <v>166.44</v>
      </c>
      <c r="T2672" s="1">
        <v>3</v>
      </c>
      <c r="U2672" s="1">
        <v>0</v>
      </c>
      <c r="V2672" s="9">
        <v>79.891199999999998</v>
      </c>
    </row>
    <row r="2673" spans="1:22" ht="14.25" customHeight="1" x14ac:dyDescent="0.3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6">
        <v>785.87999999999988</v>
      </c>
      <c r="T2673" s="1">
        <v>6</v>
      </c>
      <c r="U2673" s="1">
        <v>0</v>
      </c>
      <c r="V2673" s="9">
        <v>212.18759999999997</v>
      </c>
    </row>
    <row r="2674" spans="1:22" ht="14.25" customHeight="1" x14ac:dyDescent="0.3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6">
        <v>26.2</v>
      </c>
      <c r="T2674" s="1">
        <v>2</v>
      </c>
      <c r="U2674" s="1">
        <v>0</v>
      </c>
      <c r="V2674" s="9">
        <v>12.837999999999999</v>
      </c>
    </row>
    <row r="2675" spans="1:22" ht="14.25" customHeight="1" x14ac:dyDescent="0.3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6">
        <v>1325.8500000000001</v>
      </c>
      <c r="T2675" s="1">
        <v>5</v>
      </c>
      <c r="U2675" s="1">
        <v>0</v>
      </c>
      <c r="V2675" s="9">
        <v>238.65299999999991</v>
      </c>
    </row>
    <row r="2676" spans="1:22" ht="14.25" customHeight="1" x14ac:dyDescent="0.3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6">
        <v>166.44</v>
      </c>
      <c r="T2676" s="1">
        <v>3</v>
      </c>
      <c r="U2676" s="1">
        <v>0</v>
      </c>
      <c r="V2676" s="9">
        <v>79.891199999999998</v>
      </c>
    </row>
    <row r="2677" spans="1:22" ht="14.25" customHeight="1" x14ac:dyDescent="0.3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6">
        <v>8.76</v>
      </c>
      <c r="T2677" s="1">
        <v>5</v>
      </c>
      <c r="U2677" s="1">
        <v>0.2</v>
      </c>
      <c r="V2677" s="9">
        <v>0.76649999999999974</v>
      </c>
    </row>
    <row r="2678" spans="1:22" ht="14.25" customHeight="1" x14ac:dyDescent="0.3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6">
        <v>43.584000000000003</v>
      </c>
      <c r="T2678" s="1">
        <v>1</v>
      </c>
      <c r="U2678" s="1">
        <v>0.2</v>
      </c>
      <c r="V2678" s="9">
        <v>4.3584000000000032</v>
      </c>
    </row>
    <row r="2679" spans="1:22" ht="14.25" customHeight="1" x14ac:dyDescent="0.3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6">
        <v>11.088000000000003</v>
      </c>
      <c r="T2679" s="1">
        <v>7</v>
      </c>
      <c r="U2679" s="1">
        <v>0.7</v>
      </c>
      <c r="V2679" s="9">
        <v>-8.1311999999999998</v>
      </c>
    </row>
    <row r="2680" spans="1:22" ht="14.25" customHeight="1" x14ac:dyDescent="0.3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6">
        <v>25.164000000000001</v>
      </c>
      <c r="T2680" s="1">
        <v>2</v>
      </c>
      <c r="U2680" s="1">
        <v>0.7</v>
      </c>
      <c r="V2680" s="9">
        <v>-16.775999999999996</v>
      </c>
    </row>
    <row r="2681" spans="1:22" ht="14.25" customHeight="1" x14ac:dyDescent="0.3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6">
        <v>14.399999999999999</v>
      </c>
      <c r="T2681" s="1">
        <v>5</v>
      </c>
      <c r="U2681" s="1">
        <v>0</v>
      </c>
      <c r="V2681" s="9">
        <v>7.056</v>
      </c>
    </row>
    <row r="2682" spans="1:22" ht="14.25" customHeight="1" x14ac:dyDescent="0.3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6">
        <v>619.94999999999993</v>
      </c>
      <c r="T2682" s="1">
        <v>5</v>
      </c>
      <c r="U2682" s="1">
        <v>0</v>
      </c>
      <c r="V2682" s="9">
        <v>111.59099999999995</v>
      </c>
    </row>
    <row r="2683" spans="1:22" ht="14.25" customHeight="1" x14ac:dyDescent="0.3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6">
        <v>89.52</v>
      </c>
      <c r="T2683" s="1">
        <v>4</v>
      </c>
      <c r="U2683" s="1">
        <v>0</v>
      </c>
      <c r="V2683" s="9">
        <v>42.074399999999997</v>
      </c>
    </row>
    <row r="2684" spans="1:22" ht="14.25" customHeight="1" x14ac:dyDescent="0.3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6">
        <v>350.97300000000007</v>
      </c>
      <c r="T2684" s="1">
        <v>3</v>
      </c>
      <c r="U2684" s="1">
        <v>0.1</v>
      </c>
      <c r="V2684" s="9">
        <v>152.08829999999998</v>
      </c>
    </row>
    <row r="2685" spans="1:22" ht="14.25" customHeight="1" x14ac:dyDescent="0.3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6">
        <v>164.99</v>
      </c>
      <c r="T2685" s="1">
        <v>1</v>
      </c>
      <c r="U2685" s="1">
        <v>0</v>
      </c>
      <c r="V2685" s="9">
        <v>49.496999999999986</v>
      </c>
    </row>
    <row r="2686" spans="1:22" ht="14.25" customHeight="1" x14ac:dyDescent="0.3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6">
        <v>312.55200000000002</v>
      </c>
      <c r="T2686" s="1">
        <v>9</v>
      </c>
      <c r="U2686" s="1">
        <v>0.2</v>
      </c>
      <c r="V2686" s="9">
        <v>101.57939999999999</v>
      </c>
    </row>
    <row r="2687" spans="1:22" ht="14.25" customHeight="1" x14ac:dyDescent="0.3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6">
        <v>95.951999999999998</v>
      </c>
      <c r="T2687" s="1">
        <v>3</v>
      </c>
      <c r="U2687" s="1">
        <v>0.2</v>
      </c>
      <c r="V2687" s="9">
        <v>29.984999999999985</v>
      </c>
    </row>
    <row r="2688" spans="1:22" ht="14.25" customHeight="1" x14ac:dyDescent="0.3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6">
        <v>3.2040000000000002</v>
      </c>
      <c r="T2688" s="1">
        <v>2</v>
      </c>
      <c r="U2688" s="1">
        <v>0.7</v>
      </c>
      <c r="V2688" s="9">
        <v>-2.4563999999999995</v>
      </c>
    </row>
    <row r="2689" spans="1:22" ht="14.25" customHeight="1" x14ac:dyDescent="0.3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6">
        <v>3.9799999999999991</v>
      </c>
      <c r="T2689" s="1">
        <v>5</v>
      </c>
      <c r="U2689" s="1">
        <v>0.8</v>
      </c>
      <c r="V2689" s="9">
        <v>-6.5670000000000019</v>
      </c>
    </row>
    <row r="2690" spans="1:22" ht="14.25" customHeight="1" x14ac:dyDescent="0.3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6">
        <v>15.700000000000001</v>
      </c>
      <c r="T2690" s="1">
        <v>5</v>
      </c>
      <c r="U2690" s="1">
        <v>0</v>
      </c>
      <c r="V2690" s="9">
        <v>7.0649999999999995</v>
      </c>
    </row>
    <row r="2691" spans="1:22" ht="14.25" customHeight="1" x14ac:dyDescent="0.3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6">
        <v>5.2480000000000002</v>
      </c>
      <c r="T2691" s="1">
        <v>4</v>
      </c>
      <c r="U2691" s="1">
        <v>0.2</v>
      </c>
      <c r="V2691" s="9">
        <v>1.6399999999999995</v>
      </c>
    </row>
    <row r="2692" spans="1:22" ht="14.25" customHeight="1" x14ac:dyDescent="0.3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6">
        <v>5.3460000000000019</v>
      </c>
      <c r="T2692" s="1">
        <v>3</v>
      </c>
      <c r="U2692" s="1">
        <v>0.7</v>
      </c>
      <c r="V2692" s="9">
        <v>-4.4550000000000001</v>
      </c>
    </row>
    <row r="2693" spans="1:22" ht="14.25" customHeight="1" x14ac:dyDescent="0.3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6">
        <v>15.48</v>
      </c>
      <c r="T2693" s="1">
        <v>3</v>
      </c>
      <c r="U2693" s="1">
        <v>0.2</v>
      </c>
      <c r="V2693" s="9">
        <v>5.6115000000000004</v>
      </c>
    </row>
    <row r="2694" spans="1:22" ht="14.25" customHeight="1" x14ac:dyDescent="0.3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6">
        <v>108.57599999999999</v>
      </c>
      <c r="T2694" s="1">
        <v>3</v>
      </c>
      <c r="U2694" s="1">
        <v>0.2</v>
      </c>
      <c r="V2694" s="9">
        <v>8.1432000000000002</v>
      </c>
    </row>
    <row r="2695" spans="1:22" ht="14.25" customHeight="1" x14ac:dyDescent="0.3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6">
        <v>109.9</v>
      </c>
      <c r="T2695" s="1">
        <v>5</v>
      </c>
      <c r="U2695" s="1">
        <v>0</v>
      </c>
      <c r="V2695" s="9">
        <v>37.366</v>
      </c>
    </row>
    <row r="2696" spans="1:22" ht="14.25" customHeight="1" x14ac:dyDescent="0.3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6">
        <v>15.384</v>
      </c>
      <c r="T2696" s="1">
        <v>1</v>
      </c>
      <c r="U2696" s="1">
        <v>0.2</v>
      </c>
      <c r="V2696" s="9">
        <v>4.0383000000000013</v>
      </c>
    </row>
    <row r="2697" spans="1:22" ht="14.25" customHeight="1" x14ac:dyDescent="0.3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6">
        <v>30.352</v>
      </c>
      <c r="T2697" s="1">
        <v>2</v>
      </c>
      <c r="U2697" s="1">
        <v>0.2</v>
      </c>
      <c r="V2697" s="9">
        <v>10.623199999999997</v>
      </c>
    </row>
    <row r="2698" spans="1:22" ht="14.25" customHeight="1" x14ac:dyDescent="0.3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6">
        <v>821.3</v>
      </c>
      <c r="T2698" s="1">
        <v>4</v>
      </c>
      <c r="U2698" s="1">
        <v>0.5</v>
      </c>
      <c r="V2698" s="9">
        <v>-16.426000000000045</v>
      </c>
    </row>
    <row r="2699" spans="1:22" ht="14.25" customHeight="1" x14ac:dyDescent="0.3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6">
        <v>22638.48</v>
      </c>
      <c r="T2699" s="1">
        <v>6</v>
      </c>
      <c r="U2699" s="1">
        <v>0.5</v>
      </c>
      <c r="V2699" s="9">
        <v>-1811.0784000000021</v>
      </c>
    </row>
    <row r="2700" spans="1:22" ht="14.25" customHeight="1" x14ac:dyDescent="0.3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6">
        <v>21.376000000000001</v>
      </c>
      <c r="T2700" s="1">
        <v>4</v>
      </c>
      <c r="U2700" s="1">
        <v>0.2</v>
      </c>
      <c r="V2700" s="9">
        <v>7.4815999999999994</v>
      </c>
    </row>
    <row r="2701" spans="1:22" ht="14.25" customHeight="1" x14ac:dyDescent="0.3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6">
        <v>8.016</v>
      </c>
      <c r="T2701" s="1">
        <v>3</v>
      </c>
      <c r="U2701" s="1">
        <v>0.2</v>
      </c>
      <c r="V2701" s="9">
        <v>1.0019999999999993</v>
      </c>
    </row>
    <row r="2702" spans="1:22" ht="14.25" customHeight="1" x14ac:dyDescent="0.3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6">
        <v>30.768000000000001</v>
      </c>
      <c r="T2702" s="1">
        <v>2</v>
      </c>
      <c r="U2702" s="1">
        <v>0.2</v>
      </c>
      <c r="V2702" s="9">
        <v>8.0766000000000027</v>
      </c>
    </row>
    <row r="2703" spans="1:22" ht="14.25" customHeight="1" x14ac:dyDescent="0.3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6">
        <v>18.936</v>
      </c>
      <c r="T2703" s="1">
        <v>3</v>
      </c>
      <c r="U2703" s="1">
        <v>0.2</v>
      </c>
      <c r="V2703" s="9">
        <v>5.9174999999999986</v>
      </c>
    </row>
    <row r="2704" spans="1:22" ht="14.25" customHeight="1" x14ac:dyDescent="0.3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6">
        <v>122.352</v>
      </c>
      <c r="T2704" s="1">
        <v>3</v>
      </c>
      <c r="U2704" s="1">
        <v>0.2</v>
      </c>
      <c r="V2704" s="9">
        <v>15.29399999999999</v>
      </c>
    </row>
    <row r="2705" spans="1:22" ht="14.25" customHeight="1" x14ac:dyDescent="0.3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6">
        <v>116.28</v>
      </c>
      <c r="T2705" s="1">
        <v>3</v>
      </c>
      <c r="U2705" s="1">
        <v>0</v>
      </c>
      <c r="V2705" s="9">
        <v>56.977199999999996</v>
      </c>
    </row>
    <row r="2706" spans="1:22" ht="14.25" customHeight="1" x14ac:dyDescent="0.3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6">
        <v>132.60000000000002</v>
      </c>
      <c r="T2706" s="1">
        <v>6</v>
      </c>
      <c r="U2706" s="1">
        <v>0</v>
      </c>
      <c r="V2706" s="9">
        <v>17.238000000000007</v>
      </c>
    </row>
    <row r="2707" spans="1:22" ht="14.25" customHeight="1" x14ac:dyDescent="0.3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6">
        <v>16.68</v>
      </c>
      <c r="T2707" s="1">
        <v>2</v>
      </c>
      <c r="U2707" s="1">
        <v>0</v>
      </c>
      <c r="V2707" s="9">
        <v>4.3368000000000002</v>
      </c>
    </row>
    <row r="2708" spans="1:22" ht="14.25" customHeight="1" x14ac:dyDescent="0.3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6">
        <v>19.440000000000001</v>
      </c>
      <c r="T2708" s="1">
        <v>3</v>
      </c>
      <c r="U2708" s="1">
        <v>0</v>
      </c>
      <c r="V2708" s="9">
        <v>9.3312000000000008</v>
      </c>
    </row>
    <row r="2709" spans="1:22" ht="14.25" customHeight="1" x14ac:dyDescent="0.3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6">
        <v>192.16</v>
      </c>
      <c r="T2709" s="1">
        <v>4</v>
      </c>
      <c r="U2709" s="1">
        <v>0</v>
      </c>
      <c r="V2709" s="9">
        <v>92.236799999999988</v>
      </c>
    </row>
    <row r="2710" spans="1:22" ht="14.25" customHeight="1" x14ac:dyDescent="0.3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6">
        <v>227.35999999999999</v>
      </c>
      <c r="T2710" s="1">
        <v>7</v>
      </c>
      <c r="U2710" s="1">
        <v>0</v>
      </c>
      <c r="V2710" s="9">
        <v>81.849599999999981</v>
      </c>
    </row>
    <row r="2711" spans="1:22" ht="14.25" customHeight="1" x14ac:dyDescent="0.3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6">
        <v>1919.9760000000001</v>
      </c>
      <c r="T2711" s="1">
        <v>3</v>
      </c>
      <c r="U2711" s="1">
        <v>0.2</v>
      </c>
      <c r="V2711" s="9">
        <v>215.99729999999977</v>
      </c>
    </row>
    <row r="2712" spans="1:22" ht="14.25" customHeight="1" x14ac:dyDescent="0.3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6">
        <v>12.828000000000001</v>
      </c>
      <c r="T2712" s="1">
        <v>2</v>
      </c>
      <c r="U2712" s="1">
        <v>0.7</v>
      </c>
      <c r="V2712" s="9">
        <v>-8.9795999999999978</v>
      </c>
    </row>
    <row r="2713" spans="1:22" ht="14.25" customHeight="1" x14ac:dyDescent="0.3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6">
        <v>45.888000000000005</v>
      </c>
      <c r="T2713" s="1">
        <v>4</v>
      </c>
      <c r="U2713" s="1">
        <v>0.2</v>
      </c>
      <c r="V2713" s="9">
        <v>9.1775999999999982</v>
      </c>
    </row>
    <row r="2714" spans="1:22" ht="14.25" customHeight="1" x14ac:dyDescent="0.3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6">
        <v>60.12</v>
      </c>
      <c r="T2714" s="1">
        <v>9</v>
      </c>
      <c r="U2714" s="1">
        <v>0</v>
      </c>
      <c r="V2714" s="9">
        <v>22.244399999999995</v>
      </c>
    </row>
    <row r="2715" spans="1:22" ht="14.25" customHeight="1" x14ac:dyDescent="0.3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6">
        <v>302.37599999999998</v>
      </c>
      <c r="T2715" s="1">
        <v>3</v>
      </c>
      <c r="U2715" s="1">
        <v>0.2</v>
      </c>
      <c r="V2715" s="9">
        <v>37.796999999999997</v>
      </c>
    </row>
    <row r="2716" spans="1:22" ht="14.25" customHeight="1" x14ac:dyDescent="0.3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6">
        <v>13.899999999999999</v>
      </c>
      <c r="T2716" s="1">
        <v>5</v>
      </c>
      <c r="U2716" s="1">
        <v>0</v>
      </c>
      <c r="V2716" s="9">
        <v>5.56</v>
      </c>
    </row>
    <row r="2717" spans="1:22" ht="14.25" customHeight="1" x14ac:dyDescent="0.3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6">
        <v>129.97999999999999</v>
      </c>
      <c r="T2717" s="1">
        <v>2</v>
      </c>
      <c r="U2717" s="1">
        <v>0</v>
      </c>
      <c r="V2717" s="9">
        <v>62.3904</v>
      </c>
    </row>
    <row r="2718" spans="1:22" ht="14.25" customHeight="1" x14ac:dyDescent="0.3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6">
        <v>71.98</v>
      </c>
      <c r="T2718" s="1">
        <v>2</v>
      </c>
      <c r="U2718" s="1">
        <v>0</v>
      </c>
      <c r="V2718" s="9">
        <v>15.1158</v>
      </c>
    </row>
    <row r="2719" spans="1:22" ht="14.25" customHeight="1" x14ac:dyDescent="0.3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6">
        <v>377.96999999999997</v>
      </c>
      <c r="T2719" s="1">
        <v>3</v>
      </c>
      <c r="U2719" s="1">
        <v>0</v>
      </c>
      <c r="V2719" s="9">
        <v>109.61129999999999</v>
      </c>
    </row>
    <row r="2720" spans="1:22" ht="14.25" customHeight="1" x14ac:dyDescent="0.3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6">
        <v>124.36</v>
      </c>
      <c r="T2720" s="1">
        <v>2</v>
      </c>
      <c r="U2720" s="1">
        <v>0</v>
      </c>
      <c r="V2720" s="9">
        <v>33.577200000000005</v>
      </c>
    </row>
    <row r="2721" spans="1:22" ht="14.25" customHeight="1" x14ac:dyDescent="0.3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6">
        <v>23.976000000000003</v>
      </c>
      <c r="T2721" s="1">
        <v>3</v>
      </c>
      <c r="U2721" s="1">
        <v>0.6</v>
      </c>
      <c r="V2721" s="9">
        <v>-14.385599999999997</v>
      </c>
    </row>
    <row r="2722" spans="1:22" ht="14.25" customHeight="1" x14ac:dyDescent="0.3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6">
        <v>8.3760000000000012</v>
      </c>
      <c r="T2722" s="1">
        <v>3</v>
      </c>
      <c r="U2722" s="1">
        <v>0.2</v>
      </c>
      <c r="V2722" s="9">
        <v>2.7222</v>
      </c>
    </row>
    <row r="2723" spans="1:22" ht="14.25" customHeight="1" x14ac:dyDescent="0.3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6">
        <v>58.240000000000009</v>
      </c>
      <c r="T2723" s="1">
        <v>5</v>
      </c>
      <c r="U2723" s="1">
        <v>0.2</v>
      </c>
      <c r="V2723" s="9">
        <v>5.0960000000000001</v>
      </c>
    </row>
    <row r="2724" spans="1:22" ht="14.25" customHeight="1" x14ac:dyDescent="0.3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6">
        <v>81.199999999999989</v>
      </c>
      <c r="T2724" s="1">
        <v>5</v>
      </c>
      <c r="U2724" s="1">
        <v>0</v>
      </c>
      <c r="V2724" s="9">
        <v>12.18</v>
      </c>
    </row>
    <row r="2725" spans="1:22" ht="14.25" customHeight="1" x14ac:dyDescent="0.3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6">
        <v>14.450000000000001</v>
      </c>
      <c r="T2725" s="1">
        <v>5</v>
      </c>
      <c r="U2725" s="1">
        <v>0</v>
      </c>
      <c r="V2725" s="9">
        <v>6.7915000000000001</v>
      </c>
    </row>
    <row r="2726" spans="1:22" ht="14.25" customHeight="1" x14ac:dyDescent="0.3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6">
        <v>95.64800000000001</v>
      </c>
      <c r="T2726" s="1">
        <v>2</v>
      </c>
      <c r="U2726" s="1">
        <v>0.2</v>
      </c>
      <c r="V2726" s="9">
        <v>31.085599999999989</v>
      </c>
    </row>
    <row r="2727" spans="1:22" ht="14.25" customHeight="1" x14ac:dyDescent="0.3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6">
        <v>359.97</v>
      </c>
      <c r="T2727" s="1">
        <v>5</v>
      </c>
      <c r="U2727" s="1">
        <v>0.4</v>
      </c>
      <c r="V2727" s="9">
        <v>-71.994000000000028</v>
      </c>
    </row>
    <row r="2728" spans="1:22" ht="14.25" customHeight="1" x14ac:dyDescent="0.3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6">
        <v>350.35199999999998</v>
      </c>
      <c r="T2728" s="1">
        <v>4</v>
      </c>
      <c r="U2728" s="1">
        <v>0.4</v>
      </c>
      <c r="V2728" s="9">
        <v>-140.14079999999996</v>
      </c>
    </row>
    <row r="2729" spans="1:22" ht="14.25" customHeight="1" x14ac:dyDescent="0.3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6">
        <v>1.6410000000000002</v>
      </c>
      <c r="T2729" s="1">
        <v>1</v>
      </c>
      <c r="U2729" s="1">
        <v>0.7</v>
      </c>
      <c r="V2729" s="9">
        <v>-1.3128000000000002</v>
      </c>
    </row>
    <row r="2730" spans="1:22" ht="14.25" customHeight="1" x14ac:dyDescent="0.3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6">
        <v>629.95799999999997</v>
      </c>
      <c r="T2730" s="1">
        <v>7</v>
      </c>
      <c r="U2730" s="1">
        <v>0.4</v>
      </c>
      <c r="V2730" s="9">
        <v>94.49369999999999</v>
      </c>
    </row>
    <row r="2731" spans="1:22" ht="14.25" customHeight="1" x14ac:dyDescent="0.3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6">
        <v>6.63</v>
      </c>
      <c r="T2731" s="1">
        <v>3</v>
      </c>
      <c r="U2731" s="1">
        <v>0</v>
      </c>
      <c r="V2731" s="9">
        <v>1.7901</v>
      </c>
    </row>
    <row r="2732" spans="1:22" ht="14.25" customHeight="1" x14ac:dyDescent="0.3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6">
        <v>799.96</v>
      </c>
      <c r="T2732" s="1">
        <v>4</v>
      </c>
      <c r="U2732" s="1">
        <v>0</v>
      </c>
      <c r="V2732" s="9">
        <v>343.98280000000005</v>
      </c>
    </row>
    <row r="2733" spans="1:22" ht="14.25" customHeight="1" x14ac:dyDescent="0.3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6">
        <v>107.53</v>
      </c>
      <c r="T2733" s="1">
        <v>1</v>
      </c>
      <c r="U2733" s="1">
        <v>0</v>
      </c>
      <c r="V2733" s="9">
        <v>21.506</v>
      </c>
    </row>
    <row r="2734" spans="1:22" ht="14.25" customHeight="1" x14ac:dyDescent="0.3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6">
        <v>73.98</v>
      </c>
      <c r="T2734" s="1">
        <v>2</v>
      </c>
      <c r="U2734" s="1">
        <v>0</v>
      </c>
      <c r="V2734" s="9">
        <v>19.974600000000002</v>
      </c>
    </row>
    <row r="2735" spans="1:22" ht="14.25" customHeight="1" x14ac:dyDescent="0.3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6">
        <v>5.58</v>
      </c>
      <c r="T2735" s="1">
        <v>1</v>
      </c>
      <c r="U2735" s="1">
        <v>0</v>
      </c>
      <c r="V2735" s="9">
        <v>2.1762000000000001</v>
      </c>
    </row>
    <row r="2736" spans="1:22" ht="14.25" customHeight="1" x14ac:dyDescent="0.3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6">
        <v>49.12</v>
      </c>
      <c r="T2736" s="1">
        <v>4</v>
      </c>
      <c r="U2736" s="1">
        <v>0</v>
      </c>
      <c r="V2736" s="9">
        <v>23.086399999999998</v>
      </c>
    </row>
    <row r="2737" spans="1:22" ht="14.25" customHeight="1" x14ac:dyDescent="0.3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6">
        <v>377.96999999999997</v>
      </c>
      <c r="T2737" s="1">
        <v>3</v>
      </c>
      <c r="U2737" s="1">
        <v>0</v>
      </c>
      <c r="V2737" s="9">
        <v>94.492500000000007</v>
      </c>
    </row>
    <row r="2738" spans="1:22" ht="14.25" customHeight="1" x14ac:dyDescent="0.3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6">
        <v>42.28</v>
      </c>
      <c r="T2738" s="1">
        <v>7</v>
      </c>
      <c r="U2738" s="1">
        <v>0</v>
      </c>
      <c r="V2738" s="9">
        <v>19.871600000000001</v>
      </c>
    </row>
    <row r="2739" spans="1:22" ht="14.25" customHeight="1" x14ac:dyDescent="0.3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6">
        <v>299.96999999999997</v>
      </c>
      <c r="T2739" s="1">
        <v>3</v>
      </c>
      <c r="U2739" s="1">
        <v>0</v>
      </c>
      <c r="V2739" s="9">
        <v>56.994299999999981</v>
      </c>
    </row>
    <row r="2740" spans="1:22" ht="14.25" customHeight="1" x14ac:dyDescent="0.3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6">
        <v>89.98</v>
      </c>
      <c r="T2740" s="1">
        <v>2</v>
      </c>
      <c r="U2740" s="1">
        <v>0</v>
      </c>
      <c r="V2740" s="9">
        <v>43.190399999999997</v>
      </c>
    </row>
    <row r="2741" spans="1:22" ht="14.25" customHeight="1" x14ac:dyDescent="0.3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6">
        <v>477.24</v>
      </c>
      <c r="T2741" s="1">
        <v>4</v>
      </c>
      <c r="U2741" s="1">
        <v>0</v>
      </c>
      <c r="V2741" s="9">
        <v>9.5448000000000093</v>
      </c>
    </row>
    <row r="2742" spans="1:22" ht="14.25" customHeight="1" x14ac:dyDescent="0.3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6">
        <v>25.98</v>
      </c>
      <c r="T2742" s="1">
        <v>2</v>
      </c>
      <c r="U2742" s="1">
        <v>0</v>
      </c>
      <c r="V2742" s="9">
        <v>1.558799999999998</v>
      </c>
    </row>
    <row r="2743" spans="1:22" ht="14.25" customHeight="1" x14ac:dyDescent="0.3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6">
        <v>46.72</v>
      </c>
      <c r="T2743" s="1">
        <v>5</v>
      </c>
      <c r="U2743" s="1">
        <v>0.2</v>
      </c>
      <c r="V2743" s="9">
        <v>17.52</v>
      </c>
    </row>
    <row r="2744" spans="1:22" ht="14.25" customHeight="1" x14ac:dyDescent="0.3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6">
        <v>35.340000000000003</v>
      </c>
      <c r="T2744" s="1">
        <v>2</v>
      </c>
      <c r="U2744" s="1">
        <v>0</v>
      </c>
      <c r="V2744" s="9">
        <v>13.429200000000002</v>
      </c>
    </row>
    <row r="2745" spans="1:22" ht="14.25" customHeight="1" x14ac:dyDescent="0.3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6">
        <v>257.64</v>
      </c>
      <c r="T2745" s="1">
        <v>6</v>
      </c>
      <c r="U2745" s="1">
        <v>0</v>
      </c>
      <c r="V2745" s="9">
        <v>100.4796</v>
      </c>
    </row>
    <row r="2746" spans="1:22" ht="14.25" customHeight="1" x14ac:dyDescent="0.3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6">
        <v>125.97600000000001</v>
      </c>
      <c r="T2746" s="1">
        <v>3</v>
      </c>
      <c r="U2746" s="1">
        <v>0.2</v>
      </c>
      <c r="V2746" s="9">
        <v>47.241</v>
      </c>
    </row>
    <row r="2747" spans="1:22" ht="14.25" customHeight="1" x14ac:dyDescent="0.3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6">
        <v>79.992000000000004</v>
      </c>
      <c r="T2747" s="1">
        <v>1</v>
      </c>
      <c r="U2747" s="1">
        <v>0.2</v>
      </c>
      <c r="V2747" s="9">
        <v>21.997800000000002</v>
      </c>
    </row>
    <row r="2748" spans="1:22" ht="14.25" customHeight="1" x14ac:dyDescent="0.3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6">
        <v>700.05600000000004</v>
      </c>
      <c r="T2748" s="1">
        <v>3</v>
      </c>
      <c r="U2748" s="1">
        <v>0.3</v>
      </c>
      <c r="V2748" s="9">
        <v>-130.0104</v>
      </c>
    </row>
    <row r="2749" spans="1:22" ht="14.25" customHeight="1" x14ac:dyDescent="0.3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6">
        <v>27.168000000000003</v>
      </c>
      <c r="T2749" s="1">
        <v>4</v>
      </c>
      <c r="U2749" s="1">
        <v>0.2</v>
      </c>
      <c r="V2749" s="9">
        <v>-1.3583999999999987</v>
      </c>
    </row>
    <row r="2750" spans="1:22" ht="14.25" customHeight="1" x14ac:dyDescent="0.3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6">
        <v>8.2260000000000009</v>
      </c>
      <c r="T2750" s="1">
        <v>3</v>
      </c>
      <c r="U2750" s="1">
        <v>0.7</v>
      </c>
      <c r="V2750" s="9">
        <v>-6.0323999999999991</v>
      </c>
    </row>
    <row r="2751" spans="1:22" ht="14.25" customHeight="1" x14ac:dyDescent="0.3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6">
        <v>585.55200000000002</v>
      </c>
      <c r="T2751" s="1">
        <v>3</v>
      </c>
      <c r="U2751" s="1">
        <v>0.2</v>
      </c>
      <c r="V2751" s="9">
        <v>73.19399999999996</v>
      </c>
    </row>
    <row r="2752" spans="1:22" ht="14.25" customHeight="1" x14ac:dyDescent="0.3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6">
        <v>423.28</v>
      </c>
      <c r="T2752" s="1">
        <v>11</v>
      </c>
      <c r="U2752" s="1">
        <v>0</v>
      </c>
      <c r="V2752" s="9">
        <v>110.05279999999999</v>
      </c>
    </row>
    <row r="2753" spans="1:22" ht="14.25" customHeight="1" x14ac:dyDescent="0.3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6">
        <v>225.29600000000002</v>
      </c>
      <c r="T2753" s="1">
        <v>2</v>
      </c>
      <c r="U2753" s="1">
        <v>0.2</v>
      </c>
      <c r="V2753" s="9">
        <v>22.529599999999995</v>
      </c>
    </row>
    <row r="2754" spans="1:22" ht="14.25" customHeight="1" x14ac:dyDescent="0.3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6">
        <v>5.56</v>
      </c>
      <c r="T2754" s="1">
        <v>2</v>
      </c>
      <c r="U2754" s="1">
        <v>0</v>
      </c>
      <c r="V2754" s="9">
        <v>2.2239999999999998</v>
      </c>
    </row>
    <row r="2755" spans="1:22" ht="14.25" customHeight="1" x14ac:dyDescent="0.3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6">
        <v>323.37</v>
      </c>
      <c r="T2755" s="1">
        <v>3</v>
      </c>
      <c r="U2755" s="1">
        <v>0</v>
      </c>
      <c r="V2755" s="9">
        <v>129.34800000000001</v>
      </c>
    </row>
    <row r="2756" spans="1:22" ht="14.25" customHeight="1" x14ac:dyDescent="0.3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6">
        <v>783.96000000000015</v>
      </c>
      <c r="T2756" s="1">
        <v>5</v>
      </c>
      <c r="U2756" s="1">
        <v>0.2</v>
      </c>
      <c r="V2756" s="9">
        <v>68.59650000000002</v>
      </c>
    </row>
    <row r="2757" spans="1:22" ht="14.25" customHeight="1" x14ac:dyDescent="0.3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6">
        <v>1447.6499999999999</v>
      </c>
      <c r="T2757" s="1">
        <v>5</v>
      </c>
      <c r="U2757" s="1">
        <v>0</v>
      </c>
      <c r="V2757" s="9">
        <v>419.8184999999998</v>
      </c>
    </row>
    <row r="2758" spans="1:22" ht="14.25" customHeight="1" x14ac:dyDescent="0.3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6">
        <v>11.96</v>
      </c>
      <c r="T2758" s="1">
        <v>2</v>
      </c>
      <c r="U2758" s="1">
        <v>0</v>
      </c>
      <c r="V2758" s="9">
        <v>5.8604000000000003</v>
      </c>
    </row>
    <row r="2759" spans="1:22" ht="14.25" customHeight="1" x14ac:dyDescent="0.3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6">
        <v>239.96999999999997</v>
      </c>
      <c r="T2759" s="1">
        <v>3</v>
      </c>
      <c r="U2759" s="1">
        <v>0</v>
      </c>
      <c r="V2759" s="9">
        <v>71.990999999999985</v>
      </c>
    </row>
    <row r="2760" spans="1:22" ht="14.25" customHeight="1" x14ac:dyDescent="0.3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6">
        <v>76.92</v>
      </c>
      <c r="T2760" s="1">
        <v>4</v>
      </c>
      <c r="U2760" s="1">
        <v>0</v>
      </c>
      <c r="V2760" s="9">
        <v>31.537200000000006</v>
      </c>
    </row>
    <row r="2761" spans="1:22" ht="14.25" customHeight="1" x14ac:dyDescent="0.3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6">
        <v>481.32</v>
      </c>
      <c r="T2761" s="1">
        <v>4</v>
      </c>
      <c r="U2761" s="1">
        <v>0</v>
      </c>
      <c r="V2761" s="9">
        <v>125.14319999999998</v>
      </c>
    </row>
    <row r="2762" spans="1:22" ht="14.25" customHeight="1" x14ac:dyDescent="0.3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6">
        <v>48.4</v>
      </c>
      <c r="T2762" s="1">
        <v>5</v>
      </c>
      <c r="U2762" s="1">
        <v>0</v>
      </c>
      <c r="V2762" s="9">
        <v>23.231999999999999</v>
      </c>
    </row>
    <row r="2763" spans="1:22" ht="14.25" customHeight="1" x14ac:dyDescent="0.3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6">
        <v>0.99</v>
      </c>
      <c r="T2763" s="1">
        <v>1</v>
      </c>
      <c r="U2763" s="1">
        <v>0</v>
      </c>
      <c r="V2763" s="9">
        <v>0.4356000000000001</v>
      </c>
    </row>
    <row r="2764" spans="1:22" ht="14.25" customHeight="1" x14ac:dyDescent="0.3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6">
        <v>101.84</v>
      </c>
      <c r="T2764" s="1">
        <v>5</v>
      </c>
      <c r="U2764" s="1">
        <v>0.2</v>
      </c>
      <c r="V2764" s="9">
        <v>36.917000000000002</v>
      </c>
    </row>
    <row r="2765" spans="1:22" ht="14.25" customHeight="1" x14ac:dyDescent="0.3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6">
        <v>10.332000000000003</v>
      </c>
      <c r="T2765" s="1">
        <v>3</v>
      </c>
      <c r="U2765" s="1">
        <v>0.7</v>
      </c>
      <c r="V2765" s="9">
        <v>-7.5767999999999986</v>
      </c>
    </row>
    <row r="2766" spans="1:22" ht="14.25" customHeight="1" x14ac:dyDescent="0.3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6">
        <v>31.155000000000005</v>
      </c>
      <c r="T2766" s="1">
        <v>5</v>
      </c>
      <c r="U2766" s="1">
        <v>0.7</v>
      </c>
      <c r="V2766" s="9">
        <v>-23.8855</v>
      </c>
    </row>
    <row r="2767" spans="1:22" ht="14.25" customHeight="1" x14ac:dyDescent="0.3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6">
        <v>8.9280000000000008</v>
      </c>
      <c r="T2767" s="1">
        <v>2</v>
      </c>
      <c r="U2767" s="1">
        <v>0.2</v>
      </c>
      <c r="V2767" s="9">
        <v>0.66959999999999997</v>
      </c>
    </row>
    <row r="2768" spans="1:22" ht="14.25" customHeight="1" x14ac:dyDescent="0.3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6">
        <v>34.384</v>
      </c>
      <c r="T2768" s="1">
        <v>1</v>
      </c>
      <c r="U2768" s="1">
        <v>0.2</v>
      </c>
      <c r="V2768" s="9">
        <v>3.8681999999999945</v>
      </c>
    </row>
    <row r="2769" spans="1:22" ht="14.25" customHeight="1" x14ac:dyDescent="0.3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6">
        <v>1924.1599999999999</v>
      </c>
      <c r="T2769" s="1">
        <v>8</v>
      </c>
      <c r="U2769" s="1">
        <v>0.2</v>
      </c>
      <c r="V2769" s="9">
        <v>312.67599999999993</v>
      </c>
    </row>
    <row r="2770" spans="1:22" ht="14.25" customHeight="1" x14ac:dyDescent="0.3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6">
        <v>32.191999999999993</v>
      </c>
      <c r="T2770" s="1">
        <v>2</v>
      </c>
      <c r="U2770" s="1">
        <v>0.8</v>
      </c>
      <c r="V2770" s="9">
        <v>-80.48</v>
      </c>
    </row>
    <row r="2771" spans="1:22" ht="14.25" customHeight="1" x14ac:dyDescent="0.3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6">
        <v>50.120000000000005</v>
      </c>
      <c r="T2771" s="1">
        <v>7</v>
      </c>
      <c r="U2771" s="1">
        <v>0.2</v>
      </c>
      <c r="V2771" s="9">
        <v>-0.62650000000000716</v>
      </c>
    </row>
    <row r="2772" spans="1:22" ht="14.25" customHeight="1" x14ac:dyDescent="0.3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6">
        <v>47.975999999999999</v>
      </c>
      <c r="T2772" s="1">
        <v>3</v>
      </c>
      <c r="U2772" s="1">
        <v>0.2</v>
      </c>
      <c r="V2772" s="9">
        <v>1.7990999999999993</v>
      </c>
    </row>
    <row r="2773" spans="1:22" ht="14.25" customHeight="1" x14ac:dyDescent="0.3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6">
        <v>54.5</v>
      </c>
      <c r="T2773" s="1">
        <v>5</v>
      </c>
      <c r="U2773" s="1">
        <v>0</v>
      </c>
      <c r="V2773" s="9">
        <v>14.169999999999998</v>
      </c>
    </row>
    <row r="2774" spans="1:22" ht="14.25" customHeight="1" x14ac:dyDescent="0.3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6">
        <v>19.103999999999999</v>
      </c>
      <c r="T2774" s="1">
        <v>3</v>
      </c>
      <c r="U2774" s="1">
        <v>0.2</v>
      </c>
      <c r="V2774" s="9">
        <v>5.7312000000000012</v>
      </c>
    </row>
    <row r="2775" spans="1:22" ht="14.25" customHeight="1" x14ac:dyDescent="0.3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6">
        <v>49.44</v>
      </c>
      <c r="T2775" s="1">
        <v>3</v>
      </c>
      <c r="U2775" s="1">
        <v>0</v>
      </c>
      <c r="V2775" s="9">
        <v>24.2256</v>
      </c>
    </row>
    <row r="2776" spans="1:22" ht="14.25" customHeight="1" x14ac:dyDescent="0.3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6">
        <v>10.368000000000002</v>
      </c>
      <c r="T2776" s="1">
        <v>2</v>
      </c>
      <c r="U2776" s="1">
        <v>0.2</v>
      </c>
      <c r="V2776" s="9">
        <v>3.6288</v>
      </c>
    </row>
    <row r="2777" spans="1:22" ht="14.25" customHeight="1" x14ac:dyDescent="0.3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6">
        <v>154.44</v>
      </c>
      <c r="T2777" s="1">
        <v>3</v>
      </c>
      <c r="U2777" s="1">
        <v>0</v>
      </c>
      <c r="V2777" s="9">
        <v>1.5444000000000031</v>
      </c>
    </row>
    <row r="2778" spans="1:22" ht="14.25" customHeight="1" x14ac:dyDescent="0.3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6">
        <v>60.984000000000009</v>
      </c>
      <c r="T2778" s="1">
        <v>7</v>
      </c>
      <c r="U2778" s="1">
        <v>0.2</v>
      </c>
      <c r="V2778" s="9">
        <v>4.5737999999999985</v>
      </c>
    </row>
    <row r="2779" spans="1:22" ht="14.25" customHeight="1" x14ac:dyDescent="0.3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6">
        <v>195.46600000000001</v>
      </c>
      <c r="T2779" s="1">
        <v>2</v>
      </c>
      <c r="U2779" s="1">
        <v>0.15</v>
      </c>
      <c r="V2779" s="9">
        <v>-13.797600000000017</v>
      </c>
    </row>
    <row r="2780" spans="1:22" ht="14.25" customHeight="1" x14ac:dyDescent="0.3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6">
        <v>23.680000000000003</v>
      </c>
      <c r="T2780" s="1">
        <v>8</v>
      </c>
      <c r="U2780" s="1">
        <v>0.2</v>
      </c>
      <c r="V2780" s="9">
        <v>6.216000000000002</v>
      </c>
    </row>
    <row r="2781" spans="1:22" ht="14.25" customHeight="1" x14ac:dyDescent="0.3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6">
        <v>2.3760000000000003</v>
      </c>
      <c r="T2781" s="1">
        <v>3</v>
      </c>
      <c r="U2781" s="1">
        <v>0.2</v>
      </c>
      <c r="V2781" s="9">
        <v>0.74249999999999994</v>
      </c>
    </row>
    <row r="2782" spans="1:22" ht="14.25" customHeight="1" x14ac:dyDescent="0.3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6">
        <v>59.2</v>
      </c>
      <c r="T2782" s="1">
        <v>4</v>
      </c>
      <c r="U2782" s="1">
        <v>0</v>
      </c>
      <c r="V2782" s="9">
        <v>29.6</v>
      </c>
    </row>
    <row r="2783" spans="1:22" ht="14.25" customHeight="1" x14ac:dyDescent="0.3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6">
        <v>22</v>
      </c>
      <c r="T2783" s="1">
        <v>10</v>
      </c>
      <c r="U2783" s="1">
        <v>0</v>
      </c>
      <c r="V2783" s="9">
        <v>9.6800000000000015</v>
      </c>
    </row>
    <row r="2784" spans="1:22" ht="14.25" customHeight="1" x14ac:dyDescent="0.3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6">
        <v>257.98</v>
      </c>
      <c r="T2784" s="1">
        <v>2</v>
      </c>
      <c r="U2784" s="1">
        <v>0</v>
      </c>
      <c r="V2784" s="9">
        <v>74.8142</v>
      </c>
    </row>
    <row r="2785" spans="1:22" ht="14.25" customHeight="1" x14ac:dyDescent="0.3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6">
        <v>23.987999999999996</v>
      </c>
      <c r="T2785" s="1">
        <v>2</v>
      </c>
      <c r="U2785" s="1">
        <v>0.4</v>
      </c>
      <c r="V2785" s="9">
        <v>-15.991999999999999</v>
      </c>
    </row>
    <row r="2786" spans="1:22" ht="14.25" customHeight="1" x14ac:dyDescent="0.3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6">
        <v>23.975999999999999</v>
      </c>
      <c r="T2786" s="1">
        <v>4</v>
      </c>
      <c r="U2786" s="1">
        <v>0.4</v>
      </c>
      <c r="V2786" s="9">
        <v>-15.584400000000002</v>
      </c>
    </row>
    <row r="2787" spans="1:22" ht="14.25" customHeight="1" x14ac:dyDescent="0.3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6">
        <v>601.53599999999994</v>
      </c>
      <c r="T2787" s="1">
        <v>4</v>
      </c>
      <c r="U2787" s="1">
        <v>0.2</v>
      </c>
      <c r="V2787" s="9">
        <v>0</v>
      </c>
    </row>
    <row r="2788" spans="1:22" ht="14.25" customHeight="1" x14ac:dyDescent="0.3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6">
        <v>7.9</v>
      </c>
      <c r="T2788" s="1">
        <v>2</v>
      </c>
      <c r="U2788" s="1">
        <v>0</v>
      </c>
      <c r="V2788" s="9">
        <v>2.5279999999999996</v>
      </c>
    </row>
    <row r="2789" spans="1:22" ht="14.25" customHeight="1" x14ac:dyDescent="0.3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6">
        <v>58.36</v>
      </c>
      <c r="T2789" s="1">
        <v>5</v>
      </c>
      <c r="U2789" s="1">
        <v>0.6</v>
      </c>
      <c r="V2789" s="9">
        <v>-24.802999999999997</v>
      </c>
    </row>
    <row r="2790" spans="1:22" ht="14.25" customHeight="1" x14ac:dyDescent="0.3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6">
        <v>16.463999999999999</v>
      </c>
      <c r="T2790" s="1">
        <v>7</v>
      </c>
      <c r="U2790" s="1">
        <v>0.2</v>
      </c>
      <c r="V2790" s="9">
        <v>1.4406000000000008</v>
      </c>
    </row>
    <row r="2791" spans="1:22" ht="14.25" customHeight="1" x14ac:dyDescent="0.3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6">
        <v>39.960000000000008</v>
      </c>
      <c r="T2791" s="1">
        <v>5</v>
      </c>
      <c r="U2791" s="1">
        <v>0.6</v>
      </c>
      <c r="V2791" s="9">
        <v>-23.975999999999999</v>
      </c>
    </row>
    <row r="2792" spans="1:22" ht="14.25" customHeight="1" x14ac:dyDescent="0.3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6">
        <v>25.96</v>
      </c>
      <c r="T2792" s="1">
        <v>2</v>
      </c>
      <c r="U2792" s="1">
        <v>0</v>
      </c>
      <c r="V2792" s="9">
        <v>7.5283999999999978</v>
      </c>
    </row>
    <row r="2793" spans="1:22" ht="14.25" customHeight="1" x14ac:dyDescent="0.3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6">
        <v>36.269999999999996</v>
      </c>
      <c r="T2793" s="1">
        <v>3</v>
      </c>
      <c r="U2793" s="1">
        <v>0</v>
      </c>
      <c r="V2793" s="9">
        <v>10.880999999999997</v>
      </c>
    </row>
    <row r="2794" spans="1:22" ht="14.25" customHeight="1" x14ac:dyDescent="0.3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6">
        <v>6.48</v>
      </c>
      <c r="T2794" s="1">
        <v>1</v>
      </c>
      <c r="U2794" s="1">
        <v>0</v>
      </c>
      <c r="V2794" s="9">
        <v>3.1104000000000003</v>
      </c>
    </row>
    <row r="2795" spans="1:22" ht="14.25" customHeight="1" x14ac:dyDescent="0.3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6">
        <v>1075.088</v>
      </c>
      <c r="T2795" s="1">
        <v>14</v>
      </c>
      <c r="U2795" s="1">
        <v>0.2</v>
      </c>
      <c r="V2795" s="9">
        <v>94.070199999999943</v>
      </c>
    </row>
    <row r="2796" spans="1:22" ht="14.25" customHeight="1" x14ac:dyDescent="0.3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6">
        <v>438.36800000000005</v>
      </c>
      <c r="T2796" s="1">
        <v>4</v>
      </c>
      <c r="U2796" s="1">
        <v>0.2</v>
      </c>
      <c r="V2796" s="9">
        <v>38.357200000000006</v>
      </c>
    </row>
    <row r="2797" spans="1:22" ht="14.25" customHeight="1" x14ac:dyDescent="0.3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6">
        <v>18.088000000000001</v>
      </c>
      <c r="T2797" s="1">
        <v>7</v>
      </c>
      <c r="U2797" s="1">
        <v>0.2</v>
      </c>
      <c r="V2797" s="9">
        <v>6.5569000000000006</v>
      </c>
    </row>
    <row r="2798" spans="1:22" ht="14.25" customHeight="1" x14ac:dyDescent="0.3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6">
        <v>308.49900000000002</v>
      </c>
      <c r="T2798" s="1">
        <v>3</v>
      </c>
      <c r="U2798" s="1">
        <v>0.15</v>
      </c>
      <c r="V2798" s="9">
        <v>-18.146999999999998</v>
      </c>
    </row>
    <row r="2799" spans="1:22" ht="14.25" customHeight="1" x14ac:dyDescent="0.3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6">
        <v>13.36</v>
      </c>
      <c r="T2799" s="1">
        <v>4</v>
      </c>
      <c r="U2799" s="1">
        <v>0</v>
      </c>
      <c r="V2799" s="9">
        <v>4.1415999999999986</v>
      </c>
    </row>
    <row r="2800" spans="1:22" ht="14.25" customHeight="1" x14ac:dyDescent="0.3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6">
        <v>39.96</v>
      </c>
      <c r="T2800" s="1">
        <v>2</v>
      </c>
      <c r="U2800" s="1">
        <v>0</v>
      </c>
      <c r="V2800" s="9">
        <v>18.781199999999998</v>
      </c>
    </row>
    <row r="2801" spans="1:22" ht="14.25" customHeight="1" x14ac:dyDescent="0.3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6">
        <v>145.85000000000002</v>
      </c>
      <c r="T2801" s="1">
        <v>5</v>
      </c>
      <c r="U2801" s="1">
        <v>0</v>
      </c>
      <c r="V2801" s="9">
        <v>70.007999999999996</v>
      </c>
    </row>
    <row r="2802" spans="1:22" ht="14.25" customHeight="1" x14ac:dyDescent="0.3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6">
        <v>783.96000000000015</v>
      </c>
      <c r="T2802" s="1">
        <v>5</v>
      </c>
      <c r="U2802" s="1">
        <v>0.2</v>
      </c>
      <c r="V2802" s="9">
        <v>78.396000000000043</v>
      </c>
    </row>
    <row r="2803" spans="1:22" ht="14.25" customHeight="1" x14ac:dyDescent="0.3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6">
        <v>7.88</v>
      </c>
      <c r="T2803" s="1">
        <v>1</v>
      </c>
      <c r="U2803" s="1">
        <v>0.2</v>
      </c>
      <c r="V2803" s="9">
        <v>1.7730000000000004</v>
      </c>
    </row>
    <row r="2804" spans="1:22" ht="14.25" customHeight="1" x14ac:dyDescent="0.3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6">
        <v>41.37</v>
      </c>
      <c r="T2804" s="1">
        <v>3</v>
      </c>
      <c r="U2804" s="1">
        <v>0</v>
      </c>
      <c r="V2804" s="9">
        <v>17.375399999999999</v>
      </c>
    </row>
    <row r="2805" spans="1:22" ht="14.25" customHeight="1" x14ac:dyDescent="0.3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6">
        <v>12.84</v>
      </c>
      <c r="T2805" s="1">
        <v>3</v>
      </c>
      <c r="U2805" s="1">
        <v>0</v>
      </c>
      <c r="V2805" s="9">
        <v>5.7779999999999987</v>
      </c>
    </row>
    <row r="2806" spans="1:22" ht="14.25" customHeight="1" x14ac:dyDescent="0.3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6">
        <v>25.68</v>
      </c>
      <c r="T2806" s="1">
        <v>6</v>
      </c>
      <c r="U2806" s="1">
        <v>0</v>
      </c>
      <c r="V2806" s="9">
        <v>11.555999999999997</v>
      </c>
    </row>
    <row r="2807" spans="1:22" ht="14.25" customHeight="1" x14ac:dyDescent="0.3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6">
        <v>47.515999999999991</v>
      </c>
      <c r="T2807" s="1">
        <v>2</v>
      </c>
      <c r="U2807" s="1">
        <v>0.3</v>
      </c>
      <c r="V2807" s="9">
        <v>-2.0364000000000004</v>
      </c>
    </row>
    <row r="2808" spans="1:22" ht="14.25" customHeight="1" x14ac:dyDescent="0.3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6">
        <v>9.42</v>
      </c>
      <c r="T2808" s="1">
        <v>2</v>
      </c>
      <c r="U2808" s="1">
        <v>0</v>
      </c>
      <c r="V2808" s="9">
        <v>0.47100000000000009</v>
      </c>
    </row>
    <row r="2809" spans="1:22" ht="14.25" customHeight="1" x14ac:dyDescent="0.3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6">
        <v>12.96</v>
      </c>
      <c r="T2809" s="1">
        <v>2</v>
      </c>
      <c r="U2809" s="1">
        <v>0</v>
      </c>
      <c r="V2809" s="9">
        <v>6.2208000000000006</v>
      </c>
    </row>
    <row r="2810" spans="1:22" ht="14.25" customHeight="1" x14ac:dyDescent="0.3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6">
        <v>704.9</v>
      </c>
      <c r="T2810" s="1">
        <v>5</v>
      </c>
      <c r="U2810" s="1">
        <v>0</v>
      </c>
      <c r="V2810" s="9">
        <v>56.392000000000024</v>
      </c>
    </row>
    <row r="2811" spans="1:22" ht="14.25" customHeight="1" x14ac:dyDescent="0.3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6">
        <v>561.5680000000001</v>
      </c>
      <c r="T2811" s="1">
        <v>2</v>
      </c>
      <c r="U2811" s="1">
        <v>0.2</v>
      </c>
      <c r="V2811" s="9">
        <v>28.078400000000016</v>
      </c>
    </row>
    <row r="2812" spans="1:22" ht="14.25" customHeight="1" x14ac:dyDescent="0.3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6">
        <v>179.82</v>
      </c>
      <c r="T2812" s="1">
        <v>9</v>
      </c>
      <c r="U2812" s="1">
        <v>0</v>
      </c>
      <c r="V2812" s="9">
        <v>84.5154</v>
      </c>
    </row>
    <row r="2813" spans="1:22" ht="14.25" customHeight="1" x14ac:dyDescent="0.3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6">
        <v>185.57999999999998</v>
      </c>
      <c r="T2813" s="1">
        <v>6</v>
      </c>
      <c r="U2813" s="1">
        <v>0</v>
      </c>
      <c r="V2813" s="9">
        <v>76.087800000000001</v>
      </c>
    </row>
    <row r="2814" spans="1:22" ht="14.25" customHeight="1" x14ac:dyDescent="0.3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6">
        <v>214.11</v>
      </c>
      <c r="T2814" s="1">
        <v>3</v>
      </c>
      <c r="U2814" s="1">
        <v>0</v>
      </c>
      <c r="V2814" s="9">
        <v>36.398699999999977</v>
      </c>
    </row>
    <row r="2815" spans="1:22" ht="14.25" customHeight="1" x14ac:dyDescent="0.3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6">
        <v>999.96</v>
      </c>
      <c r="T2815" s="1">
        <v>4</v>
      </c>
      <c r="U2815" s="1">
        <v>0</v>
      </c>
      <c r="V2815" s="9">
        <v>229.99080000000004</v>
      </c>
    </row>
    <row r="2816" spans="1:22" ht="14.25" customHeight="1" x14ac:dyDescent="0.3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6">
        <v>653.54999999999995</v>
      </c>
      <c r="T2816" s="1">
        <v>3</v>
      </c>
      <c r="U2816" s="1">
        <v>0</v>
      </c>
      <c r="V2816" s="9">
        <v>111.10349999999994</v>
      </c>
    </row>
    <row r="2817" spans="1:22" ht="14.25" customHeight="1" x14ac:dyDescent="0.3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6">
        <v>114.60000000000001</v>
      </c>
      <c r="T2817" s="1">
        <v>5</v>
      </c>
      <c r="U2817" s="1">
        <v>0</v>
      </c>
      <c r="V2817" s="9">
        <v>51.57</v>
      </c>
    </row>
    <row r="2818" spans="1:22" ht="14.25" customHeight="1" x14ac:dyDescent="0.3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6">
        <v>60.74</v>
      </c>
      <c r="T2818" s="1">
        <v>1</v>
      </c>
      <c r="U2818" s="1">
        <v>0</v>
      </c>
      <c r="V2818" s="9">
        <v>15.185000000000002</v>
      </c>
    </row>
    <row r="2819" spans="1:22" ht="14.25" customHeight="1" x14ac:dyDescent="0.3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6">
        <v>124.36</v>
      </c>
      <c r="T2819" s="1">
        <v>2</v>
      </c>
      <c r="U2819" s="1">
        <v>0</v>
      </c>
      <c r="V2819" s="9">
        <v>27.359200000000001</v>
      </c>
    </row>
    <row r="2820" spans="1:22" ht="14.25" customHeight="1" x14ac:dyDescent="0.3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6">
        <v>1088.76</v>
      </c>
      <c r="T2820" s="1">
        <v>6</v>
      </c>
      <c r="U2820" s="1">
        <v>0</v>
      </c>
      <c r="V2820" s="9">
        <v>315.74039999999985</v>
      </c>
    </row>
    <row r="2821" spans="1:22" ht="14.25" customHeight="1" x14ac:dyDescent="0.3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6">
        <v>6.7200000000000006</v>
      </c>
      <c r="T2821" s="1">
        <v>5</v>
      </c>
      <c r="U2821" s="1">
        <v>0.2</v>
      </c>
      <c r="V2821" s="9">
        <v>2.351999999999999</v>
      </c>
    </row>
    <row r="2822" spans="1:22" ht="14.25" customHeight="1" x14ac:dyDescent="0.3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6">
        <v>298.77600000000001</v>
      </c>
      <c r="T2822" s="1">
        <v>3</v>
      </c>
      <c r="U2822" s="1">
        <v>0.2</v>
      </c>
      <c r="V2822" s="9">
        <v>7.4693999999999932</v>
      </c>
    </row>
    <row r="2823" spans="1:22" ht="14.25" customHeight="1" x14ac:dyDescent="0.3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6">
        <v>302.37599999999998</v>
      </c>
      <c r="T2823" s="1">
        <v>3</v>
      </c>
      <c r="U2823" s="1">
        <v>0.2</v>
      </c>
      <c r="V2823" s="9">
        <v>22.678200000000018</v>
      </c>
    </row>
    <row r="2824" spans="1:22" ht="14.25" customHeight="1" x14ac:dyDescent="0.3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6">
        <v>8.9280000000000008</v>
      </c>
      <c r="T2824" s="1">
        <v>2</v>
      </c>
      <c r="U2824" s="1">
        <v>0.2</v>
      </c>
      <c r="V2824" s="9">
        <v>0.55799999999999894</v>
      </c>
    </row>
    <row r="2825" spans="1:22" ht="14.25" customHeight="1" x14ac:dyDescent="0.3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6">
        <v>47.584000000000003</v>
      </c>
      <c r="T2825" s="1">
        <v>2</v>
      </c>
      <c r="U2825" s="1">
        <v>0.2</v>
      </c>
      <c r="V2825" s="9">
        <v>-2.9739999999999966</v>
      </c>
    </row>
    <row r="2826" spans="1:22" ht="14.25" customHeight="1" x14ac:dyDescent="0.3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6">
        <v>33.792000000000002</v>
      </c>
      <c r="T2826" s="1">
        <v>8</v>
      </c>
      <c r="U2826" s="1">
        <v>0.2</v>
      </c>
      <c r="V2826" s="9">
        <v>10.559999999999999</v>
      </c>
    </row>
    <row r="2827" spans="1:22" ht="14.25" customHeight="1" x14ac:dyDescent="0.3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6">
        <v>300.53279999999995</v>
      </c>
      <c r="T2827" s="1">
        <v>2</v>
      </c>
      <c r="U2827" s="1">
        <v>0.32</v>
      </c>
      <c r="V2827" s="9">
        <v>-97.23120000000003</v>
      </c>
    </row>
    <row r="2828" spans="1:22" ht="14.25" customHeight="1" x14ac:dyDescent="0.3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6">
        <v>2.7239999999999993</v>
      </c>
      <c r="T2828" s="1">
        <v>2</v>
      </c>
      <c r="U2828" s="1">
        <v>0.8</v>
      </c>
      <c r="V2828" s="9">
        <v>-4.3584000000000014</v>
      </c>
    </row>
    <row r="2829" spans="1:22" ht="14.25" customHeight="1" x14ac:dyDescent="0.3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6">
        <v>3.2640000000000002</v>
      </c>
      <c r="T2829" s="1">
        <v>2</v>
      </c>
      <c r="U2829" s="1">
        <v>0.2</v>
      </c>
      <c r="V2829" s="9">
        <v>1.1015999999999997</v>
      </c>
    </row>
    <row r="2830" spans="1:22" ht="14.25" customHeight="1" x14ac:dyDescent="0.3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6">
        <v>108.33600000000001</v>
      </c>
      <c r="T2830" s="1">
        <v>6</v>
      </c>
      <c r="U2830" s="1">
        <v>0.2</v>
      </c>
      <c r="V2830" s="9">
        <v>37.917599999999993</v>
      </c>
    </row>
    <row r="2831" spans="1:22" ht="14.25" customHeight="1" x14ac:dyDescent="0.3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6">
        <v>55.92</v>
      </c>
      <c r="T2831" s="1">
        <v>5</v>
      </c>
      <c r="U2831" s="1">
        <v>0.2</v>
      </c>
      <c r="V2831" s="9">
        <v>6.2910000000000004</v>
      </c>
    </row>
    <row r="2832" spans="1:22" ht="14.25" customHeight="1" x14ac:dyDescent="0.3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6">
        <v>78.304000000000002</v>
      </c>
      <c r="T2832" s="1">
        <v>2</v>
      </c>
      <c r="U2832" s="1">
        <v>0.2</v>
      </c>
      <c r="V2832" s="9">
        <v>29.363999999999997</v>
      </c>
    </row>
    <row r="2833" spans="1:22" ht="14.25" customHeight="1" x14ac:dyDescent="0.3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6">
        <v>443.92</v>
      </c>
      <c r="T2833" s="1">
        <v>5</v>
      </c>
      <c r="U2833" s="1">
        <v>0.2</v>
      </c>
      <c r="V2833" s="9">
        <v>-94.33299999999997</v>
      </c>
    </row>
    <row r="2834" spans="1:22" ht="14.25" customHeight="1" x14ac:dyDescent="0.3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6">
        <v>155.976</v>
      </c>
      <c r="T2834" s="1">
        <v>3</v>
      </c>
      <c r="U2834" s="1">
        <v>0.2</v>
      </c>
      <c r="V2834" s="9">
        <v>54.5916</v>
      </c>
    </row>
    <row r="2835" spans="1:22" ht="14.25" customHeight="1" x14ac:dyDescent="0.3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6">
        <v>15.469999999999999</v>
      </c>
      <c r="T2835" s="1">
        <v>7</v>
      </c>
      <c r="U2835" s="1">
        <v>0</v>
      </c>
      <c r="V2835" s="9">
        <v>4.1768999999999998</v>
      </c>
    </row>
    <row r="2836" spans="1:22" ht="14.25" customHeight="1" x14ac:dyDescent="0.3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6">
        <v>7.16</v>
      </c>
      <c r="T2836" s="1">
        <v>2</v>
      </c>
      <c r="U2836" s="1">
        <v>0</v>
      </c>
      <c r="V2836" s="9">
        <v>3.4367999999999999</v>
      </c>
    </row>
    <row r="2837" spans="1:22" ht="14.25" customHeight="1" x14ac:dyDescent="0.3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6">
        <v>10.89</v>
      </c>
      <c r="T2837" s="1">
        <v>1</v>
      </c>
      <c r="U2837" s="1">
        <v>0</v>
      </c>
      <c r="V2837" s="9">
        <v>2.8314000000000004</v>
      </c>
    </row>
    <row r="2838" spans="1:22" ht="14.25" customHeight="1" x14ac:dyDescent="0.3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6">
        <v>19.440000000000001</v>
      </c>
      <c r="T2838" s="1">
        <v>3</v>
      </c>
      <c r="U2838" s="1">
        <v>0</v>
      </c>
      <c r="V2838" s="9">
        <v>9.3312000000000008</v>
      </c>
    </row>
    <row r="2839" spans="1:22" ht="14.25" customHeight="1" x14ac:dyDescent="0.3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6">
        <v>121.6</v>
      </c>
      <c r="T2839" s="1">
        <v>5</v>
      </c>
      <c r="U2839" s="1">
        <v>0.2</v>
      </c>
      <c r="V2839" s="9">
        <v>39.519999999999989</v>
      </c>
    </row>
    <row r="2840" spans="1:22" ht="14.25" customHeight="1" x14ac:dyDescent="0.3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6">
        <v>695.7</v>
      </c>
      <c r="T2840" s="1">
        <v>2</v>
      </c>
      <c r="U2840" s="1">
        <v>0.5</v>
      </c>
      <c r="V2840" s="9">
        <v>-27.827999999999975</v>
      </c>
    </row>
    <row r="2841" spans="1:22" ht="14.25" customHeight="1" x14ac:dyDescent="0.3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6">
        <v>120.33</v>
      </c>
      <c r="T2841" s="1">
        <v>1</v>
      </c>
      <c r="U2841" s="1">
        <v>0</v>
      </c>
      <c r="V2841" s="9">
        <v>31.285799999999995</v>
      </c>
    </row>
    <row r="2842" spans="1:22" ht="14.25" customHeight="1" x14ac:dyDescent="0.3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6">
        <v>1139.92</v>
      </c>
      <c r="T2842" s="1">
        <v>4</v>
      </c>
      <c r="U2842" s="1">
        <v>0</v>
      </c>
      <c r="V2842" s="9">
        <v>284.98</v>
      </c>
    </row>
    <row r="2843" spans="1:22" ht="14.25" customHeight="1" x14ac:dyDescent="0.3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6">
        <v>229.54400000000001</v>
      </c>
      <c r="T2843" s="1">
        <v>7</v>
      </c>
      <c r="U2843" s="1">
        <v>0.2</v>
      </c>
      <c r="V2843" s="9">
        <v>83.209699999999998</v>
      </c>
    </row>
    <row r="2844" spans="1:22" ht="14.25" customHeight="1" x14ac:dyDescent="0.3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6">
        <v>143.72800000000001</v>
      </c>
      <c r="T2844" s="1">
        <v>2</v>
      </c>
      <c r="U2844" s="1">
        <v>0.2</v>
      </c>
      <c r="V2844" s="9">
        <v>-32.338800000000006</v>
      </c>
    </row>
    <row r="2845" spans="1:22" ht="14.25" customHeight="1" x14ac:dyDescent="0.3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6">
        <v>36.048000000000002</v>
      </c>
      <c r="T2845" s="1">
        <v>3</v>
      </c>
      <c r="U2845" s="1">
        <v>0.2</v>
      </c>
      <c r="V2845" s="9">
        <v>-0.90120000000000111</v>
      </c>
    </row>
    <row r="2846" spans="1:22" ht="14.25" customHeight="1" x14ac:dyDescent="0.3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6">
        <v>845.48799999999994</v>
      </c>
      <c r="T2846" s="1">
        <v>8</v>
      </c>
      <c r="U2846" s="1">
        <v>0.3</v>
      </c>
      <c r="V2846" s="9">
        <v>-12.078400000000101</v>
      </c>
    </row>
    <row r="2847" spans="1:22" ht="14.25" customHeight="1" x14ac:dyDescent="0.3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6">
        <v>50.94</v>
      </c>
      <c r="T2847" s="1">
        <v>3</v>
      </c>
      <c r="U2847" s="1">
        <v>0</v>
      </c>
      <c r="V2847" s="9">
        <v>14.263200000000001</v>
      </c>
    </row>
    <row r="2848" spans="1:22" ht="14.25" customHeight="1" x14ac:dyDescent="0.3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6">
        <v>762.59399999999982</v>
      </c>
      <c r="T2848" s="1">
        <v>3</v>
      </c>
      <c r="U2848" s="1">
        <v>0.8</v>
      </c>
      <c r="V2848" s="9">
        <v>-1143.8910000000001</v>
      </c>
    </row>
    <row r="2849" spans="1:22" ht="14.25" customHeight="1" x14ac:dyDescent="0.3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6">
        <v>56.28</v>
      </c>
      <c r="T2849" s="1">
        <v>6</v>
      </c>
      <c r="U2849" s="1">
        <v>0</v>
      </c>
      <c r="V2849" s="9">
        <v>15.758400000000002</v>
      </c>
    </row>
    <row r="2850" spans="1:22" ht="14.25" customHeight="1" x14ac:dyDescent="0.3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6">
        <v>2690.9700000000003</v>
      </c>
      <c r="T2850" s="1">
        <v>3</v>
      </c>
      <c r="U2850" s="1">
        <v>0</v>
      </c>
      <c r="V2850" s="9">
        <v>1264.7558999999999</v>
      </c>
    </row>
    <row r="2851" spans="1:22" ht="14.25" customHeight="1" x14ac:dyDescent="0.3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6">
        <v>7.4340000000000011</v>
      </c>
      <c r="T2851" s="1">
        <v>6</v>
      </c>
      <c r="U2851" s="1">
        <v>0.7</v>
      </c>
      <c r="V2851" s="9">
        <v>-5.6993999999999971</v>
      </c>
    </row>
    <row r="2852" spans="1:22" ht="14.25" customHeight="1" x14ac:dyDescent="0.3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6">
        <v>64.784000000000006</v>
      </c>
      <c r="T2852" s="1">
        <v>1</v>
      </c>
      <c r="U2852" s="1">
        <v>0.2</v>
      </c>
      <c r="V2852" s="9">
        <v>-12.956800000000005</v>
      </c>
    </row>
    <row r="2853" spans="1:22" ht="14.25" customHeight="1" x14ac:dyDescent="0.3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6">
        <v>28.16</v>
      </c>
      <c r="T2853" s="1">
        <v>4</v>
      </c>
      <c r="U2853" s="1">
        <v>0</v>
      </c>
      <c r="V2853" s="9">
        <v>13.235199999999999</v>
      </c>
    </row>
    <row r="2854" spans="1:22" ht="14.25" customHeight="1" x14ac:dyDescent="0.3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6">
        <v>14.98</v>
      </c>
      <c r="T2854" s="1">
        <v>1</v>
      </c>
      <c r="U2854" s="1">
        <v>0</v>
      </c>
      <c r="V2854" s="9">
        <v>6.8908000000000005</v>
      </c>
    </row>
    <row r="2855" spans="1:22" ht="14.25" customHeight="1" x14ac:dyDescent="0.3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6">
        <v>20.32</v>
      </c>
      <c r="T2855" s="1">
        <v>4</v>
      </c>
      <c r="U2855" s="1">
        <v>0</v>
      </c>
      <c r="V2855" s="9">
        <v>6.9087999999999994</v>
      </c>
    </row>
    <row r="2856" spans="1:22" ht="14.25" customHeight="1" x14ac:dyDescent="0.3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6">
        <v>40.29</v>
      </c>
      <c r="T2856" s="1">
        <v>3</v>
      </c>
      <c r="U2856" s="1">
        <v>0</v>
      </c>
      <c r="V2856" s="9">
        <v>10.475399999999999</v>
      </c>
    </row>
    <row r="2857" spans="1:22" ht="14.25" customHeight="1" x14ac:dyDescent="0.3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6">
        <v>20.23</v>
      </c>
      <c r="T2857" s="1">
        <v>7</v>
      </c>
      <c r="U2857" s="1">
        <v>0</v>
      </c>
      <c r="V2857" s="9">
        <v>9.5081000000000007</v>
      </c>
    </row>
    <row r="2858" spans="1:22" ht="14.25" customHeight="1" x14ac:dyDescent="0.3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6">
        <v>1603.1360000000002</v>
      </c>
      <c r="T2858" s="1">
        <v>4</v>
      </c>
      <c r="U2858" s="1">
        <v>0.2</v>
      </c>
      <c r="V2858" s="9">
        <v>100.19599999999997</v>
      </c>
    </row>
    <row r="2859" spans="1:22" ht="14.25" customHeight="1" x14ac:dyDescent="0.3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6">
        <v>225.29600000000002</v>
      </c>
      <c r="T2859" s="1">
        <v>2</v>
      </c>
      <c r="U2859" s="1">
        <v>0.2</v>
      </c>
      <c r="V2859" s="9">
        <v>22.529599999999995</v>
      </c>
    </row>
    <row r="2860" spans="1:22" ht="14.25" customHeight="1" x14ac:dyDescent="0.3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6">
        <v>67.8</v>
      </c>
      <c r="T2860" s="1">
        <v>4</v>
      </c>
      <c r="U2860" s="1">
        <v>0</v>
      </c>
      <c r="V2860" s="9">
        <v>4.0679999999999978</v>
      </c>
    </row>
    <row r="2861" spans="1:22" ht="14.25" customHeight="1" x14ac:dyDescent="0.3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6">
        <v>377.96999999999997</v>
      </c>
      <c r="T2861" s="1">
        <v>3</v>
      </c>
      <c r="U2861" s="1">
        <v>0</v>
      </c>
      <c r="V2861" s="9">
        <v>98.272200000000012</v>
      </c>
    </row>
    <row r="2862" spans="1:22" ht="14.25" customHeight="1" x14ac:dyDescent="0.3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6">
        <v>1628.82</v>
      </c>
      <c r="T2862" s="1">
        <v>9</v>
      </c>
      <c r="U2862" s="1">
        <v>0</v>
      </c>
      <c r="V2862" s="9">
        <v>374.62859999999989</v>
      </c>
    </row>
    <row r="2863" spans="1:22" ht="14.25" customHeight="1" x14ac:dyDescent="0.3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6">
        <v>286.93</v>
      </c>
      <c r="T2863" s="1">
        <v>7</v>
      </c>
      <c r="U2863" s="1">
        <v>0</v>
      </c>
      <c r="V2863" s="9">
        <v>140.59569999999999</v>
      </c>
    </row>
    <row r="2864" spans="1:22" ht="14.25" customHeight="1" x14ac:dyDescent="0.3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6">
        <v>20.736000000000004</v>
      </c>
      <c r="T2864" s="1">
        <v>4</v>
      </c>
      <c r="U2864" s="1">
        <v>0.2</v>
      </c>
      <c r="V2864" s="9">
        <v>7.2576000000000001</v>
      </c>
    </row>
    <row r="2865" spans="1:22" ht="14.25" customHeight="1" x14ac:dyDescent="0.3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6">
        <v>31.44</v>
      </c>
      <c r="T2865" s="1">
        <v>3</v>
      </c>
      <c r="U2865" s="1">
        <v>0</v>
      </c>
      <c r="V2865" s="9">
        <v>8.4888000000000012</v>
      </c>
    </row>
    <row r="2866" spans="1:22" ht="14.25" customHeight="1" x14ac:dyDescent="0.3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6">
        <v>83.79</v>
      </c>
      <c r="T2866" s="1">
        <v>7</v>
      </c>
      <c r="U2866" s="1">
        <v>0</v>
      </c>
      <c r="V2866" s="9">
        <v>22.623299999999997</v>
      </c>
    </row>
    <row r="2867" spans="1:22" ht="14.25" customHeight="1" x14ac:dyDescent="0.3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6">
        <v>59.519999999999996</v>
      </c>
      <c r="T2867" s="1">
        <v>3</v>
      </c>
      <c r="U2867" s="1">
        <v>0</v>
      </c>
      <c r="V2867" s="9">
        <v>15.475200000000001</v>
      </c>
    </row>
    <row r="2868" spans="1:22" ht="14.25" customHeight="1" x14ac:dyDescent="0.3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6">
        <v>31.92</v>
      </c>
      <c r="T2868" s="1">
        <v>4</v>
      </c>
      <c r="U2868" s="1">
        <v>0</v>
      </c>
      <c r="V2868" s="9">
        <v>9.2567999999999984</v>
      </c>
    </row>
    <row r="2869" spans="1:22" ht="14.25" customHeight="1" x14ac:dyDescent="0.3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6">
        <v>14.720000000000002</v>
      </c>
      <c r="T2869" s="1">
        <v>5</v>
      </c>
      <c r="U2869" s="1">
        <v>0.2</v>
      </c>
      <c r="V2869" s="9">
        <v>-3.3120000000000012</v>
      </c>
    </row>
    <row r="2870" spans="1:22" ht="14.25" customHeight="1" x14ac:dyDescent="0.3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6">
        <v>38.975999999999999</v>
      </c>
      <c r="T2870" s="1">
        <v>3</v>
      </c>
      <c r="U2870" s="1">
        <v>0.2</v>
      </c>
      <c r="V2870" s="9">
        <v>-2.4359999999999999</v>
      </c>
    </row>
    <row r="2871" spans="1:22" ht="14.25" customHeight="1" x14ac:dyDescent="0.3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6">
        <v>17.088000000000001</v>
      </c>
      <c r="T2871" s="1">
        <v>2</v>
      </c>
      <c r="U2871" s="1">
        <v>0.2</v>
      </c>
      <c r="V2871" s="9">
        <v>1.0679999999999996</v>
      </c>
    </row>
    <row r="2872" spans="1:22" ht="14.25" customHeight="1" x14ac:dyDescent="0.3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6">
        <v>74.352000000000004</v>
      </c>
      <c r="T2872" s="1">
        <v>3</v>
      </c>
      <c r="U2872" s="1">
        <v>0.2</v>
      </c>
      <c r="V2872" s="9">
        <v>23.234999999999992</v>
      </c>
    </row>
    <row r="2873" spans="1:22" ht="14.25" customHeight="1" x14ac:dyDescent="0.3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6">
        <v>314.35199999999998</v>
      </c>
      <c r="T2873" s="1">
        <v>3</v>
      </c>
      <c r="U2873" s="1">
        <v>0.2</v>
      </c>
      <c r="V2873" s="9">
        <v>-35.36460000000001</v>
      </c>
    </row>
    <row r="2874" spans="1:22" ht="14.25" customHeight="1" x14ac:dyDescent="0.3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6">
        <v>4.26</v>
      </c>
      <c r="T2874" s="1">
        <v>1</v>
      </c>
      <c r="U2874" s="1">
        <v>0</v>
      </c>
      <c r="V2874" s="9">
        <v>1.7465999999999999</v>
      </c>
    </row>
    <row r="2875" spans="1:22" ht="14.25" customHeight="1" x14ac:dyDescent="0.3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6">
        <v>811.28</v>
      </c>
      <c r="T2875" s="1">
        <v>8</v>
      </c>
      <c r="U2875" s="1">
        <v>0</v>
      </c>
      <c r="V2875" s="9">
        <v>24.338399999999979</v>
      </c>
    </row>
    <row r="2876" spans="1:22" ht="14.25" customHeight="1" x14ac:dyDescent="0.3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6">
        <v>6.0299999999999994</v>
      </c>
      <c r="T2876" s="1">
        <v>3</v>
      </c>
      <c r="U2876" s="1">
        <v>0</v>
      </c>
      <c r="V2876" s="9">
        <v>2.9546999999999999</v>
      </c>
    </row>
    <row r="2877" spans="1:22" ht="14.25" customHeight="1" x14ac:dyDescent="0.3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6">
        <v>153.56800000000001</v>
      </c>
      <c r="T2877" s="1">
        <v>2</v>
      </c>
      <c r="U2877" s="1">
        <v>0.2</v>
      </c>
      <c r="V2877" s="9">
        <v>-5.758800000000015</v>
      </c>
    </row>
    <row r="2878" spans="1:22" ht="14.25" customHeight="1" x14ac:dyDescent="0.3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6">
        <v>1013.4879999999999</v>
      </c>
      <c r="T2878" s="1">
        <v>7</v>
      </c>
      <c r="U2878" s="1">
        <v>0.2</v>
      </c>
      <c r="V2878" s="9">
        <v>76.011600000000016</v>
      </c>
    </row>
    <row r="2879" spans="1:22" ht="14.25" customHeight="1" x14ac:dyDescent="0.3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6">
        <v>52.34</v>
      </c>
      <c r="T2879" s="1">
        <v>2</v>
      </c>
      <c r="U2879" s="1">
        <v>0</v>
      </c>
      <c r="V2879" s="9">
        <v>24.599800000000002</v>
      </c>
    </row>
    <row r="2880" spans="1:22" ht="14.25" customHeight="1" x14ac:dyDescent="0.3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6">
        <v>4.66</v>
      </c>
      <c r="T2880" s="1">
        <v>2</v>
      </c>
      <c r="U2880" s="1">
        <v>0</v>
      </c>
      <c r="V2880" s="9">
        <v>1.3513999999999995</v>
      </c>
    </row>
    <row r="2881" spans="1:22" ht="14.25" customHeight="1" x14ac:dyDescent="0.3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6">
        <v>254.96999999999997</v>
      </c>
      <c r="T2881" s="1">
        <v>3</v>
      </c>
      <c r="U2881" s="1">
        <v>0</v>
      </c>
      <c r="V2881" s="9">
        <v>91.789199999999994</v>
      </c>
    </row>
    <row r="2882" spans="1:22" ht="14.25" customHeight="1" x14ac:dyDescent="0.3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6">
        <v>25.44</v>
      </c>
      <c r="T2882" s="1">
        <v>6</v>
      </c>
      <c r="U2882" s="1">
        <v>0</v>
      </c>
      <c r="V2882" s="9">
        <v>12.72</v>
      </c>
    </row>
    <row r="2883" spans="1:22" ht="14.25" customHeight="1" x14ac:dyDescent="0.3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6">
        <v>27.93</v>
      </c>
      <c r="T2883" s="1">
        <v>3</v>
      </c>
      <c r="U2883" s="1">
        <v>0</v>
      </c>
      <c r="V2883" s="9">
        <v>8.0996999999999986</v>
      </c>
    </row>
    <row r="2884" spans="1:22" ht="14.25" customHeight="1" x14ac:dyDescent="0.3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6">
        <v>8.8499999999999979</v>
      </c>
      <c r="T2884" s="1">
        <v>5</v>
      </c>
      <c r="U2884" s="1">
        <v>0.8</v>
      </c>
      <c r="V2884" s="9">
        <v>-13.717499999999998</v>
      </c>
    </row>
    <row r="2885" spans="1:22" ht="14.25" customHeight="1" x14ac:dyDescent="0.3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6">
        <v>6.96</v>
      </c>
      <c r="T2885" s="1">
        <v>4</v>
      </c>
      <c r="U2885" s="1">
        <v>0</v>
      </c>
      <c r="V2885" s="9">
        <v>2.2271999999999998</v>
      </c>
    </row>
    <row r="2886" spans="1:22" ht="14.25" customHeight="1" x14ac:dyDescent="0.3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6">
        <v>17.456</v>
      </c>
      <c r="T2886" s="1">
        <v>2</v>
      </c>
      <c r="U2886" s="1">
        <v>0.2</v>
      </c>
      <c r="V2886" s="9">
        <v>5.8914</v>
      </c>
    </row>
    <row r="2887" spans="1:22" ht="14.25" customHeight="1" x14ac:dyDescent="0.3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6">
        <v>307.92</v>
      </c>
      <c r="T2887" s="1">
        <v>5</v>
      </c>
      <c r="U2887" s="1">
        <v>0.2</v>
      </c>
      <c r="V2887" s="9">
        <v>-34.64100000000002</v>
      </c>
    </row>
    <row r="2888" spans="1:22" ht="14.25" customHeight="1" x14ac:dyDescent="0.3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6">
        <v>6.63</v>
      </c>
      <c r="T2888" s="1">
        <v>3</v>
      </c>
      <c r="U2888" s="1">
        <v>0</v>
      </c>
      <c r="V2888" s="9">
        <v>1.7901</v>
      </c>
    </row>
    <row r="2889" spans="1:22" ht="14.25" customHeight="1" x14ac:dyDescent="0.3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6">
        <v>12.96</v>
      </c>
      <c r="T2889" s="1">
        <v>2</v>
      </c>
      <c r="U2889" s="1">
        <v>0</v>
      </c>
      <c r="V2889" s="9">
        <v>6.2208000000000006</v>
      </c>
    </row>
    <row r="2890" spans="1:22" ht="14.25" customHeight="1" x14ac:dyDescent="0.3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6">
        <v>32.400000000000006</v>
      </c>
      <c r="T2890" s="1">
        <v>5</v>
      </c>
      <c r="U2890" s="1">
        <v>0</v>
      </c>
      <c r="V2890" s="9">
        <v>15.552000000000001</v>
      </c>
    </row>
    <row r="2891" spans="1:22" ht="14.25" customHeight="1" x14ac:dyDescent="0.3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6">
        <v>23.849999999999998</v>
      </c>
      <c r="T2891" s="1">
        <v>5</v>
      </c>
      <c r="U2891" s="1">
        <v>0</v>
      </c>
      <c r="V2891" s="9">
        <v>10.732499999999998</v>
      </c>
    </row>
    <row r="2892" spans="1:22" ht="14.25" customHeight="1" x14ac:dyDescent="0.3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6">
        <v>51.96</v>
      </c>
      <c r="T2892" s="1">
        <v>2</v>
      </c>
      <c r="U2892" s="1">
        <v>0</v>
      </c>
      <c r="V2892" s="9">
        <v>12.990000000000002</v>
      </c>
    </row>
    <row r="2893" spans="1:22" ht="14.25" customHeight="1" x14ac:dyDescent="0.3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6">
        <v>17.940000000000001</v>
      </c>
      <c r="T2893" s="1">
        <v>3</v>
      </c>
      <c r="U2893" s="1">
        <v>0</v>
      </c>
      <c r="V2893" s="9">
        <v>8.6112000000000002</v>
      </c>
    </row>
    <row r="2894" spans="1:22" ht="14.25" customHeight="1" x14ac:dyDescent="0.3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6">
        <v>11.56</v>
      </c>
      <c r="T2894" s="1">
        <v>2</v>
      </c>
      <c r="U2894" s="1">
        <v>0</v>
      </c>
      <c r="V2894" s="9">
        <v>5.6644000000000005</v>
      </c>
    </row>
    <row r="2895" spans="1:22" ht="14.25" customHeight="1" x14ac:dyDescent="0.3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6">
        <v>26.400000000000002</v>
      </c>
      <c r="T2895" s="1">
        <v>5</v>
      </c>
      <c r="U2895" s="1">
        <v>0</v>
      </c>
      <c r="V2895" s="9">
        <v>11.879999999999999</v>
      </c>
    </row>
    <row r="2896" spans="1:22" ht="14.25" customHeight="1" x14ac:dyDescent="0.3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6">
        <v>69.08</v>
      </c>
      <c r="T2896" s="1">
        <v>11</v>
      </c>
      <c r="U2896" s="1">
        <v>0</v>
      </c>
      <c r="V2896" s="9">
        <v>29.013600000000004</v>
      </c>
    </row>
    <row r="2897" spans="1:22" ht="14.25" customHeight="1" x14ac:dyDescent="0.3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6">
        <v>35.880000000000003</v>
      </c>
      <c r="T2897" s="1">
        <v>3</v>
      </c>
      <c r="U2897" s="1">
        <v>0</v>
      </c>
      <c r="V2897" s="9">
        <v>10.046400000000002</v>
      </c>
    </row>
    <row r="2898" spans="1:22" ht="14.25" customHeight="1" x14ac:dyDescent="0.3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6">
        <v>49.65</v>
      </c>
      <c r="T2898" s="1">
        <v>5</v>
      </c>
      <c r="U2898" s="1">
        <v>0</v>
      </c>
      <c r="V2898" s="9">
        <v>20.853000000000002</v>
      </c>
    </row>
    <row r="2899" spans="1:22" ht="14.25" customHeight="1" x14ac:dyDescent="0.3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6">
        <v>959.96800000000007</v>
      </c>
      <c r="T2899" s="1">
        <v>4</v>
      </c>
      <c r="U2899" s="1">
        <v>0.2</v>
      </c>
      <c r="V2899" s="9">
        <v>119.99599999999992</v>
      </c>
    </row>
    <row r="2900" spans="1:22" ht="14.25" customHeight="1" x14ac:dyDescent="0.3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6">
        <v>408.42200000000003</v>
      </c>
      <c r="T2900" s="1">
        <v>2</v>
      </c>
      <c r="U2900" s="1">
        <v>0.3</v>
      </c>
      <c r="V2900" s="9">
        <v>-5.8346000000000231</v>
      </c>
    </row>
    <row r="2901" spans="1:22" ht="14.25" customHeight="1" x14ac:dyDescent="0.3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6">
        <v>479.98400000000004</v>
      </c>
      <c r="T2901" s="1">
        <v>2</v>
      </c>
      <c r="U2901" s="1">
        <v>0.2</v>
      </c>
      <c r="V2901" s="9">
        <v>59.997999999999962</v>
      </c>
    </row>
    <row r="2902" spans="1:22" ht="14.25" customHeight="1" x14ac:dyDescent="0.3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6">
        <v>12.6</v>
      </c>
      <c r="T2902" s="1">
        <v>4</v>
      </c>
      <c r="U2902" s="1">
        <v>0</v>
      </c>
      <c r="V2902" s="9">
        <v>6.048</v>
      </c>
    </row>
    <row r="2903" spans="1:22" ht="14.25" customHeight="1" x14ac:dyDescent="0.3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6">
        <v>184.66</v>
      </c>
      <c r="T2903" s="1">
        <v>7</v>
      </c>
      <c r="U2903" s="1">
        <v>0</v>
      </c>
      <c r="V2903" s="9">
        <v>84.943599999999989</v>
      </c>
    </row>
    <row r="2904" spans="1:22" ht="14.25" customHeight="1" x14ac:dyDescent="0.3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6">
        <v>23.120000000000005</v>
      </c>
      <c r="T2904" s="1">
        <v>5</v>
      </c>
      <c r="U2904" s="1">
        <v>0.2</v>
      </c>
      <c r="V2904" s="9">
        <v>8.3810000000000002</v>
      </c>
    </row>
    <row r="2905" spans="1:22" ht="14.25" customHeight="1" x14ac:dyDescent="0.3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6">
        <v>37.463999999999999</v>
      </c>
      <c r="T2905" s="1">
        <v>7</v>
      </c>
      <c r="U2905" s="1">
        <v>0.2</v>
      </c>
      <c r="V2905" s="9">
        <v>12.175799999999999</v>
      </c>
    </row>
    <row r="2906" spans="1:22" ht="14.25" customHeight="1" x14ac:dyDescent="0.3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6">
        <v>539.65800000000002</v>
      </c>
      <c r="T2906" s="1">
        <v>3</v>
      </c>
      <c r="U2906" s="1">
        <v>0.3</v>
      </c>
      <c r="V2906" s="9">
        <v>-7.7094000000001017</v>
      </c>
    </row>
    <row r="2907" spans="1:22" ht="14.25" customHeight="1" x14ac:dyDescent="0.3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6">
        <v>310.12</v>
      </c>
      <c r="T2907" s="1">
        <v>2</v>
      </c>
      <c r="U2907" s="1">
        <v>0</v>
      </c>
      <c r="V2907" s="9">
        <v>80.631200000000007</v>
      </c>
    </row>
    <row r="2908" spans="1:22" ht="14.25" customHeight="1" x14ac:dyDescent="0.3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6">
        <v>8.56</v>
      </c>
      <c r="T2908" s="1">
        <v>2</v>
      </c>
      <c r="U2908" s="1">
        <v>0</v>
      </c>
      <c r="V2908" s="9">
        <v>3.8519999999999994</v>
      </c>
    </row>
    <row r="2909" spans="1:22" ht="14.25" customHeight="1" x14ac:dyDescent="0.3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6">
        <v>52.400000000000006</v>
      </c>
      <c r="T2909" s="1">
        <v>5</v>
      </c>
      <c r="U2909" s="1">
        <v>0</v>
      </c>
      <c r="V2909" s="9">
        <v>14.148</v>
      </c>
    </row>
    <row r="2910" spans="1:22" ht="14.25" customHeight="1" x14ac:dyDescent="0.3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6">
        <v>14.940000000000001</v>
      </c>
      <c r="T2910" s="1">
        <v>3</v>
      </c>
      <c r="U2910" s="1">
        <v>0</v>
      </c>
      <c r="V2910" s="9">
        <v>6.8723999999999998</v>
      </c>
    </row>
    <row r="2911" spans="1:22" ht="14.25" customHeight="1" x14ac:dyDescent="0.3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6">
        <v>11.22</v>
      </c>
      <c r="T2911" s="1">
        <v>3</v>
      </c>
      <c r="U2911" s="1">
        <v>0</v>
      </c>
      <c r="V2911" s="9">
        <v>0.2244000000000006</v>
      </c>
    </row>
    <row r="2912" spans="1:22" ht="14.25" customHeight="1" x14ac:dyDescent="0.3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6">
        <v>387.13600000000002</v>
      </c>
      <c r="T2912" s="1">
        <v>4</v>
      </c>
      <c r="U2912" s="1">
        <v>0.2</v>
      </c>
      <c r="V2912" s="9">
        <v>24.196000000000012</v>
      </c>
    </row>
    <row r="2913" spans="1:22" ht="14.25" customHeight="1" x14ac:dyDescent="0.3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6">
        <v>41.4</v>
      </c>
      <c r="T2913" s="1">
        <v>5</v>
      </c>
      <c r="U2913" s="1">
        <v>0</v>
      </c>
      <c r="V2913" s="9">
        <v>19.457999999999998</v>
      </c>
    </row>
    <row r="2914" spans="1:22" ht="14.25" customHeight="1" x14ac:dyDescent="0.3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6">
        <v>35</v>
      </c>
      <c r="T2914" s="1">
        <v>4</v>
      </c>
      <c r="U2914" s="1">
        <v>0</v>
      </c>
      <c r="V2914" s="9">
        <v>10.499999999999996</v>
      </c>
    </row>
    <row r="2915" spans="1:22" ht="14.25" customHeight="1" x14ac:dyDescent="0.3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6">
        <v>39.552000000000007</v>
      </c>
      <c r="T2915" s="1">
        <v>3</v>
      </c>
      <c r="U2915" s="1">
        <v>0.2</v>
      </c>
      <c r="V2915" s="9">
        <v>14.337599999999998</v>
      </c>
    </row>
    <row r="2916" spans="1:22" ht="14.25" customHeight="1" x14ac:dyDescent="0.3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6">
        <v>135.72</v>
      </c>
      <c r="T2916" s="1">
        <v>3</v>
      </c>
      <c r="U2916" s="1">
        <v>0</v>
      </c>
      <c r="V2916" s="9">
        <v>35.287199999999999</v>
      </c>
    </row>
    <row r="2917" spans="1:22" ht="14.25" customHeight="1" x14ac:dyDescent="0.3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6">
        <v>12.56</v>
      </c>
      <c r="T2917" s="1">
        <v>2</v>
      </c>
      <c r="U2917" s="1">
        <v>0</v>
      </c>
      <c r="V2917" s="9">
        <v>5.6519999999999992</v>
      </c>
    </row>
    <row r="2918" spans="1:22" ht="14.25" customHeight="1" x14ac:dyDescent="0.3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6">
        <v>263.95999999999998</v>
      </c>
      <c r="T2918" s="1">
        <v>4</v>
      </c>
      <c r="U2918" s="1">
        <v>0</v>
      </c>
      <c r="V2918" s="9">
        <v>71.269200000000012</v>
      </c>
    </row>
    <row r="2919" spans="1:22" ht="14.25" customHeight="1" x14ac:dyDescent="0.3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6">
        <v>5.9520000000000008</v>
      </c>
      <c r="T2919" s="1">
        <v>1</v>
      </c>
      <c r="U2919" s="1">
        <v>0.2</v>
      </c>
      <c r="V2919" s="9">
        <v>0.37200000000000011</v>
      </c>
    </row>
    <row r="2920" spans="1:22" ht="14.25" customHeight="1" x14ac:dyDescent="0.3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6">
        <v>15.8</v>
      </c>
      <c r="T2920" s="1">
        <v>5</v>
      </c>
      <c r="U2920" s="1">
        <v>0.2</v>
      </c>
      <c r="V2920" s="9">
        <v>2.3699999999999983</v>
      </c>
    </row>
    <row r="2921" spans="1:22" ht="14.25" customHeight="1" x14ac:dyDescent="0.3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6">
        <v>14.368000000000002</v>
      </c>
      <c r="T2921" s="1">
        <v>2</v>
      </c>
      <c r="U2921" s="1">
        <v>0.2</v>
      </c>
      <c r="V2921" s="9">
        <v>3.9512</v>
      </c>
    </row>
    <row r="2922" spans="1:22" ht="14.25" customHeight="1" x14ac:dyDescent="0.3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6">
        <v>70.448000000000008</v>
      </c>
      <c r="T2922" s="1">
        <v>7</v>
      </c>
      <c r="U2922" s="1">
        <v>0.2</v>
      </c>
      <c r="V2922" s="9">
        <v>12.328399999999988</v>
      </c>
    </row>
    <row r="2923" spans="1:22" ht="14.25" customHeight="1" x14ac:dyDescent="0.3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6">
        <v>129.30000000000001</v>
      </c>
      <c r="T2923" s="1">
        <v>2</v>
      </c>
      <c r="U2923" s="1">
        <v>0</v>
      </c>
      <c r="V2923" s="9">
        <v>6.4649999999999892</v>
      </c>
    </row>
    <row r="2924" spans="1:22" ht="14.25" customHeight="1" x14ac:dyDescent="0.3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6">
        <v>3.8819999999999988</v>
      </c>
      <c r="T2924" s="1">
        <v>3</v>
      </c>
      <c r="U2924" s="1">
        <v>0.8</v>
      </c>
      <c r="V2924" s="9">
        <v>-5.8230000000000004</v>
      </c>
    </row>
    <row r="2925" spans="1:22" ht="14.25" customHeight="1" x14ac:dyDescent="0.3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6">
        <v>6.08</v>
      </c>
      <c r="T2925" s="1">
        <v>1</v>
      </c>
      <c r="U2925" s="1">
        <v>0</v>
      </c>
      <c r="V2925" s="9">
        <v>3.04</v>
      </c>
    </row>
    <row r="2926" spans="1:22" ht="14.25" customHeight="1" x14ac:dyDescent="0.3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6">
        <v>19.899999999999999</v>
      </c>
      <c r="T2926" s="1">
        <v>1</v>
      </c>
      <c r="U2926" s="1">
        <v>0</v>
      </c>
      <c r="V2926" s="9">
        <v>8.9549999999999983</v>
      </c>
    </row>
    <row r="2927" spans="1:22" ht="14.25" customHeight="1" x14ac:dyDescent="0.3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6">
        <v>70.709999999999994</v>
      </c>
      <c r="T2927" s="1">
        <v>1</v>
      </c>
      <c r="U2927" s="1">
        <v>0</v>
      </c>
      <c r="V2927" s="9">
        <v>4.9496999999999929</v>
      </c>
    </row>
    <row r="2928" spans="1:22" ht="14.25" customHeight="1" x14ac:dyDescent="0.3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6">
        <v>18.84</v>
      </c>
      <c r="T2928" s="1">
        <v>3</v>
      </c>
      <c r="U2928" s="1">
        <v>0</v>
      </c>
      <c r="V2928" s="9">
        <v>7.9128000000000007</v>
      </c>
    </row>
    <row r="2929" spans="1:22" ht="14.25" customHeight="1" x14ac:dyDescent="0.3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6">
        <v>8.64</v>
      </c>
      <c r="T2929" s="1">
        <v>3</v>
      </c>
      <c r="U2929" s="1">
        <v>0</v>
      </c>
      <c r="V2929" s="9">
        <v>2.5055999999999998</v>
      </c>
    </row>
    <row r="2930" spans="1:22" ht="14.25" customHeight="1" x14ac:dyDescent="0.3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6">
        <v>1633.1880000000003</v>
      </c>
      <c r="T2930" s="1">
        <v>4</v>
      </c>
      <c r="U2930" s="1">
        <v>0.7</v>
      </c>
      <c r="V2930" s="9">
        <v>-1306.5504000000001</v>
      </c>
    </row>
    <row r="2931" spans="1:22" ht="14.25" customHeight="1" x14ac:dyDescent="0.3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6">
        <v>19.760000000000002</v>
      </c>
      <c r="T2931" s="1">
        <v>4</v>
      </c>
      <c r="U2931" s="1">
        <v>0</v>
      </c>
      <c r="V2931" s="9">
        <v>8.2992000000000008</v>
      </c>
    </row>
    <row r="2932" spans="1:22" ht="14.25" customHeight="1" x14ac:dyDescent="0.3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6">
        <v>6.6080000000000005</v>
      </c>
      <c r="T2932" s="1">
        <v>2</v>
      </c>
      <c r="U2932" s="1">
        <v>0.2</v>
      </c>
      <c r="V2932" s="9">
        <v>2.2302</v>
      </c>
    </row>
    <row r="2933" spans="1:22" ht="14.25" customHeight="1" x14ac:dyDescent="0.3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6">
        <v>7.28</v>
      </c>
      <c r="T2933" s="1">
        <v>2</v>
      </c>
      <c r="U2933" s="1">
        <v>0.2</v>
      </c>
      <c r="V2933" s="9">
        <v>2.7299999999999995</v>
      </c>
    </row>
    <row r="2934" spans="1:22" ht="14.25" customHeight="1" x14ac:dyDescent="0.3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6">
        <v>144.78399999999999</v>
      </c>
      <c r="T2934" s="1">
        <v>1</v>
      </c>
      <c r="U2934" s="1">
        <v>0.2</v>
      </c>
      <c r="V2934" s="9">
        <v>10.858800000000002</v>
      </c>
    </row>
    <row r="2935" spans="1:22" ht="14.25" customHeight="1" x14ac:dyDescent="0.3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6">
        <v>156.79200000000003</v>
      </c>
      <c r="T2935" s="1">
        <v>1</v>
      </c>
      <c r="U2935" s="1">
        <v>0.2</v>
      </c>
      <c r="V2935" s="9">
        <v>13.719300000000004</v>
      </c>
    </row>
    <row r="2936" spans="1:22" ht="14.25" customHeight="1" x14ac:dyDescent="0.3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6">
        <v>431.97600000000006</v>
      </c>
      <c r="T2936" s="1">
        <v>3</v>
      </c>
      <c r="U2936" s="1">
        <v>0.2</v>
      </c>
      <c r="V2936" s="9">
        <v>26.998499999999993</v>
      </c>
    </row>
    <row r="2937" spans="1:22" ht="14.25" customHeight="1" x14ac:dyDescent="0.3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6">
        <v>35.89</v>
      </c>
      <c r="T2937" s="1">
        <v>1</v>
      </c>
      <c r="U2937" s="1">
        <v>0</v>
      </c>
      <c r="V2937" s="9">
        <v>16.150499999999997</v>
      </c>
    </row>
    <row r="2938" spans="1:22" ht="14.25" customHeight="1" x14ac:dyDescent="0.3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6">
        <v>47.207999999999998</v>
      </c>
      <c r="T2938" s="1">
        <v>7</v>
      </c>
      <c r="U2938" s="1">
        <v>0.2</v>
      </c>
      <c r="V2938" s="9">
        <v>15.342599999999997</v>
      </c>
    </row>
    <row r="2939" spans="1:22" ht="14.25" customHeight="1" x14ac:dyDescent="0.3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6">
        <v>248.07999999999998</v>
      </c>
      <c r="T2939" s="1">
        <v>7</v>
      </c>
      <c r="U2939" s="1">
        <v>0</v>
      </c>
      <c r="V2939" s="9">
        <v>116.59759999999997</v>
      </c>
    </row>
    <row r="2940" spans="1:22" ht="14.25" customHeight="1" x14ac:dyDescent="0.3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6">
        <v>189.7</v>
      </c>
      <c r="T2940" s="1">
        <v>5</v>
      </c>
      <c r="U2940" s="1">
        <v>0</v>
      </c>
      <c r="V2940" s="9">
        <v>89.158999999999992</v>
      </c>
    </row>
    <row r="2941" spans="1:22" ht="14.25" customHeight="1" x14ac:dyDescent="0.3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6">
        <v>59.808000000000007</v>
      </c>
      <c r="T2941" s="1">
        <v>3</v>
      </c>
      <c r="U2941" s="1">
        <v>0.2</v>
      </c>
      <c r="V2941" s="9">
        <v>19.4376</v>
      </c>
    </row>
    <row r="2942" spans="1:22" ht="14.25" customHeight="1" x14ac:dyDescent="0.3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6">
        <v>90.99</v>
      </c>
      <c r="T2942" s="1">
        <v>1</v>
      </c>
      <c r="U2942" s="1">
        <v>0</v>
      </c>
      <c r="V2942" s="9">
        <v>14.558400000000006</v>
      </c>
    </row>
    <row r="2943" spans="1:22" ht="14.25" customHeight="1" x14ac:dyDescent="0.3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6">
        <v>1526.5600000000002</v>
      </c>
      <c r="T2943" s="1">
        <v>7</v>
      </c>
      <c r="U2943" s="1">
        <v>0</v>
      </c>
      <c r="V2943" s="9">
        <v>427.43679999999995</v>
      </c>
    </row>
    <row r="2944" spans="1:22" ht="14.25" customHeight="1" x14ac:dyDescent="0.3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6">
        <v>368.96999999999997</v>
      </c>
      <c r="T2944" s="1">
        <v>3</v>
      </c>
      <c r="U2944" s="1">
        <v>0</v>
      </c>
      <c r="V2944" s="9">
        <v>40.586699999999979</v>
      </c>
    </row>
    <row r="2945" spans="1:22" ht="14.25" customHeight="1" x14ac:dyDescent="0.3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6">
        <v>305.01</v>
      </c>
      <c r="T2945" s="1">
        <v>9</v>
      </c>
      <c r="U2945" s="1">
        <v>0</v>
      </c>
      <c r="V2945" s="9">
        <v>76.252499999999998</v>
      </c>
    </row>
    <row r="2946" spans="1:22" ht="14.25" customHeight="1" x14ac:dyDescent="0.3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6">
        <v>18.7</v>
      </c>
      <c r="T2946" s="1">
        <v>1</v>
      </c>
      <c r="U2946" s="1">
        <v>0</v>
      </c>
      <c r="V2946" s="9">
        <v>7.1059999999999999</v>
      </c>
    </row>
    <row r="2947" spans="1:22" ht="14.25" customHeight="1" x14ac:dyDescent="0.3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6">
        <v>38.29</v>
      </c>
      <c r="T2947" s="1">
        <v>7</v>
      </c>
      <c r="U2947" s="1">
        <v>0</v>
      </c>
      <c r="V2947" s="9">
        <v>16.464700000000001</v>
      </c>
    </row>
    <row r="2948" spans="1:22" ht="14.25" customHeight="1" x14ac:dyDescent="0.3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6">
        <v>26.25</v>
      </c>
      <c r="T2948" s="1">
        <v>3</v>
      </c>
      <c r="U2948" s="1">
        <v>0</v>
      </c>
      <c r="V2948" s="9">
        <v>11.025000000000002</v>
      </c>
    </row>
    <row r="2949" spans="1:22" ht="14.25" customHeight="1" x14ac:dyDescent="0.3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6">
        <v>64.959999999999994</v>
      </c>
      <c r="T2949" s="1">
        <v>14</v>
      </c>
      <c r="U2949" s="1">
        <v>0.2</v>
      </c>
      <c r="V2949" s="9">
        <v>22.736000000000001</v>
      </c>
    </row>
    <row r="2950" spans="1:22" ht="14.25" customHeight="1" x14ac:dyDescent="0.3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6">
        <v>43.7</v>
      </c>
      <c r="T2950" s="1">
        <v>5</v>
      </c>
      <c r="U2950" s="1">
        <v>0</v>
      </c>
      <c r="V2950" s="9">
        <v>20.539000000000001</v>
      </c>
    </row>
    <row r="2951" spans="1:22" ht="14.25" customHeight="1" x14ac:dyDescent="0.3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6">
        <v>41.6</v>
      </c>
      <c r="T2951" s="1">
        <v>4</v>
      </c>
      <c r="U2951" s="1">
        <v>0.2</v>
      </c>
      <c r="V2951" s="9">
        <v>12.999999999999998</v>
      </c>
    </row>
    <row r="2952" spans="1:22" ht="14.25" customHeight="1" x14ac:dyDescent="0.3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6">
        <v>23.120000000000005</v>
      </c>
      <c r="T2952" s="1">
        <v>5</v>
      </c>
      <c r="U2952" s="1">
        <v>0.2</v>
      </c>
      <c r="V2952" s="9">
        <v>8.3810000000000002</v>
      </c>
    </row>
    <row r="2953" spans="1:22" ht="14.25" customHeight="1" x14ac:dyDescent="0.3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6">
        <v>113.88800000000002</v>
      </c>
      <c r="T2953" s="1">
        <v>2</v>
      </c>
      <c r="U2953" s="1">
        <v>0.2</v>
      </c>
      <c r="V2953" s="9">
        <v>9.9651999999999994</v>
      </c>
    </row>
    <row r="2954" spans="1:22" ht="14.25" customHeight="1" x14ac:dyDescent="0.3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6">
        <v>113.56800000000001</v>
      </c>
      <c r="T2954" s="1">
        <v>2</v>
      </c>
      <c r="U2954" s="1">
        <v>0.2</v>
      </c>
      <c r="V2954" s="9">
        <v>-5.6784000000000034</v>
      </c>
    </row>
    <row r="2955" spans="1:22" ht="14.25" customHeight="1" x14ac:dyDescent="0.3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6">
        <v>7.9200000000000008</v>
      </c>
      <c r="T2955" s="1">
        <v>2</v>
      </c>
      <c r="U2955" s="1">
        <v>0.2</v>
      </c>
      <c r="V2955" s="9">
        <v>0.69299999999999984</v>
      </c>
    </row>
    <row r="2956" spans="1:22" ht="14.25" customHeight="1" x14ac:dyDescent="0.3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6">
        <v>671.98400000000004</v>
      </c>
      <c r="T2956" s="1">
        <v>2</v>
      </c>
      <c r="U2956" s="1">
        <v>0.2</v>
      </c>
      <c r="V2956" s="9">
        <v>50.398800000000023</v>
      </c>
    </row>
    <row r="2957" spans="1:22" ht="14.25" customHeight="1" x14ac:dyDescent="0.3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6">
        <v>39.99</v>
      </c>
      <c r="T2957" s="1">
        <v>1</v>
      </c>
      <c r="U2957" s="1">
        <v>0</v>
      </c>
      <c r="V2957" s="9">
        <v>11.597099999999998</v>
      </c>
    </row>
    <row r="2958" spans="1:22" ht="14.25" customHeight="1" x14ac:dyDescent="0.3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6">
        <v>191.64600000000002</v>
      </c>
      <c r="T2958" s="1">
        <v>3</v>
      </c>
      <c r="U2958" s="1">
        <v>0.1</v>
      </c>
      <c r="V2958" s="9">
        <v>31.94100000000001</v>
      </c>
    </row>
    <row r="2959" spans="1:22" ht="14.25" customHeight="1" x14ac:dyDescent="0.3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6">
        <v>2.3130000000000002</v>
      </c>
      <c r="T2959" s="1">
        <v>1</v>
      </c>
      <c r="U2959" s="1">
        <v>0.7</v>
      </c>
      <c r="V2959" s="9">
        <v>-1.9274999999999993</v>
      </c>
    </row>
    <row r="2960" spans="1:22" ht="14.25" customHeight="1" x14ac:dyDescent="0.3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6">
        <v>19.936000000000003</v>
      </c>
      <c r="T2960" s="1">
        <v>4</v>
      </c>
      <c r="U2960" s="1">
        <v>0.2</v>
      </c>
      <c r="V2960" s="9">
        <v>7.2267999999999999</v>
      </c>
    </row>
    <row r="2961" spans="1:22" ht="14.25" customHeight="1" x14ac:dyDescent="0.3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6">
        <v>45.92</v>
      </c>
      <c r="T2961" s="1">
        <v>4</v>
      </c>
      <c r="U2961" s="1">
        <v>0</v>
      </c>
      <c r="V2961" s="9">
        <v>21.5824</v>
      </c>
    </row>
    <row r="2962" spans="1:22" ht="14.25" customHeight="1" x14ac:dyDescent="0.3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6">
        <v>20.34</v>
      </c>
      <c r="T2962" s="1">
        <v>3</v>
      </c>
      <c r="U2962" s="1">
        <v>0</v>
      </c>
      <c r="V2962" s="9">
        <v>9.3563999999999989</v>
      </c>
    </row>
    <row r="2963" spans="1:22" ht="14.25" customHeight="1" x14ac:dyDescent="0.3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6">
        <v>39.28</v>
      </c>
      <c r="T2963" s="1">
        <v>8</v>
      </c>
      <c r="U2963" s="1">
        <v>0</v>
      </c>
      <c r="V2963" s="9">
        <v>19.247199999999999</v>
      </c>
    </row>
    <row r="2964" spans="1:22" ht="14.25" customHeight="1" x14ac:dyDescent="0.3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6">
        <v>81.567999999999998</v>
      </c>
      <c r="T2964" s="1">
        <v>2</v>
      </c>
      <c r="U2964" s="1">
        <v>0.2</v>
      </c>
      <c r="V2964" s="9">
        <v>9.1763999999999974</v>
      </c>
    </row>
    <row r="2965" spans="1:22" ht="14.25" customHeight="1" x14ac:dyDescent="0.3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6">
        <v>97.184000000000012</v>
      </c>
      <c r="T2965" s="1">
        <v>2</v>
      </c>
      <c r="U2965" s="1">
        <v>0.2</v>
      </c>
      <c r="V2965" s="9">
        <v>6.0740000000000016</v>
      </c>
    </row>
    <row r="2966" spans="1:22" ht="14.25" customHeight="1" x14ac:dyDescent="0.3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6">
        <v>24.320000000000004</v>
      </c>
      <c r="T2966" s="1">
        <v>5</v>
      </c>
      <c r="U2966" s="1">
        <v>0.2</v>
      </c>
      <c r="V2966" s="9">
        <v>8.2079999999999984</v>
      </c>
    </row>
    <row r="2967" spans="1:22" ht="14.25" customHeight="1" x14ac:dyDescent="0.3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6">
        <v>18.96</v>
      </c>
      <c r="T2967" s="1">
        <v>2</v>
      </c>
      <c r="U2967" s="1">
        <v>0</v>
      </c>
      <c r="V2967" s="9">
        <v>7.5840000000000014</v>
      </c>
    </row>
    <row r="2968" spans="1:22" ht="14.25" customHeight="1" x14ac:dyDescent="0.3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6">
        <v>32.952000000000005</v>
      </c>
      <c r="T2968" s="1">
        <v>6</v>
      </c>
      <c r="U2968" s="1">
        <v>0.6</v>
      </c>
      <c r="V2968" s="9">
        <v>-19.771199999999997</v>
      </c>
    </row>
    <row r="2969" spans="1:22" ht="14.25" customHeight="1" x14ac:dyDescent="0.3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6">
        <v>30.016000000000005</v>
      </c>
      <c r="T2969" s="1">
        <v>4</v>
      </c>
      <c r="U2969" s="1">
        <v>0.2</v>
      </c>
      <c r="V2969" s="9">
        <v>3.0015999999999998</v>
      </c>
    </row>
    <row r="2970" spans="1:22" ht="14.25" customHeight="1" x14ac:dyDescent="0.3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6">
        <v>499.58400000000006</v>
      </c>
      <c r="T2970" s="1">
        <v>3</v>
      </c>
      <c r="U2970" s="1">
        <v>0.2</v>
      </c>
      <c r="V2970" s="9">
        <v>43.713600000000014</v>
      </c>
    </row>
    <row r="2971" spans="1:22" ht="14.25" customHeight="1" x14ac:dyDescent="0.3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6">
        <v>31.104000000000006</v>
      </c>
      <c r="T2971" s="1">
        <v>6</v>
      </c>
      <c r="U2971" s="1">
        <v>0.2</v>
      </c>
      <c r="V2971" s="9">
        <v>10.8864</v>
      </c>
    </row>
    <row r="2972" spans="1:22" ht="14.25" customHeight="1" x14ac:dyDescent="0.3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6">
        <v>13.272000000000002</v>
      </c>
      <c r="T2972" s="1">
        <v>8</v>
      </c>
      <c r="U2972" s="1">
        <v>0.7</v>
      </c>
      <c r="V2972" s="9">
        <v>-10.617599999999999</v>
      </c>
    </row>
    <row r="2973" spans="1:22" ht="14.25" customHeight="1" x14ac:dyDescent="0.3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6">
        <v>28.272000000000006</v>
      </c>
      <c r="T2973" s="1">
        <v>2</v>
      </c>
      <c r="U2973" s="1">
        <v>0.2</v>
      </c>
      <c r="V2973" s="9">
        <v>6.3612000000000002</v>
      </c>
    </row>
    <row r="2974" spans="1:22" ht="14.25" customHeight="1" x14ac:dyDescent="0.3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6">
        <v>259.13600000000002</v>
      </c>
      <c r="T2974" s="1">
        <v>4</v>
      </c>
      <c r="U2974" s="1">
        <v>0.2</v>
      </c>
      <c r="V2974" s="9">
        <v>-51.827200000000019</v>
      </c>
    </row>
    <row r="2975" spans="1:22" ht="14.25" customHeight="1" x14ac:dyDescent="0.3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6">
        <v>10.8</v>
      </c>
      <c r="T2975" s="1">
        <v>5</v>
      </c>
      <c r="U2975" s="1">
        <v>0</v>
      </c>
      <c r="V2975" s="9">
        <v>5.1839999999999993</v>
      </c>
    </row>
    <row r="2976" spans="1:22" ht="14.25" customHeight="1" x14ac:dyDescent="0.3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6">
        <v>244.00599999999997</v>
      </c>
      <c r="T2976" s="1">
        <v>2</v>
      </c>
      <c r="U2976" s="1">
        <v>0.3</v>
      </c>
      <c r="V2976" s="9">
        <v>-31.372200000000007</v>
      </c>
    </row>
    <row r="2977" spans="1:22" ht="14.25" customHeight="1" x14ac:dyDescent="0.3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6">
        <v>15.936000000000002</v>
      </c>
      <c r="T2977" s="1">
        <v>4</v>
      </c>
      <c r="U2977" s="1">
        <v>0.2</v>
      </c>
      <c r="V2977" s="9">
        <v>5.378400000000001</v>
      </c>
    </row>
    <row r="2978" spans="1:22" ht="14.25" customHeight="1" x14ac:dyDescent="0.3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6">
        <v>188.55199999999996</v>
      </c>
      <c r="T2978" s="1">
        <v>7</v>
      </c>
      <c r="U2978" s="1">
        <v>0.3</v>
      </c>
      <c r="V2978" s="9">
        <v>-2.693600000000032</v>
      </c>
    </row>
    <row r="2979" spans="1:22" ht="14.25" customHeight="1" x14ac:dyDescent="0.3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6">
        <v>22.58</v>
      </c>
      <c r="T2979" s="1">
        <v>2</v>
      </c>
      <c r="U2979" s="1">
        <v>0</v>
      </c>
      <c r="V2979" s="9">
        <v>5.8707999999999991</v>
      </c>
    </row>
    <row r="2980" spans="1:22" ht="14.25" customHeight="1" x14ac:dyDescent="0.3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6">
        <v>545.93999999999994</v>
      </c>
      <c r="T2980" s="1">
        <v>6</v>
      </c>
      <c r="U2980" s="1">
        <v>0</v>
      </c>
      <c r="V2980" s="9">
        <v>87.350400000000036</v>
      </c>
    </row>
    <row r="2981" spans="1:22" ht="14.25" customHeight="1" x14ac:dyDescent="0.3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6">
        <v>20.736000000000004</v>
      </c>
      <c r="T2981" s="1">
        <v>4</v>
      </c>
      <c r="U2981" s="1">
        <v>0.2</v>
      </c>
      <c r="V2981" s="9">
        <v>7.2576000000000001</v>
      </c>
    </row>
    <row r="2982" spans="1:22" ht="14.25" customHeight="1" x14ac:dyDescent="0.3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6">
        <v>43.295999999999999</v>
      </c>
      <c r="T2982" s="1">
        <v>2</v>
      </c>
      <c r="U2982" s="1">
        <v>0.2</v>
      </c>
      <c r="V2982" s="9">
        <v>4.3295999999999975</v>
      </c>
    </row>
    <row r="2983" spans="1:22" ht="14.25" customHeight="1" x14ac:dyDescent="0.3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6">
        <v>123.136</v>
      </c>
      <c r="T2983" s="1">
        <v>4</v>
      </c>
      <c r="U2983" s="1">
        <v>0.2</v>
      </c>
      <c r="V2983" s="9">
        <v>13.852799999999981</v>
      </c>
    </row>
    <row r="2984" spans="1:22" ht="14.25" customHeight="1" x14ac:dyDescent="0.3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6">
        <v>11.264000000000001</v>
      </c>
      <c r="T2984" s="1">
        <v>4</v>
      </c>
      <c r="U2984" s="1">
        <v>0.2</v>
      </c>
      <c r="V2984" s="9">
        <v>3.8015999999999992</v>
      </c>
    </row>
    <row r="2985" spans="1:22" ht="14.25" customHeight="1" x14ac:dyDescent="0.3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6">
        <v>53.424000000000007</v>
      </c>
      <c r="T2985" s="1">
        <v>3</v>
      </c>
      <c r="U2985" s="1">
        <v>0.2</v>
      </c>
      <c r="V2985" s="9">
        <v>4.6746000000000016</v>
      </c>
    </row>
    <row r="2986" spans="1:22" ht="14.25" customHeight="1" x14ac:dyDescent="0.3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6">
        <v>275.49</v>
      </c>
      <c r="T2986" s="1">
        <v>1</v>
      </c>
      <c r="U2986" s="1">
        <v>0.5</v>
      </c>
      <c r="V2986" s="9">
        <v>-170.80380000000002</v>
      </c>
    </row>
    <row r="2987" spans="1:22" ht="14.25" customHeight="1" x14ac:dyDescent="0.3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6">
        <v>24.96</v>
      </c>
      <c r="T2987" s="1">
        <v>4</v>
      </c>
      <c r="U2987" s="1">
        <v>0</v>
      </c>
      <c r="V2987" s="9">
        <v>6.240000000000002</v>
      </c>
    </row>
    <row r="2988" spans="1:22" ht="14.25" customHeight="1" x14ac:dyDescent="0.3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6">
        <v>19.36</v>
      </c>
      <c r="T2988" s="1">
        <v>2</v>
      </c>
      <c r="U2988" s="1">
        <v>0</v>
      </c>
      <c r="V2988" s="9">
        <v>9.2927999999999997</v>
      </c>
    </row>
    <row r="2989" spans="1:22" ht="14.25" customHeight="1" x14ac:dyDescent="0.3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6">
        <v>1267.6499999999999</v>
      </c>
      <c r="T2989" s="1">
        <v>9</v>
      </c>
      <c r="U2989" s="1">
        <v>0</v>
      </c>
      <c r="V2989" s="9">
        <v>152.11799999999999</v>
      </c>
    </row>
    <row r="2990" spans="1:22" ht="14.25" customHeight="1" x14ac:dyDescent="0.3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6">
        <v>12.99</v>
      </c>
      <c r="T2990" s="1">
        <v>1</v>
      </c>
      <c r="U2990" s="1">
        <v>0</v>
      </c>
      <c r="V2990" s="9">
        <v>0.77939999999999898</v>
      </c>
    </row>
    <row r="2991" spans="1:22" ht="14.25" customHeight="1" x14ac:dyDescent="0.3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6">
        <v>18.559999999999999</v>
      </c>
      <c r="T2991" s="1">
        <v>4</v>
      </c>
      <c r="U2991" s="1">
        <v>0.2</v>
      </c>
      <c r="V2991" s="9">
        <v>6.4959999999999996</v>
      </c>
    </row>
    <row r="2992" spans="1:22" ht="14.25" customHeight="1" x14ac:dyDescent="0.3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6">
        <v>449.15</v>
      </c>
      <c r="T2992" s="1">
        <v>5</v>
      </c>
      <c r="U2992" s="1">
        <v>0</v>
      </c>
      <c r="V2992" s="9">
        <v>8.9829999999999899</v>
      </c>
    </row>
    <row r="2993" spans="1:22" ht="14.25" customHeight="1" x14ac:dyDescent="0.3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6">
        <v>31.248000000000005</v>
      </c>
      <c r="T2993" s="1">
        <v>7</v>
      </c>
      <c r="U2993" s="1">
        <v>0.2</v>
      </c>
      <c r="V2993" s="9">
        <v>10.936799999999998</v>
      </c>
    </row>
    <row r="2994" spans="1:22" ht="14.25" customHeight="1" x14ac:dyDescent="0.3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6">
        <v>61.44</v>
      </c>
      <c r="T2994" s="1">
        <v>3</v>
      </c>
      <c r="U2994" s="1">
        <v>0</v>
      </c>
      <c r="V2994" s="9">
        <v>16.588799999999999</v>
      </c>
    </row>
    <row r="2995" spans="1:22" ht="14.25" customHeight="1" x14ac:dyDescent="0.3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6">
        <v>895.92</v>
      </c>
      <c r="T2995" s="1">
        <v>4</v>
      </c>
      <c r="U2995" s="1">
        <v>0</v>
      </c>
      <c r="V2995" s="9">
        <v>421.08239999999995</v>
      </c>
    </row>
    <row r="2996" spans="1:22" ht="14.25" customHeight="1" x14ac:dyDescent="0.3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6">
        <v>55.360000000000007</v>
      </c>
      <c r="T2996" s="1">
        <v>4</v>
      </c>
      <c r="U2996" s="1">
        <v>0.2</v>
      </c>
      <c r="V2996" s="9">
        <v>18.683999999999997</v>
      </c>
    </row>
    <row r="2997" spans="1:22" ht="14.25" customHeight="1" x14ac:dyDescent="0.3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6">
        <v>55.92</v>
      </c>
      <c r="T2997" s="1">
        <v>5</v>
      </c>
      <c r="U2997" s="1">
        <v>0.2</v>
      </c>
      <c r="V2997" s="9">
        <v>6.2910000000000004</v>
      </c>
    </row>
    <row r="2998" spans="1:22" ht="14.25" customHeight="1" x14ac:dyDescent="0.3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6">
        <v>24.896000000000001</v>
      </c>
      <c r="T2998" s="1">
        <v>4</v>
      </c>
      <c r="U2998" s="1">
        <v>0.2</v>
      </c>
      <c r="V2998" s="9">
        <v>8.4024000000000001</v>
      </c>
    </row>
    <row r="2999" spans="1:22" ht="14.25" customHeight="1" x14ac:dyDescent="0.3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6">
        <v>3.9840000000000004</v>
      </c>
      <c r="T2999" s="1">
        <v>1</v>
      </c>
      <c r="U2999" s="1">
        <v>0.2</v>
      </c>
      <c r="V2999" s="9">
        <v>0.64739999999999964</v>
      </c>
    </row>
    <row r="3000" spans="1:22" ht="14.25" customHeight="1" x14ac:dyDescent="0.3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6">
        <v>95.968000000000004</v>
      </c>
      <c r="T3000" s="1">
        <v>4</v>
      </c>
      <c r="U3000" s="1">
        <v>0.2</v>
      </c>
      <c r="V3000" s="9">
        <v>28.790400000000009</v>
      </c>
    </row>
    <row r="3001" spans="1:22" ht="14.25" customHeight="1" x14ac:dyDescent="0.3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6">
        <v>206.99100000000004</v>
      </c>
      <c r="T3001" s="1">
        <v>3</v>
      </c>
      <c r="U3001" s="1">
        <v>0.7</v>
      </c>
      <c r="V3001" s="9">
        <v>-172.49250000000001</v>
      </c>
    </row>
    <row r="3002" spans="1:22" ht="14.25" customHeight="1" x14ac:dyDescent="0.3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6">
        <v>44.416000000000004</v>
      </c>
      <c r="T3002" s="1">
        <v>2</v>
      </c>
      <c r="U3002" s="1">
        <v>0.2</v>
      </c>
      <c r="V3002" s="9">
        <v>3.8864000000000001</v>
      </c>
    </row>
    <row r="3003" spans="1:22" ht="14.25" customHeight="1" x14ac:dyDescent="0.3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6">
        <v>9.006000000000002</v>
      </c>
      <c r="T3003" s="1">
        <v>2</v>
      </c>
      <c r="U3003" s="1">
        <v>0.7</v>
      </c>
      <c r="V3003" s="9">
        <v>-7.2048000000000023</v>
      </c>
    </row>
    <row r="3004" spans="1:22" ht="14.25" customHeight="1" x14ac:dyDescent="0.3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6">
        <v>19</v>
      </c>
      <c r="T3004" s="1">
        <v>5</v>
      </c>
      <c r="U3004" s="1">
        <v>0</v>
      </c>
      <c r="V3004" s="9">
        <v>8.93</v>
      </c>
    </row>
    <row r="3005" spans="1:22" ht="14.25" customHeight="1" x14ac:dyDescent="0.3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6">
        <v>33.375999999999998</v>
      </c>
      <c r="T3005" s="1">
        <v>4</v>
      </c>
      <c r="U3005" s="1">
        <v>0.2</v>
      </c>
      <c r="V3005" s="9">
        <v>10.429999999999998</v>
      </c>
    </row>
    <row r="3006" spans="1:22" ht="14.25" customHeight="1" x14ac:dyDescent="0.3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6">
        <v>207.48</v>
      </c>
      <c r="T3006" s="1">
        <v>1</v>
      </c>
      <c r="U3006" s="1">
        <v>0</v>
      </c>
      <c r="V3006" s="9">
        <v>62.243999999999971</v>
      </c>
    </row>
    <row r="3007" spans="1:22" ht="14.25" customHeight="1" x14ac:dyDescent="0.3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6">
        <v>91.679999999999993</v>
      </c>
      <c r="T3007" s="1">
        <v>3</v>
      </c>
      <c r="U3007" s="1">
        <v>0</v>
      </c>
      <c r="V3007" s="9">
        <v>45.839999999999996</v>
      </c>
    </row>
    <row r="3008" spans="1:22" ht="14.25" customHeight="1" x14ac:dyDescent="0.3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6">
        <v>904.9</v>
      </c>
      <c r="T3008" s="1">
        <v>5</v>
      </c>
      <c r="U3008" s="1">
        <v>0</v>
      </c>
      <c r="V3008" s="9">
        <v>253.37199999999996</v>
      </c>
    </row>
    <row r="3009" spans="1:22" ht="14.25" customHeight="1" x14ac:dyDescent="0.3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6">
        <v>34.271999999999998</v>
      </c>
      <c r="T3009" s="1">
        <v>3</v>
      </c>
      <c r="U3009" s="1">
        <v>0.2</v>
      </c>
      <c r="V3009" s="9">
        <v>11.138399999999999</v>
      </c>
    </row>
    <row r="3010" spans="1:22" ht="14.25" customHeight="1" x14ac:dyDescent="0.3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6">
        <v>191.82</v>
      </c>
      <c r="T3010" s="1">
        <v>3</v>
      </c>
      <c r="U3010" s="1">
        <v>0</v>
      </c>
      <c r="V3010" s="9">
        <v>74.809799999999996</v>
      </c>
    </row>
    <row r="3011" spans="1:22" ht="14.25" customHeight="1" x14ac:dyDescent="0.3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6">
        <v>243.88000000000002</v>
      </c>
      <c r="T3011" s="1">
        <v>5</v>
      </c>
      <c r="U3011" s="1">
        <v>0.2</v>
      </c>
      <c r="V3011" s="9">
        <v>27.43649999999996</v>
      </c>
    </row>
    <row r="3012" spans="1:22" ht="14.25" customHeight="1" x14ac:dyDescent="0.3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6">
        <v>12.030000000000001</v>
      </c>
      <c r="T3012" s="1">
        <v>5</v>
      </c>
      <c r="U3012" s="1">
        <v>0.7</v>
      </c>
      <c r="V3012" s="9">
        <v>-9.222999999999999</v>
      </c>
    </row>
    <row r="3013" spans="1:22" ht="14.25" customHeight="1" x14ac:dyDescent="0.3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6">
        <v>2549.9850000000006</v>
      </c>
      <c r="T3013" s="1">
        <v>5</v>
      </c>
      <c r="U3013" s="1">
        <v>0.7</v>
      </c>
      <c r="V3013" s="9">
        <v>-3399.9800000000009</v>
      </c>
    </row>
    <row r="3014" spans="1:22" ht="14.25" customHeight="1" x14ac:dyDescent="0.3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6">
        <v>21.594000000000005</v>
      </c>
      <c r="T3014" s="1">
        <v>2</v>
      </c>
      <c r="U3014" s="1">
        <v>0.7</v>
      </c>
      <c r="V3014" s="9">
        <v>-15.835599999999999</v>
      </c>
    </row>
    <row r="3015" spans="1:22" ht="14.25" customHeight="1" x14ac:dyDescent="0.3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6">
        <v>8.9640000000000022</v>
      </c>
      <c r="T3015" s="1">
        <v>6</v>
      </c>
      <c r="U3015" s="1">
        <v>0.7</v>
      </c>
      <c r="V3015" s="9">
        <v>-6.573599999999999</v>
      </c>
    </row>
    <row r="3016" spans="1:22" ht="14.25" customHeight="1" x14ac:dyDescent="0.3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6">
        <v>20.736000000000004</v>
      </c>
      <c r="T3016" s="1">
        <v>4</v>
      </c>
      <c r="U3016" s="1">
        <v>0.2</v>
      </c>
      <c r="V3016" s="9">
        <v>7.2576000000000001</v>
      </c>
    </row>
    <row r="3017" spans="1:22" ht="14.25" customHeight="1" x14ac:dyDescent="0.3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6">
        <v>344.22</v>
      </c>
      <c r="T3017" s="1">
        <v>2</v>
      </c>
      <c r="U3017" s="1">
        <v>0.4</v>
      </c>
      <c r="V3017" s="9">
        <v>-103.26600000000002</v>
      </c>
    </row>
    <row r="3018" spans="1:22" ht="14.25" customHeight="1" x14ac:dyDescent="0.3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6">
        <v>727.29600000000005</v>
      </c>
      <c r="T3018" s="1">
        <v>8</v>
      </c>
      <c r="U3018" s="1">
        <v>0.2</v>
      </c>
      <c r="V3018" s="9">
        <v>-172.73280000000005</v>
      </c>
    </row>
    <row r="3019" spans="1:22" ht="14.25" customHeight="1" x14ac:dyDescent="0.3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6">
        <v>22.608000000000001</v>
      </c>
      <c r="T3019" s="1">
        <v>3</v>
      </c>
      <c r="U3019" s="1">
        <v>0.6</v>
      </c>
      <c r="V3019" s="9">
        <v>-10.173599999999997</v>
      </c>
    </row>
    <row r="3020" spans="1:22" ht="14.25" customHeight="1" x14ac:dyDescent="0.3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6">
        <v>666.4</v>
      </c>
      <c r="T3020" s="1">
        <v>7</v>
      </c>
      <c r="U3020" s="1">
        <v>0.2</v>
      </c>
      <c r="V3020" s="9">
        <v>-33.319999999999965</v>
      </c>
    </row>
    <row r="3021" spans="1:22" ht="14.25" customHeight="1" x14ac:dyDescent="0.3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6">
        <v>5.04</v>
      </c>
      <c r="T3021" s="1">
        <v>3</v>
      </c>
      <c r="U3021" s="1">
        <v>0</v>
      </c>
      <c r="V3021" s="9">
        <v>0.20159999999999978</v>
      </c>
    </row>
    <row r="3022" spans="1:22" ht="14.25" customHeight="1" x14ac:dyDescent="0.3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6">
        <v>92.94</v>
      </c>
      <c r="T3022" s="1">
        <v>3</v>
      </c>
      <c r="U3022" s="1">
        <v>0</v>
      </c>
      <c r="V3022" s="9">
        <v>41.822999999999993</v>
      </c>
    </row>
    <row r="3023" spans="1:22" ht="14.25" customHeight="1" x14ac:dyDescent="0.3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6">
        <v>66.69</v>
      </c>
      <c r="T3023" s="1">
        <v>3</v>
      </c>
      <c r="U3023" s="1">
        <v>0</v>
      </c>
      <c r="V3023" s="9">
        <v>22.007699999999996</v>
      </c>
    </row>
    <row r="3024" spans="1:22" ht="14.25" customHeight="1" x14ac:dyDescent="0.3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6">
        <v>91.68</v>
      </c>
      <c r="T3024" s="1">
        <v>5</v>
      </c>
      <c r="U3024" s="1">
        <v>0.2</v>
      </c>
      <c r="V3024" s="9">
        <v>28.65</v>
      </c>
    </row>
    <row r="3025" spans="1:22" ht="14.25" customHeight="1" x14ac:dyDescent="0.3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6">
        <v>327.73279999999994</v>
      </c>
      <c r="T3025" s="1">
        <v>2</v>
      </c>
      <c r="U3025" s="1">
        <v>0.32</v>
      </c>
      <c r="V3025" s="9">
        <v>-14.458800000000025</v>
      </c>
    </row>
    <row r="3026" spans="1:22" ht="14.25" customHeight="1" x14ac:dyDescent="0.3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6">
        <v>52.272000000000006</v>
      </c>
      <c r="T3026" s="1">
        <v>11</v>
      </c>
      <c r="U3026" s="1">
        <v>0.2</v>
      </c>
      <c r="V3026" s="9">
        <v>17.641799999999996</v>
      </c>
    </row>
    <row r="3027" spans="1:22" ht="14.25" customHeight="1" x14ac:dyDescent="0.3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6">
        <v>17.940000000000001</v>
      </c>
      <c r="T3027" s="1">
        <v>3</v>
      </c>
      <c r="U3027" s="1">
        <v>0</v>
      </c>
      <c r="V3027" s="9">
        <v>8.0730000000000004</v>
      </c>
    </row>
    <row r="3028" spans="1:22" ht="14.25" customHeight="1" x14ac:dyDescent="0.3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6">
        <v>254.35200000000003</v>
      </c>
      <c r="T3028" s="1">
        <v>3</v>
      </c>
      <c r="U3028" s="1">
        <v>0.2</v>
      </c>
      <c r="V3028" s="9">
        <v>0</v>
      </c>
    </row>
    <row r="3029" spans="1:22" ht="14.25" customHeight="1" x14ac:dyDescent="0.3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6">
        <v>8.2880000000000003</v>
      </c>
      <c r="T3029" s="1">
        <v>2</v>
      </c>
      <c r="U3029" s="1">
        <v>0.2</v>
      </c>
      <c r="V3029" s="9">
        <v>2.6935999999999991</v>
      </c>
    </row>
    <row r="3030" spans="1:22" ht="14.25" customHeight="1" x14ac:dyDescent="0.3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6">
        <v>504.90000000000003</v>
      </c>
      <c r="T3030" s="1">
        <v>5</v>
      </c>
      <c r="U3030" s="1">
        <v>0</v>
      </c>
      <c r="V3030" s="9">
        <v>80.78400000000002</v>
      </c>
    </row>
    <row r="3031" spans="1:22" ht="14.25" customHeight="1" x14ac:dyDescent="0.3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6">
        <v>403.16800000000001</v>
      </c>
      <c r="T3031" s="1">
        <v>4</v>
      </c>
      <c r="U3031" s="1">
        <v>0.2</v>
      </c>
      <c r="V3031" s="9">
        <v>25.198000000000008</v>
      </c>
    </row>
    <row r="3032" spans="1:22" ht="14.25" customHeight="1" x14ac:dyDescent="0.3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6">
        <v>194.32</v>
      </c>
      <c r="T3032" s="1">
        <v>4</v>
      </c>
      <c r="U3032" s="1">
        <v>0</v>
      </c>
      <c r="V3032" s="9">
        <v>31.091200000000015</v>
      </c>
    </row>
    <row r="3033" spans="1:22" ht="14.25" customHeight="1" x14ac:dyDescent="0.3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6">
        <v>25.99</v>
      </c>
      <c r="T3033" s="1">
        <v>1</v>
      </c>
      <c r="U3033" s="1">
        <v>0</v>
      </c>
      <c r="V3033" s="9">
        <v>7.5370999999999988</v>
      </c>
    </row>
    <row r="3034" spans="1:22" ht="14.25" customHeight="1" x14ac:dyDescent="0.3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6">
        <v>195.136</v>
      </c>
      <c r="T3034" s="1">
        <v>4</v>
      </c>
      <c r="U3034" s="1">
        <v>0.2</v>
      </c>
      <c r="V3034" s="9">
        <v>-12.196000000000005</v>
      </c>
    </row>
    <row r="3035" spans="1:22" ht="14.25" customHeight="1" x14ac:dyDescent="0.3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6">
        <v>20.736000000000004</v>
      </c>
      <c r="T3035" s="1">
        <v>4</v>
      </c>
      <c r="U3035" s="1">
        <v>0.2</v>
      </c>
      <c r="V3035" s="9">
        <v>7.2576000000000001</v>
      </c>
    </row>
    <row r="3036" spans="1:22" ht="14.25" customHeight="1" x14ac:dyDescent="0.3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6">
        <v>53.699999999999996</v>
      </c>
      <c r="T3036" s="1">
        <v>6</v>
      </c>
      <c r="U3036" s="1">
        <v>0</v>
      </c>
      <c r="V3036" s="9">
        <v>10.202999999999994</v>
      </c>
    </row>
    <row r="3037" spans="1:22" ht="14.25" customHeight="1" x14ac:dyDescent="0.3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6">
        <v>36.26</v>
      </c>
      <c r="T3037" s="1">
        <v>7</v>
      </c>
      <c r="U3037" s="1">
        <v>0</v>
      </c>
      <c r="V3037" s="9">
        <v>16.679599999999997</v>
      </c>
    </row>
    <row r="3038" spans="1:22" ht="14.25" customHeight="1" x14ac:dyDescent="0.3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6">
        <v>56.3</v>
      </c>
      <c r="T3038" s="1">
        <v>2</v>
      </c>
      <c r="U3038" s="1">
        <v>0</v>
      </c>
      <c r="V3038" s="9">
        <v>15.764000000000003</v>
      </c>
    </row>
    <row r="3039" spans="1:22" ht="14.25" customHeight="1" x14ac:dyDescent="0.3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6">
        <v>32.400000000000006</v>
      </c>
      <c r="T3039" s="1">
        <v>5</v>
      </c>
      <c r="U3039" s="1">
        <v>0</v>
      </c>
      <c r="V3039" s="9">
        <v>15.552000000000001</v>
      </c>
    </row>
    <row r="3040" spans="1:22" ht="14.25" customHeight="1" x14ac:dyDescent="0.3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6">
        <v>29.16</v>
      </c>
      <c r="T3040" s="1">
        <v>2</v>
      </c>
      <c r="U3040" s="1">
        <v>0</v>
      </c>
      <c r="V3040" s="9">
        <v>10.789200000000001</v>
      </c>
    </row>
    <row r="3041" spans="1:22" ht="14.25" customHeight="1" x14ac:dyDescent="0.3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6">
        <v>171.28800000000001</v>
      </c>
      <c r="T3041" s="1">
        <v>3</v>
      </c>
      <c r="U3041" s="1">
        <v>0.2</v>
      </c>
      <c r="V3041" s="9">
        <v>-6.423300000000026</v>
      </c>
    </row>
    <row r="3042" spans="1:22" ht="14.25" customHeight="1" x14ac:dyDescent="0.3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6">
        <v>16.72</v>
      </c>
      <c r="T3042" s="1">
        <v>5</v>
      </c>
      <c r="U3042" s="1">
        <v>0.2</v>
      </c>
      <c r="V3042" s="9">
        <v>3.3439999999999994</v>
      </c>
    </row>
    <row r="3043" spans="1:22" ht="14.25" customHeight="1" x14ac:dyDescent="0.3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6">
        <v>12.96</v>
      </c>
      <c r="T3043" s="1">
        <v>2</v>
      </c>
      <c r="U3043" s="1">
        <v>0</v>
      </c>
      <c r="V3043" s="9">
        <v>6.2208000000000006</v>
      </c>
    </row>
    <row r="3044" spans="1:22" ht="14.25" customHeight="1" x14ac:dyDescent="0.3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6">
        <v>22.18</v>
      </c>
      <c r="T3044" s="1">
        <v>2</v>
      </c>
      <c r="U3044" s="1">
        <v>0</v>
      </c>
      <c r="V3044" s="9">
        <v>10.8682</v>
      </c>
    </row>
    <row r="3045" spans="1:22" ht="14.25" customHeight="1" x14ac:dyDescent="0.3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6">
        <v>2054.2720000000004</v>
      </c>
      <c r="T3045" s="1">
        <v>8</v>
      </c>
      <c r="U3045" s="1">
        <v>0.2</v>
      </c>
      <c r="V3045" s="9">
        <v>256.78399999999976</v>
      </c>
    </row>
    <row r="3046" spans="1:22" ht="14.25" customHeight="1" x14ac:dyDescent="0.3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6">
        <v>1022.97</v>
      </c>
      <c r="T3046" s="1">
        <v>5</v>
      </c>
      <c r="U3046" s="1">
        <v>0.4</v>
      </c>
      <c r="V3046" s="9">
        <v>-255.74250000000001</v>
      </c>
    </row>
    <row r="3047" spans="1:22" ht="14.25" customHeight="1" x14ac:dyDescent="0.3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6">
        <v>13.899999999999999</v>
      </c>
      <c r="T3047" s="1">
        <v>5</v>
      </c>
      <c r="U3047" s="1">
        <v>0</v>
      </c>
      <c r="V3047" s="9">
        <v>3.6139999999999994</v>
      </c>
    </row>
    <row r="3048" spans="1:22" ht="14.25" customHeight="1" x14ac:dyDescent="0.3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6">
        <v>26.38</v>
      </c>
      <c r="T3048" s="1">
        <v>1</v>
      </c>
      <c r="U3048" s="1">
        <v>0</v>
      </c>
      <c r="V3048" s="9">
        <v>12.134799999999998</v>
      </c>
    </row>
    <row r="3049" spans="1:22" ht="14.25" customHeight="1" x14ac:dyDescent="0.3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6">
        <v>43.176000000000002</v>
      </c>
      <c r="T3049" s="1">
        <v>7</v>
      </c>
      <c r="U3049" s="1">
        <v>0.2</v>
      </c>
      <c r="V3049" s="9">
        <v>13.4925</v>
      </c>
    </row>
    <row r="3050" spans="1:22" ht="14.25" customHeight="1" x14ac:dyDescent="0.3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6">
        <v>411.8</v>
      </c>
      <c r="T3050" s="1">
        <v>2</v>
      </c>
      <c r="U3050" s="1">
        <v>0</v>
      </c>
      <c r="V3050" s="9">
        <v>70.005999999999972</v>
      </c>
    </row>
    <row r="3051" spans="1:22" ht="14.25" customHeight="1" x14ac:dyDescent="0.3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6">
        <v>360</v>
      </c>
      <c r="T3051" s="1">
        <v>4</v>
      </c>
      <c r="U3051" s="1">
        <v>0</v>
      </c>
      <c r="V3051" s="9">
        <v>129.6</v>
      </c>
    </row>
    <row r="3052" spans="1:22" ht="14.25" customHeight="1" x14ac:dyDescent="0.3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6">
        <v>41.96</v>
      </c>
      <c r="T3052" s="1">
        <v>2</v>
      </c>
      <c r="U3052" s="1">
        <v>0</v>
      </c>
      <c r="V3052" s="9">
        <v>2.9371999999999971</v>
      </c>
    </row>
    <row r="3053" spans="1:22" ht="14.25" customHeight="1" x14ac:dyDescent="0.3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6">
        <v>227.84</v>
      </c>
      <c r="T3053" s="1">
        <v>4</v>
      </c>
      <c r="U3053" s="1">
        <v>0</v>
      </c>
      <c r="V3053" s="9">
        <v>66.073599999999971</v>
      </c>
    </row>
    <row r="3054" spans="1:22" ht="14.25" customHeight="1" x14ac:dyDescent="0.3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6">
        <v>37.94</v>
      </c>
      <c r="T3054" s="1">
        <v>2</v>
      </c>
      <c r="U3054" s="1">
        <v>0</v>
      </c>
      <c r="V3054" s="9">
        <v>18.211199999999998</v>
      </c>
    </row>
    <row r="3055" spans="1:22" ht="14.25" customHeight="1" x14ac:dyDescent="0.3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6">
        <v>517.9</v>
      </c>
      <c r="T3055" s="1">
        <v>2</v>
      </c>
      <c r="U3055" s="1">
        <v>0</v>
      </c>
      <c r="V3055" s="9">
        <v>134.654</v>
      </c>
    </row>
    <row r="3056" spans="1:22" ht="14.25" customHeight="1" x14ac:dyDescent="0.3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6">
        <v>5.28</v>
      </c>
      <c r="T3056" s="1">
        <v>2</v>
      </c>
      <c r="U3056" s="1">
        <v>0</v>
      </c>
      <c r="V3056" s="9">
        <v>2.4287999999999998</v>
      </c>
    </row>
    <row r="3057" spans="1:22" ht="14.25" customHeight="1" x14ac:dyDescent="0.3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6">
        <v>2799.9600000000005</v>
      </c>
      <c r="T3057" s="1">
        <v>5</v>
      </c>
      <c r="U3057" s="1">
        <v>0.2</v>
      </c>
      <c r="V3057" s="9">
        <v>874.98749999999984</v>
      </c>
    </row>
    <row r="3058" spans="1:22" ht="14.25" customHeight="1" x14ac:dyDescent="0.3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6">
        <v>8.9600000000000009</v>
      </c>
      <c r="T3058" s="1">
        <v>2</v>
      </c>
      <c r="U3058" s="1">
        <v>0</v>
      </c>
      <c r="V3058" s="9">
        <v>4.3008000000000006</v>
      </c>
    </row>
    <row r="3059" spans="1:22" ht="14.25" customHeight="1" x14ac:dyDescent="0.3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6">
        <v>31.5</v>
      </c>
      <c r="T3059" s="1">
        <v>10</v>
      </c>
      <c r="U3059" s="1">
        <v>0</v>
      </c>
      <c r="V3059" s="9">
        <v>15.120000000000001</v>
      </c>
    </row>
    <row r="3060" spans="1:22" ht="14.25" customHeight="1" x14ac:dyDescent="0.3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6">
        <v>30.56</v>
      </c>
      <c r="T3060" s="1">
        <v>2</v>
      </c>
      <c r="U3060" s="1">
        <v>0</v>
      </c>
      <c r="V3060" s="9">
        <v>10.3904</v>
      </c>
    </row>
    <row r="3061" spans="1:22" ht="14.25" customHeight="1" x14ac:dyDescent="0.3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6">
        <v>24.368000000000002</v>
      </c>
      <c r="T3061" s="1">
        <v>2</v>
      </c>
      <c r="U3061" s="1">
        <v>0.2</v>
      </c>
      <c r="V3061" s="9">
        <v>-3.3506000000000018</v>
      </c>
    </row>
    <row r="3062" spans="1:22" ht="14.25" customHeight="1" x14ac:dyDescent="0.3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6">
        <v>119.97600000000001</v>
      </c>
      <c r="T3062" s="1">
        <v>3</v>
      </c>
      <c r="U3062" s="1">
        <v>0.2</v>
      </c>
      <c r="V3062" s="9">
        <v>22.495499999999989</v>
      </c>
    </row>
    <row r="3063" spans="1:22" ht="14.25" customHeight="1" x14ac:dyDescent="0.3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6">
        <v>26.880000000000003</v>
      </c>
      <c r="T3063" s="1">
        <v>8</v>
      </c>
      <c r="U3063" s="1">
        <v>0.2</v>
      </c>
      <c r="V3063" s="9">
        <v>9.743999999999998</v>
      </c>
    </row>
    <row r="3064" spans="1:22" ht="14.25" customHeight="1" x14ac:dyDescent="0.3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6">
        <v>83.97</v>
      </c>
      <c r="T3064" s="1">
        <v>3</v>
      </c>
      <c r="U3064" s="1">
        <v>0</v>
      </c>
      <c r="V3064" s="9">
        <v>23.511599999999998</v>
      </c>
    </row>
    <row r="3065" spans="1:22" ht="14.25" customHeight="1" x14ac:dyDescent="0.3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6">
        <v>104.97</v>
      </c>
      <c r="T3065" s="1">
        <v>3</v>
      </c>
      <c r="U3065" s="1">
        <v>0</v>
      </c>
      <c r="V3065" s="9">
        <v>7.3479000000000028</v>
      </c>
    </row>
    <row r="3066" spans="1:22" ht="14.25" customHeight="1" x14ac:dyDescent="0.3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6">
        <v>90.8</v>
      </c>
      <c r="T3066" s="1">
        <v>8</v>
      </c>
      <c r="U3066" s="1">
        <v>0</v>
      </c>
      <c r="V3066" s="9">
        <v>25.424000000000007</v>
      </c>
    </row>
    <row r="3067" spans="1:22" ht="14.25" customHeight="1" x14ac:dyDescent="0.3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6">
        <v>140.73599999999999</v>
      </c>
      <c r="T3067" s="1">
        <v>8</v>
      </c>
      <c r="U3067" s="1">
        <v>0.2</v>
      </c>
      <c r="V3067" s="9">
        <v>49.257599999999996</v>
      </c>
    </row>
    <row r="3068" spans="1:22" ht="14.25" customHeight="1" x14ac:dyDescent="0.3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6">
        <v>214.95000000000002</v>
      </c>
      <c r="T3068" s="1">
        <v>5</v>
      </c>
      <c r="U3068" s="1">
        <v>0</v>
      </c>
      <c r="V3068" s="9">
        <v>88.129500000000007</v>
      </c>
    </row>
    <row r="3069" spans="1:22" ht="14.25" customHeight="1" x14ac:dyDescent="0.3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6">
        <v>45.36</v>
      </c>
      <c r="T3069" s="1">
        <v>7</v>
      </c>
      <c r="U3069" s="1">
        <v>0</v>
      </c>
      <c r="V3069" s="9">
        <v>21.772800000000004</v>
      </c>
    </row>
    <row r="3070" spans="1:22" ht="14.25" customHeight="1" x14ac:dyDescent="0.3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6">
        <v>288.24</v>
      </c>
      <c r="T3070" s="1">
        <v>6</v>
      </c>
      <c r="U3070" s="1">
        <v>0</v>
      </c>
      <c r="V3070" s="9">
        <v>138.35519999999997</v>
      </c>
    </row>
    <row r="3071" spans="1:22" ht="14.25" customHeight="1" x14ac:dyDescent="0.3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6">
        <v>663.93600000000004</v>
      </c>
      <c r="T3071" s="1">
        <v>4</v>
      </c>
      <c r="U3071" s="1">
        <v>0.2</v>
      </c>
      <c r="V3071" s="9">
        <v>82.991999999999877</v>
      </c>
    </row>
    <row r="3072" spans="1:22" ht="14.25" customHeight="1" x14ac:dyDescent="0.3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6">
        <v>2934.33</v>
      </c>
      <c r="T3072" s="1">
        <v>7</v>
      </c>
      <c r="U3072" s="1">
        <v>0</v>
      </c>
      <c r="V3072" s="9">
        <v>792.26910000000021</v>
      </c>
    </row>
    <row r="3073" spans="1:22" ht="14.25" customHeight="1" x14ac:dyDescent="0.3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6">
        <v>124.41</v>
      </c>
      <c r="T3073" s="1">
        <v>3</v>
      </c>
      <c r="U3073" s="1">
        <v>0</v>
      </c>
      <c r="V3073" s="9">
        <v>14.929199999999994</v>
      </c>
    </row>
    <row r="3074" spans="1:22" ht="14.25" customHeight="1" x14ac:dyDescent="0.3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6">
        <v>57.75</v>
      </c>
      <c r="T3074" s="1">
        <v>5</v>
      </c>
      <c r="U3074" s="1">
        <v>0</v>
      </c>
      <c r="V3074" s="9">
        <v>26.564999999999998</v>
      </c>
    </row>
    <row r="3075" spans="1:22" ht="14.25" customHeight="1" x14ac:dyDescent="0.3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6">
        <v>114.46</v>
      </c>
      <c r="T3075" s="1">
        <v>2</v>
      </c>
      <c r="U3075" s="1">
        <v>0</v>
      </c>
      <c r="V3075" s="9">
        <v>28.614999999999995</v>
      </c>
    </row>
    <row r="3076" spans="1:22" ht="14.25" customHeight="1" x14ac:dyDescent="0.3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6">
        <v>120.666</v>
      </c>
      <c r="T3076" s="1">
        <v>2</v>
      </c>
      <c r="U3076" s="1">
        <v>0.15</v>
      </c>
      <c r="V3076" s="9">
        <v>18.454800000000002</v>
      </c>
    </row>
    <row r="3077" spans="1:22" ht="14.25" customHeight="1" x14ac:dyDescent="0.3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6">
        <v>342.86400000000003</v>
      </c>
      <c r="T3077" s="1">
        <v>3</v>
      </c>
      <c r="U3077" s="1">
        <v>0.2</v>
      </c>
      <c r="V3077" s="9">
        <v>38.572199999999953</v>
      </c>
    </row>
    <row r="3078" spans="1:22" ht="14.25" customHeight="1" x14ac:dyDescent="0.3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6">
        <v>16.739999999999998</v>
      </c>
      <c r="T3078" s="1">
        <v>5</v>
      </c>
      <c r="U3078" s="1">
        <v>0.6</v>
      </c>
      <c r="V3078" s="9">
        <v>-14.228999999999997</v>
      </c>
    </row>
    <row r="3079" spans="1:22" ht="14.25" customHeight="1" x14ac:dyDescent="0.3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6">
        <v>981.37199999999996</v>
      </c>
      <c r="T3079" s="1">
        <v>2</v>
      </c>
      <c r="U3079" s="1">
        <v>0.3</v>
      </c>
      <c r="V3079" s="9">
        <v>-140.19599999999997</v>
      </c>
    </row>
    <row r="3080" spans="1:22" ht="14.25" customHeight="1" x14ac:dyDescent="0.3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6">
        <v>31.84</v>
      </c>
      <c r="T3080" s="1">
        <v>8</v>
      </c>
      <c r="U3080" s="1">
        <v>0</v>
      </c>
      <c r="V3080" s="9">
        <v>10.507199999999997</v>
      </c>
    </row>
    <row r="3081" spans="1:22" ht="14.25" customHeight="1" x14ac:dyDescent="0.3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6">
        <v>12.96</v>
      </c>
      <c r="T3081" s="1">
        <v>2</v>
      </c>
      <c r="U3081" s="1">
        <v>0</v>
      </c>
      <c r="V3081" s="9">
        <v>6.2208000000000006</v>
      </c>
    </row>
    <row r="3082" spans="1:22" ht="14.25" customHeight="1" x14ac:dyDescent="0.3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6">
        <v>43.176000000000002</v>
      </c>
      <c r="T3082" s="1">
        <v>3</v>
      </c>
      <c r="U3082" s="1">
        <v>0.2</v>
      </c>
      <c r="V3082" s="9">
        <v>15.111599999999999</v>
      </c>
    </row>
    <row r="3083" spans="1:22" ht="14.25" customHeight="1" x14ac:dyDescent="0.3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6">
        <v>58.34</v>
      </c>
      <c r="T3083" s="1">
        <v>2</v>
      </c>
      <c r="U3083" s="1">
        <v>0</v>
      </c>
      <c r="V3083" s="9">
        <v>28.0032</v>
      </c>
    </row>
    <row r="3084" spans="1:22" ht="14.25" customHeight="1" x14ac:dyDescent="0.3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6">
        <v>539.97</v>
      </c>
      <c r="T3084" s="1">
        <v>3</v>
      </c>
      <c r="U3084" s="1">
        <v>0</v>
      </c>
      <c r="V3084" s="9">
        <v>134.99250000000001</v>
      </c>
    </row>
    <row r="3085" spans="1:22" ht="14.25" customHeight="1" x14ac:dyDescent="0.3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6">
        <v>3.9280000000000004</v>
      </c>
      <c r="T3085" s="1">
        <v>1</v>
      </c>
      <c r="U3085" s="1">
        <v>0.2</v>
      </c>
      <c r="V3085" s="9">
        <v>1.3256999999999999</v>
      </c>
    </row>
    <row r="3086" spans="1:22" ht="14.25" customHeight="1" x14ac:dyDescent="0.3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6">
        <v>252.78399999999996</v>
      </c>
      <c r="T3086" s="1">
        <v>4</v>
      </c>
      <c r="U3086" s="1">
        <v>0.8</v>
      </c>
      <c r="V3086" s="9">
        <v>-417.09360000000004</v>
      </c>
    </row>
    <row r="3087" spans="1:22" ht="14.25" customHeight="1" x14ac:dyDescent="0.3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6">
        <v>127.98399999999999</v>
      </c>
      <c r="T3087" s="1">
        <v>2</v>
      </c>
      <c r="U3087" s="1">
        <v>0.2</v>
      </c>
      <c r="V3087" s="9">
        <v>15.997999999999987</v>
      </c>
    </row>
    <row r="3088" spans="1:22" ht="14.25" customHeight="1" x14ac:dyDescent="0.3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6">
        <v>3.9840000000000004</v>
      </c>
      <c r="T3088" s="1">
        <v>2</v>
      </c>
      <c r="U3088" s="1">
        <v>0.6</v>
      </c>
      <c r="V3088" s="9">
        <v>-2.6892000000000005</v>
      </c>
    </row>
    <row r="3089" spans="1:22" ht="14.25" customHeight="1" x14ac:dyDescent="0.3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6">
        <v>12.991999999999996</v>
      </c>
      <c r="T3089" s="1">
        <v>2</v>
      </c>
      <c r="U3089" s="1">
        <v>0.8</v>
      </c>
      <c r="V3089" s="9">
        <v>-32.480000000000004</v>
      </c>
    </row>
    <row r="3090" spans="1:22" ht="14.25" customHeight="1" x14ac:dyDescent="0.3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6">
        <v>61</v>
      </c>
      <c r="T3090" s="1">
        <v>5</v>
      </c>
      <c r="U3090" s="1">
        <v>0</v>
      </c>
      <c r="V3090" s="9">
        <v>25.620000000000005</v>
      </c>
    </row>
    <row r="3091" spans="1:22" ht="14.25" customHeight="1" x14ac:dyDescent="0.3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6">
        <v>671.93</v>
      </c>
      <c r="T3091" s="1">
        <v>7</v>
      </c>
      <c r="U3091" s="1">
        <v>0</v>
      </c>
      <c r="V3091" s="9">
        <v>188.1404</v>
      </c>
    </row>
    <row r="3092" spans="1:22" ht="14.25" customHeight="1" x14ac:dyDescent="0.3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6">
        <v>447.85999999999996</v>
      </c>
      <c r="T3092" s="1">
        <v>7</v>
      </c>
      <c r="U3092" s="1">
        <v>0</v>
      </c>
      <c r="V3092" s="9">
        <v>219.45140000000001</v>
      </c>
    </row>
    <row r="3093" spans="1:22" ht="14.25" customHeight="1" x14ac:dyDescent="0.3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6">
        <v>479.95</v>
      </c>
      <c r="T3093" s="1">
        <v>5</v>
      </c>
      <c r="U3093" s="1">
        <v>0</v>
      </c>
      <c r="V3093" s="9">
        <v>129.5865</v>
      </c>
    </row>
    <row r="3094" spans="1:22" ht="14.25" customHeight="1" x14ac:dyDescent="0.3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6">
        <v>166.44</v>
      </c>
      <c r="T3094" s="1">
        <v>3</v>
      </c>
      <c r="U3094" s="1">
        <v>0</v>
      </c>
      <c r="V3094" s="9">
        <v>79.891199999999998</v>
      </c>
    </row>
    <row r="3095" spans="1:22" ht="14.25" customHeight="1" x14ac:dyDescent="0.3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6">
        <v>31.680000000000003</v>
      </c>
      <c r="T3095" s="1">
        <v>4</v>
      </c>
      <c r="U3095" s="1">
        <v>0.2</v>
      </c>
      <c r="V3095" s="9">
        <v>2.7719999999999994</v>
      </c>
    </row>
    <row r="3096" spans="1:22" ht="14.25" customHeight="1" x14ac:dyDescent="0.3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6">
        <v>10.368000000000002</v>
      </c>
      <c r="T3096" s="1">
        <v>2</v>
      </c>
      <c r="U3096" s="1">
        <v>0.2</v>
      </c>
      <c r="V3096" s="9">
        <v>3.6288</v>
      </c>
    </row>
    <row r="3097" spans="1:22" ht="14.25" customHeight="1" x14ac:dyDescent="0.3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6">
        <v>12.032</v>
      </c>
      <c r="T3097" s="1">
        <v>8</v>
      </c>
      <c r="U3097" s="1">
        <v>0.2</v>
      </c>
      <c r="V3097" s="9">
        <v>2.2559999999999993</v>
      </c>
    </row>
    <row r="3098" spans="1:22" ht="14.25" customHeight="1" x14ac:dyDescent="0.3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6">
        <v>5.7679999999999989</v>
      </c>
      <c r="T3098" s="1">
        <v>2</v>
      </c>
      <c r="U3098" s="1">
        <v>0.8</v>
      </c>
      <c r="V3098" s="9">
        <v>-13.554800000000004</v>
      </c>
    </row>
    <row r="3099" spans="1:22" ht="14.25" customHeight="1" x14ac:dyDescent="0.3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6">
        <v>33.119999999999997</v>
      </c>
      <c r="T3099" s="1">
        <v>4</v>
      </c>
      <c r="U3099" s="1">
        <v>0.2</v>
      </c>
      <c r="V3099" s="9">
        <v>11.592000000000001</v>
      </c>
    </row>
    <row r="3100" spans="1:22" ht="14.25" customHeight="1" x14ac:dyDescent="0.3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6">
        <v>220.26559999999998</v>
      </c>
      <c r="T3100" s="1">
        <v>4</v>
      </c>
      <c r="U3100" s="1">
        <v>0.32</v>
      </c>
      <c r="V3100" s="9">
        <v>-42.1096</v>
      </c>
    </row>
    <row r="3101" spans="1:22" ht="14.25" customHeight="1" x14ac:dyDescent="0.3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6">
        <v>10.776000000000002</v>
      </c>
      <c r="T3101" s="1">
        <v>3</v>
      </c>
      <c r="U3101" s="1">
        <v>0.2</v>
      </c>
      <c r="V3101" s="9">
        <v>3.5021999999999989</v>
      </c>
    </row>
    <row r="3102" spans="1:22" ht="14.25" customHeight="1" x14ac:dyDescent="0.3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6">
        <v>242.35200000000003</v>
      </c>
      <c r="T3102" s="1">
        <v>3</v>
      </c>
      <c r="U3102" s="1">
        <v>0.2</v>
      </c>
      <c r="V3102" s="9">
        <v>9.0881999999999721</v>
      </c>
    </row>
    <row r="3103" spans="1:22" ht="14.25" customHeight="1" x14ac:dyDescent="0.3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6">
        <v>695.16</v>
      </c>
      <c r="T3103" s="1">
        <v>6</v>
      </c>
      <c r="U3103" s="1">
        <v>0</v>
      </c>
      <c r="V3103" s="9">
        <v>34.757999999999953</v>
      </c>
    </row>
    <row r="3104" spans="1:22" ht="14.25" customHeight="1" x14ac:dyDescent="0.3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6">
        <v>220.98</v>
      </c>
      <c r="T3104" s="1">
        <v>1</v>
      </c>
      <c r="U3104" s="1">
        <v>0</v>
      </c>
      <c r="V3104" s="9">
        <v>50.825400000000002</v>
      </c>
    </row>
    <row r="3105" spans="1:22" ht="14.25" customHeight="1" x14ac:dyDescent="0.3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6">
        <v>12.957000000000001</v>
      </c>
      <c r="T3105" s="1">
        <v>7</v>
      </c>
      <c r="U3105" s="1">
        <v>0.7</v>
      </c>
      <c r="V3105" s="9">
        <v>-9.5018000000000029</v>
      </c>
    </row>
    <row r="3106" spans="1:22" ht="14.25" customHeight="1" x14ac:dyDescent="0.3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6">
        <v>25.68</v>
      </c>
      <c r="T3106" s="1">
        <v>6</v>
      </c>
      <c r="U3106" s="1">
        <v>0</v>
      </c>
      <c r="V3106" s="9">
        <v>11.555999999999997</v>
      </c>
    </row>
    <row r="3107" spans="1:22" ht="14.25" customHeight="1" x14ac:dyDescent="0.3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6">
        <v>15.712000000000002</v>
      </c>
      <c r="T3107" s="1">
        <v>4</v>
      </c>
      <c r="U3107" s="1">
        <v>0.2</v>
      </c>
      <c r="V3107" s="9">
        <v>5.6955999999999989</v>
      </c>
    </row>
    <row r="3108" spans="1:22" ht="14.25" customHeight="1" x14ac:dyDescent="0.3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6">
        <v>298.464</v>
      </c>
      <c r="T3108" s="1">
        <v>6</v>
      </c>
      <c r="U3108" s="1">
        <v>0.2</v>
      </c>
      <c r="V3108" s="9">
        <v>26.115600000000015</v>
      </c>
    </row>
    <row r="3109" spans="1:22" ht="14.25" customHeight="1" x14ac:dyDescent="0.3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6">
        <v>21.93</v>
      </c>
      <c r="T3109" s="1">
        <v>3</v>
      </c>
      <c r="U3109" s="1">
        <v>0</v>
      </c>
      <c r="V3109" s="9">
        <v>10.087799999999998</v>
      </c>
    </row>
    <row r="3110" spans="1:22" ht="14.25" customHeight="1" x14ac:dyDescent="0.3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6">
        <v>242.94</v>
      </c>
      <c r="T3110" s="1">
        <v>3</v>
      </c>
      <c r="U3110" s="1">
        <v>0</v>
      </c>
      <c r="V3110" s="9">
        <v>4.8588000000000164</v>
      </c>
    </row>
    <row r="3111" spans="1:22" ht="14.25" customHeight="1" x14ac:dyDescent="0.3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6">
        <v>7.64</v>
      </c>
      <c r="T3111" s="1">
        <v>1</v>
      </c>
      <c r="U3111" s="1">
        <v>0</v>
      </c>
      <c r="V3111" s="9">
        <v>3.7435999999999998</v>
      </c>
    </row>
    <row r="3112" spans="1:22" ht="14.25" customHeight="1" x14ac:dyDescent="0.3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6">
        <v>51.84</v>
      </c>
      <c r="T3112" s="1">
        <v>8</v>
      </c>
      <c r="U3112" s="1">
        <v>0</v>
      </c>
      <c r="V3112" s="9">
        <v>25.401600000000002</v>
      </c>
    </row>
    <row r="3113" spans="1:22" ht="14.25" customHeight="1" x14ac:dyDescent="0.3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6">
        <v>265.17</v>
      </c>
      <c r="T3113" s="1">
        <v>1</v>
      </c>
      <c r="U3113" s="1">
        <v>0</v>
      </c>
      <c r="V3113" s="9">
        <v>47.730599999999981</v>
      </c>
    </row>
    <row r="3114" spans="1:22" ht="14.25" customHeight="1" x14ac:dyDescent="0.3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6">
        <v>837.59999999999991</v>
      </c>
      <c r="T3114" s="1">
        <v>3</v>
      </c>
      <c r="U3114" s="1">
        <v>0.2</v>
      </c>
      <c r="V3114" s="9">
        <v>62.82000000000005</v>
      </c>
    </row>
    <row r="3115" spans="1:22" ht="14.25" customHeight="1" x14ac:dyDescent="0.3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6">
        <v>135.9</v>
      </c>
      <c r="T3115" s="1">
        <v>5</v>
      </c>
      <c r="U3115" s="1">
        <v>0</v>
      </c>
      <c r="V3115" s="9">
        <v>63.872999999999998</v>
      </c>
    </row>
    <row r="3116" spans="1:22" ht="14.25" customHeight="1" x14ac:dyDescent="0.3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6">
        <v>34.68</v>
      </c>
      <c r="T3116" s="1">
        <v>6</v>
      </c>
      <c r="U3116" s="1">
        <v>0</v>
      </c>
      <c r="V3116" s="9">
        <v>16.993200000000002</v>
      </c>
    </row>
    <row r="3117" spans="1:22" ht="14.25" customHeight="1" x14ac:dyDescent="0.3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6">
        <v>532.70400000000006</v>
      </c>
      <c r="T3117" s="1">
        <v>6</v>
      </c>
      <c r="U3117" s="1">
        <v>0.2</v>
      </c>
      <c r="V3117" s="9">
        <v>-39.952800000000025</v>
      </c>
    </row>
    <row r="3118" spans="1:22" ht="14.25" customHeight="1" x14ac:dyDescent="0.3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6">
        <v>43.099999999999994</v>
      </c>
      <c r="T3118" s="1">
        <v>5</v>
      </c>
      <c r="U3118" s="1">
        <v>0</v>
      </c>
      <c r="V3118" s="9">
        <v>11.206</v>
      </c>
    </row>
    <row r="3119" spans="1:22" ht="14.25" customHeight="1" x14ac:dyDescent="0.3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6">
        <v>15.88</v>
      </c>
      <c r="T3119" s="1">
        <v>4</v>
      </c>
      <c r="U3119" s="1">
        <v>0</v>
      </c>
      <c r="V3119" s="9">
        <v>0.15879999999999939</v>
      </c>
    </row>
    <row r="3120" spans="1:22" ht="14.25" customHeight="1" x14ac:dyDescent="0.3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6">
        <v>1123.92</v>
      </c>
      <c r="T3120" s="1">
        <v>5</v>
      </c>
      <c r="U3120" s="1">
        <v>0.2</v>
      </c>
      <c r="V3120" s="9">
        <v>-182.63700000000017</v>
      </c>
    </row>
    <row r="3121" spans="1:22" ht="14.25" customHeight="1" x14ac:dyDescent="0.3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6">
        <v>249.58400000000003</v>
      </c>
      <c r="T3121" s="1">
        <v>2</v>
      </c>
      <c r="U3121" s="1">
        <v>0.2</v>
      </c>
      <c r="V3121" s="9">
        <v>31.197999999999986</v>
      </c>
    </row>
    <row r="3122" spans="1:22" ht="14.25" customHeight="1" x14ac:dyDescent="0.3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6">
        <v>48.671999999999997</v>
      </c>
      <c r="T3122" s="1">
        <v>3</v>
      </c>
      <c r="U3122" s="1">
        <v>0.2</v>
      </c>
      <c r="V3122" s="9">
        <v>7.3007999999999988</v>
      </c>
    </row>
    <row r="3123" spans="1:22" ht="14.25" customHeight="1" x14ac:dyDescent="0.3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6">
        <v>60.768000000000001</v>
      </c>
      <c r="T3123" s="1">
        <v>2</v>
      </c>
      <c r="U3123" s="1">
        <v>0.2</v>
      </c>
      <c r="V3123" s="9">
        <v>7.5959999999999894</v>
      </c>
    </row>
    <row r="3124" spans="1:22" ht="14.25" customHeight="1" x14ac:dyDescent="0.3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6">
        <v>78.600000000000009</v>
      </c>
      <c r="T3124" s="1">
        <v>5</v>
      </c>
      <c r="U3124" s="1">
        <v>0.7</v>
      </c>
      <c r="V3124" s="9">
        <v>-62.88000000000001</v>
      </c>
    </row>
    <row r="3125" spans="1:22" ht="14.25" customHeight="1" x14ac:dyDescent="0.3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6">
        <v>3.7680000000000007</v>
      </c>
      <c r="T3125" s="1">
        <v>2</v>
      </c>
      <c r="U3125" s="1">
        <v>0.7</v>
      </c>
      <c r="V3125" s="9">
        <v>-3.1400000000000006</v>
      </c>
    </row>
    <row r="3126" spans="1:22" ht="14.25" customHeight="1" x14ac:dyDescent="0.3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6">
        <v>1036.624</v>
      </c>
      <c r="T3126" s="1">
        <v>2</v>
      </c>
      <c r="U3126" s="1">
        <v>0.2</v>
      </c>
      <c r="V3126" s="9">
        <v>51.831200000000024</v>
      </c>
    </row>
    <row r="3127" spans="1:22" ht="14.25" customHeight="1" x14ac:dyDescent="0.3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6">
        <v>563.80799999999999</v>
      </c>
      <c r="T3127" s="1">
        <v>4</v>
      </c>
      <c r="U3127" s="1">
        <v>0.2</v>
      </c>
      <c r="V3127" s="9">
        <v>21.142799999999966</v>
      </c>
    </row>
    <row r="3128" spans="1:22" ht="14.25" customHeight="1" x14ac:dyDescent="0.3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6">
        <v>258.52799999999996</v>
      </c>
      <c r="T3128" s="1">
        <v>2</v>
      </c>
      <c r="U3128" s="1">
        <v>0.4</v>
      </c>
      <c r="V3128" s="9">
        <v>-47.396800000000013</v>
      </c>
    </row>
    <row r="3129" spans="1:22" ht="14.25" customHeight="1" x14ac:dyDescent="0.3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6">
        <v>49.12</v>
      </c>
      <c r="T3129" s="1">
        <v>4</v>
      </c>
      <c r="U3129" s="1">
        <v>0</v>
      </c>
      <c r="V3129" s="9">
        <v>23.086399999999998</v>
      </c>
    </row>
    <row r="3130" spans="1:22" ht="14.25" customHeight="1" x14ac:dyDescent="0.3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6">
        <v>44.46</v>
      </c>
      <c r="T3130" s="1">
        <v>2</v>
      </c>
      <c r="U3130" s="1">
        <v>0</v>
      </c>
      <c r="V3130" s="9">
        <v>14.671799999999998</v>
      </c>
    </row>
    <row r="3131" spans="1:22" ht="14.25" customHeight="1" x14ac:dyDescent="0.3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6">
        <v>241.56799999999998</v>
      </c>
      <c r="T3131" s="1">
        <v>2</v>
      </c>
      <c r="U3131" s="1">
        <v>0.2</v>
      </c>
      <c r="V3131" s="9">
        <v>18.11760000000001</v>
      </c>
    </row>
    <row r="3132" spans="1:22" ht="14.25" customHeight="1" x14ac:dyDescent="0.3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6">
        <v>395</v>
      </c>
      <c r="T3132" s="1">
        <v>5</v>
      </c>
      <c r="U3132" s="1">
        <v>0</v>
      </c>
      <c r="V3132" s="9">
        <v>39.499999999999957</v>
      </c>
    </row>
    <row r="3133" spans="1:22" ht="14.25" customHeight="1" x14ac:dyDescent="0.3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6">
        <v>627.16800000000012</v>
      </c>
      <c r="T3133" s="1">
        <v>4</v>
      </c>
      <c r="U3133" s="1">
        <v>0.2</v>
      </c>
      <c r="V3133" s="9">
        <v>70.55639999999994</v>
      </c>
    </row>
    <row r="3134" spans="1:22" ht="14.25" customHeight="1" x14ac:dyDescent="0.3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6">
        <v>13.28</v>
      </c>
      <c r="T3134" s="1">
        <v>2</v>
      </c>
      <c r="U3134" s="1">
        <v>0</v>
      </c>
      <c r="V3134" s="9">
        <v>6.3743999999999996</v>
      </c>
    </row>
    <row r="3135" spans="1:22" ht="14.25" customHeight="1" x14ac:dyDescent="0.3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6">
        <v>12.672000000000001</v>
      </c>
      <c r="T3135" s="1">
        <v>3</v>
      </c>
      <c r="U3135" s="1">
        <v>0.2</v>
      </c>
      <c r="V3135" s="9">
        <v>4.4352000000000009</v>
      </c>
    </row>
    <row r="3136" spans="1:22" ht="14.25" customHeight="1" x14ac:dyDescent="0.3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6">
        <v>30.559999999999992</v>
      </c>
      <c r="T3136" s="1">
        <v>5</v>
      </c>
      <c r="U3136" s="1">
        <v>0.8</v>
      </c>
      <c r="V3136" s="9">
        <v>-45.840000000000018</v>
      </c>
    </row>
    <row r="3137" spans="1:22" ht="14.25" customHeight="1" x14ac:dyDescent="0.3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6">
        <v>77.951999999999998</v>
      </c>
      <c r="T3137" s="1">
        <v>3</v>
      </c>
      <c r="U3137" s="1">
        <v>0.2</v>
      </c>
      <c r="V3137" s="9">
        <v>-15.590400000000002</v>
      </c>
    </row>
    <row r="3138" spans="1:22" ht="14.25" customHeight="1" x14ac:dyDescent="0.3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6">
        <v>67.992000000000004</v>
      </c>
      <c r="T3138" s="1">
        <v>1</v>
      </c>
      <c r="U3138" s="1">
        <v>0.2</v>
      </c>
      <c r="V3138" s="9">
        <v>8.4989999999999917</v>
      </c>
    </row>
    <row r="3139" spans="1:22" ht="14.25" customHeight="1" x14ac:dyDescent="0.3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6">
        <v>12.224</v>
      </c>
      <c r="T3139" s="1">
        <v>2</v>
      </c>
      <c r="U3139" s="1">
        <v>0.2</v>
      </c>
      <c r="V3139" s="9">
        <v>4.4311999999999996</v>
      </c>
    </row>
    <row r="3140" spans="1:22" ht="14.25" customHeight="1" x14ac:dyDescent="0.3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6">
        <v>44.783999999999999</v>
      </c>
      <c r="T3140" s="1">
        <v>2</v>
      </c>
      <c r="U3140" s="1">
        <v>0.2</v>
      </c>
      <c r="V3140" s="9">
        <v>-0.55980000000000452</v>
      </c>
    </row>
    <row r="3141" spans="1:22" ht="14.25" customHeight="1" x14ac:dyDescent="0.3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6">
        <v>22.847999999999999</v>
      </c>
      <c r="T3141" s="1">
        <v>3</v>
      </c>
      <c r="U3141" s="1">
        <v>0.6</v>
      </c>
      <c r="V3141" s="9">
        <v>-17.707200000000007</v>
      </c>
    </row>
    <row r="3142" spans="1:22" ht="14.25" customHeight="1" x14ac:dyDescent="0.3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6">
        <v>206.43</v>
      </c>
      <c r="T3142" s="1">
        <v>3</v>
      </c>
      <c r="U3142" s="1">
        <v>0</v>
      </c>
      <c r="V3142" s="9">
        <v>90.829200000000014</v>
      </c>
    </row>
    <row r="3143" spans="1:22" ht="14.25" customHeight="1" x14ac:dyDescent="0.3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6">
        <v>210.39199999999997</v>
      </c>
      <c r="T3143" s="1">
        <v>2</v>
      </c>
      <c r="U3143" s="1">
        <v>0.8</v>
      </c>
      <c r="V3143" s="9">
        <v>-336.62720000000013</v>
      </c>
    </row>
    <row r="3144" spans="1:22" ht="14.25" customHeight="1" x14ac:dyDescent="0.3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6">
        <v>119.96000000000001</v>
      </c>
      <c r="T3144" s="1">
        <v>5</v>
      </c>
      <c r="U3144" s="1">
        <v>0.2</v>
      </c>
      <c r="V3144" s="9">
        <v>35.988000000000007</v>
      </c>
    </row>
    <row r="3145" spans="1:22" ht="14.25" customHeight="1" x14ac:dyDescent="0.3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6">
        <v>10.608000000000001</v>
      </c>
      <c r="T3145" s="1">
        <v>6</v>
      </c>
      <c r="U3145" s="1">
        <v>0.2</v>
      </c>
      <c r="V3145" s="9">
        <v>0.92819999999999991</v>
      </c>
    </row>
    <row r="3146" spans="1:22" ht="14.25" customHeight="1" x14ac:dyDescent="0.3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6">
        <v>347.80200000000002</v>
      </c>
      <c r="T3146" s="1">
        <v>7</v>
      </c>
      <c r="U3146" s="1">
        <v>0.3</v>
      </c>
      <c r="V3146" s="9">
        <v>-24.842999999999961</v>
      </c>
    </row>
    <row r="3147" spans="1:22" ht="14.25" customHeight="1" x14ac:dyDescent="0.3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6">
        <v>963.13600000000008</v>
      </c>
      <c r="T3147" s="1">
        <v>4</v>
      </c>
      <c r="U3147" s="1">
        <v>0.2</v>
      </c>
      <c r="V3147" s="9">
        <v>108.35279999999986</v>
      </c>
    </row>
    <row r="3148" spans="1:22" ht="14.25" customHeight="1" x14ac:dyDescent="0.3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6">
        <v>88.77600000000001</v>
      </c>
      <c r="T3148" s="1">
        <v>3</v>
      </c>
      <c r="U3148" s="1">
        <v>0.2</v>
      </c>
      <c r="V3148" s="9">
        <v>7.7679000000000009</v>
      </c>
    </row>
    <row r="3149" spans="1:22" ht="14.25" customHeight="1" x14ac:dyDescent="0.3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6">
        <v>32.400000000000006</v>
      </c>
      <c r="T3149" s="1">
        <v>5</v>
      </c>
      <c r="U3149" s="1">
        <v>0</v>
      </c>
      <c r="V3149" s="9">
        <v>10.367999999999999</v>
      </c>
    </row>
    <row r="3150" spans="1:22" ht="14.25" customHeight="1" x14ac:dyDescent="0.3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6">
        <v>32.400000000000006</v>
      </c>
      <c r="T3150" s="1">
        <v>5</v>
      </c>
      <c r="U3150" s="1">
        <v>0</v>
      </c>
      <c r="V3150" s="9">
        <v>15.552000000000001</v>
      </c>
    </row>
    <row r="3151" spans="1:22" ht="14.25" customHeight="1" x14ac:dyDescent="0.3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6">
        <v>31.049999999999997</v>
      </c>
      <c r="T3151" s="1">
        <v>3</v>
      </c>
      <c r="U3151" s="1">
        <v>0</v>
      </c>
      <c r="V3151" s="9">
        <v>14.904</v>
      </c>
    </row>
    <row r="3152" spans="1:22" ht="14.25" customHeight="1" x14ac:dyDescent="0.3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6">
        <v>2025.3600000000001</v>
      </c>
      <c r="T3152" s="1">
        <v>6</v>
      </c>
      <c r="U3152" s="1">
        <v>0.2</v>
      </c>
      <c r="V3152" s="9">
        <v>607.60800000000006</v>
      </c>
    </row>
    <row r="3153" spans="1:22" ht="14.25" customHeight="1" x14ac:dyDescent="0.3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6">
        <v>1799.9940000000001</v>
      </c>
      <c r="T3153" s="1">
        <v>2</v>
      </c>
      <c r="U3153" s="1">
        <v>0.7</v>
      </c>
      <c r="V3153" s="9">
        <v>-2639.9912000000004</v>
      </c>
    </row>
    <row r="3154" spans="1:22" ht="14.25" customHeight="1" x14ac:dyDescent="0.3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6">
        <v>101.98799999999999</v>
      </c>
      <c r="T3154" s="1">
        <v>2</v>
      </c>
      <c r="U3154" s="1">
        <v>0.4</v>
      </c>
      <c r="V3154" s="9">
        <v>-16.998000000000019</v>
      </c>
    </row>
    <row r="3155" spans="1:22" ht="14.25" customHeight="1" x14ac:dyDescent="0.3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6">
        <v>262.86399999999998</v>
      </c>
      <c r="T3155" s="1">
        <v>7</v>
      </c>
      <c r="U3155" s="1">
        <v>0.2</v>
      </c>
      <c r="V3155" s="9">
        <v>69.001800000000017</v>
      </c>
    </row>
    <row r="3156" spans="1:22" ht="14.25" customHeight="1" x14ac:dyDescent="0.3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6">
        <v>735.98</v>
      </c>
      <c r="T3156" s="1">
        <v>2</v>
      </c>
      <c r="U3156" s="1">
        <v>0</v>
      </c>
      <c r="V3156" s="9">
        <v>331.19099999999997</v>
      </c>
    </row>
    <row r="3157" spans="1:22" ht="14.25" customHeight="1" x14ac:dyDescent="0.3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6">
        <v>93.024000000000001</v>
      </c>
      <c r="T3157" s="1">
        <v>3</v>
      </c>
      <c r="U3157" s="1">
        <v>0.2</v>
      </c>
      <c r="V3157" s="9">
        <v>33.721199999999996</v>
      </c>
    </row>
    <row r="3158" spans="1:22" ht="14.25" customHeight="1" x14ac:dyDescent="0.3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6">
        <v>284.36399999999998</v>
      </c>
      <c r="T3158" s="1">
        <v>2</v>
      </c>
      <c r="U3158" s="1">
        <v>0.4</v>
      </c>
      <c r="V3158" s="9">
        <v>-75.830400000000054</v>
      </c>
    </row>
    <row r="3159" spans="1:22" ht="14.25" customHeight="1" x14ac:dyDescent="0.3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6">
        <v>26</v>
      </c>
      <c r="T3159" s="1">
        <v>2</v>
      </c>
      <c r="U3159" s="1">
        <v>0</v>
      </c>
      <c r="V3159" s="9">
        <v>11.7</v>
      </c>
    </row>
    <row r="3160" spans="1:22" ht="14.25" customHeight="1" x14ac:dyDescent="0.3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6">
        <v>67.64</v>
      </c>
      <c r="T3160" s="1">
        <v>5</v>
      </c>
      <c r="U3160" s="1">
        <v>0.2</v>
      </c>
      <c r="V3160" s="9">
        <v>5.9184999999999981</v>
      </c>
    </row>
    <row r="3161" spans="1:22" ht="14.25" customHeight="1" x14ac:dyDescent="0.3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6">
        <v>119.97600000000001</v>
      </c>
      <c r="T3161" s="1">
        <v>3</v>
      </c>
      <c r="U3161" s="1">
        <v>0.2</v>
      </c>
      <c r="V3161" s="9">
        <v>-17.996400000000019</v>
      </c>
    </row>
    <row r="3162" spans="1:22" ht="14.25" customHeight="1" x14ac:dyDescent="0.3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6">
        <v>5.1799999999999988</v>
      </c>
      <c r="T3162" s="1">
        <v>5</v>
      </c>
      <c r="U3162" s="1">
        <v>0.8</v>
      </c>
      <c r="V3162" s="9">
        <v>-8.0289999999999999</v>
      </c>
    </row>
    <row r="3163" spans="1:22" ht="14.25" customHeight="1" x14ac:dyDescent="0.3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6">
        <v>15.56</v>
      </c>
      <c r="T3163" s="1">
        <v>2</v>
      </c>
      <c r="U3163" s="1">
        <v>0</v>
      </c>
      <c r="V3163" s="9">
        <v>7.3132000000000001</v>
      </c>
    </row>
    <row r="3164" spans="1:22" ht="14.25" customHeight="1" x14ac:dyDescent="0.3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6">
        <v>78.349999999999994</v>
      </c>
      <c r="T3164" s="1">
        <v>5</v>
      </c>
      <c r="U3164" s="1">
        <v>0</v>
      </c>
      <c r="V3164" s="9">
        <v>36.824499999999993</v>
      </c>
    </row>
    <row r="3165" spans="1:22" ht="14.25" customHeight="1" x14ac:dyDescent="0.3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6">
        <v>59.519999999999996</v>
      </c>
      <c r="T3165" s="1">
        <v>3</v>
      </c>
      <c r="U3165" s="1">
        <v>0</v>
      </c>
      <c r="V3165" s="9">
        <v>15.475200000000001</v>
      </c>
    </row>
    <row r="3166" spans="1:22" ht="14.25" customHeight="1" x14ac:dyDescent="0.3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6">
        <v>38.520000000000003</v>
      </c>
      <c r="T3166" s="1">
        <v>9</v>
      </c>
      <c r="U3166" s="1">
        <v>0</v>
      </c>
      <c r="V3166" s="9">
        <v>17.333999999999996</v>
      </c>
    </row>
    <row r="3167" spans="1:22" ht="14.25" customHeight="1" x14ac:dyDescent="0.3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6">
        <v>239.98400000000004</v>
      </c>
      <c r="T3167" s="1">
        <v>2</v>
      </c>
      <c r="U3167" s="1">
        <v>0.2</v>
      </c>
      <c r="V3167" s="9">
        <v>23.998400000000004</v>
      </c>
    </row>
    <row r="3168" spans="1:22" ht="14.25" customHeight="1" x14ac:dyDescent="0.3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6">
        <v>19.350000000000001</v>
      </c>
      <c r="T3168" s="1">
        <v>3</v>
      </c>
      <c r="U3168" s="1">
        <v>0</v>
      </c>
      <c r="V3168" s="9">
        <v>9.4815000000000005</v>
      </c>
    </row>
    <row r="3169" spans="1:22" ht="14.25" customHeight="1" x14ac:dyDescent="0.3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6">
        <v>67</v>
      </c>
      <c r="T3169" s="1">
        <v>5</v>
      </c>
      <c r="U3169" s="1">
        <v>0</v>
      </c>
      <c r="V3169" s="9">
        <v>32.159999999999997</v>
      </c>
    </row>
    <row r="3170" spans="1:22" ht="14.25" customHeight="1" x14ac:dyDescent="0.3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6">
        <v>390.27199999999999</v>
      </c>
      <c r="T3170" s="1">
        <v>8</v>
      </c>
      <c r="U3170" s="1">
        <v>0.2</v>
      </c>
      <c r="V3170" s="9">
        <v>-24.39200000000001</v>
      </c>
    </row>
    <row r="3171" spans="1:22" ht="14.25" customHeight="1" x14ac:dyDescent="0.3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6">
        <v>62.192000000000007</v>
      </c>
      <c r="T3171" s="1">
        <v>13</v>
      </c>
      <c r="U3171" s="1">
        <v>0.2</v>
      </c>
      <c r="V3171" s="9">
        <v>19.434999999999995</v>
      </c>
    </row>
    <row r="3172" spans="1:22" ht="14.25" customHeight="1" x14ac:dyDescent="0.3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6">
        <v>23.88</v>
      </c>
      <c r="T3172" s="1">
        <v>6</v>
      </c>
      <c r="U3172" s="1">
        <v>0</v>
      </c>
      <c r="V3172" s="9">
        <v>11.223600000000001</v>
      </c>
    </row>
    <row r="3173" spans="1:22" ht="14.25" customHeight="1" x14ac:dyDescent="0.3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6">
        <v>3.1679999999999993</v>
      </c>
      <c r="T3173" s="1">
        <v>2</v>
      </c>
      <c r="U3173" s="1">
        <v>0.8</v>
      </c>
      <c r="V3173" s="9">
        <v>-4.7520000000000007</v>
      </c>
    </row>
    <row r="3174" spans="1:22" ht="14.25" customHeight="1" x14ac:dyDescent="0.3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6">
        <v>528.42999999999995</v>
      </c>
      <c r="T3174" s="1">
        <v>5</v>
      </c>
      <c r="U3174" s="1">
        <v>0.3</v>
      </c>
      <c r="V3174" s="9">
        <v>0</v>
      </c>
    </row>
    <row r="3175" spans="1:22" ht="14.25" customHeight="1" x14ac:dyDescent="0.3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6">
        <v>13.392000000000001</v>
      </c>
      <c r="T3175" s="1">
        <v>3</v>
      </c>
      <c r="U3175" s="1">
        <v>0.2</v>
      </c>
      <c r="V3175" s="9">
        <v>1.5065999999999975</v>
      </c>
    </row>
    <row r="3176" spans="1:22" ht="14.25" customHeight="1" x14ac:dyDescent="0.3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6">
        <v>181.86</v>
      </c>
      <c r="T3176" s="1">
        <v>7</v>
      </c>
      <c r="U3176" s="1">
        <v>0</v>
      </c>
      <c r="V3176" s="9">
        <v>50.9208</v>
      </c>
    </row>
    <row r="3177" spans="1:22" ht="14.25" customHeight="1" x14ac:dyDescent="0.3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6">
        <v>180.58800000000005</v>
      </c>
      <c r="T3177" s="1">
        <v>2</v>
      </c>
      <c r="U3177" s="1">
        <v>0.7</v>
      </c>
      <c r="V3177" s="9">
        <v>-240.78400000000005</v>
      </c>
    </row>
    <row r="3178" spans="1:22" ht="14.25" customHeight="1" x14ac:dyDescent="0.3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6">
        <v>47.984000000000002</v>
      </c>
      <c r="T3178" s="1">
        <v>2</v>
      </c>
      <c r="U3178" s="1">
        <v>0.2</v>
      </c>
      <c r="V3178" s="9">
        <v>0.59979999999999656</v>
      </c>
    </row>
    <row r="3179" spans="1:22" ht="14.25" customHeight="1" x14ac:dyDescent="0.3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6">
        <v>18.760000000000002</v>
      </c>
      <c r="T3179" s="1">
        <v>2</v>
      </c>
      <c r="U3179" s="1">
        <v>0</v>
      </c>
      <c r="V3179" s="9">
        <v>9.0048000000000012</v>
      </c>
    </row>
    <row r="3180" spans="1:22" ht="14.25" customHeight="1" x14ac:dyDescent="0.3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6">
        <v>20.94</v>
      </c>
      <c r="T3180" s="1">
        <v>3</v>
      </c>
      <c r="U3180" s="1">
        <v>0</v>
      </c>
      <c r="V3180" s="9">
        <v>6.0725999999999987</v>
      </c>
    </row>
    <row r="3181" spans="1:22" ht="14.25" customHeight="1" x14ac:dyDescent="0.3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6">
        <v>58.68</v>
      </c>
      <c r="T3181" s="1">
        <v>2</v>
      </c>
      <c r="U3181" s="1">
        <v>0</v>
      </c>
      <c r="V3181" s="9">
        <v>18.190799999999996</v>
      </c>
    </row>
    <row r="3182" spans="1:22" ht="14.25" customHeight="1" x14ac:dyDescent="0.3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6">
        <v>254.89999999999998</v>
      </c>
      <c r="T3182" s="1">
        <v>5</v>
      </c>
      <c r="U3182" s="1">
        <v>0</v>
      </c>
      <c r="V3182" s="9">
        <v>68.823000000000008</v>
      </c>
    </row>
    <row r="3183" spans="1:22" ht="14.25" customHeight="1" x14ac:dyDescent="0.3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6">
        <v>9.64</v>
      </c>
      <c r="T3183" s="1">
        <v>2</v>
      </c>
      <c r="U3183" s="1">
        <v>0</v>
      </c>
      <c r="V3183" s="9">
        <v>4.4344000000000001</v>
      </c>
    </row>
    <row r="3184" spans="1:22" ht="14.25" customHeight="1" x14ac:dyDescent="0.3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6">
        <v>826.62000000000012</v>
      </c>
      <c r="T3184" s="1">
        <v>3</v>
      </c>
      <c r="U3184" s="1">
        <v>0</v>
      </c>
      <c r="V3184" s="9">
        <v>355.4466000000001</v>
      </c>
    </row>
    <row r="3185" spans="1:22" ht="14.25" customHeight="1" x14ac:dyDescent="0.3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6">
        <v>1633.14</v>
      </c>
      <c r="T3185" s="1">
        <v>9</v>
      </c>
      <c r="U3185" s="1">
        <v>0</v>
      </c>
      <c r="V3185" s="9">
        <v>473.61059999999975</v>
      </c>
    </row>
    <row r="3186" spans="1:22" ht="14.25" customHeight="1" x14ac:dyDescent="0.3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6">
        <v>544.38</v>
      </c>
      <c r="T3186" s="1">
        <v>3</v>
      </c>
      <c r="U3186" s="1">
        <v>0</v>
      </c>
      <c r="V3186" s="9">
        <v>157.87019999999993</v>
      </c>
    </row>
    <row r="3187" spans="1:22" ht="14.25" customHeight="1" x14ac:dyDescent="0.3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6">
        <v>26.045999999999992</v>
      </c>
      <c r="T3187" s="1">
        <v>3</v>
      </c>
      <c r="U3187" s="1">
        <v>0.8</v>
      </c>
      <c r="V3187" s="9">
        <v>-44.278199999999998</v>
      </c>
    </row>
    <row r="3188" spans="1:22" ht="14.25" customHeight="1" x14ac:dyDescent="0.3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6">
        <v>74.352000000000004</v>
      </c>
      <c r="T3188" s="1">
        <v>3</v>
      </c>
      <c r="U3188" s="1">
        <v>0.2</v>
      </c>
      <c r="V3188" s="9">
        <v>26.952599999999997</v>
      </c>
    </row>
    <row r="3189" spans="1:22" ht="14.25" customHeight="1" x14ac:dyDescent="0.3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6">
        <v>69.930000000000007</v>
      </c>
      <c r="T3189" s="1">
        <v>7</v>
      </c>
      <c r="U3189" s="1">
        <v>0</v>
      </c>
      <c r="V3189" s="9">
        <v>32.1678</v>
      </c>
    </row>
    <row r="3190" spans="1:22" ht="14.25" customHeight="1" x14ac:dyDescent="0.3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6">
        <v>3.75</v>
      </c>
      <c r="T3190" s="1">
        <v>1</v>
      </c>
      <c r="U3190" s="1">
        <v>0</v>
      </c>
      <c r="V3190" s="9">
        <v>1.7999999999999998</v>
      </c>
    </row>
    <row r="3191" spans="1:22" ht="14.25" customHeight="1" x14ac:dyDescent="0.3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6">
        <v>20.928000000000001</v>
      </c>
      <c r="T3191" s="1">
        <v>4</v>
      </c>
      <c r="U3191" s="1">
        <v>0.2</v>
      </c>
      <c r="V3191" s="9">
        <v>7.5864000000000003</v>
      </c>
    </row>
    <row r="3192" spans="1:22" ht="14.25" customHeight="1" x14ac:dyDescent="0.3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6">
        <v>12.672000000000001</v>
      </c>
      <c r="T3192" s="1">
        <v>3</v>
      </c>
      <c r="U3192" s="1">
        <v>0.2</v>
      </c>
      <c r="V3192" s="9">
        <v>-3.1680000000000001</v>
      </c>
    </row>
    <row r="3193" spans="1:22" ht="14.25" customHeight="1" x14ac:dyDescent="0.3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6">
        <v>65.989999999999995</v>
      </c>
      <c r="T3193" s="1">
        <v>1</v>
      </c>
      <c r="U3193" s="1">
        <v>0</v>
      </c>
      <c r="V3193" s="9">
        <v>17.157400000000003</v>
      </c>
    </row>
    <row r="3194" spans="1:22" ht="14.25" customHeight="1" x14ac:dyDescent="0.3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6">
        <v>6.3699999999999983</v>
      </c>
      <c r="T3194" s="1">
        <v>7</v>
      </c>
      <c r="U3194" s="1">
        <v>0.8</v>
      </c>
      <c r="V3194" s="9">
        <v>-9.5550000000000015</v>
      </c>
    </row>
    <row r="3195" spans="1:22" ht="14.25" customHeight="1" x14ac:dyDescent="0.3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6">
        <v>3.6479999999999992</v>
      </c>
      <c r="T3195" s="1">
        <v>3</v>
      </c>
      <c r="U3195" s="1">
        <v>0.8</v>
      </c>
      <c r="V3195" s="9">
        <v>-6.0192000000000032</v>
      </c>
    </row>
    <row r="3196" spans="1:22" ht="14.25" customHeight="1" x14ac:dyDescent="0.3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6">
        <v>31.104000000000006</v>
      </c>
      <c r="T3196" s="1">
        <v>6</v>
      </c>
      <c r="U3196" s="1">
        <v>0.2</v>
      </c>
      <c r="V3196" s="9">
        <v>10.8864</v>
      </c>
    </row>
    <row r="3197" spans="1:22" ht="14.25" customHeight="1" x14ac:dyDescent="0.3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6">
        <v>23.34</v>
      </c>
      <c r="T3197" s="1">
        <v>3</v>
      </c>
      <c r="U3197" s="1">
        <v>0</v>
      </c>
      <c r="V3197" s="9">
        <v>0.23339999999999961</v>
      </c>
    </row>
    <row r="3198" spans="1:22" ht="14.25" customHeight="1" x14ac:dyDescent="0.3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6">
        <v>29.97</v>
      </c>
      <c r="T3198" s="1">
        <v>3</v>
      </c>
      <c r="U3198" s="1">
        <v>0</v>
      </c>
      <c r="V3198" s="9">
        <v>14.085899999999999</v>
      </c>
    </row>
    <row r="3199" spans="1:22" ht="14.25" customHeight="1" x14ac:dyDescent="0.3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6">
        <v>3.366000000000001</v>
      </c>
      <c r="T3199" s="1">
        <v>3</v>
      </c>
      <c r="U3199" s="1">
        <v>0.7</v>
      </c>
      <c r="V3199" s="9">
        <v>-2.2439999999999989</v>
      </c>
    </row>
    <row r="3200" spans="1:22" ht="14.25" customHeight="1" x14ac:dyDescent="0.3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6">
        <v>95.968000000000004</v>
      </c>
      <c r="T3200" s="1">
        <v>4</v>
      </c>
      <c r="U3200" s="1">
        <v>0.2</v>
      </c>
      <c r="V3200" s="9">
        <v>9.5968000000000053</v>
      </c>
    </row>
    <row r="3201" spans="1:22" ht="14.25" customHeight="1" x14ac:dyDescent="0.3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6">
        <v>18.704000000000001</v>
      </c>
      <c r="T3201" s="1">
        <v>7</v>
      </c>
      <c r="U3201" s="1">
        <v>0.2</v>
      </c>
      <c r="V3201" s="9">
        <v>2.3379999999999983</v>
      </c>
    </row>
    <row r="3202" spans="1:22" ht="14.25" customHeight="1" x14ac:dyDescent="0.3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6">
        <v>149.232</v>
      </c>
      <c r="T3202" s="1">
        <v>3</v>
      </c>
      <c r="U3202" s="1">
        <v>0.2</v>
      </c>
      <c r="V3202" s="9">
        <v>3.7308000000000021</v>
      </c>
    </row>
    <row r="3203" spans="1:22" ht="14.25" customHeight="1" x14ac:dyDescent="0.3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6">
        <v>15.936000000000002</v>
      </c>
      <c r="T3203" s="1">
        <v>4</v>
      </c>
      <c r="U3203" s="1">
        <v>0.2</v>
      </c>
      <c r="V3203" s="9">
        <v>5.7768000000000015</v>
      </c>
    </row>
    <row r="3204" spans="1:22" ht="14.25" customHeight="1" x14ac:dyDescent="0.3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6">
        <v>601.53599999999994</v>
      </c>
      <c r="T3204" s="1">
        <v>8</v>
      </c>
      <c r="U3204" s="1">
        <v>0.2</v>
      </c>
      <c r="V3204" s="9">
        <v>60.153600000000012</v>
      </c>
    </row>
    <row r="3205" spans="1:22" ht="14.25" customHeight="1" x14ac:dyDescent="0.3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6">
        <v>10.99</v>
      </c>
      <c r="T3205" s="1">
        <v>1</v>
      </c>
      <c r="U3205" s="1">
        <v>0</v>
      </c>
      <c r="V3205" s="9">
        <v>4.2861000000000002</v>
      </c>
    </row>
    <row r="3206" spans="1:22" ht="14.25" customHeight="1" x14ac:dyDescent="0.3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6">
        <v>39.880000000000003</v>
      </c>
      <c r="T3206" s="1">
        <v>2</v>
      </c>
      <c r="U3206" s="1">
        <v>0</v>
      </c>
      <c r="V3206" s="9">
        <v>11.166400000000003</v>
      </c>
    </row>
    <row r="3207" spans="1:22" ht="14.25" customHeight="1" x14ac:dyDescent="0.3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6">
        <v>62.24</v>
      </c>
      <c r="T3207" s="1">
        <v>8</v>
      </c>
      <c r="U3207" s="1">
        <v>0</v>
      </c>
      <c r="V3207" s="9">
        <v>28.007999999999996</v>
      </c>
    </row>
    <row r="3208" spans="1:22" ht="14.25" customHeight="1" x14ac:dyDescent="0.3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6">
        <v>53.2</v>
      </c>
      <c r="T3208" s="1">
        <v>5</v>
      </c>
      <c r="U3208" s="1">
        <v>0</v>
      </c>
      <c r="V3208" s="9">
        <v>14.896000000000003</v>
      </c>
    </row>
    <row r="3209" spans="1:22" ht="14.25" customHeight="1" x14ac:dyDescent="0.3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6">
        <v>39.840000000000003</v>
      </c>
      <c r="T3209" s="1">
        <v>8</v>
      </c>
      <c r="U3209" s="1">
        <v>0</v>
      </c>
      <c r="V3209" s="9">
        <v>18.3264</v>
      </c>
    </row>
    <row r="3210" spans="1:22" ht="14.25" customHeight="1" x14ac:dyDescent="0.3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6">
        <v>349.95</v>
      </c>
      <c r="T3210" s="1">
        <v>5</v>
      </c>
      <c r="U3210" s="1">
        <v>0</v>
      </c>
      <c r="V3210" s="9">
        <v>118.98299999999999</v>
      </c>
    </row>
    <row r="3211" spans="1:22" ht="14.25" customHeight="1" x14ac:dyDescent="0.3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6">
        <v>377.92800000000005</v>
      </c>
      <c r="T3211" s="1">
        <v>9</v>
      </c>
      <c r="U3211" s="1">
        <v>0.2</v>
      </c>
      <c r="V3211" s="9">
        <v>141.72300000000001</v>
      </c>
    </row>
    <row r="3212" spans="1:22" ht="14.25" customHeight="1" x14ac:dyDescent="0.3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6">
        <v>13.392000000000001</v>
      </c>
      <c r="T3212" s="1">
        <v>3</v>
      </c>
      <c r="U3212" s="1">
        <v>0.2</v>
      </c>
      <c r="V3212" s="9">
        <v>5.0220000000000002</v>
      </c>
    </row>
    <row r="3213" spans="1:22" ht="14.25" customHeight="1" x14ac:dyDescent="0.3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6">
        <v>11.227999999999998</v>
      </c>
      <c r="T3213" s="1">
        <v>7</v>
      </c>
      <c r="U3213" s="1">
        <v>0.8</v>
      </c>
      <c r="V3213" s="9">
        <v>-18.52620000000001</v>
      </c>
    </row>
    <row r="3214" spans="1:22" ht="14.25" customHeight="1" x14ac:dyDescent="0.3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6">
        <v>207.24</v>
      </c>
      <c r="T3214" s="1">
        <v>11</v>
      </c>
      <c r="U3214" s="1">
        <v>0</v>
      </c>
      <c r="V3214" s="9">
        <v>58.027200000000001</v>
      </c>
    </row>
    <row r="3215" spans="1:22" ht="14.25" customHeight="1" x14ac:dyDescent="0.3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6">
        <v>1.504</v>
      </c>
      <c r="T3215" s="1">
        <v>1</v>
      </c>
      <c r="U3215" s="1">
        <v>0.2</v>
      </c>
      <c r="V3215" s="9">
        <v>0.16919999999999991</v>
      </c>
    </row>
    <row r="3216" spans="1:22" ht="14.25" customHeight="1" x14ac:dyDescent="0.3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6">
        <v>34.848000000000006</v>
      </c>
      <c r="T3216" s="1">
        <v>2</v>
      </c>
      <c r="U3216" s="1">
        <v>0.2</v>
      </c>
      <c r="V3216" s="9">
        <v>6.5339999999999971</v>
      </c>
    </row>
    <row r="3217" spans="1:22" ht="14.25" customHeight="1" x14ac:dyDescent="0.3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6">
        <v>75.179999999999993</v>
      </c>
      <c r="T3217" s="1">
        <v>6</v>
      </c>
      <c r="U3217" s="1">
        <v>0</v>
      </c>
      <c r="V3217" s="9">
        <v>35.334599999999995</v>
      </c>
    </row>
    <row r="3218" spans="1:22" ht="14.25" customHeight="1" x14ac:dyDescent="0.3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6">
        <v>149.97</v>
      </c>
      <c r="T3218" s="1">
        <v>3</v>
      </c>
      <c r="U3218" s="1">
        <v>0</v>
      </c>
      <c r="V3218" s="9">
        <v>52.489499999999992</v>
      </c>
    </row>
    <row r="3219" spans="1:22" ht="14.25" customHeight="1" x14ac:dyDescent="0.3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6">
        <v>931.17600000000016</v>
      </c>
      <c r="T3219" s="1">
        <v>3</v>
      </c>
      <c r="U3219" s="1">
        <v>0.2</v>
      </c>
      <c r="V3219" s="9">
        <v>314.27190000000002</v>
      </c>
    </row>
    <row r="3220" spans="1:22" ht="14.25" customHeight="1" x14ac:dyDescent="0.3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6">
        <v>430.88</v>
      </c>
      <c r="T3220" s="1">
        <v>2</v>
      </c>
      <c r="U3220" s="1">
        <v>0</v>
      </c>
      <c r="V3220" s="9">
        <v>124.95519999999999</v>
      </c>
    </row>
    <row r="3221" spans="1:22" ht="14.25" customHeight="1" x14ac:dyDescent="0.3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6">
        <v>94.85</v>
      </c>
      <c r="T3221" s="1">
        <v>5</v>
      </c>
      <c r="U3221" s="1">
        <v>0</v>
      </c>
      <c r="V3221" s="9">
        <v>45.527999999999992</v>
      </c>
    </row>
    <row r="3222" spans="1:22" ht="14.25" customHeight="1" x14ac:dyDescent="0.3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6">
        <v>51.12</v>
      </c>
      <c r="T3222" s="1">
        <v>4</v>
      </c>
      <c r="U3222" s="1">
        <v>0</v>
      </c>
      <c r="V3222" s="9">
        <v>23.003999999999998</v>
      </c>
    </row>
    <row r="3223" spans="1:22" ht="14.25" customHeight="1" x14ac:dyDescent="0.3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6">
        <v>90</v>
      </c>
      <c r="T3223" s="1">
        <v>1</v>
      </c>
      <c r="U3223" s="1">
        <v>0</v>
      </c>
      <c r="V3223" s="9">
        <v>32.4</v>
      </c>
    </row>
    <row r="3224" spans="1:22" ht="14.25" customHeight="1" x14ac:dyDescent="0.3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6">
        <v>9.4079999999999995</v>
      </c>
      <c r="T3224" s="1">
        <v>2</v>
      </c>
      <c r="U3224" s="1">
        <v>0.2</v>
      </c>
      <c r="V3224" s="9">
        <v>3.4103999999999997</v>
      </c>
    </row>
    <row r="3225" spans="1:22" ht="14.25" customHeight="1" x14ac:dyDescent="0.3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6">
        <v>4.6719999999999997</v>
      </c>
      <c r="T3225" s="1">
        <v>2</v>
      </c>
      <c r="U3225" s="1">
        <v>0.2</v>
      </c>
      <c r="V3225" s="9">
        <v>1.4599999999999997</v>
      </c>
    </row>
    <row r="3226" spans="1:22" ht="14.25" customHeight="1" x14ac:dyDescent="0.3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6">
        <v>318.40000000000003</v>
      </c>
      <c r="T3226" s="1">
        <v>2</v>
      </c>
      <c r="U3226" s="1">
        <v>0.2</v>
      </c>
      <c r="V3226" s="9">
        <v>107.46</v>
      </c>
    </row>
    <row r="3227" spans="1:22" ht="14.25" customHeight="1" x14ac:dyDescent="0.3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6">
        <v>12.768000000000001</v>
      </c>
      <c r="T3227" s="1">
        <v>6</v>
      </c>
      <c r="U3227" s="1">
        <v>0.2</v>
      </c>
      <c r="V3227" s="9">
        <v>4.628400000000001</v>
      </c>
    </row>
    <row r="3228" spans="1:22" ht="14.25" customHeight="1" x14ac:dyDescent="0.3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6">
        <v>15.36</v>
      </c>
      <c r="T3228" s="1">
        <v>2</v>
      </c>
      <c r="U3228" s="1">
        <v>0.2</v>
      </c>
      <c r="V3228" s="9">
        <v>-3.2639999999999993</v>
      </c>
    </row>
    <row r="3229" spans="1:22" ht="14.25" customHeight="1" x14ac:dyDescent="0.3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6">
        <v>230.376</v>
      </c>
      <c r="T3229" s="1">
        <v>3</v>
      </c>
      <c r="U3229" s="1">
        <v>0.2</v>
      </c>
      <c r="V3229" s="9">
        <v>20.157899999999991</v>
      </c>
    </row>
    <row r="3230" spans="1:22" ht="14.25" customHeight="1" x14ac:dyDescent="0.3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6">
        <v>7.16</v>
      </c>
      <c r="T3230" s="1">
        <v>1</v>
      </c>
      <c r="U3230" s="1">
        <v>0.2</v>
      </c>
      <c r="V3230" s="9">
        <v>-8.9500000000001023E-2</v>
      </c>
    </row>
    <row r="3231" spans="1:22" ht="14.25" customHeight="1" x14ac:dyDescent="0.3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6">
        <v>375.34</v>
      </c>
      <c r="T3231" s="1">
        <v>1</v>
      </c>
      <c r="U3231" s="1">
        <v>0</v>
      </c>
      <c r="V3231" s="9">
        <v>18.766999999999996</v>
      </c>
    </row>
    <row r="3232" spans="1:22" ht="14.25" customHeight="1" x14ac:dyDescent="0.3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6">
        <v>114.9</v>
      </c>
      <c r="T3232" s="1">
        <v>5</v>
      </c>
      <c r="U3232" s="1">
        <v>0</v>
      </c>
      <c r="V3232" s="9">
        <v>39.066000000000003</v>
      </c>
    </row>
    <row r="3233" spans="1:22" ht="14.25" customHeight="1" x14ac:dyDescent="0.3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6">
        <v>26.045999999999992</v>
      </c>
      <c r="T3233" s="1">
        <v>3</v>
      </c>
      <c r="U3233" s="1">
        <v>0.8</v>
      </c>
      <c r="V3233" s="9">
        <v>-44.278199999999998</v>
      </c>
    </row>
    <row r="3234" spans="1:22" ht="14.25" customHeight="1" x14ac:dyDescent="0.3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6">
        <v>2.8959999999999995</v>
      </c>
      <c r="T3234" s="1">
        <v>1</v>
      </c>
      <c r="U3234" s="1">
        <v>0.8</v>
      </c>
      <c r="V3234" s="9">
        <v>-4.7784000000000013</v>
      </c>
    </row>
    <row r="3235" spans="1:22" ht="14.25" customHeight="1" x14ac:dyDescent="0.3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6">
        <v>32.544000000000004</v>
      </c>
      <c r="T3235" s="1">
        <v>2</v>
      </c>
      <c r="U3235" s="1">
        <v>0.2</v>
      </c>
      <c r="V3235" s="9">
        <v>-7.7292000000000041</v>
      </c>
    </row>
    <row r="3236" spans="1:22" ht="14.25" customHeight="1" x14ac:dyDescent="0.3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6">
        <v>3.9840000000000004</v>
      </c>
      <c r="T3236" s="1">
        <v>1</v>
      </c>
      <c r="U3236" s="1">
        <v>0.2</v>
      </c>
      <c r="V3236" s="9">
        <v>1.3944000000000001</v>
      </c>
    </row>
    <row r="3237" spans="1:22" ht="14.25" customHeight="1" x14ac:dyDescent="0.3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6">
        <v>181.79699999999997</v>
      </c>
      <c r="T3237" s="1">
        <v>1</v>
      </c>
      <c r="U3237" s="1">
        <v>0.3</v>
      </c>
      <c r="V3237" s="9">
        <v>-15.582599999999999</v>
      </c>
    </row>
    <row r="3238" spans="1:22" ht="14.25" customHeight="1" x14ac:dyDescent="0.3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6">
        <v>44.94</v>
      </c>
      <c r="T3238" s="1">
        <v>3</v>
      </c>
      <c r="U3238" s="1">
        <v>0</v>
      </c>
      <c r="V3238" s="9">
        <v>12.5832</v>
      </c>
    </row>
    <row r="3239" spans="1:22" ht="14.25" customHeight="1" x14ac:dyDescent="0.3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6">
        <v>45.576000000000001</v>
      </c>
      <c r="T3239" s="1">
        <v>3</v>
      </c>
      <c r="U3239" s="1">
        <v>0.2</v>
      </c>
      <c r="V3239" s="9">
        <v>15.951599999999997</v>
      </c>
    </row>
    <row r="3240" spans="1:22" ht="14.25" customHeight="1" x14ac:dyDescent="0.3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6">
        <v>318.43</v>
      </c>
      <c r="T3240" s="1">
        <v>5</v>
      </c>
      <c r="U3240" s="1">
        <v>0.3</v>
      </c>
      <c r="V3240" s="9">
        <v>-77.333000000000013</v>
      </c>
    </row>
    <row r="3241" spans="1:22" ht="14.25" customHeight="1" x14ac:dyDescent="0.3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6">
        <v>122.91999999999999</v>
      </c>
      <c r="T3241" s="1">
        <v>7</v>
      </c>
      <c r="U3241" s="1">
        <v>0.2</v>
      </c>
      <c r="V3241" s="9">
        <v>46.095000000000006</v>
      </c>
    </row>
    <row r="3242" spans="1:22" ht="14.25" customHeight="1" x14ac:dyDescent="0.3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6">
        <v>7.0679999999999996</v>
      </c>
      <c r="T3242" s="1">
        <v>3</v>
      </c>
      <c r="U3242" s="1">
        <v>0.6</v>
      </c>
      <c r="V3242" s="9">
        <v>-2.8271999999999995</v>
      </c>
    </row>
    <row r="3243" spans="1:22" ht="14.25" customHeight="1" x14ac:dyDescent="0.3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6">
        <v>56.449999999999996</v>
      </c>
      <c r="T3243" s="1">
        <v>5</v>
      </c>
      <c r="U3243" s="1">
        <v>0</v>
      </c>
      <c r="V3243" s="9">
        <v>14.676999999999998</v>
      </c>
    </row>
    <row r="3244" spans="1:22" ht="14.25" customHeight="1" x14ac:dyDescent="0.3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6">
        <v>13.467999999999998</v>
      </c>
      <c r="T3244" s="1">
        <v>13</v>
      </c>
      <c r="U3244" s="1">
        <v>0.8</v>
      </c>
      <c r="V3244" s="9">
        <v>-22.895600000000005</v>
      </c>
    </row>
    <row r="3245" spans="1:22" ht="14.25" customHeight="1" x14ac:dyDescent="0.3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6">
        <v>219.80000000000004</v>
      </c>
      <c r="T3245" s="1">
        <v>5</v>
      </c>
      <c r="U3245" s="1">
        <v>0.2</v>
      </c>
      <c r="V3245" s="9">
        <v>24.727499999999971</v>
      </c>
    </row>
    <row r="3246" spans="1:22" ht="14.25" customHeight="1" x14ac:dyDescent="0.3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6">
        <v>317.05799999999999</v>
      </c>
      <c r="T3246" s="1">
        <v>3</v>
      </c>
      <c r="U3246" s="1">
        <v>0.3</v>
      </c>
      <c r="V3246" s="9">
        <v>-18.117599999999996</v>
      </c>
    </row>
    <row r="3247" spans="1:22" ht="14.25" customHeight="1" x14ac:dyDescent="0.3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6">
        <v>49.08</v>
      </c>
      <c r="T3247" s="1">
        <v>3</v>
      </c>
      <c r="U3247" s="1">
        <v>0</v>
      </c>
      <c r="V3247" s="9">
        <v>4.9079999999999977</v>
      </c>
    </row>
    <row r="3248" spans="1:22" ht="14.25" customHeight="1" x14ac:dyDescent="0.3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6">
        <v>324.90000000000003</v>
      </c>
      <c r="T3248" s="1">
        <v>5</v>
      </c>
      <c r="U3248" s="1">
        <v>0</v>
      </c>
      <c r="V3248" s="9">
        <v>38.988000000000014</v>
      </c>
    </row>
    <row r="3249" spans="1:22" ht="14.25" customHeight="1" x14ac:dyDescent="0.3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6">
        <v>18.240000000000002</v>
      </c>
      <c r="T3249" s="1">
        <v>3</v>
      </c>
      <c r="U3249" s="1">
        <v>0</v>
      </c>
      <c r="V3249" s="9">
        <v>5.2895999999999983</v>
      </c>
    </row>
    <row r="3250" spans="1:22" ht="14.25" customHeight="1" x14ac:dyDescent="0.3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6">
        <v>113.88800000000002</v>
      </c>
      <c r="T3250" s="1">
        <v>2</v>
      </c>
      <c r="U3250" s="1">
        <v>0.2</v>
      </c>
      <c r="V3250" s="9">
        <v>9.9651999999999994</v>
      </c>
    </row>
    <row r="3251" spans="1:22" ht="14.25" customHeight="1" x14ac:dyDescent="0.3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6">
        <v>105.584</v>
      </c>
      <c r="T3251" s="1">
        <v>2</v>
      </c>
      <c r="U3251" s="1">
        <v>0.2</v>
      </c>
      <c r="V3251" s="9">
        <v>7.9188000000000045</v>
      </c>
    </row>
    <row r="3252" spans="1:22" ht="14.25" customHeight="1" x14ac:dyDescent="0.3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6">
        <v>24.849999999999998</v>
      </c>
      <c r="T3252" s="1">
        <v>7</v>
      </c>
      <c r="U3252" s="1">
        <v>0</v>
      </c>
      <c r="V3252" s="9">
        <v>11.679499999999999</v>
      </c>
    </row>
    <row r="3253" spans="1:22" ht="14.25" customHeight="1" x14ac:dyDescent="0.3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6">
        <v>60.311999999999998</v>
      </c>
      <c r="T3253" s="1">
        <v>3</v>
      </c>
      <c r="U3253" s="1">
        <v>0.2</v>
      </c>
      <c r="V3253" s="9">
        <v>5.2773000000000003</v>
      </c>
    </row>
    <row r="3254" spans="1:22" ht="14.25" customHeight="1" x14ac:dyDescent="0.3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6">
        <v>7.0559999999999992</v>
      </c>
      <c r="T3254" s="1">
        <v>3</v>
      </c>
      <c r="U3254" s="1">
        <v>0.2</v>
      </c>
      <c r="V3254" s="9">
        <v>2.2050000000000001</v>
      </c>
    </row>
    <row r="3255" spans="1:22" ht="14.25" customHeight="1" x14ac:dyDescent="0.3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6">
        <v>27.183999999999997</v>
      </c>
      <c r="T3255" s="1">
        <v>2</v>
      </c>
      <c r="U3255" s="1">
        <v>0.2</v>
      </c>
      <c r="V3255" s="9">
        <v>2.0387999999999984</v>
      </c>
    </row>
    <row r="3256" spans="1:22" ht="14.25" customHeight="1" x14ac:dyDescent="0.3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6">
        <v>107.98399999999999</v>
      </c>
      <c r="T3256" s="1">
        <v>1</v>
      </c>
      <c r="U3256" s="1">
        <v>0.2</v>
      </c>
      <c r="V3256" s="9">
        <v>9.4485999999999954</v>
      </c>
    </row>
    <row r="3257" spans="1:22" ht="14.25" customHeight="1" x14ac:dyDescent="0.3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6">
        <v>19.295999999999999</v>
      </c>
      <c r="T3257" s="1">
        <v>3</v>
      </c>
      <c r="U3257" s="1">
        <v>0.2</v>
      </c>
      <c r="V3257" s="9">
        <v>6.0299999999999994</v>
      </c>
    </row>
    <row r="3258" spans="1:22" ht="14.25" customHeight="1" x14ac:dyDescent="0.3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6">
        <v>4.6079999999999997</v>
      </c>
      <c r="T3258" s="1">
        <v>2</v>
      </c>
      <c r="U3258" s="1">
        <v>0.2</v>
      </c>
      <c r="V3258" s="9">
        <v>1.6704000000000001</v>
      </c>
    </row>
    <row r="3259" spans="1:22" ht="14.25" customHeight="1" x14ac:dyDescent="0.3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6">
        <v>79.97399999999999</v>
      </c>
      <c r="T3259" s="1">
        <v>3</v>
      </c>
      <c r="U3259" s="1">
        <v>0.4</v>
      </c>
      <c r="V3259" s="9">
        <v>-29.323800000000006</v>
      </c>
    </row>
    <row r="3260" spans="1:22" ht="14.25" customHeight="1" x14ac:dyDescent="0.3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6">
        <v>2.9460000000000006</v>
      </c>
      <c r="T3260" s="1">
        <v>2</v>
      </c>
      <c r="U3260" s="1">
        <v>0.7</v>
      </c>
      <c r="V3260" s="9">
        <v>-2.0621999999999998</v>
      </c>
    </row>
    <row r="3261" spans="1:22" ht="14.25" customHeight="1" x14ac:dyDescent="0.3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6">
        <v>3.1359999999999992</v>
      </c>
      <c r="T3261" s="1">
        <v>2</v>
      </c>
      <c r="U3261" s="1">
        <v>0.8</v>
      </c>
      <c r="V3261" s="9">
        <v>-4.7040000000000006</v>
      </c>
    </row>
    <row r="3262" spans="1:22" ht="14.25" customHeight="1" x14ac:dyDescent="0.3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6">
        <v>20.736000000000004</v>
      </c>
      <c r="T3262" s="1">
        <v>4</v>
      </c>
      <c r="U3262" s="1">
        <v>0.2</v>
      </c>
      <c r="V3262" s="9">
        <v>7.2576000000000001</v>
      </c>
    </row>
    <row r="3263" spans="1:22" ht="14.25" customHeight="1" x14ac:dyDescent="0.3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6">
        <v>99.98</v>
      </c>
      <c r="T3263" s="1">
        <v>2</v>
      </c>
      <c r="U3263" s="1">
        <v>0</v>
      </c>
      <c r="V3263" s="9">
        <v>7.9983999999999895</v>
      </c>
    </row>
    <row r="3264" spans="1:22" ht="14.25" customHeight="1" x14ac:dyDescent="0.3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6">
        <v>733.94999999999993</v>
      </c>
      <c r="T3264" s="1">
        <v>7</v>
      </c>
      <c r="U3264" s="1">
        <v>0</v>
      </c>
      <c r="V3264" s="9">
        <v>352.29599999999999</v>
      </c>
    </row>
    <row r="3265" spans="1:22" ht="14.25" customHeight="1" x14ac:dyDescent="0.3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6">
        <v>241.44</v>
      </c>
      <c r="T3265" s="1">
        <v>3</v>
      </c>
      <c r="U3265" s="1">
        <v>0</v>
      </c>
      <c r="V3265" s="9">
        <v>72.431999999999988</v>
      </c>
    </row>
    <row r="3266" spans="1:22" ht="14.25" customHeight="1" x14ac:dyDescent="0.3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6">
        <v>10.08</v>
      </c>
      <c r="T3266" s="1">
        <v>4</v>
      </c>
      <c r="U3266" s="1">
        <v>0.2</v>
      </c>
      <c r="V3266" s="9">
        <v>3.528</v>
      </c>
    </row>
    <row r="3267" spans="1:22" ht="14.25" customHeight="1" x14ac:dyDescent="0.3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6">
        <v>281.904</v>
      </c>
      <c r="T3267" s="1">
        <v>2</v>
      </c>
      <c r="U3267" s="1">
        <v>0.2</v>
      </c>
      <c r="V3267" s="9">
        <v>10.571399999999983</v>
      </c>
    </row>
    <row r="3268" spans="1:22" ht="14.25" customHeight="1" x14ac:dyDescent="0.3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6">
        <v>201.43200000000002</v>
      </c>
      <c r="T3268" s="1">
        <v>3</v>
      </c>
      <c r="U3268" s="1">
        <v>0.2</v>
      </c>
      <c r="V3268" s="9">
        <v>67.983299999999986</v>
      </c>
    </row>
    <row r="3269" spans="1:22" ht="14.25" customHeight="1" x14ac:dyDescent="0.3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6">
        <v>135.97999999999999</v>
      </c>
      <c r="T3269" s="1">
        <v>2</v>
      </c>
      <c r="U3269" s="1">
        <v>0</v>
      </c>
      <c r="V3269" s="9">
        <v>33.995000000000005</v>
      </c>
    </row>
    <row r="3270" spans="1:22" ht="14.25" customHeight="1" x14ac:dyDescent="0.3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6">
        <v>44.95</v>
      </c>
      <c r="T3270" s="1">
        <v>1</v>
      </c>
      <c r="U3270" s="1">
        <v>0</v>
      </c>
      <c r="V3270" s="9">
        <v>12.585999999999999</v>
      </c>
    </row>
    <row r="3271" spans="1:22" ht="14.25" customHeight="1" x14ac:dyDescent="0.3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6">
        <v>2.9699999999999998</v>
      </c>
      <c r="T3271" s="1">
        <v>3</v>
      </c>
      <c r="U3271" s="1">
        <v>0</v>
      </c>
      <c r="V3271" s="9">
        <v>1.3068000000000004</v>
      </c>
    </row>
    <row r="3272" spans="1:22" ht="14.25" customHeight="1" x14ac:dyDescent="0.3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6">
        <v>6.5400000000000009</v>
      </c>
      <c r="T3272" s="1">
        <v>3</v>
      </c>
      <c r="U3272" s="1">
        <v>0</v>
      </c>
      <c r="V3272" s="9">
        <v>2.6814000000000004</v>
      </c>
    </row>
    <row r="3273" spans="1:22" ht="14.25" customHeight="1" x14ac:dyDescent="0.3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6">
        <v>7.92</v>
      </c>
      <c r="T3273" s="1">
        <v>8</v>
      </c>
      <c r="U3273" s="1">
        <v>0</v>
      </c>
      <c r="V3273" s="9">
        <v>3.4848000000000008</v>
      </c>
    </row>
    <row r="3274" spans="1:22" ht="14.25" customHeight="1" x14ac:dyDescent="0.3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6">
        <v>203.92</v>
      </c>
      <c r="T3274" s="1">
        <v>5</v>
      </c>
      <c r="U3274" s="1">
        <v>0.2</v>
      </c>
      <c r="V3274" s="9">
        <v>22.940999999999995</v>
      </c>
    </row>
    <row r="3275" spans="1:22" ht="14.25" customHeight="1" x14ac:dyDescent="0.3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6">
        <v>3359.9520000000002</v>
      </c>
      <c r="T3275" s="1">
        <v>6</v>
      </c>
      <c r="U3275" s="1">
        <v>0.2</v>
      </c>
      <c r="V3275" s="9">
        <v>1049.9849999999999</v>
      </c>
    </row>
    <row r="3276" spans="1:22" ht="14.25" customHeight="1" x14ac:dyDescent="0.3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6">
        <v>18.240000000000002</v>
      </c>
      <c r="T3276" s="1">
        <v>3</v>
      </c>
      <c r="U3276" s="1">
        <v>0</v>
      </c>
      <c r="V3276" s="9">
        <v>9.120000000000001</v>
      </c>
    </row>
    <row r="3277" spans="1:22" ht="14.25" customHeight="1" x14ac:dyDescent="0.3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6">
        <v>27.78</v>
      </c>
      <c r="T3277" s="1">
        <v>6</v>
      </c>
      <c r="U3277" s="1">
        <v>0</v>
      </c>
      <c r="V3277" s="9">
        <v>9.1673999999999989</v>
      </c>
    </row>
    <row r="3278" spans="1:22" ht="14.25" customHeight="1" x14ac:dyDescent="0.3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6">
        <v>22.959999999999997</v>
      </c>
      <c r="T3278" s="1">
        <v>7</v>
      </c>
      <c r="U3278" s="1">
        <v>0</v>
      </c>
      <c r="V3278" s="9">
        <v>7.5767999999999986</v>
      </c>
    </row>
    <row r="3279" spans="1:22" ht="14.25" customHeight="1" x14ac:dyDescent="0.3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6">
        <v>28.99</v>
      </c>
      <c r="T3279" s="1">
        <v>1</v>
      </c>
      <c r="U3279" s="1">
        <v>0</v>
      </c>
      <c r="V3279" s="9">
        <v>8.4070999999999962</v>
      </c>
    </row>
    <row r="3280" spans="1:22" ht="14.25" customHeight="1" x14ac:dyDescent="0.3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6">
        <v>12.96</v>
      </c>
      <c r="T3280" s="1">
        <v>2</v>
      </c>
      <c r="U3280" s="1">
        <v>0</v>
      </c>
      <c r="V3280" s="9">
        <v>6.3504000000000005</v>
      </c>
    </row>
    <row r="3281" spans="1:22" ht="14.25" customHeight="1" x14ac:dyDescent="0.3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6">
        <v>22.959999999999997</v>
      </c>
      <c r="T3281" s="1">
        <v>7</v>
      </c>
      <c r="U3281" s="1">
        <v>0</v>
      </c>
      <c r="V3281" s="9">
        <v>6.6583999999999968</v>
      </c>
    </row>
    <row r="3282" spans="1:22" ht="14.25" customHeight="1" x14ac:dyDescent="0.3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6">
        <v>4164.0499999999993</v>
      </c>
      <c r="T3282" s="1">
        <v>5</v>
      </c>
      <c r="U3282" s="1">
        <v>0</v>
      </c>
      <c r="V3282" s="9">
        <v>83.281000000000063</v>
      </c>
    </row>
    <row r="3283" spans="1:22" ht="14.25" customHeight="1" x14ac:dyDescent="0.3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6">
        <v>47.984000000000002</v>
      </c>
      <c r="T3283" s="1">
        <v>2</v>
      </c>
      <c r="U3283" s="1">
        <v>0.2</v>
      </c>
      <c r="V3283" s="9">
        <v>13.195600000000001</v>
      </c>
    </row>
    <row r="3284" spans="1:22" ht="14.25" customHeight="1" x14ac:dyDescent="0.3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6">
        <v>4.6240000000000006</v>
      </c>
      <c r="T3284" s="1">
        <v>1</v>
      </c>
      <c r="U3284" s="1">
        <v>0.2</v>
      </c>
      <c r="V3284" s="9">
        <v>1.6762000000000001</v>
      </c>
    </row>
    <row r="3285" spans="1:22" ht="14.25" customHeight="1" x14ac:dyDescent="0.3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6">
        <v>15.24</v>
      </c>
      <c r="T3285" s="1">
        <v>3</v>
      </c>
      <c r="U3285" s="1">
        <v>0</v>
      </c>
      <c r="V3285" s="9">
        <v>5.1815999999999995</v>
      </c>
    </row>
    <row r="3286" spans="1:22" ht="14.25" customHeight="1" x14ac:dyDescent="0.3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6">
        <v>63.924000000000007</v>
      </c>
      <c r="T3286" s="1">
        <v>7</v>
      </c>
      <c r="U3286" s="1">
        <v>0.7</v>
      </c>
      <c r="V3286" s="9">
        <v>-46.877600000000001</v>
      </c>
    </row>
    <row r="3287" spans="1:22" ht="14.25" customHeight="1" x14ac:dyDescent="0.3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6">
        <v>6.56</v>
      </c>
      <c r="T3287" s="1">
        <v>2</v>
      </c>
      <c r="U3287" s="1">
        <v>0</v>
      </c>
      <c r="V3287" s="9">
        <v>1.9023999999999992</v>
      </c>
    </row>
    <row r="3288" spans="1:22" ht="14.25" customHeight="1" x14ac:dyDescent="0.3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6">
        <v>13.11</v>
      </c>
      <c r="T3288" s="1">
        <v>3</v>
      </c>
      <c r="U3288" s="1">
        <v>0</v>
      </c>
      <c r="V3288" s="9">
        <v>3.4086000000000003</v>
      </c>
    </row>
    <row r="3289" spans="1:22" ht="14.25" customHeight="1" x14ac:dyDescent="0.3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6">
        <v>494.37600000000009</v>
      </c>
      <c r="T3289" s="1">
        <v>3</v>
      </c>
      <c r="U3289" s="1">
        <v>0.2</v>
      </c>
      <c r="V3289" s="9">
        <v>49.437599999999975</v>
      </c>
    </row>
    <row r="3290" spans="1:22" ht="14.25" customHeight="1" x14ac:dyDescent="0.3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6">
        <v>29.2</v>
      </c>
      <c r="T3290" s="1">
        <v>5</v>
      </c>
      <c r="U3290" s="1">
        <v>0.2</v>
      </c>
      <c r="V3290" s="9">
        <v>9.8549999999999969</v>
      </c>
    </row>
    <row r="3291" spans="1:22" ht="14.25" customHeight="1" x14ac:dyDescent="0.3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6">
        <v>248.85000000000002</v>
      </c>
      <c r="T3291" s="1">
        <v>5</v>
      </c>
      <c r="U3291" s="1">
        <v>0</v>
      </c>
      <c r="V3291" s="9">
        <v>27.373499999999993</v>
      </c>
    </row>
    <row r="3292" spans="1:22" ht="14.25" customHeight="1" x14ac:dyDescent="0.3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6">
        <v>36.24</v>
      </c>
      <c r="T3292" s="1">
        <v>1</v>
      </c>
      <c r="U3292" s="1">
        <v>0</v>
      </c>
      <c r="V3292" s="9">
        <v>15.220800000000001</v>
      </c>
    </row>
    <row r="3293" spans="1:22" ht="14.25" customHeight="1" x14ac:dyDescent="0.3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6">
        <v>11.68</v>
      </c>
      <c r="T3293" s="1">
        <v>2</v>
      </c>
      <c r="U3293" s="1">
        <v>0</v>
      </c>
      <c r="V3293" s="9">
        <v>3.5039999999999996</v>
      </c>
    </row>
    <row r="3294" spans="1:22" ht="14.25" customHeight="1" x14ac:dyDescent="0.3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6">
        <v>11.91</v>
      </c>
      <c r="T3294" s="1">
        <v>3</v>
      </c>
      <c r="U3294" s="1">
        <v>0</v>
      </c>
      <c r="V3294" s="9">
        <v>0.11909999999999954</v>
      </c>
    </row>
    <row r="3295" spans="1:22" ht="14.25" customHeight="1" x14ac:dyDescent="0.3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6">
        <v>3.48</v>
      </c>
      <c r="T3295" s="1">
        <v>2</v>
      </c>
      <c r="U3295" s="1">
        <v>0</v>
      </c>
      <c r="V3295" s="9">
        <v>1.1135999999999999</v>
      </c>
    </row>
    <row r="3296" spans="1:22" ht="14.25" customHeight="1" x14ac:dyDescent="0.3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6">
        <v>30.959999999999994</v>
      </c>
      <c r="T3296" s="1">
        <v>8</v>
      </c>
      <c r="U3296" s="1">
        <v>0.8</v>
      </c>
      <c r="V3296" s="9">
        <v>-52.632000000000019</v>
      </c>
    </row>
    <row r="3297" spans="1:22" ht="14.25" customHeight="1" x14ac:dyDescent="0.3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6">
        <v>1704.89</v>
      </c>
      <c r="T3297" s="1">
        <v>11</v>
      </c>
      <c r="U3297" s="1">
        <v>0</v>
      </c>
      <c r="V3297" s="9">
        <v>767.20049999999992</v>
      </c>
    </row>
    <row r="3298" spans="1:22" ht="14.25" customHeight="1" x14ac:dyDescent="0.3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6">
        <v>19.194000000000003</v>
      </c>
      <c r="T3298" s="1">
        <v>7</v>
      </c>
      <c r="U3298" s="1">
        <v>0.7</v>
      </c>
      <c r="V3298" s="9">
        <v>-12.795999999999999</v>
      </c>
    </row>
    <row r="3299" spans="1:22" ht="14.25" customHeight="1" x14ac:dyDescent="0.3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6">
        <v>121.79200000000002</v>
      </c>
      <c r="T3299" s="1">
        <v>4</v>
      </c>
      <c r="U3299" s="1">
        <v>0.2</v>
      </c>
      <c r="V3299" s="9">
        <v>13.701599999999988</v>
      </c>
    </row>
    <row r="3300" spans="1:22" ht="14.25" customHeight="1" x14ac:dyDescent="0.3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6">
        <v>1919.9760000000001</v>
      </c>
      <c r="T3300" s="1">
        <v>3</v>
      </c>
      <c r="U3300" s="1">
        <v>0.2</v>
      </c>
      <c r="V3300" s="9">
        <v>215.99729999999977</v>
      </c>
    </row>
    <row r="3301" spans="1:22" ht="14.25" customHeight="1" x14ac:dyDescent="0.3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6">
        <v>50.997000000000007</v>
      </c>
      <c r="T3301" s="1">
        <v>1</v>
      </c>
      <c r="U3301" s="1">
        <v>0.7</v>
      </c>
      <c r="V3301" s="9">
        <v>-40.797600000000003</v>
      </c>
    </row>
    <row r="3302" spans="1:22" ht="14.25" customHeight="1" x14ac:dyDescent="0.3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6">
        <v>76.792000000000002</v>
      </c>
      <c r="T3302" s="1">
        <v>1</v>
      </c>
      <c r="U3302" s="1">
        <v>0.2</v>
      </c>
      <c r="V3302" s="9">
        <v>-16.318300000000001</v>
      </c>
    </row>
    <row r="3303" spans="1:22" ht="14.25" customHeight="1" x14ac:dyDescent="0.3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6">
        <v>539.96399999999994</v>
      </c>
      <c r="T3303" s="1">
        <v>6</v>
      </c>
      <c r="U3303" s="1">
        <v>0.4</v>
      </c>
      <c r="V3303" s="9">
        <v>-107.99280000000002</v>
      </c>
    </row>
    <row r="3304" spans="1:22" ht="14.25" customHeight="1" x14ac:dyDescent="0.3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6">
        <v>60.311999999999998</v>
      </c>
      <c r="T3304" s="1">
        <v>3</v>
      </c>
      <c r="U3304" s="1">
        <v>0.2</v>
      </c>
      <c r="V3304" s="9">
        <v>5.2773000000000003</v>
      </c>
    </row>
    <row r="3305" spans="1:22" ht="14.25" customHeight="1" x14ac:dyDescent="0.3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6">
        <v>1.9440000000000004</v>
      </c>
      <c r="T3305" s="1">
        <v>3</v>
      </c>
      <c r="U3305" s="1">
        <v>0.7</v>
      </c>
      <c r="V3305" s="9">
        <v>-1.4255999999999998</v>
      </c>
    </row>
    <row r="3306" spans="1:22" ht="14.25" customHeight="1" x14ac:dyDescent="0.3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6">
        <v>12.984000000000002</v>
      </c>
      <c r="T3306" s="1">
        <v>3</v>
      </c>
      <c r="U3306" s="1">
        <v>0.2</v>
      </c>
      <c r="V3306" s="9">
        <v>4.7066999999999997</v>
      </c>
    </row>
    <row r="3307" spans="1:22" ht="14.25" customHeight="1" x14ac:dyDescent="0.3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6">
        <v>217.58400000000003</v>
      </c>
      <c r="T3307" s="1">
        <v>2</v>
      </c>
      <c r="U3307" s="1">
        <v>0.2</v>
      </c>
      <c r="V3307" s="9">
        <v>19.03860000000001</v>
      </c>
    </row>
    <row r="3308" spans="1:22" ht="14.25" customHeight="1" x14ac:dyDescent="0.3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6">
        <v>328.77600000000007</v>
      </c>
      <c r="T3308" s="1">
        <v>3</v>
      </c>
      <c r="U3308" s="1">
        <v>0.2</v>
      </c>
      <c r="V3308" s="9">
        <v>28.767899999999997</v>
      </c>
    </row>
    <row r="3309" spans="1:22" ht="14.25" customHeight="1" x14ac:dyDescent="0.3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6">
        <v>2.2859999999999996</v>
      </c>
      <c r="T3309" s="1">
        <v>3</v>
      </c>
      <c r="U3309" s="1">
        <v>0.8</v>
      </c>
      <c r="V3309" s="9">
        <v>-3.6576000000000004</v>
      </c>
    </row>
    <row r="3310" spans="1:22" ht="14.25" customHeight="1" x14ac:dyDescent="0.3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6">
        <v>47.984000000000002</v>
      </c>
      <c r="T3310" s="1">
        <v>2</v>
      </c>
      <c r="U3310" s="1">
        <v>0.2</v>
      </c>
      <c r="V3310" s="9">
        <v>14.395200000000004</v>
      </c>
    </row>
    <row r="3311" spans="1:22" ht="14.25" customHeight="1" x14ac:dyDescent="0.3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6">
        <v>25.344000000000001</v>
      </c>
      <c r="T3311" s="1">
        <v>6</v>
      </c>
      <c r="U3311" s="1">
        <v>0.2</v>
      </c>
      <c r="V3311" s="9">
        <v>8.8704000000000018</v>
      </c>
    </row>
    <row r="3312" spans="1:22" ht="14.25" customHeight="1" x14ac:dyDescent="0.3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6">
        <v>232.40000000000003</v>
      </c>
      <c r="T3312" s="1">
        <v>5</v>
      </c>
      <c r="U3312" s="1">
        <v>0.2</v>
      </c>
      <c r="V3312" s="9">
        <v>78.434999999999988</v>
      </c>
    </row>
    <row r="3313" spans="1:22" ht="14.25" customHeight="1" x14ac:dyDescent="0.3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6">
        <v>86.45</v>
      </c>
      <c r="T3313" s="1">
        <v>7</v>
      </c>
      <c r="U3313" s="1">
        <v>0</v>
      </c>
      <c r="V3313" s="9">
        <v>38.038000000000004</v>
      </c>
    </row>
    <row r="3314" spans="1:22" ht="14.25" customHeight="1" x14ac:dyDescent="0.3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6">
        <v>603.91999999999996</v>
      </c>
      <c r="T3314" s="1">
        <v>5</v>
      </c>
      <c r="U3314" s="1">
        <v>0.2</v>
      </c>
      <c r="V3314" s="9">
        <v>45.294000000000011</v>
      </c>
    </row>
    <row r="3315" spans="1:22" ht="14.25" customHeight="1" x14ac:dyDescent="0.3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6">
        <v>81.98</v>
      </c>
      <c r="T3315" s="1">
        <v>2</v>
      </c>
      <c r="U3315" s="1">
        <v>0</v>
      </c>
      <c r="V3315" s="9">
        <v>40.170200000000001</v>
      </c>
    </row>
    <row r="3316" spans="1:22" ht="14.25" customHeight="1" x14ac:dyDescent="0.3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6">
        <v>271.76400000000001</v>
      </c>
      <c r="T3316" s="1">
        <v>2</v>
      </c>
      <c r="U3316" s="1">
        <v>0.1</v>
      </c>
      <c r="V3316" s="9">
        <v>48.313600000000008</v>
      </c>
    </row>
    <row r="3317" spans="1:22" ht="14.25" customHeight="1" x14ac:dyDescent="0.3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6">
        <v>14.376000000000001</v>
      </c>
      <c r="T3317" s="1">
        <v>3</v>
      </c>
      <c r="U3317" s="1">
        <v>0.2</v>
      </c>
      <c r="V3317" s="9">
        <v>4.8518999999999997</v>
      </c>
    </row>
    <row r="3318" spans="1:22" ht="14.25" customHeight="1" x14ac:dyDescent="0.3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6">
        <v>341.96</v>
      </c>
      <c r="T3318" s="1">
        <v>5</v>
      </c>
      <c r="U3318" s="1">
        <v>0.6</v>
      </c>
      <c r="V3318" s="9">
        <v>-427.45000000000005</v>
      </c>
    </row>
    <row r="3319" spans="1:22" ht="14.25" customHeight="1" x14ac:dyDescent="0.3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6">
        <v>181.35</v>
      </c>
      <c r="T3319" s="1">
        <v>9</v>
      </c>
      <c r="U3319" s="1">
        <v>0</v>
      </c>
      <c r="V3319" s="9">
        <v>48.964500000000001</v>
      </c>
    </row>
    <row r="3320" spans="1:22" ht="14.25" customHeight="1" x14ac:dyDescent="0.3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6">
        <v>8.64</v>
      </c>
      <c r="T3320" s="1">
        <v>3</v>
      </c>
      <c r="U3320" s="1">
        <v>0</v>
      </c>
      <c r="V3320" s="9">
        <v>4.2336</v>
      </c>
    </row>
    <row r="3321" spans="1:22" ht="14.25" customHeight="1" x14ac:dyDescent="0.3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6">
        <v>43.512</v>
      </c>
      <c r="T3321" s="1">
        <v>7</v>
      </c>
      <c r="U3321" s="1">
        <v>0.2</v>
      </c>
      <c r="V3321" s="9">
        <v>3.8073000000000015</v>
      </c>
    </row>
    <row r="3322" spans="1:22" ht="14.25" customHeight="1" x14ac:dyDescent="0.3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6">
        <v>662.88</v>
      </c>
      <c r="T3322" s="1">
        <v>3</v>
      </c>
      <c r="U3322" s="1">
        <v>0.2</v>
      </c>
      <c r="V3322" s="9">
        <v>74.573999999999955</v>
      </c>
    </row>
    <row r="3323" spans="1:22" ht="14.25" customHeight="1" x14ac:dyDescent="0.3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6">
        <v>25.920000000000005</v>
      </c>
      <c r="T3323" s="1">
        <v>5</v>
      </c>
      <c r="U3323" s="1">
        <v>0.2</v>
      </c>
      <c r="V3323" s="9">
        <v>9.0719999999999992</v>
      </c>
    </row>
    <row r="3324" spans="1:22" ht="14.25" customHeight="1" x14ac:dyDescent="0.3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6">
        <v>68.94</v>
      </c>
      <c r="T3324" s="1">
        <v>3</v>
      </c>
      <c r="U3324" s="1">
        <v>0</v>
      </c>
      <c r="V3324" s="9">
        <v>20.681999999999995</v>
      </c>
    </row>
    <row r="3325" spans="1:22" ht="14.25" customHeight="1" x14ac:dyDescent="0.3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6">
        <v>128.82</v>
      </c>
      <c r="T3325" s="1">
        <v>3</v>
      </c>
      <c r="U3325" s="1">
        <v>0</v>
      </c>
      <c r="V3325" s="9">
        <v>50.239800000000002</v>
      </c>
    </row>
    <row r="3326" spans="1:22" ht="14.25" customHeight="1" x14ac:dyDescent="0.3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6">
        <v>896.98999999999978</v>
      </c>
      <c r="T3326" s="1">
        <v>5</v>
      </c>
      <c r="U3326" s="1">
        <v>0.8</v>
      </c>
      <c r="V3326" s="9">
        <v>-1480.0335000000009</v>
      </c>
    </row>
    <row r="3327" spans="1:22" ht="14.25" customHeight="1" x14ac:dyDescent="0.3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6">
        <v>1.2339999999999998</v>
      </c>
      <c r="T3327" s="1">
        <v>1</v>
      </c>
      <c r="U3327" s="1">
        <v>0.8</v>
      </c>
      <c r="V3327" s="9">
        <v>-1.9744000000000002</v>
      </c>
    </row>
    <row r="3328" spans="1:22" ht="14.25" customHeight="1" x14ac:dyDescent="0.3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6">
        <v>67.56</v>
      </c>
      <c r="T3328" s="1">
        <v>3</v>
      </c>
      <c r="U3328" s="1">
        <v>0.2</v>
      </c>
      <c r="V3328" s="9">
        <v>6.7560000000000038</v>
      </c>
    </row>
    <row r="3329" spans="1:22" ht="14.25" customHeight="1" x14ac:dyDescent="0.3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6">
        <v>21.720000000000002</v>
      </c>
      <c r="T3329" s="1">
        <v>5</v>
      </c>
      <c r="U3329" s="1">
        <v>0.2</v>
      </c>
      <c r="V3329" s="9">
        <v>7.8734999999999991</v>
      </c>
    </row>
    <row r="3330" spans="1:22" ht="14.25" customHeight="1" x14ac:dyDescent="0.3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6">
        <v>262.33600000000001</v>
      </c>
      <c r="T3330" s="1">
        <v>8</v>
      </c>
      <c r="U3330" s="1">
        <v>0.2</v>
      </c>
      <c r="V3330" s="9">
        <v>95.096800000000002</v>
      </c>
    </row>
    <row r="3331" spans="1:22" ht="14.25" customHeight="1" x14ac:dyDescent="0.3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6">
        <v>148.47999999999999</v>
      </c>
      <c r="T3331" s="1">
        <v>2</v>
      </c>
      <c r="U3331" s="1">
        <v>0.2</v>
      </c>
      <c r="V3331" s="9">
        <v>16.703999999999986</v>
      </c>
    </row>
    <row r="3332" spans="1:22" ht="14.25" customHeight="1" x14ac:dyDescent="0.3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6">
        <v>241.17599999999999</v>
      </c>
      <c r="T3332" s="1">
        <v>3</v>
      </c>
      <c r="U3332" s="1">
        <v>0.2</v>
      </c>
      <c r="V3332" s="9">
        <v>15.07350000000001</v>
      </c>
    </row>
    <row r="3333" spans="1:22" ht="14.25" customHeight="1" x14ac:dyDescent="0.3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6">
        <v>227.976</v>
      </c>
      <c r="T3333" s="1">
        <v>3</v>
      </c>
      <c r="U3333" s="1">
        <v>0.2</v>
      </c>
      <c r="V3333" s="9">
        <v>28.496999999999957</v>
      </c>
    </row>
    <row r="3334" spans="1:22" ht="14.25" customHeight="1" x14ac:dyDescent="0.3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6">
        <v>52.679999999999993</v>
      </c>
      <c r="T3334" s="1">
        <v>3</v>
      </c>
      <c r="U3334" s="1">
        <v>0.2</v>
      </c>
      <c r="V3334" s="9">
        <v>19.754999999999999</v>
      </c>
    </row>
    <row r="3335" spans="1:22" ht="14.25" customHeight="1" x14ac:dyDescent="0.3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6">
        <v>2.032</v>
      </c>
      <c r="T3335" s="1">
        <v>1</v>
      </c>
      <c r="U3335" s="1">
        <v>0.6</v>
      </c>
      <c r="V3335" s="9">
        <v>-1.3208000000000002</v>
      </c>
    </row>
    <row r="3336" spans="1:22" ht="14.25" customHeight="1" x14ac:dyDescent="0.3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6">
        <v>17.12</v>
      </c>
      <c r="T3336" s="1">
        <v>4</v>
      </c>
      <c r="U3336" s="1">
        <v>0</v>
      </c>
      <c r="V3336" s="9">
        <v>4.9647999999999985</v>
      </c>
    </row>
    <row r="3337" spans="1:22" ht="14.25" customHeight="1" x14ac:dyDescent="0.3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6">
        <v>431.96800000000007</v>
      </c>
      <c r="T3337" s="1">
        <v>4</v>
      </c>
      <c r="U3337" s="1">
        <v>0.2</v>
      </c>
      <c r="V3337" s="9">
        <v>37.797199999999975</v>
      </c>
    </row>
    <row r="3338" spans="1:22" ht="14.25" customHeight="1" x14ac:dyDescent="0.3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6">
        <v>129.91999999999999</v>
      </c>
      <c r="T3338" s="1">
        <v>4</v>
      </c>
      <c r="U3338" s="1">
        <v>0</v>
      </c>
      <c r="V3338" s="9">
        <v>10.393599999999992</v>
      </c>
    </row>
    <row r="3339" spans="1:22" ht="14.25" customHeight="1" x14ac:dyDescent="0.3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6">
        <v>568.72800000000007</v>
      </c>
      <c r="T3339" s="1">
        <v>3</v>
      </c>
      <c r="U3339" s="1">
        <v>0.2</v>
      </c>
      <c r="V3339" s="9">
        <v>28.436399999999935</v>
      </c>
    </row>
    <row r="3340" spans="1:22" ht="14.25" customHeight="1" x14ac:dyDescent="0.3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6">
        <v>117.14400000000001</v>
      </c>
      <c r="T3340" s="1">
        <v>9</v>
      </c>
      <c r="U3340" s="1">
        <v>0.2</v>
      </c>
      <c r="V3340" s="9">
        <v>42.464699999999993</v>
      </c>
    </row>
    <row r="3341" spans="1:22" ht="14.25" customHeight="1" x14ac:dyDescent="0.3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6">
        <v>203.52</v>
      </c>
      <c r="T3341" s="1">
        <v>3</v>
      </c>
      <c r="U3341" s="1">
        <v>0</v>
      </c>
      <c r="V3341" s="9">
        <v>54.950400000000002</v>
      </c>
    </row>
    <row r="3342" spans="1:22" ht="14.25" customHeight="1" x14ac:dyDescent="0.3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6">
        <v>51.75</v>
      </c>
      <c r="T3342" s="1">
        <v>5</v>
      </c>
      <c r="U3342" s="1">
        <v>0</v>
      </c>
      <c r="V3342" s="9">
        <v>24.84</v>
      </c>
    </row>
    <row r="3343" spans="1:22" ht="14.25" customHeight="1" x14ac:dyDescent="0.3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6">
        <v>122.97</v>
      </c>
      <c r="T3343" s="1">
        <v>3</v>
      </c>
      <c r="U3343" s="1">
        <v>0</v>
      </c>
      <c r="V3343" s="9">
        <v>60.255300000000005</v>
      </c>
    </row>
    <row r="3344" spans="1:22" ht="14.25" customHeight="1" x14ac:dyDescent="0.3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6">
        <v>244.61499999999998</v>
      </c>
      <c r="T3344" s="1">
        <v>1</v>
      </c>
      <c r="U3344" s="1">
        <v>0.3</v>
      </c>
      <c r="V3344" s="9">
        <v>20.966999999999999</v>
      </c>
    </row>
    <row r="3345" spans="1:22" ht="14.25" customHeight="1" x14ac:dyDescent="0.3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6">
        <v>59.97</v>
      </c>
      <c r="T3345" s="1">
        <v>3</v>
      </c>
      <c r="U3345" s="1">
        <v>0</v>
      </c>
      <c r="V3345" s="9">
        <v>28.785599999999995</v>
      </c>
    </row>
    <row r="3346" spans="1:22" ht="14.25" customHeight="1" x14ac:dyDescent="0.3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6">
        <v>81.540000000000006</v>
      </c>
      <c r="T3346" s="1">
        <v>9</v>
      </c>
      <c r="U3346" s="1">
        <v>0</v>
      </c>
      <c r="V3346" s="9">
        <v>36.692999999999998</v>
      </c>
    </row>
    <row r="3347" spans="1:22" ht="14.25" customHeight="1" x14ac:dyDescent="0.3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6">
        <v>11.68</v>
      </c>
      <c r="T3347" s="1">
        <v>4</v>
      </c>
      <c r="U3347" s="1">
        <v>0</v>
      </c>
      <c r="V3347" s="9">
        <v>5.2559999999999993</v>
      </c>
    </row>
    <row r="3348" spans="1:22" ht="14.25" customHeight="1" x14ac:dyDescent="0.3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6">
        <v>29</v>
      </c>
      <c r="T3348" s="1">
        <v>5</v>
      </c>
      <c r="U3348" s="1">
        <v>0</v>
      </c>
      <c r="V3348" s="9">
        <v>13.919999999999998</v>
      </c>
    </row>
    <row r="3349" spans="1:22" ht="14.25" customHeight="1" x14ac:dyDescent="0.3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6">
        <v>50.8</v>
      </c>
      <c r="T3349" s="1">
        <v>5</v>
      </c>
      <c r="U3349" s="1">
        <v>0</v>
      </c>
      <c r="V3349" s="9">
        <v>13.208000000000002</v>
      </c>
    </row>
    <row r="3350" spans="1:22" ht="14.25" customHeight="1" x14ac:dyDescent="0.3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6">
        <v>16.029999999999998</v>
      </c>
      <c r="T3350" s="1">
        <v>5</v>
      </c>
      <c r="U3350" s="1">
        <v>0.8</v>
      </c>
      <c r="V3350" s="9">
        <v>-25.648000000000003</v>
      </c>
    </row>
    <row r="3351" spans="1:22" ht="14.25" customHeight="1" x14ac:dyDescent="0.3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6">
        <v>15.712000000000002</v>
      </c>
      <c r="T3351" s="1">
        <v>4</v>
      </c>
      <c r="U3351" s="1">
        <v>0.2</v>
      </c>
      <c r="V3351" s="9">
        <v>5.6955999999999989</v>
      </c>
    </row>
    <row r="3352" spans="1:22" ht="14.25" customHeight="1" x14ac:dyDescent="0.3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6">
        <v>89.97</v>
      </c>
      <c r="T3352" s="1">
        <v>3</v>
      </c>
      <c r="U3352" s="1">
        <v>0</v>
      </c>
      <c r="V3352" s="9">
        <v>18.893699999999995</v>
      </c>
    </row>
    <row r="3353" spans="1:22" ht="14.25" customHeight="1" x14ac:dyDescent="0.3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6">
        <v>435.99900000000002</v>
      </c>
      <c r="T3353" s="1">
        <v>3</v>
      </c>
      <c r="U3353" s="1">
        <v>0.15</v>
      </c>
      <c r="V3353" s="9">
        <v>20.517599999999987</v>
      </c>
    </row>
    <row r="3354" spans="1:22" ht="14.25" customHeight="1" x14ac:dyDescent="0.3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6">
        <v>83.984000000000009</v>
      </c>
      <c r="T3354" s="1">
        <v>2</v>
      </c>
      <c r="U3354" s="1">
        <v>0.2</v>
      </c>
      <c r="V3354" s="9">
        <v>31.494</v>
      </c>
    </row>
    <row r="3355" spans="1:22" ht="14.25" customHeight="1" x14ac:dyDescent="0.3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6">
        <v>359.98</v>
      </c>
      <c r="T3355" s="1">
        <v>2</v>
      </c>
      <c r="U3355" s="1">
        <v>0</v>
      </c>
      <c r="V3355" s="9">
        <v>93.594800000000021</v>
      </c>
    </row>
    <row r="3356" spans="1:22" ht="14.25" customHeight="1" x14ac:dyDescent="0.3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6">
        <v>70.559999999999988</v>
      </c>
      <c r="T3356" s="1">
        <v>1</v>
      </c>
      <c r="U3356" s="1">
        <v>0.3</v>
      </c>
      <c r="V3356" s="9">
        <v>-4.032</v>
      </c>
    </row>
    <row r="3357" spans="1:22" ht="14.25" customHeight="1" x14ac:dyDescent="0.3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6">
        <v>20.88</v>
      </c>
      <c r="T3357" s="1">
        <v>2</v>
      </c>
      <c r="U3357" s="1">
        <v>0</v>
      </c>
      <c r="V3357" s="9">
        <v>9.6047999999999991</v>
      </c>
    </row>
    <row r="3358" spans="1:22" ht="14.25" customHeight="1" x14ac:dyDescent="0.3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6">
        <v>3.81</v>
      </c>
      <c r="T3358" s="1">
        <v>1</v>
      </c>
      <c r="U3358" s="1">
        <v>0</v>
      </c>
      <c r="V3358" s="9">
        <v>1.8288</v>
      </c>
    </row>
    <row r="3359" spans="1:22" ht="14.25" customHeight="1" x14ac:dyDescent="0.3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6">
        <v>73.007999999999996</v>
      </c>
      <c r="T3359" s="1">
        <v>9</v>
      </c>
      <c r="U3359" s="1">
        <v>0.2</v>
      </c>
      <c r="V3359" s="9">
        <v>26.465400000000006</v>
      </c>
    </row>
    <row r="3360" spans="1:22" ht="14.25" customHeight="1" x14ac:dyDescent="0.3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6">
        <v>3.2079999999999993</v>
      </c>
      <c r="T3360" s="1">
        <v>2</v>
      </c>
      <c r="U3360" s="1">
        <v>0.8</v>
      </c>
      <c r="V3360" s="9">
        <v>-5.2932000000000023</v>
      </c>
    </row>
    <row r="3361" spans="1:22" ht="14.25" customHeight="1" x14ac:dyDescent="0.3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6">
        <v>26.176000000000002</v>
      </c>
      <c r="T3361" s="1">
        <v>2</v>
      </c>
      <c r="U3361" s="1">
        <v>0.2</v>
      </c>
      <c r="V3361" s="9">
        <v>-3.272000000000002</v>
      </c>
    </row>
    <row r="3362" spans="1:22" ht="14.25" customHeight="1" x14ac:dyDescent="0.3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6">
        <v>30.44</v>
      </c>
      <c r="T3362" s="1">
        <v>4</v>
      </c>
      <c r="U3362" s="1">
        <v>0</v>
      </c>
      <c r="V3362" s="9">
        <v>14.306799999999999</v>
      </c>
    </row>
    <row r="3363" spans="1:22" ht="14.25" customHeight="1" x14ac:dyDescent="0.3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6">
        <v>35.28</v>
      </c>
      <c r="T3363" s="1">
        <v>3</v>
      </c>
      <c r="U3363" s="1">
        <v>0</v>
      </c>
      <c r="V3363" s="9">
        <v>11.995199999999997</v>
      </c>
    </row>
    <row r="3364" spans="1:22" ht="14.25" customHeight="1" x14ac:dyDescent="0.3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6">
        <v>19.440000000000001</v>
      </c>
      <c r="T3364" s="1">
        <v>3</v>
      </c>
      <c r="U3364" s="1">
        <v>0</v>
      </c>
      <c r="V3364" s="9">
        <v>9.3312000000000008</v>
      </c>
    </row>
    <row r="3365" spans="1:22" ht="14.25" customHeight="1" x14ac:dyDescent="0.3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6">
        <v>37.880000000000003</v>
      </c>
      <c r="T3365" s="1">
        <v>2</v>
      </c>
      <c r="U3365" s="1">
        <v>0</v>
      </c>
      <c r="V3365" s="9">
        <v>18.940000000000001</v>
      </c>
    </row>
    <row r="3366" spans="1:22" ht="14.25" customHeight="1" x14ac:dyDescent="0.3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6">
        <v>9.5519999999999996</v>
      </c>
      <c r="T3366" s="1">
        <v>3</v>
      </c>
      <c r="U3366" s="1">
        <v>0.6</v>
      </c>
      <c r="V3366" s="9">
        <v>-3.8207999999999984</v>
      </c>
    </row>
    <row r="3367" spans="1:22" ht="14.25" customHeight="1" x14ac:dyDescent="0.3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6">
        <v>290.666</v>
      </c>
      <c r="T3367" s="1">
        <v>2</v>
      </c>
      <c r="U3367" s="1">
        <v>0.15</v>
      </c>
      <c r="V3367" s="9">
        <v>3.4195999999999884</v>
      </c>
    </row>
    <row r="3368" spans="1:22" ht="14.25" customHeight="1" x14ac:dyDescent="0.3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6">
        <v>10.368000000000002</v>
      </c>
      <c r="T3368" s="1">
        <v>2</v>
      </c>
      <c r="U3368" s="1">
        <v>0.2</v>
      </c>
      <c r="V3368" s="9">
        <v>3.6288</v>
      </c>
    </row>
    <row r="3369" spans="1:22" ht="14.25" customHeight="1" x14ac:dyDescent="0.3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6">
        <v>14.352000000000002</v>
      </c>
      <c r="T3369" s="1">
        <v>3</v>
      </c>
      <c r="U3369" s="1">
        <v>0.2</v>
      </c>
      <c r="V3369" s="9">
        <v>4.4849999999999994</v>
      </c>
    </row>
    <row r="3370" spans="1:22" ht="14.25" customHeight="1" x14ac:dyDescent="0.3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6">
        <v>141.96</v>
      </c>
      <c r="T3370" s="1">
        <v>2</v>
      </c>
      <c r="U3370" s="1">
        <v>0</v>
      </c>
      <c r="V3370" s="9">
        <v>41.168399999999991</v>
      </c>
    </row>
    <row r="3371" spans="1:22" ht="14.25" customHeight="1" x14ac:dyDescent="0.3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6">
        <v>66.048000000000002</v>
      </c>
      <c r="T3371" s="1">
        <v>4</v>
      </c>
      <c r="U3371" s="1">
        <v>0.2</v>
      </c>
      <c r="V3371" s="9">
        <v>23.116799999999998</v>
      </c>
    </row>
    <row r="3372" spans="1:22" ht="14.25" customHeight="1" x14ac:dyDescent="0.3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6">
        <v>1287.45</v>
      </c>
      <c r="T3372" s="1">
        <v>5</v>
      </c>
      <c r="U3372" s="1">
        <v>0</v>
      </c>
      <c r="V3372" s="9">
        <v>244.61549999999988</v>
      </c>
    </row>
    <row r="3373" spans="1:22" ht="14.25" customHeight="1" x14ac:dyDescent="0.3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6">
        <v>25.824000000000002</v>
      </c>
      <c r="T3373" s="1">
        <v>6</v>
      </c>
      <c r="U3373" s="1">
        <v>0.2</v>
      </c>
      <c r="V3373" s="9">
        <v>9.0383999999999993</v>
      </c>
    </row>
    <row r="3374" spans="1:22" ht="14.25" customHeight="1" x14ac:dyDescent="0.3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6">
        <v>160.96</v>
      </c>
      <c r="T3374" s="1">
        <v>2</v>
      </c>
      <c r="U3374" s="1">
        <v>0</v>
      </c>
      <c r="V3374" s="9">
        <v>48.287999999999997</v>
      </c>
    </row>
    <row r="3375" spans="1:22" ht="14.25" customHeight="1" x14ac:dyDescent="0.3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6">
        <v>28.44</v>
      </c>
      <c r="T3375" s="1">
        <v>3</v>
      </c>
      <c r="U3375" s="1">
        <v>0</v>
      </c>
      <c r="V3375" s="9">
        <v>11.376000000000001</v>
      </c>
    </row>
    <row r="3376" spans="1:22" ht="14.25" customHeight="1" x14ac:dyDescent="0.3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6">
        <v>364.41</v>
      </c>
      <c r="T3376" s="1">
        <v>5</v>
      </c>
      <c r="U3376" s="1">
        <v>0.1</v>
      </c>
      <c r="V3376" s="9">
        <v>8.0980000000000203</v>
      </c>
    </row>
    <row r="3377" spans="1:22" ht="14.25" customHeight="1" x14ac:dyDescent="0.3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6">
        <v>39.96</v>
      </c>
      <c r="T3377" s="1">
        <v>4</v>
      </c>
      <c r="U3377" s="1">
        <v>0</v>
      </c>
      <c r="V3377" s="9">
        <v>10.389600000000002</v>
      </c>
    </row>
    <row r="3378" spans="1:22" ht="14.25" customHeight="1" x14ac:dyDescent="0.3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6">
        <v>361.76400000000001</v>
      </c>
      <c r="T3378" s="1">
        <v>2</v>
      </c>
      <c r="U3378" s="1">
        <v>0.1</v>
      </c>
      <c r="V3378" s="9">
        <v>68.333200000000005</v>
      </c>
    </row>
    <row r="3379" spans="1:22" ht="14.25" customHeight="1" x14ac:dyDescent="0.3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6">
        <v>111.67200000000001</v>
      </c>
      <c r="T3379" s="1">
        <v>9</v>
      </c>
      <c r="U3379" s="1">
        <v>0.2</v>
      </c>
      <c r="V3379" s="9">
        <v>6.9794999999999909</v>
      </c>
    </row>
    <row r="3380" spans="1:22" ht="14.25" customHeight="1" x14ac:dyDescent="0.3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6">
        <v>13.775999999999996</v>
      </c>
      <c r="T3380" s="1">
        <v>6</v>
      </c>
      <c r="U3380" s="1">
        <v>0.8</v>
      </c>
      <c r="V3380" s="9">
        <v>-22.04160000000001</v>
      </c>
    </row>
    <row r="3381" spans="1:22" ht="14.25" customHeight="1" x14ac:dyDescent="0.3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6">
        <v>10.272000000000002</v>
      </c>
      <c r="T3381" s="1">
        <v>3</v>
      </c>
      <c r="U3381" s="1">
        <v>0.2</v>
      </c>
      <c r="V3381" s="9">
        <v>3.2099999999999982</v>
      </c>
    </row>
    <row r="3382" spans="1:22" ht="14.25" customHeight="1" x14ac:dyDescent="0.3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6">
        <v>24.048000000000002</v>
      </c>
      <c r="T3382" s="1">
        <v>9</v>
      </c>
      <c r="U3382" s="1">
        <v>0.2</v>
      </c>
      <c r="V3382" s="9">
        <v>7.2144000000000013</v>
      </c>
    </row>
    <row r="3383" spans="1:22" ht="14.25" customHeight="1" x14ac:dyDescent="0.3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6">
        <v>2.8960000000000004</v>
      </c>
      <c r="T3383" s="1">
        <v>1</v>
      </c>
      <c r="U3383" s="1">
        <v>0.2</v>
      </c>
      <c r="V3383" s="9">
        <v>0.97739999999999994</v>
      </c>
    </row>
    <row r="3384" spans="1:22" ht="14.25" customHeight="1" x14ac:dyDescent="0.3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6">
        <v>17.940000000000001</v>
      </c>
      <c r="T3384" s="1">
        <v>3</v>
      </c>
      <c r="U3384" s="1">
        <v>0</v>
      </c>
      <c r="V3384" s="9">
        <v>8.7906000000000013</v>
      </c>
    </row>
    <row r="3385" spans="1:22" ht="14.25" customHeight="1" x14ac:dyDescent="0.3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6">
        <v>384.17399999999998</v>
      </c>
      <c r="T3385" s="1">
        <v>7</v>
      </c>
      <c r="U3385" s="1">
        <v>0.1</v>
      </c>
      <c r="V3385" s="9">
        <v>29.880199999999981</v>
      </c>
    </row>
    <row r="3386" spans="1:22" ht="14.25" customHeight="1" x14ac:dyDescent="0.3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6">
        <v>1799.75</v>
      </c>
      <c r="T3386" s="1">
        <v>5</v>
      </c>
      <c r="U3386" s="1">
        <v>0</v>
      </c>
      <c r="V3386" s="9">
        <v>539.92499999999995</v>
      </c>
    </row>
    <row r="3387" spans="1:22" ht="14.25" customHeight="1" x14ac:dyDescent="0.3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6">
        <v>580.67200000000003</v>
      </c>
      <c r="T3387" s="1">
        <v>4</v>
      </c>
      <c r="U3387" s="1">
        <v>0.2</v>
      </c>
      <c r="V3387" s="9">
        <v>65.325599999999895</v>
      </c>
    </row>
    <row r="3388" spans="1:22" ht="14.25" customHeight="1" x14ac:dyDescent="0.3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6">
        <v>18.936</v>
      </c>
      <c r="T3388" s="1">
        <v>3</v>
      </c>
      <c r="U3388" s="1">
        <v>0.2</v>
      </c>
      <c r="V3388" s="9">
        <v>5.9174999999999986</v>
      </c>
    </row>
    <row r="3389" spans="1:22" ht="14.25" customHeight="1" x14ac:dyDescent="0.3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6">
        <v>222.38400000000001</v>
      </c>
      <c r="T3389" s="1">
        <v>2</v>
      </c>
      <c r="U3389" s="1">
        <v>0.2</v>
      </c>
      <c r="V3389" s="9">
        <v>16.678799999999995</v>
      </c>
    </row>
    <row r="3390" spans="1:22" ht="14.25" customHeight="1" x14ac:dyDescent="0.3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6">
        <v>50.454000000000015</v>
      </c>
      <c r="T3390" s="1">
        <v>6</v>
      </c>
      <c r="U3390" s="1">
        <v>0.7</v>
      </c>
      <c r="V3390" s="9">
        <v>-33.635999999999996</v>
      </c>
    </row>
    <row r="3391" spans="1:22" ht="14.25" customHeight="1" x14ac:dyDescent="0.3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6">
        <v>154.76400000000001</v>
      </c>
      <c r="T3391" s="1">
        <v>3</v>
      </c>
      <c r="U3391" s="1">
        <v>0.4</v>
      </c>
      <c r="V3391" s="9">
        <v>-36.11160000000001</v>
      </c>
    </row>
    <row r="3392" spans="1:22" ht="14.25" customHeight="1" x14ac:dyDescent="0.3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6">
        <v>6.8480000000000008</v>
      </c>
      <c r="T3392" s="1">
        <v>2</v>
      </c>
      <c r="U3392" s="1">
        <v>0.2</v>
      </c>
      <c r="V3392" s="9">
        <v>2.1399999999999992</v>
      </c>
    </row>
    <row r="3393" spans="1:22" ht="14.25" customHeight="1" x14ac:dyDescent="0.3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6">
        <v>1091.1680000000001</v>
      </c>
      <c r="T3393" s="1">
        <v>4</v>
      </c>
      <c r="U3393" s="1">
        <v>0.2</v>
      </c>
      <c r="V3393" s="9">
        <v>68.197999999999979</v>
      </c>
    </row>
    <row r="3394" spans="1:22" ht="14.25" customHeight="1" x14ac:dyDescent="0.3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6">
        <v>219.16800000000001</v>
      </c>
      <c r="T3394" s="1">
        <v>2</v>
      </c>
      <c r="U3394" s="1">
        <v>0.2</v>
      </c>
      <c r="V3394" s="9">
        <v>-43.833600000000018</v>
      </c>
    </row>
    <row r="3395" spans="1:22" ht="14.25" customHeight="1" x14ac:dyDescent="0.3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6">
        <v>6.9279999999999982</v>
      </c>
      <c r="T3395" s="1">
        <v>1</v>
      </c>
      <c r="U3395" s="1">
        <v>0.8</v>
      </c>
      <c r="V3395" s="9">
        <v>-11.084800000000005</v>
      </c>
    </row>
    <row r="3396" spans="1:22" ht="14.25" customHeight="1" x14ac:dyDescent="0.3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6">
        <v>40.032000000000004</v>
      </c>
      <c r="T3396" s="1">
        <v>6</v>
      </c>
      <c r="U3396" s="1">
        <v>0.2</v>
      </c>
      <c r="V3396" s="9">
        <v>15.011999999999999</v>
      </c>
    </row>
    <row r="3397" spans="1:22" ht="14.25" customHeight="1" x14ac:dyDescent="0.3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6">
        <v>443.92</v>
      </c>
      <c r="T3397" s="1">
        <v>4</v>
      </c>
      <c r="U3397" s="1">
        <v>0</v>
      </c>
      <c r="V3397" s="9">
        <v>13.317600000000027</v>
      </c>
    </row>
    <row r="3398" spans="1:22" ht="14.25" customHeight="1" x14ac:dyDescent="0.3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6">
        <v>169.99</v>
      </c>
      <c r="T3398" s="1">
        <v>1</v>
      </c>
      <c r="U3398" s="1">
        <v>0</v>
      </c>
      <c r="V3398" s="9">
        <v>78.195399999999992</v>
      </c>
    </row>
    <row r="3399" spans="1:22" ht="14.25" customHeight="1" x14ac:dyDescent="0.3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6">
        <v>25.92</v>
      </c>
      <c r="T3399" s="1">
        <v>4</v>
      </c>
      <c r="U3399" s="1">
        <v>0</v>
      </c>
      <c r="V3399" s="9">
        <v>12.441600000000001</v>
      </c>
    </row>
    <row r="3400" spans="1:22" ht="14.25" customHeight="1" x14ac:dyDescent="0.3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6">
        <v>36.99</v>
      </c>
      <c r="T3400" s="1">
        <v>1</v>
      </c>
      <c r="U3400" s="1">
        <v>0</v>
      </c>
      <c r="V3400" s="9">
        <v>9.9873000000000012</v>
      </c>
    </row>
    <row r="3401" spans="1:22" ht="14.25" customHeight="1" x14ac:dyDescent="0.3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6">
        <v>629.09999999999991</v>
      </c>
      <c r="T3401" s="1">
        <v>6</v>
      </c>
      <c r="U3401" s="1">
        <v>0</v>
      </c>
      <c r="V3401" s="9">
        <v>301.96799999999996</v>
      </c>
    </row>
    <row r="3402" spans="1:22" ht="14.25" customHeight="1" x14ac:dyDescent="0.3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6">
        <v>193.95000000000002</v>
      </c>
      <c r="T3402" s="1">
        <v>3</v>
      </c>
      <c r="U3402" s="1">
        <v>0</v>
      </c>
      <c r="V3402" s="9">
        <v>9.6974999999999838</v>
      </c>
    </row>
    <row r="3403" spans="1:22" ht="14.25" customHeight="1" x14ac:dyDescent="0.3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6">
        <v>5.46</v>
      </c>
      <c r="T3403" s="1">
        <v>3</v>
      </c>
      <c r="U3403" s="1">
        <v>0</v>
      </c>
      <c r="V3403" s="9">
        <v>1.4742000000000002</v>
      </c>
    </row>
    <row r="3404" spans="1:22" ht="14.25" customHeight="1" x14ac:dyDescent="0.3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6">
        <v>22.288</v>
      </c>
      <c r="T3404" s="1">
        <v>7</v>
      </c>
      <c r="U3404" s="1">
        <v>0.6</v>
      </c>
      <c r="V3404" s="9">
        <v>-8.9151999999999987</v>
      </c>
    </row>
    <row r="3405" spans="1:22" ht="14.25" customHeight="1" x14ac:dyDescent="0.3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6">
        <v>65.424000000000007</v>
      </c>
      <c r="T3405" s="1">
        <v>4</v>
      </c>
      <c r="U3405" s="1">
        <v>0.6</v>
      </c>
      <c r="V3405" s="9">
        <v>-52.339199999999991</v>
      </c>
    </row>
    <row r="3406" spans="1:22" ht="14.25" customHeight="1" x14ac:dyDescent="0.3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6">
        <v>77.88</v>
      </c>
      <c r="T3406" s="1">
        <v>2</v>
      </c>
      <c r="U3406" s="1">
        <v>0</v>
      </c>
      <c r="V3406" s="9">
        <v>3.8939999999999912</v>
      </c>
    </row>
    <row r="3407" spans="1:22" ht="14.25" customHeight="1" x14ac:dyDescent="0.3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6">
        <v>281.37199999999996</v>
      </c>
      <c r="T3407" s="1">
        <v>2</v>
      </c>
      <c r="U3407" s="1">
        <v>0.3</v>
      </c>
      <c r="V3407" s="9">
        <v>-12.058799999999991</v>
      </c>
    </row>
    <row r="3408" spans="1:22" ht="14.25" customHeight="1" x14ac:dyDescent="0.3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6">
        <v>281.37199999999996</v>
      </c>
      <c r="T3408" s="1">
        <v>2</v>
      </c>
      <c r="U3408" s="1">
        <v>0.3</v>
      </c>
      <c r="V3408" s="9">
        <v>-12.058799999999991</v>
      </c>
    </row>
    <row r="3409" spans="1:22" ht="14.25" customHeight="1" x14ac:dyDescent="0.3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6">
        <v>7.4880000000000013</v>
      </c>
      <c r="T3409" s="1">
        <v>8</v>
      </c>
      <c r="U3409" s="1">
        <v>0.7</v>
      </c>
      <c r="V3409" s="9">
        <v>-5.2415999999999983</v>
      </c>
    </row>
    <row r="3410" spans="1:22" ht="14.25" customHeight="1" x14ac:dyDescent="0.3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6">
        <v>22.336000000000002</v>
      </c>
      <c r="T3410" s="1">
        <v>4</v>
      </c>
      <c r="U3410" s="1">
        <v>0.2</v>
      </c>
      <c r="V3410" s="9">
        <v>7.8175999999999997</v>
      </c>
    </row>
    <row r="3411" spans="1:22" ht="14.25" customHeight="1" x14ac:dyDescent="0.3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6">
        <v>10.368000000000002</v>
      </c>
      <c r="T3411" s="1">
        <v>2</v>
      </c>
      <c r="U3411" s="1">
        <v>0.2</v>
      </c>
      <c r="V3411" s="9">
        <v>3.6288</v>
      </c>
    </row>
    <row r="3412" spans="1:22" ht="14.25" customHeight="1" x14ac:dyDescent="0.3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6">
        <v>65.789999999999992</v>
      </c>
      <c r="T3412" s="1">
        <v>9</v>
      </c>
      <c r="U3412" s="1">
        <v>0</v>
      </c>
      <c r="V3412" s="9">
        <v>30.263399999999997</v>
      </c>
    </row>
    <row r="3413" spans="1:22" ht="14.25" customHeight="1" x14ac:dyDescent="0.3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6">
        <v>271.98400000000004</v>
      </c>
      <c r="T3413" s="1">
        <v>2</v>
      </c>
      <c r="U3413" s="1">
        <v>0.2</v>
      </c>
      <c r="V3413" s="9">
        <v>88.394799999999975</v>
      </c>
    </row>
    <row r="3414" spans="1:22" ht="14.25" customHeight="1" x14ac:dyDescent="0.3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6">
        <v>11.76</v>
      </c>
      <c r="T3414" s="1">
        <v>4</v>
      </c>
      <c r="U3414" s="1">
        <v>0</v>
      </c>
      <c r="V3414" s="9">
        <v>3.1752000000000002</v>
      </c>
    </row>
    <row r="3415" spans="1:22" ht="14.25" customHeight="1" x14ac:dyDescent="0.3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6">
        <v>77.52</v>
      </c>
      <c r="T3415" s="1">
        <v>2</v>
      </c>
      <c r="U3415" s="1">
        <v>0</v>
      </c>
      <c r="V3415" s="9">
        <v>37.9848</v>
      </c>
    </row>
    <row r="3416" spans="1:22" ht="14.25" customHeight="1" x14ac:dyDescent="0.3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6">
        <v>48.64</v>
      </c>
      <c r="T3416" s="1">
        <v>2</v>
      </c>
      <c r="U3416" s="1">
        <v>0.2</v>
      </c>
      <c r="V3416" s="9">
        <v>15.807999999999996</v>
      </c>
    </row>
    <row r="3417" spans="1:22" ht="14.25" customHeight="1" x14ac:dyDescent="0.3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6">
        <v>1.81</v>
      </c>
      <c r="T3417" s="1">
        <v>1</v>
      </c>
      <c r="U3417" s="1">
        <v>0</v>
      </c>
      <c r="V3417" s="9">
        <v>0.65159999999999996</v>
      </c>
    </row>
    <row r="3418" spans="1:22" ht="14.25" customHeight="1" x14ac:dyDescent="0.3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6">
        <v>8.26</v>
      </c>
      <c r="T3418" s="1">
        <v>2</v>
      </c>
      <c r="U3418" s="1">
        <v>0</v>
      </c>
      <c r="V3418" s="9">
        <v>3.8822000000000001</v>
      </c>
    </row>
    <row r="3419" spans="1:22" ht="14.25" customHeight="1" x14ac:dyDescent="0.3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6">
        <v>43.560000000000009</v>
      </c>
      <c r="T3419" s="1">
        <v>5</v>
      </c>
      <c r="U3419" s="1">
        <v>0.2</v>
      </c>
      <c r="V3419" s="9">
        <v>3.2669999999999995</v>
      </c>
    </row>
    <row r="3420" spans="1:22" ht="14.25" customHeight="1" x14ac:dyDescent="0.3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6">
        <v>5.84</v>
      </c>
      <c r="T3420" s="1">
        <v>2</v>
      </c>
      <c r="U3420" s="1">
        <v>0.2</v>
      </c>
      <c r="V3420" s="9">
        <v>0.72999999999999954</v>
      </c>
    </row>
    <row r="3421" spans="1:22" ht="14.25" customHeight="1" x14ac:dyDescent="0.3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6">
        <v>271.76400000000001</v>
      </c>
      <c r="T3421" s="1">
        <v>2</v>
      </c>
      <c r="U3421" s="1">
        <v>0.1</v>
      </c>
      <c r="V3421" s="9">
        <v>60.391999999999967</v>
      </c>
    </row>
    <row r="3422" spans="1:22" ht="14.25" customHeight="1" x14ac:dyDescent="0.3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6">
        <v>262.24</v>
      </c>
      <c r="T3422" s="1">
        <v>2</v>
      </c>
      <c r="U3422" s="1">
        <v>0</v>
      </c>
      <c r="V3422" s="9">
        <v>78.671999999999997</v>
      </c>
    </row>
    <row r="3423" spans="1:22" ht="14.25" customHeight="1" x14ac:dyDescent="0.3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6">
        <v>182.72</v>
      </c>
      <c r="T3423" s="1">
        <v>8</v>
      </c>
      <c r="U3423" s="1">
        <v>0</v>
      </c>
      <c r="V3423" s="9">
        <v>84.051199999999994</v>
      </c>
    </row>
    <row r="3424" spans="1:22" ht="14.25" customHeight="1" x14ac:dyDescent="0.3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6">
        <v>131.6</v>
      </c>
      <c r="T3424" s="1">
        <v>7</v>
      </c>
      <c r="U3424" s="1">
        <v>0</v>
      </c>
      <c r="V3424" s="9">
        <v>7.8960000000000008</v>
      </c>
    </row>
    <row r="3425" spans="1:22" ht="14.25" customHeight="1" x14ac:dyDescent="0.3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6">
        <v>22.72</v>
      </c>
      <c r="T3425" s="1">
        <v>4</v>
      </c>
      <c r="U3425" s="1">
        <v>0.2</v>
      </c>
      <c r="V3425" s="9">
        <v>7.3839999999999986</v>
      </c>
    </row>
    <row r="3426" spans="1:22" ht="14.25" customHeight="1" x14ac:dyDescent="0.3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6">
        <v>558.4</v>
      </c>
      <c r="T3426" s="1">
        <v>2</v>
      </c>
      <c r="U3426" s="1">
        <v>0.2</v>
      </c>
      <c r="V3426" s="9">
        <v>41.880000000000024</v>
      </c>
    </row>
    <row r="3427" spans="1:22" ht="14.25" customHeight="1" x14ac:dyDescent="0.3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6">
        <v>15.24</v>
      </c>
      <c r="T3427" s="1">
        <v>4</v>
      </c>
      <c r="U3427" s="1">
        <v>0</v>
      </c>
      <c r="V3427" s="9">
        <v>6.8579999999999988</v>
      </c>
    </row>
    <row r="3428" spans="1:22" ht="14.25" customHeight="1" x14ac:dyDescent="0.3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6">
        <v>1408.1</v>
      </c>
      <c r="T3428" s="1">
        <v>10</v>
      </c>
      <c r="U3428" s="1">
        <v>0</v>
      </c>
      <c r="V3428" s="9">
        <v>394.26800000000003</v>
      </c>
    </row>
    <row r="3429" spans="1:22" ht="14.25" customHeight="1" x14ac:dyDescent="0.3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6">
        <v>32.896000000000001</v>
      </c>
      <c r="T3429" s="1">
        <v>4</v>
      </c>
      <c r="U3429" s="1">
        <v>0.2</v>
      </c>
      <c r="V3429" s="9">
        <v>11.102399999999996</v>
      </c>
    </row>
    <row r="3430" spans="1:22" ht="14.25" customHeight="1" x14ac:dyDescent="0.3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6">
        <v>215.148</v>
      </c>
      <c r="T3430" s="1">
        <v>2</v>
      </c>
      <c r="U3430" s="1">
        <v>0.4</v>
      </c>
      <c r="V3430" s="9">
        <v>-103.98819999999998</v>
      </c>
    </row>
    <row r="3431" spans="1:22" ht="14.25" customHeight="1" x14ac:dyDescent="0.3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6">
        <v>30.96</v>
      </c>
      <c r="T3431" s="1">
        <v>6</v>
      </c>
      <c r="U3431" s="1">
        <v>0.2</v>
      </c>
      <c r="V3431" s="9">
        <v>11.223000000000001</v>
      </c>
    </row>
    <row r="3432" spans="1:22" ht="14.25" customHeight="1" x14ac:dyDescent="0.3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6">
        <v>29.79</v>
      </c>
      <c r="T3432" s="1">
        <v>3</v>
      </c>
      <c r="U3432" s="1">
        <v>0</v>
      </c>
      <c r="V3432" s="9">
        <v>8.6390999999999956</v>
      </c>
    </row>
    <row r="3433" spans="1:22" ht="14.25" customHeight="1" x14ac:dyDescent="0.3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6">
        <v>128.9</v>
      </c>
      <c r="T3433" s="1">
        <v>2</v>
      </c>
      <c r="U3433" s="1">
        <v>0</v>
      </c>
      <c r="V3433" s="9">
        <v>15.468000000000004</v>
      </c>
    </row>
    <row r="3434" spans="1:22" ht="14.25" customHeight="1" x14ac:dyDescent="0.3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6">
        <v>60.12</v>
      </c>
      <c r="T3434" s="1">
        <v>9</v>
      </c>
      <c r="U3434" s="1">
        <v>0</v>
      </c>
      <c r="V3434" s="9">
        <v>28.857599999999998</v>
      </c>
    </row>
    <row r="3435" spans="1:22" ht="14.25" customHeight="1" x14ac:dyDescent="0.3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6">
        <v>24.816000000000003</v>
      </c>
      <c r="T3435" s="1">
        <v>3</v>
      </c>
      <c r="U3435" s="1">
        <v>0.2</v>
      </c>
      <c r="V3435" s="9">
        <v>8.3753999999999991</v>
      </c>
    </row>
    <row r="3436" spans="1:22" ht="14.25" customHeight="1" x14ac:dyDescent="0.3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6">
        <v>14.976000000000003</v>
      </c>
      <c r="T3436" s="1">
        <v>6</v>
      </c>
      <c r="U3436" s="1">
        <v>0.2</v>
      </c>
      <c r="V3436" s="9">
        <v>5.4287999999999981</v>
      </c>
    </row>
    <row r="3437" spans="1:22" ht="14.25" customHeight="1" x14ac:dyDescent="0.3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6">
        <v>15.079999999999998</v>
      </c>
      <c r="T3437" s="1">
        <v>2</v>
      </c>
      <c r="U3437" s="1">
        <v>0.8</v>
      </c>
      <c r="V3437" s="9">
        <v>-22.620000000000005</v>
      </c>
    </row>
    <row r="3438" spans="1:22" ht="14.25" customHeight="1" x14ac:dyDescent="0.3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6">
        <v>24.288</v>
      </c>
      <c r="T3438" s="1">
        <v>3</v>
      </c>
      <c r="U3438" s="1">
        <v>0.6</v>
      </c>
      <c r="V3438" s="9">
        <v>-12.751199999999997</v>
      </c>
    </row>
    <row r="3439" spans="1:22" ht="14.25" customHeight="1" x14ac:dyDescent="0.3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6">
        <v>16.192</v>
      </c>
      <c r="T3439" s="1">
        <v>2</v>
      </c>
      <c r="U3439" s="1">
        <v>0.6</v>
      </c>
      <c r="V3439" s="9">
        <v>-8.5007999999999981</v>
      </c>
    </row>
    <row r="3440" spans="1:22" ht="14.25" customHeight="1" x14ac:dyDescent="0.3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6">
        <v>251.00599999999997</v>
      </c>
      <c r="T3440" s="1">
        <v>2</v>
      </c>
      <c r="U3440" s="1">
        <v>0.3</v>
      </c>
      <c r="V3440" s="9">
        <v>-68.130199999999988</v>
      </c>
    </row>
    <row r="3441" spans="1:22" ht="14.25" customHeight="1" x14ac:dyDescent="0.3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6">
        <v>54.192</v>
      </c>
      <c r="T3441" s="1">
        <v>6</v>
      </c>
      <c r="U3441" s="1">
        <v>0.2</v>
      </c>
      <c r="V3441" s="9">
        <v>4.0643999999999973</v>
      </c>
    </row>
    <row r="3442" spans="1:22" ht="14.25" customHeight="1" x14ac:dyDescent="0.3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6">
        <v>4.3040000000000003</v>
      </c>
      <c r="T3442" s="1">
        <v>1</v>
      </c>
      <c r="U3442" s="1">
        <v>0.2</v>
      </c>
      <c r="V3442" s="9">
        <v>1.5602</v>
      </c>
    </row>
    <row r="3443" spans="1:22" ht="14.25" customHeight="1" x14ac:dyDescent="0.3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6">
        <v>108.92</v>
      </c>
      <c r="T3443" s="1">
        <v>14</v>
      </c>
      <c r="U3443" s="1">
        <v>0</v>
      </c>
      <c r="V3443" s="9">
        <v>49.013999999999996</v>
      </c>
    </row>
    <row r="3444" spans="1:22" ht="14.25" customHeight="1" x14ac:dyDescent="0.3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6">
        <v>16.740000000000002</v>
      </c>
      <c r="T3444" s="1">
        <v>3</v>
      </c>
      <c r="U3444" s="1">
        <v>0</v>
      </c>
      <c r="V3444" s="9">
        <v>8.370000000000001</v>
      </c>
    </row>
    <row r="3445" spans="1:22" ht="14.25" customHeight="1" x14ac:dyDescent="0.3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6">
        <v>2504.7399999999998</v>
      </c>
      <c r="T3445" s="1">
        <v>7</v>
      </c>
      <c r="U3445" s="1">
        <v>0</v>
      </c>
      <c r="V3445" s="9">
        <v>626.18499999999995</v>
      </c>
    </row>
    <row r="3446" spans="1:22" ht="14.25" customHeight="1" x14ac:dyDescent="0.3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6">
        <v>84.784000000000006</v>
      </c>
      <c r="T3446" s="1">
        <v>2</v>
      </c>
      <c r="U3446" s="1">
        <v>0.2</v>
      </c>
      <c r="V3446" s="9">
        <v>-16.956800000000005</v>
      </c>
    </row>
    <row r="3447" spans="1:22" ht="14.25" customHeight="1" x14ac:dyDescent="0.3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6">
        <v>29.900000000000002</v>
      </c>
      <c r="T3447" s="1">
        <v>5</v>
      </c>
      <c r="U3447" s="1">
        <v>0</v>
      </c>
      <c r="V3447" s="9">
        <v>5.0829999999999975</v>
      </c>
    </row>
    <row r="3448" spans="1:22" ht="14.25" customHeight="1" x14ac:dyDescent="0.3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6">
        <v>70.88</v>
      </c>
      <c r="T3448" s="1">
        <v>2</v>
      </c>
      <c r="U3448" s="1">
        <v>0</v>
      </c>
      <c r="V3448" s="9">
        <v>33.313599999999994</v>
      </c>
    </row>
    <row r="3449" spans="1:22" ht="14.25" customHeight="1" x14ac:dyDescent="0.3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6">
        <v>3.76</v>
      </c>
      <c r="T3449" s="1">
        <v>2</v>
      </c>
      <c r="U3449" s="1">
        <v>0</v>
      </c>
      <c r="V3449" s="9">
        <v>1.0903999999999998</v>
      </c>
    </row>
    <row r="3450" spans="1:22" ht="14.25" customHeight="1" x14ac:dyDescent="0.3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6">
        <v>27.263999999999999</v>
      </c>
      <c r="T3450" s="1">
        <v>2</v>
      </c>
      <c r="U3450" s="1">
        <v>0.2</v>
      </c>
      <c r="V3450" s="9">
        <v>8.8607999999999976</v>
      </c>
    </row>
    <row r="3451" spans="1:22" ht="14.25" customHeight="1" x14ac:dyDescent="0.3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6">
        <v>56.65</v>
      </c>
      <c r="T3451" s="1">
        <v>5</v>
      </c>
      <c r="U3451" s="1">
        <v>0</v>
      </c>
      <c r="V3451" s="9">
        <v>24.359500000000004</v>
      </c>
    </row>
    <row r="3452" spans="1:22" ht="14.25" customHeight="1" x14ac:dyDescent="0.3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6">
        <v>14.97</v>
      </c>
      <c r="T3452" s="1">
        <v>1</v>
      </c>
      <c r="U3452" s="1">
        <v>0</v>
      </c>
      <c r="V3452" s="9">
        <v>4.1916000000000011</v>
      </c>
    </row>
    <row r="3453" spans="1:22" ht="14.25" customHeight="1" x14ac:dyDescent="0.3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6">
        <v>4.0199999999999996</v>
      </c>
      <c r="T3453" s="1">
        <v>2</v>
      </c>
      <c r="U3453" s="1">
        <v>0</v>
      </c>
      <c r="V3453" s="9">
        <v>1.9697999999999998</v>
      </c>
    </row>
    <row r="3454" spans="1:22" ht="14.25" customHeight="1" x14ac:dyDescent="0.3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6">
        <v>471.92</v>
      </c>
      <c r="T3454" s="1">
        <v>2</v>
      </c>
      <c r="U3454" s="1">
        <v>0.2</v>
      </c>
      <c r="V3454" s="9">
        <v>29.495000000000019</v>
      </c>
    </row>
    <row r="3455" spans="1:22" ht="14.25" customHeight="1" x14ac:dyDescent="0.3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6">
        <v>58.72</v>
      </c>
      <c r="T3455" s="1">
        <v>4</v>
      </c>
      <c r="U3455" s="1">
        <v>0</v>
      </c>
      <c r="V3455" s="9">
        <v>27.011199999999999</v>
      </c>
    </row>
    <row r="3456" spans="1:22" ht="14.25" customHeight="1" x14ac:dyDescent="0.3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6">
        <v>5.16</v>
      </c>
      <c r="T3456" s="1">
        <v>3</v>
      </c>
      <c r="U3456" s="1">
        <v>0.2</v>
      </c>
      <c r="V3456" s="9">
        <v>0.83849999999999936</v>
      </c>
    </row>
    <row r="3457" spans="1:22" ht="14.25" customHeight="1" x14ac:dyDescent="0.3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6">
        <v>16.496000000000002</v>
      </c>
      <c r="T3457" s="1">
        <v>2</v>
      </c>
      <c r="U3457" s="1">
        <v>0.2</v>
      </c>
      <c r="V3457" s="9">
        <v>5.5673999999999992</v>
      </c>
    </row>
    <row r="3458" spans="1:22" ht="14.25" customHeight="1" x14ac:dyDescent="0.3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6">
        <v>71.975999999999999</v>
      </c>
      <c r="T3458" s="1">
        <v>3</v>
      </c>
      <c r="U3458" s="1">
        <v>0.2</v>
      </c>
      <c r="V3458" s="9">
        <v>19.793400000000005</v>
      </c>
    </row>
    <row r="3459" spans="1:22" ht="14.25" customHeight="1" x14ac:dyDescent="0.3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6">
        <v>22.512000000000004</v>
      </c>
      <c r="T3459" s="1">
        <v>3</v>
      </c>
      <c r="U3459" s="1">
        <v>0.2</v>
      </c>
      <c r="V3459" s="9">
        <v>2.2511999999999999</v>
      </c>
    </row>
    <row r="3460" spans="1:22" ht="14.25" customHeight="1" x14ac:dyDescent="0.3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6">
        <v>3.4440000000000008</v>
      </c>
      <c r="T3460" s="1">
        <v>2</v>
      </c>
      <c r="U3460" s="1">
        <v>0.7</v>
      </c>
      <c r="V3460" s="9">
        <v>-2.7551999999999994</v>
      </c>
    </row>
    <row r="3461" spans="1:22" ht="14.25" customHeight="1" x14ac:dyDescent="0.3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6">
        <v>538.19400000000007</v>
      </c>
      <c r="T3461" s="1">
        <v>2</v>
      </c>
      <c r="U3461" s="1">
        <v>0.7</v>
      </c>
      <c r="V3461" s="9">
        <v>-412.61539999999991</v>
      </c>
    </row>
    <row r="3462" spans="1:22" ht="14.25" customHeight="1" x14ac:dyDescent="0.3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6">
        <v>47.984000000000002</v>
      </c>
      <c r="T3462" s="1">
        <v>2</v>
      </c>
      <c r="U3462" s="1">
        <v>0.2</v>
      </c>
      <c r="V3462" s="9">
        <v>14.395200000000004</v>
      </c>
    </row>
    <row r="3463" spans="1:22" ht="14.25" customHeight="1" x14ac:dyDescent="0.3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6">
        <v>492.76800000000003</v>
      </c>
      <c r="T3463" s="1">
        <v>4</v>
      </c>
      <c r="U3463" s="1">
        <v>0.2</v>
      </c>
      <c r="V3463" s="9">
        <v>55.436399999999935</v>
      </c>
    </row>
    <row r="3464" spans="1:22" ht="14.25" customHeight="1" x14ac:dyDescent="0.3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6">
        <v>286.78999999999996</v>
      </c>
      <c r="T3464" s="1">
        <v>7</v>
      </c>
      <c r="U3464" s="1">
        <v>0</v>
      </c>
      <c r="V3464" s="9">
        <v>74.565400000000011</v>
      </c>
    </row>
    <row r="3465" spans="1:22" ht="14.25" customHeight="1" x14ac:dyDescent="0.3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6">
        <v>5.08</v>
      </c>
      <c r="T3465" s="1">
        <v>1</v>
      </c>
      <c r="U3465" s="1">
        <v>0.2</v>
      </c>
      <c r="V3465" s="9">
        <v>1.6509999999999998</v>
      </c>
    </row>
    <row r="3466" spans="1:22" ht="14.25" customHeight="1" x14ac:dyDescent="0.3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6">
        <v>47.992000000000004</v>
      </c>
      <c r="T3466" s="1">
        <v>1</v>
      </c>
      <c r="U3466" s="1">
        <v>0.2</v>
      </c>
      <c r="V3466" s="9">
        <v>7.198799999999995</v>
      </c>
    </row>
    <row r="3467" spans="1:22" ht="14.25" customHeight="1" x14ac:dyDescent="0.3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6">
        <v>61.96</v>
      </c>
      <c r="T3467" s="1">
        <v>2</v>
      </c>
      <c r="U3467" s="1">
        <v>0</v>
      </c>
      <c r="V3467" s="9">
        <v>16.1096</v>
      </c>
    </row>
    <row r="3468" spans="1:22" ht="14.25" customHeight="1" x14ac:dyDescent="0.3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6">
        <v>361.96</v>
      </c>
      <c r="T3468" s="1">
        <v>2</v>
      </c>
      <c r="U3468" s="1">
        <v>0</v>
      </c>
      <c r="V3468" s="9">
        <v>83.25079999999997</v>
      </c>
    </row>
    <row r="3469" spans="1:22" ht="14.25" customHeight="1" x14ac:dyDescent="0.3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6">
        <v>278.82</v>
      </c>
      <c r="T3469" s="1">
        <v>9</v>
      </c>
      <c r="U3469" s="1">
        <v>0</v>
      </c>
      <c r="V3469" s="9">
        <v>125.46899999999999</v>
      </c>
    </row>
    <row r="3470" spans="1:22" ht="14.25" customHeight="1" x14ac:dyDescent="0.3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6">
        <v>133.38</v>
      </c>
      <c r="T3470" s="1">
        <v>6</v>
      </c>
      <c r="U3470" s="1">
        <v>0</v>
      </c>
      <c r="V3470" s="9">
        <v>58.687200000000011</v>
      </c>
    </row>
    <row r="3471" spans="1:22" ht="14.25" customHeight="1" x14ac:dyDescent="0.3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6">
        <v>47.952000000000005</v>
      </c>
      <c r="T3471" s="1">
        <v>3</v>
      </c>
      <c r="U3471" s="1">
        <v>0.2</v>
      </c>
      <c r="V3471" s="9">
        <v>16.183799999999998</v>
      </c>
    </row>
    <row r="3472" spans="1:22" ht="14.25" customHeight="1" x14ac:dyDescent="0.3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6">
        <v>16.739999999999998</v>
      </c>
      <c r="T3472" s="1">
        <v>2</v>
      </c>
      <c r="U3472" s="1">
        <v>0</v>
      </c>
      <c r="V3472" s="9">
        <v>4.3523999999999994</v>
      </c>
    </row>
    <row r="3473" spans="1:22" ht="14.25" customHeight="1" x14ac:dyDescent="0.3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6">
        <v>10.848000000000001</v>
      </c>
      <c r="T3473" s="1">
        <v>2</v>
      </c>
      <c r="U3473" s="1">
        <v>0.2</v>
      </c>
      <c r="V3473" s="9">
        <v>3.5255999999999994</v>
      </c>
    </row>
    <row r="3474" spans="1:22" ht="14.25" customHeight="1" x14ac:dyDescent="0.3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6">
        <v>18.544</v>
      </c>
      <c r="T3474" s="1">
        <v>2</v>
      </c>
      <c r="U3474" s="1">
        <v>0.2</v>
      </c>
      <c r="V3474" s="9">
        <v>3.0133999999999981</v>
      </c>
    </row>
    <row r="3475" spans="1:22" ht="14.25" customHeight="1" x14ac:dyDescent="0.3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6">
        <v>180.98</v>
      </c>
      <c r="T3475" s="1">
        <v>1</v>
      </c>
      <c r="U3475" s="1">
        <v>0</v>
      </c>
      <c r="V3475" s="9">
        <v>47.0548</v>
      </c>
    </row>
    <row r="3476" spans="1:22" ht="14.25" customHeight="1" x14ac:dyDescent="0.3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6">
        <v>99.98</v>
      </c>
      <c r="T3476" s="1">
        <v>2</v>
      </c>
      <c r="U3476" s="1">
        <v>0</v>
      </c>
      <c r="V3476" s="9">
        <v>42.991400000000006</v>
      </c>
    </row>
    <row r="3477" spans="1:22" ht="14.25" customHeight="1" x14ac:dyDescent="0.3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6">
        <v>34.950000000000003</v>
      </c>
      <c r="T3477" s="1">
        <v>5</v>
      </c>
      <c r="U3477" s="1">
        <v>0</v>
      </c>
      <c r="V3477" s="9">
        <v>15.378000000000004</v>
      </c>
    </row>
    <row r="3478" spans="1:22" ht="14.25" customHeight="1" x14ac:dyDescent="0.3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6">
        <v>152</v>
      </c>
      <c r="T3478" s="1">
        <v>5</v>
      </c>
      <c r="U3478" s="1">
        <v>0</v>
      </c>
      <c r="V3478" s="9">
        <v>69.919999999999987</v>
      </c>
    </row>
    <row r="3479" spans="1:22" ht="14.25" customHeight="1" x14ac:dyDescent="0.3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6">
        <v>92.52</v>
      </c>
      <c r="T3479" s="1">
        <v>9</v>
      </c>
      <c r="U3479" s="1">
        <v>0</v>
      </c>
      <c r="V3479" s="9">
        <v>18.503999999999991</v>
      </c>
    </row>
    <row r="3480" spans="1:22" ht="14.25" customHeight="1" x14ac:dyDescent="0.3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6">
        <v>8.56</v>
      </c>
      <c r="T3480" s="1">
        <v>2</v>
      </c>
      <c r="U3480" s="1">
        <v>0</v>
      </c>
      <c r="V3480" s="9">
        <v>2.4823999999999993</v>
      </c>
    </row>
    <row r="3481" spans="1:22" ht="14.25" customHeight="1" x14ac:dyDescent="0.3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6">
        <v>45.36</v>
      </c>
      <c r="T3481" s="1">
        <v>7</v>
      </c>
      <c r="U3481" s="1">
        <v>0</v>
      </c>
      <c r="V3481" s="9">
        <v>21.772800000000004</v>
      </c>
    </row>
    <row r="3482" spans="1:22" ht="14.25" customHeight="1" x14ac:dyDescent="0.3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6">
        <v>1421.6640000000002</v>
      </c>
      <c r="T3482" s="1">
        <v>6</v>
      </c>
      <c r="U3482" s="1">
        <v>0.2</v>
      </c>
      <c r="V3482" s="9">
        <v>-195.47879999999998</v>
      </c>
    </row>
    <row r="3483" spans="1:22" ht="14.25" customHeight="1" x14ac:dyDescent="0.3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6">
        <v>8.9600000000000009</v>
      </c>
      <c r="T3483" s="1">
        <v>2</v>
      </c>
      <c r="U3483" s="1">
        <v>0</v>
      </c>
      <c r="V3483" s="9">
        <v>2.7775999999999996</v>
      </c>
    </row>
    <row r="3484" spans="1:22" ht="14.25" customHeight="1" x14ac:dyDescent="0.3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6">
        <v>579.94999999999993</v>
      </c>
      <c r="T3484" s="1">
        <v>5</v>
      </c>
      <c r="U3484" s="1">
        <v>0</v>
      </c>
      <c r="V3484" s="9">
        <v>168.18549999999993</v>
      </c>
    </row>
    <row r="3485" spans="1:22" ht="14.25" customHeight="1" x14ac:dyDescent="0.3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6">
        <v>29.12</v>
      </c>
      <c r="T3485" s="1">
        <v>4</v>
      </c>
      <c r="U3485" s="1">
        <v>0</v>
      </c>
      <c r="V3485" s="9">
        <v>12.521600000000003</v>
      </c>
    </row>
    <row r="3486" spans="1:22" ht="14.25" customHeight="1" x14ac:dyDescent="0.3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6">
        <v>1202.94</v>
      </c>
      <c r="T3486" s="1">
        <v>3</v>
      </c>
      <c r="U3486" s="1">
        <v>0</v>
      </c>
      <c r="V3486" s="9">
        <v>300.73500000000001</v>
      </c>
    </row>
    <row r="3487" spans="1:22" ht="14.25" customHeight="1" x14ac:dyDescent="0.3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6">
        <v>7.92</v>
      </c>
      <c r="T3487" s="1">
        <v>4</v>
      </c>
      <c r="U3487" s="1">
        <v>0</v>
      </c>
      <c r="V3487" s="9">
        <v>3.5640000000000001</v>
      </c>
    </row>
    <row r="3488" spans="1:22" ht="14.25" customHeight="1" x14ac:dyDescent="0.3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6">
        <v>36.192</v>
      </c>
      <c r="T3488" s="1">
        <v>1</v>
      </c>
      <c r="U3488" s="1">
        <v>0.2</v>
      </c>
      <c r="V3488" s="9">
        <v>2.7143999999999995</v>
      </c>
    </row>
    <row r="3489" spans="1:22" ht="14.25" customHeight="1" x14ac:dyDescent="0.3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6">
        <v>147.184</v>
      </c>
      <c r="T3489" s="1">
        <v>2</v>
      </c>
      <c r="U3489" s="1">
        <v>0.2</v>
      </c>
      <c r="V3489" s="9">
        <v>-29.436800000000012</v>
      </c>
    </row>
    <row r="3490" spans="1:22" ht="14.25" customHeight="1" x14ac:dyDescent="0.3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6">
        <v>408.42200000000003</v>
      </c>
      <c r="T3490" s="1">
        <v>2</v>
      </c>
      <c r="U3490" s="1">
        <v>0.3</v>
      </c>
      <c r="V3490" s="9">
        <v>-5.8346000000000231</v>
      </c>
    </row>
    <row r="3491" spans="1:22" ht="14.25" customHeight="1" x14ac:dyDescent="0.3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6">
        <v>382.11599999999999</v>
      </c>
      <c r="T3491" s="1">
        <v>6</v>
      </c>
      <c r="U3491" s="1">
        <v>0.3</v>
      </c>
      <c r="V3491" s="9">
        <v>-92.799600000000027</v>
      </c>
    </row>
    <row r="3492" spans="1:22" ht="14.25" customHeight="1" x14ac:dyDescent="0.3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6">
        <v>68.599999999999994</v>
      </c>
      <c r="T3492" s="1">
        <v>5</v>
      </c>
      <c r="U3492" s="1">
        <v>0.2</v>
      </c>
      <c r="V3492" s="9">
        <v>6.0024999999999977</v>
      </c>
    </row>
    <row r="3493" spans="1:22" ht="14.25" customHeight="1" x14ac:dyDescent="0.3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6">
        <v>435.50400000000002</v>
      </c>
      <c r="T3493" s="1">
        <v>3</v>
      </c>
      <c r="U3493" s="1">
        <v>0.2</v>
      </c>
      <c r="V3493" s="9">
        <v>48.994199999999921</v>
      </c>
    </row>
    <row r="3494" spans="1:22" ht="14.25" customHeight="1" x14ac:dyDescent="0.3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6">
        <v>11.168000000000001</v>
      </c>
      <c r="T3494" s="1">
        <v>2</v>
      </c>
      <c r="U3494" s="1">
        <v>0.2</v>
      </c>
      <c r="V3494" s="9">
        <v>3.7692000000000001</v>
      </c>
    </row>
    <row r="3495" spans="1:22" ht="14.25" customHeight="1" x14ac:dyDescent="0.3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6">
        <v>72</v>
      </c>
      <c r="T3495" s="1">
        <v>4</v>
      </c>
      <c r="U3495" s="1">
        <v>0</v>
      </c>
      <c r="V3495" s="9">
        <v>12.959999999999994</v>
      </c>
    </row>
    <row r="3496" spans="1:22" ht="14.25" customHeight="1" x14ac:dyDescent="0.3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6">
        <v>655.90000000000009</v>
      </c>
      <c r="T3496" s="1">
        <v>5</v>
      </c>
      <c r="U3496" s="1">
        <v>0</v>
      </c>
      <c r="V3496" s="9">
        <v>275.47800000000001</v>
      </c>
    </row>
    <row r="3497" spans="1:22" ht="14.25" customHeight="1" x14ac:dyDescent="0.3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6">
        <v>603.91999999999996</v>
      </c>
      <c r="T3497" s="1">
        <v>4</v>
      </c>
      <c r="U3497" s="1">
        <v>0</v>
      </c>
      <c r="V3497" s="9">
        <v>181.17599999999993</v>
      </c>
    </row>
    <row r="3498" spans="1:22" ht="14.25" customHeight="1" x14ac:dyDescent="0.3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6">
        <v>513.024</v>
      </c>
      <c r="T3498" s="1">
        <v>2</v>
      </c>
      <c r="U3498" s="1">
        <v>0.2</v>
      </c>
      <c r="V3498" s="9">
        <v>12.82559999999998</v>
      </c>
    </row>
    <row r="3499" spans="1:22" ht="14.25" customHeight="1" x14ac:dyDescent="0.3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6">
        <v>487.91999999999996</v>
      </c>
      <c r="T3499" s="1">
        <v>6</v>
      </c>
      <c r="U3499" s="1">
        <v>0</v>
      </c>
      <c r="V3499" s="9">
        <v>136.61759999999998</v>
      </c>
    </row>
    <row r="3500" spans="1:22" ht="14.25" customHeight="1" x14ac:dyDescent="0.3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6">
        <v>15.24</v>
      </c>
      <c r="T3500" s="1">
        <v>5</v>
      </c>
      <c r="U3500" s="1">
        <v>0.2</v>
      </c>
      <c r="V3500" s="9">
        <v>5.3339999999999996</v>
      </c>
    </row>
    <row r="3501" spans="1:22" ht="14.25" customHeight="1" x14ac:dyDescent="0.3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6">
        <v>209.96999999999997</v>
      </c>
      <c r="T3501" s="1">
        <v>3</v>
      </c>
      <c r="U3501" s="1">
        <v>0</v>
      </c>
      <c r="V3501" s="9">
        <v>71.389799999999994</v>
      </c>
    </row>
    <row r="3502" spans="1:22" ht="14.25" customHeight="1" x14ac:dyDescent="0.3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6">
        <v>62.94</v>
      </c>
      <c r="T3502" s="1">
        <v>3</v>
      </c>
      <c r="U3502" s="1">
        <v>0</v>
      </c>
      <c r="V3502" s="9">
        <v>30.211199999999998</v>
      </c>
    </row>
    <row r="3503" spans="1:22" ht="14.25" customHeight="1" x14ac:dyDescent="0.3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6">
        <v>25.919999999999998</v>
      </c>
      <c r="T3503" s="1">
        <v>9</v>
      </c>
      <c r="U3503" s="1">
        <v>0</v>
      </c>
      <c r="V3503" s="9">
        <v>7.7759999999999989</v>
      </c>
    </row>
    <row r="3504" spans="1:22" ht="14.25" customHeight="1" x14ac:dyDescent="0.3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6">
        <v>10.368000000000002</v>
      </c>
      <c r="T3504" s="1">
        <v>2</v>
      </c>
      <c r="U3504" s="1">
        <v>0.2</v>
      </c>
      <c r="V3504" s="9">
        <v>3.6288</v>
      </c>
    </row>
    <row r="3505" spans="1:22" ht="14.25" customHeight="1" x14ac:dyDescent="0.3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6">
        <v>95.736000000000004</v>
      </c>
      <c r="T3505" s="1">
        <v>3</v>
      </c>
      <c r="U3505" s="1">
        <v>0.2</v>
      </c>
      <c r="V3505" s="9">
        <v>20.343900000000001</v>
      </c>
    </row>
    <row r="3506" spans="1:22" ht="14.25" customHeight="1" x14ac:dyDescent="0.3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6">
        <v>900.08</v>
      </c>
      <c r="T3506" s="1">
        <v>4</v>
      </c>
      <c r="U3506" s="1">
        <v>0</v>
      </c>
      <c r="V3506" s="9">
        <v>117.0104</v>
      </c>
    </row>
    <row r="3507" spans="1:22" ht="14.25" customHeight="1" x14ac:dyDescent="0.3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6">
        <v>201.584</v>
      </c>
      <c r="T3507" s="1">
        <v>2</v>
      </c>
      <c r="U3507" s="1">
        <v>0.2</v>
      </c>
      <c r="V3507" s="9">
        <v>20.158400000000015</v>
      </c>
    </row>
    <row r="3508" spans="1:22" ht="14.25" customHeight="1" x14ac:dyDescent="0.3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6">
        <v>3.3919999999999995</v>
      </c>
      <c r="T3508" s="1">
        <v>4</v>
      </c>
      <c r="U3508" s="1">
        <v>0.8</v>
      </c>
      <c r="V3508" s="9">
        <v>-5.088000000000001</v>
      </c>
    </row>
    <row r="3509" spans="1:22" ht="14.25" customHeight="1" x14ac:dyDescent="0.3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6">
        <v>193.06559999999999</v>
      </c>
      <c r="T3509" s="1">
        <v>4</v>
      </c>
      <c r="U3509" s="1">
        <v>0.32</v>
      </c>
      <c r="V3509" s="9">
        <v>-19.874399999999994</v>
      </c>
    </row>
    <row r="3510" spans="1:22" ht="14.25" customHeight="1" x14ac:dyDescent="0.3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6">
        <v>15.552000000000003</v>
      </c>
      <c r="T3510" s="1">
        <v>3</v>
      </c>
      <c r="U3510" s="1">
        <v>0.2</v>
      </c>
      <c r="V3510" s="9">
        <v>5.4432</v>
      </c>
    </row>
    <row r="3511" spans="1:22" ht="14.25" customHeight="1" x14ac:dyDescent="0.3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6">
        <v>11.648000000000001</v>
      </c>
      <c r="T3511" s="1">
        <v>2</v>
      </c>
      <c r="U3511" s="1">
        <v>0.2</v>
      </c>
      <c r="V3511" s="9">
        <v>4.0768000000000004</v>
      </c>
    </row>
    <row r="3512" spans="1:22" ht="14.25" customHeight="1" x14ac:dyDescent="0.3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6">
        <v>418.8</v>
      </c>
      <c r="T3512" s="1">
        <v>2</v>
      </c>
      <c r="U3512" s="1">
        <v>0.4</v>
      </c>
      <c r="V3512" s="9">
        <v>-97.71999999999997</v>
      </c>
    </row>
    <row r="3513" spans="1:22" ht="14.25" customHeight="1" x14ac:dyDescent="0.3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6">
        <v>509.48800000000006</v>
      </c>
      <c r="T3513" s="1">
        <v>7</v>
      </c>
      <c r="U3513" s="1">
        <v>0.2</v>
      </c>
      <c r="V3513" s="9">
        <v>-127.37200000000001</v>
      </c>
    </row>
    <row r="3514" spans="1:22" ht="14.25" customHeight="1" x14ac:dyDescent="0.3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6">
        <v>825.17399999999998</v>
      </c>
      <c r="T3514" s="1">
        <v>9</v>
      </c>
      <c r="U3514" s="1">
        <v>0.3</v>
      </c>
      <c r="V3514" s="9">
        <v>-117.88199999999998</v>
      </c>
    </row>
    <row r="3515" spans="1:22" ht="14.25" customHeight="1" x14ac:dyDescent="0.3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6">
        <v>17.760000000000002</v>
      </c>
      <c r="T3515" s="1">
        <v>3</v>
      </c>
      <c r="U3515" s="1">
        <v>0.2</v>
      </c>
      <c r="V3515" s="9">
        <v>5.55</v>
      </c>
    </row>
    <row r="3516" spans="1:22" ht="14.25" customHeight="1" x14ac:dyDescent="0.3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6">
        <v>6.911999999999999</v>
      </c>
      <c r="T3516" s="1">
        <v>3</v>
      </c>
      <c r="U3516" s="1">
        <v>0.2</v>
      </c>
      <c r="V3516" s="9">
        <v>0.86399999999999988</v>
      </c>
    </row>
    <row r="3517" spans="1:22" ht="14.25" customHeight="1" x14ac:dyDescent="0.3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6">
        <v>66.300000000000011</v>
      </c>
      <c r="T3517" s="1">
        <v>3</v>
      </c>
      <c r="U3517" s="1">
        <v>0</v>
      </c>
      <c r="V3517" s="9">
        <v>8.6190000000000033</v>
      </c>
    </row>
    <row r="3518" spans="1:22" ht="14.25" customHeight="1" x14ac:dyDescent="0.3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6">
        <v>30.816000000000003</v>
      </c>
      <c r="T3518" s="1">
        <v>9</v>
      </c>
      <c r="U3518" s="1">
        <v>0.2</v>
      </c>
      <c r="V3518" s="9">
        <v>9.6299999999999955</v>
      </c>
    </row>
    <row r="3519" spans="1:22" ht="14.25" customHeight="1" x14ac:dyDescent="0.3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6">
        <v>44.783999999999999</v>
      </c>
      <c r="T3519" s="1">
        <v>2</v>
      </c>
      <c r="U3519" s="1">
        <v>0.2</v>
      </c>
      <c r="V3519" s="9">
        <v>4.4783999999999988</v>
      </c>
    </row>
    <row r="3520" spans="1:22" ht="14.25" customHeight="1" x14ac:dyDescent="0.3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6">
        <v>569.53599999999994</v>
      </c>
      <c r="T3520" s="1">
        <v>4</v>
      </c>
      <c r="U3520" s="1">
        <v>0.2</v>
      </c>
      <c r="V3520" s="9">
        <v>64.072799999999944</v>
      </c>
    </row>
    <row r="3521" spans="1:22" ht="14.25" customHeight="1" x14ac:dyDescent="0.3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6">
        <v>796.42500000000007</v>
      </c>
      <c r="T3521" s="1">
        <v>7</v>
      </c>
      <c r="U3521" s="1">
        <v>0.5</v>
      </c>
      <c r="V3521" s="9">
        <v>-525.6405000000002</v>
      </c>
    </row>
    <row r="3522" spans="1:22" ht="14.25" customHeight="1" x14ac:dyDescent="0.3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6">
        <v>12.832000000000001</v>
      </c>
      <c r="T3522" s="1">
        <v>2</v>
      </c>
      <c r="U3522" s="1">
        <v>0.2</v>
      </c>
      <c r="V3522" s="9">
        <v>4.3307999999999982</v>
      </c>
    </row>
    <row r="3523" spans="1:22" ht="14.25" customHeight="1" x14ac:dyDescent="0.3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6">
        <v>40.46</v>
      </c>
      <c r="T3523" s="1">
        <v>7</v>
      </c>
      <c r="U3523" s="1">
        <v>0</v>
      </c>
      <c r="V3523" s="9">
        <v>19.825400000000002</v>
      </c>
    </row>
    <row r="3524" spans="1:22" ht="14.25" customHeight="1" x14ac:dyDescent="0.3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6">
        <v>404.93999999999994</v>
      </c>
      <c r="T3524" s="1">
        <v>3</v>
      </c>
      <c r="U3524" s="1">
        <v>0</v>
      </c>
      <c r="V3524" s="9">
        <v>109.33379999999998</v>
      </c>
    </row>
    <row r="3525" spans="1:22" ht="14.25" customHeight="1" x14ac:dyDescent="0.3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6">
        <v>116</v>
      </c>
      <c r="T3525" s="1">
        <v>8</v>
      </c>
      <c r="U3525" s="1">
        <v>0</v>
      </c>
      <c r="V3525" s="9">
        <v>29</v>
      </c>
    </row>
    <row r="3526" spans="1:22" ht="14.25" customHeight="1" x14ac:dyDescent="0.3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6">
        <v>657.55200000000013</v>
      </c>
      <c r="T3526" s="1">
        <v>6</v>
      </c>
      <c r="U3526" s="1">
        <v>0.2</v>
      </c>
      <c r="V3526" s="9">
        <v>49.316399999999987</v>
      </c>
    </row>
    <row r="3527" spans="1:22" ht="14.25" customHeight="1" x14ac:dyDescent="0.3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6">
        <v>599.97</v>
      </c>
      <c r="T3527" s="1">
        <v>3</v>
      </c>
      <c r="U3527" s="1">
        <v>0</v>
      </c>
      <c r="V3527" s="9">
        <v>257.98710000000005</v>
      </c>
    </row>
    <row r="3528" spans="1:22" ht="14.25" customHeight="1" x14ac:dyDescent="0.3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6">
        <v>38.97</v>
      </c>
      <c r="T3528" s="1">
        <v>3</v>
      </c>
      <c r="U3528" s="1">
        <v>0</v>
      </c>
      <c r="V3528" s="9">
        <v>0.77940000000000076</v>
      </c>
    </row>
    <row r="3529" spans="1:22" ht="14.25" customHeight="1" x14ac:dyDescent="0.3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6">
        <v>45.84</v>
      </c>
      <c r="T3529" s="1">
        <v>8</v>
      </c>
      <c r="U3529" s="1">
        <v>0</v>
      </c>
      <c r="V3529" s="9">
        <v>22.0032</v>
      </c>
    </row>
    <row r="3530" spans="1:22" ht="14.25" customHeight="1" x14ac:dyDescent="0.3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6">
        <v>38.24</v>
      </c>
      <c r="T3530" s="1">
        <v>4</v>
      </c>
      <c r="U3530" s="1">
        <v>0.2</v>
      </c>
      <c r="V3530" s="9">
        <v>-9.56</v>
      </c>
    </row>
    <row r="3531" spans="1:22" ht="14.25" customHeight="1" x14ac:dyDescent="0.3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6">
        <v>87.168000000000006</v>
      </c>
      <c r="T3531" s="1">
        <v>3</v>
      </c>
      <c r="U3531" s="1">
        <v>0.2</v>
      </c>
      <c r="V3531" s="9">
        <v>10.895999999999987</v>
      </c>
    </row>
    <row r="3532" spans="1:22" ht="14.25" customHeight="1" x14ac:dyDescent="0.3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6">
        <v>21.400000000000002</v>
      </c>
      <c r="T3532" s="1">
        <v>5</v>
      </c>
      <c r="U3532" s="1">
        <v>0</v>
      </c>
      <c r="V3532" s="9">
        <v>6.2059999999999977</v>
      </c>
    </row>
    <row r="3533" spans="1:22" ht="14.25" customHeight="1" x14ac:dyDescent="0.3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6">
        <v>54.900000000000006</v>
      </c>
      <c r="T3533" s="1">
        <v>5</v>
      </c>
      <c r="U3533" s="1">
        <v>0</v>
      </c>
      <c r="V3533" s="9">
        <v>15.372000000000003</v>
      </c>
    </row>
    <row r="3534" spans="1:22" ht="14.25" customHeight="1" x14ac:dyDescent="0.3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6">
        <v>287.96800000000002</v>
      </c>
      <c r="T3534" s="1">
        <v>4</v>
      </c>
      <c r="U3534" s="1">
        <v>0.2</v>
      </c>
      <c r="V3534" s="9">
        <v>97.189199999999985</v>
      </c>
    </row>
    <row r="3535" spans="1:22" ht="14.25" customHeight="1" x14ac:dyDescent="0.3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6">
        <v>13.12</v>
      </c>
      <c r="T3535" s="1">
        <v>4</v>
      </c>
      <c r="U3535" s="1">
        <v>0</v>
      </c>
      <c r="V3535" s="9">
        <v>3.8047999999999984</v>
      </c>
    </row>
    <row r="3536" spans="1:22" ht="14.25" customHeight="1" x14ac:dyDescent="0.3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6">
        <v>10.75</v>
      </c>
      <c r="T3536" s="1">
        <v>5</v>
      </c>
      <c r="U3536" s="1">
        <v>0</v>
      </c>
      <c r="V3536" s="9">
        <v>3.547499999999999</v>
      </c>
    </row>
    <row r="3537" spans="1:22" ht="14.25" customHeight="1" x14ac:dyDescent="0.3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6">
        <v>11.62</v>
      </c>
      <c r="T3537" s="1">
        <v>2</v>
      </c>
      <c r="U3537" s="1">
        <v>0</v>
      </c>
      <c r="V3537" s="9">
        <v>3.6021999999999998</v>
      </c>
    </row>
    <row r="3538" spans="1:22" ht="14.25" customHeight="1" x14ac:dyDescent="0.3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6">
        <v>40.74</v>
      </c>
      <c r="T3538" s="1">
        <v>3</v>
      </c>
      <c r="U3538" s="1">
        <v>0</v>
      </c>
      <c r="V3538" s="9">
        <v>0.4073999999999991</v>
      </c>
    </row>
    <row r="3539" spans="1:22" ht="14.25" customHeight="1" x14ac:dyDescent="0.3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6">
        <v>83.25</v>
      </c>
      <c r="T3539" s="1">
        <v>3</v>
      </c>
      <c r="U3539" s="1">
        <v>0</v>
      </c>
      <c r="V3539" s="9">
        <v>14.984999999999992</v>
      </c>
    </row>
    <row r="3540" spans="1:22" ht="14.25" customHeight="1" x14ac:dyDescent="0.3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6">
        <v>9.4499999999999993</v>
      </c>
      <c r="T3540" s="1">
        <v>3</v>
      </c>
      <c r="U3540" s="1">
        <v>0</v>
      </c>
      <c r="V3540" s="9">
        <v>4.5359999999999996</v>
      </c>
    </row>
    <row r="3541" spans="1:22" ht="14.25" customHeight="1" x14ac:dyDescent="0.3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6">
        <v>20.65</v>
      </c>
      <c r="T3541" s="1">
        <v>5</v>
      </c>
      <c r="U3541" s="1">
        <v>0</v>
      </c>
      <c r="V3541" s="9">
        <v>9.4989999999999988</v>
      </c>
    </row>
    <row r="3542" spans="1:22" ht="14.25" customHeight="1" x14ac:dyDescent="0.3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6">
        <v>45.36</v>
      </c>
      <c r="T3542" s="1">
        <v>7</v>
      </c>
      <c r="U3542" s="1">
        <v>0</v>
      </c>
      <c r="V3542" s="9">
        <v>21.772800000000004</v>
      </c>
    </row>
    <row r="3543" spans="1:22" ht="14.25" customHeight="1" x14ac:dyDescent="0.3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6">
        <v>5.3520000000000003</v>
      </c>
      <c r="T3543" s="1">
        <v>3</v>
      </c>
      <c r="U3543" s="1">
        <v>0.2</v>
      </c>
      <c r="V3543" s="9">
        <v>1.6055999999999999</v>
      </c>
    </row>
    <row r="3544" spans="1:22" ht="14.25" customHeight="1" x14ac:dyDescent="0.3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6">
        <v>99.372</v>
      </c>
      <c r="T3544" s="1">
        <v>2</v>
      </c>
      <c r="U3544" s="1">
        <v>0.3</v>
      </c>
      <c r="V3544" s="9">
        <v>-7.0979999999999919</v>
      </c>
    </row>
    <row r="3545" spans="1:22" ht="14.25" customHeight="1" x14ac:dyDescent="0.3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6">
        <v>2.6720000000000002</v>
      </c>
      <c r="T3545" s="1">
        <v>1</v>
      </c>
      <c r="U3545" s="1">
        <v>0.2</v>
      </c>
      <c r="V3545" s="9">
        <v>0.36739999999999962</v>
      </c>
    </row>
    <row r="3546" spans="1:22" ht="14.25" customHeight="1" x14ac:dyDescent="0.3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6">
        <v>28.672000000000004</v>
      </c>
      <c r="T3546" s="1">
        <v>8</v>
      </c>
      <c r="U3546" s="1">
        <v>0.2</v>
      </c>
      <c r="V3546" s="9">
        <v>10.393600000000001</v>
      </c>
    </row>
    <row r="3547" spans="1:22" ht="14.25" customHeight="1" x14ac:dyDescent="0.3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6">
        <v>29.311999999999994</v>
      </c>
      <c r="T3547" s="1">
        <v>8</v>
      </c>
      <c r="U3547" s="1">
        <v>0.8</v>
      </c>
      <c r="V3547" s="9">
        <v>-74.74560000000001</v>
      </c>
    </row>
    <row r="3548" spans="1:22" ht="14.25" customHeight="1" x14ac:dyDescent="0.3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6">
        <v>105.98</v>
      </c>
      <c r="T3548" s="1">
        <v>7</v>
      </c>
      <c r="U3548" s="1">
        <v>0</v>
      </c>
      <c r="V3548" s="9">
        <v>4.2391999999999932</v>
      </c>
    </row>
    <row r="3549" spans="1:22" ht="14.25" customHeight="1" x14ac:dyDescent="0.3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6">
        <v>35.06</v>
      </c>
      <c r="T3549" s="1">
        <v>2</v>
      </c>
      <c r="U3549" s="1">
        <v>0</v>
      </c>
      <c r="V3549" s="9">
        <v>10.517999999999997</v>
      </c>
    </row>
    <row r="3550" spans="1:22" ht="14.25" customHeight="1" x14ac:dyDescent="0.3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6">
        <v>33.94</v>
      </c>
      <c r="T3550" s="1">
        <v>1</v>
      </c>
      <c r="U3550" s="1">
        <v>0</v>
      </c>
      <c r="V3550" s="9">
        <v>9.1637999999999984</v>
      </c>
    </row>
    <row r="3551" spans="1:22" ht="14.25" customHeight="1" x14ac:dyDescent="0.3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6">
        <v>30</v>
      </c>
      <c r="T3551" s="1">
        <v>8</v>
      </c>
      <c r="U3551" s="1">
        <v>0</v>
      </c>
      <c r="V3551" s="9">
        <v>14.399999999999999</v>
      </c>
    </row>
    <row r="3552" spans="1:22" ht="14.25" customHeight="1" x14ac:dyDescent="0.3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6">
        <v>45.527999999999999</v>
      </c>
      <c r="T3552" s="1">
        <v>3</v>
      </c>
      <c r="U3552" s="1">
        <v>0.2</v>
      </c>
      <c r="V3552" s="9">
        <v>15.934799999999997</v>
      </c>
    </row>
    <row r="3553" spans="1:22" ht="14.25" customHeight="1" x14ac:dyDescent="0.3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6">
        <v>844.11599999999987</v>
      </c>
      <c r="T3553" s="1">
        <v>6</v>
      </c>
      <c r="U3553" s="1">
        <v>0.3</v>
      </c>
      <c r="V3553" s="9">
        <v>-36.176400000000001</v>
      </c>
    </row>
    <row r="3554" spans="1:22" ht="14.25" customHeight="1" x14ac:dyDescent="0.3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6">
        <v>812.73599999999999</v>
      </c>
      <c r="T3554" s="1">
        <v>8</v>
      </c>
      <c r="U3554" s="1">
        <v>0.2</v>
      </c>
      <c r="V3554" s="9">
        <v>60.955199999999962</v>
      </c>
    </row>
    <row r="3555" spans="1:22" ht="14.25" customHeight="1" x14ac:dyDescent="0.3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6">
        <v>7.4760000000000018</v>
      </c>
      <c r="T3555" s="1">
        <v>1</v>
      </c>
      <c r="U3555" s="1">
        <v>0.7</v>
      </c>
      <c r="V3555" s="9">
        <v>-5.9807999999999986</v>
      </c>
    </row>
    <row r="3556" spans="1:22" ht="14.25" customHeight="1" x14ac:dyDescent="0.3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6">
        <v>330.4</v>
      </c>
      <c r="T3556" s="1">
        <v>2</v>
      </c>
      <c r="U3556" s="1">
        <v>0</v>
      </c>
      <c r="V3556" s="9">
        <v>85.903999999999996</v>
      </c>
    </row>
    <row r="3557" spans="1:22" ht="14.25" customHeight="1" x14ac:dyDescent="0.3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6">
        <v>604.75199999999995</v>
      </c>
      <c r="T3557" s="1">
        <v>6</v>
      </c>
      <c r="U3557" s="1">
        <v>0.2</v>
      </c>
      <c r="V3557" s="9">
        <v>37.797000000000025</v>
      </c>
    </row>
    <row r="3558" spans="1:22" ht="14.25" customHeight="1" x14ac:dyDescent="0.3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6">
        <v>45.36</v>
      </c>
      <c r="T3558" s="1">
        <v>7</v>
      </c>
      <c r="U3558" s="1">
        <v>0</v>
      </c>
      <c r="V3558" s="9">
        <v>21.772800000000004</v>
      </c>
    </row>
    <row r="3559" spans="1:22" ht="14.25" customHeight="1" x14ac:dyDescent="0.3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6">
        <v>10.128</v>
      </c>
      <c r="T3559" s="1">
        <v>2</v>
      </c>
      <c r="U3559" s="1">
        <v>0.2</v>
      </c>
      <c r="V3559" s="9">
        <v>3.6714000000000002</v>
      </c>
    </row>
    <row r="3560" spans="1:22" ht="14.25" customHeight="1" x14ac:dyDescent="0.3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6">
        <v>21.792000000000002</v>
      </c>
      <c r="T3560" s="1">
        <v>4</v>
      </c>
      <c r="U3560" s="1">
        <v>0.2</v>
      </c>
      <c r="V3560" s="9">
        <v>7.6271999999999984</v>
      </c>
    </row>
    <row r="3561" spans="1:22" ht="14.25" customHeight="1" x14ac:dyDescent="0.3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6">
        <v>439.8</v>
      </c>
      <c r="T3561" s="1">
        <v>4</v>
      </c>
      <c r="U3561" s="1">
        <v>0</v>
      </c>
      <c r="V3561" s="9">
        <v>145.13400000000001</v>
      </c>
    </row>
    <row r="3562" spans="1:22" ht="14.25" customHeight="1" x14ac:dyDescent="0.3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6">
        <v>8.2560000000000002</v>
      </c>
      <c r="T3562" s="1">
        <v>4</v>
      </c>
      <c r="U3562" s="1">
        <v>0.2</v>
      </c>
      <c r="V3562" s="9">
        <v>0.61920000000000019</v>
      </c>
    </row>
    <row r="3563" spans="1:22" ht="14.25" customHeight="1" x14ac:dyDescent="0.3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6">
        <v>25.560000000000002</v>
      </c>
      <c r="T3563" s="1">
        <v>5</v>
      </c>
      <c r="U3563" s="1">
        <v>0.7</v>
      </c>
      <c r="V3563" s="9">
        <v>-20.448</v>
      </c>
    </row>
    <row r="3564" spans="1:22" ht="14.25" customHeight="1" x14ac:dyDescent="0.3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6">
        <v>4.3680000000000012</v>
      </c>
      <c r="T3564" s="1">
        <v>2</v>
      </c>
      <c r="U3564" s="1">
        <v>0.7</v>
      </c>
      <c r="V3564" s="9">
        <v>-3.0575999999999999</v>
      </c>
    </row>
    <row r="3565" spans="1:22" ht="14.25" customHeight="1" x14ac:dyDescent="0.3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6">
        <v>11.520000000000001</v>
      </c>
      <c r="T3565" s="1">
        <v>4</v>
      </c>
      <c r="U3565" s="1">
        <v>0.2</v>
      </c>
      <c r="V3565" s="9">
        <v>3.7439999999999993</v>
      </c>
    </row>
    <row r="3566" spans="1:22" ht="14.25" customHeight="1" x14ac:dyDescent="0.3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6">
        <v>12.96</v>
      </c>
      <c r="T3566" s="1">
        <v>2</v>
      </c>
      <c r="U3566" s="1">
        <v>0</v>
      </c>
      <c r="V3566" s="9">
        <v>6.2208000000000006</v>
      </c>
    </row>
    <row r="3567" spans="1:22" ht="14.25" customHeight="1" x14ac:dyDescent="0.3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6">
        <v>3.96</v>
      </c>
      <c r="T3567" s="1">
        <v>2</v>
      </c>
      <c r="U3567" s="1">
        <v>0</v>
      </c>
      <c r="V3567" s="9">
        <v>7.9200000000000159E-2</v>
      </c>
    </row>
    <row r="3568" spans="1:22" ht="14.25" customHeight="1" x14ac:dyDescent="0.3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6">
        <v>1577.94</v>
      </c>
      <c r="T3568" s="1">
        <v>3</v>
      </c>
      <c r="U3568" s="1">
        <v>0</v>
      </c>
      <c r="V3568" s="9">
        <v>757.41120000000001</v>
      </c>
    </row>
    <row r="3569" spans="1:22" ht="14.25" customHeight="1" x14ac:dyDescent="0.3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6">
        <v>15.008000000000003</v>
      </c>
      <c r="T3569" s="1">
        <v>4</v>
      </c>
      <c r="U3569" s="1">
        <v>0.6</v>
      </c>
      <c r="V3569" s="9">
        <v>-12.006399999999999</v>
      </c>
    </row>
    <row r="3570" spans="1:22" ht="14.25" customHeight="1" x14ac:dyDescent="0.3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6">
        <v>59.98</v>
      </c>
      <c r="T3570" s="1">
        <v>2</v>
      </c>
      <c r="U3570" s="1">
        <v>0</v>
      </c>
      <c r="V3570" s="9">
        <v>26.391200000000005</v>
      </c>
    </row>
    <row r="3571" spans="1:22" ht="14.25" customHeight="1" x14ac:dyDescent="0.3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6">
        <v>2395.2000000000003</v>
      </c>
      <c r="T3571" s="1">
        <v>6</v>
      </c>
      <c r="U3571" s="1">
        <v>0.2</v>
      </c>
      <c r="V3571" s="9">
        <v>209.58000000000004</v>
      </c>
    </row>
    <row r="3572" spans="1:22" ht="14.25" customHeight="1" x14ac:dyDescent="0.3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6">
        <v>1687.8</v>
      </c>
      <c r="T3572" s="1">
        <v>4</v>
      </c>
      <c r="U3572" s="1">
        <v>0</v>
      </c>
      <c r="V3572" s="9">
        <v>742.63200000000006</v>
      </c>
    </row>
    <row r="3573" spans="1:22" ht="14.25" customHeight="1" x14ac:dyDescent="0.3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6">
        <v>7.9920000000000009</v>
      </c>
      <c r="T3573" s="1">
        <v>1</v>
      </c>
      <c r="U3573" s="1">
        <v>0.2</v>
      </c>
      <c r="V3573" s="9">
        <v>2.6972999999999994</v>
      </c>
    </row>
    <row r="3574" spans="1:22" ht="14.25" customHeight="1" x14ac:dyDescent="0.3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6">
        <v>5.1840000000000011</v>
      </c>
      <c r="T3574" s="1">
        <v>1</v>
      </c>
      <c r="U3574" s="1">
        <v>0.2</v>
      </c>
      <c r="V3574" s="9">
        <v>1.8144</v>
      </c>
    </row>
    <row r="3575" spans="1:22" ht="14.25" customHeight="1" x14ac:dyDescent="0.3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6">
        <v>11.68</v>
      </c>
      <c r="T3575" s="1">
        <v>2</v>
      </c>
      <c r="U3575" s="1">
        <v>0</v>
      </c>
      <c r="V3575" s="9">
        <v>5.4895999999999994</v>
      </c>
    </row>
    <row r="3576" spans="1:22" ht="14.25" customHeight="1" x14ac:dyDescent="0.3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6">
        <v>104.80000000000001</v>
      </c>
      <c r="T3576" s="1">
        <v>10</v>
      </c>
      <c r="U3576" s="1">
        <v>0</v>
      </c>
      <c r="V3576" s="9">
        <v>26.200000000000003</v>
      </c>
    </row>
    <row r="3577" spans="1:22" ht="14.25" customHeight="1" x14ac:dyDescent="0.3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6">
        <v>14.496000000000002</v>
      </c>
      <c r="T3577" s="1">
        <v>3</v>
      </c>
      <c r="U3577" s="1">
        <v>0.2</v>
      </c>
      <c r="V3577" s="9">
        <v>4.8924000000000003</v>
      </c>
    </row>
    <row r="3578" spans="1:22" ht="14.25" customHeight="1" x14ac:dyDescent="0.3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6">
        <v>4.7840000000000007</v>
      </c>
      <c r="T3578" s="1">
        <v>1</v>
      </c>
      <c r="U3578" s="1">
        <v>0.2</v>
      </c>
      <c r="V3578" s="9">
        <v>1.5547999999999997</v>
      </c>
    </row>
    <row r="3579" spans="1:22" ht="14.25" customHeight="1" x14ac:dyDescent="0.3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6">
        <v>4.7300000000000004</v>
      </c>
      <c r="T3579" s="1">
        <v>1</v>
      </c>
      <c r="U3579" s="1">
        <v>0</v>
      </c>
      <c r="V3579" s="9">
        <v>2.3177000000000003</v>
      </c>
    </row>
    <row r="3580" spans="1:22" ht="14.25" customHeight="1" x14ac:dyDescent="0.3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6">
        <v>7.89</v>
      </c>
      <c r="T3580" s="1">
        <v>1</v>
      </c>
      <c r="U3580" s="1">
        <v>0</v>
      </c>
      <c r="V3580" s="9">
        <v>0.31559999999999899</v>
      </c>
    </row>
    <row r="3581" spans="1:22" ht="14.25" customHeight="1" x14ac:dyDescent="0.3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6">
        <v>65.5</v>
      </c>
      <c r="T3581" s="1">
        <v>5</v>
      </c>
      <c r="U3581" s="1">
        <v>0</v>
      </c>
      <c r="V3581" s="9">
        <v>32.094999999999999</v>
      </c>
    </row>
    <row r="3582" spans="1:22" ht="14.25" customHeight="1" x14ac:dyDescent="0.3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6">
        <v>2430.08</v>
      </c>
      <c r="T3582" s="1">
        <v>8</v>
      </c>
      <c r="U3582" s="1">
        <v>0</v>
      </c>
      <c r="V3582" s="9">
        <v>388.81280000000015</v>
      </c>
    </row>
    <row r="3583" spans="1:22" ht="14.25" customHeight="1" x14ac:dyDescent="0.3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6">
        <v>104.85</v>
      </c>
      <c r="T3583" s="1">
        <v>1</v>
      </c>
      <c r="U3583" s="1">
        <v>0</v>
      </c>
      <c r="V3583" s="9">
        <v>50.327999999999996</v>
      </c>
    </row>
    <row r="3584" spans="1:22" ht="14.25" customHeight="1" x14ac:dyDescent="0.3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6">
        <v>3.9</v>
      </c>
      <c r="T3584" s="1">
        <v>2</v>
      </c>
      <c r="U3584" s="1">
        <v>0</v>
      </c>
      <c r="V3584" s="9">
        <v>1.5209999999999999</v>
      </c>
    </row>
    <row r="3585" spans="1:22" ht="14.25" customHeight="1" x14ac:dyDescent="0.3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6">
        <v>801.96</v>
      </c>
      <c r="T3585" s="1">
        <v>2</v>
      </c>
      <c r="U3585" s="1">
        <v>0</v>
      </c>
      <c r="V3585" s="9">
        <v>200.49</v>
      </c>
    </row>
    <row r="3586" spans="1:22" ht="14.25" customHeight="1" x14ac:dyDescent="0.3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6">
        <v>191.96</v>
      </c>
      <c r="T3586" s="1">
        <v>2</v>
      </c>
      <c r="U3586" s="1">
        <v>0</v>
      </c>
      <c r="V3586" s="9">
        <v>32.633199999999988</v>
      </c>
    </row>
    <row r="3587" spans="1:22" ht="14.25" customHeight="1" x14ac:dyDescent="0.3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6">
        <v>2.61</v>
      </c>
      <c r="T3587" s="1">
        <v>1</v>
      </c>
      <c r="U3587" s="1">
        <v>0</v>
      </c>
      <c r="V3587" s="9">
        <v>1.2005999999999999</v>
      </c>
    </row>
    <row r="3588" spans="1:22" ht="14.25" customHeight="1" x14ac:dyDescent="0.3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6">
        <v>5.96</v>
      </c>
      <c r="T3588" s="1">
        <v>2</v>
      </c>
      <c r="U3588" s="1">
        <v>0</v>
      </c>
      <c r="V3588" s="9">
        <v>1.6688000000000001</v>
      </c>
    </row>
    <row r="3589" spans="1:22" ht="14.25" customHeight="1" x14ac:dyDescent="0.3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6">
        <v>1169.694</v>
      </c>
      <c r="T3589" s="1">
        <v>3</v>
      </c>
      <c r="U3589" s="1">
        <v>0.4</v>
      </c>
      <c r="V3589" s="9">
        <v>-253.43369999999993</v>
      </c>
    </row>
    <row r="3590" spans="1:22" ht="14.25" customHeight="1" x14ac:dyDescent="0.3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6">
        <v>1665.62</v>
      </c>
      <c r="T3590" s="1">
        <v>2</v>
      </c>
      <c r="U3590" s="1">
        <v>0</v>
      </c>
      <c r="V3590" s="9">
        <v>33.312400000000025</v>
      </c>
    </row>
    <row r="3591" spans="1:22" ht="14.25" customHeight="1" x14ac:dyDescent="0.3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6">
        <v>2.88</v>
      </c>
      <c r="T3591" s="1">
        <v>1</v>
      </c>
      <c r="U3591" s="1">
        <v>0</v>
      </c>
      <c r="V3591" s="9">
        <v>1.4112</v>
      </c>
    </row>
    <row r="3592" spans="1:22" ht="14.25" customHeight="1" x14ac:dyDescent="0.3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6">
        <v>1443.96</v>
      </c>
      <c r="T3592" s="1">
        <v>12</v>
      </c>
      <c r="U3592" s="1">
        <v>0</v>
      </c>
      <c r="V3592" s="9">
        <v>375.42959999999994</v>
      </c>
    </row>
    <row r="3593" spans="1:22" ht="14.25" customHeight="1" x14ac:dyDescent="0.3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6">
        <v>2.92</v>
      </c>
      <c r="T3593" s="1">
        <v>1</v>
      </c>
      <c r="U3593" s="1">
        <v>0.2</v>
      </c>
      <c r="V3593" s="9">
        <v>0.36499999999999977</v>
      </c>
    </row>
    <row r="3594" spans="1:22" ht="14.25" customHeight="1" x14ac:dyDescent="0.3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6">
        <v>465.18</v>
      </c>
      <c r="T3594" s="1">
        <v>3</v>
      </c>
      <c r="U3594" s="1">
        <v>0</v>
      </c>
      <c r="V3594" s="9">
        <v>120.94680000000001</v>
      </c>
    </row>
    <row r="3595" spans="1:22" ht="14.25" customHeight="1" x14ac:dyDescent="0.3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6">
        <v>22.428000000000004</v>
      </c>
      <c r="T3595" s="1">
        <v>3</v>
      </c>
      <c r="U3595" s="1">
        <v>0.7</v>
      </c>
      <c r="V3595" s="9">
        <v>-17.942399999999992</v>
      </c>
    </row>
    <row r="3596" spans="1:22" ht="14.25" customHeight="1" x14ac:dyDescent="0.3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6">
        <v>37.52000000000001</v>
      </c>
      <c r="T3596" s="1">
        <v>5</v>
      </c>
      <c r="U3596" s="1">
        <v>0.2</v>
      </c>
      <c r="V3596" s="9">
        <v>3.7519999999999989</v>
      </c>
    </row>
    <row r="3597" spans="1:22" ht="14.25" customHeight="1" x14ac:dyDescent="0.3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6">
        <v>2.6240000000000001</v>
      </c>
      <c r="T3597" s="1">
        <v>1</v>
      </c>
      <c r="U3597" s="1">
        <v>0.2</v>
      </c>
      <c r="V3597" s="9">
        <v>0.42639999999999978</v>
      </c>
    </row>
    <row r="3598" spans="1:22" ht="14.25" customHeight="1" x14ac:dyDescent="0.3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6">
        <v>15.552000000000003</v>
      </c>
      <c r="T3598" s="1">
        <v>3</v>
      </c>
      <c r="U3598" s="1">
        <v>0.2</v>
      </c>
      <c r="V3598" s="9">
        <v>5.4432</v>
      </c>
    </row>
    <row r="3599" spans="1:22" ht="14.25" customHeight="1" x14ac:dyDescent="0.3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6">
        <v>64.704000000000008</v>
      </c>
      <c r="T3599" s="1">
        <v>6</v>
      </c>
      <c r="U3599" s="1">
        <v>0.2</v>
      </c>
      <c r="V3599" s="9">
        <v>-4.852800000000002</v>
      </c>
    </row>
    <row r="3600" spans="1:22" ht="14.25" customHeight="1" x14ac:dyDescent="0.3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6">
        <v>17.472000000000001</v>
      </c>
      <c r="T3600" s="1">
        <v>3</v>
      </c>
      <c r="U3600" s="1">
        <v>0.2</v>
      </c>
      <c r="V3600" s="9">
        <v>5.023200000000001</v>
      </c>
    </row>
    <row r="3601" spans="1:22" ht="14.25" customHeight="1" x14ac:dyDescent="0.3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6">
        <v>135.51599999999999</v>
      </c>
      <c r="T3601" s="1">
        <v>1</v>
      </c>
      <c r="U3601" s="1">
        <v>0.4</v>
      </c>
      <c r="V3601" s="9">
        <v>-31.620400000000004</v>
      </c>
    </row>
    <row r="3602" spans="1:22" ht="14.25" customHeight="1" x14ac:dyDescent="0.3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6">
        <v>431.92800000000005</v>
      </c>
      <c r="T3602" s="1">
        <v>9</v>
      </c>
      <c r="U3602" s="1">
        <v>0.2</v>
      </c>
      <c r="V3602" s="9">
        <v>64.789199999999951</v>
      </c>
    </row>
    <row r="3603" spans="1:22" ht="14.25" customHeight="1" x14ac:dyDescent="0.3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6">
        <v>12.448</v>
      </c>
      <c r="T3603" s="1">
        <v>2</v>
      </c>
      <c r="U3603" s="1">
        <v>0.2</v>
      </c>
      <c r="V3603" s="9">
        <v>3.8899999999999988</v>
      </c>
    </row>
    <row r="3604" spans="1:22" ht="14.25" customHeight="1" x14ac:dyDescent="0.3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6">
        <v>657.93</v>
      </c>
      <c r="T3604" s="1">
        <v>5</v>
      </c>
      <c r="U3604" s="1">
        <v>0.3</v>
      </c>
      <c r="V3604" s="9">
        <v>-93.989999999999952</v>
      </c>
    </row>
    <row r="3605" spans="1:22" ht="14.25" customHeight="1" x14ac:dyDescent="0.3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6">
        <v>277.39999999999998</v>
      </c>
      <c r="T3605" s="1">
        <v>5</v>
      </c>
      <c r="U3605" s="1">
        <v>0</v>
      </c>
      <c r="V3605" s="9">
        <v>133.15199999999999</v>
      </c>
    </row>
    <row r="3606" spans="1:22" ht="14.25" customHeight="1" x14ac:dyDescent="0.3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6">
        <v>25.16</v>
      </c>
      <c r="T3606" s="1">
        <v>2</v>
      </c>
      <c r="U3606" s="1">
        <v>0</v>
      </c>
      <c r="V3606" s="9">
        <v>8.5543999999999976</v>
      </c>
    </row>
    <row r="3607" spans="1:22" ht="14.25" customHeight="1" x14ac:dyDescent="0.3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6">
        <v>91.92</v>
      </c>
      <c r="T3607" s="1">
        <v>4</v>
      </c>
      <c r="U3607" s="1">
        <v>0</v>
      </c>
      <c r="V3607" s="9">
        <v>31.252800000000001</v>
      </c>
    </row>
    <row r="3608" spans="1:22" ht="14.25" customHeight="1" x14ac:dyDescent="0.3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6">
        <v>29.339999999999996</v>
      </c>
      <c r="T3608" s="1">
        <v>3</v>
      </c>
      <c r="U3608" s="1">
        <v>0</v>
      </c>
      <c r="V3608" s="9">
        <v>13.496399999999998</v>
      </c>
    </row>
    <row r="3609" spans="1:22" ht="14.25" customHeight="1" x14ac:dyDescent="0.3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6">
        <v>139.44</v>
      </c>
      <c r="T3609" s="1">
        <v>3</v>
      </c>
      <c r="U3609" s="1">
        <v>0.2</v>
      </c>
      <c r="V3609" s="9">
        <v>47.060999999999993</v>
      </c>
    </row>
    <row r="3610" spans="1:22" ht="14.25" customHeight="1" x14ac:dyDescent="0.3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6">
        <v>6.911999999999999</v>
      </c>
      <c r="T3610" s="1">
        <v>3</v>
      </c>
      <c r="U3610" s="1">
        <v>0.2</v>
      </c>
      <c r="V3610" s="9">
        <v>2.5056000000000003</v>
      </c>
    </row>
    <row r="3611" spans="1:22" ht="14.25" customHeight="1" x14ac:dyDescent="0.3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6">
        <v>27.096</v>
      </c>
      <c r="T3611" s="1">
        <v>3</v>
      </c>
      <c r="U3611" s="1">
        <v>0.2</v>
      </c>
      <c r="V3611" s="9">
        <v>2.0321999999999987</v>
      </c>
    </row>
    <row r="3612" spans="1:22" ht="14.25" customHeight="1" x14ac:dyDescent="0.3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6">
        <v>177.56800000000001</v>
      </c>
      <c r="T3612" s="1">
        <v>2</v>
      </c>
      <c r="U3612" s="1">
        <v>0.2</v>
      </c>
      <c r="V3612" s="9">
        <v>-37.733199999999989</v>
      </c>
    </row>
    <row r="3613" spans="1:22" ht="14.25" customHeight="1" x14ac:dyDescent="0.3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6">
        <v>58.415999999999997</v>
      </c>
      <c r="T3613" s="1">
        <v>2</v>
      </c>
      <c r="U3613" s="1">
        <v>0.2</v>
      </c>
      <c r="V3613" s="9">
        <v>16.794600000000003</v>
      </c>
    </row>
    <row r="3614" spans="1:22" ht="14.25" customHeight="1" x14ac:dyDescent="0.3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6">
        <v>16.448</v>
      </c>
      <c r="T3614" s="1">
        <v>2</v>
      </c>
      <c r="U3614" s="1">
        <v>0.2</v>
      </c>
      <c r="V3614" s="9">
        <v>5.5511999999999979</v>
      </c>
    </row>
    <row r="3615" spans="1:22" ht="14.25" customHeight="1" x14ac:dyDescent="0.3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6">
        <v>36.783999999999999</v>
      </c>
      <c r="T3615" s="1">
        <v>2</v>
      </c>
      <c r="U3615" s="1">
        <v>0.2</v>
      </c>
      <c r="V3615" s="9">
        <v>10.5754</v>
      </c>
    </row>
    <row r="3616" spans="1:22" ht="14.25" customHeight="1" x14ac:dyDescent="0.3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6">
        <v>718.11599999999987</v>
      </c>
      <c r="T3616" s="1">
        <v>6</v>
      </c>
      <c r="U3616" s="1">
        <v>0.3</v>
      </c>
      <c r="V3616" s="9">
        <v>-71.811599999999999</v>
      </c>
    </row>
    <row r="3617" spans="1:22" ht="14.25" customHeight="1" x14ac:dyDescent="0.3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6">
        <v>31.776</v>
      </c>
      <c r="T3617" s="1">
        <v>4</v>
      </c>
      <c r="U3617" s="1">
        <v>0.2</v>
      </c>
      <c r="V3617" s="9">
        <v>8.7384000000000022</v>
      </c>
    </row>
    <row r="3618" spans="1:22" ht="14.25" customHeight="1" x14ac:dyDescent="0.3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6">
        <v>9.5550000000000015</v>
      </c>
      <c r="T3618" s="1">
        <v>5</v>
      </c>
      <c r="U3618" s="1">
        <v>0.7</v>
      </c>
      <c r="V3618" s="9">
        <v>-7.3254999999999981</v>
      </c>
    </row>
    <row r="3619" spans="1:22" ht="14.25" customHeight="1" x14ac:dyDescent="0.3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6">
        <v>487.98400000000004</v>
      </c>
      <c r="T3619" s="1">
        <v>2</v>
      </c>
      <c r="U3619" s="1">
        <v>0.2</v>
      </c>
      <c r="V3619" s="9">
        <v>152.49499999999998</v>
      </c>
    </row>
    <row r="3620" spans="1:22" ht="14.25" customHeight="1" x14ac:dyDescent="0.3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6">
        <v>5.5600000000000005</v>
      </c>
      <c r="T3620" s="1">
        <v>1</v>
      </c>
      <c r="U3620" s="1">
        <v>0.2</v>
      </c>
      <c r="V3620" s="9">
        <v>1.7374999999999998</v>
      </c>
    </row>
    <row r="3621" spans="1:22" ht="14.25" customHeight="1" x14ac:dyDescent="0.3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6">
        <v>217.85</v>
      </c>
      <c r="T3621" s="1">
        <v>5</v>
      </c>
      <c r="U3621" s="1">
        <v>0</v>
      </c>
      <c r="V3621" s="9">
        <v>65.35499999999999</v>
      </c>
    </row>
    <row r="3622" spans="1:22" ht="14.25" customHeight="1" x14ac:dyDescent="0.3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6">
        <v>40.775999999999996</v>
      </c>
      <c r="T3622" s="1">
        <v>3</v>
      </c>
      <c r="U3622" s="1">
        <v>0.2</v>
      </c>
      <c r="V3622" s="9">
        <v>4.5872999999999937</v>
      </c>
    </row>
    <row r="3623" spans="1:22" ht="14.25" customHeight="1" x14ac:dyDescent="0.3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6">
        <v>63.936000000000007</v>
      </c>
      <c r="T3623" s="1">
        <v>8</v>
      </c>
      <c r="U3623" s="1">
        <v>0.2</v>
      </c>
      <c r="V3623" s="9">
        <v>5.5944000000000003</v>
      </c>
    </row>
    <row r="3624" spans="1:22" ht="14.25" customHeight="1" x14ac:dyDescent="0.3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6">
        <v>142.4</v>
      </c>
      <c r="T3624" s="1">
        <v>5</v>
      </c>
      <c r="U3624" s="1">
        <v>0</v>
      </c>
      <c r="V3624" s="9">
        <v>52.688000000000002</v>
      </c>
    </row>
    <row r="3625" spans="1:22" ht="14.25" customHeight="1" x14ac:dyDescent="0.3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6">
        <v>7.16</v>
      </c>
      <c r="T3625" s="1">
        <v>2</v>
      </c>
      <c r="U3625" s="1">
        <v>0</v>
      </c>
      <c r="V3625" s="9">
        <v>3.4367999999999999</v>
      </c>
    </row>
    <row r="3626" spans="1:22" ht="14.25" customHeight="1" x14ac:dyDescent="0.3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6">
        <v>681.40800000000013</v>
      </c>
      <c r="T3626" s="1">
        <v>12</v>
      </c>
      <c r="U3626" s="1">
        <v>0.2</v>
      </c>
      <c r="V3626" s="9">
        <v>42.588000000000022</v>
      </c>
    </row>
    <row r="3627" spans="1:22" ht="14.25" customHeight="1" x14ac:dyDescent="0.3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6">
        <v>3.52</v>
      </c>
      <c r="T3627" s="1">
        <v>2</v>
      </c>
      <c r="U3627" s="1">
        <v>0</v>
      </c>
      <c r="V3627" s="9">
        <v>1.0207999999999999</v>
      </c>
    </row>
    <row r="3628" spans="1:22" ht="14.25" customHeight="1" x14ac:dyDescent="0.3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6">
        <v>5.58</v>
      </c>
      <c r="T3628" s="1">
        <v>1</v>
      </c>
      <c r="U3628" s="1">
        <v>0</v>
      </c>
      <c r="V3628" s="9">
        <v>1.3949999999999996</v>
      </c>
    </row>
    <row r="3629" spans="1:22" ht="14.25" customHeight="1" x14ac:dyDescent="0.3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6">
        <v>36.32</v>
      </c>
      <c r="T3629" s="1">
        <v>1</v>
      </c>
      <c r="U3629" s="1">
        <v>0</v>
      </c>
      <c r="V3629" s="9">
        <v>10.895999999999997</v>
      </c>
    </row>
    <row r="3630" spans="1:22" ht="14.25" customHeight="1" x14ac:dyDescent="0.3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6">
        <v>2060.7440000000001</v>
      </c>
      <c r="T3630" s="1">
        <v>7</v>
      </c>
      <c r="U3630" s="1">
        <v>0.2</v>
      </c>
      <c r="V3630" s="9">
        <v>643.98249999999996</v>
      </c>
    </row>
    <row r="3631" spans="1:22" ht="14.25" customHeight="1" x14ac:dyDescent="0.3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6">
        <v>52.272000000000006</v>
      </c>
      <c r="T3631" s="1">
        <v>3</v>
      </c>
      <c r="U3631" s="1">
        <v>0.2</v>
      </c>
      <c r="V3631" s="9">
        <v>9.8009999999999984</v>
      </c>
    </row>
    <row r="3632" spans="1:22" ht="14.25" customHeight="1" x14ac:dyDescent="0.3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6">
        <v>213.13600000000002</v>
      </c>
      <c r="T3632" s="1">
        <v>7</v>
      </c>
      <c r="U3632" s="1">
        <v>0.2</v>
      </c>
      <c r="V3632" s="9">
        <v>23.977799999999988</v>
      </c>
    </row>
    <row r="3633" spans="1:22" ht="14.25" customHeight="1" x14ac:dyDescent="0.3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6">
        <v>69.52</v>
      </c>
      <c r="T3633" s="1">
        <v>2</v>
      </c>
      <c r="U3633" s="1">
        <v>0</v>
      </c>
      <c r="V3633" s="9">
        <v>19.465600000000002</v>
      </c>
    </row>
    <row r="3634" spans="1:22" ht="14.25" customHeight="1" x14ac:dyDescent="0.3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6">
        <v>763.44</v>
      </c>
      <c r="T3634" s="1">
        <v>8</v>
      </c>
      <c r="U3634" s="1">
        <v>0</v>
      </c>
      <c r="V3634" s="9">
        <v>45.80639999999994</v>
      </c>
    </row>
    <row r="3635" spans="1:22" ht="14.25" customHeight="1" x14ac:dyDescent="0.3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6">
        <v>9.2159999999999993</v>
      </c>
      <c r="T3635" s="1">
        <v>4</v>
      </c>
      <c r="U3635" s="1">
        <v>0.2</v>
      </c>
      <c r="V3635" s="9">
        <v>3.3408000000000002</v>
      </c>
    </row>
    <row r="3636" spans="1:22" ht="14.25" customHeight="1" x14ac:dyDescent="0.3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6">
        <v>41.957999999999998</v>
      </c>
      <c r="T3636" s="1">
        <v>7</v>
      </c>
      <c r="U3636" s="1">
        <v>0.4</v>
      </c>
      <c r="V3636" s="9">
        <v>-9.7901999999999987</v>
      </c>
    </row>
    <row r="3637" spans="1:22" ht="14.25" customHeight="1" x14ac:dyDescent="0.3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6">
        <v>89.567999999999998</v>
      </c>
      <c r="T3637" s="1">
        <v>2</v>
      </c>
      <c r="U3637" s="1">
        <v>0.2</v>
      </c>
      <c r="V3637" s="9">
        <v>32.468400000000003</v>
      </c>
    </row>
    <row r="3638" spans="1:22" ht="14.25" customHeight="1" x14ac:dyDescent="0.3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6">
        <v>22.248000000000001</v>
      </c>
      <c r="T3638" s="1">
        <v>3</v>
      </c>
      <c r="U3638" s="1">
        <v>0.2</v>
      </c>
      <c r="V3638" s="9">
        <v>7.5086999999999984</v>
      </c>
    </row>
    <row r="3639" spans="1:22" ht="14.25" customHeight="1" x14ac:dyDescent="0.3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6">
        <v>334.88000000000005</v>
      </c>
      <c r="T3639" s="1">
        <v>4</v>
      </c>
      <c r="U3639" s="1">
        <v>0.2</v>
      </c>
      <c r="V3639" s="9">
        <v>29.301999999999978</v>
      </c>
    </row>
    <row r="3640" spans="1:22" ht="14.25" customHeight="1" x14ac:dyDescent="0.3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6">
        <v>148.28800000000001</v>
      </c>
      <c r="T3640" s="1">
        <v>7</v>
      </c>
      <c r="U3640" s="1">
        <v>0.2</v>
      </c>
      <c r="V3640" s="9">
        <v>29.657599999999988</v>
      </c>
    </row>
    <row r="3641" spans="1:22" ht="14.25" customHeight="1" x14ac:dyDescent="0.3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6">
        <v>4.6240000000000006</v>
      </c>
      <c r="T3641" s="1">
        <v>1</v>
      </c>
      <c r="U3641" s="1">
        <v>0.2</v>
      </c>
      <c r="V3641" s="9">
        <v>1.6762000000000001</v>
      </c>
    </row>
    <row r="3642" spans="1:22" ht="14.25" customHeight="1" x14ac:dyDescent="0.3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6">
        <v>178.92000000000002</v>
      </c>
      <c r="T3642" s="1">
        <v>7</v>
      </c>
      <c r="U3642" s="1">
        <v>0.2</v>
      </c>
      <c r="V3642" s="9">
        <v>-29.074500000000008</v>
      </c>
    </row>
    <row r="3643" spans="1:22" ht="14.25" customHeight="1" x14ac:dyDescent="0.3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6">
        <v>69.888000000000005</v>
      </c>
      <c r="T3643" s="1">
        <v>7</v>
      </c>
      <c r="U3643" s="1">
        <v>0.7</v>
      </c>
      <c r="V3643" s="9">
        <v>-46.591999999999999</v>
      </c>
    </row>
    <row r="3644" spans="1:22" ht="14.25" customHeight="1" x14ac:dyDescent="0.3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6">
        <v>487.98400000000004</v>
      </c>
      <c r="T3644" s="1">
        <v>2</v>
      </c>
      <c r="U3644" s="1">
        <v>0.2</v>
      </c>
      <c r="V3644" s="9">
        <v>152.49499999999998</v>
      </c>
    </row>
    <row r="3645" spans="1:22" ht="14.25" customHeight="1" x14ac:dyDescent="0.3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6">
        <v>47.3</v>
      </c>
      <c r="T3645" s="1">
        <v>2</v>
      </c>
      <c r="U3645" s="1">
        <v>0</v>
      </c>
      <c r="V3645" s="9">
        <v>12.298000000000002</v>
      </c>
    </row>
    <row r="3646" spans="1:22" ht="14.25" customHeight="1" x14ac:dyDescent="0.3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6">
        <v>4.13</v>
      </c>
      <c r="T3646" s="1">
        <v>1</v>
      </c>
      <c r="U3646" s="1">
        <v>0</v>
      </c>
      <c r="V3646" s="9">
        <v>1.1564000000000001</v>
      </c>
    </row>
    <row r="3647" spans="1:22" ht="14.25" customHeight="1" x14ac:dyDescent="0.3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6">
        <v>155.12</v>
      </c>
      <c r="T3647" s="1">
        <v>5</v>
      </c>
      <c r="U3647" s="1">
        <v>0.2</v>
      </c>
      <c r="V3647" s="9">
        <v>50.413999999999987</v>
      </c>
    </row>
    <row r="3648" spans="1:22" ht="14.25" customHeight="1" x14ac:dyDescent="0.3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6">
        <v>6.48</v>
      </c>
      <c r="T3648" s="1">
        <v>1</v>
      </c>
      <c r="U3648" s="1">
        <v>0</v>
      </c>
      <c r="V3648" s="9">
        <v>3.1752000000000002</v>
      </c>
    </row>
    <row r="3649" spans="1:22" ht="14.25" customHeight="1" x14ac:dyDescent="0.3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6">
        <v>15.52</v>
      </c>
      <c r="T3649" s="1">
        <v>4</v>
      </c>
      <c r="U3649" s="1">
        <v>0</v>
      </c>
      <c r="V3649" s="9">
        <v>4.5007999999999981</v>
      </c>
    </row>
    <row r="3650" spans="1:22" ht="14.25" customHeight="1" x14ac:dyDescent="0.3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6">
        <v>2.9460000000000006</v>
      </c>
      <c r="T3650" s="1">
        <v>2</v>
      </c>
      <c r="U3650" s="1">
        <v>0.7</v>
      </c>
      <c r="V3650" s="9">
        <v>-2.0621999999999998</v>
      </c>
    </row>
    <row r="3651" spans="1:22" ht="14.25" customHeight="1" x14ac:dyDescent="0.3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6">
        <v>55.104000000000006</v>
      </c>
      <c r="T3651" s="1">
        <v>6</v>
      </c>
      <c r="U3651" s="1">
        <v>0.2</v>
      </c>
      <c r="V3651" s="9">
        <v>18.597599999999993</v>
      </c>
    </row>
    <row r="3652" spans="1:22" ht="14.25" customHeight="1" x14ac:dyDescent="0.3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6">
        <v>104.88</v>
      </c>
      <c r="T3652" s="1">
        <v>6</v>
      </c>
      <c r="U3652" s="1">
        <v>0</v>
      </c>
      <c r="V3652" s="9">
        <v>41.952000000000005</v>
      </c>
    </row>
    <row r="3653" spans="1:22" ht="14.25" customHeight="1" x14ac:dyDescent="0.3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6">
        <v>34.700000000000003</v>
      </c>
      <c r="T3653" s="1">
        <v>5</v>
      </c>
      <c r="U3653" s="1">
        <v>0</v>
      </c>
      <c r="V3653" s="9">
        <v>12.492000000000001</v>
      </c>
    </row>
    <row r="3654" spans="1:22" ht="14.25" customHeight="1" x14ac:dyDescent="0.3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6">
        <v>33.72</v>
      </c>
      <c r="T3654" s="1">
        <v>4</v>
      </c>
      <c r="U3654" s="1">
        <v>0</v>
      </c>
      <c r="V3654" s="9">
        <v>15.511199999999999</v>
      </c>
    </row>
    <row r="3655" spans="1:22" ht="14.25" customHeight="1" x14ac:dyDescent="0.3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6">
        <v>14.940000000000001</v>
      </c>
      <c r="T3655" s="1">
        <v>3</v>
      </c>
      <c r="U3655" s="1">
        <v>0</v>
      </c>
      <c r="V3655" s="9">
        <v>7.0218000000000007</v>
      </c>
    </row>
    <row r="3656" spans="1:22" ht="14.25" customHeight="1" x14ac:dyDescent="0.3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6">
        <v>638.73</v>
      </c>
      <c r="T3656" s="1">
        <v>9</v>
      </c>
      <c r="U3656" s="1">
        <v>0</v>
      </c>
      <c r="V3656" s="9">
        <v>166.06979999999999</v>
      </c>
    </row>
    <row r="3657" spans="1:22" ht="14.25" customHeight="1" x14ac:dyDescent="0.3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6">
        <v>113.56800000000001</v>
      </c>
      <c r="T3657" s="1">
        <v>2</v>
      </c>
      <c r="U3657" s="1">
        <v>0.2</v>
      </c>
      <c r="V3657" s="9">
        <v>-21.294000000000018</v>
      </c>
    </row>
    <row r="3658" spans="1:22" ht="14.25" customHeight="1" x14ac:dyDescent="0.3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6">
        <v>9.0960000000000001</v>
      </c>
      <c r="T3658" s="1">
        <v>1</v>
      </c>
      <c r="U3658" s="1">
        <v>0.2</v>
      </c>
      <c r="V3658" s="9">
        <v>1.7054999999999998</v>
      </c>
    </row>
    <row r="3659" spans="1:22" ht="14.25" customHeight="1" x14ac:dyDescent="0.3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6">
        <v>8.6880000000000006</v>
      </c>
      <c r="T3659" s="1">
        <v>3</v>
      </c>
      <c r="U3659" s="1">
        <v>0.2</v>
      </c>
      <c r="V3659" s="9">
        <v>2.9322000000000004</v>
      </c>
    </row>
    <row r="3660" spans="1:22" ht="14.25" customHeight="1" x14ac:dyDescent="0.3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6">
        <v>30.880000000000003</v>
      </c>
      <c r="T3660" s="1">
        <v>4</v>
      </c>
      <c r="U3660" s="1">
        <v>0.2</v>
      </c>
      <c r="V3660" s="9">
        <v>3.8599999999999977</v>
      </c>
    </row>
    <row r="3661" spans="1:22" ht="14.25" customHeight="1" x14ac:dyDescent="0.3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6">
        <v>6.4080000000000004</v>
      </c>
      <c r="T3661" s="1">
        <v>3</v>
      </c>
      <c r="U3661" s="1">
        <v>0.2</v>
      </c>
      <c r="V3661" s="9">
        <v>1.4418</v>
      </c>
    </row>
    <row r="3662" spans="1:22" ht="14.25" customHeight="1" x14ac:dyDescent="0.3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6">
        <v>33.799999999999997</v>
      </c>
      <c r="T3662" s="1">
        <v>5</v>
      </c>
      <c r="U3662" s="1">
        <v>0.2</v>
      </c>
      <c r="V3662" s="9">
        <v>4.2249999999999979</v>
      </c>
    </row>
    <row r="3663" spans="1:22" ht="14.25" customHeight="1" x14ac:dyDescent="0.3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6">
        <v>377.96999999999997</v>
      </c>
      <c r="T3663" s="1">
        <v>3</v>
      </c>
      <c r="U3663" s="1">
        <v>0</v>
      </c>
      <c r="V3663" s="9">
        <v>94.492500000000007</v>
      </c>
    </row>
    <row r="3664" spans="1:22" ht="14.25" customHeight="1" x14ac:dyDescent="0.3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6">
        <v>258.89999999999998</v>
      </c>
      <c r="T3664" s="1">
        <v>10</v>
      </c>
      <c r="U3664" s="1">
        <v>0</v>
      </c>
      <c r="V3664" s="9">
        <v>93.203999999999994</v>
      </c>
    </row>
    <row r="3665" spans="1:22" ht="14.25" customHeight="1" x14ac:dyDescent="0.3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6">
        <v>24.56</v>
      </c>
      <c r="T3665" s="1">
        <v>2</v>
      </c>
      <c r="U3665" s="1">
        <v>0</v>
      </c>
      <c r="V3665" s="9">
        <v>11.543199999999999</v>
      </c>
    </row>
    <row r="3666" spans="1:22" ht="14.25" customHeight="1" x14ac:dyDescent="0.3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6">
        <v>27.888000000000002</v>
      </c>
      <c r="T3666" s="1">
        <v>7</v>
      </c>
      <c r="U3666" s="1">
        <v>0.2</v>
      </c>
      <c r="V3666" s="9">
        <v>9.0635999999999974</v>
      </c>
    </row>
    <row r="3667" spans="1:22" ht="14.25" customHeight="1" x14ac:dyDescent="0.3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6">
        <v>6.4560000000000004</v>
      </c>
      <c r="T3667" s="1">
        <v>4</v>
      </c>
      <c r="U3667" s="1">
        <v>0.7</v>
      </c>
      <c r="V3667" s="9">
        <v>-4.5191999999999979</v>
      </c>
    </row>
    <row r="3668" spans="1:22" ht="14.25" customHeight="1" x14ac:dyDescent="0.3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6">
        <v>52.679999999999993</v>
      </c>
      <c r="T3668" s="1">
        <v>3</v>
      </c>
      <c r="U3668" s="1">
        <v>0.2</v>
      </c>
      <c r="V3668" s="9">
        <v>19.754999999999999</v>
      </c>
    </row>
    <row r="3669" spans="1:22" ht="14.25" customHeight="1" x14ac:dyDescent="0.3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6">
        <v>13.88</v>
      </c>
      <c r="T3669" s="1">
        <v>5</v>
      </c>
      <c r="U3669" s="1">
        <v>0.2</v>
      </c>
      <c r="V3669" s="9">
        <v>-2.6025000000000014</v>
      </c>
    </row>
    <row r="3670" spans="1:22" ht="14.25" customHeight="1" x14ac:dyDescent="0.3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6">
        <v>103.92000000000002</v>
      </c>
      <c r="T3670" s="1">
        <v>10</v>
      </c>
      <c r="U3670" s="1">
        <v>0.2</v>
      </c>
      <c r="V3670" s="9">
        <v>-18.186000000000014</v>
      </c>
    </row>
    <row r="3671" spans="1:22" ht="14.25" customHeight="1" x14ac:dyDescent="0.3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6">
        <v>11.52</v>
      </c>
      <c r="T3671" s="1">
        <v>5</v>
      </c>
      <c r="U3671" s="1">
        <v>0.2</v>
      </c>
      <c r="V3671" s="9">
        <v>3.7439999999999989</v>
      </c>
    </row>
    <row r="3672" spans="1:22" ht="14.25" customHeight="1" x14ac:dyDescent="0.3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6">
        <v>10.368000000000002</v>
      </c>
      <c r="T3672" s="1">
        <v>2</v>
      </c>
      <c r="U3672" s="1">
        <v>0.2</v>
      </c>
      <c r="V3672" s="9">
        <v>3.6288</v>
      </c>
    </row>
    <row r="3673" spans="1:22" ht="14.25" customHeight="1" x14ac:dyDescent="0.3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6">
        <v>39.072000000000003</v>
      </c>
      <c r="T3673" s="1">
        <v>3</v>
      </c>
      <c r="U3673" s="1">
        <v>0.2</v>
      </c>
      <c r="V3673" s="9">
        <v>2.9304000000000023</v>
      </c>
    </row>
    <row r="3674" spans="1:22" ht="14.25" customHeight="1" x14ac:dyDescent="0.3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6">
        <v>8.8719999999999999</v>
      </c>
      <c r="T3674" s="1">
        <v>1</v>
      </c>
      <c r="U3674" s="1">
        <v>0.2</v>
      </c>
      <c r="V3674" s="9">
        <v>3.2161</v>
      </c>
    </row>
    <row r="3675" spans="1:22" ht="14.25" customHeight="1" x14ac:dyDescent="0.3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6">
        <v>121.10400000000003</v>
      </c>
      <c r="T3675" s="1">
        <v>6</v>
      </c>
      <c r="U3675" s="1">
        <v>0.7</v>
      </c>
      <c r="V3675" s="9">
        <v>-100.91999999999999</v>
      </c>
    </row>
    <row r="3676" spans="1:22" ht="14.25" customHeight="1" x14ac:dyDescent="0.3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6">
        <v>127.372</v>
      </c>
      <c r="T3676" s="1">
        <v>2</v>
      </c>
      <c r="U3676" s="1">
        <v>0.3</v>
      </c>
      <c r="V3676" s="9">
        <v>-30.933200000000006</v>
      </c>
    </row>
    <row r="3677" spans="1:22" ht="14.25" customHeight="1" x14ac:dyDescent="0.3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6">
        <v>47.952000000000005</v>
      </c>
      <c r="T3677" s="1">
        <v>3</v>
      </c>
      <c r="U3677" s="1">
        <v>0.2</v>
      </c>
      <c r="V3677" s="9">
        <v>16.183799999999998</v>
      </c>
    </row>
    <row r="3678" spans="1:22" ht="14.25" customHeight="1" x14ac:dyDescent="0.3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6">
        <v>44.46</v>
      </c>
      <c r="T3678" s="1">
        <v>2</v>
      </c>
      <c r="U3678" s="1">
        <v>0</v>
      </c>
      <c r="V3678" s="9">
        <v>14.671799999999998</v>
      </c>
    </row>
    <row r="3679" spans="1:22" ht="14.25" customHeight="1" x14ac:dyDescent="0.3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6">
        <v>15.8</v>
      </c>
      <c r="T3679" s="1">
        <v>4</v>
      </c>
      <c r="U3679" s="1">
        <v>0</v>
      </c>
      <c r="V3679" s="9">
        <v>5.0559999999999992</v>
      </c>
    </row>
    <row r="3680" spans="1:22" ht="14.25" customHeight="1" x14ac:dyDescent="0.3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6">
        <v>464.97</v>
      </c>
      <c r="T3680" s="1">
        <v>3</v>
      </c>
      <c r="U3680" s="1">
        <v>0</v>
      </c>
      <c r="V3680" s="9">
        <v>209.23649999999998</v>
      </c>
    </row>
    <row r="3681" spans="1:22" ht="14.25" customHeight="1" x14ac:dyDescent="0.3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6">
        <v>181.96</v>
      </c>
      <c r="T3681" s="1">
        <v>2</v>
      </c>
      <c r="U3681" s="1">
        <v>0</v>
      </c>
      <c r="V3681" s="9">
        <v>20.015600000000006</v>
      </c>
    </row>
    <row r="3682" spans="1:22" ht="14.25" customHeight="1" x14ac:dyDescent="0.3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6">
        <v>12.39</v>
      </c>
      <c r="T3682" s="1">
        <v>3</v>
      </c>
      <c r="U3682" s="1">
        <v>0</v>
      </c>
      <c r="V3682" s="9">
        <v>5.6993999999999998</v>
      </c>
    </row>
    <row r="3683" spans="1:22" ht="14.25" customHeight="1" x14ac:dyDescent="0.3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6">
        <v>84.09</v>
      </c>
      <c r="T3683" s="1">
        <v>3</v>
      </c>
      <c r="U3683" s="1">
        <v>0</v>
      </c>
      <c r="V3683" s="9">
        <v>42.045000000000002</v>
      </c>
    </row>
    <row r="3684" spans="1:22" ht="14.25" customHeight="1" x14ac:dyDescent="0.3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6">
        <v>79.36</v>
      </c>
      <c r="T3684" s="1">
        <v>4</v>
      </c>
      <c r="U3684" s="1">
        <v>0</v>
      </c>
      <c r="V3684" s="9">
        <v>32.537600000000005</v>
      </c>
    </row>
    <row r="3685" spans="1:22" ht="14.25" customHeight="1" x14ac:dyDescent="0.3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6">
        <v>153.35999999999999</v>
      </c>
      <c r="T3685" s="1">
        <v>9</v>
      </c>
      <c r="U3685" s="1">
        <v>0</v>
      </c>
      <c r="V3685" s="9">
        <v>70.545599999999979</v>
      </c>
    </row>
    <row r="3686" spans="1:22" ht="14.25" customHeight="1" x14ac:dyDescent="0.3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6">
        <v>43.68</v>
      </c>
      <c r="T3686" s="1">
        <v>6</v>
      </c>
      <c r="U3686" s="1">
        <v>0</v>
      </c>
      <c r="V3686" s="9">
        <v>21.403200000000002</v>
      </c>
    </row>
    <row r="3687" spans="1:22" ht="14.25" customHeight="1" x14ac:dyDescent="0.3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6">
        <v>98.21</v>
      </c>
      <c r="T3687" s="1">
        <v>7</v>
      </c>
      <c r="U3687" s="1">
        <v>0</v>
      </c>
      <c r="V3687" s="9">
        <v>28.480899999999984</v>
      </c>
    </row>
    <row r="3688" spans="1:22" ht="14.25" customHeight="1" x14ac:dyDescent="0.3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6">
        <v>9.84</v>
      </c>
      <c r="T3688" s="1">
        <v>3</v>
      </c>
      <c r="U3688" s="1">
        <v>0</v>
      </c>
      <c r="V3688" s="9">
        <v>3.2471999999999994</v>
      </c>
    </row>
    <row r="3689" spans="1:22" ht="14.25" customHeight="1" x14ac:dyDescent="0.3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6">
        <v>2.6940000000000004</v>
      </c>
      <c r="T3689" s="1">
        <v>2</v>
      </c>
      <c r="U3689" s="1">
        <v>0.7</v>
      </c>
      <c r="V3689" s="9">
        <v>-2.2450000000000001</v>
      </c>
    </row>
    <row r="3690" spans="1:22" ht="14.25" customHeight="1" x14ac:dyDescent="0.3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6">
        <v>25.344000000000001</v>
      </c>
      <c r="T3690" s="1">
        <v>6</v>
      </c>
      <c r="U3690" s="1">
        <v>0.2</v>
      </c>
      <c r="V3690" s="9">
        <v>7.92</v>
      </c>
    </row>
    <row r="3691" spans="1:22" ht="14.25" customHeight="1" x14ac:dyDescent="0.3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6">
        <v>43.92</v>
      </c>
      <c r="T3691" s="1">
        <v>5</v>
      </c>
      <c r="U3691" s="1">
        <v>0.2</v>
      </c>
      <c r="V3691" s="9">
        <v>15.921000000000003</v>
      </c>
    </row>
    <row r="3692" spans="1:22" ht="14.25" customHeight="1" x14ac:dyDescent="0.3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6">
        <v>59.994000000000007</v>
      </c>
      <c r="T3692" s="1">
        <v>2</v>
      </c>
      <c r="U3692" s="1">
        <v>0.7</v>
      </c>
      <c r="V3692" s="9">
        <v>-45.995400000000004</v>
      </c>
    </row>
    <row r="3693" spans="1:22" ht="14.25" customHeight="1" x14ac:dyDescent="0.3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6">
        <v>439.99200000000002</v>
      </c>
      <c r="T3693" s="1">
        <v>1</v>
      </c>
      <c r="U3693" s="1">
        <v>0.2</v>
      </c>
      <c r="V3693" s="9">
        <v>164.99700000000001</v>
      </c>
    </row>
    <row r="3694" spans="1:22" ht="14.25" customHeight="1" x14ac:dyDescent="0.3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6">
        <v>87.96</v>
      </c>
      <c r="T3694" s="1">
        <v>5</v>
      </c>
      <c r="U3694" s="1">
        <v>0.2</v>
      </c>
      <c r="V3694" s="9">
        <v>30.785999999999998</v>
      </c>
    </row>
    <row r="3695" spans="1:22" ht="14.25" customHeight="1" x14ac:dyDescent="0.3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6">
        <v>15.488</v>
      </c>
      <c r="T3695" s="1">
        <v>4</v>
      </c>
      <c r="U3695" s="1">
        <v>0.2</v>
      </c>
      <c r="V3695" s="9">
        <v>3.6783999999999999</v>
      </c>
    </row>
    <row r="3696" spans="1:22" ht="14.25" customHeight="1" x14ac:dyDescent="0.3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6">
        <v>232.96</v>
      </c>
      <c r="T3696" s="1">
        <v>7</v>
      </c>
      <c r="U3696" s="1">
        <v>0</v>
      </c>
      <c r="V3696" s="9">
        <v>116.48</v>
      </c>
    </row>
    <row r="3697" spans="1:22" ht="14.25" customHeight="1" x14ac:dyDescent="0.3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6">
        <v>66.539999999999992</v>
      </c>
      <c r="T3697" s="1">
        <v>6</v>
      </c>
      <c r="U3697" s="1">
        <v>0</v>
      </c>
      <c r="V3697" s="9">
        <v>32.604599999999998</v>
      </c>
    </row>
    <row r="3698" spans="1:22" ht="14.25" customHeight="1" x14ac:dyDescent="0.3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6">
        <v>43.26</v>
      </c>
      <c r="T3698" s="1">
        <v>3</v>
      </c>
      <c r="U3698" s="1">
        <v>0</v>
      </c>
      <c r="V3698" s="9">
        <v>14.275799999999998</v>
      </c>
    </row>
    <row r="3699" spans="1:22" ht="14.25" customHeight="1" x14ac:dyDescent="0.3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6">
        <v>141.96</v>
      </c>
      <c r="T3699" s="1">
        <v>2</v>
      </c>
      <c r="U3699" s="1">
        <v>0</v>
      </c>
      <c r="V3699" s="9">
        <v>22.7136</v>
      </c>
    </row>
    <row r="3700" spans="1:22" ht="14.25" customHeight="1" x14ac:dyDescent="0.3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6">
        <v>79.400000000000006</v>
      </c>
      <c r="T3700" s="1">
        <v>5</v>
      </c>
      <c r="U3700" s="1">
        <v>0.2</v>
      </c>
      <c r="V3700" s="9">
        <v>5.9550000000000054</v>
      </c>
    </row>
    <row r="3701" spans="1:22" ht="14.25" customHeight="1" x14ac:dyDescent="0.3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6">
        <v>163.96</v>
      </c>
      <c r="T3701" s="1">
        <v>4</v>
      </c>
      <c r="U3701" s="1">
        <v>0</v>
      </c>
      <c r="V3701" s="9">
        <v>70.502800000000008</v>
      </c>
    </row>
    <row r="3702" spans="1:22" ht="14.25" customHeight="1" x14ac:dyDescent="0.3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6">
        <v>37.93</v>
      </c>
      <c r="T3702" s="1">
        <v>1</v>
      </c>
      <c r="U3702" s="1">
        <v>0</v>
      </c>
      <c r="V3702" s="9">
        <v>6.8273999999999972</v>
      </c>
    </row>
    <row r="3703" spans="1:22" ht="14.25" customHeight="1" x14ac:dyDescent="0.3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6">
        <v>15.168000000000001</v>
      </c>
      <c r="T3703" s="1">
        <v>2</v>
      </c>
      <c r="U3703" s="1">
        <v>0.2</v>
      </c>
      <c r="V3703" s="9">
        <v>3.7920000000000011</v>
      </c>
    </row>
    <row r="3704" spans="1:22" ht="14.25" customHeight="1" x14ac:dyDescent="0.3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6">
        <v>24.78</v>
      </c>
      <c r="T3704" s="1">
        <v>6</v>
      </c>
      <c r="U3704" s="1">
        <v>0</v>
      </c>
      <c r="V3704" s="9">
        <v>6.9384000000000006</v>
      </c>
    </row>
    <row r="3705" spans="1:22" ht="14.25" customHeight="1" x14ac:dyDescent="0.3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6">
        <v>19.14</v>
      </c>
      <c r="T3705" s="1">
        <v>3</v>
      </c>
      <c r="U3705" s="1">
        <v>0</v>
      </c>
      <c r="V3705" s="9">
        <v>8.8043999999999993</v>
      </c>
    </row>
    <row r="3706" spans="1:22" ht="14.25" customHeight="1" x14ac:dyDescent="0.3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6">
        <v>899.97</v>
      </c>
      <c r="T3706" s="1">
        <v>3</v>
      </c>
      <c r="U3706" s="1">
        <v>0</v>
      </c>
      <c r="V3706" s="9">
        <v>314.98950000000002</v>
      </c>
    </row>
    <row r="3707" spans="1:22" ht="14.25" customHeight="1" x14ac:dyDescent="0.3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6">
        <v>32.400000000000006</v>
      </c>
      <c r="T3707" s="1">
        <v>5</v>
      </c>
      <c r="U3707" s="1">
        <v>0</v>
      </c>
      <c r="V3707" s="9">
        <v>15.552000000000001</v>
      </c>
    </row>
    <row r="3708" spans="1:22" ht="14.25" customHeight="1" x14ac:dyDescent="0.3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6">
        <v>23.832000000000001</v>
      </c>
      <c r="T3708" s="1">
        <v>3</v>
      </c>
      <c r="U3708" s="1">
        <v>0.2</v>
      </c>
      <c r="V3708" s="9">
        <v>6.5538000000000007</v>
      </c>
    </row>
    <row r="3709" spans="1:22" ht="14.25" customHeight="1" x14ac:dyDescent="0.3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6">
        <v>6.3680000000000003</v>
      </c>
      <c r="T3709" s="1">
        <v>2</v>
      </c>
      <c r="U3709" s="1">
        <v>0.6</v>
      </c>
      <c r="V3709" s="9">
        <v>-2.5471999999999984</v>
      </c>
    </row>
    <row r="3710" spans="1:22" ht="14.25" customHeight="1" x14ac:dyDescent="0.3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6">
        <v>34.175999999999995</v>
      </c>
      <c r="T3710" s="1">
        <v>3</v>
      </c>
      <c r="U3710" s="1">
        <v>0.8</v>
      </c>
      <c r="V3710" s="9">
        <v>-87.148800000000023</v>
      </c>
    </row>
    <row r="3711" spans="1:22" ht="14.25" customHeight="1" x14ac:dyDescent="0.3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6">
        <v>5.5440000000000005</v>
      </c>
      <c r="T3711" s="1">
        <v>7</v>
      </c>
      <c r="U3711" s="1">
        <v>0.2</v>
      </c>
      <c r="V3711" s="9">
        <v>1.6632000000000007</v>
      </c>
    </row>
    <row r="3712" spans="1:22" ht="14.25" customHeight="1" x14ac:dyDescent="0.3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6">
        <v>510.24</v>
      </c>
      <c r="T3712" s="1">
        <v>3</v>
      </c>
      <c r="U3712" s="1">
        <v>0.2</v>
      </c>
      <c r="V3712" s="9">
        <v>6.3779999999999575</v>
      </c>
    </row>
    <row r="3713" spans="1:22" ht="14.25" customHeight="1" x14ac:dyDescent="0.3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6">
        <v>204.95000000000002</v>
      </c>
      <c r="T3713" s="1">
        <v>5</v>
      </c>
      <c r="U3713" s="1">
        <v>0</v>
      </c>
      <c r="V3713" s="9">
        <v>100.4255</v>
      </c>
    </row>
    <row r="3714" spans="1:22" ht="14.25" customHeight="1" x14ac:dyDescent="0.3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6">
        <v>11.54</v>
      </c>
      <c r="T3714" s="1">
        <v>1</v>
      </c>
      <c r="U3714" s="1">
        <v>0</v>
      </c>
      <c r="V3714" s="9">
        <v>3.4619999999999997</v>
      </c>
    </row>
    <row r="3715" spans="1:22" ht="14.25" customHeight="1" x14ac:dyDescent="0.3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6">
        <v>162.60000000000002</v>
      </c>
      <c r="T3715" s="1">
        <v>3</v>
      </c>
      <c r="U3715" s="1">
        <v>0</v>
      </c>
      <c r="V3715" s="9">
        <v>34.145999999999994</v>
      </c>
    </row>
    <row r="3716" spans="1:22" ht="14.25" customHeight="1" x14ac:dyDescent="0.3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6">
        <v>45.68</v>
      </c>
      <c r="T3716" s="1">
        <v>2</v>
      </c>
      <c r="U3716" s="1">
        <v>0</v>
      </c>
      <c r="V3716" s="9">
        <v>21.012799999999999</v>
      </c>
    </row>
    <row r="3717" spans="1:22" ht="14.25" customHeight="1" x14ac:dyDescent="0.3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6">
        <v>603.91999999999996</v>
      </c>
      <c r="T3717" s="1">
        <v>5</v>
      </c>
      <c r="U3717" s="1">
        <v>0.2</v>
      </c>
      <c r="V3717" s="9">
        <v>45.294000000000011</v>
      </c>
    </row>
    <row r="3718" spans="1:22" ht="14.25" customHeight="1" x14ac:dyDescent="0.3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6">
        <v>23.55</v>
      </c>
      <c r="T3718" s="1">
        <v>5</v>
      </c>
      <c r="U3718" s="1">
        <v>0</v>
      </c>
      <c r="V3718" s="9">
        <v>1.1775000000000002</v>
      </c>
    </row>
    <row r="3719" spans="1:22" ht="14.25" customHeight="1" x14ac:dyDescent="0.3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6">
        <v>5.04</v>
      </c>
      <c r="T3719" s="1">
        <v>2</v>
      </c>
      <c r="U3719" s="1">
        <v>0</v>
      </c>
      <c r="V3719" s="9">
        <v>0.15120000000000022</v>
      </c>
    </row>
    <row r="3720" spans="1:22" ht="14.25" customHeight="1" x14ac:dyDescent="0.3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6">
        <v>249.95000000000002</v>
      </c>
      <c r="T3720" s="1">
        <v>5</v>
      </c>
      <c r="U3720" s="1">
        <v>0</v>
      </c>
      <c r="V3720" s="9">
        <v>107.47850000000001</v>
      </c>
    </row>
    <row r="3721" spans="1:22" ht="14.25" customHeight="1" x14ac:dyDescent="0.3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6">
        <v>33.4</v>
      </c>
      <c r="T3721" s="1">
        <v>5</v>
      </c>
      <c r="U3721" s="1">
        <v>0</v>
      </c>
      <c r="V3721" s="9">
        <v>12.357999999999997</v>
      </c>
    </row>
    <row r="3722" spans="1:22" ht="14.25" customHeight="1" x14ac:dyDescent="0.3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6">
        <v>18.920000000000002</v>
      </c>
      <c r="T3722" s="1">
        <v>4</v>
      </c>
      <c r="U3722" s="1">
        <v>0</v>
      </c>
      <c r="V3722" s="9">
        <v>7.3788000000000018</v>
      </c>
    </row>
    <row r="3723" spans="1:22" ht="14.25" customHeight="1" x14ac:dyDescent="0.3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6">
        <v>15.42</v>
      </c>
      <c r="T3723" s="1">
        <v>2</v>
      </c>
      <c r="U3723" s="1">
        <v>0</v>
      </c>
      <c r="V3723" s="9">
        <v>6.9390000000000001</v>
      </c>
    </row>
    <row r="3724" spans="1:22" ht="14.25" customHeight="1" x14ac:dyDescent="0.3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6">
        <v>35.712000000000003</v>
      </c>
      <c r="T3724" s="1">
        <v>8</v>
      </c>
      <c r="U3724" s="1">
        <v>0.2</v>
      </c>
      <c r="V3724" s="9">
        <v>2.2319999999999958</v>
      </c>
    </row>
    <row r="3725" spans="1:22" ht="14.25" customHeight="1" x14ac:dyDescent="0.3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6">
        <v>551.98500000000013</v>
      </c>
      <c r="T3725" s="1">
        <v>5</v>
      </c>
      <c r="U3725" s="1">
        <v>0.7</v>
      </c>
      <c r="V3725" s="9">
        <v>-459.98750000000018</v>
      </c>
    </row>
    <row r="3726" spans="1:22" ht="14.25" customHeight="1" x14ac:dyDescent="0.3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6">
        <v>7.0559999999999992</v>
      </c>
      <c r="T3726" s="1">
        <v>3</v>
      </c>
      <c r="U3726" s="1">
        <v>0.2</v>
      </c>
      <c r="V3726" s="9">
        <v>2.2050000000000001</v>
      </c>
    </row>
    <row r="3727" spans="1:22" ht="14.25" customHeight="1" x14ac:dyDescent="0.3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6">
        <v>18.72</v>
      </c>
      <c r="T3727" s="1">
        <v>2</v>
      </c>
      <c r="U3727" s="1">
        <v>0.2</v>
      </c>
      <c r="V3727" s="9">
        <v>3.51</v>
      </c>
    </row>
    <row r="3728" spans="1:22" ht="14.25" customHeight="1" x14ac:dyDescent="0.3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6">
        <v>360.38</v>
      </c>
      <c r="T3728" s="1">
        <v>2</v>
      </c>
      <c r="U3728" s="1">
        <v>0</v>
      </c>
      <c r="V3728" s="9">
        <v>93.698800000000006</v>
      </c>
    </row>
    <row r="3729" spans="1:22" ht="14.25" customHeight="1" x14ac:dyDescent="0.3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6">
        <v>11.16</v>
      </c>
      <c r="T3729" s="1">
        <v>2</v>
      </c>
      <c r="U3729" s="1">
        <v>0</v>
      </c>
      <c r="V3729" s="9">
        <v>2.7899999999999991</v>
      </c>
    </row>
    <row r="3730" spans="1:22" ht="14.25" customHeight="1" x14ac:dyDescent="0.3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6">
        <v>14.940000000000001</v>
      </c>
      <c r="T3730" s="1">
        <v>3</v>
      </c>
      <c r="U3730" s="1">
        <v>0</v>
      </c>
      <c r="V3730" s="9">
        <v>6.8723999999999998</v>
      </c>
    </row>
    <row r="3731" spans="1:22" ht="14.25" customHeight="1" x14ac:dyDescent="0.3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6">
        <v>41.96</v>
      </c>
      <c r="T3731" s="1">
        <v>2</v>
      </c>
      <c r="U3731" s="1">
        <v>0</v>
      </c>
      <c r="V3731" s="9">
        <v>7.9724000000000004</v>
      </c>
    </row>
    <row r="3732" spans="1:22" ht="14.25" customHeight="1" x14ac:dyDescent="0.3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6">
        <v>636.86</v>
      </c>
      <c r="T3732" s="1">
        <v>7</v>
      </c>
      <c r="U3732" s="1">
        <v>0</v>
      </c>
      <c r="V3732" s="9">
        <v>0</v>
      </c>
    </row>
    <row r="3733" spans="1:22" ht="14.25" customHeight="1" x14ac:dyDescent="0.3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6">
        <v>499.99</v>
      </c>
      <c r="T3733" s="1">
        <v>1</v>
      </c>
      <c r="U3733" s="1">
        <v>0</v>
      </c>
      <c r="V3733" s="9">
        <v>129.99740000000003</v>
      </c>
    </row>
    <row r="3734" spans="1:22" ht="14.25" customHeight="1" x14ac:dyDescent="0.3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6">
        <v>1259.93</v>
      </c>
      <c r="T3734" s="1">
        <v>7</v>
      </c>
      <c r="U3734" s="1">
        <v>0</v>
      </c>
      <c r="V3734" s="9">
        <v>327.58180000000004</v>
      </c>
    </row>
    <row r="3735" spans="1:22" ht="14.25" customHeight="1" x14ac:dyDescent="0.3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6">
        <v>65.08</v>
      </c>
      <c r="T3735" s="1">
        <v>4</v>
      </c>
      <c r="U3735" s="1">
        <v>0</v>
      </c>
      <c r="V3735" s="9">
        <v>31.889199999999995</v>
      </c>
    </row>
    <row r="3736" spans="1:22" ht="14.25" customHeight="1" x14ac:dyDescent="0.3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6">
        <v>26.38</v>
      </c>
      <c r="T3736" s="1">
        <v>1</v>
      </c>
      <c r="U3736" s="1">
        <v>0</v>
      </c>
      <c r="V3736" s="9">
        <v>12.134799999999998</v>
      </c>
    </row>
    <row r="3737" spans="1:22" ht="14.25" customHeight="1" x14ac:dyDescent="0.3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6">
        <v>71.97</v>
      </c>
      <c r="T3737" s="1">
        <v>3</v>
      </c>
      <c r="U3737" s="1">
        <v>0</v>
      </c>
      <c r="V3737" s="9">
        <v>16.553099999999993</v>
      </c>
    </row>
    <row r="3738" spans="1:22" ht="14.25" customHeight="1" x14ac:dyDescent="0.3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6">
        <v>129.97999999999999</v>
      </c>
      <c r="T3738" s="1">
        <v>2</v>
      </c>
      <c r="U3738" s="1">
        <v>0</v>
      </c>
      <c r="V3738" s="9">
        <v>62.3904</v>
      </c>
    </row>
    <row r="3739" spans="1:22" ht="14.25" customHeight="1" x14ac:dyDescent="0.3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6">
        <v>32.54</v>
      </c>
      <c r="T3739" s="1">
        <v>2</v>
      </c>
      <c r="U3739" s="1">
        <v>0</v>
      </c>
      <c r="V3739" s="9">
        <v>15.944599999999998</v>
      </c>
    </row>
    <row r="3740" spans="1:22" ht="14.25" customHeight="1" x14ac:dyDescent="0.3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6">
        <v>10.9</v>
      </c>
      <c r="T3740" s="1">
        <v>1</v>
      </c>
      <c r="U3740" s="1">
        <v>0</v>
      </c>
      <c r="V3740" s="9">
        <v>3.0520000000000005</v>
      </c>
    </row>
    <row r="3741" spans="1:22" ht="14.25" customHeight="1" x14ac:dyDescent="0.3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6">
        <v>59.98</v>
      </c>
      <c r="T3741" s="1">
        <v>2</v>
      </c>
      <c r="U3741" s="1">
        <v>0</v>
      </c>
      <c r="V3741" s="9">
        <v>25.191600000000001</v>
      </c>
    </row>
    <row r="3742" spans="1:22" ht="14.25" customHeight="1" x14ac:dyDescent="0.3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6">
        <v>61.929000000000002</v>
      </c>
      <c r="T3742" s="1">
        <v>1</v>
      </c>
      <c r="U3742" s="1">
        <v>0.1</v>
      </c>
      <c r="V3742" s="9">
        <v>23.395400000000002</v>
      </c>
    </row>
    <row r="3743" spans="1:22" ht="14.25" customHeight="1" x14ac:dyDescent="0.3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6">
        <v>16.52</v>
      </c>
      <c r="T3743" s="1">
        <v>4</v>
      </c>
      <c r="U3743" s="1">
        <v>0</v>
      </c>
      <c r="V3743" s="9">
        <v>7.5991999999999997</v>
      </c>
    </row>
    <row r="3744" spans="1:22" ht="14.25" customHeight="1" x14ac:dyDescent="0.3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6">
        <v>60.12</v>
      </c>
      <c r="T3744" s="1">
        <v>9</v>
      </c>
      <c r="U3744" s="1">
        <v>0</v>
      </c>
      <c r="V3744" s="9">
        <v>28.857599999999998</v>
      </c>
    </row>
    <row r="3745" spans="1:22" ht="14.25" customHeight="1" x14ac:dyDescent="0.3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6">
        <v>49.536000000000001</v>
      </c>
      <c r="T3745" s="1">
        <v>3</v>
      </c>
      <c r="U3745" s="1">
        <v>0.2</v>
      </c>
      <c r="V3745" s="9">
        <v>17.337599999999998</v>
      </c>
    </row>
    <row r="3746" spans="1:22" ht="14.25" customHeight="1" x14ac:dyDescent="0.3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6">
        <v>11.850000000000001</v>
      </c>
      <c r="T3746" s="1">
        <v>3</v>
      </c>
      <c r="U3746" s="1">
        <v>0</v>
      </c>
      <c r="V3746" s="9">
        <v>3.7919999999999994</v>
      </c>
    </row>
    <row r="3747" spans="1:22" ht="14.25" customHeight="1" x14ac:dyDescent="0.3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6">
        <v>118.25</v>
      </c>
      <c r="T3747" s="1">
        <v>5</v>
      </c>
      <c r="U3747" s="1">
        <v>0</v>
      </c>
      <c r="V3747" s="9">
        <v>34.292499999999997</v>
      </c>
    </row>
    <row r="3748" spans="1:22" ht="14.25" customHeight="1" x14ac:dyDescent="0.3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6">
        <v>368.96999999999997</v>
      </c>
      <c r="T3748" s="1">
        <v>3</v>
      </c>
      <c r="U3748" s="1">
        <v>0</v>
      </c>
      <c r="V3748" s="9">
        <v>81.173400000000001</v>
      </c>
    </row>
    <row r="3749" spans="1:22" ht="14.25" customHeight="1" x14ac:dyDescent="0.3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6">
        <v>198.46</v>
      </c>
      <c r="T3749" s="1">
        <v>2</v>
      </c>
      <c r="U3749" s="1">
        <v>0</v>
      </c>
      <c r="V3749" s="9">
        <v>99.23</v>
      </c>
    </row>
    <row r="3750" spans="1:22" ht="14.25" customHeight="1" x14ac:dyDescent="0.3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6">
        <v>321.92</v>
      </c>
      <c r="T3750" s="1">
        <v>4</v>
      </c>
      <c r="U3750" s="1">
        <v>0</v>
      </c>
      <c r="V3750" s="9">
        <v>96.575999999999993</v>
      </c>
    </row>
    <row r="3751" spans="1:22" ht="14.25" customHeight="1" x14ac:dyDescent="0.3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6">
        <v>879.98400000000004</v>
      </c>
      <c r="T3751" s="1">
        <v>2</v>
      </c>
      <c r="U3751" s="1">
        <v>0.2</v>
      </c>
      <c r="V3751" s="9">
        <v>329.99400000000003</v>
      </c>
    </row>
    <row r="3752" spans="1:22" ht="14.25" customHeight="1" x14ac:dyDescent="0.3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6">
        <v>28.4</v>
      </c>
      <c r="T3752" s="1">
        <v>5</v>
      </c>
      <c r="U3752" s="1">
        <v>0</v>
      </c>
      <c r="V3752" s="9">
        <v>8.2359999999999989</v>
      </c>
    </row>
    <row r="3753" spans="1:22" ht="14.25" customHeight="1" x14ac:dyDescent="0.3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6">
        <v>230.28000000000003</v>
      </c>
      <c r="T3753" s="1">
        <v>3</v>
      </c>
      <c r="U3753" s="1">
        <v>0.2</v>
      </c>
      <c r="V3753" s="9">
        <v>23.027999999999992</v>
      </c>
    </row>
    <row r="3754" spans="1:22" ht="14.25" customHeight="1" x14ac:dyDescent="0.3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6">
        <v>116.28</v>
      </c>
      <c r="T3754" s="1">
        <v>3</v>
      </c>
      <c r="U3754" s="1">
        <v>0</v>
      </c>
      <c r="V3754" s="9">
        <v>56.977199999999996</v>
      </c>
    </row>
    <row r="3755" spans="1:22" ht="14.25" customHeight="1" x14ac:dyDescent="0.3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6">
        <v>841.5680000000001</v>
      </c>
      <c r="T3755" s="1">
        <v>2</v>
      </c>
      <c r="U3755" s="1">
        <v>0.2</v>
      </c>
      <c r="V3755" s="9">
        <v>294.54879999999991</v>
      </c>
    </row>
    <row r="3756" spans="1:22" ht="14.25" customHeight="1" x14ac:dyDescent="0.3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6">
        <v>354.90000000000003</v>
      </c>
      <c r="T3756" s="1">
        <v>5</v>
      </c>
      <c r="U3756" s="1">
        <v>0</v>
      </c>
      <c r="V3756" s="9">
        <v>17.744999999999962</v>
      </c>
    </row>
    <row r="3757" spans="1:22" ht="14.25" customHeight="1" x14ac:dyDescent="0.3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6">
        <v>42.783999999999999</v>
      </c>
      <c r="T3757" s="1">
        <v>7</v>
      </c>
      <c r="U3757" s="1">
        <v>0.2</v>
      </c>
      <c r="V3757" s="9">
        <v>15.509199999999998</v>
      </c>
    </row>
    <row r="3758" spans="1:22" ht="14.25" customHeight="1" x14ac:dyDescent="0.3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6">
        <v>563.42999999999984</v>
      </c>
      <c r="T3758" s="1">
        <v>5</v>
      </c>
      <c r="U3758" s="1">
        <v>0.3</v>
      </c>
      <c r="V3758" s="9">
        <v>-56.343000000000018</v>
      </c>
    </row>
    <row r="3759" spans="1:22" ht="14.25" customHeight="1" x14ac:dyDescent="0.3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6">
        <v>111.104</v>
      </c>
      <c r="T3759" s="1">
        <v>7</v>
      </c>
      <c r="U3759" s="1">
        <v>0.2</v>
      </c>
      <c r="V3759" s="9">
        <v>8.3328000000000024</v>
      </c>
    </row>
    <row r="3760" spans="1:22" ht="14.25" customHeight="1" x14ac:dyDescent="0.3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6">
        <v>11.68</v>
      </c>
      <c r="T3760" s="1">
        <v>2</v>
      </c>
      <c r="U3760" s="1">
        <v>0</v>
      </c>
      <c r="V3760" s="9">
        <v>5.4895999999999994</v>
      </c>
    </row>
    <row r="3761" spans="1:22" ht="14.25" customHeight="1" x14ac:dyDescent="0.3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6">
        <v>16.899999999999999</v>
      </c>
      <c r="T3761" s="1">
        <v>2</v>
      </c>
      <c r="U3761" s="1">
        <v>0</v>
      </c>
      <c r="V3761" s="9">
        <v>5.0699999999999985</v>
      </c>
    </row>
    <row r="3762" spans="1:22" ht="14.25" customHeight="1" x14ac:dyDescent="0.3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6">
        <v>24.4</v>
      </c>
      <c r="T3762" s="1">
        <v>2</v>
      </c>
      <c r="U3762" s="1">
        <v>0</v>
      </c>
      <c r="V3762" s="9">
        <v>10.248000000000001</v>
      </c>
    </row>
    <row r="3763" spans="1:22" ht="14.25" customHeight="1" x14ac:dyDescent="0.3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6">
        <v>87.6</v>
      </c>
      <c r="T3763" s="1">
        <v>5</v>
      </c>
      <c r="U3763" s="1">
        <v>0</v>
      </c>
      <c r="V3763" s="9">
        <v>42.047999999999995</v>
      </c>
    </row>
    <row r="3764" spans="1:22" ht="14.25" customHeight="1" x14ac:dyDescent="0.3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6">
        <v>241.96</v>
      </c>
      <c r="T3764" s="1">
        <v>2</v>
      </c>
      <c r="U3764" s="1">
        <v>0</v>
      </c>
      <c r="V3764" s="9">
        <v>24.195999999999998</v>
      </c>
    </row>
    <row r="3765" spans="1:22" ht="14.25" customHeight="1" x14ac:dyDescent="0.3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6">
        <v>8.52</v>
      </c>
      <c r="T3765" s="1">
        <v>3</v>
      </c>
      <c r="U3765" s="1">
        <v>0</v>
      </c>
      <c r="V3765" s="9">
        <v>4.1747999999999994</v>
      </c>
    </row>
    <row r="3766" spans="1:22" ht="14.25" customHeight="1" x14ac:dyDescent="0.3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6">
        <v>1.7879999999999996</v>
      </c>
      <c r="T3766" s="1">
        <v>3</v>
      </c>
      <c r="U3766" s="1">
        <v>0.8</v>
      </c>
      <c r="V3766" s="9">
        <v>-3.0396000000000001</v>
      </c>
    </row>
    <row r="3767" spans="1:22" ht="14.25" customHeight="1" x14ac:dyDescent="0.3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6">
        <v>99.372</v>
      </c>
      <c r="T3767" s="1">
        <v>2</v>
      </c>
      <c r="U3767" s="1">
        <v>0.3</v>
      </c>
      <c r="V3767" s="9">
        <v>-1.4196000000000097</v>
      </c>
    </row>
    <row r="3768" spans="1:22" ht="14.25" customHeight="1" x14ac:dyDescent="0.3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6">
        <v>1.3440000000000001</v>
      </c>
      <c r="T3768" s="1">
        <v>1</v>
      </c>
      <c r="U3768" s="1">
        <v>0.2</v>
      </c>
      <c r="V3768" s="9">
        <v>0.504</v>
      </c>
    </row>
    <row r="3769" spans="1:22" ht="14.25" customHeight="1" x14ac:dyDescent="0.3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6">
        <v>119.96000000000001</v>
      </c>
      <c r="T3769" s="1">
        <v>5</v>
      </c>
      <c r="U3769" s="1">
        <v>0.2</v>
      </c>
      <c r="V3769" s="9">
        <v>11.996000000000002</v>
      </c>
    </row>
    <row r="3770" spans="1:22" ht="14.25" customHeight="1" x14ac:dyDescent="0.3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6">
        <v>1013.8320000000001</v>
      </c>
      <c r="T3770" s="1">
        <v>9</v>
      </c>
      <c r="U3770" s="1">
        <v>0.2</v>
      </c>
      <c r="V3770" s="9">
        <v>101.38319999999999</v>
      </c>
    </row>
    <row r="3771" spans="1:22" ht="14.25" customHeight="1" x14ac:dyDescent="0.3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6">
        <v>1.984</v>
      </c>
      <c r="T3771" s="1">
        <v>2</v>
      </c>
      <c r="U3771" s="1">
        <v>0.2</v>
      </c>
      <c r="V3771" s="9">
        <v>0.66959999999999997</v>
      </c>
    </row>
    <row r="3772" spans="1:22" ht="14.25" customHeight="1" x14ac:dyDescent="0.3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6">
        <v>2003.52</v>
      </c>
      <c r="T3772" s="1">
        <v>6</v>
      </c>
      <c r="U3772" s="1">
        <v>0.2</v>
      </c>
      <c r="V3772" s="9">
        <v>-325.57200000000023</v>
      </c>
    </row>
    <row r="3773" spans="1:22" ht="14.25" customHeight="1" x14ac:dyDescent="0.3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6">
        <v>82.367999999999995</v>
      </c>
      <c r="T3773" s="1">
        <v>2</v>
      </c>
      <c r="U3773" s="1">
        <v>0.2</v>
      </c>
      <c r="V3773" s="9">
        <v>-19.562399999999997</v>
      </c>
    </row>
    <row r="3774" spans="1:22" ht="14.25" customHeight="1" x14ac:dyDescent="0.3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6">
        <v>62.91</v>
      </c>
      <c r="T3774" s="1">
        <v>3</v>
      </c>
      <c r="U3774" s="1">
        <v>0</v>
      </c>
      <c r="V3774" s="9">
        <v>22.647599999999997</v>
      </c>
    </row>
    <row r="3775" spans="1:22" ht="14.25" customHeight="1" x14ac:dyDescent="0.3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6">
        <v>6.911999999999999</v>
      </c>
      <c r="T3775" s="1">
        <v>3</v>
      </c>
      <c r="U3775" s="1">
        <v>0.2</v>
      </c>
      <c r="V3775" s="9">
        <v>2.3327999999999998</v>
      </c>
    </row>
    <row r="3776" spans="1:22" ht="14.25" customHeight="1" x14ac:dyDescent="0.3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6">
        <v>383.97600000000006</v>
      </c>
      <c r="T3776" s="1">
        <v>3</v>
      </c>
      <c r="U3776" s="1">
        <v>0.2</v>
      </c>
      <c r="V3776" s="9">
        <v>81.59490000000001</v>
      </c>
    </row>
    <row r="3777" spans="1:22" ht="14.25" customHeight="1" x14ac:dyDescent="0.3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6">
        <v>10.368000000000002</v>
      </c>
      <c r="T3777" s="1">
        <v>2</v>
      </c>
      <c r="U3777" s="1">
        <v>0.2</v>
      </c>
      <c r="V3777" s="9">
        <v>3.6288</v>
      </c>
    </row>
    <row r="3778" spans="1:22" ht="14.25" customHeight="1" x14ac:dyDescent="0.3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6">
        <v>335.94400000000002</v>
      </c>
      <c r="T3778" s="1">
        <v>7</v>
      </c>
      <c r="U3778" s="1">
        <v>0.2</v>
      </c>
      <c r="V3778" s="9">
        <v>41.992999999999995</v>
      </c>
    </row>
    <row r="3779" spans="1:22" ht="14.25" customHeight="1" x14ac:dyDescent="0.3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6">
        <v>665.88</v>
      </c>
      <c r="T3779" s="1">
        <v>6</v>
      </c>
      <c r="U3779" s="1">
        <v>0</v>
      </c>
      <c r="V3779" s="9">
        <v>106.54079999999999</v>
      </c>
    </row>
    <row r="3780" spans="1:22" ht="14.25" customHeight="1" x14ac:dyDescent="0.3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6">
        <v>71.975999999999999</v>
      </c>
      <c r="T3780" s="1">
        <v>3</v>
      </c>
      <c r="U3780" s="1">
        <v>0.2</v>
      </c>
      <c r="V3780" s="9">
        <v>8.9969999999999892</v>
      </c>
    </row>
    <row r="3781" spans="1:22" ht="14.25" customHeight="1" x14ac:dyDescent="0.3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6">
        <v>37.94</v>
      </c>
      <c r="T3781" s="1">
        <v>2</v>
      </c>
      <c r="U3781" s="1">
        <v>0</v>
      </c>
      <c r="V3781" s="9">
        <v>18.211199999999998</v>
      </c>
    </row>
    <row r="3782" spans="1:22" ht="14.25" customHeight="1" x14ac:dyDescent="0.3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6">
        <v>273.95999999999998</v>
      </c>
      <c r="T3782" s="1">
        <v>2</v>
      </c>
      <c r="U3782" s="1">
        <v>0</v>
      </c>
      <c r="V3782" s="9">
        <v>10.958399999999983</v>
      </c>
    </row>
    <row r="3783" spans="1:22" ht="14.25" customHeight="1" x14ac:dyDescent="0.3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6">
        <v>269.98199999999997</v>
      </c>
      <c r="T3783" s="1">
        <v>3</v>
      </c>
      <c r="U3783" s="1">
        <v>0.4</v>
      </c>
      <c r="V3783" s="9">
        <v>40.497299999999996</v>
      </c>
    </row>
    <row r="3784" spans="1:22" ht="14.25" customHeight="1" x14ac:dyDescent="0.3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6">
        <v>8.9039999999999999</v>
      </c>
      <c r="T3784" s="1">
        <v>3</v>
      </c>
      <c r="U3784" s="1">
        <v>0.2</v>
      </c>
      <c r="V3784" s="9">
        <v>3.3389999999999995</v>
      </c>
    </row>
    <row r="3785" spans="1:22" ht="14.25" customHeight="1" x14ac:dyDescent="0.3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6">
        <v>720.06400000000008</v>
      </c>
      <c r="T3785" s="1">
        <v>4</v>
      </c>
      <c r="U3785" s="1">
        <v>0.2</v>
      </c>
      <c r="V3785" s="9">
        <v>-63.005600000000015</v>
      </c>
    </row>
    <row r="3786" spans="1:22" ht="14.25" customHeight="1" x14ac:dyDescent="0.3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6">
        <v>41.424000000000007</v>
      </c>
      <c r="T3786" s="1">
        <v>2</v>
      </c>
      <c r="U3786" s="1">
        <v>0.2</v>
      </c>
      <c r="V3786" s="9">
        <v>8.2847999999999971</v>
      </c>
    </row>
    <row r="3787" spans="1:22" ht="14.25" customHeight="1" x14ac:dyDescent="0.3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6">
        <v>3.1320000000000001</v>
      </c>
      <c r="T3787" s="1">
        <v>2</v>
      </c>
      <c r="U3787" s="1">
        <v>0.7</v>
      </c>
      <c r="V3787" s="9">
        <v>-2.6099999999999994</v>
      </c>
    </row>
    <row r="3788" spans="1:22" ht="14.25" customHeight="1" x14ac:dyDescent="0.3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6">
        <v>1085.42</v>
      </c>
      <c r="T3788" s="1">
        <v>7</v>
      </c>
      <c r="U3788" s="1">
        <v>0</v>
      </c>
      <c r="V3788" s="9">
        <v>282.20920000000001</v>
      </c>
    </row>
    <row r="3789" spans="1:22" ht="14.25" customHeight="1" x14ac:dyDescent="0.3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6">
        <v>3.9119999999999999</v>
      </c>
      <c r="T3789" s="1">
        <v>1</v>
      </c>
      <c r="U3789" s="1">
        <v>0.2</v>
      </c>
      <c r="V3789" s="9">
        <v>1.0269000000000001</v>
      </c>
    </row>
    <row r="3790" spans="1:22" ht="14.25" customHeight="1" x14ac:dyDescent="0.3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6">
        <v>62.376000000000005</v>
      </c>
      <c r="T3790" s="1">
        <v>3</v>
      </c>
      <c r="U3790" s="1">
        <v>0.2</v>
      </c>
      <c r="V3790" s="9">
        <v>7.0172999999999952</v>
      </c>
    </row>
    <row r="3791" spans="1:22" ht="14.25" customHeight="1" x14ac:dyDescent="0.3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6">
        <v>29.049999999999997</v>
      </c>
      <c r="T3791" s="1">
        <v>5</v>
      </c>
      <c r="U3791" s="1">
        <v>0</v>
      </c>
      <c r="V3791" s="9">
        <v>9.0054999999999996</v>
      </c>
    </row>
    <row r="3792" spans="1:22" ht="14.25" customHeight="1" x14ac:dyDescent="0.3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6">
        <v>180.96000000000004</v>
      </c>
      <c r="T3792" s="1">
        <v>6</v>
      </c>
      <c r="U3792" s="1">
        <v>0.2</v>
      </c>
      <c r="V3792" s="9">
        <v>67.86</v>
      </c>
    </row>
    <row r="3793" spans="1:22" ht="14.25" customHeight="1" x14ac:dyDescent="0.3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6">
        <v>4.4190000000000005</v>
      </c>
      <c r="T3793" s="1">
        <v>3</v>
      </c>
      <c r="U3793" s="1">
        <v>0.7</v>
      </c>
      <c r="V3793" s="9">
        <v>-3.3879000000000001</v>
      </c>
    </row>
    <row r="3794" spans="1:22" ht="14.25" customHeight="1" x14ac:dyDescent="0.3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6">
        <v>16.032</v>
      </c>
      <c r="T3794" s="1">
        <v>6</v>
      </c>
      <c r="U3794" s="1">
        <v>0.2</v>
      </c>
      <c r="V3794" s="9">
        <v>2.2043999999999979</v>
      </c>
    </row>
    <row r="3795" spans="1:22" ht="14.25" customHeight="1" x14ac:dyDescent="0.3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6">
        <v>29.79</v>
      </c>
      <c r="T3795" s="1">
        <v>3</v>
      </c>
      <c r="U3795" s="1">
        <v>0</v>
      </c>
      <c r="V3795" s="9">
        <v>12.511800000000001</v>
      </c>
    </row>
    <row r="3796" spans="1:22" ht="14.25" customHeight="1" x14ac:dyDescent="0.3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6">
        <v>57.23</v>
      </c>
      <c r="T3796" s="1">
        <v>1</v>
      </c>
      <c r="U3796" s="1">
        <v>0</v>
      </c>
      <c r="V3796" s="9">
        <v>14.307499999999997</v>
      </c>
    </row>
    <row r="3797" spans="1:22" ht="14.25" customHeight="1" x14ac:dyDescent="0.3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6">
        <v>333</v>
      </c>
      <c r="T3797" s="1">
        <v>3</v>
      </c>
      <c r="U3797" s="1">
        <v>0.2</v>
      </c>
      <c r="V3797" s="9">
        <v>-16.649999999999991</v>
      </c>
    </row>
    <row r="3798" spans="1:22" ht="14.25" customHeight="1" x14ac:dyDescent="0.3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6">
        <v>36.44</v>
      </c>
      <c r="T3798" s="1">
        <v>4</v>
      </c>
      <c r="U3798" s="1">
        <v>0</v>
      </c>
      <c r="V3798" s="9">
        <v>12.025199999999998</v>
      </c>
    </row>
    <row r="3799" spans="1:22" ht="14.25" customHeight="1" x14ac:dyDescent="0.3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6">
        <v>251.64</v>
      </c>
      <c r="T3799" s="1">
        <v>3</v>
      </c>
      <c r="U3799" s="1">
        <v>0.2</v>
      </c>
      <c r="V3799" s="9">
        <v>88.073999999999984</v>
      </c>
    </row>
    <row r="3800" spans="1:22" ht="14.25" customHeight="1" x14ac:dyDescent="0.3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6">
        <v>523.76400000000001</v>
      </c>
      <c r="T3800" s="1">
        <v>3</v>
      </c>
      <c r="U3800" s="1">
        <v>0.4</v>
      </c>
      <c r="V3800" s="9">
        <v>-192.04680000000008</v>
      </c>
    </row>
    <row r="3801" spans="1:22" ht="14.25" customHeight="1" x14ac:dyDescent="0.3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6">
        <v>1359.96</v>
      </c>
      <c r="T3801" s="1">
        <v>5</v>
      </c>
      <c r="U3801" s="1">
        <v>0.2</v>
      </c>
      <c r="V3801" s="9">
        <v>118.99650000000003</v>
      </c>
    </row>
    <row r="3802" spans="1:22" ht="14.25" customHeight="1" x14ac:dyDescent="0.3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6">
        <v>102.59200000000001</v>
      </c>
      <c r="T3802" s="1">
        <v>1</v>
      </c>
      <c r="U3802" s="1">
        <v>0.2</v>
      </c>
      <c r="V3802" s="9">
        <v>10.2592</v>
      </c>
    </row>
    <row r="3803" spans="1:22" ht="14.25" customHeight="1" x14ac:dyDescent="0.3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6">
        <v>22.704000000000001</v>
      </c>
      <c r="T3803" s="1">
        <v>1</v>
      </c>
      <c r="U3803" s="1">
        <v>0.2</v>
      </c>
      <c r="V3803" s="9">
        <v>5.9597999999999995</v>
      </c>
    </row>
    <row r="3804" spans="1:22" ht="14.25" customHeight="1" x14ac:dyDescent="0.3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6">
        <v>93.024000000000001</v>
      </c>
      <c r="T3804" s="1">
        <v>3</v>
      </c>
      <c r="U3804" s="1">
        <v>0.2</v>
      </c>
      <c r="V3804" s="9">
        <v>33.721199999999996</v>
      </c>
    </row>
    <row r="3805" spans="1:22" ht="14.25" customHeight="1" x14ac:dyDescent="0.3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6">
        <v>12.768000000000001</v>
      </c>
      <c r="T3805" s="1">
        <v>2</v>
      </c>
      <c r="U3805" s="1">
        <v>0.2</v>
      </c>
      <c r="V3805" s="9">
        <v>1.436399999999999</v>
      </c>
    </row>
    <row r="3806" spans="1:22" ht="14.25" customHeight="1" x14ac:dyDescent="0.3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6">
        <v>35.008000000000003</v>
      </c>
      <c r="T3806" s="1">
        <v>4</v>
      </c>
      <c r="U3806" s="1">
        <v>0.2</v>
      </c>
      <c r="V3806" s="9">
        <v>13.127999999999998</v>
      </c>
    </row>
    <row r="3807" spans="1:22" ht="14.25" customHeight="1" x14ac:dyDescent="0.3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6">
        <v>39.152000000000001</v>
      </c>
      <c r="T3807" s="1">
        <v>1</v>
      </c>
      <c r="U3807" s="1">
        <v>0.2</v>
      </c>
      <c r="V3807" s="9">
        <v>14.681999999999999</v>
      </c>
    </row>
    <row r="3808" spans="1:22" ht="14.25" customHeight="1" x14ac:dyDescent="0.3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6">
        <v>11.76</v>
      </c>
      <c r="T3808" s="1">
        <v>5</v>
      </c>
      <c r="U3808" s="1">
        <v>0.2</v>
      </c>
      <c r="V3808" s="9">
        <v>1.3229999999999991</v>
      </c>
    </row>
    <row r="3809" spans="1:22" ht="14.25" customHeight="1" x14ac:dyDescent="0.3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6">
        <v>5.2380000000000013</v>
      </c>
      <c r="T3809" s="1">
        <v>2</v>
      </c>
      <c r="U3809" s="1">
        <v>0.7</v>
      </c>
      <c r="V3809" s="9">
        <v>-4.0158000000000005</v>
      </c>
    </row>
    <row r="3810" spans="1:22" ht="14.25" customHeight="1" x14ac:dyDescent="0.3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6">
        <v>4.6619999999999999</v>
      </c>
      <c r="T3810" s="1">
        <v>3</v>
      </c>
      <c r="U3810" s="1">
        <v>0.7</v>
      </c>
      <c r="V3810" s="9">
        <v>-3.7295999999999996</v>
      </c>
    </row>
    <row r="3811" spans="1:22" ht="14.25" customHeight="1" x14ac:dyDescent="0.3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6">
        <v>523.91999999999996</v>
      </c>
      <c r="T3811" s="1">
        <v>5</v>
      </c>
      <c r="U3811" s="1">
        <v>0.2</v>
      </c>
      <c r="V3811" s="9">
        <v>-72.039000000000044</v>
      </c>
    </row>
    <row r="3812" spans="1:22" ht="14.25" customHeight="1" x14ac:dyDescent="0.3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6">
        <v>100.792</v>
      </c>
      <c r="T3812" s="1">
        <v>1</v>
      </c>
      <c r="U3812" s="1">
        <v>0.2</v>
      </c>
      <c r="V3812" s="9">
        <v>10.079200000000007</v>
      </c>
    </row>
    <row r="3813" spans="1:22" ht="14.25" customHeight="1" x14ac:dyDescent="0.3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6">
        <v>146.13600000000002</v>
      </c>
      <c r="T3813" s="1">
        <v>3</v>
      </c>
      <c r="U3813" s="1">
        <v>0.2</v>
      </c>
      <c r="V3813" s="9">
        <v>16.440299999999986</v>
      </c>
    </row>
    <row r="3814" spans="1:22" ht="14.25" customHeight="1" x14ac:dyDescent="0.3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6">
        <v>25.06</v>
      </c>
      <c r="T3814" s="1">
        <v>2</v>
      </c>
      <c r="U3814" s="1">
        <v>0</v>
      </c>
      <c r="V3814" s="9">
        <v>11.778199999999998</v>
      </c>
    </row>
    <row r="3815" spans="1:22" ht="14.25" customHeight="1" x14ac:dyDescent="0.3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6">
        <v>19.824000000000002</v>
      </c>
      <c r="T3815" s="1">
        <v>6</v>
      </c>
      <c r="U3815" s="1">
        <v>0.2</v>
      </c>
      <c r="V3815" s="9">
        <v>6.4427999999999992</v>
      </c>
    </row>
    <row r="3816" spans="1:22" ht="14.25" customHeight="1" x14ac:dyDescent="0.3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6">
        <v>823.96000000000015</v>
      </c>
      <c r="T3816" s="1">
        <v>5</v>
      </c>
      <c r="U3816" s="1">
        <v>0.2</v>
      </c>
      <c r="V3816" s="9">
        <v>51.497499999999974</v>
      </c>
    </row>
    <row r="3817" spans="1:22" ht="14.25" customHeight="1" x14ac:dyDescent="0.3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6">
        <v>15.984000000000002</v>
      </c>
      <c r="T3817" s="1">
        <v>2</v>
      </c>
      <c r="U3817" s="1">
        <v>0.2</v>
      </c>
      <c r="V3817" s="9">
        <v>4.9949999999999992</v>
      </c>
    </row>
    <row r="3818" spans="1:22" ht="14.25" customHeight="1" x14ac:dyDescent="0.3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6">
        <v>801.96</v>
      </c>
      <c r="T3818" s="1">
        <v>2</v>
      </c>
      <c r="U3818" s="1">
        <v>0</v>
      </c>
      <c r="V3818" s="9">
        <v>200.49</v>
      </c>
    </row>
    <row r="3819" spans="1:22" ht="14.25" customHeight="1" x14ac:dyDescent="0.3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6">
        <v>59.97</v>
      </c>
      <c r="T3819" s="1">
        <v>3</v>
      </c>
      <c r="U3819" s="1">
        <v>0</v>
      </c>
      <c r="V3819" s="9">
        <v>0</v>
      </c>
    </row>
    <row r="3820" spans="1:22" ht="14.25" customHeight="1" x14ac:dyDescent="0.3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6">
        <v>1056.8599999999999</v>
      </c>
      <c r="T3820" s="1">
        <v>7</v>
      </c>
      <c r="U3820" s="1">
        <v>0</v>
      </c>
      <c r="V3820" s="9">
        <v>306.48939999999988</v>
      </c>
    </row>
    <row r="3821" spans="1:22" ht="14.25" customHeight="1" x14ac:dyDescent="0.3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6">
        <v>12.816000000000001</v>
      </c>
      <c r="T3821" s="1">
        <v>3</v>
      </c>
      <c r="U3821" s="1">
        <v>0.2</v>
      </c>
      <c r="V3821" s="9">
        <v>4.3253999999999984</v>
      </c>
    </row>
    <row r="3822" spans="1:22" ht="14.25" customHeight="1" x14ac:dyDescent="0.3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6">
        <v>314.35199999999998</v>
      </c>
      <c r="T3822" s="1">
        <v>3</v>
      </c>
      <c r="U3822" s="1">
        <v>0.2</v>
      </c>
      <c r="V3822" s="9">
        <v>-15.71759999999999</v>
      </c>
    </row>
    <row r="3823" spans="1:22" ht="14.25" customHeight="1" x14ac:dyDescent="0.3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6">
        <v>18.98</v>
      </c>
      <c r="T3823" s="1">
        <v>2</v>
      </c>
      <c r="U3823" s="1">
        <v>0</v>
      </c>
      <c r="V3823" s="9">
        <v>8.9206000000000003</v>
      </c>
    </row>
    <row r="3824" spans="1:22" ht="14.25" customHeight="1" x14ac:dyDescent="0.3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6">
        <v>18.240000000000002</v>
      </c>
      <c r="T3824" s="1">
        <v>6</v>
      </c>
      <c r="U3824" s="1">
        <v>0.2</v>
      </c>
      <c r="V3824" s="9">
        <v>6.1560000000000006</v>
      </c>
    </row>
    <row r="3825" spans="1:22" ht="14.25" customHeight="1" x14ac:dyDescent="0.3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6">
        <v>991.19999999999993</v>
      </c>
      <c r="T3825" s="1">
        <v>6</v>
      </c>
      <c r="U3825" s="1">
        <v>0</v>
      </c>
      <c r="V3825" s="9">
        <v>257.71199999999999</v>
      </c>
    </row>
    <row r="3826" spans="1:22" ht="14.25" customHeight="1" x14ac:dyDescent="0.3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6">
        <v>879.98400000000004</v>
      </c>
      <c r="T3826" s="1">
        <v>2</v>
      </c>
      <c r="U3826" s="1">
        <v>0.2</v>
      </c>
      <c r="V3826" s="9">
        <v>329.99400000000003</v>
      </c>
    </row>
    <row r="3827" spans="1:22" ht="14.25" customHeight="1" x14ac:dyDescent="0.3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6">
        <v>12.96</v>
      </c>
      <c r="T3827" s="1">
        <v>9</v>
      </c>
      <c r="U3827" s="1">
        <v>0.2</v>
      </c>
      <c r="V3827" s="9">
        <v>4.5359999999999996</v>
      </c>
    </row>
    <row r="3828" spans="1:22" ht="14.25" customHeight="1" x14ac:dyDescent="0.3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6">
        <v>107.44</v>
      </c>
      <c r="T3828" s="1">
        <v>10</v>
      </c>
      <c r="U3828" s="1">
        <v>0.2</v>
      </c>
      <c r="V3828" s="9">
        <v>10.744000000000007</v>
      </c>
    </row>
    <row r="3829" spans="1:22" ht="14.25" customHeight="1" x14ac:dyDescent="0.3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6">
        <v>1458.65</v>
      </c>
      <c r="T3829" s="1">
        <v>5</v>
      </c>
      <c r="U3829" s="1">
        <v>0</v>
      </c>
      <c r="V3829" s="9">
        <v>423.00849999999997</v>
      </c>
    </row>
    <row r="3830" spans="1:22" ht="14.25" customHeight="1" x14ac:dyDescent="0.3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6">
        <v>26.64</v>
      </c>
      <c r="T3830" s="1">
        <v>1</v>
      </c>
      <c r="U3830" s="1">
        <v>0</v>
      </c>
      <c r="V3830" s="9">
        <v>7.4591999999999992</v>
      </c>
    </row>
    <row r="3831" spans="1:22" ht="14.25" customHeight="1" x14ac:dyDescent="0.3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6">
        <v>476.8</v>
      </c>
      <c r="T3831" s="1">
        <v>2</v>
      </c>
      <c r="U3831" s="1">
        <v>0</v>
      </c>
      <c r="V3831" s="9">
        <v>119.19999999999999</v>
      </c>
    </row>
    <row r="3832" spans="1:22" ht="14.25" customHeight="1" x14ac:dyDescent="0.3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6">
        <v>87.444000000000003</v>
      </c>
      <c r="T3832" s="1">
        <v>2</v>
      </c>
      <c r="U3832" s="1">
        <v>0.1</v>
      </c>
      <c r="V3832" s="9">
        <v>18.460399999999986</v>
      </c>
    </row>
    <row r="3833" spans="1:22" ht="14.25" customHeight="1" x14ac:dyDescent="0.3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6">
        <v>76.14</v>
      </c>
      <c r="T3833" s="1">
        <v>3</v>
      </c>
      <c r="U3833" s="1">
        <v>0</v>
      </c>
      <c r="V3833" s="9">
        <v>26.648999999999997</v>
      </c>
    </row>
    <row r="3834" spans="1:22" ht="14.25" customHeight="1" x14ac:dyDescent="0.3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6">
        <v>19.96</v>
      </c>
      <c r="T3834" s="1">
        <v>2</v>
      </c>
      <c r="U3834" s="1">
        <v>0</v>
      </c>
      <c r="V3834" s="9">
        <v>9.3811999999999998</v>
      </c>
    </row>
    <row r="3835" spans="1:22" ht="14.25" customHeight="1" x14ac:dyDescent="0.3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6">
        <v>1049.97</v>
      </c>
      <c r="T3835" s="1">
        <v>5</v>
      </c>
      <c r="U3835" s="1">
        <v>0.4</v>
      </c>
      <c r="V3835" s="9">
        <v>-209.99399999999991</v>
      </c>
    </row>
    <row r="3836" spans="1:22" ht="14.25" customHeight="1" x14ac:dyDescent="0.3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6">
        <v>611.05799999999999</v>
      </c>
      <c r="T3836" s="1">
        <v>3</v>
      </c>
      <c r="U3836" s="1">
        <v>0.3</v>
      </c>
      <c r="V3836" s="9">
        <v>-34.917600000000022</v>
      </c>
    </row>
    <row r="3837" spans="1:22" ht="14.25" customHeight="1" x14ac:dyDescent="0.3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6">
        <v>2.3679999999999999</v>
      </c>
      <c r="T3837" s="1">
        <v>2</v>
      </c>
      <c r="U3837" s="1">
        <v>0.2</v>
      </c>
      <c r="V3837" s="9">
        <v>0.82879999999999987</v>
      </c>
    </row>
    <row r="3838" spans="1:22" ht="14.25" customHeight="1" x14ac:dyDescent="0.3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6">
        <v>19.008000000000003</v>
      </c>
      <c r="T3838" s="1">
        <v>3</v>
      </c>
      <c r="U3838" s="1">
        <v>0.2</v>
      </c>
      <c r="V3838" s="9">
        <v>6.8903999999999979</v>
      </c>
    </row>
    <row r="3839" spans="1:22" ht="14.25" customHeight="1" x14ac:dyDescent="0.3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6">
        <v>911.98400000000004</v>
      </c>
      <c r="T3839" s="1">
        <v>2</v>
      </c>
      <c r="U3839" s="1">
        <v>0.2</v>
      </c>
      <c r="V3839" s="9">
        <v>113.99799999999991</v>
      </c>
    </row>
    <row r="3840" spans="1:22" ht="14.25" customHeight="1" x14ac:dyDescent="0.3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6">
        <v>674.35200000000009</v>
      </c>
      <c r="T3840" s="1">
        <v>3</v>
      </c>
      <c r="U3840" s="1">
        <v>0.2</v>
      </c>
      <c r="V3840" s="9">
        <v>-109.58220000000011</v>
      </c>
    </row>
    <row r="3841" spans="1:22" ht="14.25" customHeight="1" x14ac:dyDescent="0.3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6">
        <v>134.01</v>
      </c>
      <c r="T3841" s="1">
        <v>9</v>
      </c>
      <c r="U3841" s="1">
        <v>0</v>
      </c>
      <c r="V3841" s="9">
        <v>36.182700000000004</v>
      </c>
    </row>
    <row r="3842" spans="1:22" ht="14.25" customHeight="1" x14ac:dyDescent="0.3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6">
        <v>170.97</v>
      </c>
      <c r="T3842" s="1">
        <v>3</v>
      </c>
      <c r="U3842" s="1">
        <v>0</v>
      </c>
      <c r="V3842" s="9">
        <v>70.097700000000003</v>
      </c>
    </row>
    <row r="3843" spans="1:22" ht="14.25" customHeight="1" x14ac:dyDescent="0.3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6">
        <v>170.35200000000003</v>
      </c>
      <c r="T3843" s="1">
        <v>3</v>
      </c>
      <c r="U3843" s="1">
        <v>0.2</v>
      </c>
      <c r="V3843" s="9">
        <v>10.647000000000006</v>
      </c>
    </row>
    <row r="3844" spans="1:22" ht="14.25" customHeight="1" x14ac:dyDescent="0.3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6">
        <v>7.1840000000000011</v>
      </c>
      <c r="T3844" s="1">
        <v>2</v>
      </c>
      <c r="U3844" s="1">
        <v>0.2</v>
      </c>
      <c r="V3844" s="9">
        <v>2.2449999999999992</v>
      </c>
    </row>
    <row r="3845" spans="1:22" ht="14.25" customHeight="1" x14ac:dyDescent="0.3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6">
        <v>6.28</v>
      </c>
      <c r="T3845" s="1">
        <v>2</v>
      </c>
      <c r="U3845" s="1">
        <v>0</v>
      </c>
      <c r="V3845" s="9">
        <v>6.2800000000000189E-2</v>
      </c>
    </row>
    <row r="3846" spans="1:22" ht="14.25" customHeight="1" x14ac:dyDescent="0.3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6">
        <v>480.74</v>
      </c>
      <c r="T3846" s="1">
        <v>2</v>
      </c>
      <c r="U3846" s="1">
        <v>0</v>
      </c>
      <c r="V3846" s="9">
        <v>14.422200000000032</v>
      </c>
    </row>
    <row r="3847" spans="1:22" ht="14.25" customHeight="1" x14ac:dyDescent="0.3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6">
        <v>616.99800000000005</v>
      </c>
      <c r="T3847" s="1">
        <v>6</v>
      </c>
      <c r="U3847" s="1">
        <v>0.15</v>
      </c>
      <c r="V3847" s="9">
        <v>-36.293999999999997</v>
      </c>
    </row>
    <row r="3848" spans="1:22" ht="14.25" customHeight="1" x14ac:dyDescent="0.3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6">
        <v>141.4</v>
      </c>
      <c r="T3848" s="1">
        <v>5</v>
      </c>
      <c r="U3848" s="1">
        <v>0</v>
      </c>
      <c r="V3848" s="9">
        <v>38.177999999999997</v>
      </c>
    </row>
    <row r="3849" spans="1:22" ht="14.25" customHeight="1" x14ac:dyDescent="0.3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6">
        <v>501.81000000000006</v>
      </c>
      <c r="T3849" s="1">
        <v>3</v>
      </c>
      <c r="U3849" s="1">
        <v>0</v>
      </c>
      <c r="V3849" s="9">
        <v>0</v>
      </c>
    </row>
    <row r="3850" spans="1:22" ht="14.25" customHeight="1" x14ac:dyDescent="0.3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6">
        <v>691.96</v>
      </c>
      <c r="T3850" s="1">
        <v>4</v>
      </c>
      <c r="U3850" s="1">
        <v>0</v>
      </c>
      <c r="V3850" s="9">
        <v>318.30160000000001</v>
      </c>
    </row>
    <row r="3851" spans="1:22" ht="14.25" customHeight="1" x14ac:dyDescent="0.3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6">
        <v>34.950000000000003</v>
      </c>
      <c r="T3851" s="1">
        <v>5</v>
      </c>
      <c r="U3851" s="1">
        <v>0</v>
      </c>
      <c r="V3851" s="9">
        <v>15.378000000000004</v>
      </c>
    </row>
    <row r="3852" spans="1:22" ht="14.25" customHeight="1" x14ac:dyDescent="0.3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6">
        <v>85.96</v>
      </c>
      <c r="T3852" s="1">
        <v>7</v>
      </c>
      <c r="U3852" s="1">
        <v>0</v>
      </c>
      <c r="V3852" s="9">
        <v>40.401199999999996</v>
      </c>
    </row>
    <row r="3853" spans="1:22" ht="14.25" customHeight="1" x14ac:dyDescent="0.3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6">
        <v>85.3</v>
      </c>
      <c r="T3853" s="1">
        <v>2</v>
      </c>
      <c r="U3853" s="1">
        <v>0</v>
      </c>
      <c r="V3853" s="9">
        <v>14.500999999999991</v>
      </c>
    </row>
    <row r="3854" spans="1:22" ht="14.25" customHeight="1" x14ac:dyDescent="0.3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6">
        <v>33.567999999999991</v>
      </c>
      <c r="T3854" s="1">
        <v>8</v>
      </c>
      <c r="U3854" s="1">
        <v>0.8</v>
      </c>
      <c r="V3854" s="9">
        <v>-53.708800000000025</v>
      </c>
    </row>
    <row r="3855" spans="1:22" ht="14.25" customHeight="1" x14ac:dyDescent="0.3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6">
        <v>4.95</v>
      </c>
      <c r="T3855" s="1">
        <v>1</v>
      </c>
      <c r="U3855" s="1">
        <v>0</v>
      </c>
      <c r="V3855" s="9">
        <v>2.1780000000000004</v>
      </c>
    </row>
    <row r="3856" spans="1:22" ht="14.25" customHeight="1" x14ac:dyDescent="0.3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6">
        <v>26.400000000000002</v>
      </c>
      <c r="T3856" s="1">
        <v>5</v>
      </c>
      <c r="U3856" s="1">
        <v>0</v>
      </c>
      <c r="V3856" s="9">
        <v>0</v>
      </c>
    </row>
    <row r="3857" spans="1:22" ht="14.25" customHeight="1" x14ac:dyDescent="0.3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6">
        <v>3.5639999999999992</v>
      </c>
      <c r="T3857" s="1">
        <v>3</v>
      </c>
      <c r="U3857" s="1">
        <v>0.8</v>
      </c>
      <c r="V3857" s="9">
        <v>-6.2370000000000019</v>
      </c>
    </row>
    <row r="3858" spans="1:22" ht="14.25" customHeight="1" x14ac:dyDescent="0.3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6">
        <v>823.96000000000015</v>
      </c>
      <c r="T3858" s="1">
        <v>5</v>
      </c>
      <c r="U3858" s="1">
        <v>0.2</v>
      </c>
      <c r="V3858" s="9">
        <v>51.497499999999974</v>
      </c>
    </row>
    <row r="3859" spans="1:22" ht="14.25" customHeight="1" x14ac:dyDescent="0.3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6">
        <v>10.272000000000002</v>
      </c>
      <c r="T3859" s="1">
        <v>3</v>
      </c>
      <c r="U3859" s="1">
        <v>0.2</v>
      </c>
      <c r="V3859" s="9">
        <v>0.89880000000000004</v>
      </c>
    </row>
    <row r="3860" spans="1:22" ht="14.25" customHeight="1" x14ac:dyDescent="0.3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6">
        <v>447.94399999999996</v>
      </c>
      <c r="T3860" s="1">
        <v>7</v>
      </c>
      <c r="U3860" s="1">
        <v>0.2</v>
      </c>
      <c r="V3860" s="9">
        <v>89.588799999999992</v>
      </c>
    </row>
    <row r="3861" spans="1:22" ht="14.25" customHeight="1" x14ac:dyDescent="0.3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6">
        <v>480.96</v>
      </c>
      <c r="T3861" s="1">
        <v>3</v>
      </c>
      <c r="U3861" s="1">
        <v>0.5</v>
      </c>
      <c r="V3861" s="9">
        <v>-269.33760000000001</v>
      </c>
    </row>
    <row r="3862" spans="1:22" ht="14.25" customHeight="1" x14ac:dyDescent="0.3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6">
        <v>124.79200000000002</v>
      </c>
      <c r="T3862" s="1">
        <v>1</v>
      </c>
      <c r="U3862" s="1">
        <v>0.2</v>
      </c>
      <c r="V3862" s="9">
        <v>10.919299999999996</v>
      </c>
    </row>
    <row r="3863" spans="1:22" ht="14.25" customHeight="1" x14ac:dyDescent="0.3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6">
        <v>40.176000000000002</v>
      </c>
      <c r="T3863" s="1">
        <v>3</v>
      </c>
      <c r="U3863" s="1">
        <v>0.2</v>
      </c>
      <c r="V3863" s="9">
        <v>14.563799999999997</v>
      </c>
    </row>
    <row r="3864" spans="1:22" ht="14.25" customHeight="1" x14ac:dyDescent="0.3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6">
        <v>10.896000000000001</v>
      </c>
      <c r="T3864" s="1">
        <v>3</v>
      </c>
      <c r="U3864" s="1">
        <v>0.2</v>
      </c>
      <c r="V3864" s="9">
        <v>3.9497999999999998</v>
      </c>
    </row>
    <row r="3865" spans="1:22" ht="14.25" customHeight="1" x14ac:dyDescent="0.3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6">
        <v>10.64</v>
      </c>
      <c r="T3865" s="1">
        <v>4</v>
      </c>
      <c r="U3865" s="1">
        <v>0</v>
      </c>
      <c r="V3865" s="9">
        <v>2.7664</v>
      </c>
    </row>
    <row r="3866" spans="1:22" ht="14.25" customHeight="1" x14ac:dyDescent="0.3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6">
        <v>151.96</v>
      </c>
      <c r="T3866" s="1">
        <v>5</v>
      </c>
      <c r="U3866" s="1">
        <v>0.6</v>
      </c>
      <c r="V3866" s="9">
        <v>-182.35200000000003</v>
      </c>
    </row>
    <row r="3867" spans="1:22" ht="14.25" customHeight="1" x14ac:dyDescent="0.3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6">
        <v>238</v>
      </c>
      <c r="T3867" s="1">
        <v>2</v>
      </c>
      <c r="U3867" s="1">
        <v>0</v>
      </c>
      <c r="V3867" s="9">
        <v>38.080000000000013</v>
      </c>
    </row>
    <row r="3868" spans="1:22" ht="14.25" customHeight="1" x14ac:dyDescent="0.3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6">
        <v>155.34</v>
      </c>
      <c r="T3868" s="1">
        <v>6</v>
      </c>
      <c r="U3868" s="1">
        <v>0</v>
      </c>
      <c r="V3868" s="9">
        <v>55.922399999999996</v>
      </c>
    </row>
    <row r="3869" spans="1:22" ht="14.25" customHeight="1" x14ac:dyDescent="0.3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6">
        <v>148.32</v>
      </c>
      <c r="T3869" s="1">
        <v>9</v>
      </c>
      <c r="U3869" s="1">
        <v>0</v>
      </c>
      <c r="V3869" s="9">
        <v>63.777600000000007</v>
      </c>
    </row>
    <row r="3870" spans="1:22" ht="14.25" customHeight="1" x14ac:dyDescent="0.3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6">
        <v>240.78400000000002</v>
      </c>
      <c r="T3870" s="1">
        <v>1</v>
      </c>
      <c r="U3870" s="1">
        <v>0.2</v>
      </c>
      <c r="V3870" s="9">
        <v>27.088199999999965</v>
      </c>
    </row>
    <row r="3871" spans="1:22" ht="14.25" customHeight="1" x14ac:dyDescent="0.3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6">
        <v>191.96800000000002</v>
      </c>
      <c r="T3871" s="1">
        <v>7</v>
      </c>
      <c r="U3871" s="1">
        <v>0.2</v>
      </c>
      <c r="V3871" s="9">
        <v>16.797200000000004</v>
      </c>
    </row>
    <row r="3872" spans="1:22" ht="14.25" customHeight="1" x14ac:dyDescent="0.3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6">
        <v>11.56</v>
      </c>
      <c r="T3872" s="1">
        <v>2</v>
      </c>
      <c r="U3872" s="1">
        <v>0</v>
      </c>
      <c r="V3872" s="9">
        <v>5.6644000000000005</v>
      </c>
    </row>
    <row r="3873" spans="1:22" ht="14.25" customHeight="1" x14ac:dyDescent="0.3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6">
        <v>11.8</v>
      </c>
      <c r="T3873" s="1">
        <v>4</v>
      </c>
      <c r="U3873" s="1">
        <v>0</v>
      </c>
      <c r="V3873" s="9">
        <v>5.6639999999999997</v>
      </c>
    </row>
    <row r="3874" spans="1:22" ht="14.25" customHeight="1" x14ac:dyDescent="0.3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6">
        <v>842.35200000000009</v>
      </c>
      <c r="T3874" s="1">
        <v>3</v>
      </c>
      <c r="U3874" s="1">
        <v>0.2</v>
      </c>
      <c r="V3874" s="9">
        <v>42.117600000000039</v>
      </c>
    </row>
    <row r="3875" spans="1:22" ht="14.25" customHeight="1" x14ac:dyDescent="0.3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6">
        <v>23.472000000000001</v>
      </c>
      <c r="T3875" s="1">
        <v>3</v>
      </c>
      <c r="U3875" s="1">
        <v>0.2</v>
      </c>
      <c r="V3875" s="9">
        <v>7.6283999999999974</v>
      </c>
    </row>
    <row r="3876" spans="1:22" ht="14.25" customHeight="1" x14ac:dyDescent="0.3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6">
        <v>86.058000000000007</v>
      </c>
      <c r="T3876" s="1">
        <v>7</v>
      </c>
      <c r="U3876" s="1">
        <v>0.7</v>
      </c>
      <c r="V3876" s="9">
        <v>-63.109199999999987</v>
      </c>
    </row>
    <row r="3877" spans="1:22" ht="14.25" customHeight="1" x14ac:dyDescent="0.3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6">
        <v>108.78399999999999</v>
      </c>
      <c r="T3877" s="1">
        <v>2</v>
      </c>
      <c r="U3877" s="1">
        <v>0.2</v>
      </c>
      <c r="V3877" s="9">
        <v>6.7990000000000066</v>
      </c>
    </row>
    <row r="3878" spans="1:22" ht="14.25" customHeight="1" x14ac:dyDescent="0.3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6">
        <v>10.272000000000002</v>
      </c>
      <c r="T3878" s="1">
        <v>3</v>
      </c>
      <c r="U3878" s="1">
        <v>0.2</v>
      </c>
      <c r="V3878" s="9">
        <v>3.2099999999999982</v>
      </c>
    </row>
    <row r="3879" spans="1:22" ht="14.25" customHeight="1" x14ac:dyDescent="0.3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6">
        <v>38.190000000000012</v>
      </c>
      <c r="T3879" s="1">
        <v>5</v>
      </c>
      <c r="U3879" s="1">
        <v>0.7</v>
      </c>
      <c r="V3879" s="9">
        <v>-26.732999999999997</v>
      </c>
    </row>
    <row r="3880" spans="1:22" ht="14.25" customHeight="1" x14ac:dyDescent="0.3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6">
        <v>49.632000000000005</v>
      </c>
      <c r="T3880" s="1">
        <v>4</v>
      </c>
      <c r="U3880" s="1">
        <v>0.2</v>
      </c>
      <c r="V3880" s="9">
        <v>3.7224000000000004</v>
      </c>
    </row>
    <row r="3881" spans="1:22" ht="14.25" customHeight="1" x14ac:dyDescent="0.3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6">
        <v>52.096000000000004</v>
      </c>
      <c r="T3881" s="1">
        <v>4</v>
      </c>
      <c r="U3881" s="1">
        <v>0.2</v>
      </c>
      <c r="V3881" s="9">
        <v>3.9072000000000031</v>
      </c>
    </row>
    <row r="3882" spans="1:22" ht="14.25" customHeight="1" x14ac:dyDescent="0.3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6">
        <v>9.5680000000000014</v>
      </c>
      <c r="T3882" s="1">
        <v>2</v>
      </c>
      <c r="U3882" s="1">
        <v>0.2</v>
      </c>
      <c r="V3882" s="9">
        <v>2.9899999999999993</v>
      </c>
    </row>
    <row r="3883" spans="1:22" ht="14.25" customHeight="1" x14ac:dyDescent="0.3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6">
        <v>82.367999999999995</v>
      </c>
      <c r="T3883" s="1">
        <v>2</v>
      </c>
      <c r="U3883" s="1">
        <v>0.2</v>
      </c>
      <c r="V3883" s="9">
        <v>-19.562399999999997</v>
      </c>
    </row>
    <row r="3884" spans="1:22" ht="14.25" customHeight="1" x14ac:dyDescent="0.3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6">
        <v>364.70400000000006</v>
      </c>
      <c r="T3884" s="1">
        <v>6</v>
      </c>
      <c r="U3884" s="1">
        <v>0.2</v>
      </c>
      <c r="V3884" s="9">
        <v>-36.470400000000041</v>
      </c>
    </row>
    <row r="3885" spans="1:22" ht="14.25" customHeight="1" x14ac:dyDescent="0.3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6">
        <v>40.256</v>
      </c>
      <c r="T3885" s="1">
        <v>4</v>
      </c>
      <c r="U3885" s="1">
        <v>0.2</v>
      </c>
      <c r="V3885" s="9">
        <v>11.070400000000003</v>
      </c>
    </row>
    <row r="3886" spans="1:22" ht="14.25" customHeight="1" x14ac:dyDescent="0.3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6">
        <v>4.3680000000000003</v>
      </c>
      <c r="T3886" s="1">
        <v>3</v>
      </c>
      <c r="U3886" s="1">
        <v>0.2</v>
      </c>
      <c r="V3886" s="9">
        <v>0.3822000000000001</v>
      </c>
    </row>
    <row r="3887" spans="1:22" ht="14.25" customHeight="1" x14ac:dyDescent="0.3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6">
        <v>12.127999999999997</v>
      </c>
      <c r="T3887" s="1">
        <v>4</v>
      </c>
      <c r="U3887" s="1">
        <v>0.8</v>
      </c>
      <c r="V3887" s="9">
        <v>-20.617600000000003</v>
      </c>
    </row>
    <row r="3888" spans="1:22" ht="14.25" customHeight="1" x14ac:dyDescent="0.3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6">
        <v>134.85000000000002</v>
      </c>
      <c r="T3888" s="1">
        <v>3</v>
      </c>
      <c r="U3888" s="1">
        <v>0</v>
      </c>
      <c r="V3888" s="9">
        <v>37.757999999999996</v>
      </c>
    </row>
    <row r="3889" spans="1:22" ht="14.25" customHeight="1" x14ac:dyDescent="0.3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6">
        <v>8.56</v>
      </c>
      <c r="T3889" s="1">
        <v>2</v>
      </c>
      <c r="U3889" s="1">
        <v>0</v>
      </c>
      <c r="V3889" s="9">
        <v>2.6536</v>
      </c>
    </row>
    <row r="3890" spans="1:22" ht="14.25" customHeight="1" x14ac:dyDescent="0.3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6">
        <v>239.96999999999997</v>
      </c>
      <c r="T3890" s="1">
        <v>3</v>
      </c>
      <c r="U3890" s="1">
        <v>0</v>
      </c>
      <c r="V3890" s="9">
        <v>67.191599999999994</v>
      </c>
    </row>
    <row r="3891" spans="1:22" ht="14.25" customHeight="1" x14ac:dyDescent="0.3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6">
        <v>356.94</v>
      </c>
      <c r="T3891" s="1">
        <v>2</v>
      </c>
      <c r="U3891" s="1">
        <v>0</v>
      </c>
      <c r="V3891" s="9">
        <v>107.08199999999997</v>
      </c>
    </row>
    <row r="3892" spans="1:22" ht="14.25" customHeight="1" x14ac:dyDescent="0.3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6">
        <v>659.9</v>
      </c>
      <c r="T3892" s="1">
        <v>2</v>
      </c>
      <c r="U3892" s="1">
        <v>0</v>
      </c>
      <c r="V3892" s="9">
        <v>217.76699999999994</v>
      </c>
    </row>
    <row r="3893" spans="1:22" ht="14.25" customHeight="1" x14ac:dyDescent="0.3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6">
        <v>1684.7520000000002</v>
      </c>
      <c r="T3893" s="1">
        <v>6</v>
      </c>
      <c r="U3893" s="1">
        <v>0.2</v>
      </c>
      <c r="V3893" s="9">
        <v>210.59399999999977</v>
      </c>
    </row>
    <row r="3894" spans="1:22" ht="14.25" customHeight="1" x14ac:dyDescent="0.3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6">
        <v>559.91999999999996</v>
      </c>
      <c r="T3894" s="1">
        <v>8</v>
      </c>
      <c r="U3894" s="1">
        <v>0</v>
      </c>
      <c r="V3894" s="9">
        <v>190.37279999999998</v>
      </c>
    </row>
    <row r="3895" spans="1:22" ht="14.25" customHeight="1" x14ac:dyDescent="0.3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6">
        <v>279.94400000000002</v>
      </c>
      <c r="T3895" s="1">
        <v>7</v>
      </c>
      <c r="U3895" s="1">
        <v>0.2</v>
      </c>
      <c r="V3895" s="9">
        <v>48.990200000000002</v>
      </c>
    </row>
    <row r="3896" spans="1:22" ht="14.25" customHeight="1" x14ac:dyDescent="0.3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6">
        <v>9.9799999999999969</v>
      </c>
      <c r="T3896" s="1">
        <v>5</v>
      </c>
      <c r="U3896" s="1">
        <v>0.8</v>
      </c>
      <c r="V3896" s="9">
        <v>-16.467000000000002</v>
      </c>
    </row>
    <row r="3897" spans="1:22" ht="14.25" customHeight="1" x14ac:dyDescent="0.3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6">
        <v>48.9</v>
      </c>
      <c r="T3897" s="1">
        <v>5</v>
      </c>
      <c r="U3897" s="1">
        <v>0</v>
      </c>
      <c r="V3897" s="9">
        <v>18.093</v>
      </c>
    </row>
    <row r="3898" spans="1:22" ht="14.25" customHeight="1" x14ac:dyDescent="0.3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6">
        <v>3.5519999999999996</v>
      </c>
      <c r="T3898" s="1">
        <v>3</v>
      </c>
      <c r="U3898" s="1">
        <v>0.2</v>
      </c>
      <c r="V3898" s="9">
        <v>1.2431999999999999</v>
      </c>
    </row>
    <row r="3899" spans="1:22" ht="14.25" customHeight="1" x14ac:dyDescent="0.3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6">
        <v>15.552000000000003</v>
      </c>
      <c r="T3899" s="1">
        <v>3</v>
      </c>
      <c r="U3899" s="1">
        <v>0.2</v>
      </c>
      <c r="V3899" s="9">
        <v>5.4432</v>
      </c>
    </row>
    <row r="3900" spans="1:22" ht="14.25" customHeight="1" x14ac:dyDescent="0.3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6">
        <v>2.3679999999999999</v>
      </c>
      <c r="T3900" s="1">
        <v>2</v>
      </c>
      <c r="U3900" s="1">
        <v>0.2</v>
      </c>
      <c r="V3900" s="9">
        <v>0.82879999999999987</v>
      </c>
    </row>
    <row r="3901" spans="1:22" ht="14.25" customHeight="1" x14ac:dyDescent="0.3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6">
        <v>127.98399999999999</v>
      </c>
      <c r="T3901" s="1">
        <v>2</v>
      </c>
      <c r="U3901" s="1">
        <v>0.2</v>
      </c>
      <c r="V3901" s="9">
        <v>25.596799999999998</v>
      </c>
    </row>
    <row r="3902" spans="1:22" ht="14.25" customHeight="1" x14ac:dyDescent="0.3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6">
        <v>10.368000000000002</v>
      </c>
      <c r="T3902" s="1">
        <v>2</v>
      </c>
      <c r="U3902" s="1">
        <v>0.2</v>
      </c>
      <c r="V3902" s="9">
        <v>3.6288</v>
      </c>
    </row>
    <row r="3903" spans="1:22" ht="14.25" customHeight="1" x14ac:dyDescent="0.3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6">
        <v>47.984000000000002</v>
      </c>
      <c r="T3903" s="1">
        <v>2</v>
      </c>
      <c r="U3903" s="1">
        <v>0.2</v>
      </c>
      <c r="V3903" s="9">
        <v>-1.199600000000002</v>
      </c>
    </row>
    <row r="3904" spans="1:22" ht="14.25" customHeight="1" x14ac:dyDescent="0.3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6">
        <v>270.33999999999997</v>
      </c>
      <c r="T3904" s="1">
        <v>14</v>
      </c>
      <c r="U3904" s="1">
        <v>0</v>
      </c>
      <c r="V3904" s="9">
        <v>75.6952</v>
      </c>
    </row>
    <row r="3905" spans="1:22" ht="14.25" customHeight="1" x14ac:dyDescent="0.3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6">
        <v>98.111999999999995</v>
      </c>
      <c r="T3905" s="1">
        <v>7</v>
      </c>
      <c r="U3905" s="1">
        <v>0.2</v>
      </c>
      <c r="V3905" s="9">
        <v>18.396000000000001</v>
      </c>
    </row>
    <row r="3906" spans="1:22" ht="14.25" customHeight="1" x14ac:dyDescent="0.3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6">
        <v>563.80799999999999</v>
      </c>
      <c r="T3906" s="1">
        <v>4</v>
      </c>
      <c r="U3906" s="1">
        <v>0.2</v>
      </c>
      <c r="V3906" s="9">
        <v>21.142799999999966</v>
      </c>
    </row>
    <row r="3907" spans="1:22" ht="14.25" customHeight="1" x14ac:dyDescent="0.3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6">
        <v>10.428000000000001</v>
      </c>
      <c r="T3907" s="1">
        <v>4</v>
      </c>
      <c r="U3907" s="1">
        <v>0.7</v>
      </c>
      <c r="V3907" s="9">
        <v>-6.9519999999999982</v>
      </c>
    </row>
    <row r="3908" spans="1:22" ht="14.25" customHeight="1" x14ac:dyDescent="0.3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6">
        <v>547.13599999999997</v>
      </c>
      <c r="T3908" s="1">
        <v>4</v>
      </c>
      <c r="U3908" s="1">
        <v>0.2</v>
      </c>
      <c r="V3908" s="9">
        <v>-68.392000000000053</v>
      </c>
    </row>
    <row r="3909" spans="1:22" ht="14.25" customHeight="1" x14ac:dyDescent="0.3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6">
        <v>14.850000000000001</v>
      </c>
      <c r="T3909" s="1">
        <v>5</v>
      </c>
      <c r="U3909" s="1">
        <v>0.4</v>
      </c>
      <c r="V3909" s="9">
        <v>-3.2175000000000002</v>
      </c>
    </row>
    <row r="3910" spans="1:22" ht="14.25" customHeight="1" x14ac:dyDescent="0.3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6">
        <v>41.988</v>
      </c>
      <c r="T3910" s="1">
        <v>2</v>
      </c>
      <c r="U3910" s="1">
        <v>0.4</v>
      </c>
      <c r="V3910" s="9">
        <v>-9.7972000000000037</v>
      </c>
    </row>
    <row r="3911" spans="1:22" ht="14.25" customHeight="1" x14ac:dyDescent="0.3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6">
        <v>7.5840000000000005</v>
      </c>
      <c r="T3911" s="1">
        <v>1</v>
      </c>
      <c r="U3911" s="1">
        <v>0.2</v>
      </c>
      <c r="V3911" s="9">
        <v>2.37</v>
      </c>
    </row>
    <row r="3912" spans="1:22" ht="14.25" customHeight="1" x14ac:dyDescent="0.3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6">
        <v>352.45</v>
      </c>
      <c r="T3912" s="1">
        <v>5</v>
      </c>
      <c r="U3912" s="1">
        <v>0.5</v>
      </c>
      <c r="V3912" s="9">
        <v>-211.47</v>
      </c>
    </row>
    <row r="3913" spans="1:22" ht="14.25" customHeight="1" x14ac:dyDescent="0.3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6">
        <v>470.37600000000009</v>
      </c>
      <c r="T3913" s="1">
        <v>3</v>
      </c>
      <c r="U3913" s="1">
        <v>0.2</v>
      </c>
      <c r="V3913" s="9">
        <v>52.917299999999955</v>
      </c>
    </row>
    <row r="3914" spans="1:22" ht="14.25" customHeight="1" x14ac:dyDescent="0.3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6">
        <v>19.440000000000001</v>
      </c>
      <c r="T3914" s="1">
        <v>3</v>
      </c>
      <c r="U3914" s="1">
        <v>0</v>
      </c>
      <c r="V3914" s="9">
        <v>9.3312000000000008</v>
      </c>
    </row>
    <row r="3915" spans="1:22" ht="14.25" customHeight="1" x14ac:dyDescent="0.3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6">
        <v>9.82</v>
      </c>
      <c r="T3915" s="1">
        <v>2</v>
      </c>
      <c r="U3915" s="1">
        <v>0</v>
      </c>
      <c r="V3915" s="9">
        <v>3.2405999999999997</v>
      </c>
    </row>
    <row r="3916" spans="1:22" ht="14.25" customHeight="1" x14ac:dyDescent="0.3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6">
        <v>801.59999999999991</v>
      </c>
      <c r="T3916" s="1">
        <v>5</v>
      </c>
      <c r="U3916" s="1">
        <v>0.5</v>
      </c>
      <c r="V3916" s="9">
        <v>-448.89599999999996</v>
      </c>
    </row>
    <row r="3917" spans="1:22" ht="14.25" customHeight="1" x14ac:dyDescent="0.3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6">
        <v>161.56800000000001</v>
      </c>
      <c r="T3917" s="1">
        <v>2</v>
      </c>
      <c r="U3917" s="1">
        <v>0.2</v>
      </c>
      <c r="V3917" s="9">
        <v>10.098000000000006</v>
      </c>
    </row>
    <row r="3918" spans="1:22" ht="14.25" customHeight="1" x14ac:dyDescent="0.3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6">
        <v>16.096</v>
      </c>
      <c r="T3918" s="1">
        <v>2</v>
      </c>
      <c r="U3918" s="1">
        <v>0.2</v>
      </c>
      <c r="V3918" s="9">
        <v>5.2312000000000003</v>
      </c>
    </row>
    <row r="3919" spans="1:22" ht="14.25" customHeight="1" x14ac:dyDescent="0.3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6">
        <v>7.6560000000000006</v>
      </c>
      <c r="T3919" s="1">
        <v>4</v>
      </c>
      <c r="U3919" s="1">
        <v>0.7</v>
      </c>
      <c r="V3919" s="9">
        <v>-6.1247999999999987</v>
      </c>
    </row>
    <row r="3920" spans="1:22" ht="14.25" customHeight="1" x14ac:dyDescent="0.3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6">
        <v>311.97600000000006</v>
      </c>
      <c r="T3920" s="1">
        <v>3</v>
      </c>
      <c r="U3920" s="1">
        <v>0.2</v>
      </c>
      <c r="V3920" s="9">
        <v>-42.89670000000001</v>
      </c>
    </row>
    <row r="3921" spans="1:22" ht="14.25" customHeight="1" x14ac:dyDescent="0.3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6">
        <v>61.68</v>
      </c>
      <c r="T3921" s="1">
        <v>4</v>
      </c>
      <c r="U3921" s="1">
        <v>0</v>
      </c>
      <c r="V3921" s="9">
        <v>16.653600000000004</v>
      </c>
    </row>
    <row r="3922" spans="1:22" ht="14.25" customHeight="1" x14ac:dyDescent="0.3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6">
        <v>63.96</v>
      </c>
      <c r="T3922" s="1">
        <v>4</v>
      </c>
      <c r="U3922" s="1">
        <v>0</v>
      </c>
      <c r="V3922" s="9">
        <v>30.700800000000001</v>
      </c>
    </row>
    <row r="3923" spans="1:22" ht="14.25" customHeight="1" x14ac:dyDescent="0.3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6">
        <v>359.97600000000006</v>
      </c>
      <c r="T3923" s="1">
        <v>3</v>
      </c>
      <c r="U3923" s="1">
        <v>0.2</v>
      </c>
      <c r="V3923" s="9">
        <v>35.997600000000006</v>
      </c>
    </row>
    <row r="3924" spans="1:22" ht="14.25" customHeight="1" x14ac:dyDescent="0.3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6">
        <v>25.344000000000001</v>
      </c>
      <c r="T3924" s="1">
        <v>6</v>
      </c>
      <c r="U3924" s="1">
        <v>0.2</v>
      </c>
      <c r="V3924" s="9">
        <v>7.92</v>
      </c>
    </row>
    <row r="3925" spans="1:22" ht="14.25" customHeight="1" x14ac:dyDescent="0.3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6">
        <v>26.720000000000002</v>
      </c>
      <c r="T3925" s="1">
        <v>5</v>
      </c>
      <c r="U3925" s="1">
        <v>0.2</v>
      </c>
      <c r="V3925" s="9">
        <v>9.3520000000000003</v>
      </c>
    </row>
    <row r="3926" spans="1:22" ht="14.25" customHeight="1" x14ac:dyDescent="0.3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6">
        <v>30.28</v>
      </c>
      <c r="T3926" s="1">
        <v>2</v>
      </c>
      <c r="U3926" s="1">
        <v>0</v>
      </c>
      <c r="V3926" s="9">
        <v>1.2111999999999981</v>
      </c>
    </row>
    <row r="3927" spans="1:22" ht="14.25" customHeight="1" x14ac:dyDescent="0.3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6">
        <v>57.929999999999993</v>
      </c>
      <c r="T3927" s="1">
        <v>3</v>
      </c>
      <c r="U3927" s="1">
        <v>0</v>
      </c>
      <c r="V3927" s="9">
        <v>16.220400000000001</v>
      </c>
    </row>
    <row r="3928" spans="1:22" ht="14.25" customHeight="1" x14ac:dyDescent="0.3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6">
        <v>35.340000000000003</v>
      </c>
      <c r="T3928" s="1">
        <v>2</v>
      </c>
      <c r="U3928" s="1">
        <v>0</v>
      </c>
      <c r="V3928" s="9">
        <v>13.429200000000002</v>
      </c>
    </row>
    <row r="3929" spans="1:22" ht="14.25" customHeight="1" x14ac:dyDescent="0.3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6">
        <v>137.24</v>
      </c>
      <c r="T3929" s="1">
        <v>5</v>
      </c>
      <c r="U3929" s="1">
        <v>0.2</v>
      </c>
      <c r="V3929" s="9">
        <v>46.3185</v>
      </c>
    </row>
    <row r="3930" spans="1:22" ht="14.25" customHeight="1" x14ac:dyDescent="0.3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6">
        <v>241.33199999999999</v>
      </c>
      <c r="T3930" s="1">
        <v>5</v>
      </c>
      <c r="U3930" s="1">
        <v>0.32</v>
      </c>
      <c r="V3930" s="9">
        <v>-14.195999999999998</v>
      </c>
    </row>
    <row r="3931" spans="1:22" ht="14.25" customHeight="1" x14ac:dyDescent="0.3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6">
        <v>5.1840000000000011</v>
      </c>
      <c r="T3931" s="1">
        <v>1</v>
      </c>
      <c r="U3931" s="1">
        <v>0.2</v>
      </c>
      <c r="V3931" s="9">
        <v>1.8792</v>
      </c>
    </row>
    <row r="3932" spans="1:22" ht="14.25" customHeight="1" x14ac:dyDescent="0.3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6">
        <v>145.54400000000001</v>
      </c>
      <c r="T3932" s="1">
        <v>7</v>
      </c>
      <c r="U3932" s="1">
        <v>0.2</v>
      </c>
      <c r="V3932" s="9">
        <v>16.373699999999992</v>
      </c>
    </row>
    <row r="3933" spans="1:22" ht="14.25" customHeight="1" x14ac:dyDescent="0.3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6">
        <v>5.4719999999999995</v>
      </c>
      <c r="T3933" s="1">
        <v>3</v>
      </c>
      <c r="U3933" s="1">
        <v>0.2</v>
      </c>
      <c r="V3933" s="9">
        <v>1.6416000000000004</v>
      </c>
    </row>
    <row r="3934" spans="1:22" ht="14.25" customHeight="1" x14ac:dyDescent="0.3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6">
        <v>47.984000000000002</v>
      </c>
      <c r="T3934" s="1">
        <v>2</v>
      </c>
      <c r="U3934" s="1">
        <v>0.2</v>
      </c>
      <c r="V3934" s="9">
        <v>13.195600000000001</v>
      </c>
    </row>
    <row r="3935" spans="1:22" ht="14.25" customHeight="1" x14ac:dyDescent="0.3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6">
        <v>9.3999999999999986</v>
      </c>
      <c r="T3935" s="1">
        <v>5</v>
      </c>
      <c r="U3935" s="1">
        <v>0</v>
      </c>
      <c r="V3935" s="9">
        <v>2.7259999999999995</v>
      </c>
    </row>
    <row r="3936" spans="1:22" ht="14.25" customHeight="1" x14ac:dyDescent="0.3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6">
        <v>74</v>
      </c>
      <c r="T3936" s="1">
        <v>5</v>
      </c>
      <c r="U3936" s="1">
        <v>0</v>
      </c>
      <c r="V3936" s="9">
        <v>37</v>
      </c>
    </row>
    <row r="3937" spans="1:22" ht="14.25" customHeight="1" x14ac:dyDescent="0.3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6">
        <v>201.584</v>
      </c>
      <c r="T3937" s="1">
        <v>2</v>
      </c>
      <c r="U3937" s="1">
        <v>0.2</v>
      </c>
      <c r="V3937" s="9">
        <v>12.599000000000004</v>
      </c>
    </row>
    <row r="3938" spans="1:22" ht="14.25" customHeight="1" x14ac:dyDescent="0.3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6">
        <v>28.752000000000002</v>
      </c>
      <c r="T3938" s="1">
        <v>3</v>
      </c>
      <c r="U3938" s="1">
        <v>0.2</v>
      </c>
      <c r="V3938" s="9">
        <v>9.3443999999999985</v>
      </c>
    </row>
    <row r="3939" spans="1:22" ht="14.25" customHeight="1" x14ac:dyDescent="0.3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6">
        <v>27.216000000000001</v>
      </c>
      <c r="T3939" s="1">
        <v>3</v>
      </c>
      <c r="U3939" s="1">
        <v>0.2</v>
      </c>
      <c r="V3939" s="9">
        <v>9.8657999999999983</v>
      </c>
    </row>
    <row r="3940" spans="1:22" ht="14.25" customHeight="1" x14ac:dyDescent="0.3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6">
        <v>197.37199999999999</v>
      </c>
      <c r="T3940" s="1">
        <v>2</v>
      </c>
      <c r="U3940" s="1">
        <v>0.3</v>
      </c>
      <c r="V3940" s="9">
        <v>-25.376400000000018</v>
      </c>
    </row>
    <row r="3941" spans="1:22" ht="14.25" customHeight="1" x14ac:dyDescent="0.3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6">
        <v>1424.9</v>
      </c>
      <c r="T3941" s="1">
        <v>5</v>
      </c>
      <c r="U3941" s="1">
        <v>0</v>
      </c>
      <c r="V3941" s="9">
        <v>356.22500000000002</v>
      </c>
    </row>
    <row r="3942" spans="1:22" ht="14.25" customHeight="1" x14ac:dyDescent="0.3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6">
        <v>14.56</v>
      </c>
      <c r="T3942" s="1">
        <v>2</v>
      </c>
      <c r="U3942" s="1">
        <v>0</v>
      </c>
      <c r="V3942" s="9">
        <v>6.2608000000000015</v>
      </c>
    </row>
    <row r="3943" spans="1:22" ht="14.25" customHeight="1" x14ac:dyDescent="0.3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6">
        <v>3.048</v>
      </c>
      <c r="T3943" s="1">
        <v>1</v>
      </c>
      <c r="U3943" s="1">
        <v>0.2</v>
      </c>
      <c r="V3943" s="9">
        <v>1.0286999999999997</v>
      </c>
    </row>
    <row r="3944" spans="1:22" ht="14.25" customHeight="1" x14ac:dyDescent="0.3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6">
        <v>25.920000000000005</v>
      </c>
      <c r="T3944" s="1">
        <v>5</v>
      </c>
      <c r="U3944" s="1">
        <v>0.2</v>
      </c>
      <c r="V3944" s="9">
        <v>9.0719999999999992</v>
      </c>
    </row>
    <row r="3945" spans="1:22" ht="14.25" customHeight="1" x14ac:dyDescent="0.3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6">
        <v>835.17000000000007</v>
      </c>
      <c r="T3945" s="1">
        <v>7</v>
      </c>
      <c r="U3945" s="1">
        <v>0</v>
      </c>
      <c r="V3945" s="9">
        <v>16.703400000000016</v>
      </c>
    </row>
    <row r="3946" spans="1:22" ht="14.25" customHeight="1" x14ac:dyDescent="0.3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6">
        <v>17.34</v>
      </c>
      <c r="T3946" s="1">
        <v>3</v>
      </c>
      <c r="U3946" s="1">
        <v>0</v>
      </c>
      <c r="V3946" s="9">
        <v>8.4966000000000008</v>
      </c>
    </row>
    <row r="3947" spans="1:22" ht="14.25" customHeight="1" x14ac:dyDescent="0.3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6">
        <v>44.384</v>
      </c>
      <c r="T3947" s="1">
        <v>1</v>
      </c>
      <c r="U3947" s="1">
        <v>0.2</v>
      </c>
      <c r="V3947" s="9">
        <v>15.534399999999998</v>
      </c>
    </row>
    <row r="3948" spans="1:22" ht="14.25" customHeight="1" x14ac:dyDescent="0.3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6">
        <v>2.9440000000000004</v>
      </c>
      <c r="T3948" s="1">
        <v>1</v>
      </c>
      <c r="U3948" s="1">
        <v>0.2</v>
      </c>
      <c r="V3948" s="9">
        <v>-0.66240000000000021</v>
      </c>
    </row>
    <row r="3949" spans="1:22" ht="14.25" customHeight="1" x14ac:dyDescent="0.3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6">
        <v>6.3680000000000003</v>
      </c>
      <c r="T3949" s="1">
        <v>2</v>
      </c>
      <c r="U3949" s="1">
        <v>0.2</v>
      </c>
      <c r="V3949" s="9">
        <v>1.0347999999999993</v>
      </c>
    </row>
    <row r="3950" spans="1:22" ht="14.25" customHeight="1" x14ac:dyDescent="0.3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6">
        <v>48.848000000000006</v>
      </c>
      <c r="T3950" s="1">
        <v>2</v>
      </c>
      <c r="U3950" s="1">
        <v>0.2</v>
      </c>
      <c r="V3950" s="9">
        <v>15.8756</v>
      </c>
    </row>
    <row r="3951" spans="1:22" ht="14.25" customHeight="1" x14ac:dyDescent="0.3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6">
        <v>19.648</v>
      </c>
      <c r="T3951" s="1">
        <v>2</v>
      </c>
      <c r="U3951" s="1">
        <v>0.2</v>
      </c>
      <c r="V3951" s="9">
        <v>6.6311999999999989</v>
      </c>
    </row>
    <row r="3952" spans="1:22" ht="14.25" customHeight="1" x14ac:dyDescent="0.3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6">
        <v>255.108</v>
      </c>
      <c r="T3952" s="1">
        <v>6</v>
      </c>
      <c r="U3952" s="1">
        <v>0.3</v>
      </c>
      <c r="V3952" s="9">
        <v>-18.221999999999994</v>
      </c>
    </row>
    <row r="3953" spans="1:22" ht="14.25" customHeight="1" x14ac:dyDescent="0.3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6">
        <v>17.248000000000001</v>
      </c>
      <c r="T3953" s="1">
        <v>2</v>
      </c>
      <c r="U3953" s="1">
        <v>0.2</v>
      </c>
      <c r="V3953" s="9">
        <v>6.0367999999999986</v>
      </c>
    </row>
    <row r="3954" spans="1:22" ht="14.25" customHeight="1" x14ac:dyDescent="0.3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6">
        <v>159.98400000000001</v>
      </c>
      <c r="T3954" s="1">
        <v>2</v>
      </c>
      <c r="U3954" s="1">
        <v>0.2</v>
      </c>
      <c r="V3954" s="9">
        <v>13.998599999999989</v>
      </c>
    </row>
    <row r="3955" spans="1:22" ht="14.25" customHeight="1" x14ac:dyDescent="0.3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6">
        <v>12.7</v>
      </c>
      <c r="T3955" s="1">
        <v>2</v>
      </c>
      <c r="U3955" s="1">
        <v>0</v>
      </c>
      <c r="V3955" s="9">
        <v>5.8419999999999996</v>
      </c>
    </row>
    <row r="3956" spans="1:22" ht="14.25" customHeight="1" x14ac:dyDescent="0.3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6">
        <v>5.47</v>
      </c>
      <c r="T3956" s="1">
        <v>1</v>
      </c>
      <c r="U3956" s="1">
        <v>0</v>
      </c>
      <c r="V3956" s="9">
        <v>2.3521000000000001</v>
      </c>
    </row>
    <row r="3957" spans="1:22" ht="14.25" customHeight="1" x14ac:dyDescent="0.3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6">
        <v>79.36</v>
      </c>
      <c r="T3957" s="1">
        <v>4</v>
      </c>
      <c r="U3957" s="1">
        <v>0</v>
      </c>
      <c r="V3957" s="9">
        <v>23.807999999999993</v>
      </c>
    </row>
    <row r="3958" spans="1:22" ht="14.25" customHeight="1" x14ac:dyDescent="0.3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6">
        <v>22.14</v>
      </c>
      <c r="T3958" s="1">
        <v>3</v>
      </c>
      <c r="U3958" s="1">
        <v>0</v>
      </c>
      <c r="V3958" s="9">
        <v>6.4205999999999976</v>
      </c>
    </row>
    <row r="3959" spans="1:22" ht="14.25" customHeight="1" x14ac:dyDescent="0.3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6">
        <v>11.277000000000001</v>
      </c>
      <c r="T3959" s="1">
        <v>3</v>
      </c>
      <c r="U3959" s="1">
        <v>0.7</v>
      </c>
      <c r="V3959" s="9">
        <v>-8.6456999999999979</v>
      </c>
    </row>
    <row r="3960" spans="1:22" ht="14.25" customHeight="1" x14ac:dyDescent="0.3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6">
        <v>4.4479999999999995</v>
      </c>
      <c r="T3960" s="1">
        <v>2</v>
      </c>
      <c r="U3960" s="1">
        <v>0.2</v>
      </c>
      <c r="V3960" s="9">
        <v>0.3335999999999999</v>
      </c>
    </row>
    <row r="3961" spans="1:22" ht="14.25" customHeight="1" x14ac:dyDescent="0.3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6">
        <v>44.76</v>
      </c>
      <c r="T3961" s="1">
        <v>3</v>
      </c>
      <c r="U3961" s="1">
        <v>0.2</v>
      </c>
      <c r="V3961" s="9">
        <v>14.546999999999995</v>
      </c>
    </row>
    <row r="3962" spans="1:22" ht="14.25" customHeight="1" x14ac:dyDescent="0.3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6">
        <v>38.28</v>
      </c>
      <c r="T3962" s="1">
        <v>6</v>
      </c>
      <c r="U3962" s="1">
        <v>0</v>
      </c>
      <c r="V3962" s="9">
        <v>17.608799999999999</v>
      </c>
    </row>
    <row r="3963" spans="1:22" ht="14.25" customHeight="1" x14ac:dyDescent="0.3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6">
        <v>149.94999999999999</v>
      </c>
      <c r="T3963" s="1">
        <v>5</v>
      </c>
      <c r="U3963" s="1">
        <v>0</v>
      </c>
      <c r="V3963" s="9">
        <v>44.984999999999985</v>
      </c>
    </row>
    <row r="3964" spans="1:22" ht="14.25" customHeight="1" x14ac:dyDescent="0.3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6">
        <v>12.84</v>
      </c>
      <c r="T3964" s="1">
        <v>3</v>
      </c>
      <c r="U3964" s="1">
        <v>0</v>
      </c>
      <c r="V3964" s="9">
        <v>3.4668000000000005</v>
      </c>
    </row>
    <row r="3965" spans="1:22" ht="14.25" customHeight="1" x14ac:dyDescent="0.3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6">
        <v>44.67</v>
      </c>
      <c r="T3965" s="1">
        <v>3</v>
      </c>
      <c r="U3965" s="1">
        <v>0</v>
      </c>
      <c r="V3965" s="9">
        <v>12.060900000000002</v>
      </c>
    </row>
    <row r="3966" spans="1:22" ht="14.25" customHeight="1" x14ac:dyDescent="0.3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6">
        <v>7.8719999999999999</v>
      </c>
      <c r="T3966" s="1">
        <v>3</v>
      </c>
      <c r="U3966" s="1">
        <v>0.2</v>
      </c>
      <c r="V3966" s="9">
        <v>0.88559999999999883</v>
      </c>
    </row>
    <row r="3967" spans="1:22" ht="14.25" customHeight="1" x14ac:dyDescent="0.3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6">
        <v>7.8719999999999999</v>
      </c>
      <c r="T3967" s="1">
        <v>3</v>
      </c>
      <c r="U3967" s="1">
        <v>0.2</v>
      </c>
      <c r="V3967" s="9">
        <v>0.88559999999999883</v>
      </c>
    </row>
    <row r="3968" spans="1:22" ht="14.25" customHeight="1" x14ac:dyDescent="0.3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6">
        <v>88.04</v>
      </c>
      <c r="T3968" s="1">
        <v>4</v>
      </c>
      <c r="U3968" s="1">
        <v>0</v>
      </c>
      <c r="V3968" s="9">
        <v>22.8904</v>
      </c>
    </row>
    <row r="3969" spans="1:22" ht="14.25" customHeight="1" x14ac:dyDescent="0.3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6">
        <v>40.635000000000012</v>
      </c>
      <c r="T3969" s="1">
        <v>7</v>
      </c>
      <c r="U3969" s="1">
        <v>0.7</v>
      </c>
      <c r="V3969" s="9">
        <v>-32.507999999999996</v>
      </c>
    </row>
    <row r="3970" spans="1:22" ht="14.25" customHeight="1" x14ac:dyDescent="0.3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6">
        <v>5.7279999999999989</v>
      </c>
      <c r="T3970" s="1">
        <v>8</v>
      </c>
      <c r="U3970" s="1">
        <v>0.8</v>
      </c>
      <c r="V3970" s="9">
        <v>-9.1648000000000032</v>
      </c>
    </row>
    <row r="3971" spans="1:22" ht="14.25" customHeight="1" x14ac:dyDescent="0.3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6">
        <v>42.24</v>
      </c>
      <c r="T3971" s="1">
        <v>10</v>
      </c>
      <c r="U3971" s="1">
        <v>0.2</v>
      </c>
      <c r="V3971" s="9">
        <v>13.199999999999998</v>
      </c>
    </row>
    <row r="3972" spans="1:22" ht="14.25" customHeight="1" x14ac:dyDescent="0.3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6">
        <v>53.820000000000007</v>
      </c>
      <c r="T3972" s="1">
        <v>9</v>
      </c>
      <c r="U3972" s="1">
        <v>0</v>
      </c>
      <c r="V3972" s="9">
        <v>24.218999999999998</v>
      </c>
    </row>
    <row r="3973" spans="1:22" ht="14.25" customHeight="1" x14ac:dyDescent="0.3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6">
        <v>79.36</v>
      </c>
      <c r="T3973" s="1">
        <v>4</v>
      </c>
      <c r="U3973" s="1">
        <v>0</v>
      </c>
      <c r="V3973" s="9">
        <v>20.633600000000001</v>
      </c>
    </row>
    <row r="3974" spans="1:22" ht="14.25" customHeight="1" x14ac:dyDescent="0.3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6">
        <v>13.48</v>
      </c>
      <c r="T3974" s="1">
        <v>2</v>
      </c>
      <c r="U3974" s="1">
        <v>0</v>
      </c>
      <c r="V3974" s="9">
        <v>6.74</v>
      </c>
    </row>
    <row r="3975" spans="1:22" ht="14.25" customHeight="1" x14ac:dyDescent="0.3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6">
        <v>29.800000000000004</v>
      </c>
      <c r="T3975" s="1">
        <v>5</v>
      </c>
      <c r="U3975" s="1">
        <v>0.2</v>
      </c>
      <c r="V3975" s="9">
        <v>9.3124999999999982</v>
      </c>
    </row>
    <row r="3976" spans="1:22" ht="14.25" customHeight="1" x14ac:dyDescent="0.3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6">
        <v>414</v>
      </c>
      <c r="T3976" s="1">
        <v>8</v>
      </c>
      <c r="U3976" s="1">
        <v>0</v>
      </c>
      <c r="V3976" s="9">
        <v>124.19999999999999</v>
      </c>
    </row>
    <row r="3977" spans="1:22" ht="14.25" customHeight="1" x14ac:dyDescent="0.3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6">
        <v>41.328000000000003</v>
      </c>
      <c r="T3977" s="1">
        <v>7</v>
      </c>
      <c r="U3977" s="1">
        <v>0.2</v>
      </c>
      <c r="V3977" s="9">
        <v>14.981400000000001</v>
      </c>
    </row>
    <row r="3978" spans="1:22" ht="14.25" customHeight="1" x14ac:dyDescent="0.3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6">
        <v>39.92</v>
      </c>
      <c r="T3978" s="1">
        <v>4</v>
      </c>
      <c r="U3978" s="1">
        <v>0</v>
      </c>
      <c r="V3978" s="9">
        <v>11.177600000000002</v>
      </c>
    </row>
    <row r="3979" spans="1:22" ht="14.25" customHeight="1" x14ac:dyDescent="0.3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6">
        <v>8.94</v>
      </c>
      <c r="T3979" s="1">
        <v>3</v>
      </c>
      <c r="U3979" s="1">
        <v>0</v>
      </c>
      <c r="V3979" s="9">
        <v>4.1123999999999992</v>
      </c>
    </row>
    <row r="3980" spans="1:22" ht="14.25" customHeight="1" x14ac:dyDescent="0.3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6">
        <v>84.784000000000006</v>
      </c>
      <c r="T3980" s="1">
        <v>2</v>
      </c>
      <c r="U3980" s="1">
        <v>0.2</v>
      </c>
      <c r="V3980" s="9">
        <v>-20.136200000000006</v>
      </c>
    </row>
    <row r="3981" spans="1:22" ht="14.25" customHeight="1" x14ac:dyDescent="0.3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6">
        <v>53.315999999999995</v>
      </c>
      <c r="T3981" s="1">
        <v>2</v>
      </c>
      <c r="U3981" s="1">
        <v>0.4</v>
      </c>
      <c r="V3981" s="9">
        <v>-19.549200000000006</v>
      </c>
    </row>
    <row r="3982" spans="1:22" ht="14.25" customHeight="1" x14ac:dyDescent="0.3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6">
        <v>56.519999999999996</v>
      </c>
      <c r="T3982" s="1">
        <v>3</v>
      </c>
      <c r="U3982" s="1">
        <v>0</v>
      </c>
      <c r="V3982" s="9">
        <v>15.8256</v>
      </c>
    </row>
    <row r="3983" spans="1:22" ht="14.25" customHeight="1" x14ac:dyDescent="0.3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6">
        <v>22.77</v>
      </c>
      <c r="T3983" s="1">
        <v>3</v>
      </c>
      <c r="U3983" s="1">
        <v>0</v>
      </c>
      <c r="V3983" s="9">
        <v>9.7911000000000001</v>
      </c>
    </row>
    <row r="3984" spans="1:22" ht="14.25" customHeight="1" x14ac:dyDescent="0.3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6">
        <v>287.96800000000002</v>
      </c>
      <c r="T3984" s="1">
        <v>4</v>
      </c>
      <c r="U3984" s="1">
        <v>0.2</v>
      </c>
      <c r="V3984" s="9">
        <v>-3.5996000000000521</v>
      </c>
    </row>
    <row r="3985" spans="1:22" ht="14.25" customHeight="1" x14ac:dyDescent="0.3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6">
        <v>2799.9600000000005</v>
      </c>
      <c r="T3985" s="1">
        <v>5</v>
      </c>
      <c r="U3985" s="1">
        <v>0.2</v>
      </c>
      <c r="V3985" s="9">
        <v>944.98649999999986</v>
      </c>
    </row>
    <row r="3986" spans="1:22" ht="14.25" customHeight="1" x14ac:dyDescent="0.3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6">
        <v>48.94</v>
      </c>
      <c r="T3986" s="1">
        <v>1</v>
      </c>
      <c r="U3986" s="1">
        <v>0</v>
      </c>
      <c r="V3986" s="9">
        <v>24.47</v>
      </c>
    </row>
    <row r="3987" spans="1:22" ht="14.25" customHeight="1" x14ac:dyDescent="0.3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6">
        <v>257.49900000000002</v>
      </c>
      <c r="T3987" s="1">
        <v>3</v>
      </c>
      <c r="U3987" s="1">
        <v>0.15</v>
      </c>
      <c r="V3987" s="9">
        <v>24.235199999999978</v>
      </c>
    </row>
    <row r="3988" spans="1:22" ht="14.25" customHeight="1" x14ac:dyDescent="0.3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6">
        <v>2591.56</v>
      </c>
      <c r="T3988" s="1">
        <v>4</v>
      </c>
      <c r="U3988" s="1">
        <v>0</v>
      </c>
      <c r="V3988" s="9">
        <v>621.97440000000006</v>
      </c>
    </row>
    <row r="3989" spans="1:22" ht="14.25" customHeight="1" x14ac:dyDescent="0.3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6">
        <v>41.95</v>
      </c>
      <c r="T3989" s="1">
        <v>5</v>
      </c>
      <c r="U3989" s="1">
        <v>0</v>
      </c>
      <c r="V3989" s="9">
        <v>10.487500000000001</v>
      </c>
    </row>
    <row r="3990" spans="1:22" ht="14.25" customHeight="1" x14ac:dyDescent="0.3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6">
        <v>79.12</v>
      </c>
      <c r="T3990" s="1">
        <v>5</v>
      </c>
      <c r="U3990" s="1">
        <v>0.2</v>
      </c>
      <c r="V3990" s="9">
        <v>13.845999999999997</v>
      </c>
    </row>
    <row r="3991" spans="1:22" ht="14.25" customHeight="1" x14ac:dyDescent="0.3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6">
        <v>52.96</v>
      </c>
      <c r="T3991" s="1">
        <v>2</v>
      </c>
      <c r="U3991" s="1">
        <v>0</v>
      </c>
      <c r="V3991" s="9">
        <v>20.1248</v>
      </c>
    </row>
    <row r="3992" spans="1:22" ht="14.25" customHeight="1" x14ac:dyDescent="0.3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6">
        <v>286.34400000000005</v>
      </c>
      <c r="T3992" s="1">
        <v>3</v>
      </c>
      <c r="U3992" s="1">
        <v>0.2</v>
      </c>
      <c r="V3992" s="9">
        <v>-64.427400000000006</v>
      </c>
    </row>
    <row r="3993" spans="1:22" ht="14.25" customHeight="1" x14ac:dyDescent="0.3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6">
        <v>63.552000000000007</v>
      </c>
      <c r="T3993" s="1">
        <v>3</v>
      </c>
      <c r="U3993" s="1">
        <v>0.2</v>
      </c>
      <c r="V3993" s="9">
        <v>14.299199999999999</v>
      </c>
    </row>
    <row r="3994" spans="1:22" ht="14.25" customHeight="1" x14ac:dyDescent="0.3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6">
        <v>41.375999999999998</v>
      </c>
      <c r="T3994" s="1">
        <v>3</v>
      </c>
      <c r="U3994" s="1">
        <v>0.2</v>
      </c>
      <c r="V3994" s="9">
        <v>4.6547999999999927</v>
      </c>
    </row>
    <row r="3995" spans="1:22" ht="14.25" customHeight="1" x14ac:dyDescent="0.3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6">
        <v>172.70400000000001</v>
      </c>
      <c r="T3995" s="1">
        <v>6</v>
      </c>
      <c r="U3995" s="1">
        <v>0.2</v>
      </c>
      <c r="V3995" s="9">
        <v>10.793999999999983</v>
      </c>
    </row>
    <row r="3996" spans="1:22" ht="14.25" customHeight="1" x14ac:dyDescent="0.3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6">
        <v>512.93999999999994</v>
      </c>
      <c r="T3996" s="1">
        <v>3</v>
      </c>
      <c r="U3996" s="1">
        <v>0</v>
      </c>
      <c r="V3996" s="9">
        <v>97.45859999999999</v>
      </c>
    </row>
    <row r="3997" spans="1:22" ht="14.25" customHeight="1" x14ac:dyDescent="0.3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6">
        <v>860.93</v>
      </c>
      <c r="T3997" s="1">
        <v>7</v>
      </c>
      <c r="U3997" s="1">
        <v>0</v>
      </c>
      <c r="V3997" s="9">
        <v>189.40460000000002</v>
      </c>
    </row>
    <row r="3998" spans="1:22" ht="14.25" customHeight="1" x14ac:dyDescent="0.3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6">
        <v>769.95</v>
      </c>
      <c r="T3998" s="1">
        <v>5</v>
      </c>
      <c r="U3998" s="1">
        <v>0</v>
      </c>
      <c r="V3998" s="9">
        <v>223.28549999999993</v>
      </c>
    </row>
    <row r="3999" spans="1:22" ht="14.25" customHeight="1" x14ac:dyDescent="0.3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6">
        <v>14.98</v>
      </c>
      <c r="T3999" s="1">
        <v>1</v>
      </c>
      <c r="U3999" s="1">
        <v>0</v>
      </c>
      <c r="V3999" s="9">
        <v>4.4939999999999998</v>
      </c>
    </row>
    <row r="4000" spans="1:22" ht="14.25" customHeight="1" x14ac:dyDescent="0.3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6">
        <v>373.08</v>
      </c>
      <c r="T4000" s="1">
        <v>6</v>
      </c>
      <c r="U4000" s="1">
        <v>0</v>
      </c>
      <c r="V4000" s="9">
        <v>82.077600000000004</v>
      </c>
    </row>
    <row r="4001" spans="1:22" ht="14.25" customHeight="1" x14ac:dyDescent="0.3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6">
        <v>231.92000000000002</v>
      </c>
      <c r="T4001" s="1">
        <v>5</v>
      </c>
      <c r="U4001" s="1">
        <v>0.2</v>
      </c>
      <c r="V4001" s="9">
        <v>5.7980000000000018</v>
      </c>
    </row>
    <row r="4002" spans="1:22" ht="14.25" customHeight="1" x14ac:dyDescent="0.3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6">
        <v>63.47</v>
      </c>
      <c r="T4002" s="1">
        <v>11</v>
      </c>
      <c r="U4002" s="1">
        <v>0</v>
      </c>
      <c r="V4002" s="9">
        <v>19.040999999999997</v>
      </c>
    </row>
    <row r="4003" spans="1:22" ht="14.25" customHeight="1" x14ac:dyDescent="0.3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6">
        <v>345</v>
      </c>
      <c r="T4003" s="1">
        <v>5</v>
      </c>
      <c r="U4003" s="1">
        <v>0</v>
      </c>
      <c r="V4003" s="9">
        <v>58.649999999999984</v>
      </c>
    </row>
    <row r="4004" spans="1:22" ht="14.25" customHeight="1" x14ac:dyDescent="0.3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6">
        <v>637.89599999999996</v>
      </c>
      <c r="T4004" s="1">
        <v>3</v>
      </c>
      <c r="U4004" s="1">
        <v>0.3</v>
      </c>
      <c r="V4004" s="9">
        <v>-127.57919999999996</v>
      </c>
    </row>
    <row r="4005" spans="1:22" ht="14.25" customHeight="1" x14ac:dyDescent="0.3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6">
        <v>287.90999999999997</v>
      </c>
      <c r="T4005" s="1">
        <v>3</v>
      </c>
      <c r="U4005" s="1">
        <v>0.4</v>
      </c>
      <c r="V4005" s="9">
        <v>33.589499999999987</v>
      </c>
    </row>
    <row r="4006" spans="1:22" ht="14.25" customHeight="1" x14ac:dyDescent="0.3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6">
        <v>36.6</v>
      </c>
      <c r="T4006" s="1">
        <v>3</v>
      </c>
      <c r="U4006" s="1">
        <v>0.2</v>
      </c>
      <c r="V4006" s="9">
        <v>11.894999999999994</v>
      </c>
    </row>
    <row r="4007" spans="1:22" ht="14.25" customHeight="1" x14ac:dyDescent="0.3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6">
        <v>1.78</v>
      </c>
      <c r="T4007" s="1">
        <v>1</v>
      </c>
      <c r="U4007" s="1">
        <v>0</v>
      </c>
      <c r="V4007" s="9">
        <v>0.49839999999999995</v>
      </c>
    </row>
    <row r="4008" spans="1:22" ht="14.25" customHeight="1" x14ac:dyDescent="0.3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6">
        <v>25.92</v>
      </c>
      <c r="T4008" s="1">
        <v>4</v>
      </c>
      <c r="U4008" s="1">
        <v>0</v>
      </c>
      <c r="V4008" s="9">
        <v>12.441600000000001</v>
      </c>
    </row>
    <row r="4009" spans="1:22" ht="14.25" customHeight="1" x14ac:dyDescent="0.3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6">
        <v>101.94</v>
      </c>
      <c r="T4009" s="1">
        <v>6</v>
      </c>
      <c r="U4009" s="1">
        <v>0</v>
      </c>
      <c r="V4009" s="9">
        <v>21.407399999999999</v>
      </c>
    </row>
    <row r="4010" spans="1:22" ht="14.25" customHeight="1" x14ac:dyDescent="0.3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6">
        <v>6.8480000000000008</v>
      </c>
      <c r="T4010" s="1">
        <v>2</v>
      </c>
      <c r="U4010" s="1">
        <v>0.2</v>
      </c>
      <c r="V4010" s="9">
        <v>0.59920000000000018</v>
      </c>
    </row>
    <row r="4011" spans="1:22" ht="14.25" customHeight="1" x14ac:dyDescent="0.3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6">
        <v>474.43</v>
      </c>
      <c r="T4011" s="1">
        <v>11</v>
      </c>
      <c r="U4011" s="1">
        <v>0</v>
      </c>
      <c r="V4011" s="9">
        <v>199.26060000000004</v>
      </c>
    </row>
    <row r="4012" spans="1:22" ht="14.25" customHeight="1" x14ac:dyDescent="0.3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6">
        <v>8.4480000000000004</v>
      </c>
      <c r="T4012" s="1">
        <v>2</v>
      </c>
      <c r="U4012" s="1">
        <v>0.2</v>
      </c>
      <c r="V4012" s="9">
        <v>2.6399999999999997</v>
      </c>
    </row>
    <row r="4013" spans="1:22" ht="14.25" customHeight="1" x14ac:dyDescent="0.3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6">
        <v>39.295999999999999</v>
      </c>
      <c r="T4013" s="1">
        <v>4</v>
      </c>
      <c r="U4013" s="1">
        <v>0.2</v>
      </c>
      <c r="V4013" s="9">
        <v>3.9295999999999989</v>
      </c>
    </row>
    <row r="4014" spans="1:22" ht="14.25" customHeight="1" x14ac:dyDescent="0.3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6">
        <v>17.12</v>
      </c>
      <c r="T4014" s="1">
        <v>4</v>
      </c>
      <c r="U4014" s="1">
        <v>0</v>
      </c>
      <c r="V4014" s="9">
        <v>4.9647999999999985</v>
      </c>
    </row>
    <row r="4015" spans="1:22" ht="14.25" customHeight="1" x14ac:dyDescent="0.3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6">
        <v>542.93999999999994</v>
      </c>
      <c r="T4015" s="1">
        <v>3</v>
      </c>
      <c r="U4015" s="1">
        <v>0</v>
      </c>
      <c r="V4015" s="9">
        <v>152.02319999999997</v>
      </c>
    </row>
    <row r="4016" spans="1:22" ht="14.25" customHeight="1" x14ac:dyDescent="0.3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6">
        <v>8.64</v>
      </c>
      <c r="T4016" s="1">
        <v>3</v>
      </c>
      <c r="U4016" s="1">
        <v>0</v>
      </c>
      <c r="V4016" s="9">
        <v>4.2336</v>
      </c>
    </row>
    <row r="4017" spans="1:22" ht="14.25" customHeight="1" x14ac:dyDescent="0.3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6">
        <v>193.79999999999998</v>
      </c>
      <c r="T4017" s="1">
        <v>5</v>
      </c>
      <c r="U4017" s="1">
        <v>0</v>
      </c>
      <c r="V4017" s="9">
        <v>94.962000000000003</v>
      </c>
    </row>
    <row r="4018" spans="1:22" ht="14.25" customHeight="1" x14ac:dyDescent="0.3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6">
        <v>21.400000000000002</v>
      </c>
      <c r="T4018" s="1">
        <v>5</v>
      </c>
      <c r="U4018" s="1">
        <v>0</v>
      </c>
      <c r="V4018" s="9">
        <v>9.629999999999999</v>
      </c>
    </row>
    <row r="4019" spans="1:22" ht="14.25" customHeight="1" x14ac:dyDescent="0.3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6">
        <v>97.88</v>
      </c>
      <c r="T4019" s="1">
        <v>2</v>
      </c>
      <c r="U4019" s="1">
        <v>0</v>
      </c>
      <c r="V4019" s="9">
        <v>48.94</v>
      </c>
    </row>
    <row r="4020" spans="1:22" ht="14.25" customHeight="1" x14ac:dyDescent="0.3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6">
        <v>251.91</v>
      </c>
      <c r="T4020" s="1">
        <v>9</v>
      </c>
      <c r="U4020" s="1">
        <v>0</v>
      </c>
      <c r="V4020" s="9">
        <v>47.862899999999982</v>
      </c>
    </row>
    <row r="4021" spans="1:22" ht="14.25" customHeight="1" x14ac:dyDescent="0.3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6">
        <v>25.86</v>
      </c>
      <c r="T4021" s="1">
        <v>3</v>
      </c>
      <c r="U4021" s="1">
        <v>0</v>
      </c>
      <c r="V4021" s="9">
        <v>6.7236000000000002</v>
      </c>
    </row>
    <row r="4022" spans="1:22" ht="14.25" customHeight="1" x14ac:dyDescent="0.3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6">
        <v>170.05799999999999</v>
      </c>
      <c r="T4022" s="1">
        <v>3</v>
      </c>
      <c r="U4022" s="1">
        <v>0.3</v>
      </c>
      <c r="V4022" s="9">
        <v>-4.858799999999988</v>
      </c>
    </row>
    <row r="4023" spans="1:22" ht="14.25" customHeight="1" x14ac:dyDescent="0.3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6">
        <v>82.782000000000011</v>
      </c>
      <c r="T4023" s="1">
        <v>3</v>
      </c>
      <c r="U4023" s="1">
        <v>0.4</v>
      </c>
      <c r="V4023" s="9">
        <v>-15.176700000000004</v>
      </c>
    </row>
    <row r="4024" spans="1:22" ht="14.25" customHeight="1" x14ac:dyDescent="0.3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6">
        <v>853.92999999999984</v>
      </c>
      <c r="T4024" s="1">
        <v>5</v>
      </c>
      <c r="U4024" s="1">
        <v>0.3</v>
      </c>
      <c r="V4024" s="9">
        <v>0</v>
      </c>
    </row>
    <row r="4025" spans="1:22" ht="14.25" customHeight="1" x14ac:dyDescent="0.3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6">
        <v>556.66499999999996</v>
      </c>
      <c r="T4025" s="1">
        <v>5</v>
      </c>
      <c r="U4025" s="1">
        <v>0.15</v>
      </c>
      <c r="V4025" s="9">
        <v>6.5490000000000208</v>
      </c>
    </row>
    <row r="4026" spans="1:22" ht="14.25" customHeight="1" x14ac:dyDescent="0.3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6">
        <v>95.84</v>
      </c>
      <c r="T4026" s="1">
        <v>4</v>
      </c>
      <c r="U4026" s="1">
        <v>0.2</v>
      </c>
      <c r="V4026" s="9">
        <v>34.741999999999997</v>
      </c>
    </row>
    <row r="4027" spans="1:22" ht="14.25" customHeight="1" x14ac:dyDescent="0.3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6">
        <v>29.664000000000001</v>
      </c>
      <c r="T4027" s="1">
        <v>4</v>
      </c>
      <c r="U4027" s="1">
        <v>0.2</v>
      </c>
      <c r="V4027" s="9">
        <v>10.011599999999998</v>
      </c>
    </row>
    <row r="4028" spans="1:22" ht="14.25" customHeight="1" x14ac:dyDescent="0.3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6">
        <v>9.1840000000000011</v>
      </c>
      <c r="T4028" s="1">
        <v>7</v>
      </c>
      <c r="U4028" s="1">
        <v>0.2</v>
      </c>
      <c r="V4028" s="9">
        <v>2.8699999999999992</v>
      </c>
    </row>
    <row r="4029" spans="1:22" ht="14.25" customHeight="1" x14ac:dyDescent="0.3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6">
        <v>153.584</v>
      </c>
      <c r="T4029" s="1">
        <v>2</v>
      </c>
      <c r="U4029" s="1">
        <v>0.2</v>
      </c>
      <c r="V4029" s="9">
        <v>13.438599999999994</v>
      </c>
    </row>
    <row r="4030" spans="1:22" ht="14.25" customHeight="1" x14ac:dyDescent="0.3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6">
        <v>12.863999999999995</v>
      </c>
      <c r="T4030" s="1">
        <v>8</v>
      </c>
      <c r="U4030" s="1">
        <v>0.8</v>
      </c>
      <c r="V4030" s="9">
        <v>-22.512</v>
      </c>
    </row>
    <row r="4031" spans="1:22" ht="14.25" customHeight="1" x14ac:dyDescent="0.3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6">
        <v>479.97</v>
      </c>
      <c r="T4031" s="1">
        <v>3</v>
      </c>
      <c r="U4031" s="1">
        <v>0</v>
      </c>
      <c r="V4031" s="9">
        <v>239.98500000000001</v>
      </c>
    </row>
    <row r="4032" spans="1:22" ht="14.25" customHeight="1" x14ac:dyDescent="0.3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6">
        <v>232.88</v>
      </c>
      <c r="T4032" s="1">
        <v>4</v>
      </c>
      <c r="U4032" s="1">
        <v>0</v>
      </c>
      <c r="V4032" s="9">
        <v>60.5488</v>
      </c>
    </row>
    <row r="4033" spans="1:22" ht="14.25" customHeight="1" x14ac:dyDescent="0.3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6">
        <v>236.88</v>
      </c>
      <c r="T4033" s="1">
        <v>6</v>
      </c>
      <c r="U4033" s="1">
        <v>0</v>
      </c>
      <c r="V4033" s="9">
        <v>66.326400000000007</v>
      </c>
    </row>
    <row r="4034" spans="1:22" ht="14.25" customHeight="1" x14ac:dyDescent="0.3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6">
        <v>29.900000000000002</v>
      </c>
      <c r="T4034" s="1">
        <v>5</v>
      </c>
      <c r="U4034" s="1">
        <v>0</v>
      </c>
      <c r="V4034" s="9">
        <v>14.651</v>
      </c>
    </row>
    <row r="4035" spans="1:22" ht="14.25" customHeight="1" x14ac:dyDescent="0.3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6">
        <v>100</v>
      </c>
      <c r="T4035" s="1">
        <v>4</v>
      </c>
      <c r="U4035" s="1">
        <v>0</v>
      </c>
      <c r="V4035" s="9">
        <v>21</v>
      </c>
    </row>
    <row r="4036" spans="1:22" ht="14.25" customHeight="1" x14ac:dyDescent="0.3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6">
        <v>18.693000000000001</v>
      </c>
      <c r="T4036" s="1">
        <v>3</v>
      </c>
      <c r="U4036" s="1">
        <v>0.7</v>
      </c>
      <c r="V4036" s="9">
        <v>-14.331299999999992</v>
      </c>
    </row>
    <row r="4037" spans="1:22" ht="14.25" customHeight="1" x14ac:dyDescent="0.3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6">
        <v>383.952</v>
      </c>
      <c r="T4037" s="1">
        <v>6</v>
      </c>
      <c r="U4037" s="1">
        <v>0.2</v>
      </c>
      <c r="V4037" s="9">
        <v>76.790399999999977</v>
      </c>
    </row>
    <row r="4038" spans="1:22" ht="14.25" customHeight="1" x14ac:dyDescent="0.3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6">
        <v>24.816000000000003</v>
      </c>
      <c r="T4038" s="1">
        <v>2</v>
      </c>
      <c r="U4038" s="1">
        <v>0.2</v>
      </c>
      <c r="V4038" s="9">
        <v>1.5509999999999984</v>
      </c>
    </row>
    <row r="4039" spans="1:22" ht="14.25" customHeight="1" x14ac:dyDescent="0.3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6">
        <v>24.900000000000002</v>
      </c>
      <c r="T4039" s="1">
        <v>5</v>
      </c>
      <c r="U4039" s="1">
        <v>0</v>
      </c>
      <c r="V4039" s="9">
        <v>8.2169999999999987</v>
      </c>
    </row>
    <row r="4040" spans="1:22" ht="14.25" customHeight="1" x14ac:dyDescent="0.3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6">
        <v>21.12</v>
      </c>
      <c r="T4040" s="1">
        <v>4</v>
      </c>
      <c r="U4040" s="1">
        <v>0</v>
      </c>
      <c r="V4040" s="9">
        <v>9.5039999999999996</v>
      </c>
    </row>
    <row r="4041" spans="1:22" ht="14.25" customHeight="1" x14ac:dyDescent="0.3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6">
        <v>767.95200000000011</v>
      </c>
      <c r="T4041" s="1">
        <v>6</v>
      </c>
      <c r="U4041" s="1">
        <v>0.2</v>
      </c>
      <c r="V4041" s="9">
        <v>287.98199999999997</v>
      </c>
    </row>
    <row r="4042" spans="1:22" ht="14.25" customHeight="1" x14ac:dyDescent="0.3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6">
        <v>14.352000000000002</v>
      </c>
      <c r="T4042" s="1">
        <v>3</v>
      </c>
      <c r="U4042" s="1">
        <v>0.2</v>
      </c>
      <c r="V4042" s="9">
        <v>4.6643999999999988</v>
      </c>
    </row>
    <row r="4043" spans="1:22" ht="14.25" customHeight="1" x14ac:dyDescent="0.3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6">
        <v>191.976</v>
      </c>
      <c r="T4043" s="1">
        <v>3</v>
      </c>
      <c r="U4043" s="1">
        <v>0.2</v>
      </c>
      <c r="V4043" s="9">
        <v>19.197599999999994</v>
      </c>
    </row>
    <row r="4044" spans="1:22" ht="14.25" customHeight="1" x14ac:dyDescent="0.3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6">
        <v>274.77</v>
      </c>
      <c r="T4044" s="1">
        <v>9</v>
      </c>
      <c r="U4044" s="1">
        <v>0</v>
      </c>
      <c r="V4044" s="9">
        <v>126.39420000000001</v>
      </c>
    </row>
    <row r="4045" spans="1:22" ht="14.25" customHeight="1" x14ac:dyDescent="0.3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6">
        <v>70.56</v>
      </c>
      <c r="T4045" s="1">
        <v>6</v>
      </c>
      <c r="U4045" s="1">
        <v>0</v>
      </c>
      <c r="V4045" s="9">
        <v>23.990399999999994</v>
      </c>
    </row>
    <row r="4046" spans="1:22" ht="14.25" customHeight="1" x14ac:dyDescent="0.3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6">
        <v>204.85</v>
      </c>
      <c r="T4046" s="1">
        <v>5</v>
      </c>
      <c r="U4046" s="1">
        <v>0</v>
      </c>
      <c r="V4046" s="9">
        <v>57.358000000000011</v>
      </c>
    </row>
    <row r="4047" spans="1:22" ht="14.25" customHeight="1" x14ac:dyDescent="0.3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6">
        <v>9.155999999999997</v>
      </c>
      <c r="T4047" s="1">
        <v>3</v>
      </c>
      <c r="U4047" s="1">
        <v>0.8</v>
      </c>
      <c r="V4047" s="9">
        <v>-13.734000000000002</v>
      </c>
    </row>
    <row r="4048" spans="1:22" ht="14.25" customHeight="1" x14ac:dyDescent="0.3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6">
        <v>23.991999999999994</v>
      </c>
      <c r="T4048" s="1">
        <v>2</v>
      </c>
      <c r="U4048" s="1">
        <v>0.8</v>
      </c>
      <c r="V4048" s="9">
        <v>-62.379199999999997</v>
      </c>
    </row>
    <row r="4049" spans="1:22" ht="14.25" customHeight="1" x14ac:dyDescent="0.3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6">
        <v>80.88</v>
      </c>
      <c r="T4049" s="1">
        <v>3</v>
      </c>
      <c r="U4049" s="1">
        <v>0</v>
      </c>
      <c r="V4049" s="9">
        <v>39.6312</v>
      </c>
    </row>
    <row r="4050" spans="1:22" ht="14.25" customHeight="1" x14ac:dyDescent="0.3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6">
        <v>599.9</v>
      </c>
      <c r="T4050" s="1">
        <v>10</v>
      </c>
      <c r="U4050" s="1">
        <v>0</v>
      </c>
      <c r="V4050" s="9">
        <v>191.96799999999996</v>
      </c>
    </row>
    <row r="4051" spans="1:22" ht="14.25" customHeight="1" x14ac:dyDescent="0.3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6">
        <v>276.69</v>
      </c>
      <c r="T4051" s="1">
        <v>3</v>
      </c>
      <c r="U4051" s="1">
        <v>0</v>
      </c>
      <c r="V4051" s="9">
        <v>49.804199999999994</v>
      </c>
    </row>
    <row r="4052" spans="1:22" ht="14.25" customHeight="1" x14ac:dyDescent="0.3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6">
        <v>172.76400000000001</v>
      </c>
      <c r="T4052" s="1">
        <v>2</v>
      </c>
      <c r="U4052" s="1">
        <v>0.1</v>
      </c>
      <c r="V4052" s="9">
        <v>32.633200000000016</v>
      </c>
    </row>
    <row r="4053" spans="1:22" ht="14.25" customHeight="1" x14ac:dyDescent="0.3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6">
        <v>4.2240000000000002</v>
      </c>
      <c r="T4053" s="1">
        <v>3</v>
      </c>
      <c r="U4053" s="1">
        <v>0.2</v>
      </c>
      <c r="V4053" s="9">
        <v>1.4783999999999997</v>
      </c>
    </row>
    <row r="4054" spans="1:22" ht="14.25" customHeight="1" x14ac:dyDescent="0.3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6">
        <v>409.27199999999999</v>
      </c>
      <c r="T4054" s="1">
        <v>2</v>
      </c>
      <c r="U4054" s="1">
        <v>0.4</v>
      </c>
      <c r="V4054" s="9">
        <v>-81.854399999999998</v>
      </c>
    </row>
    <row r="4055" spans="1:22" ht="14.25" customHeight="1" x14ac:dyDescent="0.3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6">
        <v>55.44</v>
      </c>
      <c r="T4055" s="1">
        <v>11</v>
      </c>
      <c r="U4055" s="1">
        <v>0.2</v>
      </c>
      <c r="V4055" s="9">
        <v>18.017999999999997</v>
      </c>
    </row>
    <row r="4056" spans="1:22" ht="14.25" customHeight="1" x14ac:dyDescent="0.3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6">
        <v>20.928000000000001</v>
      </c>
      <c r="T4056" s="1">
        <v>4</v>
      </c>
      <c r="U4056" s="1">
        <v>0.2</v>
      </c>
      <c r="V4056" s="9">
        <v>6.8015999999999996</v>
      </c>
    </row>
    <row r="4057" spans="1:22" ht="14.25" customHeight="1" x14ac:dyDescent="0.3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6">
        <v>1801.6320000000001</v>
      </c>
      <c r="T4057" s="1">
        <v>6</v>
      </c>
      <c r="U4057" s="1">
        <v>0.2</v>
      </c>
      <c r="V4057" s="9">
        <v>-337.80600000000004</v>
      </c>
    </row>
    <row r="4058" spans="1:22" ht="14.25" customHeight="1" x14ac:dyDescent="0.3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6">
        <v>67.175999999999988</v>
      </c>
      <c r="T4058" s="1">
        <v>1</v>
      </c>
      <c r="U4058" s="1">
        <v>0.4</v>
      </c>
      <c r="V4058" s="9">
        <v>-20.152800000000006</v>
      </c>
    </row>
    <row r="4059" spans="1:22" ht="14.25" customHeight="1" x14ac:dyDescent="0.3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6">
        <v>646.20000000000005</v>
      </c>
      <c r="T4059" s="1">
        <v>5</v>
      </c>
      <c r="U4059" s="1">
        <v>0.2</v>
      </c>
      <c r="V4059" s="9">
        <v>-8.0774999999999864</v>
      </c>
    </row>
    <row r="4060" spans="1:22" ht="14.25" customHeight="1" x14ac:dyDescent="0.3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6">
        <v>72.744000000000014</v>
      </c>
      <c r="T4060" s="1">
        <v>7</v>
      </c>
      <c r="U4060" s="1">
        <v>0.2</v>
      </c>
      <c r="V4060" s="9">
        <v>-15.458100000000007</v>
      </c>
    </row>
    <row r="4061" spans="1:22" ht="14.25" customHeight="1" x14ac:dyDescent="0.3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6">
        <v>572.16000000000008</v>
      </c>
      <c r="T4061" s="1">
        <v>3</v>
      </c>
      <c r="U4061" s="1">
        <v>0.2</v>
      </c>
      <c r="V4061" s="9">
        <v>35.759999999999962</v>
      </c>
    </row>
    <row r="4062" spans="1:22" ht="14.25" customHeight="1" x14ac:dyDescent="0.3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6">
        <v>68.111999999999995</v>
      </c>
      <c r="T4062" s="1">
        <v>3</v>
      </c>
      <c r="U4062" s="1">
        <v>0.2</v>
      </c>
      <c r="V4062" s="9">
        <v>17.879399999999997</v>
      </c>
    </row>
    <row r="4063" spans="1:22" ht="14.25" customHeight="1" x14ac:dyDescent="0.3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6">
        <v>25.031999999999996</v>
      </c>
      <c r="T4063" s="1">
        <v>3</v>
      </c>
      <c r="U4063" s="1">
        <v>0.2</v>
      </c>
      <c r="V4063" s="9">
        <v>7.822499999999998</v>
      </c>
    </row>
    <row r="4064" spans="1:22" ht="14.25" customHeight="1" x14ac:dyDescent="0.3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6">
        <v>39.992000000000004</v>
      </c>
      <c r="T4064" s="1">
        <v>1</v>
      </c>
      <c r="U4064" s="1">
        <v>0.2</v>
      </c>
      <c r="V4064" s="9">
        <v>7.4984999999999964</v>
      </c>
    </row>
    <row r="4065" spans="1:22" ht="14.25" customHeight="1" x14ac:dyDescent="0.3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6">
        <v>20.015999999999998</v>
      </c>
      <c r="T4065" s="1">
        <v>9</v>
      </c>
      <c r="U4065" s="1">
        <v>0.2</v>
      </c>
      <c r="V4065" s="9">
        <v>1.7514000000000003</v>
      </c>
    </row>
    <row r="4066" spans="1:22" ht="14.25" customHeight="1" x14ac:dyDescent="0.3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6">
        <v>3.1040000000000001</v>
      </c>
      <c r="T4066" s="1">
        <v>1</v>
      </c>
      <c r="U4066" s="1">
        <v>0.2</v>
      </c>
      <c r="V4066" s="9">
        <v>0.34919999999999951</v>
      </c>
    </row>
    <row r="4067" spans="1:22" ht="14.25" customHeight="1" x14ac:dyDescent="0.3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6">
        <v>7.52</v>
      </c>
      <c r="T4067" s="1">
        <v>5</v>
      </c>
      <c r="U4067" s="1">
        <v>0.2</v>
      </c>
      <c r="V4067" s="9">
        <v>1.4099999999999997</v>
      </c>
    </row>
    <row r="4068" spans="1:22" ht="14.25" customHeight="1" x14ac:dyDescent="0.3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6">
        <v>10.272000000000002</v>
      </c>
      <c r="T4068" s="1">
        <v>3</v>
      </c>
      <c r="U4068" s="1">
        <v>0.2</v>
      </c>
      <c r="V4068" s="9">
        <v>0.89880000000000004</v>
      </c>
    </row>
    <row r="4069" spans="1:22" ht="14.25" customHeight="1" x14ac:dyDescent="0.3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6">
        <v>47.808000000000007</v>
      </c>
      <c r="T4069" s="1">
        <v>12</v>
      </c>
      <c r="U4069" s="1">
        <v>0.2</v>
      </c>
      <c r="V4069" s="9">
        <v>15.537599999999998</v>
      </c>
    </row>
    <row r="4070" spans="1:22" ht="14.25" customHeight="1" x14ac:dyDescent="0.3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6">
        <v>978.83999999999992</v>
      </c>
      <c r="T4070" s="1">
        <v>9</v>
      </c>
      <c r="U4070" s="1">
        <v>0.2</v>
      </c>
      <c r="V4070" s="9">
        <v>110.1194999999999</v>
      </c>
    </row>
    <row r="4071" spans="1:22" ht="14.25" customHeight="1" x14ac:dyDescent="0.3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6">
        <v>13.139999999999997</v>
      </c>
      <c r="T4071" s="1">
        <v>9</v>
      </c>
      <c r="U4071" s="1">
        <v>0.8</v>
      </c>
      <c r="V4071" s="9">
        <v>-21.681000000000004</v>
      </c>
    </row>
    <row r="4072" spans="1:22" ht="14.25" customHeight="1" x14ac:dyDescent="0.3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6">
        <v>10.023999999999997</v>
      </c>
      <c r="T4072" s="1">
        <v>4</v>
      </c>
      <c r="U4072" s="1">
        <v>0.8</v>
      </c>
      <c r="V4072" s="9">
        <v>-16.539600000000007</v>
      </c>
    </row>
    <row r="4073" spans="1:22" ht="14.25" customHeight="1" x14ac:dyDescent="0.3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6">
        <v>156.37279999999998</v>
      </c>
      <c r="T4073" s="1">
        <v>2</v>
      </c>
      <c r="U4073" s="1">
        <v>0.32</v>
      </c>
      <c r="V4073" s="9">
        <v>-52.890800000000027</v>
      </c>
    </row>
    <row r="4074" spans="1:22" ht="14.25" customHeight="1" x14ac:dyDescent="0.3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6">
        <v>999.98</v>
      </c>
      <c r="T4074" s="1">
        <v>2</v>
      </c>
      <c r="U4074" s="1">
        <v>0</v>
      </c>
      <c r="V4074" s="9">
        <v>449.99099999999999</v>
      </c>
    </row>
    <row r="4075" spans="1:22" ht="14.25" customHeight="1" x14ac:dyDescent="0.3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6">
        <v>821.94</v>
      </c>
      <c r="T4075" s="1">
        <v>6</v>
      </c>
      <c r="U4075" s="1">
        <v>0</v>
      </c>
      <c r="V4075" s="9">
        <v>213.70440000000002</v>
      </c>
    </row>
    <row r="4076" spans="1:22" ht="14.25" customHeight="1" x14ac:dyDescent="0.3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6">
        <v>220.06399999999999</v>
      </c>
      <c r="T4076" s="1">
        <v>4</v>
      </c>
      <c r="U4076" s="1">
        <v>0.2</v>
      </c>
      <c r="V4076" s="9">
        <v>55.016000000000012</v>
      </c>
    </row>
    <row r="4077" spans="1:22" ht="14.25" customHeight="1" x14ac:dyDescent="0.3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6">
        <v>339.13600000000002</v>
      </c>
      <c r="T4077" s="1">
        <v>4</v>
      </c>
      <c r="U4077" s="1">
        <v>0.2</v>
      </c>
      <c r="V4077" s="9">
        <v>0</v>
      </c>
    </row>
    <row r="4078" spans="1:22" ht="14.25" customHeight="1" x14ac:dyDescent="0.3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6">
        <v>7.04</v>
      </c>
      <c r="T4078" s="1">
        <v>2</v>
      </c>
      <c r="U4078" s="1">
        <v>0</v>
      </c>
      <c r="V4078" s="9">
        <v>3.3087999999999997</v>
      </c>
    </row>
    <row r="4079" spans="1:22" ht="14.25" customHeight="1" x14ac:dyDescent="0.3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6">
        <v>5.04</v>
      </c>
      <c r="T4079" s="1">
        <v>4</v>
      </c>
      <c r="U4079" s="1">
        <v>0</v>
      </c>
      <c r="V4079" s="9">
        <v>0.2016</v>
      </c>
    </row>
    <row r="4080" spans="1:22" ht="14.25" customHeight="1" x14ac:dyDescent="0.3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6">
        <v>116.28</v>
      </c>
      <c r="T4080" s="1">
        <v>3</v>
      </c>
      <c r="U4080" s="1">
        <v>0</v>
      </c>
      <c r="V4080" s="9">
        <v>56.977199999999996</v>
      </c>
    </row>
    <row r="4081" spans="1:22" ht="14.25" customHeight="1" x14ac:dyDescent="0.3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6">
        <v>47.975999999999999</v>
      </c>
      <c r="T4081" s="1">
        <v>3</v>
      </c>
      <c r="U4081" s="1">
        <v>0.2</v>
      </c>
      <c r="V4081" s="9">
        <v>4.7976000000000028</v>
      </c>
    </row>
    <row r="4082" spans="1:22" ht="14.25" customHeight="1" x14ac:dyDescent="0.3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6">
        <v>60.048000000000002</v>
      </c>
      <c r="T4082" s="1">
        <v>9</v>
      </c>
      <c r="U4082" s="1">
        <v>0.2</v>
      </c>
      <c r="V4082" s="9">
        <v>22.518000000000001</v>
      </c>
    </row>
    <row r="4083" spans="1:22" ht="14.25" customHeight="1" x14ac:dyDescent="0.3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6">
        <v>5.0220000000000002</v>
      </c>
      <c r="T4083" s="1">
        <v>1</v>
      </c>
      <c r="U4083" s="1">
        <v>0.7</v>
      </c>
      <c r="V4083" s="9">
        <v>-3.5153999999999996</v>
      </c>
    </row>
    <row r="4084" spans="1:22" ht="14.25" customHeight="1" x14ac:dyDescent="0.3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6">
        <v>182.99399999999997</v>
      </c>
      <c r="T4084" s="1">
        <v>3</v>
      </c>
      <c r="U4084" s="1">
        <v>0.8</v>
      </c>
      <c r="V4084" s="9">
        <v>-320.23950000000013</v>
      </c>
    </row>
    <row r="4085" spans="1:22" ht="14.25" customHeight="1" x14ac:dyDescent="0.3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6">
        <v>10.272000000000002</v>
      </c>
      <c r="T4085" s="1">
        <v>3</v>
      </c>
      <c r="U4085" s="1">
        <v>0.2</v>
      </c>
      <c r="V4085" s="9">
        <v>3.2099999999999982</v>
      </c>
    </row>
    <row r="4086" spans="1:22" ht="14.25" customHeight="1" x14ac:dyDescent="0.3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6">
        <v>7.857000000000002</v>
      </c>
      <c r="T4086" s="1">
        <v>3</v>
      </c>
      <c r="U4086" s="1">
        <v>0.7</v>
      </c>
      <c r="V4086" s="9">
        <v>-6.0236999999999998</v>
      </c>
    </row>
    <row r="4087" spans="1:22" ht="14.25" customHeight="1" x14ac:dyDescent="0.3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6">
        <v>302.38400000000001</v>
      </c>
      <c r="T4087" s="1">
        <v>2</v>
      </c>
      <c r="U4087" s="1">
        <v>0.2</v>
      </c>
      <c r="V4087" s="9">
        <v>30.238400000000013</v>
      </c>
    </row>
    <row r="4088" spans="1:22" ht="14.25" customHeight="1" x14ac:dyDescent="0.3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6">
        <v>20.952000000000002</v>
      </c>
      <c r="T4088" s="1">
        <v>3</v>
      </c>
      <c r="U4088" s="1">
        <v>0.2</v>
      </c>
      <c r="V4088" s="9">
        <v>7.0712999999999981</v>
      </c>
    </row>
    <row r="4089" spans="1:22" ht="14.25" customHeight="1" x14ac:dyDescent="0.3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6">
        <v>11.784000000000001</v>
      </c>
      <c r="T4089" s="1">
        <v>3</v>
      </c>
      <c r="U4089" s="1">
        <v>0.2</v>
      </c>
      <c r="V4089" s="9">
        <v>3.9770999999999996</v>
      </c>
    </row>
    <row r="4090" spans="1:22" ht="14.25" customHeight="1" x14ac:dyDescent="0.3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6">
        <v>638.82000000000005</v>
      </c>
      <c r="T4090" s="1">
        <v>9</v>
      </c>
      <c r="U4090" s="1">
        <v>0</v>
      </c>
      <c r="V4090" s="9">
        <v>172.48140000000001</v>
      </c>
    </row>
    <row r="4091" spans="1:22" ht="14.25" customHeight="1" x14ac:dyDescent="0.3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6">
        <v>20.7</v>
      </c>
      <c r="T4091" s="1">
        <v>2</v>
      </c>
      <c r="U4091" s="1">
        <v>0</v>
      </c>
      <c r="V4091" s="9">
        <v>9.9359999999999999</v>
      </c>
    </row>
    <row r="4092" spans="1:22" ht="14.25" customHeight="1" x14ac:dyDescent="0.3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6">
        <v>10.95</v>
      </c>
      <c r="T4092" s="1">
        <v>3</v>
      </c>
      <c r="U4092" s="1">
        <v>0</v>
      </c>
      <c r="V4092" s="9">
        <v>3.2849999999999993</v>
      </c>
    </row>
    <row r="4093" spans="1:22" ht="14.25" customHeight="1" x14ac:dyDescent="0.3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6">
        <v>14.352000000000002</v>
      </c>
      <c r="T4093" s="1">
        <v>3</v>
      </c>
      <c r="U4093" s="1">
        <v>0.2</v>
      </c>
      <c r="V4093" s="9">
        <v>4.6643999999999988</v>
      </c>
    </row>
    <row r="4094" spans="1:22" ht="14.25" customHeight="1" x14ac:dyDescent="0.3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6">
        <v>221.024</v>
      </c>
      <c r="T4094" s="1">
        <v>2</v>
      </c>
      <c r="U4094" s="1">
        <v>0.2</v>
      </c>
      <c r="V4094" s="9">
        <v>-55.256</v>
      </c>
    </row>
    <row r="4095" spans="1:22" ht="14.25" customHeight="1" x14ac:dyDescent="0.3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6">
        <v>3080</v>
      </c>
      <c r="T4095" s="1">
        <v>7</v>
      </c>
      <c r="U4095" s="1">
        <v>0</v>
      </c>
      <c r="V4095" s="9">
        <v>1416.7999999999997</v>
      </c>
    </row>
    <row r="4096" spans="1:22" ht="14.25" customHeight="1" x14ac:dyDescent="0.3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6">
        <v>79.959999999999994</v>
      </c>
      <c r="T4096" s="1">
        <v>4</v>
      </c>
      <c r="U4096" s="1">
        <v>0</v>
      </c>
      <c r="V4096" s="9">
        <v>18.390799999999999</v>
      </c>
    </row>
    <row r="4097" spans="1:22" ht="14.25" customHeight="1" x14ac:dyDescent="0.3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6">
        <v>587.97</v>
      </c>
      <c r="T4097" s="1">
        <v>3</v>
      </c>
      <c r="U4097" s="1">
        <v>0</v>
      </c>
      <c r="V4097" s="9">
        <v>170.51129999999998</v>
      </c>
    </row>
    <row r="4098" spans="1:22" ht="14.25" customHeight="1" x14ac:dyDescent="0.3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6">
        <v>32.400000000000006</v>
      </c>
      <c r="T4098" s="1">
        <v>5</v>
      </c>
      <c r="U4098" s="1">
        <v>0</v>
      </c>
      <c r="V4098" s="9">
        <v>15.552000000000001</v>
      </c>
    </row>
    <row r="4099" spans="1:22" ht="14.25" customHeight="1" x14ac:dyDescent="0.3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6">
        <v>404.90000000000003</v>
      </c>
      <c r="T4099" s="1">
        <v>5</v>
      </c>
      <c r="U4099" s="1">
        <v>0</v>
      </c>
      <c r="V4099" s="9">
        <v>16.195999999999984</v>
      </c>
    </row>
    <row r="4100" spans="1:22" ht="14.25" customHeight="1" x14ac:dyDescent="0.3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6">
        <v>9449.9500000000007</v>
      </c>
      <c r="T4100" s="1">
        <v>5</v>
      </c>
      <c r="U4100" s="1">
        <v>0</v>
      </c>
      <c r="V4100" s="9">
        <v>4630.4755000000005</v>
      </c>
    </row>
    <row r="4101" spans="1:22" ht="14.25" customHeight="1" x14ac:dyDescent="0.3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6">
        <v>12.94</v>
      </c>
      <c r="T4101" s="1">
        <v>2</v>
      </c>
      <c r="U4101" s="1">
        <v>0</v>
      </c>
      <c r="V4101" s="9">
        <v>6.47</v>
      </c>
    </row>
    <row r="4102" spans="1:22" ht="14.25" customHeight="1" x14ac:dyDescent="0.3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6">
        <v>2.2639999999999993</v>
      </c>
      <c r="T4102" s="1">
        <v>1</v>
      </c>
      <c r="U4102" s="1">
        <v>0.8</v>
      </c>
      <c r="V4102" s="9">
        <v>-5.2072000000000012</v>
      </c>
    </row>
    <row r="4103" spans="1:22" ht="14.25" customHeight="1" x14ac:dyDescent="0.3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6">
        <v>0.44399999999999995</v>
      </c>
      <c r="T4103" s="1">
        <v>1</v>
      </c>
      <c r="U4103" s="1">
        <v>0.8</v>
      </c>
      <c r="V4103" s="9">
        <v>-1.1100000000000003</v>
      </c>
    </row>
    <row r="4104" spans="1:22" ht="14.25" customHeight="1" x14ac:dyDescent="0.3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6">
        <v>146.17600000000002</v>
      </c>
      <c r="T4104" s="1">
        <v>8</v>
      </c>
      <c r="U4104" s="1">
        <v>0.2</v>
      </c>
      <c r="V4104" s="9">
        <v>47.50719999999999</v>
      </c>
    </row>
    <row r="4105" spans="1:22" ht="14.25" customHeight="1" x14ac:dyDescent="0.3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6">
        <v>15.92</v>
      </c>
      <c r="T4105" s="1">
        <v>2</v>
      </c>
      <c r="U4105" s="1">
        <v>0</v>
      </c>
      <c r="V4105" s="9">
        <v>7.0048000000000012</v>
      </c>
    </row>
    <row r="4106" spans="1:22" ht="14.25" customHeight="1" x14ac:dyDescent="0.3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6">
        <v>159.96000000000004</v>
      </c>
      <c r="T4106" s="1">
        <v>5</v>
      </c>
      <c r="U4106" s="1">
        <v>0.2</v>
      </c>
      <c r="V4106" s="9">
        <v>17.995499999999979</v>
      </c>
    </row>
    <row r="4107" spans="1:22" ht="14.25" customHeight="1" x14ac:dyDescent="0.3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6">
        <v>13.76</v>
      </c>
      <c r="T4107" s="1">
        <v>2</v>
      </c>
      <c r="U4107" s="1">
        <v>0.2</v>
      </c>
      <c r="V4107" s="9">
        <v>4.6440000000000001</v>
      </c>
    </row>
    <row r="4108" spans="1:22" ht="14.25" customHeight="1" x14ac:dyDescent="0.3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6">
        <v>4.3119999999999985</v>
      </c>
      <c r="T4108" s="1">
        <v>2</v>
      </c>
      <c r="U4108" s="1">
        <v>0.8</v>
      </c>
      <c r="V4108" s="9">
        <v>-6.8992000000000022</v>
      </c>
    </row>
    <row r="4109" spans="1:22" ht="14.25" customHeight="1" x14ac:dyDescent="0.3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6">
        <v>13.96</v>
      </c>
      <c r="T4109" s="1">
        <v>2</v>
      </c>
      <c r="U4109" s="1">
        <v>0</v>
      </c>
      <c r="V4109" s="9">
        <v>0.27919999999999945</v>
      </c>
    </row>
    <row r="4110" spans="1:22" ht="14.25" customHeight="1" x14ac:dyDescent="0.3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6">
        <v>27.414000000000001</v>
      </c>
      <c r="T4110" s="1">
        <v>3</v>
      </c>
      <c r="U4110" s="1">
        <v>0.4</v>
      </c>
      <c r="V4110" s="9">
        <v>-14.163900000000005</v>
      </c>
    </row>
    <row r="4111" spans="1:22" ht="14.25" customHeight="1" x14ac:dyDescent="0.3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6">
        <v>73.98</v>
      </c>
      <c r="T4111" s="1">
        <v>2</v>
      </c>
      <c r="U4111" s="1">
        <v>0</v>
      </c>
      <c r="V4111" s="9">
        <v>19.974600000000002</v>
      </c>
    </row>
    <row r="4112" spans="1:22" ht="14.25" customHeight="1" x14ac:dyDescent="0.3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6">
        <v>160.97999999999999</v>
      </c>
      <c r="T4112" s="1">
        <v>1</v>
      </c>
      <c r="U4112" s="1">
        <v>0</v>
      </c>
      <c r="V4112" s="9">
        <v>20.927400000000006</v>
      </c>
    </row>
    <row r="4113" spans="1:22" ht="14.25" customHeight="1" x14ac:dyDescent="0.3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6">
        <v>17.34</v>
      </c>
      <c r="T4113" s="1">
        <v>3</v>
      </c>
      <c r="U4113" s="1">
        <v>0</v>
      </c>
      <c r="V4113" s="9">
        <v>8.4966000000000008</v>
      </c>
    </row>
    <row r="4114" spans="1:22" ht="14.25" customHeight="1" x14ac:dyDescent="0.3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6">
        <v>3.28</v>
      </c>
      <c r="T4114" s="1">
        <v>1</v>
      </c>
      <c r="U4114" s="1">
        <v>0</v>
      </c>
      <c r="V4114" s="9">
        <v>0.9511999999999996</v>
      </c>
    </row>
    <row r="4115" spans="1:22" ht="14.25" customHeight="1" x14ac:dyDescent="0.3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6">
        <v>8.8559999999999999</v>
      </c>
      <c r="T4115" s="1">
        <v>3</v>
      </c>
      <c r="U4115" s="1">
        <v>0.2</v>
      </c>
      <c r="V4115" s="9">
        <v>2.9888999999999997</v>
      </c>
    </row>
    <row r="4116" spans="1:22" ht="14.25" customHeight="1" x14ac:dyDescent="0.3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6">
        <v>158.376</v>
      </c>
      <c r="T4116" s="1">
        <v>3</v>
      </c>
      <c r="U4116" s="1">
        <v>0.2</v>
      </c>
      <c r="V4116" s="9">
        <v>13.857900000000008</v>
      </c>
    </row>
    <row r="4117" spans="1:22" ht="14.25" customHeight="1" x14ac:dyDescent="0.3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6">
        <v>1219.96</v>
      </c>
      <c r="T4117" s="1">
        <v>5</v>
      </c>
      <c r="U4117" s="1">
        <v>0.2</v>
      </c>
      <c r="V4117" s="9">
        <v>381.23749999999995</v>
      </c>
    </row>
    <row r="4118" spans="1:22" ht="14.25" customHeight="1" x14ac:dyDescent="0.3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6">
        <v>3.1680000000000001</v>
      </c>
      <c r="T4118" s="1">
        <v>2</v>
      </c>
      <c r="U4118" s="1">
        <v>0.2</v>
      </c>
      <c r="V4118" s="9">
        <v>0.99</v>
      </c>
    </row>
    <row r="4119" spans="1:22" ht="14.25" customHeight="1" x14ac:dyDescent="0.3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6">
        <v>19.440000000000001</v>
      </c>
      <c r="T4119" s="1">
        <v>3</v>
      </c>
      <c r="U4119" s="1">
        <v>0</v>
      </c>
      <c r="V4119" s="9">
        <v>9.3312000000000008</v>
      </c>
    </row>
    <row r="4120" spans="1:22" ht="14.25" customHeight="1" x14ac:dyDescent="0.3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6">
        <v>454.86</v>
      </c>
      <c r="T4120" s="1">
        <v>7</v>
      </c>
      <c r="U4120" s="1">
        <v>0</v>
      </c>
      <c r="V4120" s="9">
        <v>54.583200000000019</v>
      </c>
    </row>
    <row r="4121" spans="1:22" ht="14.25" customHeight="1" x14ac:dyDescent="0.3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6">
        <v>91.391999999999996</v>
      </c>
      <c r="T4121" s="1">
        <v>8</v>
      </c>
      <c r="U4121" s="1">
        <v>0.2</v>
      </c>
      <c r="V4121" s="9">
        <v>29.702399999999997</v>
      </c>
    </row>
    <row r="4122" spans="1:22" ht="14.25" customHeight="1" x14ac:dyDescent="0.3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6">
        <v>19.040000000000003</v>
      </c>
      <c r="T4122" s="1">
        <v>4</v>
      </c>
      <c r="U4122" s="1">
        <v>0.2</v>
      </c>
      <c r="V4122" s="9">
        <v>-1.4279999999999999</v>
      </c>
    </row>
    <row r="4123" spans="1:22" ht="14.25" customHeight="1" x14ac:dyDescent="0.3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6">
        <v>37.44</v>
      </c>
      <c r="T4123" s="1">
        <v>6</v>
      </c>
      <c r="U4123" s="1">
        <v>0</v>
      </c>
      <c r="V4123" s="9">
        <v>16.847999999999999</v>
      </c>
    </row>
    <row r="4124" spans="1:22" ht="14.25" customHeight="1" x14ac:dyDescent="0.3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6">
        <v>37.589999999999996</v>
      </c>
      <c r="T4124" s="1">
        <v>3</v>
      </c>
      <c r="U4124" s="1">
        <v>0</v>
      </c>
      <c r="V4124" s="9">
        <v>17.667299999999997</v>
      </c>
    </row>
    <row r="4125" spans="1:22" ht="14.25" customHeight="1" x14ac:dyDescent="0.3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6">
        <v>26.032</v>
      </c>
      <c r="T4125" s="1">
        <v>2</v>
      </c>
      <c r="U4125" s="1">
        <v>0.2</v>
      </c>
      <c r="V4125" s="9">
        <v>9.4365999999999985</v>
      </c>
    </row>
    <row r="4126" spans="1:22" ht="14.25" customHeight="1" x14ac:dyDescent="0.3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6">
        <v>35.910000000000004</v>
      </c>
      <c r="T4126" s="1">
        <v>3</v>
      </c>
      <c r="U4126" s="1">
        <v>0</v>
      </c>
      <c r="V4126" s="9">
        <v>9.6956999999999987</v>
      </c>
    </row>
    <row r="4127" spans="1:22" ht="14.25" customHeight="1" x14ac:dyDescent="0.3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6">
        <v>91.032000000000011</v>
      </c>
      <c r="T4127" s="1">
        <v>3</v>
      </c>
      <c r="U4127" s="1">
        <v>0.2</v>
      </c>
      <c r="V4127" s="9">
        <v>-2.2758000000000109</v>
      </c>
    </row>
    <row r="4128" spans="1:22" ht="14.25" customHeight="1" x14ac:dyDescent="0.3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6">
        <v>54.66</v>
      </c>
      <c r="T4128" s="1">
        <v>6</v>
      </c>
      <c r="U4128" s="1">
        <v>0</v>
      </c>
      <c r="V4128" s="9">
        <v>18.037799999999997</v>
      </c>
    </row>
    <row r="4129" spans="1:22" ht="14.25" customHeight="1" x14ac:dyDescent="0.3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6">
        <v>67.343999999999994</v>
      </c>
      <c r="T4129" s="1">
        <v>6</v>
      </c>
      <c r="U4129" s="1">
        <v>0.2</v>
      </c>
      <c r="V4129" s="9">
        <v>7.5761999999999894</v>
      </c>
    </row>
    <row r="4130" spans="1:22" ht="14.25" customHeight="1" x14ac:dyDescent="0.3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6">
        <v>2624.9850000000001</v>
      </c>
      <c r="T4130" s="1">
        <v>3</v>
      </c>
      <c r="U4130" s="1">
        <v>0.5</v>
      </c>
      <c r="V4130" s="9">
        <v>-944.99460000000045</v>
      </c>
    </row>
    <row r="4131" spans="1:22" ht="14.25" customHeight="1" x14ac:dyDescent="0.3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6">
        <v>73.28</v>
      </c>
      <c r="T4131" s="1">
        <v>4</v>
      </c>
      <c r="U4131" s="1">
        <v>0</v>
      </c>
      <c r="V4131" s="9">
        <v>21.251199999999997</v>
      </c>
    </row>
    <row r="4132" spans="1:22" ht="14.25" customHeight="1" x14ac:dyDescent="0.3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6">
        <v>14.479999999999997</v>
      </c>
      <c r="T4132" s="1">
        <v>5</v>
      </c>
      <c r="U4132" s="1">
        <v>0.8</v>
      </c>
      <c r="V4132" s="9">
        <v>-23.89200000000001</v>
      </c>
    </row>
    <row r="4133" spans="1:22" ht="14.25" customHeight="1" x14ac:dyDescent="0.3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6">
        <v>11.952000000000002</v>
      </c>
      <c r="T4133" s="1">
        <v>3</v>
      </c>
      <c r="U4133" s="1">
        <v>0.2</v>
      </c>
      <c r="V4133" s="9">
        <v>4.0338000000000003</v>
      </c>
    </row>
    <row r="4134" spans="1:22" ht="14.25" customHeight="1" x14ac:dyDescent="0.3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6">
        <v>15.552000000000003</v>
      </c>
      <c r="T4134" s="1">
        <v>3</v>
      </c>
      <c r="U4134" s="1">
        <v>0.2</v>
      </c>
      <c r="V4134" s="9">
        <v>5.6375999999999999</v>
      </c>
    </row>
    <row r="4135" spans="1:22" ht="14.25" customHeight="1" x14ac:dyDescent="0.3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6">
        <v>45</v>
      </c>
      <c r="T4135" s="1">
        <v>9</v>
      </c>
      <c r="U4135" s="1">
        <v>0</v>
      </c>
      <c r="V4135" s="9">
        <v>21.599999999999998</v>
      </c>
    </row>
    <row r="4136" spans="1:22" ht="14.25" customHeight="1" x14ac:dyDescent="0.3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6">
        <v>209.96999999999997</v>
      </c>
      <c r="T4136" s="1">
        <v>3</v>
      </c>
      <c r="U4136" s="1">
        <v>0</v>
      </c>
      <c r="V4136" s="9">
        <v>90.287100000000009</v>
      </c>
    </row>
    <row r="4137" spans="1:22" ht="14.25" customHeight="1" x14ac:dyDescent="0.3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6">
        <v>112.12000000000002</v>
      </c>
      <c r="T4137" s="1">
        <v>5</v>
      </c>
      <c r="U4137" s="1">
        <v>0.2</v>
      </c>
      <c r="V4137" s="9">
        <v>42.045000000000002</v>
      </c>
    </row>
    <row r="4138" spans="1:22" ht="14.25" customHeight="1" x14ac:dyDescent="0.3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6">
        <v>1575.14</v>
      </c>
      <c r="T4138" s="1">
        <v>7</v>
      </c>
      <c r="U4138" s="1">
        <v>0</v>
      </c>
      <c r="V4138" s="9">
        <v>204.76820000000001</v>
      </c>
    </row>
    <row r="4139" spans="1:22" ht="14.25" customHeight="1" x14ac:dyDescent="0.3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6">
        <v>25.060000000000002</v>
      </c>
      <c r="T4139" s="1">
        <v>7</v>
      </c>
      <c r="U4139" s="1">
        <v>0</v>
      </c>
      <c r="V4139" s="9">
        <v>12.530000000000001</v>
      </c>
    </row>
    <row r="4140" spans="1:22" ht="14.25" customHeight="1" x14ac:dyDescent="0.3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6">
        <v>6.9239999999999977</v>
      </c>
      <c r="T4140" s="1">
        <v>6</v>
      </c>
      <c r="U4140" s="1">
        <v>0.8</v>
      </c>
      <c r="V4140" s="9">
        <v>-10.385999999999999</v>
      </c>
    </row>
    <row r="4141" spans="1:22" ht="14.25" customHeight="1" x14ac:dyDescent="0.3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6">
        <v>37.392000000000003</v>
      </c>
      <c r="T4141" s="1">
        <v>3</v>
      </c>
      <c r="U4141" s="1">
        <v>0.2</v>
      </c>
      <c r="V4141" s="9">
        <v>2.336999999999998</v>
      </c>
    </row>
    <row r="4142" spans="1:22" ht="14.25" customHeight="1" x14ac:dyDescent="0.3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6">
        <v>79.12</v>
      </c>
      <c r="T4142" s="1">
        <v>5</v>
      </c>
      <c r="U4142" s="1">
        <v>0.2</v>
      </c>
      <c r="V4142" s="9">
        <v>13.845999999999997</v>
      </c>
    </row>
    <row r="4143" spans="1:22" ht="14.25" customHeight="1" x14ac:dyDescent="0.3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6">
        <v>18.899999999999999</v>
      </c>
      <c r="T4143" s="1">
        <v>3</v>
      </c>
      <c r="U4143" s="1">
        <v>0</v>
      </c>
      <c r="V4143" s="9">
        <v>8.6939999999999991</v>
      </c>
    </row>
    <row r="4144" spans="1:22" ht="14.25" customHeight="1" x14ac:dyDescent="0.3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6">
        <v>57.42</v>
      </c>
      <c r="T4144" s="1">
        <v>9</v>
      </c>
      <c r="U4144" s="1">
        <v>0</v>
      </c>
      <c r="V4144" s="9">
        <v>26.413199999999996</v>
      </c>
    </row>
    <row r="4145" spans="1:22" ht="14.25" customHeight="1" x14ac:dyDescent="0.3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6">
        <v>12.74</v>
      </c>
      <c r="T4145" s="1">
        <v>7</v>
      </c>
      <c r="U4145" s="1">
        <v>0</v>
      </c>
      <c r="V4145" s="9">
        <v>5.7329999999999997</v>
      </c>
    </row>
    <row r="4146" spans="1:22" ht="14.25" customHeight="1" x14ac:dyDescent="0.3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6">
        <v>8.82</v>
      </c>
      <c r="T4146" s="1">
        <v>3</v>
      </c>
      <c r="U4146" s="1">
        <v>0</v>
      </c>
      <c r="V4146" s="9">
        <v>2.3814000000000002</v>
      </c>
    </row>
    <row r="4147" spans="1:22" ht="14.25" customHeight="1" x14ac:dyDescent="0.3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6">
        <v>120.78399999999999</v>
      </c>
      <c r="T4147" s="1">
        <v>1</v>
      </c>
      <c r="U4147" s="1">
        <v>0.2</v>
      </c>
      <c r="V4147" s="9">
        <v>-13.588200000000001</v>
      </c>
    </row>
    <row r="4148" spans="1:22" ht="14.25" customHeight="1" x14ac:dyDescent="0.3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6">
        <v>322.59000000000003</v>
      </c>
      <c r="T4148" s="1">
        <v>3</v>
      </c>
      <c r="U4148" s="1">
        <v>0</v>
      </c>
      <c r="V4148" s="9">
        <v>64.518000000000001</v>
      </c>
    </row>
    <row r="4149" spans="1:22" ht="14.25" customHeight="1" x14ac:dyDescent="0.3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6">
        <v>9.7619999999999969</v>
      </c>
      <c r="T4149" s="1">
        <v>3</v>
      </c>
      <c r="U4149" s="1">
        <v>0.8</v>
      </c>
      <c r="V4149" s="9">
        <v>-15.131100000000004</v>
      </c>
    </row>
    <row r="4150" spans="1:22" ht="14.25" customHeight="1" x14ac:dyDescent="0.3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6">
        <v>13.719999999999999</v>
      </c>
      <c r="T4150" s="1">
        <v>1</v>
      </c>
      <c r="U4150" s="1">
        <v>0.2</v>
      </c>
      <c r="V4150" s="9">
        <v>1.2004999999999999</v>
      </c>
    </row>
    <row r="4151" spans="1:22" ht="14.25" customHeight="1" x14ac:dyDescent="0.3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6">
        <v>55.2</v>
      </c>
      <c r="T4151" s="1">
        <v>1</v>
      </c>
      <c r="U4151" s="1">
        <v>0.2</v>
      </c>
      <c r="V4151" s="9">
        <v>-2.0700000000000038</v>
      </c>
    </row>
    <row r="4152" spans="1:22" ht="14.25" customHeight="1" x14ac:dyDescent="0.3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6">
        <v>259.13600000000002</v>
      </c>
      <c r="T4152" s="1">
        <v>4</v>
      </c>
      <c r="U4152" s="1">
        <v>0.2</v>
      </c>
      <c r="V4152" s="9">
        <v>-58.305599999999984</v>
      </c>
    </row>
    <row r="4153" spans="1:22" ht="14.25" customHeight="1" x14ac:dyDescent="0.3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6">
        <v>29.24</v>
      </c>
      <c r="T4153" s="1">
        <v>5</v>
      </c>
      <c r="U4153" s="1">
        <v>0.2</v>
      </c>
      <c r="V4153" s="9">
        <v>9.8685000000000009</v>
      </c>
    </row>
    <row r="4154" spans="1:22" ht="14.25" customHeight="1" x14ac:dyDescent="0.3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6">
        <v>15.552000000000003</v>
      </c>
      <c r="T4154" s="1">
        <v>3</v>
      </c>
      <c r="U4154" s="1">
        <v>0.2</v>
      </c>
      <c r="V4154" s="9">
        <v>5.4432</v>
      </c>
    </row>
    <row r="4155" spans="1:22" ht="14.25" customHeight="1" x14ac:dyDescent="0.3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6">
        <v>4.8960000000000008</v>
      </c>
      <c r="T4155" s="1">
        <v>3</v>
      </c>
      <c r="U4155" s="1">
        <v>0.2</v>
      </c>
      <c r="V4155" s="9">
        <v>1.6523999999999992</v>
      </c>
    </row>
    <row r="4156" spans="1:22" ht="14.25" customHeight="1" x14ac:dyDescent="0.3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6">
        <v>38.088000000000001</v>
      </c>
      <c r="T4156" s="1">
        <v>4</v>
      </c>
      <c r="U4156" s="1">
        <v>0.7</v>
      </c>
      <c r="V4156" s="9">
        <v>-27.93119999999999</v>
      </c>
    </row>
    <row r="4157" spans="1:22" ht="14.25" customHeight="1" x14ac:dyDescent="0.3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6">
        <v>2.8080000000000007</v>
      </c>
      <c r="T4157" s="1">
        <v>3</v>
      </c>
      <c r="U4157" s="1">
        <v>0.7</v>
      </c>
      <c r="V4157" s="9">
        <v>-1.9656000000000002</v>
      </c>
    </row>
    <row r="4158" spans="1:22" ht="14.25" customHeight="1" x14ac:dyDescent="0.3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6">
        <v>47.984000000000002</v>
      </c>
      <c r="T4158" s="1">
        <v>2</v>
      </c>
      <c r="U4158" s="1">
        <v>0.2</v>
      </c>
      <c r="V4158" s="9">
        <v>0.59979999999999656</v>
      </c>
    </row>
    <row r="4159" spans="1:22" ht="14.25" customHeight="1" x14ac:dyDescent="0.3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6">
        <v>26.064000000000007</v>
      </c>
      <c r="T4159" s="1">
        <v>6</v>
      </c>
      <c r="U4159" s="1">
        <v>0.7</v>
      </c>
      <c r="V4159" s="9">
        <v>-19.982399999999991</v>
      </c>
    </row>
    <row r="4160" spans="1:22" ht="14.25" customHeight="1" x14ac:dyDescent="0.3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6">
        <v>15.696000000000002</v>
      </c>
      <c r="T4160" s="1">
        <v>3</v>
      </c>
      <c r="U4160" s="1">
        <v>0.2</v>
      </c>
      <c r="V4160" s="9">
        <v>5.1011999999999995</v>
      </c>
    </row>
    <row r="4161" spans="1:22" ht="14.25" customHeight="1" x14ac:dyDescent="0.3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6">
        <v>12.84</v>
      </c>
      <c r="T4161" s="1">
        <v>3</v>
      </c>
      <c r="U4161" s="1">
        <v>0</v>
      </c>
      <c r="V4161" s="9">
        <v>3.7235999999999989</v>
      </c>
    </row>
    <row r="4162" spans="1:22" ht="14.25" customHeight="1" x14ac:dyDescent="0.3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6">
        <v>539.97</v>
      </c>
      <c r="T4162" s="1">
        <v>3</v>
      </c>
      <c r="U4162" s="1">
        <v>0</v>
      </c>
      <c r="V4162" s="9">
        <v>134.99250000000001</v>
      </c>
    </row>
    <row r="4163" spans="1:22" ht="14.25" customHeight="1" x14ac:dyDescent="0.3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6">
        <v>22.58</v>
      </c>
      <c r="T4163" s="1">
        <v>2</v>
      </c>
      <c r="U4163" s="1">
        <v>0</v>
      </c>
      <c r="V4163" s="9">
        <v>5.8707999999999991</v>
      </c>
    </row>
    <row r="4164" spans="1:22" ht="14.25" customHeight="1" x14ac:dyDescent="0.3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6">
        <v>16.52</v>
      </c>
      <c r="T4164" s="1">
        <v>4</v>
      </c>
      <c r="U4164" s="1">
        <v>0</v>
      </c>
      <c r="V4164" s="9">
        <v>7.5991999999999997</v>
      </c>
    </row>
    <row r="4165" spans="1:22" ht="14.25" customHeight="1" x14ac:dyDescent="0.3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6">
        <v>671.93999999999994</v>
      </c>
      <c r="T4165" s="1">
        <v>3</v>
      </c>
      <c r="U4165" s="1">
        <v>0</v>
      </c>
      <c r="V4165" s="9">
        <v>315.81179999999995</v>
      </c>
    </row>
    <row r="4166" spans="1:22" ht="14.25" customHeight="1" x14ac:dyDescent="0.3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6">
        <v>169.06400000000002</v>
      </c>
      <c r="T4166" s="1">
        <v>7</v>
      </c>
      <c r="U4166" s="1">
        <v>0.2</v>
      </c>
      <c r="V4166" s="9">
        <v>-14.793099999999995</v>
      </c>
    </row>
    <row r="4167" spans="1:22" ht="14.25" customHeight="1" x14ac:dyDescent="0.3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6">
        <v>168.624</v>
      </c>
      <c r="T4167" s="1">
        <v>9</v>
      </c>
      <c r="U4167" s="1">
        <v>0.2</v>
      </c>
      <c r="V4167" s="9">
        <v>14.754599999999996</v>
      </c>
    </row>
    <row r="4168" spans="1:22" ht="14.25" customHeight="1" x14ac:dyDescent="0.3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6">
        <v>19.440000000000001</v>
      </c>
      <c r="T4168" s="1">
        <v>3</v>
      </c>
      <c r="U4168" s="1">
        <v>0</v>
      </c>
      <c r="V4168" s="9">
        <v>9.3312000000000008</v>
      </c>
    </row>
    <row r="4169" spans="1:22" ht="14.25" customHeight="1" x14ac:dyDescent="0.3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6">
        <v>31.92</v>
      </c>
      <c r="T4169" s="1">
        <v>4</v>
      </c>
      <c r="U4169" s="1">
        <v>0</v>
      </c>
      <c r="V4169" s="9">
        <v>8.299199999999999</v>
      </c>
    </row>
    <row r="4170" spans="1:22" ht="14.25" customHeight="1" x14ac:dyDescent="0.3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6">
        <v>433.56800000000004</v>
      </c>
      <c r="T4170" s="1">
        <v>2</v>
      </c>
      <c r="U4170" s="1">
        <v>0.2</v>
      </c>
      <c r="V4170" s="9">
        <v>-65.035200000000046</v>
      </c>
    </row>
    <row r="4171" spans="1:22" ht="14.25" customHeight="1" x14ac:dyDescent="0.3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6">
        <v>31.104000000000006</v>
      </c>
      <c r="T4171" s="1">
        <v>6</v>
      </c>
      <c r="U4171" s="1">
        <v>0.2</v>
      </c>
      <c r="V4171" s="9">
        <v>10.8864</v>
      </c>
    </row>
    <row r="4172" spans="1:22" ht="14.25" customHeight="1" x14ac:dyDescent="0.3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6">
        <v>54.816000000000003</v>
      </c>
      <c r="T4172" s="1">
        <v>3</v>
      </c>
      <c r="U4172" s="1">
        <v>0.2</v>
      </c>
      <c r="V4172" s="9">
        <v>17.815199999999997</v>
      </c>
    </row>
    <row r="4173" spans="1:22" ht="14.25" customHeight="1" x14ac:dyDescent="0.3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6">
        <v>48.86</v>
      </c>
      <c r="T4173" s="1">
        <v>7</v>
      </c>
      <c r="U4173" s="1">
        <v>0</v>
      </c>
      <c r="V4173" s="9">
        <v>0.97719999999999807</v>
      </c>
    </row>
    <row r="4174" spans="1:22" ht="14.25" customHeight="1" x14ac:dyDescent="0.3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6">
        <v>14.2</v>
      </c>
      <c r="T4174" s="1">
        <v>2</v>
      </c>
      <c r="U4174" s="1">
        <v>0</v>
      </c>
      <c r="V4174" s="9">
        <v>6.5319999999999991</v>
      </c>
    </row>
    <row r="4175" spans="1:22" ht="14.25" customHeight="1" x14ac:dyDescent="0.3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6">
        <v>12.96</v>
      </c>
      <c r="T4175" s="1">
        <v>2</v>
      </c>
      <c r="U4175" s="1">
        <v>0</v>
      </c>
      <c r="V4175" s="9">
        <v>6.2208000000000006</v>
      </c>
    </row>
    <row r="4176" spans="1:22" ht="14.25" customHeight="1" x14ac:dyDescent="0.3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6">
        <v>58.34</v>
      </c>
      <c r="T4176" s="1">
        <v>2</v>
      </c>
      <c r="U4176" s="1">
        <v>0</v>
      </c>
      <c r="V4176" s="9">
        <v>28.0032</v>
      </c>
    </row>
    <row r="4177" spans="1:22" ht="14.25" customHeight="1" x14ac:dyDescent="0.3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6">
        <v>56.3</v>
      </c>
      <c r="T4177" s="1">
        <v>2</v>
      </c>
      <c r="U4177" s="1">
        <v>0</v>
      </c>
      <c r="V4177" s="9">
        <v>15.764000000000003</v>
      </c>
    </row>
    <row r="4178" spans="1:22" ht="14.25" customHeight="1" x14ac:dyDescent="0.3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6">
        <v>629.94999999999993</v>
      </c>
      <c r="T4178" s="1">
        <v>5</v>
      </c>
      <c r="U4178" s="1">
        <v>0</v>
      </c>
      <c r="V4178" s="9">
        <v>163.78700000000003</v>
      </c>
    </row>
    <row r="4179" spans="1:22" ht="14.25" customHeight="1" x14ac:dyDescent="0.3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6">
        <v>122.97</v>
      </c>
      <c r="T4179" s="1">
        <v>3</v>
      </c>
      <c r="U4179" s="1">
        <v>0</v>
      </c>
      <c r="V4179" s="9">
        <v>60.255300000000005</v>
      </c>
    </row>
    <row r="4180" spans="1:22" ht="14.25" customHeight="1" x14ac:dyDescent="0.3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6">
        <v>46.349999999999994</v>
      </c>
      <c r="T4180" s="1">
        <v>5</v>
      </c>
      <c r="U4180" s="1">
        <v>0</v>
      </c>
      <c r="V4180" s="9">
        <v>21.784499999999998</v>
      </c>
    </row>
    <row r="4181" spans="1:22" ht="14.25" customHeight="1" x14ac:dyDescent="0.3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6">
        <v>14.976000000000001</v>
      </c>
      <c r="T4181" s="1">
        <v>9</v>
      </c>
      <c r="U4181" s="1">
        <v>0.2</v>
      </c>
      <c r="V4181" s="9">
        <v>5.4288000000000007</v>
      </c>
    </row>
    <row r="4182" spans="1:22" ht="14.25" customHeight="1" x14ac:dyDescent="0.3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6">
        <v>4.2399999999999993</v>
      </c>
      <c r="T4182" s="1">
        <v>5</v>
      </c>
      <c r="U4182" s="1">
        <v>0.8</v>
      </c>
      <c r="V4182" s="9">
        <v>-6.3599999999999994</v>
      </c>
    </row>
    <row r="4183" spans="1:22" ht="14.25" customHeight="1" x14ac:dyDescent="0.3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6">
        <v>319.95999999999998</v>
      </c>
      <c r="T4183" s="1">
        <v>4</v>
      </c>
      <c r="U4183" s="1">
        <v>0</v>
      </c>
      <c r="V4183" s="9">
        <v>115.18559999999999</v>
      </c>
    </row>
    <row r="4184" spans="1:22" ht="14.25" customHeight="1" x14ac:dyDescent="0.3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6">
        <v>17.04</v>
      </c>
      <c r="T4184" s="1">
        <v>3</v>
      </c>
      <c r="U4184" s="1">
        <v>0</v>
      </c>
      <c r="V4184" s="9">
        <v>7.6679999999999993</v>
      </c>
    </row>
    <row r="4185" spans="1:22" ht="14.25" customHeight="1" x14ac:dyDescent="0.3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6">
        <v>344.90999999999997</v>
      </c>
      <c r="T4185" s="1">
        <v>3</v>
      </c>
      <c r="U4185" s="1">
        <v>0</v>
      </c>
      <c r="V4185" s="9">
        <v>10.347300000000004</v>
      </c>
    </row>
    <row r="4186" spans="1:22" ht="14.25" customHeight="1" x14ac:dyDescent="0.3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6">
        <v>81.94</v>
      </c>
      <c r="T4186" s="1">
        <v>1</v>
      </c>
      <c r="U4186" s="1">
        <v>0</v>
      </c>
      <c r="V4186" s="9">
        <v>20.484999999999999</v>
      </c>
    </row>
    <row r="4187" spans="1:22" ht="14.25" customHeight="1" x14ac:dyDescent="0.3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6">
        <v>98.16</v>
      </c>
      <c r="T4187" s="1">
        <v>6</v>
      </c>
      <c r="U4187" s="1">
        <v>0</v>
      </c>
      <c r="V4187" s="9">
        <v>9.8159999999999954</v>
      </c>
    </row>
    <row r="4188" spans="1:22" ht="14.25" customHeight="1" x14ac:dyDescent="0.3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6">
        <v>6.8739999999999988</v>
      </c>
      <c r="T4188" s="1">
        <v>7</v>
      </c>
      <c r="U4188" s="1">
        <v>0.8</v>
      </c>
      <c r="V4188" s="9">
        <v>-10.654700000000002</v>
      </c>
    </row>
    <row r="4189" spans="1:22" ht="14.25" customHeight="1" x14ac:dyDescent="0.3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6">
        <v>1.9959999999999996</v>
      </c>
      <c r="T4189" s="1">
        <v>1</v>
      </c>
      <c r="U4189" s="1">
        <v>0.8</v>
      </c>
      <c r="V4189" s="9">
        <v>-3.293400000000001</v>
      </c>
    </row>
    <row r="4190" spans="1:22" ht="14.25" customHeight="1" x14ac:dyDescent="0.3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6">
        <v>8.9280000000000008</v>
      </c>
      <c r="T4190" s="1">
        <v>2</v>
      </c>
      <c r="U4190" s="1">
        <v>0.2</v>
      </c>
      <c r="V4190" s="9">
        <v>0.66959999999999997</v>
      </c>
    </row>
    <row r="4191" spans="1:22" ht="14.25" customHeight="1" x14ac:dyDescent="0.3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6">
        <v>9.99</v>
      </c>
      <c r="T4191" s="1">
        <v>1</v>
      </c>
      <c r="U4191" s="1">
        <v>0</v>
      </c>
      <c r="V4191" s="9">
        <v>4.4954999999999998</v>
      </c>
    </row>
    <row r="4192" spans="1:22" ht="14.25" customHeight="1" x14ac:dyDescent="0.3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6">
        <v>10499.97</v>
      </c>
      <c r="T4192" s="1">
        <v>3</v>
      </c>
      <c r="U4192" s="1">
        <v>0</v>
      </c>
      <c r="V4192" s="9">
        <v>5039.9856</v>
      </c>
    </row>
    <row r="4193" spans="1:22" ht="14.25" customHeight="1" x14ac:dyDescent="0.3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6">
        <v>21.12</v>
      </c>
      <c r="T4193" s="1">
        <v>5</v>
      </c>
      <c r="U4193" s="1">
        <v>0.2</v>
      </c>
      <c r="V4193" s="9">
        <v>6.5999999999999988</v>
      </c>
    </row>
    <row r="4194" spans="1:22" ht="14.25" customHeight="1" x14ac:dyDescent="0.3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6">
        <v>696.42</v>
      </c>
      <c r="T4194" s="1">
        <v>2</v>
      </c>
      <c r="U4194" s="1">
        <v>0</v>
      </c>
      <c r="V4194" s="9">
        <v>160.17660000000001</v>
      </c>
    </row>
    <row r="4195" spans="1:22" ht="14.25" customHeight="1" x14ac:dyDescent="0.3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6">
        <v>304.77600000000001</v>
      </c>
      <c r="T4195" s="1">
        <v>3</v>
      </c>
      <c r="U4195" s="1">
        <v>0.2</v>
      </c>
      <c r="V4195" s="9">
        <v>22.858199999999982</v>
      </c>
    </row>
    <row r="4196" spans="1:22" ht="14.25" customHeight="1" x14ac:dyDescent="0.3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6">
        <v>51.98</v>
      </c>
      <c r="T4196" s="1">
        <v>2</v>
      </c>
      <c r="U4196" s="1">
        <v>0</v>
      </c>
      <c r="V4196" s="9">
        <v>15.074199999999998</v>
      </c>
    </row>
    <row r="4197" spans="1:22" ht="14.25" customHeight="1" x14ac:dyDescent="0.3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6">
        <v>24.700000000000003</v>
      </c>
      <c r="T4197" s="1">
        <v>5</v>
      </c>
      <c r="U4197" s="1">
        <v>0</v>
      </c>
      <c r="V4197" s="9">
        <v>10.374000000000001</v>
      </c>
    </row>
    <row r="4198" spans="1:22" ht="14.25" customHeight="1" x14ac:dyDescent="0.3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6">
        <v>21.93</v>
      </c>
      <c r="T4198" s="1">
        <v>3</v>
      </c>
      <c r="U4198" s="1">
        <v>0</v>
      </c>
      <c r="V4198" s="9">
        <v>10.307099999999998</v>
      </c>
    </row>
    <row r="4199" spans="1:22" ht="14.25" customHeight="1" x14ac:dyDescent="0.3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6">
        <v>394.81600000000003</v>
      </c>
      <c r="T4199" s="1">
        <v>4</v>
      </c>
      <c r="U4199" s="1">
        <v>0.2</v>
      </c>
      <c r="V4199" s="9">
        <v>93.768799999999999</v>
      </c>
    </row>
    <row r="4200" spans="1:22" ht="14.25" customHeight="1" x14ac:dyDescent="0.3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6">
        <v>18.192000000000004</v>
      </c>
      <c r="T4200" s="1">
        <v>4</v>
      </c>
      <c r="U4200" s="1">
        <v>0.7</v>
      </c>
      <c r="V4200" s="9">
        <v>-14.553600000000003</v>
      </c>
    </row>
    <row r="4201" spans="1:22" ht="14.25" customHeight="1" x14ac:dyDescent="0.3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6">
        <v>7.31</v>
      </c>
      <c r="T4201" s="1">
        <v>1</v>
      </c>
      <c r="U4201" s="1">
        <v>0</v>
      </c>
      <c r="V4201" s="9">
        <v>3.4356999999999998</v>
      </c>
    </row>
    <row r="4202" spans="1:22" ht="14.25" customHeight="1" x14ac:dyDescent="0.3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6">
        <v>799.98400000000004</v>
      </c>
      <c r="T4202" s="1">
        <v>2</v>
      </c>
      <c r="U4202" s="1">
        <v>0.2</v>
      </c>
      <c r="V4202" s="9">
        <v>249.99499999999998</v>
      </c>
    </row>
    <row r="4203" spans="1:22" ht="14.25" customHeight="1" x14ac:dyDescent="0.3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6">
        <v>41.28</v>
      </c>
      <c r="T4203" s="1">
        <v>6</v>
      </c>
      <c r="U4203" s="1">
        <v>0</v>
      </c>
      <c r="V4203" s="9">
        <v>18.988799999999998</v>
      </c>
    </row>
    <row r="4204" spans="1:22" ht="14.25" customHeight="1" x14ac:dyDescent="0.3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6">
        <v>184.66</v>
      </c>
      <c r="T4204" s="1">
        <v>7</v>
      </c>
      <c r="U4204" s="1">
        <v>0</v>
      </c>
      <c r="V4204" s="9">
        <v>84.943599999999989</v>
      </c>
    </row>
    <row r="4205" spans="1:22" ht="14.25" customHeight="1" x14ac:dyDescent="0.3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6">
        <v>49.25</v>
      </c>
      <c r="T4205" s="1">
        <v>5</v>
      </c>
      <c r="U4205" s="1">
        <v>0</v>
      </c>
      <c r="V4205" s="9">
        <v>18.715000000000003</v>
      </c>
    </row>
    <row r="4206" spans="1:22" ht="14.25" customHeight="1" x14ac:dyDescent="0.3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6">
        <v>10.16</v>
      </c>
      <c r="T4206" s="1">
        <v>2</v>
      </c>
      <c r="U4206" s="1">
        <v>0</v>
      </c>
      <c r="V4206" s="9">
        <v>4.7751999999999999</v>
      </c>
    </row>
    <row r="4207" spans="1:22" ht="14.25" customHeight="1" x14ac:dyDescent="0.3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6">
        <v>14.76</v>
      </c>
      <c r="T4207" s="1">
        <v>2</v>
      </c>
      <c r="U4207" s="1">
        <v>0</v>
      </c>
      <c r="V4207" s="9">
        <v>4.2803999999999984</v>
      </c>
    </row>
    <row r="4208" spans="1:22" ht="14.25" customHeight="1" x14ac:dyDescent="0.3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6">
        <v>34.08</v>
      </c>
      <c r="T4208" s="1">
        <v>2</v>
      </c>
      <c r="U4208" s="1">
        <v>0</v>
      </c>
      <c r="V4208" s="9">
        <v>15.676799999999997</v>
      </c>
    </row>
    <row r="4209" spans="1:22" ht="14.25" customHeight="1" x14ac:dyDescent="0.3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6">
        <v>17.669999999999998</v>
      </c>
      <c r="T4209" s="1">
        <v>3</v>
      </c>
      <c r="U4209" s="1">
        <v>0</v>
      </c>
      <c r="V4209" s="9">
        <v>7.7748000000000008</v>
      </c>
    </row>
    <row r="4210" spans="1:22" ht="14.25" customHeight="1" x14ac:dyDescent="0.3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6">
        <v>1604.9</v>
      </c>
      <c r="T4210" s="1">
        <v>5</v>
      </c>
      <c r="U4210" s="1">
        <v>0</v>
      </c>
      <c r="V4210" s="9">
        <v>481.46999999999991</v>
      </c>
    </row>
    <row r="4211" spans="1:22" ht="14.25" customHeight="1" x14ac:dyDescent="0.3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6">
        <v>385.68599999999998</v>
      </c>
      <c r="T4211" s="1">
        <v>1</v>
      </c>
      <c r="U4211" s="1">
        <v>0.3</v>
      </c>
      <c r="V4211" s="9">
        <v>-60.607800000000026</v>
      </c>
    </row>
    <row r="4212" spans="1:22" ht="14.25" customHeight="1" x14ac:dyDescent="0.3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6">
        <v>15.984000000000002</v>
      </c>
      <c r="T4212" s="1">
        <v>2</v>
      </c>
      <c r="U4212" s="1">
        <v>0.2</v>
      </c>
      <c r="V4212" s="9">
        <v>4.9949999999999992</v>
      </c>
    </row>
    <row r="4213" spans="1:22" ht="14.25" customHeight="1" x14ac:dyDescent="0.3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6">
        <v>9.42</v>
      </c>
      <c r="T4213" s="1">
        <v>3</v>
      </c>
      <c r="U4213" s="1">
        <v>0</v>
      </c>
      <c r="V4213" s="9">
        <v>4.238999999999999</v>
      </c>
    </row>
    <row r="4214" spans="1:22" ht="14.25" customHeight="1" x14ac:dyDescent="0.3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6">
        <v>6.56</v>
      </c>
      <c r="T4214" s="1">
        <v>2</v>
      </c>
      <c r="U4214" s="1">
        <v>0</v>
      </c>
      <c r="V4214" s="9">
        <v>1.9023999999999992</v>
      </c>
    </row>
    <row r="4215" spans="1:22" ht="14.25" customHeight="1" x14ac:dyDescent="0.3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6">
        <v>24.56</v>
      </c>
      <c r="T4215" s="1">
        <v>2</v>
      </c>
      <c r="U4215" s="1">
        <v>0</v>
      </c>
      <c r="V4215" s="9">
        <v>11.543199999999999</v>
      </c>
    </row>
    <row r="4216" spans="1:22" ht="14.25" customHeight="1" x14ac:dyDescent="0.3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6">
        <v>128.39999999999998</v>
      </c>
      <c r="T4216" s="1">
        <v>3</v>
      </c>
      <c r="U4216" s="1">
        <v>0</v>
      </c>
      <c r="V4216" s="9">
        <v>64.199999999999989</v>
      </c>
    </row>
    <row r="4217" spans="1:22" ht="14.25" customHeight="1" x14ac:dyDescent="0.3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6">
        <v>62.28</v>
      </c>
      <c r="T4217" s="1">
        <v>4</v>
      </c>
      <c r="U4217" s="1">
        <v>0</v>
      </c>
      <c r="V4217" s="9">
        <v>29.271599999999999</v>
      </c>
    </row>
    <row r="4218" spans="1:22" ht="14.25" customHeight="1" x14ac:dyDescent="0.3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6">
        <v>9.24</v>
      </c>
      <c r="T4218" s="1">
        <v>3</v>
      </c>
      <c r="U4218" s="1">
        <v>0</v>
      </c>
      <c r="V4218" s="9">
        <v>4.4352</v>
      </c>
    </row>
    <row r="4219" spans="1:22" ht="14.25" customHeight="1" x14ac:dyDescent="0.3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6">
        <v>482.66399999999999</v>
      </c>
      <c r="T4219" s="1">
        <v>8</v>
      </c>
      <c r="U4219" s="1">
        <v>0.15</v>
      </c>
      <c r="V4219" s="9">
        <v>85.175999999999974</v>
      </c>
    </row>
    <row r="4220" spans="1:22" ht="14.25" customHeight="1" x14ac:dyDescent="0.3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6">
        <v>4799.9839999999995</v>
      </c>
      <c r="T4220" s="1">
        <v>2</v>
      </c>
      <c r="U4220" s="1">
        <v>0.2</v>
      </c>
      <c r="V4220" s="9">
        <v>359.99879999999962</v>
      </c>
    </row>
    <row r="4221" spans="1:22" ht="14.25" customHeight="1" x14ac:dyDescent="0.3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6">
        <v>37.94</v>
      </c>
      <c r="T4221" s="1">
        <v>2</v>
      </c>
      <c r="U4221" s="1">
        <v>0</v>
      </c>
      <c r="V4221" s="9">
        <v>18.211199999999998</v>
      </c>
    </row>
    <row r="4222" spans="1:22" ht="14.25" customHeight="1" x14ac:dyDescent="0.3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6">
        <v>18.288</v>
      </c>
      <c r="T4222" s="1">
        <v>6</v>
      </c>
      <c r="U4222" s="1">
        <v>0.2</v>
      </c>
      <c r="V4222" s="9">
        <v>6.6293999999999995</v>
      </c>
    </row>
    <row r="4223" spans="1:22" ht="14.25" customHeight="1" x14ac:dyDescent="0.3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6">
        <v>385.80000000000007</v>
      </c>
      <c r="T4223" s="1">
        <v>5</v>
      </c>
      <c r="U4223" s="1">
        <v>0.2</v>
      </c>
      <c r="V4223" s="9">
        <v>130.20749999999998</v>
      </c>
    </row>
    <row r="4224" spans="1:22" ht="14.25" customHeight="1" x14ac:dyDescent="0.3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6">
        <v>102.96</v>
      </c>
      <c r="T4224" s="1">
        <v>2</v>
      </c>
      <c r="U4224" s="1">
        <v>0</v>
      </c>
      <c r="V4224" s="9">
        <v>1.0296000000000021</v>
      </c>
    </row>
    <row r="4225" spans="1:22" ht="14.25" customHeight="1" x14ac:dyDescent="0.3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6">
        <v>174.42000000000002</v>
      </c>
      <c r="T4225" s="1">
        <v>3</v>
      </c>
      <c r="U4225" s="1">
        <v>0</v>
      </c>
      <c r="V4225" s="9">
        <v>41.860800000000005</v>
      </c>
    </row>
    <row r="4226" spans="1:22" ht="14.25" customHeight="1" x14ac:dyDescent="0.3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6">
        <v>1.9639999999999995</v>
      </c>
      <c r="T4226" s="1">
        <v>2</v>
      </c>
      <c r="U4226" s="1">
        <v>0.8</v>
      </c>
      <c r="V4226" s="9">
        <v>-3.2406000000000006</v>
      </c>
    </row>
    <row r="4227" spans="1:22" ht="14.25" customHeight="1" x14ac:dyDescent="0.3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6">
        <v>94.427999999999997</v>
      </c>
      <c r="T4227" s="1">
        <v>3</v>
      </c>
      <c r="U4227" s="1">
        <v>0.6</v>
      </c>
      <c r="V4227" s="9">
        <v>-42.492599999999982</v>
      </c>
    </row>
    <row r="4228" spans="1:22" ht="14.25" customHeight="1" x14ac:dyDescent="0.3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6">
        <v>45.92</v>
      </c>
      <c r="T4228" s="1">
        <v>4</v>
      </c>
      <c r="U4228" s="1">
        <v>0</v>
      </c>
      <c r="V4228" s="9">
        <v>21.5824</v>
      </c>
    </row>
    <row r="4229" spans="1:22" ht="14.25" customHeight="1" x14ac:dyDescent="0.3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6">
        <v>61.584000000000003</v>
      </c>
      <c r="T4229" s="1">
        <v>1</v>
      </c>
      <c r="U4229" s="1">
        <v>0.2</v>
      </c>
      <c r="V4229" s="9">
        <v>-6.9282000000000039</v>
      </c>
    </row>
    <row r="4230" spans="1:22" ht="14.25" customHeight="1" x14ac:dyDescent="0.3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6">
        <v>22.48</v>
      </c>
      <c r="T4230" s="1">
        <v>1</v>
      </c>
      <c r="U4230" s="1">
        <v>0</v>
      </c>
      <c r="V4230" s="9">
        <v>10.3408</v>
      </c>
    </row>
    <row r="4231" spans="1:22" ht="14.25" customHeight="1" x14ac:dyDescent="0.3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6">
        <v>332.02800000000002</v>
      </c>
      <c r="T4231" s="1">
        <v>9</v>
      </c>
      <c r="U4231" s="1">
        <v>0.6</v>
      </c>
      <c r="V4231" s="9">
        <v>-348.62940000000003</v>
      </c>
    </row>
    <row r="4232" spans="1:22" ht="14.25" customHeight="1" x14ac:dyDescent="0.3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6">
        <v>11.393999999999998</v>
      </c>
      <c r="T4232" s="1">
        <v>9</v>
      </c>
      <c r="U4232" s="1">
        <v>0.8</v>
      </c>
      <c r="V4232" s="9">
        <v>-17.660699999999999</v>
      </c>
    </row>
    <row r="4233" spans="1:22" ht="14.25" customHeight="1" x14ac:dyDescent="0.3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6">
        <v>15.552000000000003</v>
      </c>
      <c r="T4233" s="1">
        <v>3</v>
      </c>
      <c r="U4233" s="1">
        <v>0.2</v>
      </c>
      <c r="V4233" s="9">
        <v>5.6375999999999999</v>
      </c>
    </row>
    <row r="4234" spans="1:22" ht="14.25" customHeight="1" x14ac:dyDescent="0.3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6">
        <v>31.104000000000006</v>
      </c>
      <c r="T4234" s="1">
        <v>6</v>
      </c>
      <c r="U4234" s="1">
        <v>0.2</v>
      </c>
      <c r="V4234" s="9">
        <v>11.2752</v>
      </c>
    </row>
    <row r="4235" spans="1:22" ht="14.25" customHeight="1" x14ac:dyDescent="0.3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6">
        <v>6.3159999999999981</v>
      </c>
      <c r="T4235" s="1">
        <v>1</v>
      </c>
      <c r="U4235" s="1">
        <v>0.8</v>
      </c>
      <c r="V4235" s="9">
        <v>-10.421400000000002</v>
      </c>
    </row>
    <row r="4236" spans="1:22" ht="14.25" customHeight="1" x14ac:dyDescent="0.3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6">
        <v>11.352000000000002</v>
      </c>
      <c r="T4236" s="1">
        <v>3</v>
      </c>
      <c r="U4236" s="1">
        <v>0.2</v>
      </c>
      <c r="V4236" s="9">
        <v>4.1151</v>
      </c>
    </row>
    <row r="4237" spans="1:22" ht="14.25" customHeight="1" x14ac:dyDescent="0.3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6">
        <v>20.808000000000003</v>
      </c>
      <c r="T4237" s="1">
        <v>9</v>
      </c>
      <c r="U4237" s="1">
        <v>0.2</v>
      </c>
      <c r="V4237" s="9">
        <v>7.0226999999999995</v>
      </c>
    </row>
    <row r="4238" spans="1:22" ht="14.25" customHeight="1" x14ac:dyDescent="0.3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6">
        <v>11.415999999999997</v>
      </c>
      <c r="T4238" s="1">
        <v>4</v>
      </c>
      <c r="U4238" s="1">
        <v>0.8</v>
      </c>
      <c r="V4238" s="9">
        <v>-18.836400000000005</v>
      </c>
    </row>
    <row r="4239" spans="1:22" ht="14.25" customHeight="1" x14ac:dyDescent="0.3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6">
        <v>9.4080000000000013</v>
      </c>
      <c r="T4239" s="1">
        <v>7</v>
      </c>
      <c r="U4239" s="1">
        <v>0.2</v>
      </c>
      <c r="V4239" s="9">
        <v>0.70560000000000045</v>
      </c>
    </row>
    <row r="4240" spans="1:22" ht="14.25" customHeight="1" x14ac:dyDescent="0.3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6">
        <v>19.829999999999998</v>
      </c>
      <c r="T4240" s="1">
        <v>1</v>
      </c>
      <c r="U4240" s="1">
        <v>0</v>
      </c>
      <c r="V4240" s="9">
        <v>5.9489999999999981</v>
      </c>
    </row>
    <row r="4241" spans="1:22" ht="14.25" customHeight="1" x14ac:dyDescent="0.3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6">
        <v>209.7</v>
      </c>
      <c r="T4241" s="1">
        <v>2</v>
      </c>
      <c r="U4241" s="1">
        <v>0</v>
      </c>
      <c r="V4241" s="9">
        <v>100.65599999999999</v>
      </c>
    </row>
    <row r="4242" spans="1:22" ht="14.25" customHeight="1" x14ac:dyDescent="0.3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6">
        <v>43.92</v>
      </c>
      <c r="T4242" s="1">
        <v>4</v>
      </c>
      <c r="U4242" s="1">
        <v>0</v>
      </c>
      <c r="V4242" s="9">
        <v>11.858400000000003</v>
      </c>
    </row>
    <row r="4243" spans="1:22" ht="14.25" customHeight="1" x14ac:dyDescent="0.3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6">
        <v>20.231999999999999</v>
      </c>
      <c r="T4243" s="1">
        <v>3</v>
      </c>
      <c r="U4243" s="1">
        <v>0.2</v>
      </c>
      <c r="V4243" s="9">
        <v>6.5753999999999984</v>
      </c>
    </row>
    <row r="4244" spans="1:22" ht="14.25" customHeight="1" x14ac:dyDescent="0.3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6">
        <v>149.97</v>
      </c>
      <c r="T4244" s="1">
        <v>3</v>
      </c>
      <c r="U4244" s="1">
        <v>0</v>
      </c>
      <c r="V4244" s="9">
        <v>5.9987999999999815</v>
      </c>
    </row>
    <row r="4245" spans="1:22" ht="14.25" customHeight="1" x14ac:dyDescent="0.3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6">
        <v>27.81</v>
      </c>
      <c r="T4245" s="1">
        <v>3</v>
      </c>
      <c r="U4245" s="1">
        <v>0</v>
      </c>
      <c r="V4245" s="9">
        <v>13.070699999999999</v>
      </c>
    </row>
    <row r="4246" spans="1:22" ht="14.25" customHeight="1" x14ac:dyDescent="0.3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6">
        <v>66.300000000000011</v>
      </c>
      <c r="T4246" s="1">
        <v>3</v>
      </c>
      <c r="U4246" s="1">
        <v>0</v>
      </c>
      <c r="V4246" s="9">
        <v>8.6190000000000033</v>
      </c>
    </row>
    <row r="4247" spans="1:22" ht="14.25" customHeight="1" x14ac:dyDescent="0.3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6">
        <v>1.64</v>
      </c>
      <c r="T4247" s="1">
        <v>1</v>
      </c>
      <c r="U4247" s="1">
        <v>0</v>
      </c>
      <c r="V4247" s="9">
        <v>0.73799999999999988</v>
      </c>
    </row>
    <row r="4248" spans="1:22" ht="14.25" customHeight="1" x14ac:dyDescent="0.3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6">
        <v>1049.2</v>
      </c>
      <c r="T4248" s="1">
        <v>5</v>
      </c>
      <c r="U4248" s="1">
        <v>0</v>
      </c>
      <c r="V4248" s="9">
        <v>272.79200000000003</v>
      </c>
    </row>
    <row r="4249" spans="1:22" ht="14.25" customHeight="1" x14ac:dyDescent="0.3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6">
        <v>20.9</v>
      </c>
      <c r="T4249" s="1">
        <v>5</v>
      </c>
      <c r="U4249" s="1">
        <v>0</v>
      </c>
      <c r="V4249" s="9">
        <v>7.5239999999999991</v>
      </c>
    </row>
    <row r="4250" spans="1:22" ht="14.25" customHeight="1" x14ac:dyDescent="0.3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6">
        <v>88.08</v>
      </c>
      <c r="T4250" s="1">
        <v>6</v>
      </c>
      <c r="U4250" s="1">
        <v>0</v>
      </c>
      <c r="V4250" s="9">
        <v>40.516799999999996</v>
      </c>
    </row>
    <row r="4251" spans="1:22" ht="14.25" customHeight="1" x14ac:dyDescent="0.3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6">
        <v>751.92</v>
      </c>
      <c r="T4251" s="1">
        <v>4</v>
      </c>
      <c r="U4251" s="1">
        <v>0</v>
      </c>
      <c r="V4251" s="9">
        <v>150.38400000000001</v>
      </c>
    </row>
    <row r="4252" spans="1:22" ht="14.25" customHeight="1" x14ac:dyDescent="0.3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6">
        <v>887.10299999999995</v>
      </c>
      <c r="T4252" s="1">
        <v>7</v>
      </c>
      <c r="U4252" s="1">
        <v>0.1</v>
      </c>
      <c r="V4252" s="9">
        <v>177.42059999999998</v>
      </c>
    </row>
    <row r="4253" spans="1:22" ht="14.25" customHeight="1" x14ac:dyDescent="0.3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6">
        <v>55.944000000000003</v>
      </c>
      <c r="T4253" s="1">
        <v>7</v>
      </c>
      <c r="U4253" s="1">
        <v>0.2</v>
      </c>
      <c r="V4253" s="9">
        <v>-13.286700000000002</v>
      </c>
    </row>
    <row r="4254" spans="1:22" ht="14.25" customHeight="1" x14ac:dyDescent="0.3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6">
        <v>10.688000000000001</v>
      </c>
      <c r="T4254" s="1">
        <v>2</v>
      </c>
      <c r="U4254" s="1">
        <v>0.2</v>
      </c>
      <c r="V4254" s="9">
        <v>2.271199999999999</v>
      </c>
    </row>
    <row r="4255" spans="1:22" ht="14.25" customHeight="1" x14ac:dyDescent="0.3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6">
        <v>11.824</v>
      </c>
      <c r="T4255" s="1">
        <v>2</v>
      </c>
      <c r="U4255" s="1">
        <v>0.2</v>
      </c>
      <c r="V4255" s="9">
        <v>1.0346000000000006</v>
      </c>
    </row>
    <row r="4256" spans="1:22" ht="14.25" customHeight="1" x14ac:dyDescent="0.3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6">
        <v>63.311999999999998</v>
      </c>
      <c r="T4256" s="1">
        <v>3</v>
      </c>
      <c r="U4256" s="1">
        <v>0.2</v>
      </c>
      <c r="V4256" s="9">
        <v>20.576399999999996</v>
      </c>
    </row>
    <row r="4257" spans="1:22" ht="14.25" customHeight="1" x14ac:dyDescent="0.3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6">
        <v>96.783999999999978</v>
      </c>
      <c r="T4257" s="1">
        <v>4</v>
      </c>
      <c r="U4257" s="1">
        <v>0.8</v>
      </c>
      <c r="V4257" s="9">
        <v>-145.17600000000002</v>
      </c>
    </row>
    <row r="4258" spans="1:22" ht="14.25" customHeight="1" x14ac:dyDescent="0.3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6">
        <v>10.476000000000001</v>
      </c>
      <c r="T4258" s="1">
        <v>3</v>
      </c>
      <c r="U4258" s="1">
        <v>0.6</v>
      </c>
      <c r="V4258" s="9">
        <v>-6.8094000000000037</v>
      </c>
    </row>
    <row r="4259" spans="1:22" ht="14.25" customHeight="1" x14ac:dyDescent="0.3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6">
        <v>9.7620000000000005</v>
      </c>
      <c r="T4259" s="1">
        <v>2</v>
      </c>
      <c r="U4259" s="1">
        <v>0.7</v>
      </c>
      <c r="V4259" s="9">
        <v>-6.833400000000001</v>
      </c>
    </row>
    <row r="4260" spans="1:22" ht="14.25" customHeight="1" x14ac:dyDescent="0.3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6">
        <v>196.78399999999999</v>
      </c>
      <c r="T4260" s="1">
        <v>2</v>
      </c>
      <c r="U4260" s="1">
        <v>0.2</v>
      </c>
      <c r="V4260" s="9">
        <v>-22.138200000000012</v>
      </c>
    </row>
    <row r="4261" spans="1:22" ht="14.25" customHeight="1" x14ac:dyDescent="0.3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6">
        <v>47.98</v>
      </c>
      <c r="T4261" s="1">
        <v>2</v>
      </c>
      <c r="U4261" s="1">
        <v>0</v>
      </c>
      <c r="V4261" s="9">
        <v>23.99</v>
      </c>
    </row>
    <row r="4262" spans="1:22" ht="14.25" customHeight="1" x14ac:dyDescent="0.3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6">
        <v>13.049999999999999</v>
      </c>
      <c r="T4262" s="1">
        <v>5</v>
      </c>
      <c r="U4262" s="1">
        <v>0</v>
      </c>
      <c r="V4262" s="9">
        <v>6.0029999999999992</v>
      </c>
    </row>
    <row r="4263" spans="1:22" ht="14.25" customHeight="1" x14ac:dyDescent="0.3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6">
        <v>63.96</v>
      </c>
      <c r="T4263" s="1">
        <v>4</v>
      </c>
      <c r="U4263" s="1">
        <v>0</v>
      </c>
      <c r="V4263" s="9">
        <v>19.827599999999997</v>
      </c>
    </row>
    <row r="4264" spans="1:22" ht="14.25" customHeight="1" x14ac:dyDescent="0.3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6">
        <v>80.48</v>
      </c>
      <c r="T4264" s="1">
        <v>1</v>
      </c>
      <c r="U4264" s="1">
        <v>0</v>
      </c>
      <c r="V4264" s="9">
        <v>24.143999999999998</v>
      </c>
    </row>
    <row r="4265" spans="1:22" ht="14.25" customHeight="1" x14ac:dyDescent="0.3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6">
        <v>11.673000000000002</v>
      </c>
      <c r="T4265" s="1">
        <v>3</v>
      </c>
      <c r="U4265" s="1">
        <v>0.7</v>
      </c>
      <c r="V4265" s="9">
        <v>-7.782</v>
      </c>
    </row>
    <row r="4266" spans="1:22" ht="14.25" customHeight="1" x14ac:dyDescent="0.3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6">
        <v>863.12799999999993</v>
      </c>
      <c r="T4266" s="1">
        <v>8</v>
      </c>
      <c r="U4266" s="1">
        <v>0.3</v>
      </c>
      <c r="V4266" s="9">
        <v>-160.29520000000008</v>
      </c>
    </row>
    <row r="4267" spans="1:22" ht="14.25" customHeight="1" x14ac:dyDescent="0.3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6">
        <v>3.5639999999999992</v>
      </c>
      <c r="T4267" s="1">
        <v>3</v>
      </c>
      <c r="U4267" s="1">
        <v>0.8</v>
      </c>
      <c r="V4267" s="9">
        <v>-6.2370000000000019</v>
      </c>
    </row>
    <row r="4268" spans="1:22" ht="14.25" customHeight="1" x14ac:dyDescent="0.3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6">
        <v>956.6647999999999</v>
      </c>
      <c r="T4268" s="1">
        <v>7</v>
      </c>
      <c r="U4268" s="1">
        <v>0.32</v>
      </c>
      <c r="V4268" s="9">
        <v>-225.09759999999991</v>
      </c>
    </row>
    <row r="4269" spans="1:22" ht="14.25" customHeight="1" x14ac:dyDescent="0.3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6">
        <v>12.587999999999997</v>
      </c>
      <c r="T4269" s="1">
        <v>3</v>
      </c>
      <c r="U4269" s="1">
        <v>0.8</v>
      </c>
      <c r="V4269" s="9">
        <v>-20.140800000000006</v>
      </c>
    </row>
    <row r="4270" spans="1:22" ht="14.25" customHeight="1" x14ac:dyDescent="0.3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6">
        <v>171.96</v>
      </c>
      <c r="T4270" s="1">
        <v>5</v>
      </c>
      <c r="U4270" s="1">
        <v>0.2</v>
      </c>
      <c r="V4270" s="9">
        <v>45.139500000000005</v>
      </c>
    </row>
    <row r="4271" spans="1:22" ht="14.25" customHeight="1" x14ac:dyDescent="0.3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6">
        <v>871.4</v>
      </c>
      <c r="T4271" s="1">
        <v>4</v>
      </c>
      <c r="U4271" s="1">
        <v>0</v>
      </c>
      <c r="V4271" s="9">
        <v>148.13799999999992</v>
      </c>
    </row>
    <row r="4272" spans="1:22" ht="14.25" customHeight="1" x14ac:dyDescent="0.3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6">
        <v>692.47199999999998</v>
      </c>
      <c r="T4272" s="1">
        <v>11</v>
      </c>
      <c r="U4272" s="1">
        <v>0.2</v>
      </c>
      <c r="V4272" s="9">
        <v>190.42980000000006</v>
      </c>
    </row>
    <row r="4273" spans="1:22" ht="14.25" customHeight="1" x14ac:dyDescent="0.3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6">
        <v>207.76</v>
      </c>
      <c r="T4273" s="1">
        <v>4</v>
      </c>
      <c r="U4273" s="1">
        <v>0</v>
      </c>
      <c r="V4273" s="9">
        <v>85.181600000000003</v>
      </c>
    </row>
    <row r="4274" spans="1:22" ht="14.25" customHeight="1" x14ac:dyDescent="0.3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6">
        <v>71.928000000000011</v>
      </c>
      <c r="T4274" s="1">
        <v>9</v>
      </c>
      <c r="U4274" s="1">
        <v>0.2</v>
      </c>
      <c r="V4274" s="9">
        <v>6.2936999999999976</v>
      </c>
    </row>
    <row r="4275" spans="1:22" ht="14.25" customHeight="1" x14ac:dyDescent="0.3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6">
        <v>25.99</v>
      </c>
      <c r="T4275" s="1">
        <v>1</v>
      </c>
      <c r="U4275" s="1">
        <v>0</v>
      </c>
      <c r="V4275" s="9">
        <v>7.5370999999999988</v>
      </c>
    </row>
    <row r="4276" spans="1:22" ht="14.25" customHeight="1" x14ac:dyDescent="0.3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6">
        <v>3.5920000000000005</v>
      </c>
      <c r="T4276" s="1">
        <v>1</v>
      </c>
      <c r="U4276" s="1">
        <v>0.2</v>
      </c>
      <c r="V4276" s="9">
        <v>1.1224999999999996</v>
      </c>
    </row>
    <row r="4277" spans="1:22" ht="14.25" customHeight="1" x14ac:dyDescent="0.3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6">
        <v>48.631999999999991</v>
      </c>
      <c r="T4277" s="1">
        <v>2</v>
      </c>
      <c r="U4277" s="1">
        <v>0.8</v>
      </c>
      <c r="V4277" s="9">
        <v>-121.58000000000004</v>
      </c>
    </row>
    <row r="4278" spans="1:22" ht="14.25" customHeight="1" x14ac:dyDescent="0.3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6">
        <v>323.10000000000002</v>
      </c>
      <c r="T4278" s="1">
        <v>2</v>
      </c>
      <c r="U4278" s="1">
        <v>0</v>
      </c>
      <c r="V4278" s="9">
        <v>61.38900000000001</v>
      </c>
    </row>
    <row r="4279" spans="1:22" ht="14.25" customHeight="1" x14ac:dyDescent="0.3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6">
        <v>9099.93</v>
      </c>
      <c r="T4279" s="1">
        <v>7</v>
      </c>
      <c r="U4279" s="1">
        <v>0</v>
      </c>
      <c r="V4279" s="9">
        <v>2365.9817999999996</v>
      </c>
    </row>
    <row r="4280" spans="1:22" ht="14.25" customHeight="1" x14ac:dyDescent="0.3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6">
        <v>9.9600000000000009</v>
      </c>
      <c r="T4280" s="1">
        <v>2</v>
      </c>
      <c r="U4280" s="1">
        <v>0</v>
      </c>
      <c r="V4280" s="9">
        <v>3.2867999999999995</v>
      </c>
    </row>
    <row r="4281" spans="1:22" ht="14.25" customHeight="1" x14ac:dyDescent="0.3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6">
        <v>25.299999999999997</v>
      </c>
      <c r="T4281" s="1">
        <v>5</v>
      </c>
      <c r="U4281" s="1">
        <v>0</v>
      </c>
      <c r="V4281" s="9">
        <v>11.890999999999998</v>
      </c>
    </row>
    <row r="4282" spans="1:22" ht="14.25" customHeight="1" x14ac:dyDescent="0.3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6">
        <v>11.36</v>
      </c>
      <c r="T4282" s="1">
        <v>2</v>
      </c>
      <c r="U4282" s="1">
        <v>0</v>
      </c>
      <c r="V4282" s="9">
        <v>5.2255999999999991</v>
      </c>
    </row>
    <row r="4283" spans="1:22" ht="14.25" customHeight="1" x14ac:dyDescent="0.3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6">
        <v>69.263999999999996</v>
      </c>
      <c r="T4283" s="1">
        <v>2</v>
      </c>
      <c r="U4283" s="1">
        <v>0.1</v>
      </c>
      <c r="V4283" s="9">
        <v>14.62239999999999</v>
      </c>
    </row>
    <row r="4284" spans="1:22" ht="14.25" customHeight="1" x14ac:dyDescent="0.3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6">
        <v>3.69</v>
      </c>
      <c r="T4284" s="1">
        <v>1</v>
      </c>
      <c r="U4284" s="1">
        <v>0</v>
      </c>
      <c r="V4284" s="9">
        <v>1.7343</v>
      </c>
    </row>
    <row r="4285" spans="1:22" ht="14.25" customHeight="1" x14ac:dyDescent="0.3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6">
        <v>1103.97</v>
      </c>
      <c r="T4285" s="1">
        <v>3</v>
      </c>
      <c r="U4285" s="1">
        <v>0</v>
      </c>
      <c r="V4285" s="9">
        <v>496.78649999999993</v>
      </c>
    </row>
    <row r="4286" spans="1:22" ht="14.25" customHeight="1" x14ac:dyDescent="0.3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6">
        <v>246.13279999999997</v>
      </c>
      <c r="T4286" s="1">
        <v>2</v>
      </c>
      <c r="U4286" s="1">
        <v>0.32</v>
      </c>
      <c r="V4286" s="9">
        <v>-76.011599999999973</v>
      </c>
    </row>
    <row r="4287" spans="1:22" ht="14.25" customHeight="1" x14ac:dyDescent="0.3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6">
        <v>11.696</v>
      </c>
      <c r="T4287" s="1">
        <v>2</v>
      </c>
      <c r="U4287" s="1">
        <v>0.2</v>
      </c>
      <c r="V4287" s="9">
        <v>3.9473999999999996</v>
      </c>
    </row>
    <row r="4288" spans="1:22" ht="14.25" customHeight="1" x14ac:dyDescent="0.3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6">
        <v>439.99200000000002</v>
      </c>
      <c r="T4288" s="1">
        <v>1</v>
      </c>
      <c r="U4288" s="1">
        <v>0.2</v>
      </c>
      <c r="V4288" s="9">
        <v>164.99700000000001</v>
      </c>
    </row>
    <row r="4289" spans="1:22" ht="14.25" customHeight="1" x14ac:dyDescent="0.3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6">
        <v>64.784000000000006</v>
      </c>
      <c r="T4289" s="1">
        <v>1</v>
      </c>
      <c r="U4289" s="1">
        <v>0.2</v>
      </c>
      <c r="V4289" s="9">
        <v>-12.956800000000005</v>
      </c>
    </row>
    <row r="4290" spans="1:22" ht="14.25" customHeight="1" x14ac:dyDescent="0.3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6">
        <v>33.279999999999994</v>
      </c>
      <c r="T4290" s="1">
        <v>5</v>
      </c>
      <c r="U4290" s="1">
        <v>0.8</v>
      </c>
      <c r="V4290" s="9">
        <v>-49.92</v>
      </c>
    </row>
    <row r="4291" spans="1:22" ht="14.25" customHeight="1" x14ac:dyDescent="0.3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6">
        <v>14.088000000000001</v>
      </c>
      <c r="T4291" s="1">
        <v>3</v>
      </c>
      <c r="U4291" s="1">
        <v>0.2</v>
      </c>
      <c r="V4291" s="9">
        <v>4.9307999999999996</v>
      </c>
    </row>
    <row r="4292" spans="1:22" ht="14.25" customHeight="1" x14ac:dyDescent="0.3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6">
        <v>11.16</v>
      </c>
      <c r="T4292" s="1">
        <v>2</v>
      </c>
      <c r="U4292" s="1">
        <v>0</v>
      </c>
      <c r="V4292" s="9">
        <v>2.7899999999999991</v>
      </c>
    </row>
    <row r="4293" spans="1:22" ht="14.25" customHeight="1" x14ac:dyDescent="0.3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6">
        <v>896.32799999999997</v>
      </c>
      <c r="T4293" s="1">
        <v>9</v>
      </c>
      <c r="U4293" s="1">
        <v>0.2</v>
      </c>
      <c r="V4293" s="9">
        <v>22.408199999999994</v>
      </c>
    </row>
    <row r="4294" spans="1:22" ht="14.25" customHeight="1" x14ac:dyDescent="0.3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6">
        <v>189</v>
      </c>
      <c r="T4294" s="1">
        <v>1</v>
      </c>
      <c r="U4294" s="1">
        <v>0</v>
      </c>
      <c r="V4294" s="9">
        <v>68.039999999999992</v>
      </c>
    </row>
    <row r="4295" spans="1:22" ht="14.25" customHeight="1" x14ac:dyDescent="0.3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6">
        <v>53.981999999999999</v>
      </c>
      <c r="T4295" s="1">
        <v>3</v>
      </c>
      <c r="U4295" s="1">
        <v>0.4</v>
      </c>
      <c r="V4295" s="9">
        <v>-10.796399999999995</v>
      </c>
    </row>
    <row r="4296" spans="1:22" ht="14.25" customHeight="1" x14ac:dyDescent="0.3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6">
        <v>177.22499999999999</v>
      </c>
      <c r="T4296" s="1">
        <v>5</v>
      </c>
      <c r="U4296" s="1">
        <v>0.5</v>
      </c>
      <c r="V4296" s="9">
        <v>-120.51299999999998</v>
      </c>
    </row>
    <row r="4297" spans="1:22" ht="14.25" customHeight="1" x14ac:dyDescent="0.3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6">
        <v>129.39000000000001</v>
      </c>
      <c r="T4297" s="1">
        <v>3</v>
      </c>
      <c r="U4297" s="1">
        <v>0</v>
      </c>
      <c r="V4297" s="9">
        <v>54.343800000000009</v>
      </c>
    </row>
    <row r="4298" spans="1:22" ht="14.25" customHeight="1" x14ac:dyDescent="0.3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6">
        <v>54.32</v>
      </c>
      <c r="T4298" s="1">
        <v>4</v>
      </c>
      <c r="U4298" s="1">
        <v>0</v>
      </c>
      <c r="V4298" s="9">
        <v>0.54319999999999879</v>
      </c>
    </row>
    <row r="4299" spans="1:22" ht="14.25" customHeight="1" x14ac:dyDescent="0.3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6">
        <v>4367.8960000000006</v>
      </c>
      <c r="T4299" s="1">
        <v>13</v>
      </c>
      <c r="U4299" s="1">
        <v>0.2</v>
      </c>
      <c r="V4299" s="9">
        <v>327.59220000000005</v>
      </c>
    </row>
    <row r="4300" spans="1:22" ht="14.25" customHeight="1" x14ac:dyDescent="0.3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6">
        <v>49.568000000000005</v>
      </c>
      <c r="T4300" s="1">
        <v>2</v>
      </c>
      <c r="U4300" s="1">
        <v>0.2</v>
      </c>
      <c r="V4300" s="9">
        <v>15.489999999999997</v>
      </c>
    </row>
    <row r="4301" spans="1:22" ht="14.25" customHeight="1" x14ac:dyDescent="0.3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6">
        <v>161.376</v>
      </c>
      <c r="T4301" s="1">
        <v>6</v>
      </c>
      <c r="U4301" s="1">
        <v>0.2</v>
      </c>
      <c r="V4301" s="9">
        <v>12.103199999999994</v>
      </c>
    </row>
    <row r="4302" spans="1:22" ht="14.25" customHeight="1" x14ac:dyDescent="0.3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6">
        <v>2.7840000000000003</v>
      </c>
      <c r="T4302" s="1">
        <v>2</v>
      </c>
      <c r="U4302" s="1">
        <v>0.2</v>
      </c>
      <c r="V4302" s="9">
        <v>0.41759999999999986</v>
      </c>
    </row>
    <row r="4303" spans="1:22" ht="14.25" customHeight="1" x14ac:dyDescent="0.3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6">
        <v>8.7200000000000006</v>
      </c>
      <c r="T4303" s="1">
        <v>5</v>
      </c>
      <c r="U4303" s="1">
        <v>0.2</v>
      </c>
      <c r="V4303" s="9">
        <v>2.9429999999999992</v>
      </c>
    </row>
    <row r="4304" spans="1:22" ht="14.25" customHeight="1" x14ac:dyDescent="0.3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6">
        <v>3.9119999999999999</v>
      </c>
      <c r="T4304" s="1">
        <v>1</v>
      </c>
      <c r="U4304" s="1">
        <v>0.2</v>
      </c>
      <c r="V4304" s="9">
        <v>1.0269000000000001</v>
      </c>
    </row>
    <row r="4305" spans="1:22" ht="14.25" customHeight="1" x14ac:dyDescent="0.3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6">
        <v>59.751999999999995</v>
      </c>
      <c r="T4305" s="1">
        <v>7</v>
      </c>
      <c r="U4305" s="1">
        <v>0.2</v>
      </c>
      <c r="V4305" s="9">
        <v>19.4194</v>
      </c>
    </row>
    <row r="4306" spans="1:22" ht="14.25" customHeight="1" x14ac:dyDescent="0.3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6">
        <v>63.92</v>
      </c>
      <c r="T4306" s="1">
        <v>4</v>
      </c>
      <c r="U4306" s="1">
        <v>0</v>
      </c>
      <c r="V4306" s="9">
        <v>3.195999999999998</v>
      </c>
    </row>
    <row r="4307" spans="1:22" ht="14.25" customHeight="1" x14ac:dyDescent="0.3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6">
        <v>383.96000000000004</v>
      </c>
      <c r="T4307" s="1">
        <v>5</v>
      </c>
      <c r="U4307" s="1">
        <v>0.2</v>
      </c>
      <c r="V4307" s="9">
        <v>38.396000000000015</v>
      </c>
    </row>
    <row r="4308" spans="1:22" ht="14.25" customHeight="1" x14ac:dyDescent="0.3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6">
        <v>7.7520000000000007</v>
      </c>
      <c r="T4308" s="1">
        <v>3</v>
      </c>
      <c r="U4308" s="1">
        <v>0.2</v>
      </c>
      <c r="V4308" s="9">
        <v>2.8100999999999998</v>
      </c>
    </row>
    <row r="4309" spans="1:22" ht="14.25" customHeight="1" x14ac:dyDescent="0.3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6">
        <v>33.568000000000005</v>
      </c>
      <c r="T4309" s="1">
        <v>2</v>
      </c>
      <c r="U4309" s="1">
        <v>0.2</v>
      </c>
      <c r="V4309" s="9">
        <v>11.748799999999997</v>
      </c>
    </row>
    <row r="4310" spans="1:22" ht="14.25" customHeight="1" x14ac:dyDescent="0.3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6">
        <v>666.34400000000005</v>
      </c>
      <c r="T4310" s="1">
        <v>7</v>
      </c>
      <c r="U4310" s="1">
        <v>0.2</v>
      </c>
      <c r="V4310" s="9">
        <v>66.634399999999971</v>
      </c>
    </row>
    <row r="4311" spans="1:22" ht="14.25" customHeight="1" x14ac:dyDescent="0.3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6">
        <v>573.72799999999995</v>
      </c>
      <c r="T4311" s="1">
        <v>4</v>
      </c>
      <c r="U4311" s="1">
        <v>0.2</v>
      </c>
      <c r="V4311" s="9">
        <v>-64.544399999999968</v>
      </c>
    </row>
    <row r="4312" spans="1:22" ht="14.25" customHeight="1" x14ac:dyDescent="0.3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6">
        <v>21.936000000000003</v>
      </c>
      <c r="T4312" s="1">
        <v>3</v>
      </c>
      <c r="U4312" s="1">
        <v>0.2</v>
      </c>
      <c r="V4312" s="9">
        <v>8.2259999999999991</v>
      </c>
    </row>
    <row r="4313" spans="1:22" ht="14.25" customHeight="1" x14ac:dyDescent="0.3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6">
        <v>19.440000000000001</v>
      </c>
      <c r="T4313" s="1">
        <v>3</v>
      </c>
      <c r="U4313" s="1">
        <v>0</v>
      </c>
      <c r="V4313" s="9">
        <v>9.3312000000000008</v>
      </c>
    </row>
    <row r="4314" spans="1:22" ht="14.25" customHeight="1" x14ac:dyDescent="0.3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6">
        <v>447.96800000000007</v>
      </c>
      <c r="T4314" s="1">
        <v>4</v>
      </c>
      <c r="U4314" s="1">
        <v>0.2</v>
      </c>
      <c r="V4314" s="9">
        <v>139.98999999999995</v>
      </c>
    </row>
    <row r="4315" spans="1:22" ht="14.25" customHeight="1" x14ac:dyDescent="0.3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6">
        <v>16.78</v>
      </c>
      <c r="T4315" s="1">
        <v>2</v>
      </c>
      <c r="U4315" s="1">
        <v>0</v>
      </c>
      <c r="V4315" s="9">
        <v>4.1950000000000003</v>
      </c>
    </row>
    <row r="4316" spans="1:22" ht="14.25" customHeight="1" x14ac:dyDescent="0.3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6">
        <v>20.96</v>
      </c>
      <c r="T4316" s="1">
        <v>2</v>
      </c>
      <c r="U4316" s="1">
        <v>0</v>
      </c>
      <c r="V4316" s="9">
        <v>5.24</v>
      </c>
    </row>
    <row r="4317" spans="1:22" ht="14.25" customHeight="1" x14ac:dyDescent="0.3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6">
        <v>88.751999999999995</v>
      </c>
      <c r="T4317" s="1">
        <v>3</v>
      </c>
      <c r="U4317" s="1">
        <v>0.2</v>
      </c>
      <c r="V4317" s="9">
        <v>27.734999999999996</v>
      </c>
    </row>
    <row r="4318" spans="1:22" ht="14.25" customHeight="1" x14ac:dyDescent="0.3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6">
        <v>304.23</v>
      </c>
      <c r="T4318" s="1">
        <v>3</v>
      </c>
      <c r="U4318" s="1">
        <v>0</v>
      </c>
      <c r="V4318" s="9">
        <v>9.126899999999992</v>
      </c>
    </row>
    <row r="4319" spans="1:22" ht="14.25" customHeight="1" x14ac:dyDescent="0.3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6">
        <v>167.86</v>
      </c>
      <c r="T4319" s="1">
        <v>2</v>
      </c>
      <c r="U4319" s="1">
        <v>0</v>
      </c>
      <c r="V4319" s="9">
        <v>78.894199999999998</v>
      </c>
    </row>
    <row r="4320" spans="1:22" ht="14.25" customHeight="1" x14ac:dyDescent="0.3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6">
        <v>82.38</v>
      </c>
      <c r="T4320" s="1">
        <v>6</v>
      </c>
      <c r="U4320" s="1">
        <v>0</v>
      </c>
      <c r="V4320" s="9">
        <v>25.537799999999997</v>
      </c>
    </row>
    <row r="4321" spans="1:22" ht="14.25" customHeight="1" x14ac:dyDescent="0.3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6">
        <v>23.976000000000003</v>
      </c>
      <c r="T4321" s="1">
        <v>3</v>
      </c>
      <c r="U4321" s="1">
        <v>0.2</v>
      </c>
      <c r="V4321" s="9">
        <v>-5.694300000000001</v>
      </c>
    </row>
    <row r="4322" spans="1:22" ht="14.25" customHeight="1" x14ac:dyDescent="0.3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6">
        <v>33.29</v>
      </c>
      <c r="T4322" s="1">
        <v>1</v>
      </c>
      <c r="U4322" s="1">
        <v>0</v>
      </c>
      <c r="V4322" s="9">
        <v>7.9895999999999994</v>
      </c>
    </row>
    <row r="4323" spans="1:22" ht="14.25" customHeight="1" x14ac:dyDescent="0.3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6">
        <v>14.952000000000004</v>
      </c>
      <c r="T4323" s="1">
        <v>2</v>
      </c>
      <c r="U4323" s="1">
        <v>0.7</v>
      </c>
      <c r="V4323" s="9">
        <v>-11.961599999999997</v>
      </c>
    </row>
    <row r="4324" spans="1:22" ht="14.25" customHeight="1" x14ac:dyDescent="0.3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6">
        <v>323.98199999999997</v>
      </c>
      <c r="T4324" s="1">
        <v>3</v>
      </c>
      <c r="U4324" s="1">
        <v>0.4</v>
      </c>
      <c r="V4324" s="9">
        <v>-80.995500000000021</v>
      </c>
    </row>
    <row r="4325" spans="1:22" ht="14.25" customHeight="1" x14ac:dyDescent="0.3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6">
        <v>2.2860000000000005</v>
      </c>
      <c r="T4325" s="1">
        <v>2</v>
      </c>
      <c r="U4325" s="1">
        <v>0.7</v>
      </c>
      <c r="V4325" s="9">
        <v>-1.6763999999999997</v>
      </c>
    </row>
    <row r="4326" spans="1:22" ht="14.25" customHeight="1" x14ac:dyDescent="0.3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6">
        <v>14.352000000000002</v>
      </c>
      <c r="T4326" s="1">
        <v>3</v>
      </c>
      <c r="U4326" s="1">
        <v>0.2</v>
      </c>
      <c r="V4326" s="9">
        <v>0.8969999999999998</v>
      </c>
    </row>
    <row r="4327" spans="1:22" ht="14.25" customHeight="1" x14ac:dyDescent="0.3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6">
        <v>71.975999999999999</v>
      </c>
      <c r="T4327" s="1">
        <v>3</v>
      </c>
      <c r="U4327" s="1">
        <v>0.2</v>
      </c>
      <c r="V4327" s="9">
        <v>0.89969999999999573</v>
      </c>
    </row>
    <row r="4328" spans="1:22" ht="14.25" customHeight="1" x14ac:dyDescent="0.3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6">
        <v>9.2099999999999991</v>
      </c>
      <c r="T4328" s="1">
        <v>3</v>
      </c>
      <c r="U4328" s="1">
        <v>0</v>
      </c>
      <c r="V4328" s="9">
        <v>2.3025000000000002</v>
      </c>
    </row>
    <row r="4329" spans="1:22" ht="14.25" customHeight="1" x14ac:dyDescent="0.3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6">
        <v>18</v>
      </c>
      <c r="T4329" s="1">
        <v>5</v>
      </c>
      <c r="U4329" s="1">
        <v>0</v>
      </c>
      <c r="V4329" s="9">
        <v>8.2799999999999994</v>
      </c>
    </row>
    <row r="4330" spans="1:22" ht="14.25" customHeight="1" x14ac:dyDescent="0.3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6">
        <v>42.929999999999993</v>
      </c>
      <c r="T4330" s="1">
        <v>9</v>
      </c>
      <c r="U4330" s="1">
        <v>0</v>
      </c>
      <c r="V4330" s="9">
        <v>19.318499999999997</v>
      </c>
    </row>
    <row r="4331" spans="1:22" ht="14.25" customHeight="1" x14ac:dyDescent="0.3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6">
        <v>15.552000000000003</v>
      </c>
      <c r="T4331" s="1">
        <v>3</v>
      </c>
      <c r="U4331" s="1">
        <v>0.2</v>
      </c>
      <c r="V4331" s="9">
        <v>5.4432</v>
      </c>
    </row>
    <row r="4332" spans="1:22" ht="14.25" customHeight="1" x14ac:dyDescent="0.3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6">
        <v>17.920000000000002</v>
      </c>
      <c r="T4332" s="1">
        <v>5</v>
      </c>
      <c r="U4332" s="1">
        <v>0.2</v>
      </c>
      <c r="V4332" s="9">
        <v>1.1200000000000001</v>
      </c>
    </row>
    <row r="4333" spans="1:22" ht="14.25" customHeight="1" x14ac:dyDescent="0.3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6">
        <v>19.989999999999998</v>
      </c>
      <c r="T4333" s="1">
        <v>1</v>
      </c>
      <c r="U4333" s="1">
        <v>0</v>
      </c>
      <c r="V4333" s="9">
        <v>6.796599999999998</v>
      </c>
    </row>
    <row r="4334" spans="1:22" ht="14.25" customHeight="1" x14ac:dyDescent="0.3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6">
        <v>22.92</v>
      </c>
      <c r="T4334" s="1">
        <v>5</v>
      </c>
      <c r="U4334" s="1">
        <v>0.2</v>
      </c>
      <c r="V4334" s="9">
        <v>8.0219999999999985</v>
      </c>
    </row>
    <row r="4335" spans="1:22" ht="14.25" customHeight="1" x14ac:dyDescent="0.3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6">
        <v>50.88</v>
      </c>
      <c r="T4335" s="1">
        <v>6</v>
      </c>
      <c r="U4335" s="1">
        <v>0.2</v>
      </c>
      <c r="V4335" s="9">
        <v>14.628000000000005</v>
      </c>
    </row>
    <row r="4336" spans="1:22" ht="14.25" customHeight="1" x14ac:dyDescent="0.3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6">
        <v>27.312000000000001</v>
      </c>
      <c r="T4336" s="1">
        <v>2</v>
      </c>
      <c r="U4336" s="1">
        <v>0.2</v>
      </c>
      <c r="V4336" s="9">
        <v>9.2178000000000004</v>
      </c>
    </row>
    <row r="4337" spans="1:22" ht="14.25" customHeight="1" x14ac:dyDescent="0.3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6">
        <v>7.9200000000000008</v>
      </c>
      <c r="T4337" s="1">
        <v>1</v>
      </c>
      <c r="U4337" s="1">
        <v>0.2</v>
      </c>
      <c r="V4337" s="9">
        <v>2.7719999999999994</v>
      </c>
    </row>
    <row r="4338" spans="1:22" ht="14.25" customHeight="1" x14ac:dyDescent="0.3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6">
        <v>14.368000000000002</v>
      </c>
      <c r="T4338" s="1">
        <v>2</v>
      </c>
      <c r="U4338" s="1">
        <v>0.2</v>
      </c>
      <c r="V4338" s="9">
        <v>3.9512</v>
      </c>
    </row>
    <row r="4339" spans="1:22" ht="14.25" customHeight="1" x14ac:dyDescent="0.3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6">
        <v>107.97</v>
      </c>
      <c r="T4339" s="1">
        <v>3</v>
      </c>
      <c r="U4339" s="1">
        <v>0</v>
      </c>
      <c r="V4339" s="9">
        <v>22.6737</v>
      </c>
    </row>
    <row r="4340" spans="1:22" ht="14.25" customHeight="1" x14ac:dyDescent="0.3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6">
        <v>113.82</v>
      </c>
      <c r="T4340" s="1">
        <v>3</v>
      </c>
      <c r="U4340" s="1">
        <v>0</v>
      </c>
      <c r="V4340" s="9">
        <v>53.495399999999989</v>
      </c>
    </row>
    <row r="4341" spans="1:22" ht="14.25" customHeight="1" x14ac:dyDescent="0.3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6">
        <v>5.1840000000000011</v>
      </c>
      <c r="T4341" s="1">
        <v>1</v>
      </c>
      <c r="U4341" s="1">
        <v>0.2</v>
      </c>
      <c r="V4341" s="9">
        <v>1.8144</v>
      </c>
    </row>
    <row r="4342" spans="1:22" ht="14.25" customHeight="1" x14ac:dyDescent="0.3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6">
        <v>16.28</v>
      </c>
      <c r="T4342" s="1">
        <v>2</v>
      </c>
      <c r="U4342" s="1">
        <v>0</v>
      </c>
      <c r="V4342" s="9">
        <v>6.5120000000000005</v>
      </c>
    </row>
    <row r="4343" spans="1:22" ht="14.25" customHeight="1" x14ac:dyDescent="0.3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6">
        <v>544.38</v>
      </c>
      <c r="T4343" s="1">
        <v>3</v>
      </c>
      <c r="U4343" s="1">
        <v>0</v>
      </c>
      <c r="V4343" s="9">
        <v>157.87019999999993</v>
      </c>
    </row>
    <row r="4344" spans="1:22" ht="14.25" customHeight="1" x14ac:dyDescent="0.3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6">
        <v>19.824000000000002</v>
      </c>
      <c r="T4344" s="1">
        <v>6</v>
      </c>
      <c r="U4344" s="1">
        <v>0.2</v>
      </c>
      <c r="V4344" s="9">
        <v>6.690599999999999</v>
      </c>
    </row>
    <row r="4345" spans="1:22" ht="14.25" customHeight="1" x14ac:dyDescent="0.3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6">
        <v>657.50400000000002</v>
      </c>
      <c r="T4345" s="1">
        <v>6</v>
      </c>
      <c r="U4345" s="1">
        <v>0.2</v>
      </c>
      <c r="V4345" s="9">
        <v>-131.50080000000005</v>
      </c>
    </row>
    <row r="4346" spans="1:22" ht="14.25" customHeight="1" x14ac:dyDescent="0.3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6">
        <v>99.54</v>
      </c>
      <c r="T4346" s="1">
        <v>2</v>
      </c>
      <c r="U4346" s="1">
        <v>0</v>
      </c>
      <c r="V4346" s="9">
        <v>10.949399999999997</v>
      </c>
    </row>
    <row r="4347" spans="1:22" ht="14.25" customHeight="1" x14ac:dyDescent="0.3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6">
        <v>199.96</v>
      </c>
      <c r="T4347" s="1">
        <v>4</v>
      </c>
      <c r="U4347" s="1">
        <v>0</v>
      </c>
      <c r="V4347" s="9">
        <v>85.982800000000012</v>
      </c>
    </row>
    <row r="4348" spans="1:22" ht="14.25" customHeight="1" x14ac:dyDescent="0.3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6">
        <v>631.78200000000004</v>
      </c>
      <c r="T4348" s="1">
        <v>2</v>
      </c>
      <c r="U4348" s="1">
        <v>0.1</v>
      </c>
      <c r="V4348" s="9">
        <v>140.39599999999993</v>
      </c>
    </row>
    <row r="4349" spans="1:22" ht="14.25" customHeight="1" x14ac:dyDescent="0.3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6">
        <v>60.72</v>
      </c>
      <c r="T4349" s="1">
        <v>3</v>
      </c>
      <c r="U4349" s="1">
        <v>0</v>
      </c>
      <c r="V4349" s="9">
        <v>26.1096</v>
      </c>
    </row>
    <row r="4350" spans="1:22" ht="14.25" customHeight="1" x14ac:dyDescent="0.3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6">
        <v>20.724000000000004</v>
      </c>
      <c r="T4350" s="1">
        <v>2</v>
      </c>
      <c r="U4350" s="1">
        <v>0.7</v>
      </c>
      <c r="V4350" s="9">
        <v>-15.197599999999994</v>
      </c>
    </row>
    <row r="4351" spans="1:22" ht="14.25" customHeight="1" x14ac:dyDescent="0.3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6">
        <v>415.87200000000007</v>
      </c>
      <c r="T4351" s="1">
        <v>8</v>
      </c>
      <c r="U4351" s="1">
        <v>0.2</v>
      </c>
      <c r="V4351" s="9">
        <v>-41.587199999999996</v>
      </c>
    </row>
    <row r="4352" spans="1:22" ht="14.25" customHeight="1" x14ac:dyDescent="0.3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6">
        <v>16.768000000000001</v>
      </c>
      <c r="T4352" s="1">
        <v>2</v>
      </c>
      <c r="U4352" s="1">
        <v>0.2</v>
      </c>
      <c r="V4352" s="9">
        <v>1.4672000000000001</v>
      </c>
    </row>
    <row r="4353" spans="1:22" ht="14.25" customHeight="1" x14ac:dyDescent="0.3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6">
        <v>27.12</v>
      </c>
      <c r="T4353" s="1">
        <v>2</v>
      </c>
      <c r="U4353" s="1">
        <v>0.2</v>
      </c>
      <c r="V4353" s="9">
        <v>-4.7460000000000013</v>
      </c>
    </row>
    <row r="4354" spans="1:22" ht="14.25" customHeight="1" x14ac:dyDescent="0.3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6">
        <v>95.84</v>
      </c>
      <c r="T4354" s="1">
        <v>4</v>
      </c>
      <c r="U4354" s="1">
        <v>0.2</v>
      </c>
      <c r="V4354" s="9">
        <v>34.741999999999997</v>
      </c>
    </row>
    <row r="4355" spans="1:22" ht="14.25" customHeight="1" x14ac:dyDescent="0.3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6">
        <v>12.96</v>
      </c>
      <c r="T4355" s="1">
        <v>2</v>
      </c>
      <c r="U4355" s="1">
        <v>0</v>
      </c>
      <c r="V4355" s="9">
        <v>6.2208000000000006</v>
      </c>
    </row>
    <row r="4356" spans="1:22" ht="14.25" customHeight="1" x14ac:dyDescent="0.3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6">
        <v>19.008000000000003</v>
      </c>
      <c r="T4356" s="1">
        <v>8</v>
      </c>
      <c r="U4356" s="1">
        <v>0.7</v>
      </c>
      <c r="V4356" s="9">
        <v>-12.671999999999997</v>
      </c>
    </row>
    <row r="4357" spans="1:22" ht="14.25" customHeight="1" x14ac:dyDescent="0.3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6">
        <v>1598.0580000000002</v>
      </c>
      <c r="T4357" s="1">
        <v>7</v>
      </c>
      <c r="U4357" s="1">
        <v>0.7</v>
      </c>
      <c r="V4357" s="9">
        <v>-1065.3719999999998</v>
      </c>
    </row>
    <row r="4358" spans="1:22" ht="14.25" customHeight="1" x14ac:dyDescent="0.3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6">
        <v>36.96</v>
      </c>
      <c r="T4358" s="1">
        <v>4</v>
      </c>
      <c r="U4358" s="1">
        <v>0.2</v>
      </c>
      <c r="V4358" s="9">
        <v>12.011999999999999</v>
      </c>
    </row>
    <row r="4359" spans="1:22" ht="14.25" customHeight="1" x14ac:dyDescent="0.3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6">
        <v>10.368000000000002</v>
      </c>
      <c r="T4359" s="1">
        <v>2</v>
      </c>
      <c r="U4359" s="1">
        <v>0.2</v>
      </c>
      <c r="V4359" s="9">
        <v>3.6288</v>
      </c>
    </row>
    <row r="4360" spans="1:22" ht="14.25" customHeight="1" x14ac:dyDescent="0.3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6">
        <v>77.720000000000013</v>
      </c>
      <c r="T4360" s="1">
        <v>1</v>
      </c>
      <c r="U4360" s="1">
        <v>0.6</v>
      </c>
      <c r="V4360" s="9">
        <v>-66.061999999999998</v>
      </c>
    </row>
    <row r="4361" spans="1:22" ht="14.25" customHeight="1" x14ac:dyDescent="0.3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6">
        <v>520.46399999999994</v>
      </c>
      <c r="T4361" s="1">
        <v>2</v>
      </c>
      <c r="U4361" s="1">
        <v>0.3</v>
      </c>
      <c r="V4361" s="9">
        <v>-14.870399999999961</v>
      </c>
    </row>
    <row r="4362" spans="1:22" ht="14.25" customHeight="1" x14ac:dyDescent="0.3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6">
        <v>111.96</v>
      </c>
      <c r="T4362" s="1">
        <v>2</v>
      </c>
      <c r="U4362" s="1">
        <v>0</v>
      </c>
      <c r="V4362" s="9">
        <v>54.860399999999998</v>
      </c>
    </row>
    <row r="4363" spans="1:22" ht="14.25" customHeight="1" x14ac:dyDescent="0.3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6">
        <v>29.160000000000004</v>
      </c>
      <c r="T4363" s="1">
        <v>3</v>
      </c>
      <c r="U4363" s="1">
        <v>0</v>
      </c>
      <c r="V4363" s="9">
        <v>8.4563999999999986</v>
      </c>
    </row>
    <row r="4364" spans="1:22" ht="14.25" customHeight="1" x14ac:dyDescent="0.3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6">
        <v>131.94</v>
      </c>
      <c r="T4364" s="1">
        <v>3</v>
      </c>
      <c r="U4364" s="1">
        <v>0</v>
      </c>
      <c r="V4364" s="9">
        <v>35.623800000000003</v>
      </c>
    </row>
    <row r="4365" spans="1:22" ht="14.25" customHeight="1" x14ac:dyDescent="0.3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6">
        <v>25.92</v>
      </c>
      <c r="T4365" s="1">
        <v>4</v>
      </c>
      <c r="U4365" s="1">
        <v>0</v>
      </c>
      <c r="V4365" s="9">
        <v>8.2943999999999996</v>
      </c>
    </row>
    <row r="4366" spans="1:22" ht="14.25" customHeight="1" x14ac:dyDescent="0.3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6">
        <v>704.76</v>
      </c>
      <c r="T4366" s="1">
        <v>4</v>
      </c>
      <c r="U4366" s="1">
        <v>0</v>
      </c>
      <c r="V4366" s="9">
        <v>162.09479999999996</v>
      </c>
    </row>
    <row r="4367" spans="1:22" ht="14.25" customHeight="1" x14ac:dyDescent="0.3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6">
        <v>7.41</v>
      </c>
      <c r="T4367" s="1">
        <v>3</v>
      </c>
      <c r="U4367" s="1">
        <v>0</v>
      </c>
      <c r="V4367" s="9">
        <v>3.4827000000000004</v>
      </c>
    </row>
    <row r="4368" spans="1:22" ht="14.25" customHeight="1" x14ac:dyDescent="0.3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6">
        <v>21.5</v>
      </c>
      <c r="T4368" s="1">
        <v>10</v>
      </c>
      <c r="U4368" s="1">
        <v>0</v>
      </c>
      <c r="V4368" s="9">
        <v>7.094999999999998</v>
      </c>
    </row>
    <row r="4369" spans="1:22" ht="14.25" customHeight="1" x14ac:dyDescent="0.3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6">
        <v>10.528</v>
      </c>
      <c r="T4369" s="1">
        <v>4</v>
      </c>
      <c r="U4369" s="1">
        <v>0.2</v>
      </c>
      <c r="V4369" s="9">
        <v>3.2899999999999996</v>
      </c>
    </row>
    <row r="4370" spans="1:22" ht="14.25" customHeight="1" x14ac:dyDescent="0.3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6">
        <v>20.544000000000004</v>
      </c>
      <c r="T4370" s="1">
        <v>6</v>
      </c>
      <c r="U4370" s="1">
        <v>0.2</v>
      </c>
      <c r="V4370" s="9">
        <v>6.4199999999999964</v>
      </c>
    </row>
    <row r="4371" spans="1:22" ht="14.25" customHeight="1" x14ac:dyDescent="0.3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6">
        <v>104.9</v>
      </c>
      <c r="T4371" s="1">
        <v>5</v>
      </c>
      <c r="U4371" s="1">
        <v>0</v>
      </c>
      <c r="V4371" s="9">
        <v>50.351999999999997</v>
      </c>
    </row>
    <row r="4372" spans="1:22" ht="14.25" customHeight="1" x14ac:dyDescent="0.3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6">
        <v>39.68</v>
      </c>
      <c r="T4372" s="1">
        <v>2</v>
      </c>
      <c r="U4372" s="1">
        <v>0</v>
      </c>
      <c r="V4372" s="9">
        <v>16.268800000000002</v>
      </c>
    </row>
    <row r="4373" spans="1:22" ht="14.25" customHeight="1" x14ac:dyDescent="0.3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6">
        <v>51.75</v>
      </c>
      <c r="T4373" s="1">
        <v>5</v>
      </c>
      <c r="U4373" s="1">
        <v>0</v>
      </c>
      <c r="V4373" s="9">
        <v>24.84</v>
      </c>
    </row>
    <row r="4374" spans="1:22" ht="14.25" customHeight="1" x14ac:dyDescent="0.3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6">
        <v>11.68</v>
      </c>
      <c r="T4374" s="1">
        <v>2</v>
      </c>
      <c r="U4374" s="1">
        <v>0</v>
      </c>
      <c r="V4374" s="9">
        <v>5.4895999999999994</v>
      </c>
    </row>
    <row r="4375" spans="1:22" ht="14.25" customHeight="1" x14ac:dyDescent="0.3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6">
        <v>159.75</v>
      </c>
      <c r="T4375" s="1">
        <v>5</v>
      </c>
      <c r="U4375" s="1">
        <v>0</v>
      </c>
      <c r="V4375" s="9">
        <v>11.182499999999997</v>
      </c>
    </row>
    <row r="4376" spans="1:22" ht="14.25" customHeight="1" x14ac:dyDescent="0.3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6">
        <v>103.96799999999999</v>
      </c>
      <c r="T4376" s="1">
        <v>6</v>
      </c>
      <c r="U4376" s="1">
        <v>0.2</v>
      </c>
      <c r="V4376" s="9">
        <v>16.894799999999996</v>
      </c>
    </row>
    <row r="4377" spans="1:22" ht="14.25" customHeight="1" x14ac:dyDescent="0.3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6">
        <v>303.25</v>
      </c>
      <c r="T4377" s="1">
        <v>5</v>
      </c>
      <c r="U4377" s="1">
        <v>0</v>
      </c>
      <c r="V4377" s="9">
        <v>63.682499999999997</v>
      </c>
    </row>
    <row r="4378" spans="1:22" ht="14.25" customHeight="1" x14ac:dyDescent="0.3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6">
        <v>270.71999999999997</v>
      </c>
      <c r="T4378" s="1">
        <v>3</v>
      </c>
      <c r="U4378" s="1">
        <v>0</v>
      </c>
      <c r="V4378" s="9">
        <v>78.508799999999965</v>
      </c>
    </row>
    <row r="4379" spans="1:22" ht="14.25" customHeight="1" x14ac:dyDescent="0.3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6">
        <v>1487.04</v>
      </c>
      <c r="T4379" s="1">
        <v>5</v>
      </c>
      <c r="U4379" s="1">
        <v>0.2</v>
      </c>
      <c r="V4379" s="9">
        <v>148.70400000000006</v>
      </c>
    </row>
    <row r="4380" spans="1:22" ht="14.25" customHeight="1" x14ac:dyDescent="0.3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6">
        <v>17.48</v>
      </c>
      <c r="T4380" s="1">
        <v>2</v>
      </c>
      <c r="U4380" s="1">
        <v>0</v>
      </c>
      <c r="V4380" s="9">
        <v>8.2156000000000002</v>
      </c>
    </row>
    <row r="4381" spans="1:22" ht="14.25" customHeight="1" x14ac:dyDescent="0.3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6">
        <v>71.88</v>
      </c>
      <c r="T4381" s="1">
        <v>2</v>
      </c>
      <c r="U4381" s="1">
        <v>0</v>
      </c>
      <c r="V4381" s="9">
        <v>32.345999999999997</v>
      </c>
    </row>
    <row r="4382" spans="1:22" ht="14.25" customHeight="1" x14ac:dyDescent="0.3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6">
        <v>60.449999999999996</v>
      </c>
      <c r="T4382" s="1">
        <v>3</v>
      </c>
      <c r="U4382" s="1">
        <v>0</v>
      </c>
      <c r="V4382" s="9">
        <v>16.3215</v>
      </c>
    </row>
    <row r="4383" spans="1:22" ht="14.25" customHeight="1" x14ac:dyDescent="0.3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6">
        <v>253.17599999999999</v>
      </c>
      <c r="T4383" s="1">
        <v>3</v>
      </c>
      <c r="U4383" s="1">
        <v>0.2</v>
      </c>
      <c r="V4383" s="9">
        <v>-31.64700000000002</v>
      </c>
    </row>
    <row r="4384" spans="1:22" ht="14.25" customHeight="1" x14ac:dyDescent="0.3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6">
        <v>2.879999999999999</v>
      </c>
      <c r="T4384" s="1">
        <v>5</v>
      </c>
      <c r="U4384" s="1">
        <v>0.8</v>
      </c>
      <c r="V4384" s="9">
        <v>-4.4639999999999995</v>
      </c>
    </row>
    <row r="4385" spans="1:22" ht="14.25" customHeight="1" x14ac:dyDescent="0.3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6">
        <v>384.94399999999996</v>
      </c>
      <c r="T4385" s="1">
        <v>4</v>
      </c>
      <c r="U4385" s="1">
        <v>0.3</v>
      </c>
      <c r="V4385" s="9">
        <v>-126.48159999999999</v>
      </c>
    </row>
    <row r="4386" spans="1:22" ht="14.25" customHeight="1" x14ac:dyDescent="0.3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6">
        <v>153.584</v>
      </c>
      <c r="T4386" s="1">
        <v>2</v>
      </c>
      <c r="U4386" s="1">
        <v>0.2</v>
      </c>
      <c r="V4386" s="9">
        <v>13.438599999999994</v>
      </c>
    </row>
    <row r="4387" spans="1:22" ht="14.25" customHeight="1" x14ac:dyDescent="0.3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6">
        <v>913.43000000000006</v>
      </c>
      <c r="T4387" s="1">
        <v>5</v>
      </c>
      <c r="U4387" s="1">
        <v>0.3</v>
      </c>
      <c r="V4387" s="9">
        <v>-52.195999999999913</v>
      </c>
    </row>
    <row r="4388" spans="1:22" ht="14.25" customHeight="1" x14ac:dyDescent="0.3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6">
        <v>43.92</v>
      </c>
      <c r="T4388" s="1">
        <v>4</v>
      </c>
      <c r="U4388" s="1">
        <v>0</v>
      </c>
      <c r="V4388" s="9">
        <v>11.858400000000003</v>
      </c>
    </row>
    <row r="4389" spans="1:22" ht="14.25" customHeight="1" x14ac:dyDescent="0.3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6">
        <v>25.031999999999996</v>
      </c>
      <c r="T4389" s="1">
        <v>3</v>
      </c>
      <c r="U4389" s="1">
        <v>0.2</v>
      </c>
      <c r="V4389" s="9">
        <v>7.822499999999998</v>
      </c>
    </row>
    <row r="4390" spans="1:22" ht="14.25" customHeight="1" x14ac:dyDescent="0.3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6">
        <v>46.76</v>
      </c>
      <c r="T4390" s="1">
        <v>7</v>
      </c>
      <c r="U4390" s="1">
        <v>0</v>
      </c>
      <c r="V4390" s="9">
        <v>22.444800000000001</v>
      </c>
    </row>
    <row r="4391" spans="1:22" ht="14.25" customHeight="1" x14ac:dyDescent="0.3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6">
        <v>183.96800000000002</v>
      </c>
      <c r="T4391" s="1">
        <v>2</v>
      </c>
      <c r="U4391" s="1">
        <v>0.2</v>
      </c>
      <c r="V4391" s="9">
        <v>-25.295600000000022</v>
      </c>
    </row>
    <row r="4392" spans="1:22" ht="14.25" customHeight="1" x14ac:dyDescent="0.3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6">
        <v>1259.97</v>
      </c>
      <c r="T4392" s="1">
        <v>3</v>
      </c>
      <c r="U4392" s="1">
        <v>0</v>
      </c>
      <c r="V4392" s="9">
        <v>327.59220000000005</v>
      </c>
    </row>
    <row r="4393" spans="1:22" ht="14.25" customHeight="1" x14ac:dyDescent="0.3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6">
        <v>68.97</v>
      </c>
      <c r="T4393" s="1">
        <v>3</v>
      </c>
      <c r="U4393" s="1">
        <v>0</v>
      </c>
      <c r="V4393" s="9">
        <v>19.311600000000002</v>
      </c>
    </row>
    <row r="4394" spans="1:22" ht="14.25" customHeight="1" x14ac:dyDescent="0.3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6">
        <v>70.367999999999995</v>
      </c>
      <c r="T4394" s="1">
        <v>2</v>
      </c>
      <c r="U4394" s="1">
        <v>0.2</v>
      </c>
      <c r="V4394" s="9">
        <v>6.1572000000000031</v>
      </c>
    </row>
    <row r="4395" spans="1:22" ht="14.25" customHeight="1" x14ac:dyDescent="0.3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6">
        <v>59.960000000000008</v>
      </c>
      <c r="T4395" s="1">
        <v>5</v>
      </c>
      <c r="U4395" s="1">
        <v>0.2</v>
      </c>
      <c r="V4395" s="9">
        <v>21.735500000000002</v>
      </c>
    </row>
    <row r="4396" spans="1:22" ht="14.25" customHeight="1" x14ac:dyDescent="0.3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6">
        <v>25.983999999999998</v>
      </c>
      <c r="T4396" s="1">
        <v>1</v>
      </c>
      <c r="U4396" s="1">
        <v>0.2</v>
      </c>
      <c r="V4396" s="9">
        <v>-5.1968000000000005</v>
      </c>
    </row>
    <row r="4397" spans="1:22" ht="14.25" customHeight="1" x14ac:dyDescent="0.3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6">
        <v>27.360000000000003</v>
      </c>
      <c r="T4397" s="1">
        <v>3</v>
      </c>
      <c r="U4397" s="1">
        <v>0.7</v>
      </c>
      <c r="V4397" s="9">
        <v>-21.887999999999991</v>
      </c>
    </row>
    <row r="4398" spans="1:22" ht="14.25" customHeight="1" x14ac:dyDescent="0.3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6">
        <v>361.37600000000003</v>
      </c>
      <c r="T4398" s="1">
        <v>2</v>
      </c>
      <c r="U4398" s="1">
        <v>0.2</v>
      </c>
      <c r="V4398" s="9">
        <v>27.103200000000001</v>
      </c>
    </row>
    <row r="4399" spans="1:22" ht="14.25" customHeight="1" x14ac:dyDescent="0.3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6">
        <v>172.18599999999998</v>
      </c>
      <c r="T4399" s="1">
        <v>2</v>
      </c>
      <c r="U4399" s="1">
        <v>0.3</v>
      </c>
      <c r="V4399" s="9">
        <v>-46.736200000000011</v>
      </c>
    </row>
    <row r="4400" spans="1:22" ht="14.25" customHeight="1" x14ac:dyDescent="0.3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6">
        <v>69.00800000000001</v>
      </c>
      <c r="T4400" s="1">
        <v>2</v>
      </c>
      <c r="U4400" s="1">
        <v>0.2</v>
      </c>
      <c r="V4400" s="9">
        <v>12.0764</v>
      </c>
    </row>
    <row r="4401" spans="1:22" ht="14.25" customHeight="1" x14ac:dyDescent="0.3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6">
        <v>199.89999999999998</v>
      </c>
      <c r="T4401" s="1">
        <v>5</v>
      </c>
      <c r="U4401" s="1">
        <v>0</v>
      </c>
      <c r="V4401" s="9">
        <v>89.954999999999984</v>
      </c>
    </row>
    <row r="4402" spans="1:22" ht="14.25" customHeight="1" x14ac:dyDescent="0.3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6">
        <v>901.94999999999993</v>
      </c>
      <c r="T4402" s="1">
        <v>3</v>
      </c>
      <c r="U4402" s="1">
        <v>0</v>
      </c>
      <c r="V4402" s="9">
        <v>297.64349999999996</v>
      </c>
    </row>
    <row r="4403" spans="1:22" ht="14.25" customHeight="1" x14ac:dyDescent="0.3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6">
        <v>971.5</v>
      </c>
      <c r="T4403" s="1">
        <v>5</v>
      </c>
      <c r="U4403" s="1">
        <v>0</v>
      </c>
      <c r="V4403" s="9">
        <v>252.59</v>
      </c>
    </row>
    <row r="4404" spans="1:22" ht="14.25" customHeight="1" x14ac:dyDescent="0.3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6">
        <v>11.328000000000001</v>
      </c>
      <c r="T4404" s="1">
        <v>2</v>
      </c>
      <c r="U4404" s="1">
        <v>0.2</v>
      </c>
      <c r="V4404" s="9">
        <v>2.5488000000000004</v>
      </c>
    </row>
    <row r="4405" spans="1:22" ht="14.25" customHeight="1" x14ac:dyDescent="0.3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6">
        <v>21.240000000000002</v>
      </c>
      <c r="T4405" s="1">
        <v>3</v>
      </c>
      <c r="U4405" s="1">
        <v>0</v>
      </c>
      <c r="V4405" s="9">
        <v>8.071200000000001</v>
      </c>
    </row>
    <row r="4406" spans="1:22" ht="14.25" customHeight="1" x14ac:dyDescent="0.3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6">
        <v>34.800000000000004</v>
      </c>
      <c r="T4406" s="1">
        <v>3</v>
      </c>
      <c r="U4406" s="1">
        <v>0.2</v>
      </c>
      <c r="V4406" s="9">
        <v>2.1749999999999989</v>
      </c>
    </row>
    <row r="4407" spans="1:22" ht="14.25" customHeight="1" x14ac:dyDescent="0.3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6">
        <v>38.975999999999999</v>
      </c>
      <c r="T4407" s="1">
        <v>3</v>
      </c>
      <c r="U4407" s="1">
        <v>0.2</v>
      </c>
      <c r="V4407" s="9">
        <v>-2.4359999999999999</v>
      </c>
    </row>
    <row r="4408" spans="1:22" ht="14.25" customHeight="1" x14ac:dyDescent="0.3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6">
        <v>9.08</v>
      </c>
      <c r="T4408" s="1">
        <v>2</v>
      </c>
      <c r="U4408" s="1">
        <v>0</v>
      </c>
      <c r="V4408" s="9">
        <v>4.0859999999999994</v>
      </c>
    </row>
    <row r="4409" spans="1:22" ht="14.25" customHeight="1" x14ac:dyDescent="0.3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6">
        <v>314.54999999999995</v>
      </c>
      <c r="T4409" s="1">
        <v>3</v>
      </c>
      <c r="U4409" s="1">
        <v>0</v>
      </c>
      <c r="V4409" s="9">
        <v>150.98399999999998</v>
      </c>
    </row>
    <row r="4410" spans="1:22" ht="14.25" customHeight="1" x14ac:dyDescent="0.3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6">
        <v>4.91</v>
      </c>
      <c r="T4410" s="1">
        <v>1</v>
      </c>
      <c r="U4410" s="1">
        <v>0</v>
      </c>
      <c r="V4410" s="9">
        <v>2.3077000000000001</v>
      </c>
    </row>
    <row r="4411" spans="1:22" ht="14.25" customHeight="1" x14ac:dyDescent="0.3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6">
        <v>5.78</v>
      </c>
      <c r="T4411" s="1">
        <v>2</v>
      </c>
      <c r="U4411" s="1">
        <v>0</v>
      </c>
      <c r="V4411" s="9">
        <v>2.7166000000000001</v>
      </c>
    </row>
    <row r="4412" spans="1:22" ht="14.25" customHeight="1" x14ac:dyDescent="0.3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6">
        <v>107.94</v>
      </c>
      <c r="T4412" s="1">
        <v>6</v>
      </c>
      <c r="U4412" s="1">
        <v>0</v>
      </c>
      <c r="V4412" s="9">
        <v>30.223200000000002</v>
      </c>
    </row>
    <row r="4413" spans="1:22" ht="14.25" customHeight="1" x14ac:dyDescent="0.3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6">
        <v>19.649999999999999</v>
      </c>
      <c r="T4413" s="1">
        <v>3</v>
      </c>
      <c r="U4413" s="1">
        <v>0</v>
      </c>
      <c r="V4413" s="9">
        <v>9.0389999999999997</v>
      </c>
    </row>
    <row r="4414" spans="1:22" ht="14.25" customHeight="1" x14ac:dyDescent="0.3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6">
        <v>617.97</v>
      </c>
      <c r="T4414" s="1">
        <v>3</v>
      </c>
      <c r="U4414" s="1">
        <v>0</v>
      </c>
      <c r="V4414" s="9">
        <v>160.6722</v>
      </c>
    </row>
    <row r="4415" spans="1:22" ht="14.25" customHeight="1" x14ac:dyDescent="0.3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6">
        <v>59.699999999999996</v>
      </c>
      <c r="T4415" s="1">
        <v>3</v>
      </c>
      <c r="U4415" s="1">
        <v>0</v>
      </c>
      <c r="V4415" s="9">
        <v>26.864999999999995</v>
      </c>
    </row>
    <row r="4416" spans="1:22" ht="14.25" customHeight="1" x14ac:dyDescent="0.3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6">
        <v>387.99</v>
      </c>
      <c r="T4416" s="1">
        <v>1</v>
      </c>
      <c r="U4416" s="1">
        <v>0</v>
      </c>
      <c r="V4416" s="9">
        <v>182.3553</v>
      </c>
    </row>
    <row r="4417" spans="1:22" ht="14.25" customHeight="1" x14ac:dyDescent="0.3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6">
        <v>575.91999999999996</v>
      </c>
      <c r="T4417" s="1">
        <v>2</v>
      </c>
      <c r="U4417" s="1">
        <v>0.2</v>
      </c>
      <c r="V4417" s="9">
        <v>71.989999999999981</v>
      </c>
    </row>
    <row r="4418" spans="1:22" ht="14.25" customHeight="1" x14ac:dyDescent="0.3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6">
        <v>30.4</v>
      </c>
      <c r="T4418" s="1">
        <v>5</v>
      </c>
      <c r="U4418" s="1">
        <v>0</v>
      </c>
      <c r="V4418" s="9">
        <v>15.2</v>
      </c>
    </row>
    <row r="4419" spans="1:22" ht="14.25" customHeight="1" x14ac:dyDescent="0.3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6">
        <v>478.24</v>
      </c>
      <c r="T4419" s="1">
        <v>8</v>
      </c>
      <c r="U4419" s="1">
        <v>0</v>
      </c>
      <c r="V4419" s="9">
        <v>219.99039999999997</v>
      </c>
    </row>
    <row r="4420" spans="1:22" ht="14.25" customHeight="1" x14ac:dyDescent="0.3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6">
        <v>190.84800000000001</v>
      </c>
      <c r="T4420" s="1">
        <v>3</v>
      </c>
      <c r="U4420" s="1">
        <v>0.2</v>
      </c>
      <c r="V4420" s="9">
        <v>-21.470400000000026</v>
      </c>
    </row>
    <row r="4421" spans="1:22" ht="14.25" customHeight="1" x14ac:dyDescent="0.3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6">
        <v>5.4840000000000009</v>
      </c>
      <c r="T4421" s="1">
        <v>4</v>
      </c>
      <c r="U4421" s="1">
        <v>0.7</v>
      </c>
      <c r="V4421" s="9">
        <v>-4.0215999999999994</v>
      </c>
    </row>
    <row r="4422" spans="1:22" ht="14.25" customHeight="1" x14ac:dyDescent="0.3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6">
        <v>40.92</v>
      </c>
      <c r="T4422" s="1">
        <v>5</v>
      </c>
      <c r="U4422" s="1">
        <v>0.2</v>
      </c>
      <c r="V4422" s="9">
        <v>3.0690000000000026</v>
      </c>
    </row>
    <row r="4423" spans="1:22" ht="14.25" customHeight="1" x14ac:dyDescent="0.3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6">
        <v>15.552000000000003</v>
      </c>
      <c r="T4423" s="1">
        <v>3</v>
      </c>
      <c r="U4423" s="1">
        <v>0.2</v>
      </c>
      <c r="V4423" s="9">
        <v>2.3327999999999989</v>
      </c>
    </row>
    <row r="4424" spans="1:22" ht="14.25" customHeight="1" x14ac:dyDescent="0.3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6">
        <v>17.239999999999998</v>
      </c>
      <c r="T4424" s="1">
        <v>2</v>
      </c>
      <c r="U4424" s="1">
        <v>0</v>
      </c>
      <c r="V4424" s="9">
        <v>4.4824000000000002</v>
      </c>
    </row>
    <row r="4425" spans="1:22" ht="14.25" customHeight="1" x14ac:dyDescent="0.3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6">
        <v>302.94</v>
      </c>
      <c r="T4425" s="1">
        <v>3</v>
      </c>
      <c r="U4425" s="1">
        <v>0</v>
      </c>
      <c r="V4425" s="9">
        <v>75.735000000000014</v>
      </c>
    </row>
    <row r="4426" spans="1:22" ht="14.25" customHeight="1" x14ac:dyDescent="0.3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6">
        <v>34.75</v>
      </c>
      <c r="T4426" s="1">
        <v>5</v>
      </c>
      <c r="U4426" s="1">
        <v>0</v>
      </c>
      <c r="V4426" s="9">
        <v>15.637499999999999</v>
      </c>
    </row>
    <row r="4427" spans="1:22" ht="14.25" customHeight="1" x14ac:dyDescent="0.3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6">
        <v>113.94</v>
      </c>
      <c r="T4427" s="1">
        <v>6</v>
      </c>
      <c r="U4427" s="1">
        <v>0</v>
      </c>
      <c r="V4427" s="9">
        <v>54.691199999999995</v>
      </c>
    </row>
    <row r="4428" spans="1:22" ht="14.25" customHeight="1" x14ac:dyDescent="0.3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6">
        <v>55.98</v>
      </c>
      <c r="T4428" s="1">
        <v>2</v>
      </c>
      <c r="U4428" s="1">
        <v>0</v>
      </c>
      <c r="V4428" s="9">
        <v>15.674399999999999</v>
      </c>
    </row>
    <row r="4429" spans="1:22" ht="14.25" customHeight="1" x14ac:dyDescent="0.3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6">
        <v>27.18</v>
      </c>
      <c r="T4429" s="1">
        <v>3</v>
      </c>
      <c r="U4429" s="1">
        <v>0</v>
      </c>
      <c r="V4429" s="9">
        <v>12.231</v>
      </c>
    </row>
    <row r="4430" spans="1:22" ht="14.25" customHeight="1" x14ac:dyDescent="0.3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6">
        <v>1805.88</v>
      </c>
      <c r="T4430" s="1">
        <v>6</v>
      </c>
      <c r="U4430" s="1">
        <v>0</v>
      </c>
      <c r="V4430" s="9">
        <v>523.70519999999988</v>
      </c>
    </row>
    <row r="4431" spans="1:22" ht="14.25" customHeight="1" x14ac:dyDescent="0.3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6">
        <v>70.949999999999989</v>
      </c>
      <c r="T4431" s="1">
        <v>3</v>
      </c>
      <c r="U4431" s="1">
        <v>0</v>
      </c>
      <c r="V4431" s="9">
        <v>18.447000000000003</v>
      </c>
    </row>
    <row r="4432" spans="1:22" ht="14.25" customHeight="1" x14ac:dyDescent="0.3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6">
        <v>20</v>
      </c>
      <c r="T4432" s="1">
        <v>4</v>
      </c>
      <c r="U4432" s="1">
        <v>0</v>
      </c>
      <c r="V4432" s="9">
        <v>9.6</v>
      </c>
    </row>
    <row r="4433" spans="1:22" ht="14.25" customHeight="1" x14ac:dyDescent="0.3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6">
        <v>7.98</v>
      </c>
      <c r="T4433" s="1">
        <v>3</v>
      </c>
      <c r="U4433" s="1">
        <v>0</v>
      </c>
      <c r="V4433" s="9">
        <v>2.0747999999999998</v>
      </c>
    </row>
    <row r="4434" spans="1:22" ht="14.25" customHeight="1" x14ac:dyDescent="0.3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6">
        <v>24.1</v>
      </c>
      <c r="T4434" s="1">
        <v>5</v>
      </c>
      <c r="U4434" s="1">
        <v>0</v>
      </c>
      <c r="V4434" s="9">
        <v>9.1580000000000013</v>
      </c>
    </row>
    <row r="4435" spans="1:22" ht="14.25" customHeight="1" x14ac:dyDescent="0.3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6">
        <v>8.75</v>
      </c>
      <c r="T4435" s="1">
        <v>1</v>
      </c>
      <c r="U4435" s="1">
        <v>0</v>
      </c>
      <c r="V4435" s="9">
        <v>2.6249999999999991</v>
      </c>
    </row>
    <row r="4436" spans="1:22" ht="14.25" customHeight="1" x14ac:dyDescent="0.3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6">
        <v>842.94</v>
      </c>
      <c r="T4436" s="1">
        <v>3</v>
      </c>
      <c r="U4436" s="1">
        <v>0</v>
      </c>
      <c r="V4436" s="9">
        <v>160.15860000000001</v>
      </c>
    </row>
    <row r="4437" spans="1:22" ht="14.25" customHeight="1" x14ac:dyDescent="0.3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6">
        <v>2.1819999999999995</v>
      </c>
      <c r="T4437" s="1">
        <v>1</v>
      </c>
      <c r="U4437" s="1">
        <v>0.8</v>
      </c>
      <c r="V4437" s="9">
        <v>-3.6002999999999998</v>
      </c>
    </row>
    <row r="4438" spans="1:22" ht="14.25" customHeight="1" x14ac:dyDescent="0.3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6">
        <v>27.384</v>
      </c>
      <c r="T4438" s="1">
        <v>7</v>
      </c>
      <c r="U4438" s="1">
        <v>0.2</v>
      </c>
      <c r="V4438" s="9">
        <v>2.7384000000000022</v>
      </c>
    </row>
    <row r="4439" spans="1:22" ht="14.25" customHeight="1" x14ac:dyDescent="0.3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6">
        <v>26.405999999999992</v>
      </c>
      <c r="T4439" s="1">
        <v>3</v>
      </c>
      <c r="U4439" s="1">
        <v>0.8</v>
      </c>
      <c r="V4439" s="9">
        <v>-71.296199999999999</v>
      </c>
    </row>
    <row r="4440" spans="1:22" ht="14.25" customHeight="1" x14ac:dyDescent="0.3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6">
        <v>10.368000000000002</v>
      </c>
      <c r="T4440" s="1">
        <v>2</v>
      </c>
      <c r="U4440" s="1">
        <v>0.2</v>
      </c>
      <c r="V4440" s="9">
        <v>3.6288</v>
      </c>
    </row>
    <row r="4441" spans="1:22" ht="14.25" customHeight="1" x14ac:dyDescent="0.3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6">
        <v>23.680000000000003</v>
      </c>
      <c r="T4441" s="1">
        <v>4</v>
      </c>
      <c r="U4441" s="1">
        <v>0.2</v>
      </c>
      <c r="V4441" s="9">
        <v>7.3999999999999995</v>
      </c>
    </row>
    <row r="4442" spans="1:22" ht="14.25" customHeight="1" x14ac:dyDescent="0.3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6">
        <v>109.95</v>
      </c>
      <c r="T4442" s="1">
        <v>1</v>
      </c>
      <c r="U4442" s="1">
        <v>0</v>
      </c>
      <c r="V4442" s="9">
        <v>36.283500000000004</v>
      </c>
    </row>
    <row r="4443" spans="1:22" ht="14.25" customHeight="1" x14ac:dyDescent="0.3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6">
        <v>965.84999999999991</v>
      </c>
      <c r="T4443" s="1">
        <v>5</v>
      </c>
      <c r="U4443" s="1">
        <v>0</v>
      </c>
      <c r="V4443" s="9">
        <v>135.21900000000002</v>
      </c>
    </row>
    <row r="4444" spans="1:22" ht="14.25" customHeight="1" x14ac:dyDescent="0.3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6">
        <v>29.2</v>
      </c>
      <c r="T4444" s="1">
        <v>5</v>
      </c>
      <c r="U4444" s="1">
        <v>0</v>
      </c>
      <c r="V4444" s="9">
        <v>10.511999999999999</v>
      </c>
    </row>
    <row r="4445" spans="1:22" ht="14.25" customHeight="1" x14ac:dyDescent="0.3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6">
        <v>32.400000000000006</v>
      </c>
      <c r="T4445" s="1">
        <v>5</v>
      </c>
      <c r="U4445" s="1">
        <v>0</v>
      </c>
      <c r="V4445" s="9">
        <v>15.552000000000001</v>
      </c>
    </row>
    <row r="4446" spans="1:22" ht="14.25" customHeight="1" x14ac:dyDescent="0.3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6">
        <v>78.349999999999994</v>
      </c>
      <c r="T4446" s="1">
        <v>5</v>
      </c>
      <c r="U4446" s="1">
        <v>0</v>
      </c>
      <c r="V4446" s="9">
        <v>36.824499999999993</v>
      </c>
    </row>
    <row r="4447" spans="1:22" ht="14.25" customHeight="1" x14ac:dyDescent="0.3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6">
        <v>31.68</v>
      </c>
      <c r="T4447" s="1">
        <v>6</v>
      </c>
      <c r="U4447" s="1">
        <v>0</v>
      </c>
      <c r="V4447" s="9">
        <v>14.256</v>
      </c>
    </row>
    <row r="4448" spans="1:22" ht="14.25" customHeight="1" x14ac:dyDescent="0.3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6">
        <v>29.12</v>
      </c>
      <c r="T4448" s="1">
        <v>4</v>
      </c>
      <c r="U4448" s="1">
        <v>0</v>
      </c>
      <c r="V4448" s="9">
        <v>14.268800000000001</v>
      </c>
    </row>
    <row r="4449" spans="1:22" ht="14.25" customHeight="1" x14ac:dyDescent="0.3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6">
        <v>169.45</v>
      </c>
      <c r="T4449" s="1">
        <v>5</v>
      </c>
      <c r="U4449" s="1">
        <v>0</v>
      </c>
      <c r="V4449" s="9">
        <v>42.362499999999997</v>
      </c>
    </row>
    <row r="4450" spans="1:22" ht="14.25" customHeight="1" x14ac:dyDescent="0.3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6">
        <v>12.56</v>
      </c>
      <c r="T4450" s="1">
        <v>2</v>
      </c>
      <c r="U4450" s="1">
        <v>0</v>
      </c>
      <c r="V4450" s="9">
        <v>4.0191999999999997</v>
      </c>
    </row>
    <row r="4451" spans="1:22" ht="14.25" customHeight="1" x14ac:dyDescent="0.3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6">
        <v>6.48</v>
      </c>
      <c r="T4451" s="1">
        <v>1</v>
      </c>
      <c r="U4451" s="1">
        <v>0</v>
      </c>
      <c r="V4451" s="9">
        <v>3.1104000000000003</v>
      </c>
    </row>
    <row r="4452" spans="1:22" ht="14.25" customHeight="1" x14ac:dyDescent="0.3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6">
        <v>186.69</v>
      </c>
      <c r="T4452" s="1">
        <v>3</v>
      </c>
      <c r="U4452" s="1">
        <v>0</v>
      </c>
      <c r="V4452" s="9">
        <v>87.744299999999981</v>
      </c>
    </row>
    <row r="4453" spans="1:22" ht="14.25" customHeight="1" x14ac:dyDescent="0.3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6">
        <v>25.4</v>
      </c>
      <c r="T4453" s="1">
        <v>5</v>
      </c>
      <c r="U4453" s="1">
        <v>0</v>
      </c>
      <c r="V4453" s="9">
        <v>8.6359999999999992</v>
      </c>
    </row>
    <row r="4454" spans="1:22" ht="14.25" customHeight="1" x14ac:dyDescent="0.3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6">
        <v>43.96</v>
      </c>
      <c r="T4454" s="1">
        <v>2</v>
      </c>
      <c r="U4454" s="1">
        <v>0</v>
      </c>
      <c r="V4454" s="9">
        <v>20.661200000000001</v>
      </c>
    </row>
    <row r="4455" spans="1:22" ht="14.25" customHeight="1" x14ac:dyDescent="0.3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6">
        <v>1279.165</v>
      </c>
      <c r="T4455" s="1">
        <v>5</v>
      </c>
      <c r="U4455" s="1">
        <v>0.15</v>
      </c>
      <c r="V4455" s="9">
        <v>225.73499999999993</v>
      </c>
    </row>
    <row r="4456" spans="1:22" ht="14.25" customHeight="1" x14ac:dyDescent="0.3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6">
        <v>27.92</v>
      </c>
      <c r="T4456" s="1">
        <v>4</v>
      </c>
      <c r="U4456" s="1">
        <v>0</v>
      </c>
      <c r="V4456" s="9">
        <v>0.5583999999999989</v>
      </c>
    </row>
    <row r="4457" spans="1:22" ht="14.25" customHeight="1" x14ac:dyDescent="0.3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6">
        <v>129.56800000000001</v>
      </c>
      <c r="T4457" s="1">
        <v>2</v>
      </c>
      <c r="U4457" s="1">
        <v>0.2</v>
      </c>
      <c r="V4457" s="9">
        <v>-12.956799999999994</v>
      </c>
    </row>
    <row r="4458" spans="1:22" ht="14.25" customHeight="1" x14ac:dyDescent="0.3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6">
        <v>6.3680000000000003</v>
      </c>
      <c r="T4458" s="1">
        <v>2</v>
      </c>
      <c r="U4458" s="1">
        <v>0.2</v>
      </c>
      <c r="V4458" s="9">
        <v>2.1492</v>
      </c>
    </row>
    <row r="4459" spans="1:22" ht="14.25" customHeight="1" x14ac:dyDescent="0.3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6">
        <v>244.54999999999998</v>
      </c>
      <c r="T4459" s="1">
        <v>5</v>
      </c>
      <c r="U4459" s="1">
        <v>0</v>
      </c>
      <c r="V4459" s="9">
        <v>114.93849999999998</v>
      </c>
    </row>
    <row r="4460" spans="1:22" ht="14.25" customHeight="1" x14ac:dyDescent="0.3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6">
        <v>1332.4960000000001</v>
      </c>
      <c r="T4460" s="1">
        <v>2</v>
      </c>
      <c r="U4460" s="1">
        <v>0.2</v>
      </c>
      <c r="V4460" s="9">
        <v>-299.8116</v>
      </c>
    </row>
    <row r="4461" spans="1:22" ht="14.25" customHeight="1" x14ac:dyDescent="0.3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6">
        <v>32.776000000000003</v>
      </c>
      <c r="T4461" s="1">
        <v>1</v>
      </c>
      <c r="U4461" s="1">
        <v>0.2</v>
      </c>
      <c r="V4461" s="9">
        <v>3.2776000000000014</v>
      </c>
    </row>
    <row r="4462" spans="1:22" ht="14.25" customHeight="1" x14ac:dyDescent="0.3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6">
        <v>147.184</v>
      </c>
      <c r="T4462" s="1">
        <v>2</v>
      </c>
      <c r="U4462" s="1">
        <v>0.2</v>
      </c>
      <c r="V4462" s="9">
        <v>-29.436800000000012</v>
      </c>
    </row>
    <row r="4463" spans="1:22" ht="14.25" customHeight="1" x14ac:dyDescent="0.3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6">
        <v>54.384000000000007</v>
      </c>
      <c r="T4463" s="1">
        <v>2</v>
      </c>
      <c r="U4463" s="1">
        <v>0.2</v>
      </c>
      <c r="V4463" s="9">
        <v>1.359599999999995</v>
      </c>
    </row>
    <row r="4464" spans="1:22" ht="14.25" customHeight="1" x14ac:dyDescent="0.3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6">
        <v>76.77600000000001</v>
      </c>
      <c r="T4464" s="1">
        <v>4</v>
      </c>
      <c r="U4464" s="1">
        <v>0.7</v>
      </c>
      <c r="V4464" s="9">
        <v>-58.861599999999981</v>
      </c>
    </row>
    <row r="4465" spans="1:22" ht="14.25" customHeight="1" x14ac:dyDescent="0.3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6">
        <v>14.352000000000002</v>
      </c>
      <c r="T4465" s="1">
        <v>3</v>
      </c>
      <c r="U4465" s="1">
        <v>0.2</v>
      </c>
      <c r="V4465" s="9">
        <v>5.2026000000000003</v>
      </c>
    </row>
    <row r="4466" spans="1:22" ht="14.25" customHeight="1" x14ac:dyDescent="0.3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6">
        <v>209.79200000000003</v>
      </c>
      <c r="T4466" s="1">
        <v>2</v>
      </c>
      <c r="U4466" s="1">
        <v>0.2</v>
      </c>
      <c r="V4466" s="9">
        <v>26.22399999999999</v>
      </c>
    </row>
    <row r="4467" spans="1:22" ht="14.25" customHeight="1" x14ac:dyDescent="0.3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6">
        <v>3.3040000000000003</v>
      </c>
      <c r="T4467" s="1">
        <v>1</v>
      </c>
      <c r="U4467" s="1">
        <v>0.2</v>
      </c>
      <c r="V4467" s="9">
        <v>1.1151</v>
      </c>
    </row>
    <row r="4468" spans="1:22" ht="14.25" customHeight="1" x14ac:dyDescent="0.3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6">
        <v>16.38</v>
      </c>
      <c r="T4468" s="1">
        <v>9</v>
      </c>
      <c r="U4468" s="1">
        <v>0</v>
      </c>
      <c r="V4468" s="9">
        <v>7.3709999999999996</v>
      </c>
    </row>
    <row r="4469" spans="1:22" ht="14.25" customHeight="1" x14ac:dyDescent="0.3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6">
        <v>167.96</v>
      </c>
      <c r="T4469" s="1">
        <v>2</v>
      </c>
      <c r="U4469" s="1">
        <v>0</v>
      </c>
      <c r="V4469" s="9">
        <v>78.941199999999995</v>
      </c>
    </row>
    <row r="4470" spans="1:22" ht="14.25" customHeight="1" x14ac:dyDescent="0.3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6">
        <v>321.56799999999998</v>
      </c>
      <c r="T4470" s="1">
        <v>2</v>
      </c>
      <c r="U4470" s="1">
        <v>0.2</v>
      </c>
      <c r="V4470" s="9">
        <v>-16.078399999999988</v>
      </c>
    </row>
    <row r="4471" spans="1:22" ht="14.25" customHeight="1" x14ac:dyDescent="0.3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6">
        <v>12.96</v>
      </c>
      <c r="T4471" s="1">
        <v>2</v>
      </c>
      <c r="U4471" s="1">
        <v>0</v>
      </c>
      <c r="V4471" s="9">
        <v>6.2208000000000006</v>
      </c>
    </row>
    <row r="4472" spans="1:22" ht="14.25" customHeight="1" x14ac:dyDescent="0.3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6">
        <v>128.05799999999999</v>
      </c>
      <c r="T4472" s="1">
        <v>3</v>
      </c>
      <c r="U4472" s="1">
        <v>0.3</v>
      </c>
      <c r="V4472" s="9">
        <v>-23.782199999999996</v>
      </c>
    </row>
    <row r="4473" spans="1:22" ht="14.25" customHeight="1" x14ac:dyDescent="0.3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6">
        <v>63.686</v>
      </c>
      <c r="T4473" s="1">
        <v>1</v>
      </c>
      <c r="U4473" s="1">
        <v>0.3</v>
      </c>
      <c r="V4473" s="9">
        <v>-15.466600000000003</v>
      </c>
    </row>
    <row r="4474" spans="1:22" ht="14.25" customHeight="1" x14ac:dyDescent="0.3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6">
        <v>239.976</v>
      </c>
      <c r="T4474" s="1">
        <v>3</v>
      </c>
      <c r="U4474" s="1">
        <v>0.2</v>
      </c>
      <c r="V4474" s="9">
        <v>65.993400000000008</v>
      </c>
    </row>
    <row r="4475" spans="1:22" ht="14.25" customHeight="1" x14ac:dyDescent="0.3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6">
        <v>344.22</v>
      </c>
      <c r="T4475" s="1">
        <v>2</v>
      </c>
      <c r="U4475" s="1">
        <v>0.4</v>
      </c>
      <c r="V4475" s="9">
        <v>-189.32100000000003</v>
      </c>
    </row>
    <row r="4476" spans="1:22" ht="14.25" customHeight="1" x14ac:dyDescent="0.3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6">
        <v>15.552000000000003</v>
      </c>
      <c r="T4476" s="1">
        <v>3</v>
      </c>
      <c r="U4476" s="1">
        <v>0.2</v>
      </c>
      <c r="V4476" s="9">
        <v>5.4432</v>
      </c>
    </row>
    <row r="4477" spans="1:22" ht="14.25" customHeight="1" x14ac:dyDescent="0.3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6">
        <v>21.248000000000001</v>
      </c>
      <c r="T4477" s="1">
        <v>4</v>
      </c>
      <c r="U4477" s="1">
        <v>0.2</v>
      </c>
      <c r="V4477" s="9">
        <v>7.436799999999999</v>
      </c>
    </row>
    <row r="4478" spans="1:22" ht="14.25" customHeight="1" x14ac:dyDescent="0.3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6">
        <v>8.4480000000000004</v>
      </c>
      <c r="T4478" s="1">
        <v>2</v>
      </c>
      <c r="U4478" s="1">
        <v>0.2</v>
      </c>
      <c r="V4478" s="9">
        <v>2.6399999999999997</v>
      </c>
    </row>
    <row r="4479" spans="1:22" ht="14.25" customHeight="1" x14ac:dyDescent="0.3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6">
        <v>333.09000000000003</v>
      </c>
      <c r="T4479" s="1">
        <v>3</v>
      </c>
      <c r="U4479" s="1">
        <v>0</v>
      </c>
      <c r="V4479" s="9">
        <v>23.316299999999984</v>
      </c>
    </row>
    <row r="4480" spans="1:22" ht="14.25" customHeight="1" x14ac:dyDescent="0.3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6">
        <v>248.98</v>
      </c>
      <c r="T4480" s="1">
        <v>2</v>
      </c>
      <c r="U4480" s="1">
        <v>0</v>
      </c>
      <c r="V4480" s="9">
        <v>54.775599999999997</v>
      </c>
    </row>
    <row r="4481" spans="1:22" ht="14.25" customHeight="1" x14ac:dyDescent="0.3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6">
        <v>24.900000000000002</v>
      </c>
      <c r="T4481" s="1">
        <v>5</v>
      </c>
      <c r="U4481" s="1">
        <v>0</v>
      </c>
      <c r="V4481" s="9">
        <v>11.703000000000001</v>
      </c>
    </row>
    <row r="4482" spans="1:22" ht="14.25" customHeight="1" x14ac:dyDescent="0.3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6">
        <v>15.260000000000002</v>
      </c>
      <c r="T4482" s="1">
        <v>7</v>
      </c>
      <c r="U4482" s="1">
        <v>0</v>
      </c>
      <c r="V4482" s="9">
        <v>5.0358000000000001</v>
      </c>
    </row>
    <row r="4483" spans="1:22" ht="14.25" customHeight="1" x14ac:dyDescent="0.3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6">
        <v>43.32</v>
      </c>
      <c r="T4483" s="1">
        <v>2</v>
      </c>
      <c r="U4483" s="1">
        <v>0</v>
      </c>
      <c r="V4483" s="9">
        <v>14.295599999999997</v>
      </c>
    </row>
    <row r="4484" spans="1:22" ht="14.25" customHeight="1" x14ac:dyDescent="0.3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6">
        <v>43.584000000000003</v>
      </c>
      <c r="T4484" s="1">
        <v>12</v>
      </c>
      <c r="U4484" s="1">
        <v>0.2</v>
      </c>
      <c r="V4484" s="9">
        <v>15.799199999999999</v>
      </c>
    </row>
    <row r="4485" spans="1:22" ht="14.25" customHeight="1" x14ac:dyDescent="0.3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6">
        <v>116.28</v>
      </c>
      <c r="T4485" s="1">
        <v>3</v>
      </c>
      <c r="U4485" s="1">
        <v>0</v>
      </c>
      <c r="V4485" s="9">
        <v>56.977199999999996</v>
      </c>
    </row>
    <row r="4486" spans="1:22" ht="14.25" customHeight="1" x14ac:dyDescent="0.3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6">
        <v>9.2959999999999994</v>
      </c>
      <c r="T4486" s="1">
        <v>2</v>
      </c>
      <c r="U4486" s="1">
        <v>0.2</v>
      </c>
      <c r="V4486" s="9">
        <v>3.0211999999999994</v>
      </c>
    </row>
    <row r="4487" spans="1:22" ht="14.25" customHeight="1" x14ac:dyDescent="0.3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6">
        <v>19.440000000000001</v>
      </c>
      <c r="T4487" s="1">
        <v>3</v>
      </c>
      <c r="U4487" s="1">
        <v>0</v>
      </c>
      <c r="V4487" s="9">
        <v>9.3312000000000008</v>
      </c>
    </row>
    <row r="4488" spans="1:22" ht="14.25" customHeight="1" x14ac:dyDescent="0.3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6">
        <v>314.54999999999995</v>
      </c>
      <c r="T4488" s="1">
        <v>3</v>
      </c>
      <c r="U4488" s="1">
        <v>0</v>
      </c>
      <c r="V4488" s="9">
        <v>150.98399999999998</v>
      </c>
    </row>
    <row r="4489" spans="1:22" ht="14.25" customHeight="1" x14ac:dyDescent="0.3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6">
        <v>16.269999999999996</v>
      </c>
      <c r="T4489" s="1">
        <v>5</v>
      </c>
      <c r="U4489" s="1">
        <v>0.8</v>
      </c>
      <c r="V4489" s="9">
        <v>-25.218500000000006</v>
      </c>
    </row>
    <row r="4490" spans="1:22" ht="14.25" customHeight="1" x14ac:dyDescent="0.3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6">
        <v>69.12</v>
      </c>
      <c r="T4490" s="1">
        <v>9</v>
      </c>
      <c r="U4490" s="1">
        <v>0.2</v>
      </c>
      <c r="V4490" s="9">
        <v>-14.687999999999999</v>
      </c>
    </row>
    <row r="4491" spans="1:22" ht="14.25" customHeight="1" x14ac:dyDescent="0.3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6">
        <v>4.4699999999999989</v>
      </c>
      <c r="T4491" s="1">
        <v>3</v>
      </c>
      <c r="U4491" s="1">
        <v>0.8</v>
      </c>
      <c r="V4491" s="9">
        <v>-7.8225000000000016</v>
      </c>
    </row>
    <row r="4492" spans="1:22" ht="14.25" customHeight="1" x14ac:dyDescent="0.3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6">
        <v>418.29599999999994</v>
      </c>
      <c r="T4492" s="1">
        <v>3</v>
      </c>
      <c r="U4492" s="1">
        <v>0.2</v>
      </c>
      <c r="V4492" s="9">
        <v>5.2287000000000035</v>
      </c>
    </row>
    <row r="4493" spans="1:22" ht="14.25" customHeight="1" x14ac:dyDescent="0.3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6">
        <v>659.98799999999994</v>
      </c>
      <c r="T4493" s="1">
        <v>2</v>
      </c>
      <c r="U4493" s="1">
        <v>0.4</v>
      </c>
      <c r="V4493" s="9">
        <v>109.99799999999999</v>
      </c>
    </row>
    <row r="4494" spans="1:22" ht="14.25" customHeight="1" x14ac:dyDescent="0.3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6">
        <v>8.1280000000000001</v>
      </c>
      <c r="T4494" s="1">
        <v>2</v>
      </c>
      <c r="U4494" s="1">
        <v>0.2</v>
      </c>
      <c r="V4494" s="9">
        <v>1.4223999999999997</v>
      </c>
    </row>
    <row r="4495" spans="1:22" ht="14.25" customHeight="1" x14ac:dyDescent="0.3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6">
        <v>36.288000000000011</v>
      </c>
      <c r="T4495" s="1">
        <v>7</v>
      </c>
      <c r="U4495" s="1">
        <v>0.2</v>
      </c>
      <c r="V4495" s="9">
        <v>12.700800000000001</v>
      </c>
    </row>
    <row r="4496" spans="1:22" ht="14.25" customHeight="1" x14ac:dyDescent="0.3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6">
        <v>909.7199999999998</v>
      </c>
      <c r="T4496" s="1">
        <v>6</v>
      </c>
      <c r="U4496" s="1">
        <v>0.3</v>
      </c>
      <c r="V4496" s="9">
        <v>-51.983999999999924</v>
      </c>
    </row>
    <row r="4497" spans="1:22" ht="14.25" customHeight="1" x14ac:dyDescent="0.3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6">
        <v>917.92349999999988</v>
      </c>
      <c r="T4497" s="1">
        <v>9</v>
      </c>
      <c r="U4497" s="1">
        <v>0.15</v>
      </c>
      <c r="V4497" s="9">
        <v>75.593699999999899</v>
      </c>
    </row>
    <row r="4498" spans="1:22" ht="14.25" customHeight="1" x14ac:dyDescent="0.3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6">
        <v>38.880000000000003</v>
      </c>
      <c r="T4498" s="1">
        <v>6</v>
      </c>
      <c r="U4498" s="1">
        <v>0</v>
      </c>
      <c r="V4498" s="9">
        <v>19.051200000000001</v>
      </c>
    </row>
    <row r="4499" spans="1:22" ht="14.25" customHeight="1" x14ac:dyDescent="0.3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6">
        <v>631.17600000000016</v>
      </c>
      <c r="T4499" s="1">
        <v>4</v>
      </c>
      <c r="U4499" s="1">
        <v>0.7</v>
      </c>
      <c r="V4499" s="9">
        <v>-462.86239999999998</v>
      </c>
    </row>
    <row r="4500" spans="1:22" ht="14.25" customHeight="1" x14ac:dyDescent="0.3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6">
        <v>12.96</v>
      </c>
      <c r="T4500" s="1">
        <v>2</v>
      </c>
      <c r="U4500" s="1">
        <v>0</v>
      </c>
      <c r="V4500" s="9">
        <v>6.2208000000000006</v>
      </c>
    </row>
    <row r="4501" spans="1:22" ht="14.25" customHeight="1" x14ac:dyDescent="0.3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6">
        <v>12.96</v>
      </c>
      <c r="T4501" s="1">
        <v>2</v>
      </c>
      <c r="U4501" s="1">
        <v>0</v>
      </c>
      <c r="V4501" s="9">
        <v>6.2208000000000006</v>
      </c>
    </row>
    <row r="4502" spans="1:22" ht="14.25" customHeight="1" x14ac:dyDescent="0.3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6">
        <v>23.2</v>
      </c>
      <c r="T4502" s="1">
        <v>5</v>
      </c>
      <c r="U4502" s="1">
        <v>0.2</v>
      </c>
      <c r="V4502" s="9">
        <v>8.1199999999999974</v>
      </c>
    </row>
    <row r="4503" spans="1:22" ht="14.25" customHeight="1" x14ac:dyDescent="0.3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6">
        <v>25.920000000000005</v>
      </c>
      <c r="T4503" s="1">
        <v>5</v>
      </c>
      <c r="U4503" s="1">
        <v>0.2</v>
      </c>
      <c r="V4503" s="9">
        <v>9.0719999999999992</v>
      </c>
    </row>
    <row r="4504" spans="1:22" ht="14.25" customHeight="1" x14ac:dyDescent="0.3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6">
        <v>21.312000000000005</v>
      </c>
      <c r="T4504" s="1">
        <v>6</v>
      </c>
      <c r="U4504" s="1">
        <v>0.2</v>
      </c>
      <c r="V4504" s="9">
        <v>7.1928000000000001</v>
      </c>
    </row>
    <row r="4505" spans="1:22" ht="14.25" customHeight="1" x14ac:dyDescent="0.3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6">
        <v>173.65600000000003</v>
      </c>
      <c r="T4505" s="1">
        <v>7</v>
      </c>
      <c r="U4505" s="1">
        <v>0.2</v>
      </c>
      <c r="V4505" s="9">
        <v>17.365599999999993</v>
      </c>
    </row>
    <row r="4506" spans="1:22" ht="14.25" customHeight="1" x14ac:dyDescent="0.3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6">
        <v>361.96</v>
      </c>
      <c r="T4506" s="1">
        <v>2</v>
      </c>
      <c r="U4506" s="1">
        <v>0</v>
      </c>
      <c r="V4506" s="9">
        <v>101.34879999999998</v>
      </c>
    </row>
    <row r="4507" spans="1:22" ht="14.25" customHeight="1" x14ac:dyDescent="0.3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6">
        <v>62.849999999999994</v>
      </c>
      <c r="T4507" s="1">
        <v>3</v>
      </c>
      <c r="U4507" s="1">
        <v>0</v>
      </c>
      <c r="V4507" s="9">
        <v>13.198499999999999</v>
      </c>
    </row>
    <row r="4508" spans="1:22" ht="14.25" customHeight="1" x14ac:dyDescent="0.3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6">
        <v>818.37600000000009</v>
      </c>
      <c r="T4508" s="1">
        <v>3</v>
      </c>
      <c r="U4508" s="1">
        <v>0.2</v>
      </c>
      <c r="V4508" s="9">
        <v>51.148499999999984</v>
      </c>
    </row>
    <row r="4509" spans="1:22" ht="14.25" customHeight="1" x14ac:dyDescent="0.3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6">
        <v>20.34</v>
      </c>
      <c r="T4509" s="1">
        <v>1</v>
      </c>
      <c r="U4509" s="1">
        <v>0</v>
      </c>
      <c r="V4509" s="9">
        <v>0.20339999999999847</v>
      </c>
    </row>
    <row r="4510" spans="1:22" ht="14.25" customHeight="1" x14ac:dyDescent="0.3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6">
        <v>23.99</v>
      </c>
      <c r="T4510" s="1">
        <v>1</v>
      </c>
      <c r="U4510" s="1">
        <v>0</v>
      </c>
      <c r="V4510" s="9">
        <v>5.5176999999999978</v>
      </c>
    </row>
    <row r="4511" spans="1:22" ht="14.25" customHeight="1" x14ac:dyDescent="0.3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6">
        <v>171.28800000000001</v>
      </c>
      <c r="T4511" s="1">
        <v>3</v>
      </c>
      <c r="U4511" s="1">
        <v>0.2</v>
      </c>
      <c r="V4511" s="9">
        <v>-6.423300000000026</v>
      </c>
    </row>
    <row r="4512" spans="1:22" ht="14.25" customHeight="1" x14ac:dyDescent="0.3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6">
        <v>37.299999999999997</v>
      </c>
      <c r="T4512" s="1">
        <v>2</v>
      </c>
      <c r="U4512" s="1">
        <v>0</v>
      </c>
      <c r="V4512" s="9">
        <v>17.157999999999998</v>
      </c>
    </row>
    <row r="4513" spans="1:22" ht="14.25" customHeight="1" x14ac:dyDescent="0.3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6">
        <v>81.96</v>
      </c>
      <c r="T4513" s="1">
        <v>2</v>
      </c>
      <c r="U4513" s="1">
        <v>0</v>
      </c>
      <c r="V4513" s="9">
        <v>39.340799999999994</v>
      </c>
    </row>
    <row r="4514" spans="1:22" ht="14.25" customHeight="1" x14ac:dyDescent="0.3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6">
        <v>54.792000000000009</v>
      </c>
      <c r="T4514" s="1">
        <v>6</v>
      </c>
      <c r="U4514" s="1">
        <v>0.7</v>
      </c>
      <c r="V4514" s="9">
        <v>-40.180799999999991</v>
      </c>
    </row>
    <row r="4515" spans="1:22" ht="14.25" customHeight="1" x14ac:dyDescent="0.3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6">
        <v>10.784000000000001</v>
      </c>
      <c r="T4515" s="1">
        <v>1</v>
      </c>
      <c r="U4515" s="1">
        <v>0.2</v>
      </c>
      <c r="V4515" s="9">
        <v>0.8087999999999993</v>
      </c>
    </row>
    <row r="4516" spans="1:22" ht="14.25" customHeight="1" x14ac:dyDescent="0.3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6">
        <v>290.98</v>
      </c>
      <c r="T4516" s="1">
        <v>1</v>
      </c>
      <c r="U4516" s="1">
        <v>0</v>
      </c>
      <c r="V4516" s="9">
        <v>75.654799999999994</v>
      </c>
    </row>
    <row r="4517" spans="1:22" ht="14.25" customHeight="1" x14ac:dyDescent="0.3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6">
        <v>36.44</v>
      </c>
      <c r="T4517" s="1">
        <v>4</v>
      </c>
      <c r="U4517" s="1">
        <v>0</v>
      </c>
      <c r="V4517" s="9">
        <v>12.025199999999998</v>
      </c>
    </row>
    <row r="4518" spans="1:22" ht="14.25" customHeight="1" x14ac:dyDescent="0.3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6">
        <v>21.400000000000002</v>
      </c>
      <c r="T4518" s="1">
        <v>5</v>
      </c>
      <c r="U4518" s="1">
        <v>0</v>
      </c>
      <c r="V4518" s="9">
        <v>10.058</v>
      </c>
    </row>
    <row r="4519" spans="1:22" ht="14.25" customHeight="1" x14ac:dyDescent="0.3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6">
        <v>48.664000000000001</v>
      </c>
      <c r="T4519" s="1">
        <v>7</v>
      </c>
      <c r="U4519" s="1">
        <v>0.2</v>
      </c>
      <c r="V4519" s="9">
        <v>15.815799999999999</v>
      </c>
    </row>
    <row r="4520" spans="1:22" ht="14.25" customHeight="1" x14ac:dyDescent="0.3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6">
        <v>16.559999999999999</v>
      </c>
      <c r="T4520" s="1">
        <v>4</v>
      </c>
      <c r="U4520" s="1">
        <v>0</v>
      </c>
      <c r="V4520" s="9">
        <v>6.9551999999999996</v>
      </c>
    </row>
    <row r="4521" spans="1:22" ht="14.25" customHeight="1" x14ac:dyDescent="0.3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6">
        <v>1347.5200000000002</v>
      </c>
      <c r="T4521" s="1">
        <v>8</v>
      </c>
      <c r="U4521" s="1">
        <v>0.2</v>
      </c>
      <c r="V4521" s="9">
        <v>84.219999999999857</v>
      </c>
    </row>
    <row r="4522" spans="1:22" ht="14.25" customHeight="1" x14ac:dyDescent="0.3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6">
        <v>62.31</v>
      </c>
      <c r="T4522" s="1">
        <v>3</v>
      </c>
      <c r="U4522" s="1">
        <v>0</v>
      </c>
      <c r="V4522" s="9">
        <v>22.4316</v>
      </c>
    </row>
    <row r="4523" spans="1:22" ht="14.25" customHeight="1" x14ac:dyDescent="0.3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6">
        <v>20.32</v>
      </c>
      <c r="T4523" s="1">
        <v>4</v>
      </c>
      <c r="U4523" s="1">
        <v>0</v>
      </c>
      <c r="V4523" s="9">
        <v>6.9087999999999994</v>
      </c>
    </row>
    <row r="4524" spans="1:22" ht="14.25" customHeight="1" x14ac:dyDescent="0.3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6">
        <v>9.4320000000000004</v>
      </c>
      <c r="T4524" s="1">
        <v>3</v>
      </c>
      <c r="U4524" s="1">
        <v>0.2</v>
      </c>
      <c r="V4524" s="9">
        <v>3.065399999999999</v>
      </c>
    </row>
    <row r="4525" spans="1:22" ht="14.25" customHeight="1" x14ac:dyDescent="0.3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6">
        <v>34.86</v>
      </c>
      <c r="T4525" s="1">
        <v>7</v>
      </c>
      <c r="U4525" s="1">
        <v>0</v>
      </c>
      <c r="V4525" s="9">
        <v>16.035599999999999</v>
      </c>
    </row>
    <row r="4526" spans="1:22" ht="14.25" customHeight="1" x14ac:dyDescent="0.3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6">
        <v>89.34</v>
      </c>
      <c r="T4526" s="1">
        <v>6</v>
      </c>
      <c r="U4526" s="1">
        <v>0</v>
      </c>
      <c r="V4526" s="9">
        <v>24.121800000000004</v>
      </c>
    </row>
    <row r="4527" spans="1:22" ht="14.25" customHeight="1" x14ac:dyDescent="0.3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6">
        <v>269.98</v>
      </c>
      <c r="T4527" s="1">
        <v>2</v>
      </c>
      <c r="U4527" s="1">
        <v>0</v>
      </c>
      <c r="V4527" s="9">
        <v>67.495000000000005</v>
      </c>
    </row>
    <row r="4528" spans="1:22" ht="14.25" customHeight="1" x14ac:dyDescent="0.3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6">
        <v>99.9</v>
      </c>
      <c r="T4528" s="1">
        <v>5</v>
      </c>
      <c r="U4528" s="1">
        <v>0</v>
      </c>
      <c r="V4528" s="9">
        <v>47.952000000000005</v>
      </c>
    </row>
    <row r="4529" spans="1:22" ht="14.25" customHeight="1" x14ac:dyDescent="0.3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6">
        <v>39.08</v>
      </c>
      <c r="T4529" s="1">
        <v>4</v>
      </c>
      <c r="U4529" s="1">
        <v>0</v>
      </c>
      <c r="V4529" s="9">
        <v>14.459599999999998</v>
      </c>
    </row>
    <row r="4530" spans="1:22" ht="14.25" customHeight="1" x14ac:dyDescent="0.3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6">
        <v>116.83199999999999</v>
      </c>
      <c r="T4530" s="1">
        <v>4</v>
      </c>
      <c r="U4530" s="1">
        <v>0.2</v>
      </c>
      <c r="V4530" s="9">
        <v>33.589200000000005</v>
      </c>
    </row>
    <row r="4531" spans="1:22" ht="14.25" customHeight="1" x14ac:dyDescent="0.3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6">
        <v>2.2959999999999994</v>
      </c>
      <c r="T4531" s="1">
        <v>2</v>
      </c>
      <c r="U4531" s="1">
        <v>0.8</v>
      </c>
      <c r="V4531" s="9">
        <v>-3.9032000000000009</v>
      </c>
    </row>
    <row r="4532" spans="1:22" ht="14.25" customHeight="1" x14ac:dyDescent="0.3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6">
        <v>408.00599999999997</v>
      </c>
      <c r="T4532" s="1">
        <v>2</v>
      </c>
      <c r="U4532" s="1">
        <v>0.1</v>
      </c>
      <c r="V4532" s="9">
        <v>72.534400000000005</v>
      </c>
    </row>
    <row r="4533" spans="1:22" ht="14.25" customHeight="1" x14ac:dyDescent="0.3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6">
        <v>40.44</v>
      </c>
      <c r="T4533" s="1">
        <v>3</v>
      </c>
      <c r="U4533" s="1">
        <v>0</v>
      </c>
      <c r="V4533" s="9">
        <v>10.514399999999998</v>
      </c>
    </row>
    <row r="4534" spans="1:22" ht="14.25" customHeight="1" x14ac:dyDescent="0.3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6">
        <v>122.352</v>
      </c>
      <c r="T4534" s="1">
        <v>3</v>
      </c>
      <c r="U4534" s="1">
        <v>0.2</v>
      </c>
      <c r="V4534" s="9">
        <v>13.764599999999994</v>
      </c>
    </row>
    <row r="4535" spans="1:22" ht="14.25" customHeight="1" x14ac:dyDescent="0.3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6">
        <v>15.28</v>
      </c>
      <c r="T4535" s="1">
        <v>2</v>
      </c>
      <c r="U4535" s="1">
        <v>0</v>
      </c>
      <c r="V4535" s="9">
        <v>7.4871999999999996</v>
      </c>
    </row>
    <row r="4536" spans="1:22" ht="14.25" customHeight="1" x14ac:dyDescent="0.3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6">
        <v>11.96</v>
      </c>
      <c r="T4536" s="1">
        <v>2</v>
      </c>
      <c r="U4536" s="1">
        <v>0</v>
      </c>
      <c r="V4536" s="9">
        <v>5.8604000000000003</v>
      </c>
    </row>
    <row r="4537" spans="1:22" ht="14.25" customHeight="1" x14ac:dyDescent="0.3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6">
        <v>15.84</v>
      </c>
      <c r="T4537" s="1">
        <v>3</v>
      </c>
      <c r="U4537" s="1">
        <v>0</v>
      </c>
      <c r="V4537" s="9">
        <v>4.9103999999999992</v>
      </c>
    </row>
    <row r="4538" spans="1:22" ht="14.25" customHeight="1" x14ac:dyDescent="0.3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6">
        <v>86.376000000000005</v>
      </c>
      <c r="T4538" s="1">
        <v>3</v>
      </c>
      <c r="U4538" s="1">
        <v>0.2</v>
      </c>
      <c r="V4538" s="9">
        <v>30.231600000000007</v>
      </c>
    </row>
    <row r="4539" spans="1:22" ht="14.25" customHeight="1" x14ac:dyDescent="0.3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6">
        <v>18.240000000000002</v>
      </c>
      <c r="T4539" s="1">
        <v>3</v>
      </c>
      <c r="U4539" s="1">
        <v>0</v>
      </c>
      <c r="V4539" s="9">
        <v>6.2015999999999991</v>
      </c>
    </row>
    <row r="4540" spans="1:22" ht="14.25" customHeight="1" x14ac:dyDescent="0.3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6">
        <v>13.12</v>
      </c>
      <c r="T4540" s="1">
        <v>4</v>
      </c>
      <c r="U4540" s="1">
        <v>0</v>
      </c>
      <c r="V4540" s="9">
        <v>4.3295999999999992</v>
      </c>
    </row>
    <row r="4541" spans="1:22" ht="14.25" customHeight="1" x14ac:dyDescent="0.3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6">
        <v>105.98</v>
      </c>
      <c r="T4541" s="1">
        <v>2</v>
      </c>
      <c r="U4541" s="1">
        <v>0</v>
      </c>
      <c r="V4541" s="9">
        <v>1.0597999999999956</v>
      </c>
    </row>
    <row r="4542" spans="1:22" ht="14.25" customHeight="1" x14ac:dyDescent="0.3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6">
        <v>493.9199999999999</v>
      </c>
      <c r="T4542" s="1">
        <v>7</v>
      </c>
      <c r="U4542" s="1">
        <v>0.3</v>
      </c>
      <c r="V4542" s="9">
        <v>-28.22399999999999</v>
      </c>
    </row>
    <row r="4543" spans="1:22" ht="14.25" customHeight="1" x14ac:dyDescent="0.3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6">
        <v>5.9359999999999991</v>
      </c>
      <c r="T4543" s="1">
        <v>7</v>
      </c>
      <c r="U4543" s="1">
        <v>0.8</v>
      </c>
      <c r="V4543" s="9">
        <v>-8.9040000000000035</v>
      </c>
    </row>
    <row r="4544" spans="1:22" ht="14.25" customHeight="1" x14ac:dyDescent="0.3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6">
        <v>325.86</v>
      </c>
      <c r="T4544" s="1">
        <v>2</v>
      </c>
      <c r="U4544" s="1">
        <v>0</v>
      </c>
      <c r="V4544" s="9">
        <v>149.8956</v>
      </c>
    </row>
    <row r="4545" spans="1:22" ht="14.25" customHeight="1" x14ac:dyDescent="0.3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6">
        <v>383.60699999999997</v>
      </c>
      <c r="T4545" s="1">
        <v>9</v>
      </c>
      <c r="U4545" s="1">
        <v>0.3</v>
      </c>
      <c r="V4545" s="9">
        <v>-5.4801000000000215</v>
      </c>
    </row>
    <row r="4546" spans="1:22" ht="14.25" customHeight="1" x14ac:dyDescent="0.3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6">
        <v>148.47999999999999</v>
      </c>
      <c r="T4546" s="1">
        <v>2</v>
      </c>
      <c r="U4546" s="1">
        <v>0.2</v>
      </c>
      <c r="V4546" s="9">
        <v>16.703999999999986</v>
      </c>
    </row>
    <row r="4547" spans="1:22" ht="14.25" customHeight="1" x14ac:dyDescent="0.3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6">
        <v>537.54399999999998</v>
      </c>
      <c r="T4547" s="1">
        <v>7</v>
      </c>
      <c r="U4547" s="1">
        <v>0.2</v>
      </c>
      <c r="V4547" s="9">
        <v>53.754400000000004</v>
      </c>
    </row>
    <row r="4548" spans="1:22" ht="14.25" customHeight="1" x14ac:dyDescent="0.3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6">
        <v>1.9279999999999997</v>
      </c>
      <c r="T4548" s="1">
        <v>2</v>
      </c>
      <c r="U4548" s="1">
        <v>0.8</v>
      </c>
      <c r="V4548" s="9">
        <v>-2.9884000000000004</v>
      </c>
    </row>
    <row r="4549" spans="1:22" ht="14.25" customHeight="1" x14ac:dyDescent="0.3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6">
        <v>6.911999999999999</v>
      </c>
      <c r="T4549" s="1">
        <v>3</v>
      </c>
      <c r="U4549" s="1">
        <v>0.2</v>
      </c>
      <c r="V4549" s="9">
        <v>0.69120000000000026</v>
      </c>
    </row>
    <row r="4550" spans="1:22" ht="14.25" customHeight="1" x14ac:dyDescent="0.3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6">
        <v>7.76</v>
      </c>
      <c r="T4550" s="1">
        <v>1</v>
      </c>
      <c r="U4550" s="1">
        <v>0.6</v>
      </c>
      <c r="V4550" s="9">
        <v>-2.1340000000000003</v>
      </c>
    </row>
    <row r="4551" spans="1:22" ht="14.25" customHeight="1" x14ac:dyDescent="0.3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6">
        <v>659.16800000000012</v>
      </c>
      <c r="T4551" s="1">
        <v>4</v>
      </c>
      <c r="U4551" s="1">
        <v>0.2</v>
      </c>
      <c r="V4551" s="9">
        <v>49.437599999999975</v>
      </c>
    </row>
    <row r="4552" spans="1:22" ht="14.25" customHeight="1" x14ac:dyDescent="0.3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6">
        <v>5.76</v>
      </c>
      <c r="T4552" s="1">
        <v>2</v>
      </c>
      <c r="U4552" s="1">
        <v>0</v>
      </c>
      <c r="V4552" s="9">
        <v>2.8224</v>
      </c>
    </row>
    <row r="4553" spans="1:22" ht="14.25" customHeight="1" x14ac:dyDescent="0.3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6">
        <v>351.21600000000001</v>
      </c>
      <c r="T4553" s="1">
        <v>3</v>
      </c>
      <c r="U4553" s="1">
        <v>0.2</v>
      </c>
      <c r="V4553" s="9">
        <v>4.3901999999999788</v>
      </c>
    </row>
    <row r="4554" spans="1:22" ht="14.25" customHeight="1" x14ac:dyDescent="0.3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6">
        <v>230.28000000000003</v>
      </c>
      <c r="T4554" s="1">
        <v>3</v>
      </c>
      <c r="U4554" s="1">
        <v>0.2</v>
      </c>
      <c r="V4554" s="9">
        <v>23.027999999999992</v>
      </c>
    </row>
    <row r="4555" spans="1:22" ht="14.25" customHeight="1" x14ac:dyDescent="0.3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6">
        <v>12.84</v>
      </c>
      <c r="T4555" s="1">
        <v>3</v>
      </c>
      <c r="U4555" s="1">
        <v>0</v>
      </c>
      <c r="V4555" s="9">
        <v>5.7779999999999987</v>
      </c>
    </row>
    <row r="4556" spans="1:22" ht="14.25" customHeight="1" x14ac:dyDescent="0.3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6">
        <v>56.820000000000007</v>
      </c>
      <c r="T4556" s="1">
        <v>3</v>
      </c>
      <c r="U4556" s="1">
        <v>0</v>
      </c>
      <c r="V4556" s="9">
        <v>28.410000000000004</v>
      </c>
    </row>
    <row r="4557" spans="1:22" ht="14.25" customHeight="1" x14ac:dyDescent="0.3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6">
        <v>31.56</v>
      </c>
      <c r="T4557" s="1">
        <v>4</v>
      </c>
      <c r="U4557" s="1">
        <v>0</v>
      </c>
      <c r="V4557" s="9">
        <v>14.201999999999998</v>
      </c>
    </row>
    <row r="4558" spans="1:22" ht="14.25" customHeight="1" x14ac:dyDescent="0.3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6">
        <v>27.92</v>
      </c>
      <c r="T4558" s="1">
        <v>4</v>
      </c>
      <c r="U4558" s="1">
        <v>0</v>
      </c>
      <c r="V4558" s="9">
        <v>0.5583999999999989</v>
      </c>
    </row>
    <row r="4559" spans="1:22" ht="14.25" customHeight="1" x14ac:dyDescent="0.3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6">
        <v>8.5590000000000011</v>
      </c>
      <c r="T4559" s="1">
        <v>1</v>
      </c>
      <c r="U4559" s="1">
        <v>0.7</v>
      </c>
      <c r="V4559" s="9">
        <v>-6.5618999999999996</v>
      </c>
    </row>
    <row r="4560" spans="1:22" ht="14.25" customHeight="1" x14ac:dyDescent="0.3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6">
        <v>49.568000000000005</v>
      </c>
      <c r="T4560" s="1">
        <v>2</v>
      </c>
      <c r="U4560" s="1">
        <v>0.2</v>
      </c>
      <c r="V4560" s="9">
        <v>17.968399999999995</v>
      </c>
    </row>
    <row r="4561" spans="1:22" ht="14.25" customHeight="1" x14ac:dyDescent="0.3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6">
        <v>127.869</v>
      </c>
      <c r="T4561" s="1">
        <v>3</v>
      </c>
      <c r="U4561" s="1">
        <v>0.3</v>
      </c>
      <c r="V4561" s="9">
        <v>-9.1335000000000122</v>
      </c>
    </row>
    <row r="4562" spans="1:22" ht="14.25" customHeight="1" x14ac:dyDescent="0.3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6">
        <v>271.44</v>
      </c>
      <c r="T4562" s="1">
        <v>3</v>
      </c>
      <c r="U4562" s="1">
        <v>0</v>
      </c>
      <c r="V4562" s="9">
        <v>122.148</v>
      </c>
    </row>
    <row r="4563" spans="1:22" ht="14.25" customHeight="1" x14ac:dyDescent="0.3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6">
        <v>110.352</v>
      </c>
      <c r="T4563" s="1">
        <v>3</v>
      </c>
      <c r="U4563" s="1">
        <v>0.2</v>
      </c>
      <c r="V4563" s="9">
        <v>8.2763999999999953</v>
      </c>
    </row>
    <row r="4564" spans="1:22" ht="14.25" customHeight="1" x14ac:dyDescent="0.3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6">
        <v>36.4</v>
      </c>
      <c r="T4564" s="1">
        <v>5</v>
      </c>
      <c r="U4564" s="1">
        <v>0</v>
      </c>
      <c r="V4564" s="9">
        <v>13.832000000000001</v>
      </c>
    </row>
    <row r="4565" spans="1:22" ht="14.25" customHeight="1" x14ac:dyDescent="0.3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6">
        <v>419.13599999999997</v>
      </c>
      <c r="T4565" s="1">
        <v>4</v>
      </c>
      <c r="U4565" s="1">
        <v>0.2</v>
      </c>
      <c r="V4565" s="9">
        <v>-57.631200000000035</v>
      </c>
    </row>
    <row r="4566" spans="1:22" ht="14.25" customHeight="1" x14ac:dyDescent="0.3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6">
        <v>100.70400000000001</v>
      </c>
      <c r="T4566" s="1">
        <v>6</v>
      </c>
      <c r="U4566" s="1">
        <v>0.2</v>
      </c>
      <c r="V4566" s="9">
        <v>-1.2588000000000008</v>
      </c>
    </row>
    <row r="4567" spans="1:22" ht="14.25" customHeight="1" x14ac:dyDescent="0.3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6">
        <v>45.216000000000001</v>
      </c>
      <c r="T4567" s="1">
        <v>3</v>
      </c>
      <c r="U4567" s="1">
        <v>0.2</v>
      </c>
      <c r="V4567" s="9">
        <v>4.5215999999999994</v>
      </c>
    </row>
    <row r="4568" spans="1:22" ht="14.25" customHeight="1" x14ac:dyDescent="0.3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6">
        <v>28.782000000000004</v>
      </c>
      <c r="T4568" s="1">
        <v>6</v>
      </c>
      <c r="U4568" s="1">
        <v>0.7</v>
      </c>
      <c r="V4568" s="9">
        <v>-21.1068</v>
      </c>
    </row>
    <row r="4569" spans="1:22" ht="14.25" customHeight="1" x14ac:dyDescent="0.3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6">
        <v>24.448</v>
      </c>
      <c r="T4569" s="1">
        <v>4</v>
      </c>
      <c r="U4569" s="1">
        <v>0.2</v>
      </c>
      <c r="V4569" s="9">
        <v>8.8623999999999992</v>
      </c>
    </row>
    <row r="4570" spans="1:22" ht="14.25" customHeight="1" x14ac:dyDescent="0.3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6">
        <v>10.475999999999999</v>
      </c>
      <c r="T4570" s="1">
        <v>6</v>
      </c>
      <c r="U4570" s="1">
        <v>0.8</v>
      </c>
      <c r="V4570" s="9">
        <v>-17.285400000000006</v>
      </c>
    </row>
    <row r="4571" spans="1:22" ht="14.25" customHeight="1" x14ac:dyDescent="0.3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6">
        <v>76.14</v>
      </c>
      <c r="T4571" s="1">
        <v>3</v>
      </c>
      <c r="U4571" s="1">
        <v>0</v>
      </c>
      <c r="V4571" s="9">
        <v>26.648999999999997</v>
      </c>
    </row>
    <row r="4572" spans="1:22" ht="14.25" customHeight="1" x14ac:dyDescent="0.3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6">
        <v>21.240000000000002</v>
      </c>
      <c r="T4572" s="1">
        <v>3</v>
      </c>
      <c r="U4572" s="1">
        <v>0</v>
      </c>
      <c r="V4572" s="9">
        <v>8.071200000000001</v>
      </c>
    </row>
    <row r="4573" spans="1:22" ht="14.25" customHeight="1" x14ac:dyDescent="0.3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6">
        <v>127.96</v>
      </c>
      <c r="T4573" s="1">
        <v>2</v>
      </c>
      <c r="U4573" s="1">
        <v>0</v>
      </c>
      <c r="V4573" s="9">
        <v>60.141199999999998</v>
      </c>
    </row>
    <row r="4574" spans="1:22" ht="14.25" customHeight="1" x14ac:dyDescent="0.3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6">
        <v>479.98400000000004</v>
      </c>
      <c r="T4574" s="1">
        <v>2</v>
      </c>
      <c r="U4574" s="1">
        <v>0.2</v>
      </c>
      <c r="V4574" s="9">
        <v>89.996999999999986</v>
      </c>
    </row>
    <row r="4575" spans="1:22" ht="14.25" customHeight="1" x14ac:dyDescent="0.3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6">
        <v>657.93</v>
      </c>
      <c r="T4575" s="1">
        <v>7</v>
      </c>
      <c r="U4575" s="1">
        <v>0</v>
      </c>
      <c r="V4575" s="9">
        <v>184.22039999999998</v>
      </c>
    </row>
    <row r="4576" spans="1:22" ht="14.25" customHeight="1" x14ac:dyDescent="0.3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6">
        <v>33.479999999999997</v>
      </c>
      <c r="T4576" s="1">
        <v>4</v>
      </c>
      <c r="U4576" s="1">
        <v>0</v>
      </c>
      <c r="V4576" s="9">
        <v>8.7047999999999988</v>
      </c>
    </row>
    <row r="4577" spans="1:22" ht="14.25" customHeight="1" x14ac:dyDescent="0.3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6">
        <v>13.899999999999999</v>
      </c>
      <c r="T4577" s="1">
        <v>5</v>
      </c>
      <c r="U4577" s="1">
        <v>0</v>
      </c>
      <c r="V4577" s="9">
        <v>3.6139999999999994</v>
      </c>
    </row>
    <row r="4578" spans="1:22" ht="14.25" customHeight="1" x14ac:dyDescent="0.3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6">
        <v>26.86</v>
      </c>
      <c r="T4578" s="1">
        <v>2</v>
      </c>
      <c r="U4578" s="1">
        <v>0</v>
      </c>
      <c r="V4578" s="9">
        <v>6.7149999999999999</v>
      </c>
    </row>
    <row r="4579" spans="1:22" ht="14.25" customHeight="1" x14ac:dyDescent="0.3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6">
        <v>9.5840000000000014</v>
      </c>
      <c r="T4579" s="1">
        <v>1</v>
      </c>
      <c r="U4579" s="1">
        <v>0.2</v>
      </c>
      <c r="V4579" s="9">
        <v>3.3543999999999996</v>
      </c>
    </row>
    <row r="4580" spans="1:22" ht="14.25" customHeight="1" x14ac:dyDescent="0.3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6">
        <v>113.10000000000001</v>
      </c>
      <c r="T4580" s="1">
        <v>3</v>
      </c>
      <c r="U4580" s="1">
        <v>0</v>
      </c>
      <c r="V4580" s="9">
        <v>56.550000000000004</v>
      </c>
    </row>
    <row r="4581" spans="1:22" ht="14.25" customHeight="1" x14ac:dyDescent="0.3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6">
        <v>65.78</v>
      </c>
      <c r="T4581" s="1">
        <v>11</v>
      </c>
      <c r="U4581" s="1">
        <v>0</v>
      </c>
      <c r="V4581" s="9">
        <v>32.232199999999999</v>
      </c>
    </row>
    <row r="4582" spans="1:22" ht="14.25" customHeight="1" x14ac:dyDescent="0.3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6">
        <v>239.70000000000002</v>
      </c>
      <c r="T4582" s="1">
        <v>6</v>
      </c>
      <c r="U4582" s="1">
        <v>0</v>
      </c>
      <c r="V4582" s="9">
        <v>105.46800000000002</v>
      </c>
    </row>
    <row r="4583" spans="1:22" ht="14.25" customHeight="1" x14ac:dyDescent="0.3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6">
        <v>25.632000000000001</v>
      </c>
      <c r="T4583" s="1">
        <v>3</v>
      </c>
      <c r="U4583" s="1">
        <v>0.2</v>
      </c>
      <c r="V4583" s="9">
        <v>3.8447999999999967</v>
      </c>
    </row>
    <row r="4584" spans="1:22" ht="14.25" customHeight="1" x14ac:dyDescent="0.3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6">
        <v>23.616</v>
      </c>
      <c r="T4584" s="1">
        <v>8</v>
      </c>
      <c r="U4584" s="1">
        <v>0.2</v>
      </c>
      <c r="V4584" s="9">
        <v>7.9703999999999997</v>
      </c>
    </row>
    <row r="4585" spans="1:22" ht="14.25" customHeight="1" x14ac:dyDescent="0.3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6">
        <v>8.26</v>
      </c>
      <c r="T4585" s="1">
        <v>2</v>
      </c>
      <c r="U4585" s="1">
        <v>0</v>
      </c>
      <c r="V4585" s="9">
        <v>3.7995999999999999</v>
      </c>
    </row>
    <row r="4586" spans="1:22" ht="14.25" customHeight="1" x14ac:dyDescent="0.3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6">
        <v>76.58</v>
      </c>
      <c r="T4586" s="1">
        <v>7</v>
      </c>
      <c r="U4586" s="1">
        <v>0</v>
      </c>
      <c r="V4586" s="9">
        <v>38.29</v>
      </c>
    </row>
    <row r="4587" spans="1:22" ht="14.25" customHeight="1" x14ac:dyDescent="0.3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6">
        <v>8.8000000000000007</v>
      </c>
      <c r="T4587" s="1">
        <v>5</v>
      </c>
      <c r="U4587" s="1">
        <v>0</v>
      </c>
      <c r="V4587" s="9">
        <v>4.2240000000000002</v>
      </c>
    </row>
    <row r="4588" spans="1:22" ht="14.25" customHeight="1" x14ac:dyDescent="0.3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6">
        <v>590.35199999999998</v>
      </c>
      <c r="T4588" s="1">
        <v>6</v>
      </c>
      <c r="U4588" s="1">
        <v>0.2</v>
      </c>
      <c r="V4588" s="9">
        <v>206.62319999999997</v>
      </c>
    </row>
    <row r="4589" spans="1:22" ht="14.25" customHeight="1" x14ac:dyDescent="0.3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6">
        <v>5.58</v>
      </c>
      <c r="T4589" s="1">
        <v>3</v>
      </c>
      <c r="U4589" s="1">
        <v>0</v>
      </c>
      <c r="V4589" s="9">
        <v>0.16740000000000022</v>
      </c>
    </row>
    <row r="4590" spans="1:22" ht="14.25" customHeight="1" x14ac:dyDescent="0.3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6">
        <v>25.02</v>
      </c>
      <c r="T4590" s="1">
        <v>3</v>
      </c>
      <c r="U4590" s="1">
        <v>0</v>
      </c>
      <c r="V4590" s="9">
        <v>10.508400000000002</v>
      </c>
    </row>
    <row r="4591" spans="1:22" ht="14.25" customHeight="1" x14ac:dyDescent="0.3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6">
        <v>452.55000000000007</v>
      </c>
      <c r="T4591" s="1">
        <v>7</v>
      </c>
      <c r="U4591" s="1">
        <v>0</v>
      </c>
      <c r="V4591" s="9">
        <v>22.627499999999962</v>
      </c>
    </row>
    <row r="4592" spans="1:22" ht="14.25" customHeight="1" x14ac:dyDescent="0.3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6">
        <v>17.760000000000002</v>
      </c>
      <c r="T4592" s="1">
        <v>2</v>
      </c>
      <c r="U4592" s="1">
        <v>0</v>
      </c>
      <c r="V4592" s="9">
        <v>4.9728000000000012</v>
      </c>
    </row>
    <row r="4593" spans="1:22" ht="14.25" customHeight="1" x14ac:dyDescent="0.3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6">
        <v>302.38400000000001</v>
      </c>
      <c r="T4593" s="1">
        <v>2</v>
      </c>
      <c r="U4593" s="1">
        <v>0.2</v>
      </c>
      <c r="V4593" s="9">
        <v>30.238400000000013</v>
      </c>
    </row>
    <row r="4594" spans="1:22" ht="14.25" customHeight="1" x14ac:dyDescent="0.3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6">
        <v>146.352</v>
      </c>
      <c r="T4594" s="1">
        <v>3</v>
      </c>
      <c r="U4594" s="1">
        <v>0.2</v>
      </c>
      <c r="V4594" s="9">
        <v>-5.4882000000000062</v>
      </c>
    </row>
    <row r="4595" spans="1:22" ht="14.25" customHeight="1" x14ac:dyDescent="0.3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6">
        <v>7.9</v>
      </c>
      <c r="T4595" s="1">
        <v>2</v>
      </c>
      <c r="U4595" s="1">
        <v>0</v>
      </c>
      <c r="V4595" s="9">
        <v>2.0540000000000003</v>
      </c>
    </row>
    <row r="4596" spans="1:22" ht="14.25" customHeight="1" x14ac:dyDescent="0.3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6">
        <v>902.71199999999999</v>
      </c>
      <c r="T4596" s="1">
        <v>3</v>
      </c>
      <c r="U4596" s="1">
        <v>0.2</v>
      </c>
      <c r="V4596" s="9">
        <v>33.851700000000051</v>
      </c>
    </row>
    <row r="4597" spans="1:22" ht="14.25" customHeight="1" x14ac:dyDescent="0.3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6">
        <v>53.97</v>
      </c>
      <c r="T4597" s="1">
        <v>3</v>
      </c>
      <c r="U4597" s="1">
        <v>0</v>
      </c>
      <c r="V4597" s="9">
        <v>15.111600000000001</v>
      </c>
    </row>
    <row r="4598" spans="1:22" ht="14.25" customHeight="1" x14ac:dyDescent="0.3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6">
        <v>33.92</v>
      </c>
      <c r="T4598" s="1">
        <v>8</v>
      </c>
      <c r="U4598" s="1">
        <v>0</v>
      </c>
      <c r="V4598" s="9">
        <v>13.2288</v>
      </c>
    </row>
    <row r="4599" spans="1:22" ht="14.25" customHeight="1" x14ac:dyDescent="0.3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6">
        <v>21.81</v>
      </c>
      <c r="T4599" s="1">
        <v>3</v>
      </c>
      <c r="U4599" s="1">
        <v>0</v>
      </c>
      <c r="V4599" s="9">
        <v>5.8887000000000009</v>
      </c>
    </row>
    <row r="4600" spans="1:22" ht="14.25" customHeight="1" x14ac:dyDescent="0.3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6">
        <v>91.6</v>
      </c>
      <c r="T4600" s="1">
        <v>5</v>
      </c>
      <c r="U4600" s="1">
        <v>0</v>
      </c>
      <c r="V4600" s="9">
        <v>26.563999999999997</v>
      </c>
    </row>
    <row r="4601" spans="1:22" ht="14.25" customHeight="1" x14ac:dyDescent="0.3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6">
        <v>150.97999999999999</v>
      </c>
      <c r="T4601" s="1">
        <v>1</v>
      </c>
      <c r="U4601" s="1">
        <v>0</v>
      </c>
      <c r="V4601" s="9">
        <v>43.784199999999984</v>
      </c>
    </row>
    <row r="4602" spans="1:22" ht="14.25" customHeight="1" x14ac:dyDescent="0.3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6">
        <v>137.25</v>
      </c>
      <c r="T4602" s="1">
        <v>9</v>
      </c>
      <c r="U4602" s="1">
        <v>0</v>
      </c>
      <c r="V4602" s="9">
        <v>63.134999999999991</v>
      </c>
    </row>
    <row r="4603" spans="1:22" ht="14.25" customHeight="1" x14ac:dyDescent="0.3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6">
        <v>11.52</v>
      </c>
      <c r="T4603" s="1">
        <v>4</v>
      </c>
      <c r="U4603" s="1">
        <v>0</v>
      </c>
      <c r="V4603" s="9">
        <v>5.4143999999999997</v>
      </c>
    </row>
    <row r="4604" spans="1:22" ht="14.25" customHeight="1" x14ac:dyDescent="0.3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6">
        <v>18.272000000000002</v>
      </c>
      <c r="T4604" s="1">
        <v>1</v>
      </c>
      <c r="U4604" s="1">
        <v>0.2</v>
      </c>
      <c r="V4604" s="9">
        <v>5.9383999999999988</v>
      </c>
    </row>
    <row r="4605" spans="1:22" ht="14.25" customHeight="1" x14ac:dyDescent="0.3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6">
        <v>153.72800000000001</v>
      </c>
      <c r="T4605" s="1">
        <v>4</v>
      </c>
      <c r="U4605" s="1">
        <v>0.2</v>
      </c>
      <c r="V4605" s="9">
        <v>53.804799999999986</v>
      </c>
    </row>
    <row r="4606" spans="1:22" ht="14.25" customHeight="1" x14ac:dyDescent="0.3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6">
        <v>12.224</v>
      </c>
      <c r="T4606" s="1">
        <v>2</v>
      </c>
      <c r="U4606" s="1">
        <v>0.2</v>
      </c>
      <c r="V4606" s="9">
        <v>4.4311999999999996</v>
      </c>
    </row>
    <row r="4607" spans="1:22" ht="14.25" customHeight="1" x14ac:dyDescent="0.3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6">
        <v>167.94400000000002</v>
      </c>
      <c r="T4607" s="1">
        <v>7</v>
      </c>
      <c r="U4607" s="1">
        <v>0.2</v>
      </c>
      <c r="V4607" s="9">
        <v>50.383200000000016</v>
      </c>
    </row>
    <row r="4608" spans="1:22" ht="14.25" customHeight="1" x14ac:dyDescent="0.3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6">
        <v>45.99</v>
      </c>
      <c r="T4608" s="1">
        <v>1</v>
      </c>
      <c r="U4608" s="1">
        <v>0</v>
      </c>
      <c r="V4608" s="9">
        <v>13.3371</v>
      </c>
    </row>
    <row r="4609" spans="1:22" ht="14.25" customHeight="1" x14ac:dyDescent="0.3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6">
        <v>535.41</v>
      </c>
      <c r="T4609" s="1">
        <v>3</v>
      </c>
      <c r="U4609" s="1">
        <v>0</v>
      </c>
      <c r="V4609" s="9">
        <v>160.62299999999993</v>
      </c>
    </row>
    <row r="4610" spans="1:22" ht="14.25" customHeight="1" x14ac:dyDescent="0.3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6">
        <v>6.0960000000000001</v>
      </c>
      <c r="T4610" s="1">
        <v>2</v>
      </c>
      <c r="U4610" s="1">
        <v>0.2</v>
      </c>
      <c r="V4610" s="9">
        <v>2.0573999999999995</v>
      </c>
    </row>
    <row r="4611" spans="1:22" ht="14.25" customHeight="1" x14ac:dyDescent="0.3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6">
        <v>45.36</v>
      </c>
      <c r="T4611" s="1">
        <v>7</v>
      </c>
      <c r="U4611" s="1">
        <v>0</v>
      </c>
      <c r="V4611" s="9">
        <v>21.772800000000004</v>
      </c>
    </row>
    <row r="4612" spans="1:22" ht="14.25" customHeight="1" x14ac:dyDescent="0.3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6">
        <v>47.12</v>
      </c>
      <c r="T4612" s="1">
        <v>8</v>
      </c>
      <c r="U4612" s="1">
        <v>0</v>
      </c>
      <c r="V4612" s="9">
        <v>20.732800000000001</v>
      </c>
    </row>
    <row r="4613" spans="1:22" ht="14.25" customHeight="1" x14ac:dyDescent="0.3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6">
        <v>31.36</v>
      </c>
      <c r="T4613" s="1">
        <v>4</v>
      </c>
      <c r="U4613" s="1">
        <v>0</v>
      </c>
      <c r="V4613" s="9">
        <v>15.68</v>
      </c>
    </row>
    <row r="4614" spans="1:22" ht="14.25" customHeight="1" x14ac:dyDescent="0.3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6">
        <v>47.616</v>
      </c>
      <c r="T4614" s="1">
        <v>3</v>
      </c>
      <c r="U4614" s="1">
        <v>0.2</v>
      </c>
      <c r="V4614" s="9">
        <v>3.571200000000001</v>
      </c>
    </row>
    <row r="4615" spans="1:22" ht="14.25" customHeight="1" x14ac:dyDescent="0.3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6">
        <v>23.480000000000004</v>
      </c>
      <c r="T4615" s="1">
        <v>5</v>
      </c>
      <c r="U4615" s="1">
        <v>0.2</v>
      </c>
      <c r="V4615" s="9">
        <v>8.218</v>
      </c>
    </row>
    <row r="4616" spans="1:22" ht="14.25" customHeight="1" x14ac:dyDescent="0.3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6">
        <v>62.789999999999992</v>
      </c>
      <c r="T4616" s="1">
        <v>3</v>
      </c>
      <c r="U4616" s="1">
        <v>0.8</v>
      </c>
      <c r="V4616" s="9">
        <v>-166.39350000000002</v>
      </c>
    </row>
    <row r="4617" spans="1:22" ht="14.25" customHeight="1" x14ac:dyDescent="0.3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6">
        <v>28.44</v>
      </c>
      <c r="T4617" s="1">
        <v>9</v>
      </c>
      <c r="U4617" s="1">
        <v>0.2</v>
      </c>
      <c r="V4617" s="9">
        <v>4.2659999999999973</v>
      </c>
    </row>
    <row r="4618" spans="1:22" ht="14.25" customHeight="1" x14ac:dyDescent="0.3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6">
        <v>134.376</v>
      </c>
      <c r="T4618" s="1">
        <v>3</v>
      </c>
      <c r="U4618" s="1">
        <v>0.2</v>
      </c>
      <c r="V4618" s="9">
        <v>6.7188000000000088</v>
      </c>
    </row>
    <row r="4619" spans="1:22" ht="14.25" customHeight="1" x14ac:dyDescent="0.3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6">
        <v>589.9</v>
      </c>
      <c r="T4619" s="1">
        <v>2</v>
      </c>
      <c r="U4619" s="1">
        <v>0</v>
      </c>
      <c r="V4619" s="9">
        <v>147.47500000000002</v>
      </c>
    </row>
    <row r="4620" spans="1:22" ht="14.25" customHeight="1" x14ac:dyDescent="0.3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6">
        <v>542.93999999999994</v>
      </c>
      <c r="T4620" s="1">
        <v>3</v>
      </c>
      <c r="U4620" s="1">
        <v>0</v>
      </c>
      <c r="V4620" s="9">
        <v>141.1644</v>
      </c>
    </row>
    <row r="4621" spans="1:22" ht="14.25" customHeight="1" x14ac:dyDescent="0.3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6">
        <v>2879.9520000000002</v>
      </c>
      <c r="T4621" s="1">
        <v>6</v>
      </c>
      <c r="U4621" s="1">
        <v>0.2</v>
      </c>
      <c r="V4621" s="9">
        <v>1007.9831999999999</v>
      </c>
    </row>
    <row r="4622" spans="1:22" ht="14.25" customHeight="1" x14ac:dyDescent="0.3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6">
        <v>90.480000000000018</v>
      </c>
      <c r="T4622" s="1">
        <v>3</v>
      </c>
      <c r="U4622" s="1">
        <v>0.2</v>
      </c>
      <c r="V4622" s="9">
        <v>33.93</v>
      </c>
    </row>
    <row r="4623" spans="1:22" ht="14.25" customHeight="1" x14ac:dyDescent="0.3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6">
        <v>77.55</v>
      </c>
      <c r="T4623" s="1">
        <v>5</v>
      </c>
      <c r="U4623" s="1">
        <v>0</v>
      </c>
      <c r="V4623" s="9">
        <v>21.714000000000002</v>
      </c>
    </row>
    <row r="4624" spans="1:22" ht="14.25" customHeight="1" x14ac:dyDescent="0.3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6">
        <v>8.8320000000000007</v>
      </c>
      <c r="T4624" s="1">
        <v>3</v>
      </c>
      <c r="U4624" s="1">
        <v>0.2</v>
      </c>
      <c r="V4624" s="9">
        <v>-1.9872000000000005</v>
      </c>
    </row>
    <row r="4625" spans="1:22" ht="14.25" customHeight="1" x14ac:dyDescent="0.3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6">
        <v>177.536</v>
      </c>
      <c r="T4625" s="1">
        <v>4</v>
      </c>
      <c r="U4625" s="1">
        <v>0.2</v>
      </c>
      <c r="V4625" s="9">
        <v>62.137599999999992</v>
      </c>
    </row>
    <row r="4626" spans="1:22" ht="14.25" customHeight="1" x14ac:dyDescent="0.3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6">
        <v>258.48</v>
      </c>
      <c r="T4626" s="1">
        <v>2</v>
      </c>
      <c r="U4626" s="1">
        <v>0.2</v>
      </c>
      <c r="V4626" s="9">
        <v>-3.2309999999999945</v>
      </c>
    </row>
    <row r="4627" spans="1:22" ht="14.25" customHeight="1" x14ac:dyDescent="0.3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6">
        <v>14.135999999999999</v>
      </c>
      <c r="T4627" s="1">
        <v>3</v>
      </c>
      <c r="U4627" s="1">
        <v>0.2</v>
      </c>
      <c r="V4627" s="9">
        <v>4.240800000000001</v>
      </c>
    </row>
    <row r="4628" spans="1:22" ht="14.25" customHeight="1" x14ac:dyDescent="0.3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6">
        <v>77.55</v>
      </c>
      <c r="T4628" s="1">
        <v>5</v>
      </c>
      <c r="U4628" s="1">
        <v>0</v>
      </c>
      <c r="V4628" s="9">
        <v>20.163000000000004</v>
      </c>
    </row>
    <row r="4629" spans="1:22" ht="14.25" customHeight="1" x14ac:dyDescent="0.3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6">
        <v>24.88</v>
      </c>
      <c r="T4629" s="1">
        <v>2</v>
      </c>
      <c r="U4629" s="1">
        <v>0</v>
      </c>
      <c r="V4629" s="9">
        <v>6.9664000000000001</v>
      </c>
    </row>
    <row r="4630" spans="1:22" ht="14.25" customHeight="1" x14ac:dyDescent="0.3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6">
        <v>140.75</v>
      </c>
      <c r="T4630" s="1">
        <v>5</v>
      </c>
      <c r="U4630" s="1">
        <v>0</v>
      </c>
      <c r="V4630" s="9">
        <v>39.410000000000011</v>
      </c>
    </row>
    <row r="4631" spans="1:22" ht="14.25" customHeight="1" x14ac:dyDescent="0.3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6">
        <v>36.630000000000003</v>
      </c>
      <c r="T4631" s="1">
        <v>3</v>
      </c>
      <c r="U4631" s="1">
        <v>0</v>
      </c>
      <c r="V4631" s="9">
        <v>9.8901000000000039</v>
      </c>
    </row>
    <row r="4632" spans="1:22" ht="14.25" customHeight="1" x14ac:dyDescent="0.3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6">
        <v>17.14</v>
      </c>
      <c r="T4632" s="1">
        <v>2</v>
      </c>
      <c r="U4632" s="1">
        <v>0</v>
      </c>
      <c r="V4632" s="9">
        <v>6.1704000000000008</v>
      </c>
    </row>
    <row r="4633" spans="1:22" ht="14.25" customHeight="1" x14ac:dyDescent="0.3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6">
        <v>51.75</v>
      </c>
      <c r="T4633" s="1">
        <v>5</v>
      </c>
      <c r="U4633" s="1">
        <v>0</v>
      </c>
      <c r="V4633" s="9">
        <v>24.84</v>
      </c>
    </row>
    <row r="4634" spans="1:22" ht="14.25" customHeight="1" x14ac:dyDescent="0.3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6">
        <v>123.96000000000001</v>
      </c>
      <c r="T4634" s="1">
        <v>3</v>
      </c>
      <c r="U4634" s="1">
        <v>0</v>
      </c>
      <c r="V4634" s="9">
        <v>11.156400000000005</v>
      </c>
    </row>
    <row r="4635" spans="1:22" ht="14.25" customHeight="1" x14ac:dyDescent="0.3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6">
        <v>586.39800000000002</v>
      </c>
      <c r="T4635" s="1">
        <v>6</v>
      </c>
      <c r="U4635" s="1">
        <v>0.15</v>
      </c>
      <c r="V4635" s="9">
        <v>34.493999999999971</v>
      </c>
    </row>
    <row r="4636" spans="1:22" ht="14.25" customHeight="1" x14ac:dyDescent="0.3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6">
        <v>80.98</v>
      </c>
      <c r="T4636" s="1">
        <v>1</v>
      </c>
      <c r="U4636" s="1">
        <v>0</v>
      </c>
      <c r="V4636" s="9">
        <v>3.2391999999999967</v>
      </c>
    </row>
    <row r="4637" spans="1:22" ht="14.25" customHeight="1" x14ac:dyDescent="0.3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6">
        <v>242.94</v>
      </c>
      <c r="T4637" s="1">
        <v>3</v>
      </c>
      <c r="U4637" s="1">
        <v>0</v>
      </c>
      <c r="V4637" s="9">
        <v>9.7175999999999902</v>
      </c>
    </row>
    <row r="4638" spans="1:22" ht="14.25" customHeight="1" x14ac:dyDescent="0.3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6">
        <v>123.92</v>
      </c>
      <c r="T4638" s="1">
        <v>4</v>
      </c>
      <c r="U4638" s="1">
        <v>0</v>
      </c>
      <c r="V4638" s="9">
        <v>33.458399999999997</v>
      </c>
    </row>
    <row r="4639" spans="1:22" ht="14.25" customHeight="1" x14ac:dyDescent="0.3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6">
        <v>12.39</v>
      </c>
      <c r="T4639" s="1">
        <v>3</v>
      </c>
      <c r="U4639" s="1">
        <v>0</v>
      </c>
      <c r="V4639" s="9">
        <v>5.6993999999999998</v>
      </c>
    </row>
    <row r="4640" spans="1:22" ht="14.25" customHeight="1" x14ac:dyDescent="0.3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6">
        <v>47.3</v>
      </c>
      <c r="T4640" s="1">
        <v>2</v>
      </c>
      <c r="U4640" s="1">
        <v>0</v>
      </c>
      <c r="V4640" s="9">
        <v>12.298000000000002</v>
      </c>
    </row>
    <row r="4641" spans="1:22" ht="14.25" customHeight="1" x14ac:dyDescent="0.3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6">
        <v>1599.92</v>
      </c>
      <c r="T4641" s="1">
        <v>8</v>
      </c>
      <c r="U4641" s="1">
        <v>0</v>
      </c>
      <c r="V4641" s="9">
        <v>751.9624</v>
      </c>
    </row>
    <row r="4642" spans="1:22" ht="14.25" customHeight="1" x14ac:dyDescent="0.3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6">
        <v>11.09</v>
      </c>
      <c r="T4642" s="1">
        <v>1</v>
      </c>
      <c r="U4642" s="1">
        <v>0</v>
      </c>
      <c r="V4642" s="9">
        <v>5.4340999999999999</v>
      </c>
    </row>
    <row r="4643" spans="1:22" ht="14.25" customHeight="1" x14ac:dyDescent="0.3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6">
        <v>3.1680000000000006</v>
      </c>
      <c r="T4643" s="1">
        <v>4</v>
      </c>
      <c r="U4643" s="1">
        <v>0.7</v>
      </c>
      <c r="V4643" s="9">
        <v>-2.5343999999999998</v>
      </c>
    </row>
    <row r="4644" spans="1:22" ht="14.25" customHeight="1" x14ac:dyDescent="0.3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6">
        <v>579.13599999999997</v>
      </c>
      <c r="T4644" s="1">
        <v>4</v>
      </c>
      <c r="U4644" s="1">
        <v>0.2</v>
      </c>
      <c r="V4644" s="9">
        <v>-28.95679999999993</v>
      </c>
    </row>
    <row r="4645" spans="1:22" ht="14.25" customHeight="1" x14ac:dyDescent="0.3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6">
        <v>6.3680000000000003</v>
      </c>
      <c r="T4645" s="1">
        <v>2</v>
      </c>
      <c r="U4645" s="1">
        <v>0.2</v>
      </c>
      <c r="V4645" s="9">
        <v>2.1492</v>
      </c>
    </row>
    <row r="4646" spans="1:22" ht="14.25" customHeight="1" x14ac:dyDescent="0.3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6">
        <v>558.4</v>
      </c>
      <c r="T4646" s="1">
        <v>2</v>
      </c>
      <c r="U4646" s="1">
        <v>0.2</v>
      </c>
      <c r="V4646" s="9">
        <v>41.880000000000024</v>
      </c>
    </row>
    <row r="4647" spans="1:22" ht="14.25" customHeight="1" x14ac:dyDescent="0.3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6">
        <v>145.76400000000001</v>
      </c>
      <c r="T4647" s="1">
        <v>2</v>
      </c>
      <c r="U4647" s="1">
        <v>0.1</v>
      </c>
      <c r="V4647" s="9">
        <v>-8.0980000000000167</v>
      </c>
    </row>
    <row r="4648" spans="1:22" ht="14.25" customHeight="1" x14ac:dyDescent="0.3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6">
        <v>13.620000000000001</v>
      </c>
      <c r="T4648" s="1">
        <v>3</v>
      </c>
      <c r="U4648" s="1">
        <v>0</v>
      </c>
      <c r="V4648" s="9">
        <v>6.1289999999999996</v>
      </c>
    </row>
    <row r="4649" spans="1:22" ht="14.25" customHeight="1" x14ac:dyDescent="0.3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6">
        <v>434.64600000000002</v>
      </c>
      <c r="T4649" s="1">
        <v>3</v>
      </c>
      <c r="U4649" s="1">
        <v>0.1</v>
      </c>
      <c r="V4649" s="9">
        <v>62.782199999999975</v>
      </c>
    </row>
    <row r="4650" spans="1:22" ht="14.25" customHeight="1" x14ac:dyDescent="0.3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6">
        <v>440.18999999999994</v>
      </c>
      <c r="T4650" s="1">
        <v>9</v>
      </c>
      <c r="U4650" s="1">
        <v>0</v>
      </c>
      <c r="V4650" s="9">
        <v>206.88929999999996</v>
      </c>
    </row>
    <row r="4651" spans="1:22" ht="14.25" customHeight="1" x14ac:dyDescent="0.3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6">
        <v>64.400000000000006</v>
      </c>
      <c r="T4651" s="1">
        <v>5</v>
      </c>
      <c r="U4651" s="1">
        <v>0</v>
      </c>
      <c r="V4651" s="9">
        <v>1.9320000000000004</v>
      </c>
    </row>
    <row r="4652" spans="1:22" ht="14.25" customHeight="1" x14ac:dyDescent="0.3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6">
        <v>244.54999999999998</v>
      </c>
      <c r="T4652" s="1">
        <v>5</v>
      </c>
      <c r="U4652" s="1">
        <v>0</v>
      </c>
      <c r="V4652" s="9">
        <v>114.93849999999998</v>
      </c>
    </row>
    <row r="4653" spans="1:22" ht="14.25" customHeight="1" x14ac:dyDescent="0.3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6">
        <v>195.76</v>
      </c>
      <c r="T4653" s="1">
        <v>4</v>
      </c>
      <c r="U4653" s="1">
        <v>0</v>
      </c>
      <c r="V4653" s="9">
        <v>97.88</v>
      </c>
    </row>
    <row r="4654" spans="1:22" ht="14.25" customHeight="1" x14ac:dyDescent="0.3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6">
        <v>11.76</v>
      </c>
      <c r="T4654" s="1">
        <v>2</v>
      </c>
      <c r="U4654" s="1">
        <v>0</v>
      </c>
      <c r="V4654" s="9">
        <v>5.7623999999999995</v>
      </c>
    </row>
    <row r="4655" spans="1:22" ht="14.25" customHeight="1" x14ac:dyDescent="0.3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6">
        <v>166.45</v>
      </c>
      <c r="T4655" s="1">
        <v>5</v>
      </c>
      <c r="U4655" s="1">
        <v>0</v>
      </c>
      <c r="V4655" s="9">
        <v>39.947999999999993</v>
      </c>
    </row>
    <row r="4656" spans="1:22" ht="14.25" customHeight="1" x14ac:dyDescent="0.3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6">
        <v>2.88</v>
      </c>
      <c r="T4656" s="1">
        <v>1</v>
      </c>
      <c r="U4656" s="1">
        <v>0</v>
      </c>
      <c r="V4656" s="9">
        <v>1.3535999999999999</v>
      </c>
    </row>
    <row r="4657" spans="1:22" ht="14.25" customHeight="1" x14ac:dyDescent="0.3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6">
        <v>45.248000000000005</v>
      </c>
      <c r="T4657" s="1">
        <v>2</v>
      </c>
      <c r="U4657" s="1">
        <v>0.2</v>
      </c>
      <c r="V4657" s="9">
        <v>3.9591999999999992</v>
      </c>
    </row>
    <row r="4658" spans="1:22" ht="14.25" customHeight="1" x14ac:dyDescent="0.3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6">
        <v>59.903999999999996</v>
      </c>
      <c r="T4658" s="1">
        <v>2</v>
      </c>
      <c r="U4658" s="1">
        <v>0.2</v>
      </c>
      <c r="V4658" s="9">
        <v>14.227200000000003</v>
      </c>
    </row>
    <row r="4659" spans="1:22" ht="14.25" customHeight="1" x14ac:dyDescent="0.3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6">
        <v>23.696000000000002</v>
      </c>
      <c r="T4659" s="1">
        <v>2</v>
      </c>
      <c r="U4659" s="1">
        <v>0.2</v>
      </c>
      <c r="V4659" s="9">
        <v>6.5164</v>
      </c>
    </row>
    <row r="4660" spans="1:22" ht="14.25" customHeight="1" x14ac:dyDescent="0.3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6">
        <v>7.9680000000000009</v>
      </c>
      <c r="T4660" s="1">
        <v>2</v>
      </c>
      <c r="U4660" s="1">
        <v>0.2</v>
      </c>
      <c r="V4660" s="9">
        <v>2.8884000000000007</v>
      </c>
    </row>
    <row r="4661" spans="1:22" ht="14.25" customHeight="1" x14ac:dyDescent="0.3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6">
        <v>18.2</v>
      </c>
      <c r="T4661" s="1">
        <v>7</v>
      </c>
      <c r="U4661" s="1">
        <v>0.2</v>
      </c>
      <c r="V4661" s="9">
        <v>2.0474999999999994</v>
      </c>
    </row>
    <row r="4662" spans="1:22" ht="14.25" customHeight="1" x14ac:dyDescent="0.3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6">
        <v>27.552000000000003</v>
      </c>
      <c r="T4662" s="1">
        <v>3</v>
      </c>
      <c r="U4662" s="1">
        <v>0.2</v>
      </c>
      <c r="V4662" s="9">
        <v>-0.3444000000000047</v>
      </c>
    </row>
    <row r="4663" spans="1:22" ht="14.25" customHeight="1" x14ac:dyDescent="0.3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6">
        <v>844.11599999999987</v>
      </c>
      <c r="T4663" s="1">
        <v>6</v>
      </c>
      <c r="U4663" s="1">
        <v>0.3</v>
      </c>
      <c r="V4663" s="9">
        <v>-36.176400000000001</v>
      </c>
    </row>
    <row r="4664" spans="1:22" ht="14.25" customHeight="1" x14ac:dyDescent="0.3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6">
        <v>76.75200000000001</v>
      </c>
      <c r="T4664" s="1">
        <v>3</v>
      </c>
      <c r="U4664" s="1">
        <v>0.2</v>
      </c>
      <c r="V4664" s="9">
        <v>-9.5940000000000012</v>
      </c>
    </row>
    <row r="4665" spans="1:22" ht="14.25" customHeight="1" x14ac:dyDescent="0.3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6">
        <v>3</v>
      </c>
      <c r="T4665" s="1">
        <v>1</v>
      </c>
      <c r="U4665" s="1">
        <v>0.2</v>
      </c>
      <c r="V4665" s="9">
        <v>1.0499999999999998</v>
      </c>
    </row>
    <row r="4666" spans="1:22" ht="14.25" customHeight="1" x14ac:dyDescent="0.3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6">
        <v>7.5060000000000002</v>
      </c>
      <c r="T4666" s="1">
        <v>9</v>
      </c>
      <c r="U4666" s="1">
        <v>0.7</v>
      </c>
      <c r="V4666" s="9">
        <v>-6.0047999999999977</v>
      </c>
    </row>
    <row r="4667" spans="1:22" ht="14.25" customHeight="1" x14ac:dyDescent="0.3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6">
        <v>16.559999999999999</v>
      </c>
      <c r="T4667" s="1">
        <v>2</v>
      </c>
      <c r="U4667" s="1">
        <v>0.2</v>
      </c>
      <c r="V4667" s="9">
        <v>5.7960000000000003</v>
      </c>
    </row>
    <row r="4668" spans="1:22" ht="14.25" customHeight="1" x14ac:dyDescent="0.3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6">
        <v>79.92</v>
      </c>
      <c r="T4668" s="1">
        <v>4</v>
      </c>
      <c r="U4668" s="1">
        <v>0</v>
      </c>
      <c r="V4668" s="9">
        <v>34.365600000000008</v>
      </c>
    </row>
    <row r="4669" spans="1:22" ht="14.25" customHeight="1" x14ac:dyDescent="0.3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6">
        <v>69.98</v>
      </c>
      <c r="T4669" s="1">
        <v>2</v>
      </c>
      <c r="U4669" s="1">
        <v>0</v>
      </c>
      <c r="V4669" s="9">
        <v>13.296199999999999</v>
      </c>
    </row>
    <row r="4670" spans="1:22" ht="14.25" customHeight="1" x14ac:dyDescent="0.3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6">
        <v>11.059999999999999</v>
      </c>
      <c r="T4670" s="1">
        <v>10</v>
      </c>
      <c r="U4670" s="1">
        <v>0.8</v>
      </c>
      <c r="V4670" s="9">
        <v>-18.802</v>
      </c>
    </row>
    <row r="4671" spans="1:22" ht="14.25" customHeight="1" x14ac:dyDescent="0.3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6">
        <v>623.46479999999997</v>
      </c>
      <c r="T4671" s="1">
        <v>7</v>
      </c>
      <c r="U4671" s="1">
        <v>0.32</v>
      </c>
      <c r="V4671" s="9">
        <v>-119.19180000000006</v>
      </c>
    </row>
    <row r="4672" spans="1:22" ht="14.25" customHeight="1" x14ac:dyDescent="0.3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6">
        <v>772.68000000000006</v>
      </c>
      <c r="T4672" s="1">
        <v>5</v>
      </c>
      <c r="U4672" s="1">
        <v>0.2</v>
      </c>
      <c r="V4672" s="9">
        <v>-57.950999999999993</v>
      </c>
    </row>
    <row r="4673" spans="1:22" ht="14.25" customHeight="1" x14ac:dyDescent="0.3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6">
        <v>283.14000000000004</v>
      </c>
      <c r="T4673" s="1">
        <v>4</v>
      </c>
      <c r="U4673" s="1">
        <v>0.1</v>
      </c>
      <c r="V4673" s="9">
        <v>72.357999999999976</v>
      </c>
    </row>
    <row r="4674" spans="1:22" ht="14.25" customHeight="1" x14ac:dyDescent="0.3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6">
        <v>635.96</v>
      </c>
      <c r="T4674" s="1">
        <v>4</v>
      </c>
      <c r="U4674" s="1">
        <v>0</v>
      </c>
      <c r="V4674" s="9">
        <v>165.34960000000001</v>
      </c>
    </row>
    <row r="4675" spans="1:22" ht="14.25" customHeight="1" x14ac:dyDescent="0.3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6">
        <v>118.99</v>
      </c>
      <c r="T4675" s="1">
        <v>1</v>
      </c>
      <c r="U4675" s="1">
        <v>0</v>
      </c>
      <c r="V4675" s="9">
        <v>33.3172</v>
      </c>
    </row>
    <row r="4676" spans="1:22" ht="14.25" customHeight="1" x14ac:dyDescent="0.3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6">
        <v>272.94</v>
      </c>
      <c r="T4676" s="1">
        <v>3</v>
      </c>
      <c r="U4676" s="1">
        <v>0</v>
      </c>
      <c r="V4676" s="9">
        <v>30.023400000000009</v>
      </c>
    </row>
    <row r="4677" spans="1:22" ht="14.25" customHeight="1" x14ac:dyDescent="0.3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6">
        <v>15.008000000000003</v>
      </c>
      <c r="T4677" s="1">
        <v>2</v>
      </c>
      <c r="U4677" s="1">
        <v>0.2</v>
      </c>
      <c r="V4677" s="9">
        <v>1.5007999999999999</v>
      </c>
    </row>
    <row r="4678" spans="1:22" ht="14.25" customHeight="1" x14ac:dyDescent="0.3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6">
        <v>33.088000000000001</v>
      </c>
      <c r="T4678" s="1">
        <v>4</v>
      </c>
      <c r="U4678" s="1">
        <v>0.2</v>
      </c>
      <c r="V4678" s="9">
        <v>11.167199999999999</v>
      </c>
    </row>
    <row r="4679" spans="1:22" ht="14.25" customHeight="1" x14ac:dyDescent="0.3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6">
        <v>80.98</v>
      </c>
      <c r="T4679" s="1">
        <v>1</v>
      </c>
      <c r="U4679" s="1">
        <v>0</v>
      </c>
      <c r="V4679" s="9">
        <v>3.2391999999999967</v>
      </c>
    </row>
    <row r="4680" spans="1:22" ht="14.25" customHeight="1" x14ac:dyDescent="0.3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6">
        <v>82.800000000000011</v>
      </c>
      <c r="T4680" s="1">
        <v>12</v>
      </c>
      <c r="U4680" s="1">
        <v>0</v>
      </c>
      <c r="V4680" s="9">
        <v>6.6239999999999952</v>
      </c>
    </row>
    <row r="4681" spans="1:22" ht="14.25" customHeight="1" x14ac:dyDescent="0.3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6">
        <v>21.36</v>
      </c>
      <c r="T4681" s="1">
        <v>2</v>
      </c>
      <c r="U4681" s="1">
        <v>0</v>
      </c>
      <c r="V4681" s="9">
        <v>5.7672000000000008</v>
      </c>
    </row>
    <row r="4682" spans="1:22" ht="14.25" customHeight="1" x14ac:dyDescent="0.3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6">
        <v>62.048000000000002</v>
      </c>
      <c r="T4682" s="1">
        <v>2</v>
      </c>
      <c r="U4682" s="1">
        <v>0.2</v>
      </c>
      <c r="V4682" s="9">
        <v>20.165599999999998</v>
      </c>
    </row>
    <row r="4683" spans="1:22" ht="14.25" customHeight="1" x14ac:dyDescent="0.3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6">
        <v>29.61</v>
      </c>
      <c r="T4683" s="1">
        <v>9</v>
      </c>
      <c r="U4683" s="1">
        <v>0</v>
      </c>
      <c r="V4683" s="9">
        <v>13.324499999999999</v>
      </c>
    </row>
    <row r="4684" spans="1:22" ht="14.25" customHeight="1" x14ac:dyDescent="0.3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6">
        <v>863.928</v>
      </c>
      <c r="T4684" s="1">
        <v>9</v>
      </c>
      <c r="U4684" s="1">
        <v>0.2</v>
      </c>
      <c r="V4684" s="9">
        <v>86.392799999999994</v>
      </c>
    </row>
    <row r="4685" spans="1:22" ht="14.25" customHeight="1" x14ac:dyDescent="0.3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6">
        <v>241.92</v>
      </c>
      <c r="T4685" s="1">
        <v>4</v>
      </c>
      <c r="U4685" s="1">
        <v>0.4</v>
      </c>
      <c r="V4685" s="9">
        <v>-56.448000000000008</v>
      </c>
    </row>
    <row r="4686" spans="1:22" ht="14.25" customHeight="1" x14ac:dyDescent="0.3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6">
        <v>163.88</v>
      </c>
      <c r="T4686" s="1">
        <v>4</v>
      </c>
      <c r="U4686" s="1">
        <v>0.5</v>
      </c>
      <c r="V4686" s="9">
        <v>-81.94</v>
      </c>
    </row>
    <row r="4687" spans="1:22" ht="14.25" customHeight="1" x14ac:dyDescent="0.3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6">
        <v>3.4860000000000002</v>
      </c>
      <c r="T4687" s="1">
        <v>2</v>
      </c>
      <c r="U4687" s="1">
        <v>0.7</v>
      </c>
      <c r="V4687" s="9">
        <v>-2.7887999999999993</v>
      </c>
    </row>
    <row r="4688" spans="1:22" ht="14.25" customHeight="1" x14ac:dyDescent="0.3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6">
        <v>10.584</v>
      </c>
      <c r="T4688" s="1">
        <v>7</v>
      </c>
      <c r="U4688" s="1">
        <v>0.2</v>
      </c>
      <c r="V4688" s="9">
        <v>-2.3813999999999993</v>
      </c>
    </row>
    <row r="4689" spans="1:22" ht="14.25" customHeight="1" x14ac:dyDescent="0.3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6">
        <v>440.91</v>
      </c>
      <c r="T4689" s="1">
        <v>9</v>
      </c>
      <c r="U4689" s="1">
        <v>0</v>
      </c>
      <c r="V4689" s="9">
        <v>123.45480000000005</v>
      </c>
    </row>
    <row r="4690" spans="1:22" ht="14.25" customHeight="1" x14ac:dyDescent="0.3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6">
        <v>5.7150000000000016</v>
      </c>
      <c r="T4690" s="1">
        <v>5</v>
      </c>
      <c r="U4690" s="1">
        <v>0.7</v>
      </c>
      <c r="V4690" s="9">
        <v>-4.7625000000000011</v>
      </c>
    </row>
    <row r="4691" spans="1:22" ht="14.25" customHeight="1" x14ac:dyDescent="0.3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6">
        <v>51.967999999999996</v>
      </c>
      <c r="T4691" s="1">
        <v>2</v>
      </c>
      <c r="U4691" s="1">
        <v>0.2</v>
      </c>
      <c r="V4691" s="9">
        <v>10.393599999999998</v>
      </c>
    </row>
    <row r="4692" spans="1:22" ht="14.25" customHeight="1" x14ac:dyDescent="0.3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6">
        <v>71.975999999999999</v>
      </c>
      <c r="T4692" s="1">
        <v>3</v>
      </c>
      <c r="U4692" s="1">
        <v>0.2</v>
      </c>
      <c r="V4692" s="9">
        <v>21.592800000000011</v>
      </c>
    </row>
    <row r="4693" spans="1:22" ht="14.25" customHeight="1" x14ac:dyDescent="0.3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6">
        <v>242.35200000000003</v>
      </c>
      <c r="T4693" s="1">
        <v>3</v>
      </c>
      <c r="U4693" s="1">
        <v>0.2</v>
      </c>
      <c r="V4693" s="9">
        <v>-42.411600000000035</v>
      </c>
    </row>
    <row r="4694" spans="1:22" ht="14.25" customHeight="1" x14ac:dyDescent="0.3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6">
        <v>221.92000000000002</v>
      </c>
      <c r="T4694" s="1">
        <v>5</v>
      </c>
      <c r="U4694" s="1">
        <v>0.2</v>
      </c>
      <c r="V4694" s="9">
        <v>77.671999999999983</v>
      </c>
    </row>
    <row r="4695" spans="1:22" ht="14.25" customHeight="1" x14ac:dyDescent="0.3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6">
        <v>8.4480000000000004</v>
      </c>
      <c r="T4695" s="1">
        <v>2</v>
      </c>
      <c r="U4695" s="1">
        <v>0.2</v>
      </c>
      <c r="V4695" s="9">
        <v>2.6399999999999997</v>
      </c>
    </row>
    <row r="4696" spans="1:22" ht="14.25" customHeight="1" x14ac:dyDescent="0.3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6">
        <v>29.52</v>
      </c>
      <c r="T4696" s="1">
        <v>4</v>
      </c>
      <c r="U4696" s="1">
        <v>0</v>
      </c>
      <c r="V4696" s="9">
        <v>14.4648</v>
      </c>
    </row>
    <row r="4697" spans="1:22" ht="14.25" customHeight="1" x14ac:dyDescent="0.3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6">
        <v>302.94</v>
      </c>
      <c r="T4697" s="1">
        <v>3</v>
      </c>
      <c r="U4697" s="1">
        <v>0</v>
      </c>
      <c r="V4697" s="9">
        <v>48.470400000000012</v>
      </c>
    </row>
    <row r="4698" spans="1:22" ht="14.25" customHeight="1" x14ac:dyDescent="0.3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6">
        <v>142.36000000000001</v>
      </c>
      <c r="T4698" s="1">
        <v>2</v>
      </c>
      <c r="U4698" s="1">
        <v>0</v>
      </c>
      <c r="V4698" s="9">
        <v>38.437200000000004</v>
      </c>
    </row>
    <row r="4699" spans="1:22" ht="14.25" customHeight="1" x14ac:dyDescent="0.3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6">
        <v>546.66</v>
      </c>
      <c r="T4699" s="1">
        <v>9</v>
      </c>
      <c r="U4699" s="1">
        <v>0</v>
      </c>
      <c r="V4699" s="9">
        <v>136.66500000000002</v>
      </c>
    </row>
    <row r="4700" spans="1:22" ht="14.25" customHeight="1" x14ac:dyDescent="0.3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6">
        <v>212.13</v>
      </c>
      <c r="T4700" s="1">
        <v>3</v>
      </c>
      <c r="U4700" s="1">
        <v>0</v>
      </c>
      <c r="V4700" s="9">
        <v>14.849099999999979</v>
      </c>
    </row>
    <row r="4701" spans="1:22" ht="14.25" customHeight="1" x14ac:dyDescent="0.3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6">
        <v>5.2480000000000002</v>
      </c>
      <c r="T4701" s="1">
        <v>2</v>
      </c>
      <c r="U4701" s="1">
        <v>0.2</v>
      </c>
      <c r="V4701" s="9">
        <v>0.59039999999999915</v>
      </c>
    </row>
    <row r="4702" spans="1:22" ht="14.25" customHeight="1" x14ac:dyDescent="0.3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6">
        <v>74.415999999999997</v>
      </c>
      <c r="T4702" s="1">
        <v>2</v>
      </c>
      <c r="U4702" s="1">
        <v>0.2</v>
      </c>
      <c r="V4702" s="9">
        <v>-14.883200000000002</v>
      </c>
    </row>
    <row r="4703" spans="1:22" ht="14.25" customHeight="1" x14ac:dyDescent="0.3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6">
        <v>6.8480000000000008</v>
      </c>
      <c r="T4703" s="1">
        <v>2</v>
      </c>
      <c r="U4703" s="1">
        <v>0.2</v>
      </c>
      <c r="V4703" s="9">
        <v>2.1399999999999992</v>
      </c>
    </row>
    <row r="4704" spans="1:22" ht="14.25" customHeight="1" x14ac:dyDescent="0.3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6">
        <v>7.9959999999999996</v>
      </c>
      <c r="T4704" s="1">
        <v>1</v>
      </c>
      <c r="U4704" s="1">
        <v>0.6</v>
      </c>
      <c r="V4704" s="9">
        <v>-6.9964999999999993</v>
      </c>
    </row>
    <row r="4705" spans="1:22" ht="14.25" customHeight="1" x14ac:dyDescent="0.3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6">
        <v>8.711999999999998</v>
      </c>
      <c r="T4705" s="1">
        <v>2</v>
      </c>
      <c r="U4705" s="1">
        <v>0.8</v>
      </c>
      <c r="V4705" s="9">
        <v>-19.602000000000007</v>
      </c>
    </row>
    <row r="4706" spans="1:22" ht="14.25" customHeight="1" x14ac:dyDescent="0.3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6">
        <v>65.17</v>
      </c>
      <c r="T4706" s="1">
        <v>7</v>
      </c>
      <c r="U4706" s="1">
        <v>0</v>
      </c>
      <c r="V4706" s="9">
        <v>18.899299999999997</v>
      </c>
    </row>
    <row r="4707" spans="1:22" ht="14.25" customHeight="1" x14ac:dyDescent="0.3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6">
        <v>14.62</v>
      </c>
      <c r="T4707" s="1">
        <v>2</v>
      </c>
      <c r="U4707" s="1">
        <v>0</v>
      </c>
      <c r="V4707" s="9">
        <v>6.8713999999999995</v>
      </c>
    </row>
    <row r="4708" spans="1:22" ht="14.25" customHeight="1" x14ac:dyDescent="0.3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6">
        <v>173.24</v>
      </c>
      <c r="T4708" s="1">
        <v>4</v>
      </c>
      <c r="U4708" s="1">
        <v>0</v>
      </c>
      <c r="V4708" s="9">
        <v>17.323999999999984</v>
      </c>
    </row>
    <row r="4709" spans="1:22" ht="14.25" customHeight="1" x14ac:dyDescent="0.3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6">
        <v>895.92</v>
      </c>
      <c r="T4709" s="1">
        <v>5</v>
      </c>
      <c r="U4709" s="1">
        <v>0.2</v>
      </c>
      <c r="V4709" s="9">
        <v>302.37299999999993</v>
      </c>
    </row>
    <row r="4710" spans="1:22" ht="14.25" customHeight="1" x14ac:dyDescent="0.3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6">
        <v>130.71</v>
      </c>
      <c r="T4710" s="1">
        <v>3</v>
      </c>
      <c r="U4710" s="1">
        <v>0</v>
      </c>
      <c r="V4710" s="9">
        <v>39.212999999999994</v>
      </c>
    </row>
    <row r="4711" spans="1:22" ht="14.25" customHeight="1" x14ac:dyDescent="0.3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6">
        <v>11.68</v>
      </c>
      <c r="T4711" s="1">
        <v>2</v>
      </c>
      <c r="U4711" s="1">
        <v>0</v>
      </c>
      <c r="V4711" s="9">
        <v>3.0367999999999995</v>
      </c>
    </row>
    <row r="4712" spans="1:22" ht="14.25" customHeight="1" x14ac:dyDescent="0.3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6">
        <v>62.31</v>
      </c>
      <c r="T4712" s="1">
        <v>3</v>
      </c>
      <c r="U4712" s="1">
        <v>0</v>
      </c>
      <c r="V4712" s="9">
        <v>22.4316</v>
      </c>
    </row>
    <row r="4713" spans="1:22" ht="14.25" customHeight="1" x14ac:dyDescent="0.3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6">
        <v>0.85200000000000009</v>
      </c>
      <c r="T4713" s="1">
        <v>1</v>
      </c>
      <c r="U4713" s="1">
        <v>0.7</v>
      </c>
      <c r="V4713" s="9">
        <v>-0.59639999999999982</v>
      </c>
    </row>
    <row r="4714" spans="1:22" ht="14.25" customHeight="1" x14ac:dyDescent="0.3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6">
        <v>36.288000000000011</v>
      </c>
      <c r="T4714" s="1">
        <v>7</v>
      </c>
      <c r="U4714" s="1">
        <v>0.2</v>
      </c>
      <c r="V4714" s="9">
        <v>12.700800000000001</v>
      </c>
    </row>
    <row r="4715" spans="1:22" ht="14.25" customHeight="1" x14ac:dyDescent="0.3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6">
        <v>56.567999999999998</v>
      </c>
      <c r="T4715" s="1">
        <v>2</v>
      </c>
      <c r="U4715" s="1">
        <v>0.6</v>
      </c>
      <c r="V4715" s="9">
        <v>-74.952600000000004</v>
      </c>
    </row>
    <row r="4716" spans="1:22" ht="14.25" customHeight="1" x14ac:dyDescent="0.3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6">
        <v>344.70400000000001</v>
      </c>
      <c r="T4716" s="1">
        <v>2</v>
      </c>
      <c r="U4716" s="1">
        <v>0.2</v>
      </c>
      <c r="V4716" s="9">
        <v>38.779199999999989</v>
      </c>
    </row>
    <row r="4717" spans="1:22" ht="14.25" customHeight="1" x14ac:dyDescent="0.3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6">
        <v>201.584</v>
      </c>
      <c r="T4717" s="1">
        <v>2</v>
      </c>
      <c r="U4717" s="1">
        <v>0.2</v>
      </c>
      <c r="V4717" s="9">
        <v>20.158400000000015</v>
      </c>
    </row>
    <row r="4718" spans="1:22" ht="14.25" customHeight="1" x14ac:dyDescent="0.3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6">
        <v>521.96</v>
      </c>
      <c r="T4718" s="1">
        <v>2</v>
      </c>
      <c r="U4718" s="1">
        <v>0</v>
      </c>
      <c r="V4718" s="9">
        <v>88.733199999999954</v>
      </c>
    </row>
    <row r="4719" spans="1:22" ht="14.25" customHeight="1" x14ac:dyDescent="0.3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6">
        <v>8.2200000000000006</v>
      </c>
      <c r="T4719" s="1">
        <v>3</v>
      </c>
      <c r="U4719" s="1">
        <v>0</v>
      </c>
      <c r="V4719" s="9">
        <v>2.2194000000000007</v>
      </c>
    </row>
    <row r="4720" spans="1:22" ht="14.25" customHeight="1" x14ac:dyDescent="0.3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6">
        <v>45.36</v>
      </c>
      <c r="T4720" s="1">
        <v>7</v>
      </c>
      <c r="U4720" s="1">
        <v>0</v>
      </c>
      <c r="V4720" s="9">
        <v>21.772800000000004</v>
      </c>
    </row>
    <row r="4721" spans="1:22" ht="14.25" customHeight="1" x14ac:dyDescent="0.3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6">
        <v>947.17000000000007</v>
      </c>
      <c r="T4721" s="1">
        <v>7</v>
      </c>
      <c r="U4721" s="1">
        <v>0</v>
      </c>
      <c r="V4721" s="9">
        <v>9.4717000000000837</v>
      </c>
    </row>
    <row r="4722" spans="1:22" ht="14.25" customHeight="1" x14ac:dyDescent="0.3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6">
        <v>61.96</v>
      </c>
      <c r="T4722" s="1">
        <v>2</v>
      </c>
      <c r="U4722" s="1">
        <v>0</v>
      </c>
      <c r="V4722" s="9">
        <v>27.881999999999998</v>
      </c>
    </row>
    <row r="4723" spans="1:22" ht="14.25" customHeight="1" x14ac:dyDescent="0.3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6">
        <v>268.935</v>
      </c>
      <c r="T4723" s="1">
        <v>3</v>
      </c>
      <c r="U4723" s="1">
        <v>0.5</v>
      </c>
      <c r="V4723" s="9">
        <v>-209.76929999999999</v>
      </c>
    </row>
    <row r="4724" spans="1:22" ht="14.25" customHeight="1" x14ac:dyDescent="0.3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6">
        <v>7.58</v>
      </c>
      <c r="T4724" s="1">
        <v>1</v>
      </c>
      <c r="U4724" s="1">
        <v>0</v>
      </c>
      <c r="V4724" s="9">
        <v>2.9561999999999999</v>
      </c>
    </row>
    <row r="4725" spans="1:22" ht="14.25" customHeight="1" x14ac:dyDescent="0.3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6">
        <v>14.73</v>
      </c>
      <c r="T4725" s="1">
        <v>3</v>
      </c>
      <c r="U4725" s="1">
        <v>0</v>
      </c>
      <c r="V4725" s="9">
        <v>7.2176999999999998</v>
      </c>
    </row>
    <row r="4726" spans="1:22" ht="14.25" customHeight="1" x14ac:dyDescent="0.3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6">
        <v>9.8880000000000017</v>
      </c>
      <c r="T4726" s="1">
        <v>2</v>
      </c>
      <c r="U4726" s="1">
        <v>0.7</v>
      </c>
      <c r="V4726" s="9">
        <v>-6.921599999999998</v>
      </c>
    </row>
    <row r="4727" spans="1:22" ht="14.25" customHeight="1" x14ac:dyDescent="0.3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6">
        <v>671.5440000000001</v>
      </c>
      <c r="T4727" s="1">
        <v>3</v>
      </c>
      <c r="U4727" s="1">
        <v>0.2</v>
      </c>
      <c r="V4727" s="9">
        <v>50.36579999999995</v>
      </c>
    </row>
    <row r="4728" spans="1:22" ht="14.25" customHeight="1" x14ac:dyDescent="0.3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6">
        <v>1117.92</v>
      </c>
      <c r="T4728" s="1">
        <v>4</v>
      </c>
      <c r="U4728" s="1">
        <v>0</v>
      </c>
      <c r="V4728" s="9">
        <v>55.895999999999958</v>
      </c>
    </row>
    <row r="4729" spans="1:22" ht="14.25" customHeight="1" x14ac:dyDescent="0.3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6">
        <v>275.952</v>
      </c>
      <c r="T4729" s="1">
        <v>3</v>
      </c>
      <c r="U4729" s="1">
        <v>0.2</v>
      </c>
      <c r="V4729" s="9">
        <v>-37.943400000000025</v>
      </c>
    </row>
    <row r="4730" spans="1:22" ht="14.25" customHeight="1" x14ac:dyDescent="0.3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6">
        <v>123.14399999999999</v>
      </c>
      <c r="T4730" s="1">
        <v>7</v>
      </c>
      <c r="U4730" s="1">
        <v>0.2</v>
      </c>
      <c r="V4730" s="9">
        <v>46.178999999999988</v>
      </c>
    </row>
    <row r="4731" spans="1:22" ht="14.25" customHeight="1" x14ac:dyDescent="0.3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6">
        <v>15.576000000000001</v>
      </c>
      <c r="T4731" s="1">
        <v>3</v>
      </c>
      <c r="U4731" s="1">
        <v>0.2</v>
      </c>
      <c r="V4731" s="9">
        <v>3.3098999999999998</v>
      </c>
    </row>
    <row r="4732" spans="1:22" ht="14.25" customHeight="1" x14ac:dyDescent="0.3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6">
        <v>212.64</v>
      </c>
      <c r="T4732" s="1">
        <v>6</v>
      </c>
      <c r="U4732" s="1">
        <v>0</v>
      </c>
      <c r="V4732" s="9">
        <v>99.940799999999982</v>
      </c>
    </row>
    <row r="4733" spans="1:22" ht="14.25" customHeight="1" x14ac:dyDescent="0.3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6">
        <v>9.870000000000001</v>
      </c>
      <c r="T4733" s="1">
        <v>3</v>
      </c>
      <c r="U4733" s="1">
        <v>0</v>
      </c>
      <c r="V4733" s="9">
        <v>4.5401999999999996</v>
      </c>
    </row>
    <row r="4734" spans="1:22" ht="14.25" customHeight="1" x14ac:dyDescent="0.3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6">
        <v>53.25</v>
      </c>
      <c r="T4734" s="1">
        <v>3</v>
      </c>
      <c r="U4734" s="1">
        <v>0</v>
      </c>
      <c r="V4734" s="9">
        <v>20.767499999999998</v>
      </c>
    </row>
    <row r="4735" spans="1:22" ht="14.25" customHeight="1" x14ac:dyDescent="0.3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6">
        <v>19.919999999999998</v>
      </c>
      <c r="T4735" s="1">
        <v>3</v>
      </c>
      <c r="U4735" s="1">
        <v>0</v>
      </c>
      <c r="V4735" s="9">
        <v>9.5615999999999985</v>
      </c>
    </row>
    <row r="4736" spans="1:22" ht="14.25" customHeight="1" x14ac:dyDescent="0.3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6">
        <v>658.74599999999998</v>
      </c>
      <c r="T4736" s="1">
        <v>3</v>
      </c>
      <c r="U4736" s="1">
        <v>0.1</v>
      </c>
      <c r="V4736" s="9">
        <v>146.38799999999998</v>
      </c>
    </row>
    <row r="4737" spans="1:22" ht="14.25" customHeight="1" x14ac:dyDescent="0.3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6">
        <v>8.26</v>
      </c>
      <c r="T4737" s="1">
        <v>2</v>
      </c>
      <c r="U4737" s="1">
        <v>0</v>
      </c>
      <c r="V4737" s="9">
        <v>3.8822000000000001</v>
      </c>
    </row>
    <row r="4738" spans="1:22" ht="14.25" customHeight="1" x14ac:dyDescent="0.3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6">
        <v>29.84</v>
      </c>
      <c r="T4738" s="1">
        <v>2</v>
      </c>
      <c r="U4738" s="1">
        <v>0</v>
      </c>
      <c r="V4738" s="9">
        <v>13.427999999999997</v>
      </c>
    </row>
    <row r="4739" spans="1:22" ht="14.25" customHeight="1" x14ac:dyDescent="0.3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6">
        <v>67.98</v>
      </c>
      <c r="T4739" s="1">
        <v>2</v>
      </c>
      <c r="U4739" s="1">
        <v>0</v>
      </c>
      <c r="V4739" s="9">
        <v>14.955599999999997</v>
      </c>
    </row>
    <row r="4740" spans="1:22" ht="14.25" customHeight="1" x14ac:dyDescent="0.3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6">
        <v>61.06</v>
      </c>
      <c r="T4740" s="1">
        <v>2</v>
      </c>
      <c r="U4740" s="1">
        <v>0</v>
      </c>
      <c r="V4740" s="9">
        <v>28.087600000000002</v>
      </c>
    </row>
    <row r="4741" spans="1:22" ht="14.25" customHeight="1" x14ac:dyDescent="0.3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6">
        <v>35.544000000000004</v>
      </c>
      <c r="T4741" s="1">
        <v>1</v>
      </c>
      <c r="U4741" s="1">
        <v>0.2</v>
      </c>
      <c r="V4741" s="9">
        <v>-0.88860000000000205</v>
      </c>
    </row>
    <row r="4742" spans="1:22" ht="14.25" customHeight="1" x14ac:dyDescent="0.3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6">
        <v>9.9600000000000009</v>
      </c>
      <c r="T4742" s="1">
        <v>2</v>
      </c>
      <c r="U4742" s="1">
        <v>0</v>
      </c>
      <c r="V4742" s="9">
        <v>4.5815999999999999</v>
      </c>
    </row>
    <row r="4743" spans="1:22" ht="14.25" customHeight="1" x14ac:dyDescent="0.3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6">
        <v>9.2099999999999991</v>
      </c>
      <c r="T4743" s="1">
        <v>3</v>
      </c>
      <c r="U4743" s="1">
        <v>0</v>
      </c>
      <c r="V4743" s="9">
        <v>2.3025000000000002</v>
      </c>
    </row>
    <row r="4744" spans="1:22" ht="14.25" customHeight="1" x14ac:dyDescent="0.3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6">
        <v>27.93</v>
      </c>
      <c r="T4744" s="1">
        <v>3</v>
      </c>
      <c r="U4744" s="1">
        <v>0</v>
      </c>
      <c r="V4744" s="9">
        <v>8.0996999999999986</v>
      </c>
    </row>
    <row r="4745" spans="1:22" ht="14.25" customHeight="1" x14ac:dyDescent="0.3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6">
        <v>7.9</v>
      </c>
      <c r="T4745" s="1">
        <v>2</v>
      </c>
      <c r="U4745" s="1">
        <v>0</v>
      </c>
      <c r="V4745" s="9">
        <v>2.5279999999999996</v>
      </c>
    </row>
    <row r="4746" spans="1:22" ht="14.25" customHeight="1" x14ac:dyDescent="0.3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6">
        <v>221.16</v>
      </c>
      <c r="T4746" s="1">
        <v>4</v>
      </c>
      <c r="U4746" s="1">
        <v>0</v>
      </c>
      <c r="V4746" s="9">
        <v>57.501599999999996</v>
      </c>
    </row>
    <row r="4747" spans="1:22" ht="14.25" customHeight="1" x14ac:dyDescent="0.3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6">
        <v>127.96</v>
      </c>
      <c r="T4747" s="1">
        <v>2</v>
      </c>
      <c r="U4747" s="1">
        <v>0</v>
      </c>
      <c r="V4747" s="9">
        <v>62.700400000000002</v>
      </c>
    </row>
    <row r="4748" spans="1:22" ht="14.25" customHeight="1" x14ac:dyDescent="0.3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6">
        <v>18.690000000000001</v>
      </c>
      <c r="T4748" s="1">
        <v>3</v>
      </c>
      <c r="U4748" s="1">
        <v>0</v>
      </c>
      <c r="V4748" s="9">
        <v>9.158100000000001</v>
      </c>
    </row>
    <row r="4749" spans="1:22" ht="14.25" customHeight="1" x14ac:dyDescent="0.3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6">
        <v>25.349999999999998</v>
      </c>
      <c r="T4749" s="1">
        <v>3</v>
      </c>
      <c r="U4749" s="1">
        <v>0</v>
      </c>
      <c r="V4749" s="9">
        <v>7.6049999999999978</v>
      </c>
    </row>
    <row r="4750" spans="1:22" ht="14.25" customHeight="1" x14ac:dyDescent="0.3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6">
        <v>35.28</v>
      </c>
      <c r="T4750" s="1">
        <v>3</v>
      </c>
      <c r="U4750" s="1">
        <v>0</v>
      </c>
      <c r="V4750" s="9">
        <v>11.995199999999997</v>
      </c>
    </row>
    <row r="4751" spans="1:22" ht="14.25" customHeight="1" x14ac:dyDescent="0.3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6">
        <v>33.4</v>
      </c>
      <c r="T4751" s="1">
        <v>5</v>
      </c>
      <c r="U4751" s="1">
        <v>0</v>
      </c>
      <c r="V4751" s="9">
        <v>16.032</v>
      </c>
    </row>
    <row r="4752" spans="1:22" ht="14.25" customHeight="1" x14ac:dyDescent="0.3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6">
        <v>837.59999999999991</v>
      </c>
      <c r="T4752" s="1">
        <v>3</v>
      </c>
      <c r="U4752" s="1">
        <v>0.2</v>
      </c>
      <c r="V4752" s="9">
        <v>62.82000000000005</v>
      </c>
    </row>
    <row r="4753" spans="1:22" ht="14.25" customHeight="1" x14ac:dyDescent="0.3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6">
        <v>40.68</v>
      </c>
      <c r="T4753" s="1">
        <v>3</v>
      </c>
      <c r="U4753" s="1">
        <v>0.2</v>
      </c>
      <c r="V4753" s="9">
        <v>-9.153000000000004</v>
      </c>
    </row>
    <row r="4754" spans="1:22" ht="14.25" customHeight="1" x14ac:dyDescent="0.3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6">
        <v>209.56799999999998</v>
      </c>
      <c r="T4754" s="1">
        <v>2</v>
      </c>
      <c r="U4754" s="1">
        <v>0.2</v>
      </c>
      <c r="V4754" s="9">
        <v>-23.576400000000007</v>
      </c>
    </row>
    <row r="4755" spans="1:22" ht="14.25" customHeight="1" x14ac:dyDescent="0.3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6">
        <v>22.368000000000002</v>
      </c>
      <c r="T4755" s="1">
        <v>4</v>
      </c>
      <c r="U4755" s="1">
        <v>0.2</v>
      </c>
      <c r="V4755" s="9">
        <v>6.4308000000000014</v>
      </c>
    </row>
    <row r="4756" spans="1:22" ht="14.25" customHeight="1" x14ac:dyDescent="0.3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6">
        <v>3.8820000000000006</v>
      </c>
      <c r="T4756" s="1">
        <v>2</v>
      </c>
      <c r="U4756" s="1">
        <v>0.7</v>
      </c>
      <c r="V4756" s="9">
        <v>-2.5880000000000001</v>
      </c>
    </row>
    <row r="4757" spans="1:22" ht="14.25" customHeight="1" x14ac:dyDescent="0.3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6">
        <v>115.29600000000001</v>
      </c>
      <c r="T4757" s="1">
        <v>3</v>
      </c>
      <c r="U4757" s="1">
        <v>0.2</v>
      </c>
      <c r="V4757" s="9">
        <v>40.353599999999986</v>
      </c>
    </row>
    <row r="4758" spans="1:22" ht="14.25" customHeight="1" x14ac:dyDescent="0.3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6">
        <v>1.9080000000000004</v>
      </c>
      <c r="T4758" s="1">
        <v>2</v>
      </c>
      <c r="U4758" s="1">
        <v>0.7</v>
      </c>
      <c r="V4758" s="9">
        <v>-1.5264000000000002</v>
      </c>
    </row>
    <row r="4759" spans="1:22" ht="14.25" customHeight="1" x14ac:dyDescent="0.3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6">
        <v>43.371999999999993</v>
      </c>
      <c r="T4759" s="1">
        <v>7</v>
      </c>
      <c r="U4759" s="1">
        <v>0.8</v>
      </c>
      <c r="V4759" s="9">
        <v>-69.395200000000031</v>
      </c>
    </row>
    <row r="4760" spans="1:22" ht="14.25" customHeight="1" x14ac:dyDescent="0.3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6">
        <v>783.96</v>
      </c>
      <c r="T4760" s="1">
        <v>4</v>
      </c>
      <c r="U4760" s="1">
        <v>0</v>
      </c>
      <c r="V4760" s="9">
        <v>219.50880000000006</v>
      </c>
    </row>
    <row r="4761" spans="1:22" ht="14.25" customHeight="1" x14ac:dyDescent="0.3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6">
        <v>48.896000000000001</v>
      </c>
      <c r="T4761" s="1">
        <v>2</v>
      </c>
      <c r="U4761" s="1">
        <v>0.2</v>
      </c>
      <c r="V4761" s="9">
        <v>18.335999999999999</v>
      </c>
    </row>
    <row r="4762" spans="1:22" ht="14.25" customHeight="1" x14ac:dyDescent="0.3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6">
        <v>7.8560000000000008</v>
      </c>
      <c r="T4762" s="1">
        <v>2</v>
      </c>
      <c r="U4762" s="1">
        <v>0.2</v>
      </c>
      <c r="V4762" s="9">
        <v>2.8477999999999994</v>
      </c>
    </row>
    <row r="4763" spans="1:22" ht="14.25" customHeight="1" x14ac:dyDescent="0.3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6">
        <v>5.9039999999999999</v>
      </c>
      <c r="T4763" s="1">
        <v>2</v>
      </c>
      <c r="U4763" s="1">
        <v>0.2</v>
      </c>
      <c r="V4763" s="9">
        <v>1.9925999999999999</v>
      </c>
    </row>
    <row r="4764" spans="1:22" ht="14.25" customHeight="1" x14ac:dyDescent="0.3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6">
        <v>13.712000000000002</v>
      </c>
      <c r="T4764" s="1">
        <v>2</v>
      </c>
      <c r="U4764" s="1">
        <v>0.2</v>
      </c>
      <c r="V4764" s="9">
        <v>1.0284</v>
      </c>
    </row>
    <row r="4765" spans="1:22" ht="14.25" customHeight="1" x14ac:dyDescent="0.3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6">
        <v>182.94</v>
      </c>
      <c r="T4765" s="1">
        <v>3</v>
      </c>
      <c r="U4765" s="1">
        <v>0</v>
      </c>
      <c r="V4765" s="9">
        <v>85.981799999999993</v>
      </c>
    </row>
    <row r="4766" spans="1:22" ht="14.25" customHeight="1" x14ac:dyDescent="0.3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6">
        <v>27.76</v>
      </c>
      <c r="T4766" s="1">
        <v>4</v>
      </c>
      <c r="U4766" s="1">
        <v>0</v>
      </c>
      <c r="V4766" s="9">
        <v>9.9936000000000007</v>
      </c>
    </row>
    <row r="4767" spans="1:22" ht="14.25" customHeight="1" x14ac:dyDescent="0.3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6">
        <v>25.99</v>
      </c>
      <c r="T4767" s="1">
        <v>1</v>
      </c>
      <c r="U4767" s="1">
        <v>0</v>
      </c>
      <c r="V4767" s="9">
        <v>7.5370999999999988</v>
      </c>
    </row>
    <row r="4768" spans="1:22" ht="14.25" customHeight="1" x14ac:dyDescent="0.3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6">
        <v>113.52000000000001</v>
      </c>
      <c r="T4768" s="1">
        <v>5</v>
      </c>
      <c r="U4768" s="1">
        <v>0.2</v>
      </c>
      <c r="V4768" s="9">
        <v>29.798999999999999</v>
      </c>
    </row>
    <row r="4769" spans="1:22" ht="14.25" customHeight="1" x14ac:dyDescent="0.3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6">
        <v>359.88</v>
      </c>
      <c r="T4769" s="1">
        <v>3</v>
      </c>
      <c r="U4769" s="1">
        <v>0.2</v>
      </c>
      <c r="V4769" s="9">
        <v>22.492499999999993</v>
      </c>
    </row>
    <row r="4770" spans="1:22" ht="14.25" customHeight="1" x14ac:dyDescent="0.3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6">
        <v>25.344000000000001</v>
      </c>
      <c r="T4770" s="1">
        <v>4</v>
      </c>
      <c r="U4770" s="1">
        <v>0.2</v>
      </c>
      <c r="V4770" s="9">
        <v>9.1871999999999989</v>
      </c>
    </row>
    <row r="4771" spans="1:22" ht="14.25" customHeight="1" x14ac:dyDescent="0.3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6">
        <v>11.952000000000002</v>
      </c>
      <c r="T4771" s="1">
        <v>3</v>
      </c>
      <c r="U4771" s="1">
        <v>0.2</v>
      </c>
      <c r="V4771" s="9">
        <v>4.1832000000000003</v>
      </c>
    </row>
    <row r="4772" spans="1:22" ht="14.25" customHeight="1" x14ac:dyDescent="0.3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6">
        <v>6.24</v>
      </c>
      <c r="T4772" s="1">
        <v>3</v>
      </c>
      <c r="U4772" s="1">
        <v>0</v>
      </c>
      <c r="V4772" s="9">
        <v>1.8719999999999997</v>
      </c>
    </row>
    <row r="4773" spans="1:22" ht="14.25" customHeight="1" x14ac:dyDescent="0.3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6">
        <v>742.33600000000001</v>
      </c>
      <c r="T4773" s="1">
        <v>8</v>
      </c>
      <c r="U4773" s="1">
        <v>0.2</v>
      </c>
      <c r="V4773" s="9">
        <v>83.512799999999913</v>
      </c>
    </row>
    <row r="4774" spans="1:22" ht="14.25" customHeight="1" x14ac:dyDescent="0.3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6">
        <v>6.4640000000000004</v>
      </c>
      <c r="T4774" s="1">
        <v>1</v>
      </c>
      <c r="U4774" s="1">
        <v>0.6</v>
      </c>
      <c r="V4774" s="9">
        <v>-4.0400000000000009</v>
      </c>
    </row>
    <row r="4775" spans="1:22" ht="14.25" customHeight="1" x14ac:dyDescent="0.3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6">
        <v>11.52</v>
      </c>
      <c r="T4775" s="1">
        <v>5</v>
      </c>
      <c r="U4775" s="1">
        <v>0.2</v>
      </c>
      <c r="V4775" s="9">
        <v>4.1760000000000002</v>
      </c>
    </row>
    <row r="4776" spans="1:22" ht="14.25" customHeight="1" x14ac:dyDescent="0.3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6">
        <v>222.38400000000001</v>
      </c>
      <c r="T4776" s="1">
        <v>2</v>
      </c>
      <c r="U4776" s="1">
        <v>0.2</v>
      </c>
      <c r="V4776" s="9">
        <v>16.678799999999995</v>
      </c>
    </row>
    <row r="4777" spans="1:22" ht="14.25" customHeight="1" x14ac:dyDescent="0.3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6">
        <v>23.36</v>
      </c>
      <c r="T4777" s="1">
        <v>4</v>
      </c>
      <c r="U4777" s="1">
        <v>0</v>
      </c>
      <c r="V4777" s="9">
        <v>6.073599999999999</v>
      </c>
    </row>
    <row r="4778" spans="1:22" ht="14.25" customHeight="1" x14ac:dyDescent="0.3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6">
        <v>8.67</v>
      </c>
      <c r="T4778" s="1">
        <v>3</v>
      </c>
      <c r="U4778" s="1">
        <v>0</v>
      </c>
      <c r="V4778" s="9">
        <v>4.0749000000000004</v>
      </c>
    </row>
    <row r="4779" spans="1:22" ht="14.25" customHeight="1" x14ac:dyDescent="0.3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6">
        <v>25.71</v>
      </c>
      <c r="T4779" s="1">
        <v>3</v>
      </c>
      <c r="U4779" s="1">
        <v>0</v>
      </c>
      <c r="V4779" s="9">
        <v>6.6846000000000005</v>
      </c>
    </row>
    <row r="4780" spans="1:22" ht="14.25" customHeight="1" x14ac:dyDescent="0.3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6">
        <v>100.94</v>
      </c>
      <c r="T4780" s="1">
        <v>7</v>
      </c>
      <c r="U4780" s="1">
        <v>0</v>
      </c>
      <c r="V4780" s="9">
        <v>33.310199999999995</v>
      </c>
    </row>
    <row r="4781" spans="1:22" ht="14.25" customHeight="1" x14ac:dyDescent="0.3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6">
        <v>63.882000000000005</v>
      </c>
      <c r="T4781" s="1">
        <v>1</v>
      </c>
      <c r="U4781" s="1">
        <v>0.1</v>
      </c>
      <c r="V4781" s="9">
        <v>10.647000000000004</v>
      </c>
    </row>
    <row r="4782" spans="1:22" ht="14.25" customHeight="1" x14ac:dyDescent="0.3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6">
        <v>683.14399999999989</v>
      </c>
      <c r="T4782" s="1">
        <v>4</v>
      </c>
      <c r="U4782" s="1">
        <v>0.3</v>
      </c>
      <c r="V4782" s="9">
        <v>0</v>
      </c>
    </row>
    <row r="4783" spans="1:22" ht="14.25" customHeight="1" x14ac:dyDescent="0.3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6">
        <v>1.4759999999999995</v>
      </c>
      <c r="T4783" s="1">
        <v>3</v>
      </c>
      <c r="U4783" s="1">
        <v>0.8</v>
      </c>
      <c r="V4783" s="9">
        <v>-2.214</v>
      </c>
    </row>
    <row r="4784" spans="1:22" ht="14.25" customHeight="1" x14ac:dyDescent="0.3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6">
        <v>40.711999999999996</v>
      </c>
      <c r="T4784" s="1">
        <v>7</v>
      </c>
      <c r="U4784" s="1">
        <v>0.2</v>
      </c>
      <c r="V4784" s="9">
        <v>3.5623000000000022</v>
      </c>
    </row>
    <row r="4785" spans="1:22" ht="14.25" customHeight="1" x14ac:dyDescent="0.3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6">
        <v>279.89999999999998</v>
      </c>
      <c r="T4785" s="1">
        <v>5</v>
      </c>
      <c r="U4785" s="1">
        <v>0</v>
      </c>
      <c r="V4785" s="9">
        <v>137.15100000000001</v>
      </c>
    </row>
    <row r="4786" spans="1:22" ht="14.25" customHeight="1" x14ac:dyDescent="0.3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6">
        <v>13.120000000000001</v>
      </c>
      <c r="T4786" s="1">
        <v>5</v>
      </c>
      <c r="U4786" s="1">
        <v>0.2</v>
      </c>
      <c r="V4786" s="9">
        <v>1.1480000000000006</v>
      </c>
    </row>
    <row r="4787" spans="1:22" ht="14.25" customHeight="1" x14ac:dyDescent="0.3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6">
        <v>69.576000000000008</v>
      </c>
      <c r="T4787" s="1">
        <v>4</v>
      </c>
      <c r="U4787" s="1">
        <v>0.7</v>
      </c>
      <c r="V4787" s="9">
        <v>-143.79040000000001</v>
      </c>
    </row>
    <row r="4788" spans="1:22" ht="14.25" customHeight="1" x14ac:dyDescent="0.3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6">
        <v>4.2240000000000002</v>
      </c>
      <c r="T4788" s="1">
        <v>3</v>
      </c>
      <c r="U4788" s="1">
        <v>0.2</v>
      </c>
      <c r="V4788" s="9">
        <v>0.47519999999999984</v>
      </c>
    </row>
    <row r="4789" spans="1:22" ht="14.25" customHeight="1" x14ac:dyDescent="0.3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6">
        <v>58.08</v>
      </c>
      <c r="T4789" s="1">
        <v>4</v>
      </c>
      <c r="U4789" s="1">
        <v>0.2</v>
      </c>
      <c r="V4789" s="9">
        <v>-6.5339999999999954</v>
      </c>
    </row>
    <row r="4790" spans="1:22" ht="14.25" customHeight="1" x14ac:dyDescent="0.3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6">
        <v>52.416000000000004</v>
      </c>
      <c r="T4790" s="1">
        <v>9</v>
      </c>
      <c r="U4790" s="1">
        <v>0.2</v>
      </c>
      <c r="V4790" s="9">
        <v>15.069600000000007</v>
      </c>
    </row>
    <row r="4791" spans="1:22" ht="14.25" customHeight="1" x14ac:dyDescent="0.3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6">
        <v>54.920000000000009</v>
      </c>
      <c r="T4791" s="1">
        <v>5</v>
      </c>
      <c r="U4791" s="1">
        <v>0.2</v>
      </c>
      <c r="V4791" s="9">
        <v>10.983999999999996</v>
      </c>
    </row>
    <row r="4792" spans="1:22" ht="14.25" customHeight="1" x14ac:dyDescent="0.3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6">
        <v>364.95</v>
      </c>
      <c r="T4792" s="1">
        <v>5</v>
      </c>
      <c r="U4792" s="1">
        <v>0.5</v>
      </c>
      <c r="V4792" s="9">
        <v>-248.16599999999994</v>
      </c>
    </row>
    <row r="4793" spans="1:22" ht="14.25" customHeight="1" x14ac:dyDescent="0.3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6">
        <v>85.055999999999997</v>
      </c>
      <c r="T4793" s="1">
        <v>3</v>
      </c>
      <c r="U4793" s="1">
        <v>0.2</v>
      </c>
      <c r="V4793" s="9">
        <v>28.706399999999991</v>
      </c>
    </row>
    <row r="4794" spans="1:22" ht="14.25" customHeight="1" x14ac:dyDescent="0.3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6">
        <v>27.695999999999998</v>
      </c>
      <c r="T4794" s="1">
        <v>3</v>
      </c>
      <c r="U4794" s="1">
        <v>0.2</v>
      </c>
      <c r="V4794" s="9">
        <v>9.6935999999999964</v>
      </c>
    </row>
    <row r="4795" spans="1:22" ht="14.25" customHeight="1" x14ac:dyDescent="0.3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6">
        <v>24.96</v>
      </c>
      <c r="T4795" s="1">
        <v>4</v>
      </c>
      <c r="U4795" s="1">
        <v>0</v>
      </c>
      <c r="V4795" s="9">
        <v>11.231999999999999</v>
      </c>
    </row>
    <row r="4796" spans="1:22" ht="14.25" customHeight="1" x14ac:dyDescent="0.3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6">
        <v>43.13</v>
      </c>
      <c r="T4796" s="1">
        <v>1</v>
      </c>
      <c r="U4796" s="1">
        <v>0</v>
      </c>
      <c r="V4796" s="9">
        <v>18.114600000000003</v>
      </c>
    </row>
    <row r="4797" spans="1:22" ht="14.25" customHeight="1" x14ac:dyDescent="0.3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6">
        <v>5.64</v>
      </c>
      <c r="T4797" s="1">
        <v>3</v>
      </c>
      <c r="U4797" s="1">
        <v>0</v>
      </c>
      <c r="V4797" s="9">
        <v>2.7071999999999994</v>
      </c>
    </row>
    <row r="4798" spans="1:22" ht="14.25" customHeight="1" x14ac:dyDescent="0.3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6">
        <v>57.582000000000008</v>
      </c>
      <c r="T4798" s="1">
        <v>3</v>
      </c>
      <c r="U4798" s="1">
        <v>0.7</v>
      </c>
      <c r="V4798" s="9">
        <v>-44.146199999999979</v>
      </c>
    </row>
    <row r="4799" spans="1:22" ht="14.25" customHeight="1" x14ac:dyDescent="0.3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6">
        <v>31.104000000000006</v>
      </c>
      <c r="T4799" s="1">
        <v>6</v>
      </c>
      <c r="U4799" s="1">
        <v>0.2</v>
      </c>
      <c r="V4799" s="9">
        <v>10.8864</v>
      </c>
    </row>
    <row r="4800" spans="1:22" ht="14.25" customHeight="1" x14ac:dyDescent="0.3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6">
        <v>30.192</v>
      </c>
      <c r="T4800" s="1">
        <v>3</v>
      </c>
      <c r="U4800" s="1">
        <v>0.2</v>
      </c>
      <c r="V4800" s="9">
        <v>8.3028000000000031</v>
      </c>
    </row>
    <row r="4801" spans="1:22" ht="14.25" customHeight="1" x14ac:dyDescent="0.3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6">
        <v>43.6</v>
      </c>
      <c r="T4801" s="1">
        <v>5</v>
      </c>
      <c r="U4801" s="1">
        <v>0.2</v>
      </c>
      <c r="V4801" s="9">
        <v>4.3600000000000012</v>
      </c>
    </row>
    <row r="4802" spans="1:22" ht="14.25" customHeight="1" x14ac:dyDescent="0.3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6">
        <v>4.7679999999999998</v>
      </c>
      <c r="T4802" s="1">
        <v>2</v>
      </c>
      <c r="U4802" s="1">
        <v>0.2</v>
      </c>
      <c r="V4802" s="9">
        <v>0.41720000000000046</v>
      </c>
    </row>
    <row r="4803" spans="1:22" ht="14.25" customHeight="1" x14ac:dyDescent="0.3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6">
        <v>10.380000000000003</v>
      </c>
      <c r="T4803" s="1">
        <v>2</v>
      </c>
      <c r="U4803" s="1">
        <v>0.7</v>
      </c>
      <c r="V4803" s="9">
        <v>-7.6119999999999983</v>
      </c>
    </row>
    <row r="4804" spans="1:22" ht="14.25" customHeight="1" x14ac:dyDescent="0.3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6">
        <v>13.392000000000003</v>
      </c>
      <c r="T4804" s="1">
        <v>8</v>
      </c>
      <c r="U4804" s="1">
        <v>0.7</v>
      </c>
      <c r="V4804" s="9">
        <v>-9.8207999999999984</v>
      </c>
    </row>
    <row r="4805" spans="1:22" ht="14.25" customHeight="1" x14ac:dyDescent="0.3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6">
        <v>39.593999999999994</v>
      </c>
      <c r="T4805" s="1">
        <v>1</v>
      </c>
      <c r="U4805" s="1">
        <v>0.4</v>
      </c>
      <c r="V4805" s="9">
        <v>-7.2589000000000041</v>
      </c>
    </row>
    <row r="4806" spans="1:22" ht="14.25" customHeight="1" x14ac:dyDescent="0.3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6">
        <v>91.00800000000001</v>
      </c>
      <c r="T4806" s="1">
        <v>9</v>
      </c>
      <c r="U4806" s="1">
        <v>0.2</v>
      </c>
      <c r="V4806" s="9">
        <v>19.339199999999998</v>
      </c>
    </row>
    <row r="4807" spans="1:22" ht="14.25" customHeight="1" x14ac:dyDescent="0.3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6">
        <v>37.94</v>
      </c>
      <c r="T4807" s="1">
        <v>2</v>
      </c>
      <c r="U4807" s="1">
        <v>0</v>
      </c>
      <c r="V4807" s="9">
        <v>18.211199999999998</v>
      </c>
    </row>
    <row r="4808" spans="1:22" ht="14.25" customHeight="1" x14ac:dyDescent="0.3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6">
        <v>42.800000000000004</v>
      </c>
      <c r="T4808" s="1">
        <v>10</v>
      </c>
      <c r="U4808" s="1">
        <v>0</v>
      </c>
      <c r="V4808" s="9">
        <v>19.259999999999998</v>
      </c>
    </row>
    <row r="4809" spans="1:22" ht="14.25" customHeight="1" x14ac:dyDescent="0.3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6">
        <v>33.630000000000003</v>
      </c>
      <c r="T4809" s="1">
        <v>3</v>
      </c>
      <c r="U4809" s="1">
        <v>0</v>
      </c>
      <c r="V4809" s="9">
        <v>10.088999999999999</v>
      </c>
    </row>
    <row r="4810" spans="1:22" ht="14.25" customHeight="1" x14ac:dyDescent="0.3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6">
        <v>62.808000000000007</v>
      </c>
      <c r="T4810" s="1">
        <v>3</v>
      </c>
      <c r="U4810" s="1">
        <v>0.2</v>
      </c>
      <c r="V4810" s="9">
        <v>21.197700000000001</v>
      </c>
    </row>
    <row r="4811" spans="1:22" ht="14.25" customHeight="1" x14ac:dyDescent="0.3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6">
        <v>195.64</v>
      </c>
      <c r="T4811" s="1">
        <v>4</v>
      </c>
      <c r="U4811" s="1">
        <v>0</v>
      </c>
      <c r="V4811" s="9">
        <v>91.950799999999987</v>
      </c>
    </row>
    <row r="4812" spans="1:22" ht="14.25" customHeight="1" x14ac:dyDescent="0.3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6">
        <v>239.9</v>
      </c>
      <c r="T4812" s="1">
        <v>2</v>
      </c>
      <c r="U4812" s="1">
        <v>0</v>
      </c>
      <c r="V4812" s="9">
        <v>71.97</v>
      </c>
    </row>
    <row r="4813" spans="1:22" ht="14.25" customHeight="1" x14ac:dyDescent="0.3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6">
        <v>380.05799999999994</v>
      </c>
      <c r="T4813" s="1">
        <v>3</v>
      </c>
      <c r="U4813" s="1">
        <v>0.3</v>
      </c>
      <c r="V4813" s="9">
        <v>-21.717600000000004</v>
      </c>
    </row>
    <row r="4814" spans="1:22" ht="14.25" customHeight="1" x14ac:dyDescent="0.3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6">
        <v>1199.9759999999999</v>
      </c>
      <c r="T4814" s="1">
        <v>4</v>
      </c>
      <c r="U4814" s="1">
        <v>0.4</v>
      </c>
      <c r="V4814" s="9">
        <v>179.99639999999999</v>
      </c>
    </row>
    <row r="4815" spans="1:22" ht="14.25" customHeight="1" x14ac:dyDescent="0.3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6">
        <v>48.576000000000001</v>
      </c>
      <c r="T4815" s="1">
        <v>3</v>
      </c>
      <c r="U4815" s="1">
        <v>0.2</v>
      </c>
      <c r="V4815" s="9">
        <v>9.7151999999999941</v>
      </c>
    </row>
    <row r="4816" spans="1:22" ht="14.25" customHeight="1" x14ac:dyDescent="0.3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6">
        <v>17.940000000000001</v>
      </c>
      <c r="T4816" s="1">
        <v>3</v>
      </c>
      <c r="U4816" s="1">
        <v>0</v>
      </c>
      <c r="V4816" s="9">
        <v>8.0730000000000004</v>
      </c>
    </row>
    <row r="4817" spans="1:22" ht="14.25" customHeight="1" x14ac:dyDescent="0.3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6">
        <v>18.264000000000003</v>
      </c>
      <c r="T4817" s="1">
        <v>3</v>
      </c>
      <c r="U4817" s="1">
        <v>0.2</v>
      </c>
      <c r="V4817" s="9">
        <v>6.1640999999999995</v>
      </c>
    </row>
    <row r="4818" spans="1:22" ht="14.25" customHeight="1" x14ac:dyDescent="0.3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6">
        <v>34.655999999999999</v>
      </c>
      <c r="T4818" s="1">
        <v>2</v>
      </c>
      <c r="U4818" s="1">
        <v>0.2</v>
      </c>
      <c r="V4818" s="9">
        <v>5.6315999999999971</v>
      </c>
    </row>
    <row r="4819" spans="1:22" ht="14.25" customHeight="1" x14ac:dyDescent="0.3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6">
        <v>81.552000000000007</v>
      </c>
      <c r="T4819" s="1">
        <v>2</v>
      </c>
      <c r="U4819" s="1">
        <v>0.2</v>
      </c>
      <c r="V4819" s="9">
        <v>8.1551999999999971</v>
      </c>
    </row>
    <row r="4820" spans="1:22" ht="14.25" customHeight="1" x14ac:dyDescent="0.3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6">
        <v>227.13600000000002</v>
      </c>
      <c r="T4820" s="1">
        <v>4</v>
      </c>
      <c r="U4820" s="1">
        <v>0.2</v>
      </c>
      <c r="V4820" s="9">
        <v>-42.588000000000036</v>
      </c>
    </row>
    <row r="4821" spans="1:22" ht="14.25" customHeight="1" x14ac:dyDescent="0.3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6">
        <v>10.36</v>
      </c>
      <c r="T4821" s="1">
        <v>2</v>
      </c>
      <c r="U4821" s="1">
        <v>0</v>
      </c>
      <c r="V4821" s="9">
        <v>5.0763999999999996</v>
      </c>
    </row>
    <row r="4822" spans="1:22" ht="14.25" customHeight="1" x14ac:dyDescent="0.3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6">
        <v>463.24799999999988</v>
      </c>
      <c r="T4822" s="1">
        <v>8</v>
      </c>
      <c r="U4822" s="1">
        <v>0.8</v>
      </c>
      <c r="V4822" s="9">
        <v>-1181.2824000000003</v>
      </c>
    </row>
    <row r="4823" spans="1:22" ht="14.25" customHeight="1" x14ac:dyDescent="0.3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6">
        <v>383.952</v>
      </c>
      <c r="T4823" s="1">
        <v>6</v>
      </c>
      <c r="U4823" s="1">
        <v>0.2</v>
      </c>
      <c r="V4823" s="9">
        <v>47.993999999999971</v>
      </c>
    </row>
    <row r="4824" spans="1:22" ht="14.25" customHeight="1" x14ac:dyDescent="0.3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6">
        <v>44.856000000000009</v>
      </c>
      <c r="T4824" s="1">
        <v>6</v>
      </c>
      <c r="U4824" s="1">
        <v>0.7</v>
      </c>
      <c r="V4824" s="9">
        <v>-35.884799999999984</v>
      </c>
    </row>
    <row r="4825" spans="1:22" ht="14.25" customHeight="1" x14ac:dyDescent="0.3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6">
        <v>30.345000000000006</v>
      </c>
      <c r="T4825" s="1">
        <v>7</v>
      </c>
      <c r="U4825" s="1">
        <v>0.7</v>
      </c>
      <c r="V4825" s="9">
        <v>-24.275999999999996</v>
      </c>
    </row>
    <row r="4826" spans="1:22" ht="14.25" customHeight="1" x14ac:dyDescent="0.3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6">
        <v>127.554</v>
      </c>
      <c r="T4826" s="1">
        <v>3</v>
      </c>
      <c r="U4826" s="1">
        <v>0.3</v>
      </c>
      <c r="V4826" s="9">
        <v>-9.1109999999999971</v>
      </c>
    </row>
    <row r="4827" spans="1:22" ht="14.25" customHeight="1" x14ac:dyDescent="0.3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6">
        <v>77.951999999999998</v>
      </c>
      <c r="T4827" s="1">
        <v>3</v>
      </c>
      <c r="U4827" s="1">
        <v>0.2</v>
      </c>
      <c r="V4827" s="9">
        <v>15.590399999999995</v>
      </c>
    </row>
    <row r="4828" spans="1:22" ht="14.25" customHeight="1" x14ac:dyDescent="0.3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6">
        <v>14.016</v>
      </c>
      <c r="T4828" s="1">
        <v>4</v>
      </c>
      <c r="U4828" s="1">
        <v>0.2</v>
      </c>
      <c r="V4828" s="9">
        <v>4.9055999999999997</v>
      </c>
    </row>
    <row r="4829" spans="1:22" ht="14.25" customHeight="1" x14ac:dyDescent="0.3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6">
        <v>69.52</v>
      </c>
      <c r="T4829" s="1">
        <v>2</v>
      </c>
      <c r="U4829" s="1">
        <v>0</v>
      </c>
      <c r="V4829" s="9">
        <v>19.465600000000002</v>
      </c>
    </row>
    <row r="4830" spans="1:22" ht="14.25" customHeight="1" x14ac:dyDescent="0.3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6">
        <v>5.64</v>
      </c>
      <c r="T4830" s="1">
        <v>3</v>
      </c>
      <c r="U4830" s="1">
        <v>0</v>
      </c>
      <c r="V4830" s="9">
        <v>1.6355999999999997</v>
      </c>
    </row>
    <row r="4831" spans="1:22" ht="14.25" customHeight="1" x14ac:dyDescent="0.3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6">
        <v>13.776000000000002</v>
      </c>
      <c r="T4831" s="1">
        <v>3</v>
      </c>
      <c r="U4831" s="1">
        <v>0.2</v>
      </c>
      <c r="V4831" s="9">
        <v>4.4771999999999998</v>
      </c>
    </row>
    <row r="4832" spans="1:22" ht="14.25" customHeight="1" x14ac:dyDescent="0.3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6">
        <v>245.88</v>
      </c>
      <c r="T4832" s="1">
        <v>6</v>
      </c>
      <c r="U4832" s="1">
        <v>0</v>
      </c>
      <c r="V4832" s="9">
        <v>68.846399999999988</v>
      </c>
    </row>
    <row r="4833" spans="1:22" ht="14.25" customHeight="1" x14ac:dyDescent="0.3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6">
        <v>36.630000000000003</v>
      </c>
      <c r="T4833" s="1">
        <v>3</v>
      </c>
      <c r="U4833" s="1">
        <v>0</v>
      </c>
      <c r="V4833" s="9">
        <v>9.8901000000000039</v>
      </c>
    </row>
    <row r="4834" spans="1:22" ht="14.25" customHeight="1" x14ac:dyDescent="0.3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6">
        <v>22.58</v>
      </c>
      <c r="T4834" s="1">
        <v>2</v>
      </c>
      <c r="U4834" s="1">
        <v>0</v>
      </c>
      <c r="V4834" s="9">
        <v>5.8707999999999991</v>
      </c>
    </row>
    <row r="4835" spans="1:22" ht="14.25" customHeight="1" x14ac:dyDescent="0.3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6">
        <v>12.39</v>
      </c>
      <c r="T4835" s="1">
        <v>3</v>
      </c>
      <c r="U4835" s="1">
        <v>0</v>
      </c>
      <c r="V4835" s="9">
        <v>5.8232999999999997</v>
      </c>
    </row>
    <row r="4836" spans="1:22" ht="14.25" customHeight="1" x14ac:dyDescent="0.3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6">
        <v>39.92</v>
      </c>
      <c r="T4836" s="1">
        <v>5</v>
      </c>
      <c r="U4836" s="1">
        <v>0.2</v>
      </c>
      <c r="V4836" s="9">
        <v>13.472999999999999</v>
      </c>
    </row>
    <row r="4837" spans="1:22" ht="14.25" customHeight="1" x14ac:dyDescent="0.3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6">
        <v>61.96</v>
      </c>
      <c r="T4837" s="1">
        <v>2</v>
      </c>
      <c r="U4837" s="1">
        <v>0</v>
      </c>
      <c r="V4837" s="9">
        <v>27.881999999999998</v>
      </c>
    </row>
    <row r="4838" spans="1:22" ht="14.25" customHeight="1" x14ac:dyDescent="0.3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6">
        <v>19.936000000000003</v>
      </c>
      <c r="T4838" s="1">
        <v>4</v>
      </c>
      <c r="U4838" s="1">
        <v>0.2</v>
      </c>
      <c r="V4838" s="9">
        <v>7.2267999999999999</v>
      </c>
    </row>
    <row r="4839" spans="1:22" ht="14.25" customHeight="1" x14ac:dyDescent="0.3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6">
        <v>3.7980000000000005</v>
      </c>
      <c r="T4839" s="1">
        <v>2</v>
      </c>
      <c r="U4839" s="1">
        <v>0.7</v>
      </c>
      <c r="V4839" s="9">
        <v>-2.6585999999999999</v>
      </c>
    </row>
    <row r="4840" spans="1:22" ht="14.25" customHeight="1" x14ac:dyDescent="0.3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6">
        <v>27.744000000000003</v>
      </c>
      <c r="T4840" s="1">
        <v>6</v>
      </c>
      <c r="U4840" s="1">
        <v>0.2</v>
      </c>
      <c r="V4840" s="9">
        <v>10.057200000000002</v>
      </c>
    </row>
    <row r="4841" spans="1:22" ht="14.25" customHeight="1" x14ac:dyDescent="0.3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6">
        <v>158.37599999999998</v>
      </c>
      <c r="T4841" s="1">
        <v>4</v>
      </c>
      <c r="U4841" s="1">
        <v>0.4</v>
      </c>
      <c r="V4841" s="9">
        <v>-34.314799999999991</v>
      </c>
    </row>
    <row r="4842" spans="1:22" ht="14.25" customHeight="1" x14ac:dyDescent="0.3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6">
        <v>27.58</v>
      </c>
      <c r="T4842" s="1">
        <v>2</v>
      </c>
      <c r="U4842" s="1">
        <v>0</v>
      </c>
      <c r="V4842" s="9">
        <v>11.583600000000001</v>
      </c>
    </row>
    <row r="4843" spans="1:22" ht="14.25" customHeight="1" x14ac:dyDescent="0.3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6">
        <v>5.5530000000000008</v>
      </c>
      <c r="T4843" s="1">
        <v>3</v>
      </c>
      <c r="U4843" s="1">
        <v>0.7</v>
      </c>
      <c r="V4843" s="9">
        <v>-4.0722000000000023</v>
      </c>
    </row>
    <row r="4844" spans="1:22" ht="14.25" customHeight="1" x14ac:dyDescent="0.3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6">
        <v>243.92</v>
      </c>
      <c r="T4844" s="1">
        <v>5</v>
      </c>
      <c r="U4844" s="1">
        <v>0.2</v>
      </c>
      <c r="V4844" s="9">
        <v>-54.881999999999998</v>
      </c>
    </row>
    <row r="4845" spans="1:22" ht="14.25" customHeight="1" x14ac:dyDescent="0.3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6">
        <v>14.96</v>
      </c>
      <c r="T4845" s="1">
        <v>4</v>
      </c>
      <c r="U4845" s="1">
        <v>0</v>
      </c>
      <c r="V4845" s="9">
        <v>0.2992000000000008</v>
      </c>
    </row>
    <row r="4846" spans="1:22" ht="14.25" customHeight="1" x14ac:dyDescent="0.3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6">
        <v>7.1840000000000011</v>
      </c>
      <c r="T4846" s="1">
        <v>2</v>
      </c>
      <c r="U4846" s="1">
        <v>0.2</v>
      </c>
      <c r="V4846" s="9">
        <v>2.2449999999999992</v>
      </c>
    </row>
    <row r="4847" spans="1:22" ht="14.25" customHeight="1" x14ac:dyDescent="0.3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6">
        <v>10.512</v>
      </c>
      <c r="T4847" s="1">
        <v>3</v>
      </c>
      <c r="U4847" s="1">
        <v>0.2</v>
      </c>
      <c r="V4847" s="9">
        <v>3.6791999999999998</v>
      </c>
    </row>
    <row r="4848" spans="1:22" ht="14.25" customHeight="1" x14ac:dyDescent="0.3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6">
        <v>263.96000000000004</v>
      </c>
      <c r="T4848" s="1">
        <v>5</v>
      </c>
      <c r="U4848" s="1">
        <v>0.2</v>
      </c>
      <c r="V4848" s="9">
        <v>19.796999999999997</v>
      </c>
    </row>
    <row r="4849" spans="1:22" ht="14.25" customHeight="1" x14ac:dyDescent="0.3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6">
        <v>71.632000000000005</v>
      </c>
      <c r="T4849" s="1">
        <v>11</v>
      </c>
      <c r="U4849" s="1">
        <v>0.2</v>
      </c>
      <c r="V4849" s="9">
        <v>17.908000000000001</v>
      </c>
    </row>
    <row r="4850" spans="1:22" ht="14.25" customHeight="1" x14ac:dyDescent="0.3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6">
        <v>9.3280000000000012</v>
      </c>
      <c r="T4850" s="1">
        <v>1</v>
      </c>
      <c r="U4850" s="1">
        <v>0.2</v>
      </c>
      <c r="V4850" s="9">
        <v>0.8162000000000007</v>
      </c>
    </row>
    <row r="4851" spans="1:22" ht="14.25" customHeight="1" x14ac:dyDescent="0.3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6">
        <v>5.88</v>
      </c>
      <c r="T4851" s="1">
        <v>2</v>
      </c>
      <c r="U4851" s="1">
        <v>0</v>
      </c>
      <c r="V4851" s="9">
        <v>2.6459999999999999</v>
      </c>
    </row>
    <row r="4852" spans="1:22" ht="14.25" customHeight="1" x14ac:dyDescent="0.3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6">
        <v>975.92</v>
      </c>
      <c r="T4852" s="1">
        <v>5</v>
      </c>
      <c r="U4852" s="1">
        <v>0.2</v>
      </c>
      <c r="V4852" s="9">
        <v>121.98999999999992</v>
      </c>
    </row>
    <row r="4853" spans="1:22" ht="14.25" customHeight="1" x14ac:dyDescent="0.3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6">
        <v>303.83999999999997</v>
      </c>
      <c r="T4853" s="1">
        <v>8</v>
      </c>
      <c r="U4853" s="1">
        <v>0</v>
      </c>
      <c r="V4853" s="9">
        <v>91.151999999999958</v>
      </c>
    </row>
    <row r="4854" spans="1:22" ht="14.25" customHeight="1" x14ac:dyDescent="0.3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6">
        <v>485.88</v>
      </c>
      <c r="T4854" s="1">
        <v>6</v>
      </c>
      <c r="U4854" s="1">
        <v>0</v>
      </c>
      <c r="V4854" s="9">
        <v>19.43519999999998</v>
      </c>
    </row>
    <row r="4855" spans="1:22" ht="14.25" customHeight="1" x14ac:dyDescent="0.3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6">
        <v>12.54</v>
      </c>
      <c r="T4855" s="1">
        <v>3</v>
      </c>
      <c r="U4855" s="1">
        <v>0</v>
      </c>
      <c r="V4855" s="9">
        <v>4.5144000000000002</v>
      </c>
    </row>
    <row r="4856" spans="1:22" ht="14.25" customHeight="1" x14ac:dyDescent="0.3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6">
        <v>8.94</v>
      </c>
      <c r="T4856" s="1">
        <v>3</v>
      </c>
      <c r="U4856" s="1">
        <v>0</v>
      </c>
      <c r="V4856" s="9">
        <v>0.62579999999999902</v>
      </c>
    </row>
    <row r="4857" spans="1:22" ht="14.25" customHeight="1" x14ac:dyDescent="0.3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6">
        <v>9.24</v>
      </c>
      <c r="T4857" s="1">
        <v>3</v>
      </c>
      <c r="U4857" s="1">
        <v>0</v>
      </c>
      <c r="V4857" s="9">
        <v>4.4352</v>
      </c>
    </row>
    <row r="4858" spans="1:22" ht="14.25" customHeight="1" x14ac:dyDescent="0.3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6">
        <v>70.00800000000001</v>
      </c>
      <c r="T4858" s="1">
        <v>3</v>
      </c>
      <c r="U4858" s="1">
        <v>0.2</v>
      </c>
      <c r="V4858" s="9">
        <v>24.502800000000001</v>
      </c>
    </row>
    <row r="4859" spans="1:22" ht="14.25" customHeight="1" x14ac:dyDescent="0.3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6">
        <v>77.599999999999994</v>
      </c>
      <c r="T4859" s="1">
        <v>4</v>
      </c>
      <c r="U4859" s="1">
        <v>0</v>
      </c>
      <c r="V4859" s="9">
        <v>38.023999999999994</v>
      </c>
    </row>
    <row r="4860" spans="1:22" ht="14.25" customHeight="1" x14ac:dyDescent="0.3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6">
        <v>464.84999999999997</v>
      </c>
      <c r="T4860" s="1">
        <v>9</v>
      </c>
      <c r="U4860" s="1">
        <v>0</v>
      </c>
      <c r="V4860" s="9">
        <v>92.969999999999985</v>
      </c>
    </row>
    <row r="4861" spans="1:22" ht="14.25" customHeight="1" x14ac:dyDescent="0.3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6">
        <v>10.192000000000002</v>
      </c>
      <c r="T4861" s="1">
        <v>7</v>
      </c>
      <c r="U4861" s="1">
        <v>0.2</v>
      </c>
      <c r="V4861" s="9">
        <v>1.0192000000000001</v>
      </c>
    </row>
    <row r="4862" spans="1:22" ht="14.25" customHeight="1" x14ac:dyDescent="0.3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6">
        <v>1793.98</v>
      </c>
      <c r="T4862" s="1">
        <v>2</v>
      </c>
      <c r="U4862" s="1">
        <v>0</v>
      </c>
      <c r="V4862" s="9">
        <v>843.17059999999992</v>
      </c>
    </row>
    <row r="4863" spans="1:22" ht="14.25" customHeight="1" x14ac:dyDescent="0.3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6">
        <v>758.35200000000009</v>
      </c>
      <c r="T4863" s="1">
        <v>6</v>
      </c>
      <c r="U4863" s="1">
        <v>0.2</v>
      </c>
      <c r="V4863" s="9">
        <v>265.42320000000001</v>
      </c>
    </row>
    <row r="4864" spans="1:22" ht="14.25" customHeight="1" x14ac:dyDescent="0.3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6">
        <v>20.368000000000002</v>
      </c>
      <c r="T4864" s="1">
        <v>1</v>
      </c>
      <c r="U4864" s="1">
        <v>0.2</v>
      </c>
      <c r="V4864" s="9">
        <v>7.3834</v>
      </c>
    </row>
    <row r="4865" spans="1:22" ht="14.25" customHeight="1" x14ac:dyDescent="0.3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6">
        <v>49.847999999999999</v>
      </c>
      <c r="T4865" s="1">
        <v>3</v>
      </c>
      <c r="U4865" s="1">
        <v>0.2</v>
      </c>
      <c r="V4865" s="9">
        <v>16.823699999999999</v>
      </c>
    </row>
    <row r="4866" spans="1:22" ht="14.25" customHeight="1" x14ac:dyDescent="0.3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6">
        <v>239.96999999999997</v>
      </c>
      <c r="T4866" s="1">
        <v>3</v>
      </c>
      <c r="U4866" s="1">
        <v>0</v>
      </c>
      <c r="V4866" s="9">
        <v>67.191599999999994</v>
      </c>
    </row>
    <row r="4867" spans="1:22" ht="14.25" customHeight="1" x14ac:dyDescent="0.3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6">
        <v>2404.7040000000002</v>
      </c>
      <c r="T4867" s="1">
        <v>6</v>
      </c>
      <c r="U4867" s="1">
        <v>0.2</v>
      </c>
      <c r="V4867" s="9">
        <v>150.29399999999998</v>
      </c>
    </row>
    <row r="4868" spans="1:22" ht="14.25" customHeight="1" x14ac:dyDescent="0.3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6">
        <v>563.024</v>
      </c>
      <c r="T4868" s="1">
        <v>11</v>
      </c>
      <c r="U4868" s="1">
        <v>0.2</v>
      </c>
      <c r="V4868" s="9">
        <v>190.02059999999997</v>
      </c>
    </row>
    <row r="4869" spans="1:22" ht="14.25" customHeight="1" x14ac:dyDescent="0.3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6">
        <v>344.90999999999997</v>
      </c>
      <c r="T4869" s="1">
        <v>3</v>
      </c>
      <c r="U4869" s="1">
        <v>0</v>
      </c>
      <c r="V4869" s="9">
        <v>10.347300000000004</v>
      </c>
    </row>
    <row r="4870" spans="1:22" ht="14.25" customHeight="1" x14ac:dyDescent="0.3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6">
        <v>8.64</v>
      </c>
      <c r="T4870" s="1">
        <v>3</v>
      </c>
      <c r="U4870" s="1">
        <v>0</v>
      </c>
      <c r="V4870" s="9">
        <v>4.2336</v>
      </c>
    </row>
    <row r="4871" spans="1:22" ht="14.25" customHeight="1" x14ac:dyDescent="0.3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6">
        <v>89.987999999999985</v>
      </c>
      <c r="T4871" s="1">
        <v>2</v>
      </c>
      <c r="U4871" s="1">
        <v>0.4</v>
      </c>
      <c r="V4871" s="9">
        <v>-14.998000000000012</v>
      </c>
    </row>
    <row r="4872" spans="1:22" ht="14.25" customHeight="1" x14ac:dyDescent="0.3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6">
        <v>229.54400000000001</v>
      </c>
      <c r="T4872" s="1">
        <v>7</v>
      </c>
      <c r="U4872" s="1">
        <v>0.2</v>
      </c>
      <c r="V4872" s="9">
        <v>83.209699999999998</v>
      </c>
    </row>
    <row r="4873" spans="1:22" ht="14.25" customHeight="1" x14ac:dyDescent="0.3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6">
        <v>1.8239999999999998</v>
      </c>
      <c r="T4873" s="1">
        <v>2</v>
      </c>
      <c r="U4873" s="1">
        <v>0.2</v>
      </c>
      <c r="V4873" s="9">
        <v>0.61559999999999993</v>
      </c>
    </row>
    <row r="4874" spans="1:22" ht="14.25" customHeight="1" x14ac:dyDescent="0.3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6">
        <v>18.319999999999997</v>
      </c>
      <c r="T4874" s="1">
        <v>5</v>
      </c>
      <c r="U4874" s="1">
        <v>0.8</v>
      </c>
      <c r="V4874" s="9">
        <v>-46.716000000000008</v>
      </c>
    </row>
    <row r="4875" spans="1:22" ht="14.25" customHeight="1" x14ac:dyDescent="0.3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6">
        <v>48.816000000000003</v>
      </c>
      <c r="T4875" s="1">
        <v>3</v>
      </c>
      <c r="U4875" s="1">
        <v>0.2</v>
      </c>
      <c r="V4875" s="9">
        <v>-11.593800000000005</v>
      </c>
    </row>
    <row r="4876" spans="1:22" ht="14.25" customHeight="1" x14ac:dyDescent="0.3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6">
        <v>1.1879999999999997</v>
      </c>
      <c r="T4876" s="1">
        <v>1</v>
      </c>
      <c r="U4876" s="1">
        <v>0.8</v>
      </c>
      <c r="V4876" s="9">
        <v>-1.9602000000000008</v>
      </c>
    </row>
    <row r="4877" spans="1:22" ht="14.25" customHeight="1" x14ac:dyDescent="0.3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6">
        <v>119.80000000000001</v>
      </c>
      <c r="T4877" s="1">
        <v>5</v>
      </c>
      <c r="U4877" s="1">
        <v>0.2</v>
      </c>
      <c r="V4877" s="9">
        <v>29.950000000000003</v>
      </c>
    </row>
    <row r="4878" spans="1:22" ht="14.25" customHeight="1" x14ac:dyDescent="0.3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6">
        <v>61.567999999999998</v>
      </c>
      <c r="T4878" s="1">
        <v>2</v>
      </c>
      <c r="U4878" s="1">
        <v>0.2</v>
      </c>
      <c r="V4878" s="9">
        <v>4.6175999999999995</v>
      </c>
    </row>
    <row r="4879" spans="1:22" ht="14.25" customHeight="1" x14ac:dyDescent="0.3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6">
        <v>6.1920000000000002</v>
      </c>
      <c r="T4879" s="1">
        <v>3</v>
      </c>
      <c r="U4879" s="1">
        <v>0.2</v>
      </c>
      <c r="V4879" s="9">
        <v>0.46440000000000037</v>
      </c>
    </row>
    <row r="4880" spans="1:22" ht="14.25" customHeight="1" x14ac:dyDescent="0.3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6">
        <v>2.2140000000000004</v>
      </c>
      <c r="T4880" s="1">
        <v>3</v>
      </c>
      <c r="U4880" s="1">
        <v>0.7</v>
      </c>
      <c r="V4880" s="9">
        <v>-1.4760000000000004</v>
      </c>
    </row>
    <row r="4881" spans="1:22" ht="14.25" customHeight="1" x14ac:dyDescent="0.3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6">
        <v>5.32</v>
      </c>
      <c r="T4881" s="1">
        <v>2</v>
      </c>
      <c r="U4881" s="1">
        <v>0</v>
      </c>
      <c r="V4881" s="9">
        <v>2.6068000000000002</v>
      </c>
    </row>
    <row r="4882" spans="1:22" ht="14.25" customHeight="1" x14ac:dyDescent="0.3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6">
        <v>975.92</v>
      </c>
      <c r="T4882" s="1">
        <v>4</v>
      </c>
      <c r="U4882" s="1">
        <v>0</v>
      </c>
      <c r="V4882" s="9">
        <v>292.77599999999995</v>
      </c>
    </row>
    <row r="4883" spans="1:22" ht="14.25" customHeight="1" x14ac:dyDescent="0.3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6">
        <v>2249.91</v>
      </c>
      <c r="T4883" s="1">
        <v>9</v>
      </c>
      <c r="U4883" s="1">
        <v>0</v>
      </c>
      <c r="V4883" s="9">
        <v>517.47930000000008</v>
      </c>
    </row>
    <row r="4884" spans="1:22" ht="14.25" customHeight="1" x14ac:dyDescent="0.3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6">
        <v>59.92</v>
      </c>
      <c r="T4884" s="1">
        <v>4</v>
      </c>
      <c r="U4884" s="1">
        <v>0</v>
      </c>
      <c r="V4884" s="9">
        <v>16.7776</v>
      </c>
    </row>
    <row r="4885" spans="1:22" ht="14.25" customHeight="1" x14ac:dyDescent="0.3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6">
        <v>171.20000000000002</v>
      </c>
      <c r="T4885" s="1">
        <v>5</v>
      </c>
      <c r="U4885" s="1">
        <v>0.2</v>
      </c>
      <c r="V4885" s="9">
        <v>64.199999999999989</v>
      </c>
    </row>
    <row r="4886" spans="1:22" ht="14.25" customHeight="1" x14ac:dyDescent="0.3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6">
        <v>3.36</v>
      </c>
      <c r="T4886" s="1">
        <v>2</v>
      </c>
      <c r="U4886" s="1">
        <v>0</v>
      </c>
      <c r="V4886" s="9">
        <v>0.87360000000000015</v>
      </c>
    </row>
    <row r="4887" spans="1:22" ht="14.25" customHeight="1" x14ac:dyDescent="0.3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6">
        <v>114.2</v>
      </c>
      <c r="T4887" s="1">
        <v>5</v>
      </c>
      <c r="U4887" s="1">
        <v>0</v>
      </c>
      <c r="V4887" s="9">
        <v>52.531999999999996</v>
      </c>
    </row>
    <row r="4888" spans="1:22" ht="14.25" customHeight="1" x14ac:dyDescent="0.3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6">
        <v>182.67000000000002</v>
      </c>
      <c r="T4888" s="1">
        <v>3</v>
      </c>
      <c r="U4888" s="1">
        <v>0</v>
      </c>
      <c r="V4888" s="9">
        <v>52.974299999999992</v>
      </c>
    </row>
    <row r="4889" spans="1:22" ht="14.25" customHeight="1" x14ac:dyDescent="0.3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6">
        <v>101.69999999999999</v>
      </c>
      <c r="T4889" s="1">
        <v>6</v>
      </c>
      <c r="U4889" s="1">
        <v>0</v>
      </c>
      <c r="V4889" s="9">
        <v>6.1019999999999968</v>
      </c>
    </row>
    <row r="4890" spans="1:22" ht="14.25" customHeight="1" x14ac:dyDescent="0.3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6">
        <v>1126.02</v>
      </c>
      <c r="T4890" s="1">
        <v>3</v>
      </c>
      <c r="U4890" s="1">
        <v>0</v>
      </c>
      <c r="V4890" s="9">
        <v>56.300999999999988</v>
      </c>
    </row>
    <row r="4891" spans="1:22" ht="14.25" customHeight="1" x14ac:dyDescent="0.3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6">
        <v>1263.3000000000002</v>
      </c>
      <c r="T4891" s="1">
        <v>6</v>
      </c>
      <c r="U4891" s="1">
        <v>0</v>
      </c>
      <c r="V4891" s="9">
        <v>315.82499999999993</v>
      </c>
    </row>
    <row r="4892" spans="1:22" ht="14.25" customHeight="1" x14ac:dyDescent="0.3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6">
        <v>8.82</v>
      </c>
      <c r="T4892" s="1">
        <v>3</v>
      </c>
      <c r="U4892" s="1">
        <v>0</v>
      </c>
      <c r="V4892" s="9">
        <v>2.5577999999999994</v>
      </c>
    </row>
    <row r="4893" spans="1:22" ht="14.25" customHeight="1" x14ac:dyDescent="0.3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6">
        <v>37.94</v>
      </c>
      <c r="T4893" s="1">
        <v>2</v>
      </c>
      <c r="U4893" s="1">
        <v>0</v>
      </c>
      <c r="V4893" s="9">
        <v>18.211199999999998</v>
      </c>
    </row>
    <row r="4894" spans="1:22" ht="14.25" customHeight="1" x14ac:dyDescent="0.3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6">
        <v>4.2</v>
      </c>
      <c r="T4894" s="1">
        <v>2</v>
      </c>
      <c r="U4894" s="1">
        <v>0</v>
      </c>
      <c r="V4894" s="9">
        <v>1.1760000000000002</v>
      </c>
    </row>
    <row r="4895" spans="1:22" ht="14.25" customHeight="1" x14ac:dyDescent="0.3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6">
        <v>227.28</v>
      </c>
      <c r="T4895" s="1">
        <v>2</v>
      </c>
      <c r="U4895" s="1">
        <v>0</v>
      </c>
      <c r="V4895" s="9">
        <v>2.2727999999999895</v>
      </c>
    </row>
    <row r="4896" spans="1:22" ht="14.25" customHeight="1" x14ac:dyDescent="0.3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6">
        <v>47.9</v>
      </c>
      <c r="T4896" s="1">
        <v>1</v>
      </c>
      <c r="U4896" s="1">
        <v>0</v>
      </c>
      <c r="V4896" s="9">
        <v>22.991999999999997</v>
      </c>
    </row>
    <row r="4897" spans="1:22" ht="14.25" customHeight="1" x14ac:dyDescent="0.3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6">
        <v>61.96</v>
      </c>
      <c r="T4897" s="1">
        <v>2</v>
      </c>
      <c r="U4897" s="1">
        <v>0</v>
      </c>
      <c r="V4897" s="9">
        <v>30.360399999999998</v>
      </c>
    </row>
    <row r="4898" spans="1:22" ht="14.25" customHeight="1" x14ac:dyDescent="0.3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6">
        <v>1117.92</v>
      </c>
      <c r="T4898" s="1">
        <v>4</v>
      </c>
      <c r="U4898" s="1">
        <v>0</v>
      </c>
      <c r="V4898" s="9">
        <v>55.895999999999958</v>
      </c>
    </row>
    <row r="4899" spans="1:22" ht="14.25" customHeight="1" x14ac:dyDescent="0.3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6">
        <v>183.37199999999999</v>
      </c>
      <c r="T4899" s="1">
        <v>2</v>
      </c>
      <c r="U4899" s="1">
        <v>0.3</v>
      </c>
      <c r="V4899" s="9">
        <v>-7.8588000000000022</v>
      </c>
    </row>
    <row r="4900" spans="1:22" ht="14.25" customHeight="1" x14ac:dyDescent="0.3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6">
        <v>7.9680000000000009</v>
      </c>
      <c r="T4900" s="1">
        <v>2</v>
      </c>
      <c r="U4900" s="1">
        <v>0.2</v>
      </c>
      <c r="V4900" s="9">
        <v>2.8884000000000007</v>
      </c>
    </row>
    <row r="4901" spans="1:22" ht="14.25" customHeight="1" x14ac:dyDescent="0.3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6">
        <v>26.352000000000004</v>
      </c>
      <c r="T4901" s="1">
        <v>8</v>
      </c>
      <c r="U4901" s="1">
        <v>0.7</v>
      </c>
      <c r="V4901" s="9">
        <v>-18.446399999999997</v>
      </c>
    </row>
    <row r="4902" spans="1:22" ht="14.25" customHeight="1" x14ac:dyDescent="0.3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6">
        <v>481.32</v>
      </c>
      <c r="T4902" s="1">
        <v>4</v>
      </c>
      <c r="U4902" s="1">
        <v>0</v>
      </c>
      <c r="V4902" s="9">
        <v>125.14319999999998</v>
      </c>
    </row>
    <row r="4903" spans="1:22" ht="14.25" customHeight="1" x14ac:dyDescent="0.3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6">
        <v>13.98</v>
      </c>
      <c r="T4903" s="1">
        <v>1</v>
      </c>
      <c r="U4903" s="1">
        <v>0</v>
      </c>
      <c r="V4903" s="9">
        <v>3.6348000000000003</v>
      </c>
    </row>
    <row r="4904" spans="1:22" ht="14.25" customHeight="1" x14ac:dyDescent="0.3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6">
        <v>25.92</v>
      </c>
      <c r="T4904" s="1">
        <v>6</v>
      </c>
      <c r="U4904" s="1">
        <v>0.2</v>
      </c>
      <c r="V4904" s="9">
        <v>9.0719999999999992</v>
      </c>
    </row>
    <row r="4905" spans="1:22" ht="14.25" customHeight="1" x14ac:dyDescent="0.3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6">
        <v>91.59</v>
      </c>
      <c r="T4905" s="1">
        <v>3</v>
      </c>
      <c r="U4905" s="1">
        <v>0</v>
      </c>
      <c r="V4905" s="9">
        <v>42.131399999999999</v>
      </c>
    </row>
    <row r="4906" spans="1:22" ht="14.25" customHeight="1" x14ac:dyDescent="0.3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6">
        <v>674.05799999999999</v>
      </c>
      <c r="T4906" s="1">
        <v>3</v>
      </c>
      <c r="U4906" s="1">
        <v>0.3</v>
      </c>
      <c r="V4906" s="9">
        <v>-19.258800000000008</v>
      </c>
    </row>
    <row r="4907" spans="1:22" ht="14.25" customHeight="1" x14ac:dyDescent="0.3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6">
        <v>22.92</v>
      </c>
      <c r="T4907" s="1">
        <v>4</v>
      </c>
      <c r="U4907" s="1">
        <v>0</v>
      </c>
      <c r="V4907" s="9">
        <v>11.0016</v>
      </c>
    </row>
    <row r="4908" spans="1:22" ht="14.25" customHeight="1" x14ac:dyDescent="0.3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6">
        <v>269.89999999999998</v>
      </c>
      <c r="T4908" s="1">
        <v>5</v>
      </c>
      <c r="U4908" s="1">
        <v>0</v>
      </c>
      <c r="V4908" s="9">
        <v>16.193999999999988</v>
      </c>
    </row>
    <row r="4909" spans="1:22" ht="14.25" customHeight="1" x14ac:dyDescent="0.3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6">
        <v>11.808000000000002</v>
      </c>
      <c r="T4909" s="1">
        <v>8</v>
      </c>
      <c r="U4909" s="1">
        <v>0.7</v>
      </c>
      <c r="V4909" s="9">
        <v>-8.659200000000002</v>
      </c>
    </row>
    <row r="4910" spans="1:22" ht="14.25" customHeight="1" x14ac:dyDescent="0.3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6">
        <v>9.5879999999999992</v>
      </c>
      <c r="T4910" s="1">
        <v>2</v>
      </c>
      <c r="U4910" s="1">
        <v>0.4</v>
      </c>
      <c r="V4910" s="9">
        <v>-2.0773999999999999</v>
      </c>
    </row>
    <row r="4911" spans="1:22" ht="14.25" customHeight="1" x14ac:dyDescent="0.3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6">
        <v>18.335999999999999</v>
      </c>
      <c r="T4911" s="1">
        <v>3</v>
      </c>
      <c r="U4911" s="1">
        <v>0.2</v>
      </c>
      <c r="V4911" s="9">
        <v>6.6467999999999989</v>
      </c>
    </row>
    <row r="4912" spans="1:22" ht="14.25" customHeight="1" x14ac:dyDescent="0.3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6">
        <v>36.288000000000011</v>
      </c>
      <c r="T4912" s="1">
        <v>7</v>
      </c>
      <c r="U4912" s="1">
        <v>0.2</v>
      </c>
      <c r="V4912" s="9">
        <v>12.700800000000001</v>
      </c>
    </row>
    <row r="4913" spans="1:22" ht="14.25" customHeight="1" x14ac:dyDescent="0.3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6">
        <v>111.98399999999999</v>
      </c>
      <c r="T4913" s="1">
        <v>2</v>
      </c>
      <c r="U4913" s="1">
        <v>0.2</v>
      </c>
      <c r="V4913" s="9">
        <v>6.9990000000000059</v>
      </c>
    </row>
    <row r="4914" spans="1:22" ht="14.25" customHeight="1" x14ac:dyDescent="0.3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6">
        <v>5.9700000000000006</v>
      </c>
      <c r="T4914" s="1">
        <v>5</v>
      </c>
      <c r="U4914" s="1">
        <v>0.7</v>
      </c>
      <c r="V4914" s="9">
        <v>-4.577</v>
      </c>
    </row>
    <row r="4915" spans="1:22" ht="14.25" customHeight="1" x14ac:dyDescent="0.3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6">
        <v>2.508</v>
      </c>
      <c r="T4915" s="1">
        <v>2</v>
      </c>
      <c r="U4915" s="1">
        <v>0.7</v>
      </c>
      <c r="V4915" s="9">
        <v>-1.8391999999999999</v>
      </c>
    </row>
    <row r="4916" spans="1:22" ht="14.25" customHeight="1" x14ac:dyDescent="0.3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6">
        <v>35.96</v>
      </c>
      <c r="T4916" s="1">
        <v>2</v>
      </c>
      <c r="U4916" s="1">
        <v>0</v>
      </c>
      <c r="V4916" s="9">
        <v>10.428399999999996</v>
      </c>
    </row>
    <row r="4917" spans="1:22" ht="14.25" customHeight="1" x14ac:dyDescent="0.3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6">
        <v>14.952000000000002</v>
      </c>
      <c r="T4917" s="1">
        <v>3</v>
      </c>
      <c r="U4917" s="1">
        <v>0.2</v>
      </c>
      <c r="V4917" s="9">
        <v>5.4201000000000006</v>
      </c>
    </row>
    <row r="4918" spans="1:22" ht="14.25" customHeight="1" x14ac:dyDescent="0.3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6">
        <v>67.144000000000005</v>
      </c>
      <c r="T4918" s="1">
        <v>7</v>
      </c>
      <c r="U4918" s="1">
        <v>0.2</v>
      </c>
      <c r="V4918" s="9">
        <v>5.8750999999999962</v>
      </c>
    </row>
    <row r="4919" spans="1:22" ht="14.25" customHeight="1" x14ac:dyDescent="0.3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6">
        <v>254.05799999999999</v>
      </c>
      <c r="T4919" s="1">
        <v>3</v>
      </c>
      <c r="U4919" s="1">
        <v>0.3</v>
      </c>
      <c r="V4919" s="9">
        <v>-32.664599999999993</v>
      </c>
    </row>
    <row r="4920" spans="1:22" ht="14.25" customHeight="1" x14ac:dyDescent="0.3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6">
        <v>173.94</v>
      </c>
      <c r="T4920" s="1">
        <v>3</v>
      </c>
      <c r="U4920" s="1">
        <v>0</v>
      </c>
      <c r="V4920" s="9">
        <v>38.266800000000003</v>
      </c>
    </row>
    <row r="4921" spans="1:22" ht="14.25" customHeight="1" x14ac:dyDescent="0.3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6">
        <v>231.98</v>
      </c>
      <c r="T4921" s="1">
        <v>2</v>
      </c>
      <c r="U4921" s="1">
        <v>0</v>
      </c>
      <c r="V4921" s="9">
        <v>67.274199999999979</v>
      </c>
    </row>
    <row r="4922" spans="1:22" ht="14.25" customHeight="1" x14ac:dyDescent="0.3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6">
        <v>2.2959999999999994</v>
      </c>
      <c r="T4922" s="1">
        <v>2</v>
      </c>
      <c r="U4922" s="1">
        <v>0.8</v>
      </c>
      <c r="V4922" s="9">
        <v>-3.9032000000000009</v>
      </c>
    </row>
    <row r="4923" spans="1:22" ht="14.25" customHeight="1" x14ac:dyDescent="0.3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6">
        <v>96.08</v>
      </c>
      <c r="T4923" s="1">
        <v>2</v>
      </c>
      <c r="U4923" s="1">
        <v>0</v>
      </c>
      <c r="V4923" s="9">
        <v>46.118399999999994</v>
      </c>
    </row>
    <row r="4924" spans="1:22" ht="14.25" customHeight="1" x14ac:dyDescent="0.3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6">
        <v>3.62</v>
      </c>
      <c r="T4924" s="1">
        <v>2</v>
      </c>
      <c r="U4924" s="1">
        <v>0</v>
      </c>
      <c r="V4924" s="9">
        <v>1.1945999999999999</v>
      </c>
    </row>
    <row r="4925" spans="1:22" ht="14.25" customHeight="1" x14ac:dyDescent="0.3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6">
        <v>629.09999999999991</v>
      </c>
      <c r="T4925" s="1">
        <v>6</v>
      </c>
      <c r="U4925" s="1">
        <v>0</v>
      </c>
      <c r="V4925" s="9">
        <v>301.96799999999996</v>
      </c>
    </row>
    <row r="4926" spans="1:22" ht="14.25" customHeight="1" x14ac:dyDescent="0.3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6">
        <v>90.48</v>
      </c>
      <c r="T4926" s="1">
        <v>2</v>
      </c>
      <c r="U4926" s="1">
        <v>0</v>
      </c>
      <c r="V4926" s="9">
        <v>23.524799999999999</v>
      </c>
    </row>
    <row r="4927" spans="1:22" ht="14.25" customHeight="1" x14ac:dyDescent="0.3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6">
        <v>14.88</v>
      </c>
      <c r="T4927" s="1">
        <v>2</v>
      </c>
      <c r="U4927" s="1">
        <v>0</v>
      </c>
      <c r="V4927" s="9">
        <v>3.7200000000000006</v>
      </c>
    </row>
    <row r="4928" spans="1:22" ht="14.25" customHeight="1" x14ac:dyDescent="0.3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6">
        <v>91.275000000000006</v>
      </c>
      <c r="T4928" s="1">
        <v>1</v>
      </c>
      <c r="U4928" s="1">
        <v>0.5</v>
      </c>
      <c r="V4928" s="9">
        <v>-67.543499999999995</v>
      </c>
    </row>
    <row r="4929" spans="1:22" ht="14.25" customHeight="1" x14ac:dyDescent="0.3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6">
        <v>19.440000000000001</v>
      </c>
      <c r="T4929" s="1">
        <v>3</v>
      </c>
      <c r="U4929" s="1">
        <v>0</v>
      </c>
      <c r="V4929" s="9">
        <v>9.3312000000000008</v>
      </c>
    </row>
    <row r="4930" spans="1:22" ht="14.25" customHeight="1" x14ac:dyDescent="0.3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6">
        <v>897.15000000000009</v>
      </c>
      <c r="T4930" s="1">
        <v>3</v>
      </c>
      <c r="U4930" s="1">
        <v>0</v>
      </c>
      <c r="V4930" s="9">
        <v>251.20200000000003</v>
      </c>
    </row>
    <row r="4931" spans="1:22" ht="14.25" customHeight="1" x14ac:dyDescent="0.3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6">
        <v>57.75</v>
      </c>
      <c r="T4931" s="1">
        <v>5</v>
      </c>
      <c r="U4931" s="1">
        <v>0</v>
      </c>
      <c r="V4931" s="9">
        <v>16.170000000000002</v>
      </c>
    </row>
    <row r="4932" spans="1:22" ht="14.25" customHeight="1" x14ac:dyDescent="0.3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6">
        <v>14.940000000000001</v>
      </c>
      <c r="T4932" s="1">
        <v>3</v>
      </c>
      <c r="U4932" s="1">
        <v>0</v>
      </c>
      <c r="V4932" s="9">
        <v>7.0218000000000007</v>
      </c>
    </row>
    <row r="4933" spans="1:22" ht="14.25" customHeight="1" x14ac:dyDescent="0.3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6">
        <v>23.1</v>
      </c>
      <c r="T4933" s="1">
        <v>2</v>
      </c>
      <c r="U4933" s="1">
        <v>0</v>
      </c>
      <c r="V4933" s="9">
        <v>6.93</v>
      </c>
    </row>
    <row r="4934" spans="1:22" ht="14.25" customHeight="1" x14ac:dyDescent="0.3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6">
        <v>12.536000000000001</v>
      </c>
      <c r="T4934" s="1">
        <v>1</v>
      </c>
      <c r="U4934" s="1">
        <v>0.2</v>
      </c>
      <c r="V4934" s="9">
        <v>4.2308999999999983</v>
      </c>
    </row>
    <row r="4935" spans="1:22" ht="14.25" customHeight="1" x14ac:dyDescent="0.3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6">
        <v>1.0800000000000003</v>
      </c>
      <c r="T4935" s="1">
        <v>2</v>
      </c>
      <c r="U4935" s="1">
        <v>0.7</v>
      </c>
      <c r="V4935" s="9">
        <v>-0.79200000000000004</v>
      </c>
    </row>
    <row r="4936" spans="1:22" ht="14.25" customHeight="1" x14ac:dyDescent="0.3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6">
        <v>4.5120000000000005</v>
      </c>
      <c r="T4936" s="1">
        <v>3</v>
      </c>
      <c r="U4936" s="1">
        <v>0.2</v>
      </c>
      <c r="V4936" s="9">
        <v>0.84599999999999964</v>
      </c>
    </row>
    <row r="4937" spans="1:22" ht="14.25" customHeight="1" x14ac:dyDescent="0.3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6">
        <v>16.776000000000003</v>
      </c>
      <c r="T4937" s="1">
        <v>3</v>
      </c>
      <c r="U4937" s="1">
        <v>0.2</v>
      </c>
      <c r="V4937" s="9">
        <v>1.6776</v>
      </c>
    </row>
    <row r="4938" spans="1:22" ht="14.25" customHeight="1" x14ac:dyDescent="0.3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6">
        <v>33.74</v>
      </c>
      <c r="T4938" s="1">
        <v>7</v>
      </c>
      <c r="U4938" s="1">
        <v>0</v>
      </c>
      <c r="V4938" s="9">
        <v>15.5204</v>
      </c>
    </row>
    <row r="4939" spans="1:22" ht="14.25" customHeight="1" x14ac:dyDescent="0.3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6">
        <v>1325.8500000000001</v>
      </c>
      <c r="T4939" s="1">
        <v>5</v>
      </c>
      <c r="U4939" s="1">
        <v>0</v>
      </c>
      <c r="V4939" s="9">
        <v>238.65299999999991</v>
      </c>
    </row>
    <row r="4940" spans="1:22" ht="14.25" customHeight="1" x14ac:dyDescent="0.3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6">
        <v>333.99899999999997</v>
      </c>
      <c r="T4940" s="1">
        <v>3</v>
      </c>
      <c r="U4940" s="1">
        <v>0.15</v>
      </c>
      <c r="V4940" s="9">
        <v>3.9294000000000082</v>
      </c>
    </row>
    <row r="4941" spans="1:22" ht="14.25" customHeight="1" x14ac:dyDescent="0.3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6">
        <v>19.899999999999999</v>
      </c>
      <c r="T4941" s="1">
        <v>5</v>
      </c>
      <c r="U4941" s="1">
        <v>0</v>
      </c>
      <c r="V4941" s="9">
        <v>6.5669999999999984</v>
      </c>
    </row>
    <row r="4942" spans="1:22" ht="14.25" customHeight="1" x14ac:dyDescent="0.3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6">
        <v>1268.82</v>
      </c>
      <c r="T4942" s="1">
        <v>9</v>
      </c>
      <c r="U4942" s="1">
        <v>0</v>
      </c>
      <c r="V4942" s="9">
        <v>266.45219999999989</v>
      </c>
    </row>
    <row r="4943" spans="1:22" ht="14.25" customHeight="1" x14ac:dyDescent="0.3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6">
        <v>283.92</v>
      </c>
      <c r="T4943" s="1">
        <v>4</v>
      </c>
      <c r="U4943" s="1">
        <v>0</v>
      </c>
      <c r="V4943" s="9">
        <v>82.336799999999982</v>
      </c>
    </row>
    <row r="4944" spans="1:22" ht="14.25" customHeight="1" x14ac:dyDescent="0.3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6">
        <v>5.68</v>
      </c>
      <c r="T4944" s="1">
        <v>2</v>
      </c>
      <c r="U4944" s="1">
        <v>0</v>
      </c>
      <c r="V4944" s="9">
        <v>1.7607999999999997</v>
      </c>
    </row>
    <row r="4945" spans="1:22" ht="14.25" customHeight="1" x14ac:dyDescent="0.3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6">
        <v>375.34</v>
      </c>
      <c r="T4945" s="1">
        <v>1</v>
      </c>
      <c r="U4945" s="1">
        <v>0</v>
      </c>
      <c r="V4945" s="9">
        <v>18.766999999999996</v>
      </c>
    </row>
    <row r="4946" spans="1:22" ht="14.25" customHeight="1" x14ac:dyDescent="0.3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6">
        <v>96.08</v>
      </c>
      <c r="T4946" s="1">
        <v>2</v>
      </c>
      <c r="U4946" s="1">
        <v>0</v>
      </c>
      <c r="V4946" s="9">
        <v>46.118399999999994</v>
      </c>
    </row>
    <row r="4947" spans="1:22" ht="14.25" customHeight="1" x14ac:dyDescent="0.3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6">
        <v>11.68</v>
      </c>
      <c r="T4947" s="1">
        <v>2</v>
      </c>
      <c r="U4947" s="1">
        <v>0.2</v>
      </c>
      <c r="V4947" s="9">
        <v>3.9419999999999993</v>
      </c>
    </row>
    <row r="4948" spans="1:22" ht="14.25" customHeight="1" x14ac:dyDescent="0.3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6">
        <v>4.3600000000000003</v>
      </c>
      <c r="T4948" s="1">
        <v>2</v>
      </c>
      <c r="U4948" s="1">
        <v>0</v>
      </c>
      <c r="V4948" s="9">
        <v>1.7876000000000003</v>
      </c>
    </row>
    <row r="4949" spans="1:22" ht="14.25" customHeight="1" x14ac:dyDescent="0.3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6">
        <v>29.24</v>
      </c>
      <c r="T4949" s="1">
        <v>4</v>
      </c>
      <c r="U4949" s="1">
        <v>0</v>
      </c>
      <c r="V4949" s="9">
        <v>13.742799999999999</v>
      </c>
    </row>
    <row r="4950" spans="1:22" ht="14.25" customHeight="1" x14ac:dyDescent="0.3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6">
        <v>117.48800000000001</v>
      </c>
      <c r="T4950" s="1">
        <v>7</v>
      </c>
      <c r="U4950" s="1">
        <v>0.2</v>
      </c>
      <c r="V4950" s="9">
        <v>41.120799999999988</v>
      </c>
    </row>
    <row r="4951" spans="1:22" ht="14.25" customHeight="1" x14ac:dyDescent="0.3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6">
        <v>18.84</v>
      </c>
      <c r="T4951" s="1">
        <v>3</v>
      </c>
      <c r="U4951" s="1">
        <v>0</v>
      </c>
      <c r="V4951" s="9">
        <v>6.0287999999999995</v>
      </c>
    </row>
    <row r="4952" spans="1:22" ht="14.25" customHeight="1" x14ac:dyDescent="0.3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6">
        <v>12.419999999999998</v>
      </c>
      <c r="T4952" s="1">
        <v>3</v>
      </c>
      <c r="U4952" s="1">
        <v>0</v>
      </c>
      <c r="V4952" s="9">
        <v>5.2164000000000001</v>
      </c>
    </row>
    <row r="4953" spans="1:22" ht="14.25" customHeight="1" x14ac:dyDescent="0.3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6">
        <v>12.96</v>
      </c>
      <c r="T4953" s="1">
        <v>2</v>
      </c>
      <c r="U4953" s="1">
        <v>0</v>
      </c>
      <c r="V4953" s="9">
        <v>6.2208000000000006</v>
      </c>
    </row>
    <row r="4954" spans="1:22" ht="14.25" customHeight="1" x14ac:dyDescent="0.3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6">
        <v>69.48</v>
      </c>
      <c r="T4954" s="1">
        <v>1</v>
      </c>
      <c r="U4954" s="1">
        <v>0</v>
      </c>
      <c r="V4954" s="9">
        <v>20.843999999999994</v>
      </c>
    </row>
    <row r="4955" spans="1:22" ht="14.25" customHeight="1" x14ac:dyDescent="0.3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6">
        <v>85.9</v>
      </c>
      <c r="T4955" s="1">
        <v>2</v>
      </c>
      <c r="U4955" s="1">
        <v>0</v>
      </c>
      <c r="V4955" s="9">
        <v>2.5769999999999982</v>
      </c>
    </row>
    <row r="4956" spans="1:22" ht="14.25" customHeight="1" x14ac:dyDescent="0.3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6">
        <v>18.060000000000002</v>
      </c>
      <c r="T4956" s="1">
        <v>7</v>
      </c>
      <c r="U4956" s="1">
        <v>0</v>
      </c>
      <c r="V4956" s="9">
        <v>4.6956000000000007</v>
      </c>
    </row>
    <row r="4957" spans="1:22" ht="14.25" customHeight="1" x14ac:dyDescent="0.3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6">
        <v>79.14</v>
      </c>
      <c r="T4957" s="1">
        <v>3</v>
      </c>
      <c r="U4957" s="1">
        <v>0</v>
      </c>
      <c r="V4957" s="9">
        <v>36.404399999999995</v>
      </c>
    </row>
    <row r="4958" spans="1:22" ht="14.25" customHeight="1" x14ac:dyDescent="0.3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6">
        <v>37.4</v>
      </c>
      <c r="T4958" s="1">
        <v>2</v>
      </c>
      <c r="U4958" s="1">
        <v>0</v>
      </c>
      <c r="V4958" s="9">
        <v>14.212</v>
      </c>
    </row>
    <row r="4959" spans="1:22" ht="14.25" customHeight="1" x14ac:dyDescent="0.3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6">
        <v>2.5119999999999996</v>
      </c>
      <c r="T4959" s="1">
        <v>2</v>
      </c>
      <c r="U4959" s="1">
        <v>0.8</v>
      </c>
      <c r="V4959" s="9">
        <v>-4.3960000000000026</v>
      </c>
    </row>
    <row r="4960" spans="1:22" ht="14.25" customHeight="1" x14ac:dyDescent="0.3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6">
        <v>18.864000000000001</v>
      </c>
      <c r="T4960" s="1">
        <v>9</v>
      </c>
      <c r="U4960" s="1">
        <v>0.2</v>
      </c>
      <c r="V4960" s="9">
        <v>6.1307999999999998</v>
      </c>
    </row>
    <row r="4961" spans="1:22" ht="14.25" customHeight="1" x14ac:dyDescent="0.3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6">
        <v>61.192</v>
      </c>
      <c r="T4961" s="1">
        <v>1</v>
      </c>
      <c r="U4961" s="1">
        <v>0.2</v>
      </c>
      <c r="V4961" s="9">
        <v>6.1192000000000011</v>
      </c>
    </row>
    <row r="4962" spans="1:22" ht="14.25" customHeight="1" x14ac:dyDescent="0.3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6">
        <v>67.84</v>
      </c>
      <c r="T4962" s="1">
        <v>1</v>
      </c>
      <c r="U4962" s="1">
        <v>0</v>
      </c>
      <c r="V4962" s="9">
        <v>18.316800000000001</v>
      </c>
    </row>
    <row r="4963" spans="1:22" ht="14.25" customHeight="1" x14ac:dyDescent="0.3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6">
        <v>48.712000000000003</v>
      </c>
      <c r="T4963" s="1">
        <v>1</v>
      </c>
      <c r="U4963" s="1">
        <v>0.2</v>
      </c>
      <c r="V4963" s="9">
        <v>5.4800999999999966</v>
      </c>
    </row>
    <row r="4964" spans="1:22" ht="14.25" customHeight="1" x14ac:dyDescent="0.3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6">
        <v>17.940000000000001</v>
      </c>
      <c r="T4964" s="1">
        <v>3</v>
      </c>
      <c r="U4964" s="1">
        <v>0</v>
      </c>
      <c r="V4964" s="9">
        <v>4.6644000000000005</v>
      </c>
    </row>
    <row r="4965" spans="1:22" ht="14.25" customHeight="1" x14ac:dyDescent="0.3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6">
        <v>242.94</v>
      </c>
      <c r="T4965" s="1">
        <v>3</v>
      </c>
      <c r="U4965" s="1">
        <v>0</v>
      </c>
      <c r="V4965" s="9">
        <v>4.8588000000000164</v>
      </c>
    </row>
    <row r="4966" spans="1:22" ht="14.25" customHeight="1" x14ac:dyDescent="0.3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6">
        <v>7.7640000000000011</v>
      </c>
      <c r="T4966" s="1">
        <v>4</v>
      </c>
      <c r="U4966" s="1">
        <v>0.7</v>
      </c>
      <c r="V4966" s="9">
        <v>-5.1760000000000002</v>
      </c>
    </row>
    <row r="4967" spans="1:22" ht="14.25" customHeight="1" x14ac:dyDescent="0.3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6">
        <v>467.03999999999996</v>
      </c>
      <c r="T4967" s="1">
        <v>4</v>
      </c>
      <c r="U4967" s="1">
        <v>0.2</v>
      </c>
      <c r="V4967" s="9">
        <v>58.379999999999939</v>
      </c>
    </row>
    <row r="4968" spans="1:22" ht="14.25" customHeight="1" x14ac:dyDescent="0.3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6">
        <v>128.85000000000002</v>
      </c>
      <c r="T4968" s="1">
        <v>3</v>
      </c>
      <c r="U4968" s="1">
        <v>0</v>
      </c>
      <c r="V4968" s="9">
        <v>3.8654999999999973</v>
      </c>
    </row>
    <row r="4969" spans="1:22" ht="14.25" customHeight="1" x14ac:dyDescent="0.3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6">
        <v>8.4</v>
      </c>
      <c r="T4969" s="1">
        <v>2</v>
      </c>
      <c r="U4969" s="1">
        <v>0</v>
      </c>
      <c r="V4969" s="9">
        <v>4.1159999999999997</v>
      </c>
    </row>
    <row r="4970" spans="1:22" ht="14.25" customHeight="1" x14ac:dyDescent="0.3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6">
        <v>199.98</v>
      </c>
      <c r="T4970" s="1">
        <v>2</v>
      </c>
      <c r="U4970" s="1">
        <v>0</v>
      </c>
      <c r="V4970" s="9">
        <v>83.991600000000005</v>
      </c>
    </row>
    <row r="4971" spans="1:22" ht="14.25" customHeight="1" x14ac:dyDescent="0.3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6">
        <v>110.98</v>
      </c>
      <c r="T4971" s="1">
        <v>1</v>
      </c>
      <c r="U4971" s="1">
        <v>0</v>
      </c>
      <c r="V4971" s="9">
        <v>15.537199999999999</v>
      </c>
    </row>
    <row r="4972" spans="1:22" ht="14.25" customHeight="1" x14ac:dyDescent="0.3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6">
        <v>207.98400000000004</v>
      </c>
      <c r="T4972" s="1">
        <v>2</v>
      </c>
      <c r="U4972" s="1">
        <v>0.2</v>
      </c>
      <c r="V4972" s="9">
        <v>-28.597800000000007</v>
      </c>
    </row>
    <row r="4973" spans="1:22" ht="14.25" customHeight="1" x14ac:dyDescent="0.3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6">
        <v>36.112000000000002</v>
      </c>
      <c r="T4973" s="1">
        <v>2</v>
      </c>
      <c r="U4973" s="1">
        <v>0.2</v>
      </c>
      <c r="V4973" s="9">
        <v>12.639200000000001</v>
      </c>
    </row>
    <row r="4974" spans="1:22" ht="14.25" customHeight="1" x14ac:dyDescent="0.3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6">
        <v>35.568000000000005</v>
      </c>
      <c r="T4974" s="1">
        <v>2</v>
      </c>
      <c r="U4974" s="1">
        <v>0.2</v>
      </c>
      <c r="V4974" s="9">
        <v>5.7797999999999963</v>
      </c>
    </row>
    <row r="4975" spans="1:22" ht="14.25" customHeight="1" x14ac:dyDescent="0.3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6">
        <v>88.768000000000001</v>
      </c>
      <c r="T4975" s="1">
        <v>2</v>
      </c>
      <c r="U4975" s="1">
        <v>0.2</v>
      </c>
      <c r="V4975" s="9">
        <v>31.068799999999996</v>
      </c>
    </row>
    <row r="4976" spans="1:22" ht="14.25" customHeight="1" x14ac:dyDescent="0.3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6">
        <v>12.9</v>
      </c>
      <c r="T4976" s="1">
        <v>2</v>
      </c>
      <c r="U4976" s="1">
        <v>0</v>
      </c>
      <c r="V4976" s="9">
        <v>6.3209999999999997</v>
      </c>
    </row>
    <row r="4977" spans="1:22" ht="14.25" customHeight="1" x14ac:dyDescent="0.3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6">
        <v>717.12000000000012</v>
      </c>
      <c r="T4977" s="1">
        <v>9</v>
      </c>
      <c r="U4977" s="1">
        <v>0.2</v>
      </c>
      <c r="V4977" s="9">
        <v>152.38799999999992</v>
      </c>
    </row>
    <row r="4978" spans="1:22" ht="14.25" customHeight="1" x14ac:dyDescent="0.3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6">
        <v>21.36</v>
      </c>
      <c r="T4978" s="1">
        <v>5</v>
      </c>
      <c r="U4978" s="1">
        <v>0.2</v>
      </c>
      <c r="V4978" s="9">
        <v>7.2089999999999996</v>
      </c>
    </row>
    <row r="4979" spans="1:22" ht="14.25" customHeight="1" x14ac:dyDescent="0.3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6">
        <v>6.6879999999999997</v>
      </c>
      <c r="T4979" s="1">
        <v>2</v>
      </c>
      <c r="U4979" s="1">
        <v>0.2</v>
      </c>
      <c r="V4979" s="9">
        <v>2.3407999999999998</v>
      </c>
    </row>
    <row r="4980" spans="1:22" ht="14.25" customHeight="1" x14ac:dyDescent="0.3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6">
        <v>773.94</v>
      </c>
      <c r="T4980" s="1">
        <v>6</v>
      </c>
      <c r="U4980" s="1">
        <v>0</v>
      </c>
      <c r="V4980" s="9">
        <v>224.4426</v>
      </c>
    </row>
    <row r="4981" spans="1:22" ht="14.25" customHeight="1" x14ac:dyDescent="0.3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6">
        <v>20.568000000000001</v>
      </c>
      <c r="T4981" s="1">
        <v>3</v>
      </c>
      <c r="U4981" s="1">
        <v>0.2</v>
      </c>
      <c r="V4981" s="9">
        <v>1.5426000000000002</v>
      </c>
    </row>
    <row r="4982" spans="1:22" ht="14.25" customHeight="1" x14ac:dyDescent="0.3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6">
        <v>4.355999999999999</v>
      </c>
      <c r="T4982" s="1">
        <v>2</v>
      </c>
      <c r="U4982" s="1">
        <v>0.8</v>
      </c>
      <c r="V4982" s="9">
        <v>-11.761200000000002</v>
      </c>
    </row>
    <row r="4983" spans="1:22" ht="14.25" customHeight="1" x14ac:dyDescent="0.3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6">
        <v>19.040000000000003</v>
      </c>
      <c r="T4983" s="1">
        <v>4</v>
      </c>
      <c r="U4983" s="1">
        <v>0.2</v>
      </c>
      <c r="V4983" s="9">
        <v>-1.4279999999999999</v>
      </c>
    </row>
    <row r="4984" spans="1:22" ht="14.25" customHeight="1" x14ac:dyDescent="0.3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6">
        <v>5.22</v>
      </c>
      <c r="T4984" s="1">
        <v>2</v>
      </c>
      <c r="U4984" s="1">
        <v>0</v>
      </c>
      <c r="V4984" s="9">
        <v>2.4011999999999998</v>
      </c>
    </row>
    <row r="4985" spans="1:22" ht="14.25" customHeight="1" x14ac:dyDescent="0.3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6">
        <v>84.84</v>
      </c>
      <c r="T4985" s="1">
        <v>3</v>
      </c>
      <c r="U4985" s="1">
        <v>0</v>
      </c>
      <c r="V4985" s="9">
        <v>22.9068</v>
      </c>
    </row>
    <row r="4986" spans="1:22" ht="14.25" customHeight="1" x14ac:dyDescent="0.3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6">
        <v>7.2400000000000011</v>
      </c>
      <c r="T4986" s="1">
        <v>5</v>
      </c>
      <c r="U4986" s="1">
        <v>0.2</v>
      </c>
      <c r="V4986" s="9">
        <v>1.1764999999999992</v>
      </c>
    </row>
    <row r="4987" spans="1:22" ht="14.25" customHeight="1" x14ac:dyDescent="0.3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6">
        <v>14.399999999999999</v>
      </c>
      <c r="T4987" s="1">
        <v>5</v>
      </c>
      <c r="U4987" s="1">
        <v>0</v>
      </c>
      <c r="V4987" s="9">
        <v>7.056</v>
      </c>
    </row>
    <row r="4988" spans="1:22" ht="14.25" customHeight="1" x14ac:dyDescent="0.3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6">
        <v>15.552000000000003</v>
      </c>
      <c r="T4988" s="1">
        <v>3</v>
      </c>
      <c r="U4988" s="1">
        <v>0.2</v>
      </c>
      <c r="V4988" s="9">
        <v>5.4432</v>
      </c>
    </row>
    <row r="4989" spans="1:22" ht="14.25" customHeight="1" x14ac:dyDescent="0.3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6">
        <v>1325.76</v>
      </c>
      <c r="T4989" s="1">
        <v>6</v>
      </c>
      <c r="U4989" s="1">
        <v>0.2</v>
      </c>
      <c r="V4989" s="9">
        <v>149.14799999999991</v>
      </c>
    </row>
    <row r="4990" spans="1:22" ht="14.25" customHeight="1" x14ac:dyDescent="0.3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6">
        <v>3.1080000000000001</v>
      </c>
      <c r="T4990" s="1">
        <v>2</v>
      </c>
      <c r="U4990" s="1">
        <v>0.7</v>
      </c>
      <c r="V4990" s="9">
        <v>-2.1755999999999993</v>
      </c>
    </row>
    <row r="4991" spans="1:22" ht="14.25" customHeight="1" x14ac:dyDescent="0.3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6">
        <v>6.6719999999999988</v>
      </c>
      <c r="T4991" s="1">
        <v>3</v>
      </c>
      <c r="U4991" s="1">
        <v>0.2</v>
      </c>
      <c r="V4991" s="9">
        <v>2.1683999999999997</v>
      </c>
    </row>
    <row r="4992" spans="1:22" ht="14.25" customHeight="1" x14ac:dyDescent="0.3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6">
        <v>689.40800000000002</v>
      </c>
      <c r="T4992" s="1">
        <v>4</v>
      </c>
      <c r="U4992" s="1">
        <v>0.2</v>
      </c>
      <c r="V4992" s="9">
        <v>77.558399999999978</v>
      </c>
    </row>
    <row r="4993" spans="1:22" ht="14.25" customHeight="1" x14ac:dyDescent="0.3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6">
        <v>1889.9899999999998</v>
      </c>
      <c r="T4993" s="1">
        <v>5</v>
      </c>
      <c r="U4993" s="1">
        <v>0.8</v>
      </c>
      <c r="V4993" s="9">
        <v>-2929.4845000000005</v>
      </c>
    </row>
    <row r="4994" spans="1:22" ht="14.25" customHeight="1" x14ac:dyDescent="0.3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6">
        <v>55.936000000000007</v>
      </c>
      <c r="T4994" s="1">
        <v>8</v>
      </c>
      <c r="U4994" s="1">
        <v>0.2</v>
      </c>
      <c r="V4994" s="9">
        <v>18.878399999999999</v>
      </c>
    </row>
    <row r="4995" spans="1:22" ht="14.25" customHeight="1" x14ac:dyDescent="0.3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6">
        <v>18.431999999999999</v>
      </c>
      <c r="T4995" s="1">
        <v>8</v>
      </c>
      <c r="U4995" s="1">
        <v>0.2</v>
      </c>
      <c r="V4995" s="9">
        <v>5.9903999999999984</v>
      </c>
    </row>
    <row r="4996" spans="1:22" ht="14.25" customHeight="1" x14ac:dyDescent="0.3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6">
        <v>20.32</v>
      </c>
      <c r="T4996" s="1">
        <v>5</v>
      </c>
      <c r="U4996" s="1">
        <v>0.2</v>
      </c>
      <c r="V4996" s="9">
        <v>3.5559999999999992</v>
      </c>
    </row>
    <row r="4997" spans="1:22" ht="14.25" customHeight="1" x14ac:dyDescent="0.3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6">
        <v>52.064</v>
      </c>
      <c r="T4997" s="1">
        <v>4</v>
      </c>
      <c r="U4997" s="1">
        <v>0.2</v>
      </c>
      <c r="V4997" s="9">
        <v>18.873199999999997</v>
      </c>
    </row>
    <row r="4998" spans="1:22" ht="14.25" customHeight="1" x14ac:dyDescent="0.3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6">
        <v>48.783999999999999</v>
      </c>
      <c r="T4998" s="1">
        <v>1</v>
      </c>
      <c r="U4998" s="1">
        <v>0.2</v>
      </c>
      <c r="V4998" s="9">
        <v>3.6587999999999976</v>
      </c>
    </row>
    <row r="4999" spans="1:22" ht="14.25" customHeight="1" x14ac:dyDescent="0.3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6">
        <v>13.092000000000002</v>
      </c>
      <c r="T4999" s="1">
        <v>4</v>
      </c>
      <c r="U4999" s="1">
        <v>0.7</v>
      </c>
      <c r="V4999" s="9">
        <v>-10.037199999999999</v>
      </c>
    </row>
    <row r="5000" spans="1:22" ht="14.25" customHeight="1" x14ac:dyDescent="0.3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6">
        <v>109.59200000000001</v>
      </c>
      <c r="T5000" s="1">
        <v>1</v>
      </c>
      <c r="U5000" s="1">
        <v>0.2</v>
      </c>
      <c r="V5000" s="9">
        <v>8.2194000000000003</v>
      </c>
    </row>
    <row r="5001" spans="1:22" ht="14.25" customHeight="1" x14ac:dyDescent="0.3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6">
        <v>56.7</v>
      </c>
      <c r="T5001" s="1">
        <v>5</v>
      </c>
      <c r="U5001" s="1">
        <v>0</v>
      </c>
      <c r="V5001" s="9">
        <v>27.782999999999998</v>
      </c>
    </row>
    <row r="5002" spans="1:22" ht="14.25" customHeight="1" x14ac:dyDescent="0.3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6">
        <v>79.989999999999995</v>
      </c>
      <c r="T5002" s="1">
        <v>1</v>
      </c>
      <c r="U5002" s="1">
        <v>0</v>
      </c>
      <c r="V5002" s="9">
        <v>28.796399999999998</v>
      </c>
    </row>
    <row r="5003" spans="1:22" ht="14.25" customHeight="1" x14ac:dyDescent="0.3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6">
        <v>69.5</v>
      </c>
      <c r="T5003" s="1">
        <v>5</v>
      </c>
      <c r="U5003" s="1">
        <v>0</v>
      </c>
      <c r="V5003" s="9">
        <v>20.154999999999994</v>
      </c>
    </row>
    <row r="5004" spans="1:22" ht="14.25" customHeight="1" x14ac:dyDescent="0.3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6">
        <v>191.6</v>
      </c>
      <c r="T5004" s="1">
        <v>4</v>
      </c>
      <c r="U5004" s="1">
        <v>0</v>
      </c>
      <c r="V5004" s="9">
        <v>91.967999999999989</v>
      </c>
    </row>
    <row r="5005" spans="1:22" ht="14.25" customHeight="1" x14ac:dyDescent="0.3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6">
        <v>10.56</v>
      </c>
      <c r="T5005" s="1">
        <v>2</v>
      </c>
      <c r="U5005" s="1">
        <v>0</v>
      </c>
      <c r="V5005" s="9">
        <v>5.0688000000000004</v>
      </c>
    </row>
    <row r="5006" spans="1:22" ht="14.25" customHeight="1" x14ac:dyDescent="0.3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6">
        <v>47.79</v>
      </c>
      <c r="T5006" s="1">
        <v>3</v>
      </c>
      <c r="U5006" s="1">
        <v>0</v>
      </c>
      <c r="V5006" s="9">
        <v>16.2486</v>
      </c>
    </row>
    <row r="5007" spans="1:22" ht="14.25" customHeight="1" x14ac:dyDescent="0.3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6">
        <v>714.30000000000007</v>
      </c>
      <c r="T5007" s="1">
        <v>5</v>
      </c>
      <c r="U5007" s="1">
        <v>0</v>
      </c>
      <c r="V5007" s="9">
        <v>207.14699999999993</v>
      </c>
    </row>
    <row r="5008" spans="1:22" ht="14.25" customHeight="1" x14ac:dyDescent="0.3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6">
        <v>2321.9</v>
      </c>
      <c r="T5008" s="1">
        <v>2</v>
      </c>
      <c r="U5008" s="1">
        <v>0</v>
      </c>
      <c r="V5008" s="9">
        <v>1114.5119999999999</v>
      </c>
    </row>
    <row r="5009" spans="1:22" ht="14.25" customHeight="1" x14ac:dyDescent="0.3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6">
        <v>17.940000000000001</v>
      </c>
      <c r="T5009" s="1">
        <v>3</v>
      </c>
      <c r="U5009" s="1">
        <v>0</v>
      </c>
      <c r="V5009" s="9">
        <v>3.0497999999999985</v>
      </c>
    </row>
    <row r="5010" spans="1:22" ht="14.25" customHeight="1" x14ac:dyDescent="0.3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6">
        <v>9.5220000000000002</v>
      </c>
      <c r="T5010" s="1">
        <v>1</v>
      </c>
      <c r="U5010" s="1">
        <v>0.7</v>
      </c>
      <c r="V5010" s="9">
        <v>-6.9827999999999975</v>
      </c>
    </row>
    <row r="5011" spans="1:22" ht="14.25" customHeight="1" x14ac:dyDescent="0.3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6">
        <v>791.96399999999994</v>
      </c>
      <c r="T5011" s="1">
        <v>6</v>
      </c>
      <c r="U5011" s="1">
        <v>0.4</v>
      </c>
      <c r="V5011" s="9">
        <v>-131.9940000000002</v>
      </c>
    </row>
    <row r="5012" spans="1:22" ht="14.25" customHeight="1" x14ac:dyDescent="0.3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6">
        <v>4.9230000000000009</v>
      </c>
      <c r="T5012" s="1">
        <v>3</v>
      </c>
      <c r="U5012" s="1">
        <v>0.7</v>
      </c>
      <c r="V5012" s="9">
        <v>-3.9383999999999997</v>
      </c>
    </row>
    <row r="5013" spans="1:22" ht="14.25" customHeight="1" x14ac:dyDescent="0.3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6">
        <v>209.97900000000001</v>
      </c>
      <c r="T5013" s="1">
        <v>7</v>
      </c>
      <c r="U5013" s="1">
        <v>0.7</v>
      </c>
      <c r="V5013" s="9">
        <v>-356.96429999999998</v>
      </c>
    </row>
    <row r="5014" spans="1:22" ht="14.25" customHeight="1" x14ac:dyDescent="0.3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6">
        <v>33.930000000000007</v>
      </c>
      <c r="T5014" s="1">
        <v>3</v>
      </c>
      <c r="U5014" s="1">
        <v>0.7</v>
      </c>
      <c r="V5014" s="9">
        <v>-22.619999999999997</v>
      </c>
    </row>
    <row r="5015" spans="1:22" ht="14.25" customHeight="1" x14ac:dyDescent="0.3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6">
        <v>222.32000000000005</v>
      </c>
      <c r="T5015" s="1">
        <v>7</v>
      </c>
      <c r="U5015" s="1">
        <v>0.2</v>
      </c>
      <c r="V5015" s="9">
        <v>25.010999999999967</v>
      </c>
    </row>
    <row r="5016" spans="1:22" ht="14.25" customHeight="1" x14ac:dyDescent="0.3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6">
        <v>210.56400000000002</v>
      </c>
      <c r="T5016" s="1">
        <v>6</v>
      </c>
      <c r="U5016" s="1">
        <v>0.4</v>
      </c>
      <c r="V5016" s="9">
        <v>-52.640999999999991</v>
      </c>
    </row>
    <row r="5017" spans="1:22" ht="14.25" customHeight="1" x14ac:dyDescent="0.3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6">
        <v>35.168000000000006</v>
      </c>
      <c r="T5017" s="1">
        <v>7</v>
      </c>
      <c r="U5017" s="1">
        <v>0.2</v>
      </c>
      <c r="V5017" s="9">
        <v>9.6712000000000025</v>
      </c>
    </row>
    <row r="5018" spans="1:22" ht="14.25" customHeight="1" x14ac:dyDescent="0.3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6">
        <v>1502.376</v>
      </c>
      <c r="T5018" s="1">
        <v>4</v>
      </c>
      <c r="U5018" s="1">
        <v>0.4</v>
      </c>
      <c r="V5018" s="9">
        <v>-250.39600000000019</v>
      </c>
    </row>
    <row r="5019" spans="1:22" ht="14.25" customHeight="1" x14ac:dyDescent="0.3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6">
        <v>10.11</v>
      </c>
      <c r="T5019" s="1">
        <v>3</v>
      </c>
      <c r="U5019" s="1">
        <v>0</v>
      </c>
      <c r="V5019" s="9">
        <v>3.2351999999999994</v>
      </c>
    </row>
    <row r="5020" spans="1:22" ht="14.25" customHeight="1" x14ac:dyDescent="0.3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6">
        <v>772.47</v>
      </c>
      <c r="T5020" s="1">
        <v>3</v>
      </c>
      <c r="U5020" s="1">
        <v>0</v>
      </c>
      <c r="V5020" s="9">
        <v>146.76929999999993</v>
      </c>
    </row>
    <row r="5021" spans="1:22" ht="14.25" customHeight="1" x14ac:dyDescent="0.3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6">
        <v>20.46</v>
      </c>
      <c r="T5021" s="1">
        <v>2</v>
      </c>
      <c r="U5021" s="1">
        <v>0</v>
      </c>
      <c r="V5021" s="9">
        <v>5.3196000000000012</v>
      </c>
    </row>
    <row r="5022" spans="1:22" ht="14.25" customHeight="1" x14ac:dyDescent="0.3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6">
        <v>347.58</v>
      </c>
      <c r="T5022" s="1">
        <v>3</v>
      </c>
      <c r="U5022" s="1">
        <v>0</v>
      </c>
      <c r="V5022" s="9">
        <v>17.378999999999976</v>
      </c>
    </row>
    <row r="5023" spans="1:22" ht="14.25" customHeight="1" x14ac:dyDescent="0.3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6">
        <v>72.64</v>
      </c>
      <c r="T5023" s="1">
        <v>2</v>
      </c>
      <c r="U5023" s="1">
        <v>0</v>
      </c>
      <c r="V5023" s="9">
        <v>21.791999999999994</v>
      </c>
    </row>
    <row r="5024" spans="1:22" ht="14.25" customHeight="1" x14ac:dyDescent="0.3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6">
        <v>772.47</v>
      </c>
      <c r="T5024" s="1">
        <v>3</v>
      </c>
      <c r="U5024" s="1">
        <v>0</v>
      </c>
      <c r="V5024" s="9">
        <v>146.76929999999993</v>
      </c>
    </row>
    <row r="5025" spans="1:22" ht="14.25" customHeight="1" x14ac:dyDescent="0.3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6">
        <v>39.92</v>
      </c>
      <c r="T5025" s="1">
        <v>4</v>
      </c>
      <c r="U5025" s="1">
        <v>0</v>
      </c>
      <c r="V5025" s="9">
        <v>11.177600000000002</v>
      </c>
    </row>
    <row r="5026" spans="1:22" ht="14.25" customHeight="1" x14ac:dyDescent="0.3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6">
        <v>33.479999999999997</v>
      </c>
      <c r="T5026" s="1">
        <v>2</v>
      </c>
      <c r="U5026" s="1">
        <v>0</v>
      </c>
      <c r="V5026" s="9">
        <v>16.405199999999997</v>
      </c>
    </row>
    <row r="5027" spans="1:22" ht="14.25" customHeight="1" x14ac:dyDescent="0.3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6">
        <v>461.97</v>
      </c>
      <c r="T5027" s="1">
        <v>3</v>
      </c>
      <c r="U5027" s="1">
        <v>0</v>
      </c>
      <c r="V5027" s="9">
        <v>133.97129999999996</v>
      </c>
    </row>
    <row r="5028" spans="1:22" ht="14.25" customHeight="1" x14ac:dyDescent="0.3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6">
        <v>137.62</v>
      </c>
      <c r="T5028" s="1">
        <v>2</v>
      </c>
      <c r="U5028" s="1">
        <v>0</v>
      </c>
      <c r="V5028" s="9">
        <v>60.552800000000005</v>
      </c>
    </row>
    <row r="5029" spans="1:22" ht="14.25" customHeight="1" x14ac:dyDescent="0.3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6">
        <v>302.67</v>
      </c>
      <c r="T5029" s="1">
        <v>3</v>
      </c>
      <c r="U5029" s="1">
        <v>0</v>
      </c>
      <c r="V5029" s="9">
        <v>72.640799999999999</v>
      </c>
    </row>
    <row r="5030" spans="1:22" ht="14.25" customHeight="1" x14ac:dyDescent="0.3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6">
        <v>239.976</v>
      </c>
      <c r="T5030" s="1">
        <v>3</v>
      </c>
      <c r="U5030" s="1">
        <v>0.2</v>
      </c>
      <c r="V5030" s="9">
        <v>53.994600000000005</v>
      </c>
    </row>
    <row r="5031" spans="1:22" ht="14.25" customHeight="1" x14ac:dyDescent="0.3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6">
        <v>8.34</v>
      </c>
      <c r="T5031" s="1">
        <v>3</v>
      </c>
      <c r="U5031" s="1">
        <v>0</v>
      </c>
      <c r="V5031" s="9">
        <v>2.1683999999999997</v>
      </c>
    </row>
    <row r="5032" spans="1:22" ht="14.25" customHeight="1" x14ac:dyDescent="0.3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6">
        <v>8.57</v>
      </c>
      <c r="T5032" s="1">
        <v>1</v>
      </c>
      <c r="U5032" s="1">
        <v>0</v>
      </c>
      <c r="V5032" s="9">
        <v>2.2282000000000002</v>
      </c>
    </row>
    <row r="5033" spans="1:22" ht="14.25" customHeight="1" x14ac:dyDescent="0.3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6">
        <v>119.61600000000001</v>
      </c>
      <c r="T5033" s="1">
        <v>8</v>
      </c>
      <c r="U5033" s="1">
        <v>0.2</v>
      </c>
      <c r="V5033" s="9">
        <v>40.370399999999997</v>
      </c>
    </row>
    <row r="5034" spans="1:22" ht="14.25" customHeight="1" x14ac:dyDescent="0.3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6">
        <v>212.94</v>
      </c>
      <c r="T5034" s="1">
        <v>3</v>
      </c>
      <c r="U5034" s="1">
        <v>0</v>
      </c>
      <c r="V5034" s="9">
        <v>25.552800000000005</v>
      </c>
    </row>
    <row r="5035" spans="1:22" ht="14.25" customHeight="1" x14ac:dyDescent="0.3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6">
        <v>26.49</v>
      </c>
      <c r="T5035" s="1">
        <v>1</v>
      </c>
      <c r="U5035" s="1">
        <v>0</v>
      </c>
      <c r="V5035" s="9">
        <v>7.4172000000000011</v>
      </c>
    </row>
    <row r="5036" spans="1:22" ht="14.25" customHeight="1" x14ac:dyDescent="0.3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6">
        <v>687.4</v>
      </c>
      <c r="T5036" s="1">
        <v>5</v>
      </c>
      <c r="U5036" s="1">
        <v>0</v>
      </c>
      <c r="V5036" s="9">
        <v>48.117999999999981</v>
      </c>
    </row>
    <row r="5037" spans="1:22" ht="14.25" customHeight="1" x14ac:dyDescent="0.3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6">
        <v>653.54999999999995</v>
      </c>
      <c r="T5037" s="1">
        <v>3</v>
      </c>
      <c r="U5037" s="1">
        <v>0</v>
      </c>
      <c r="V5037" s="9">
        <v>111.10349999999994</v>
      </c>
    </row>
    <row r="5038" spans="1:22" ht="14.25" customHeight="1" x14ac:dyDescent="0.3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6">
        <v>33.9</v>
      </c>
      <c r="T5038" s="1">
        <v>2</v>
      </c>
      <c r="U5038" s="1">
        <v>0</v>
      </c>
      <c r="V5038" s="9">
        <v>2.0339999999999989</v>
      </c>
    </row>
    <row r="5039" spans="1:22" ht="14.25" customHeight="1" x14ac:dyDescent="0.3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6">
        <v>239.96000000000004</v>
      </c>
      <c r="T5039" s="1">
        <v>5</v>
      </c>
      <c r="U5039" s="1">
        <v>0.2</v>
      </c>
      <c r="V5039" s="9">
        <v>83.98599999999999</v>
      </c>
    </row>
    <row r="5040" spans="1:22" ht="14.25" customHeight="1" x14ac:dyDescent="0.3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6">
        <v>199.83600000000001</v>
      </c>
      <c r="T5040" s="1">
        <v>4</v>
      </c>
      <c r="U5040" s="1">
        <v>0.3</v>
      </c>
      <c r="V5040" s="9">
        <v>-37.112400000000036</v>
      </c>
    </row>
    <row r="5041" spans="1:22" ht="14.25" customHeight="1" x14ac:dyDescent="0.3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6">
        <v>716</v>
      </c>
      <c r="T5041" s="1">
        <v>2</v>
      </c>
      <c r="U5041" s="1">
        <v>0</v>
      </c>
      <c r="V5041" s="9">
        <v>193.32000000000005</v>
      </c>
    </row>
    <row r="5042" spans="1:22" ht="14.25" customHeight="1" x14ac:dyDescent="0.3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6">
        <v>221.06</v>
      </c>
      <c r="T5042" s="1">
        <v>7</v>
      </c>
      <c r="U5042" s="1">
        <v>0</v>
      </c>
      <c r="V5042" s="9">
        <v>103.89819999999997</v>
      </c>
    </row>
    <row r="5043" spans="1:22" ht="14.25" customHeight="1" x14ac:dyDescent="0.3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6">
        <v>67.710000000000008</v>
      </c>
      <c r="T5043" s="1">
        <v>3</v>
      </c>
      <c r="U5043" s="1">
        <v>0</v>
      </c>
      <c r="V5043" s="9">
        <v>32.500799999999998</v>
      </c>
    </row>
    <row r="5044" spans="1:22" ht="14.25" customHeight="1" x14ac:dyDescent="0.3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6">
        <v>129.91999999999999</v>
      </c>
      <c r="T5044" s="1">
        <v>4</v>
      </c>
      <c r="U5044" s="1">
        <v>0</v>
      </c>
      <c r="V5044" s="9">
        <v>38.975999999999985</v>
      </c>
    </row>
    <row r="5045" spans="1:22" ht="14.25" customHeight="1" x14ac:dyDescent="0.3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6">
        <v>467.46</v>
      </c>
      <c r="T5045" s="1">
        <v>9</v>
      </c>
      <c r="U5045" s="1">
        <v>0</v>
      </c>
      <c r="V5045" s="9">
        <v>191.65860000000001</v>
      </c>
    </row>
    <row r="5046" spans="1:22" ht="14.25" customHeight="1" x14ac:dyDescent="0.3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6">
        <v>61.4</v>
      </c>
      <c r="T5046" s="1">
        <v>5</v>
      </c>
      <c r="U5046" s="1">
        <v>0</v>
      </c>
      <c r="V5046" s="9">
        <v>28.857999999999997</v>
      </c>
    </row>
    <row r="5047" spans="1:22" ht="14.25" customHeight="1" x14ac:dyDescent="0.3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6">
        <v>720.76</v>
      </c>
      <c r="T5047" s="1">
        <v>4</v>
      </c>
      <c r="U5047" s="1">
        <v>0</v>
      </c>
      <c r="V5047" s="9">
        <v>187.39760000000001</v>
      </c>
    </row>
    <row r="5048" spans="1:22" ht="14.25" customHeight="1" x14ac:dyDescent="0.3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6">
        <v>5.1840000000000011</v>
      </c>
      <c r="T5048" s="1">
        <v>3</v>
      </c>
      <c r="U5048" s="1">
        <v>0.2</v>
      </c>
      <c r="V5048" s="9">
        <v>1.8143999999999996</v>
      </c>
    </row>
    <row r="5049" spans="1:22" ht="14.25" customHeight="1" x14ac:dyDescent="0.3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6">
        <v>14.7</v>
      </c>
      <c r="T5049" s="1">
        <v>5</v>
      </c>
      <c r="U5049" s="1">
        <v>0</v>
      </c>
      <c r="V5049" s="9">
        <v>3.9690000000000003</v>
      </c>
    </row>
    <row r="5050" spans="1:22" ht="14.25" customHeight="1" x14ac:dyDescent="0.3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6">
        <v>8.1339999999999986</v>
      </c>
      <c r="T5050" s="1">
        <v>7</v>
      </c>
      <c r="U5050" s="1">
        <v>0.8</v>
      </c>
      <c r="V5050" s="9">
        <v>-13.827800000000003</v>
      </c>
    </row>
    <row r="5051" spans="1:22" ht="14.25" customHeight="1" x14ac:dyDescent="0.3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6">
        <v>79.984000000000009</v>
      </c>
      <c r="T5051" s="1">
        <v>2</v>
      </c>
      <c r="U5051" s="1">
        <v>0.2</v>
      </c>
      <c r="V5051" s="9">
        <v>13.997199999999999</v>
      </c>
    </row>
    <row r="5052" spans="1:22" ht="14.25" customHeight="1" x14ac:dyDescent="0.3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6">
        <v>18.54</v>
      </c>
      <c r="T5052" s="1">
        <v>2</v>
      </c>
      <c r="U5052" s="1">
        <v>0</v>
      </c>
      <c r="V5052" s="9">
        <v>8.7137999999999991</v>
      </c>
    </row>
    <row r="5053" spans="1:22" ht="14.25" customHeight="1" x14ac:dyDescent="0.3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6">
        <v>24.400000000000002</v>
      </c>
      <c r="T5053" s="1">
        <v>2</v>
      </c>
      <c r="U5053" s="1">
        <v>0.2</v>
      </c>
      <c r="V5053" s="9">
        <v>7.9299999999999971</v>
      </c>
    </row>
    <row r="5054" spans="1:22" ht="14.25" customHeight="1" x14ac:dyDescent="0.3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6">
        <v>195.64</v>
      </c>
      <c r="T5054" s="1">
        <v>4</v>
      </c>
      <c r="U5054" s="1">
        <v>0</v>
      </c>
      <c r="V5054" s="9">
        <v>91.950799999999987</v>
      </c>
    </row>
    <row r="5055" spans="1:22" ht="14.25" customHeight="1" x14ac:dyDescent="0.3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6">
        <v>398.40000000000003</v>
      </c>
      <c r="T5055" s="1">
        <v>5</v>
      </c>
      <c r="U5055" s="1">
        <v>0.2</v>
      </c>
      <c r="V5055" s="9">
        <v>84.659999999999982</v>
      </c>
    </row>
    <row r="5056" spans="1:22" ht="14.25" customHeight="1" x14ac:dyDescent="0.3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6">
        <v>7.0559999999999992</v>
      </c>
      <c r="T5056" s="1">
        <v>3</v>
      </c>
      <c r="U5056" s="1">
        <v>0.2</v>
      </c>
      <c r="V5056" s="9">
        <v>0.79379999999999962</v>
      </c>
    </row>
    <row r="5057" spans="1:22" ht="14.25" customHeight="1" x14ac:dyDescent="0.3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6">
        <v>1352.3975999999998</v>
      </c>
      <c r="T5057" s="1">
        <v>9</v>
      </c>
      <c r="U5057" s="1">
        <v>0.32</v>
      </c>
      <c r="V5057" s="9">
        <v>-437.5404000000002</v>
      </c>
    </row>
    <row r="5058" spans="1:22" ht="14.25" customHeight="1" x14ac:dyDescent="0.3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6">
        <v>26.400000000000002</v>
      </c>
      <c r="T5058" s="1">
        <v>5</v>
      </c>
      <c r="U5058" s="1">
        <v>0</v>
      </c>
      <c r="V5058" s="9">
        <v>11.879999999999999</v>
      </c>
    </row>
    <row r="5059" spans="1:22" ht="14.25" customHeight="1" x14ac:dyDescent="0.3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6">
        <v>41.88</v>
      </c>
      <c r="T5059" s="1">
        <v>6</v>
      </c>
      <c r="U5059" s="1">
        <v>0</v>
      </c>
      <c r="V5059" s="9">
        <v>0.83759999999999835</v>
      </c>
    </row>
    <row r="5060" spans="1:22" ht="14.25" customHeight="1" x14ac:dyDescent="0.3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6">
        <v>99.846000000000004</v>
      </c>
      <c r="T5060" s="1">
        <v>9</v>
      </c>
      <c r="U5060" s="1">
        <v>0.7</v>
      </c>
      <c r="V5060" s="9">
        <v>-83.204999999999984</v>
      </c>
    </row>
    <row r="5061" spans="1:22" ht="14.25" customHeight="1" x14ac:dyDescent="0.3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6">
        <v>699.98</v>
      </c>
      <c r="T5061" s="1">
        <v>2</v>
      </c>
      <c r="U5061" s="1">
        <v>0</v>
      </c>
      <c r="V5061" s="9">
        <v>195.99440000000004</v>
      </c>
    </row>
    <row r="5062" spans="1:22" ht="14.25" customHeight="1" x14ac:dyDescent="0.3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6">
        <v>584.82000000000005</v>
      </c>
      <c r="T5062" s="1">
        <v>9</v>
      </c>
      <c r="U5062" s="1">
        <v>0</v>
      </c>
      <c r="V5062" s="9">
        <v>70.178400000000025</v>
      </c>
    </row>
    <row r="5063" spans="1:22" ht="14.25" customHeight="1" x14ac:dyDescent="0.3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6">
        <v>43.98</v>
      </c>
      <c r="T5063" s="1">
        <v>2</v>
      </c>
      <c r="U5063" s="1">
        <v>0</v>
      </c>
      <c r="V5063" s="9">
        <v>21.99</v>
      </c>
    </row>
    <row r="5064" spans="1:22" ht="14.25" customHeight="1" x14ac:dyDescent="0.3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6">
        <v>377.96999999999997</v>
      </c>
      <c r="T5064" s="1">
        <v>3</v>
      </c>
      <c r="U5064" s="1">
        <v>0</v>
      </c>
      <c r="V5064" s="9">
        <v>105.83160000000002</v>
      </c>
    </row>
    <row r="5065" spans="1:22" ht="14.25" customHeight="1" x14ac:dyDescent="0.3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6">
        <v>123.96000000000001</v>
      </c>
      <c r="T5065" s="1">
        <v>3</v>
      </c>
      <c r="U5065" s="1">
        <v>0</v>
      </c>
      <c r="V5065" s="9">
        <v>11.156400000000005</v>
      </c>
    </row>
    <row r="5066" spans="1:22" ht="14.25" customHeight="1" x14ac:dyDescent="0.3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6">
        <v>391.98</v>
      </c>
      <c r="T5066" s="1">
        <v>2</v>
      </c>
      <c r="U5066" s="1">
        <v>0</v>
      </c>
      <c r="V5066" s="9">
        <v>113.67419999999998</v>
      </c>
    </row>
    <row r="5067" spans="1:22" ht="14.25" customHeight="1" x14ac:dyDescent="0.3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6">
        <v>383.97600000000006</v>
      </c>
      <c r="T5067" s="1">
        <v>3</v>
      </c>
      <c r="U5067" s="1">
        <v>0.2</v>
      </c>
      <c r="V5067" s="9">
        <v>81.59490000000001</v>
      </c>
    </row>
    <row r="5068" spans="1:22" ht="14.25" customHeight="1" x14ac:dyDescent="0.3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6">
        <v>1781.6819999999998</v>
      </c>
      <c r="T5068" s="1">
        <v>7</v>
      </c>
      <c r="U5068" s="1">
        <v>0.4</v>
      </c>
      <c r="V5068" s="9">
        <v>-653.28340000000003</v>
      </c>
    </row>
    <row r="5069" spans="1:22" ht="14.25" customHeight="1" x14ac:dyDescent="0.3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6">
        <v>21.400000000000002</v>
      </c>
      <c r="T5069" s="1">
        <v>5</v>
      </c>
      <c r="U5069" s="1">
        <v>0</v>
      </c>
      <c r="V5069" s="9">
        <v>6.2059999999999977</v>
      </c>
    </row>
    <row r="5070" spans="1:22" ht="14.25" customHeight="1" x14ac:dyDescent="0.3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6">
        <v>549.99</v>
      </c>
      <c r="T5070" s="1">
        <v>1</v>
      </c>
      <c r="U5070" s="1">
        <v>0</v>
      </c>
      <c r="V5070" s="9">
        <v>274.995</v>
      </c>
    </row>
    <row r="5071" spans="1:22" ht="14.25" customHeight="1" x14ac:dyDescent="0.3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6">
        <v>167.535</v>
      </c>
      <c r="T5071" s="1">
        <v>3</v>
      </c>
      <c r="U5071" s="1">
        <v>0.1</v>
      </c>
      <c r="V5071" s="9">
        <v>37.229999999999983</v>
      </c>
    </row>
    <row r="5072" spans="1:22" ht="14.25" customHeight="1" x14ac:dyDescent="0.3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6">
        <v>38.339999999999996</v>
      </c>
      <c r="T5072" s="1">
        <v>3</v>
      </c>
      <c r="U5072" s="1">
        <v>0</v>
      </c>
      <c r="V5072" s="9">
        <v>17.253</v>
      </c>
    </row>
    <row r="5073" spans="1:22" ht="14.25" customHeight="1" x14ac:dyDescent="0.3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6">
        <v>53.88</v>
      </c>
      <c r="T5073" s="1">
        <v>6</v>
      </c>
      <c r="U5073" s="1">
        <v>0</v>
      </c>
      <c r="V5073" s="9">
        <v>22.629600000000003</v>
      </c>
    </row>
    <row r="5074" spans="1:22" ht="14.25" customHeight="1" x14ac:dyDescent="0.3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6">
        <v>299.98</v>
      </c>
      <c r="T5074" s="1">
        <v>2</v>
      </c>
      <c r="U5074" s="1">
        <v>0</v>
      </c>
      <c r="V5074" s="9">
        <v>83.994400000000013</v>
      </c>
    </row>
    <row r="5075" spans="1:22" ht="14.25" customHeight="1" x14ac:dyDescent="0.3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6">
        <v>62.8</v>
      </c>
      <c r="T5075" s="1">
        <v>4</v>
      </c>
      <c r="U5075" s="1">
        <v>0</v>
      </c>
      <c r="V5075" s="9">
        <v>15.700000000000003</v>
      </c>
    </row>
    <row r="5076" spans="1:22" ht="14.25" customHeight="1" x14ac:dyDescent="0.3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6">
        <v>13.904</v>
      </c>
      <c r="T5076" s="1">
        <v>2</v>
      </c>
      <c r="U5076" s="1">
        <v>0.2</v>
      </c>
      <c r="V5076" s="9">
        <v>4.5187999999999997</v>
      </c>
    </row>
    <row r="5077" spans="1:22" ht="14.25" customHeight="1" x14ac:dyDescent="0.3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6">
        <v>744.09999999999991</v>
      </c>
      <c r="T5077" s="1">
        <v>5</v>
      </c>
      <c r="U5077" s="1">
        <v>0.3</v>
      </c>
      <c r="V5077" s="9">
        <v>-95.670000000000044</v>
      </c>
    </row>
    <row r="5078" spans="1:22" ht="14.25" customHeight="1" x14ac:dyDescent="0.3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6">
        <v>44.840000000000011</v>
      </c>
      <c r="T5078" s="1">
        <v>5</v>
      </c>
      <c r="U5078" s="1">
        <v>0.2</v>
      </c>
      <c r="V5078" s="9">
        <v>5.6049999999999951</v>
      </c>
    </row>
    <row r="5079" spans="1:22" ht="14.25" customHeight="1" x14ac:dyDescent="0.3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6">
        <v>401.59000000000003</v>
      </c>
      <c r="T5079" s="1">
        <v>2</v>
      </c>
      <c r="U5079" s="1">
        <v>0.3</v>
      </c>
      <c r="V5079" s="9">
        <v>-131.95100000000002</v>
      </c>
    </row>
    <row r="5080" spans="1:22" ht="14.25" customHeight="1" x14ac:dyDescent="0.3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6">
        <v>18.240000000000002</v>
      </c>
      <c r="T5080" s="1">
        <v>3</v>
      </c>
      <c r="U5080" s="1">
        <v>0</v>
      </c>
      <c r="V5080" s="9">
        <v>8.5727999999999991</v>
      </c>
    </row>
    <row r="5081" spans="1:22" ht="14.25" customHeight="1" x14ac:dyDescent="0.3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6">
        <v>359.49899999999997</v>
      </c>
      <c r="T5081" s="1">
        <v>3</v>
      </c>
      <c r="U5081" s="1">
        <v>0.15</v>
      </c>
      <c r="V5081" s="9">
        <v>-29.605799999999981</v>
      </c>
    </row>
    <row r="5082" spans="1:22" ht="14.25" customHeight="1" x14ac:dyDescent="0.3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6">
        <v>10.48</v>
      </c>
      <c r="T5082" s="1">
        <v>1</v>
      </c>
      <c r="U5082" s="1">
        <v>0</v>
      </c>
      <c r="V5082" s="9">
        <v>2.8296000000000001</v>
      </c>
    </row>
    <row r="5083" spans="1:22" ht="14.25" customHeight="1" x14ac:dyDescent="0.3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6">
        <v>20.736000000000004</v>
      </c>
      <c r="T5083" s="1">
        <v>4</v>
      </c>
      <c r="U5083" s="1">
        <v>0.2</v>
      </c>
      <c r="V5083" s="9">
        <v>7.2576000000000001</v>
      </c>
    </row>
    <row r="5084" spans="1:22" ht="14.25" customHeight="1" x14ac:dyDescent="0.3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6">
        <v>35.167999999999999</v>
      </c>
      <c r="T5084" s="1">
        <v>4</v>
      </c>
      <c r="U5084" s="1">
        <v>0.2</v>
      </c>
      <c r="V5084" s="9">
        <v>8.3524000000000012</v>
      </c>
    </row>
    <row r="5085" spans="1:22" ht="14.25" customHeight="1" x14ac:dyDescent="0.3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6">
        <v>64.704000000000008</v>
      </c>
      <c r="T5085" s="1">
        <v>3</v>
      </c>
      <c r="U5085" s="1">
        <v>0.2</v>
      </c>
      <c r="V5085" s="9">
        <v>23.455199999999998</v>
      </c>
    </row>
    <row r="5086" spans="1:22" ht="14.25" customHeight="1" x14ac:dyDescent="0.3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6">
        <v>105.52</v>
      </c>
      <c r="T5086" s="1">
        <v>4</v>
      </c>
      <c r="U5086" s="1">
        <v>0</v>
      </c>
      <c r="V5086" s="9">
        <v>48.539199999999994</v>
      </c>
    </row>
    <row r="5087" spans="1:22" ht="14.25" customHeight="1" x14ac:dyDescent="0.3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6">
        <v>5.7919999999999989</v>
      </c>
      <c r="T5087" s="1">
        <v>2</v>
      </c>
      <c r="U5087" s="1">
        <v>0.8</v>
      </c>
      <c r="V5087" s="9">
        <v>-9.5568000000000026</v>
      </c>
    </row>
    <row r="5088" spans="1:22" ht="14.25" customHeight="1" x14ac:dyDescent="0.3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6">
        <v>466.15799999999996</v>
      </c>
      <c r="T5088" s="1">
        <v>7</v>
      </c>
      <c r="U5088" s="1">
        <v>0.4</v>
      </c>
      <c r="V5088" s="9">
        <v>-93.231599999999958</v>
      </c>
    </row>
    <row r="5089" spans="1:22" ht="14.25" customHeight="1" x14ac:dyDescent="0.3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6">
        <v>10.312000000000001</v>
      </c>
      <c r="T5089" s="1">
        <v>1</v>
      </c>
      <c r="U5089" s="1">
        <v>0.2</v>
      </c>
      <c r="V5089" s="9">
        <v>-1.2890000000000006</v>
      </c>
    </row>
    <row r="5090" spans="1:22" ht="14.25" customHeight="1" x14ac:dyDescent="0.3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6">
        <v>2.556</v>
      </c>
      <c r="T5090" s="1">
        <v>3</v>
      </c>
      <c r="U5090" s="1">
        <v>0.7</v>
      </c>
      <c r="V5090" s="9">
        <v>-1.7892000000000001</v>
      </c>
    </row>
    <row r="5091" spans="1:22" ht="14.25" customHeight="1" x14ac:dyDescent="0.3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6">
        <v>7.9680000000000009</v>
      </c>
      <c r="T5091" s="1">
        <v>2</v>
      </c>
      <c r="U5091" s="1">
        <v>0.2</v>
      </c>
      <c r="V5091" s="9">
        <v>2.8884000000000007</v>
      </c>
    </row>
    <row r="5092" spans="1:22" ht="14.25" customHeight="1" x14ac:dyDescent="0.3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6">
        <v>8.7840000000000007</v>
      </c>
      <c r="T5092" s="1">
        <v>1</v>
      </c>
      <c r="U5092" s="1">
        <v>0.2</v>
      </c>
      <c r="V5092" s="9">
        <v>3.1842000000000001</v>
      </c>
    </row>
    <row r="5093" spans="1:22" ht="14.25" customHeight="1" x14ac:dyDescent="0.3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6">
        <v>3.024</v>
      </c>
      <c r="T5093" s="1">
        <v>3</v>
      </c>
      <c r="U5093" s="1">
        <v>0.2</v>
      </c>
      <c r="V5093" s="9">
        <v>-0.6048</v>
      </c>
    </row>
    <row r="5094" spans="1:22" ht="14.25" customHeight="1" x14ac:dyDescent="0.3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6">
        <v>51.449999999999996</v>
      </c>
      <c r="T5094" s="1">
        <v>3</v>
      </c>
      <c r="U5094" s="1">
        <v>0</v>
      </c>
      <c r="V5094" s="9">
        <v>13.891499999999999</v>
      </c>
    </row>
    <row r="5095" spans="1:22" ht="14.25" customHeight="1" x14ac:dyDescent="0.3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6">
        <v>14.015999999999996</v>
      </c>
      <c r="T5095" s="1">
        <v>4</v>
      </c>
      <c r="U5095" s="1">
        <v>0.8</v>
      </c>
      <c r="V5095" s="9">
        <v>-31.536000000000001</v>
      </c>
    </row>
    <row r="5096" spans="1:22" ht="14.25" customHeight="1" x14ac:dyDescent="0.3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6">
        <v>214.95000000000002</v>
      </c>
      <c r="T5096" s="1">
        <v>5</v>
      </c>
      <c r="U5096" s="1">
        <v>0.5</v>
      </c>
      <c r="V5096" s="9">
        <v>-120.37200000000003</v>
      </c>
    </row>
    <row r="5097" spans="1:22" ht="14.25" customHeight="1" x14ac:dyDescent="0.3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6">
        <v>35.04</v>
      </c>
      <c r="T5097" s="1">
        <v>4</v>
      </c>
      <c r="U5097" s="1">
        <v>0.2</v>
      </c>
      <c r="V5097" s="9">
        <v>-7.0080000000000044</v>
      </c>
    </row>
    <row r="5098" spans="1:22" ht="14.25" customHeight="1" x14ac:dyDescent="0.3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6">
        <v>10.776000000000002</v>
      </c>
      <c r="T5098" s="1">
        <v>3</v>
      </c>
      <c r="U5098" s="1">
        <v>0.6</v>
      </c>
      <c r="V5098" s="9">
        <v>-4.8491999999999997</v>
      </c>
    </row>
    <row r="5099" spans="1:22" ht="14.25" customHeight="1" x14ac:dyDescent="0.3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6">
        <v>4.5999999999999988</v>
      </c>
      <c r="T5099" s="1">
        <v>2</v>
      </c>
      <c r="U5099" s="1">
        <v>0.8</v>
      </c>
      <c r="V5099" s="9">
        <v>-8.0500000000000025</v>
      </c>
    </row>
    <row r="5100" spans="1:22" ht="14.25" customHeight="1" x14ac:dyDescent="0.3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6">
        <v>35.167999999999999</v>
      </c>
      <c r="T5100" s="1">
        <v>2</v>
      </c>
      <c r="U5100" s="1">
        <v>0.2</v>
      </c>
      <c r="V5100" s="9">
        <v>-8.3524000000000012</v>
      </c>
    </row>
    <row r="5101" spans="1:22" ht="14.25" customHeight="1" x14ac:dyDescent="0.3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6">
        <v>19.152000000000001</v>
      </c>
      <c r="T5101" s="1">
        <v>3</v>
      </c>
      <c r="U5101" s="1">
        <v>0.2</v>
      </c>
      <c r="V5101" s="9">
        <v>6.4638000000000009</v>
      </c>
    </row>
    <row r="5102" spans="1:22" ht="14.25" customHeight="1" x14ac:dyDescent="0.3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6">
        <v>4.4479999999999995</v>
      </c>
      <c r="T5102" s="1">
        <v>2</v>
      </c>
      <c r="U5102" s="1">
        <v>0.2</v>
      </c>
      <c r="V5102" s="9">
        <v>0.3335999999999999</v>
      </c>
    </row>
    <row r="5103" spans="1:22" ht="14.25" customHeight="1" x14ac:dyDescent="0.3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6">
        <v>5.1840000000000011</v>
      </c>
      <c r="T5103" s="1">
        <v>1</v>
      </c>
      <c r="U5103" s="1">
        <v>0.2</v>
      </c>
      <c r="V5103" s="9">
        <v>1.8792</v>
      </c>
    </row>
    <row r="5104" spans="1:22" ht="14.25" customHeight="1" x14ac:dyDescent="0.3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6">
        <v>15.552000000000003</v>
      </c>
      <c r="T5104" s="1">
        <v>3</v>
      </c>
      <c r="U5104" s="1">
        <v>0.2</v>
      </c>
      <c r="V5104" s="9">
        <v>5.4432</v>
      </c>
    </row>
    <row r="5105" spans="1:22" ht="14.25" customHeight="1" x14ac:dyDescent="0.3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6">
        <v>40.032000000000004</v>
      </c>
      <c r="T5105" s="1">
        <v>6</v>
      </c>
      <c r="U5105" s="1">
        <v>0.2</v>
      </c>
      <c r="V5105" s="9">
        <v>12.509999999999993</v>
      </c>
    </row>
    <row r="5106" spans="1:22" ht="14.25" customHeight="1" x14ac:dyDescent="0.3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6">
        <v>16.776000000000003</v>
      </c>
      <c r="T5106" s="1">
        <v>3</v>
      </c>
      <c r="U5106" s="1">
        <v>0.2</v>
      </c>
      <c r="V5106" s="9">
        <v>5.0327999999999999</v>
      </c>
    </row>
    <row r="5107" spans="1:22" ht="14.25" customHeight="1" x14ac:dyDescent="0.3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6">
        <v>186.304</v>
      </c>
      <c r="T5107" s="1">
        <v>4</v>
      </c>
      <c r="U5107" s="1">
        <v>0.2</v>
      </c>
      <c r="V5107" s="9">
        <v>13.972799999999999</v>
      </c>
    </row>
    <row r="5108" spans="1:22" ht="14.25" customHeight="1" x14ac:dyDescent="0.3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6">
        <v>66.36</v>
      </c>
      <c r="T5108" s="1">
        <v>4</v>
      </c>
      <c r="U5108" s="1">
        <v>0</v>
      </c>
      <c r="V5108" s="9">
        <v>23.225999999999999</v>
      </c>
    </row>
    <row r="5109" spans="1:22" ht="14.25" customHeight="1" x14ac:dyDescent="0.3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6">
        <v>42.047999999999995</v>
      </c>
      <c r="T5109" s="1">
        <v>9</v>
      </c>
      <c r="U5109" s="1">
        <v>0.2</v>
      </c>
      <c r="V5109" s="9">
        <v>5.2559999999999985</v>
      </c>
    </row>
    <row r="5110" spans="1:22" ht="14.25" customHeight="1" x14ac:dyDescent="0.3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6">
        <v>67.92</v>
      </c>
      <c r="T5110" s="1">
        <v>5</v>
      </c>
      <c r="U5110" s="1">
        <v>0.2</v>
      </c>
      <c r="V5110" s="9">
        <v>6.7920000000000016</v>
      </c>
    </row>
    <row r="5111" spans="1:22" ht="14.25" customHeight="1" x14ac:dyDescent="0.3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6">
        <v>52.512</v>
      </c>
      <c r="T5111" s="1">
        <v>6</v>
      </c>
      <c r="U5111" s="1">
        <v>0.2</v>
      </c>
      <c r="V5111" s="9">
        <v>19.692</v>
      </c>
    </row>
    <row r="5112" spans="1:22" ht="14.25" customHeight="1" x14ac:dyDescent="0.3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6">
        <v>186.91200000000001</v>
      </c>
      <c r="T5112" s="1">
        <v>6</v>
      </c>
      <c r="U5112" s="1">
        <v>0.2</v>
      </c>
      <c r="V5112" s="9">
        <v>-35.046000000000028</v>
      </c>
    </row>
    <row r="5113" spans="1:22" ht="14.25" customHeight="1" x14ac:dyDescent="0.3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6">
        <v>10.048000000000002</v>
      </c>
      <c r="T5113" s="1">
        <v>4</v>
      </c>
      <c r="U5113" s="1">
        <v>0.2</v>
      </c>
      <c r="V5113" s="9">
        <v>3.1399999999999988</v>
      </c>
    </row>
    <row r="5114" spans="1:22" ht="14.25" customHeight="1" x14ac:dyDescent="0.3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6">
        <v>17.496000000000002</v>
      </c>
      <c r="T5114" s="1">
        <v>9</v>
      </c>
      <c r="U5114" s="1">
        <v>0.6</v>
      </c>
      <c r="V5114" s="9">
        <v>-7.4357999999999969</v>
      </c>
    </row>
    <row r="5115" spans="1:22" ht="14.25" customHeight="1" x14ac:dyDescent="0.3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6">
        <v>15.552000000000003</v>
      </c>
      <c r="T5115" s="1">
        <v>3</v>
      </c>
      <c r="U5115" s="1">
        <v>0.2</v>
      </c>
      <c r="V5115" s="9">
        <v>5.4432</v>
      </c>
    </row>
    <row r="5116" spans="1:22" ht="14.25" customHeight="1" x14ac:dyDescent="0.3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6">
        <v>10.776000000000002</v>
      </c>
      <c r="T5116" s="1">
        <v>3</v>
      </c>
      <c r="U5116" s="1">
        <v>0.2</v>
      </c>
      <c r="V5116" s="9">
        <v>3.3674999999999984</v>
      </c>
    </row>
    <row r="5117" spans="1:22" ht="14.25" customHeight="1" x14ac:dyDescent="0.3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6">
        <v>3.3040000000000003</v>
      </c>
      <c r="T5117" s="1">
        <v>1</v>
      </c>
      <c r="U5117" s="1">
        <v>0.2</v>
      </c>
      <c r="V5117" s="9">
        <v>1.0737999999999999</v>
      </c>
    </row>
    <row r="5118" spans="1:22" ht="14.25" customHeight="1" x14ac:dyDescent="0.3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6">
        <v>35.479999999999997</v>
      </c>
      <c r="T5118" s="1">
        <v>1</v>
      </c>
      <c r="U5118" s="1">
        <v>0</v>
      </c>
      <c r="V5118" s="9">
        <v>0</v>
      </c>
    </row>
    <row r="5119" spans="1:22" ht="14.25" customHeight="1" x14ac:dyDescent="0.3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6">
        <v>34.44</v>
      </c>
      <c r="T5119" s="1">
        <v>3</v>
      </c>
      <c r="U5119" s="1">
        <v>0</v>
      </c>
      <c r="V5119" s="9">
        <v>16.186799999999998</v>
      </c>
    </row>
    <row r="5120" spans="1:22" ht="14.25" customHeight="1" x14ac:dyDescent="0.3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6">
        <v>629.92999999999995</v>
      </c>
      <c r="T5120" s="1">
        <v>7</v>
      </c>
      <c r="U5120" s="1">
        <v>0</v>
      </c>
      <c r="V5120" s="9">
        <v>296.06709999999998</v>
      </c>
    </row>
    <row r="5121" spans="1:22" ht="14.25" customHeight="1" x14ac:dyDescent="0.3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6">
        <v>79.056000000000012</v>
      </c>
      <c r="T5121" s="1">
        <v>9</v>
      </c>
      <c r="U5121" s="1">
        <v>0.2</v>
      </c>
      <c r="V5121" s="9">
        <v>28.657800000000002</v>
      </c>
    </row>
    <row r="5122" spans="1:22" ht="14.25" customHeight="1" x14ac:dyDescent="0.3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6">
        <v>232.54999999999998</v>
      </c>
      <c r="T5122" s="1">
        <v>5</v>
      </c>
      <c r="U5122" s="1">
        <v>0</v>
      </c>
      <c r="V5122" s="9">
        <v>9.3019999999999925</v>
      </c>
    </row>
    <row r="5123" spans="1:22" ht="14.25" customHeight="1" x14ac:dyDescent="0.3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6">
        <v>99.98</v>
      </c>
      <c r="T5123" s="1">
        <v>2</v>
      </c>
      <c r="U5123" s="1">
        <v>0</v>
      </c>
      <c r="V5123" s="9">
        <v>42.991400000000006</v>
      </c>
    </row>
    <row r="5124" spans="1:22" ht="14.25" customHeight="1" x14ac:dyDescent="0.3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6">
        <v>19.440000000000001</v>
      </c>
      <c r="T5124" s="1">
        <v>3</v>
      </c>
      <c r="U5124" s="1">
        <v>0</v>
      </c>
      <c r="V5124" s="9">
        <v>9.3312000000000008</v>
      </c>
    </row>
    <row r="5125" spans="1:22" ht="14.25" customHeight="1" x14ac:dyDescent="0.3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6">
        <v>12.96</v>
      </c>
      <c r="T5125" s="1">
        <v>2</v>
      </c>
      <c r="U5125" s="1">
        <v>0</v>
      </c>
      <c r="V5125" s="9">
        <v>6.3504000000000005</v>
      </c>
    </row>
    <row r="5126" spans="1:22" ht="14.25" customHeight="1" x14ac:dyDescent="0.3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6">
        <v>464.29200000000003</v>
      </c>
      <c r="T5126" s="1">
        <v>9</v>
      </c>
      <c r="U5126" s="1">
        <v>0.4</v>
      </c>
      <c r="V5126" s="9">
        <v>-108.33479999999997</v>
      </c>
    </row>
    <row r="5127" spans="1:22" ht="14.25" customHeight="1" x14ac:dyDescent="0.3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6">
        <v>68.459999999999994</v>
      </c>
      <c r="T5127" s="1">
        <v>7</v>
      </c>
      <c r="U5127" s="1">
        <v>0</v>
      </c>
      <c r="V5127" s="9">
        <v>31.491599999999995</v>
      </c>
    </row>
    <row r="5128" spans="1:22" ht="14.25" customHeight="1" x14ac:dyDescent="0.3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6">
        <v>2799.96</v>
      </c>
      <c r="T5128" s="1">
        <v>4</v>
      </c>
      <c r="U5128" s="1">
        <v>0</v>
      </c>
      <c r="V5128" s="9">
        <v>1371.9803999999999</v>
      </c>
    </row>
    <row r="5129" spans="1:22" ht="14.25" customHeight="1" x14ac:dyDescent="0.3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6">
        <v>601.29999999999995</v>
      </c>
      <c r="T5129" s="1">
        <v>2</v>
      </c>
      <c r="U5129" s="1">
        <v>0</v>
      </c>
      <c r="V5129" s="9">
        <v>198.42899999999997</v>
      </c>
    </row>
    <row r="5130" spans="1:22" ht="14.25" customHeight="1" x14ac:dyDescent="0.3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6">
        <v>16.989999999999998</v>
      </c>
      <c r="T5130" s="1">
        <v>1</v>
      </c>
      <c r="U5130" s="1">
        <v>0</v>
      </c>
      <c r="V5130" s="9">
        <v>4.4173999999999989</v>
      </c>
    </row>
    <row r="5131" spans="1:22" ht="14.25" customHeight="1" x14ac:dyDescent="0.3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6">
        <v>287.96999999999997</v>
      </c>
      <c r="T5131" s="1">
        <v>3</v>
      </c>
      <c r="U5131" s="1">
        <v>0</v>
      </c>
      <c r="V5131" s="9">
        <v>80.631600000000006</v>
      </c>
    </row>
    <row r="5132" spans="1:22" ht="14.25" customHeight="1" x14ac:dyDescent="0.3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6">
        <v>44.820000000000007</v>
      </c>
      <c r="T5132" s="1">
        <v>9</v>
      </c>
      <c r="U5132" s="1">
        <v>0</v>
      </c>
      <c r="V5132" s="9">
        <v>21.065400000000004</v>
      </c>
    </row>
    <row r="5133" spans="1:22" ht="14.25" customHeight="1" x14ac:dyDescent="0.3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6">
        <v>101.12</v>
      </c>
      <c r="T5133" s="1">
        <v>8</v>
      </c>
      <c r="U5133" s="1">
        <v>0</v>
      </c>
      <c r="V5133" s="9">
        <v>37.414400000000001</v>
      </c>
    </row>
    <row r="5134" spans="1:22" ht="14.25" customHeight="1" x14ac:dyDescent="0.3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6">
        <v>107.97600000000001</v>
      </c>
      <c r="T5134" s="1">
        <v>3</v>
      </c>
      <c r="U5134" s="1">
        <v>0.2</v>
      </c>
      <c r="V5134" s="9">
        <v>37.791599999999988</v>
      </c>
    </row>
    <row r="5135" spans="1:22" ht="14.25" customHeight="1" x14ac:dyDescent="0.3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6">
        <v>58.730000000000004</v>
      </c>
      <c r="T5135" s="1">
        <v>7</v>
      </c>
      <c r="U5135" s="1">
        <v>0</v>
      </c>
      <c r="V5135" s="9">
        <v>14.682500000000001</v>
      </c>
    </row>
    <row r="5136" spans="1:22" ht="14.25" customHeight="1" x14ac:dyDescent="0.3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6">
        <v>93.344000000000008</v>
      </c>
      <c r="T5136" s="1">
        <v>4</v>
      </c>
      <c r="U5136" s="1">
        <v>0.2</v>
      </c>
      <c r="V5136" s="9">
        <v>32.670400000000001</v>
      </c>
    </row>
    <row r="5137" spans="1:22" ht="14.25" customHeight="1" x14ac:dyDescent="0.3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6">
        <v>17.05</v>
      </c>
      <c r="T5137" s="1">
        <v>5</v>
      </c>
      <c r="U5137" s="1">
        <v>0</v>
      </c>
      <c r="V5137" s="9">
        <v>8.1840000000000011</v>
      </c>
    </row>
    <row r="5138" spans="1:22" ht="14.25" customHeight="1" x14ac:dyDescent="0.3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6">
        <v>8.0960000000000001</v>
      </c>
      <c r="T5138" s="1">
        <v>2</v>
      </c>
      <c r="U5138" s="1">
        <v>0.2</v>
      </c>
      <c r="V5138" s="9">
        <v>2.7323999999999993</v>
      </c>
    </row>
    <row r="5139" spans="1:22" ht="14.25" customHeight="1" x14ac:dyDescent="0.3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6">
        <v>30.36</v>
      </c>
      <c r="T5139" s="1">
        <v>4</v>
      </c>
      <c r="U5139" s="1">
        <v>0</v>
      </c>
      <c r="V5139" s="9">
        <v>13.0548</v>
      </c>
    </row>
    <row r="5140" spans="1:22" ht="14.25" customHeight="1" x14ac:dyDescent="0.3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6">
        <v>23.34</v>
      </c>
      <c r="T5140" s="1">
        <v>3</v>
      </c>
      <c r="U5140" s="1">
        <v>0</v>
      </c>
      <c r="V5140" s="9">
        <v>10.969799999999999</v>
      </c>
    </row>
    <row r="5141" spans="1:22" ht="14.25" customHeight="1" x14ac:dyDescent="0.3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6">
        <v>51.550000000000004</v>
      </c>
      <c r="T5141" s="1">
        <v>5</v>
      </c>
      <c r="U5141" s="1">
        <v>0</v>
      </c>
      <c r="V5141" s="9">
        <v>24.2285</v>
      </c>
    </row>
    <row r="5142" spans="1:22" ht="14.25" customHeight="1" x14ac:dyDescent="0.3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6">
        <v>119.9</v>
      </c>
      <c r="T5142" s="1">
        <v>2</v>
      </c>
      <c r="U5142" s="1">
        <v>0</v>
      </c>
      <c r="V5142" s="9">
        <v>43.164000000000001</v>
      </c>
    </row>
    <row r="5143" spans="1:22" ht="14.25" customHeight="1" x14ac:dyDescent="0.3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6">
        <v>1317.492</v>
      </c>
      <c r="T5143" s="1">
        <v>6</v>
      </c>
      <c r="U5143" s="1">
        <v>0.1</v>
      </c>
      <c r="V5143" s="9">
        <v>292.77599999999995</v>
      </c>
    </row>
    <row r="5144" spans="1:22" ht="14.25" customHeight="1" x14ac:dyDescent="0.3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6">
        <v>63.84</v>
      </c>
      <c r="T5144" s="1">
        <v>8</v>
      </c>
      <c r="U5144" s="1">
        <v>0</v>
      </c>
      <c r="V5144" s="9">
        <v>18.513599999999997</v>
      </c>
    </row>
    <row r="5145" spans="1:22" ht="14.25" customHeight="1" x14ac:dyDescent="0.3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6">
        <v>3.5920000000000005</v>
      </c>
      <c r="T5145" s="1">
        <v>1</v>
      </c>
      <c r="U5145" s="1">
        <v>0.2</v>
      </c>
      <c r="V5145" s="9">
        <v>1.1224999999999996</v>
      </c>
    </row>
    <row r="5146" spans="1:22" ht="14.25" customHeight="1" x14ac:dyDescent="0.3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6">
        <v>86.26</v>
      </c>
      <c r="T5146" s="1">
        <v>2</v>
      </c>
      <c r="U5146" s="1">
        <v>0</v>
      </c>
      <c r="V5146" s="9">
        <v>29.328400000000002</v>
      </c>
    </row>
    <row r="5147" spans="1:22" ht="14.25" customHeight="1" x14ac:dyDescent="0.3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6">
        <v>139.04</v>
      </c>
      <c r="T5147" s="1">
        <v>4</v>
      </c>
      <c r="U5147" s="1">
        <v>0</v>
      </c>
      <c r="V5147" s="9">
        <v>38.931200000000004</v>
      </c>
    </row>
    <row r="5148" spans="1:22" ht="14.25" customHeight="1" x14ac:dyDescent="0.3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6">
        <v>46.8</v>
      </c>
      <c r="T5148" s="1">
        <v>4</v>
      </c>
      <c r="U5148" s="1">
        <v>0</v>
      </c>
      <c r="V5148" s="9">
        <v>16.38</v>
      </c>
    </row>
    <row r="5149" spans="1:22" ht="14.25" customHeight="1" x14ac:dyDescent="0.3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6">
        <v>8.5440000000000005</v>
      </c>
      <c r="T5149" s="1">
        <v>4</v>
      </c>
      <c r="U5149" s="1">
        <v>0.2</v>
      </c>
      <c r="V5149" s="9">
        <v>1.9223999999999997</v>
      </c>
    </row>
    <row r="5150" spans="1:22" ht="14.25" customHeight="1" x14ac:dyDescent="0.3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6">
        <v>842.37600000000009</v>
      </c>
      <c r="T5150" s="1">
        <v>3</v>
      </c>
      <c r="U5150" s="1">
        <v>0.2</v>
      </c>
      <c r="V5150" s="9">
        <v>105.29699999999988</v>
      </c>
    </row>
    <row r="5151" spans="1:22" ht="14.25" customHeight="1" x14ac:dyDescent="0.3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6">
        <v>1214.8499999999999</v>
      </c>
      <c r="T5151" s="1">
        <v>3</v>
      </c>
      <c r="U5151" s="1">
        <v>0</v>
      </c>
      <c r="V5151" s="9">
        <v>352.30649999999997</v>
      </c>
    </row>
    <row r="5152" spans="1:22" ht="14.25" customHeight="1" x14ac:dyDescent="0.3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6">
        <v>67.78</v>
      </c>
      <c r="T5152" s="1">
        <v>2</v>
      </c>
      <c r="U5152" s="1">
        <v>0</v>
      </c>
      <c r="V5152" s="9">
        <v>16.945</v>
      </c>
    </row>
    <row r="5153" spans="1:22" ht="14.25" customHeight="1" x14ac:dyDescent="0.3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6">
        <v>39.900000000000006</v>
      </c>
      <c r="T5153" s="1">
        <v>5</v>
      </c>
      <c r="U5153" s="1">
        <v>0</v>
      </c>
      <c r="V5153" s="9">
        <v>10.373999999999999</v>
      </c>
    </row>
    <row r="5154" spans="1:22" ht="14.25" customHeight="1" x14ac:dyDescent="0.3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6">
        <v>2.6880000000000002</v>
      </c>
      <c r="T5154" s="1">
        <v>1</v>
      </c>
      <c r="U5154" s="1">
        <v>0.2</v>
      </c>
      <c r="V5154" s="9">
        <v>0.83999999999999975</v>
      </c>
    </row>
    <row r="5155" spans="1:22" ht="14.25" customHeight="1" x14ac:dyDescent="0.3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6">
        <v>6.6000000000000005</v>
      </c>
      <c r="T5155" s="1">
        <v>3</v>
      </c>
      <c r="U5155" s="1">
        <v>0</v>
      </c>
      <c r="V5155" s="9">
        <v>2.9040000000000008</v>
      </c>
    </row>
    <row r="5156" spans="1:22" ht="14.25" customHeight="1" x14ac:dyDescent="0.3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6">
        <v>28.4</v>
      </c>
      <c r="T5156" s="1">
        <v>4</v>
      </c>
      <c r="U5156" s="1">
        <v>0</v>
      </c>
      <c r="V5156" s="9">
        <v>13.063999999999998</v>
      </c>
    </row>
    <row r="5157" spans="1:22" ht="14.25" customHeight="1" x14ac:dyDescent="0.3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6">
        <v>212.94</v>
      </c>
      <c r="T5157" s="1">
        <v>3</v>
      </c>
      <c r="U5157" s="1">
        <v>0</v>
      </c>
      <c r="V5157" s="9">
        <v>34.070399999999999</v>
      </c>
    </row>
    <row r="5158" spans="1:22" ht="14.25" customHeight="1" x14ac:dyDescent="0.3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6">
        <v>1001.5840000000001</v>
      </c>
      <c r="T5158" s="1">
        <v>2</v>
      </c>
      <c r="U5158" s="1">
        <v>0.2</v>
      </c>
      <c r="V5158" s="9">
        <v>125.19799999999992</v>
      </c>
    </row>
    <row r="5159" spans="1:22" ht="14.25" customHeight="1" x14ac:dyDescent="0.3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6">
        <v>569.05799999999999</v>
      </c>
      <c r="T5159" s="1">
        <v>3</v>
      </c>
      <c r="U5159" s="1">
        <v>0.3</v>
      </c>
      <c r="V5159" s="9">
        <v>-178.84680000000006</v>
      </c>
    </row>
    <row r="5160" spans="1:22" ht="14.25" customHeight="1" x14ac:dyDescent="0.3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6">
        <v>14.224000000000002</v>
      </c>
      <c r="T5160" s="1">
        <v>2</v>
      </c>
      <c r="U5160" s="1">
        <v>0.6</v>
      </c>
      <c r="V5160" s="9">
        <v>-10.312400000000004</v>
      </c>
    </row>
    <row r="5161" spans="1:22" ht="14.25" customHeight="1" x14ac:dyDescent="0.3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6">
        <v>105.584</v>
      </c>
      <c r="T5161" s="1">
        <v>2</v>
      </c>
      <c r="U5161" s="1">
        <v>0.2</v>
      </c>
      <c r="V5161" s="9">
        <v>9.2386000000000053</v>
      </c>
    </row>
    <row r="5162" spans="1:22" ht="14.25" customHeight="1" x14ac:dyDescent="0.3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6">
        <v>68.720000000000013</v>
      </c>
      <c r="T5162" s="1">
        <v>2</v>
      </c>
      <c r="U5162" s="1">
        <v>0.2</v>
      </c>
      <c r="V5162" s="9">
        <v>-14.603000000000005</v>
      </c>
    </row>
    <row r="5163" spans="1:22" ht="14.25" customHeight="1" x14ac:dyDescent="0.3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6">
        <v>1367.84</v>
      </c>
      <c r="T5163" s="1">
        <v>8</v>
      </c>
      <c r="U5163" s="1">
        <v>0</v>
      </c>
      <c r="V5163" s="9">
        <v>259.88959999999997</v>
      </c>
    </row>
    <row r="5164" spans="1:22" ht="14.25" customHeight="1" x14ac:dyDescent="0.3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6">
        <v>301.95999999999998</v>
      </c>
      <c r="T5164" s="1">
        <v>2</v>
      </c>
      <c r="U5164" s="1">
        <v>0</v>
      </c>
      <c r="V5164" s="9">
        <v>33.215599999999995</v>
      </c>
    </row>
    <row r="5165" spans="1:22" ht="14.25" customHeight="1" x14ac:dyDescent="0.3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6">
        <v>170.35200000000003</v>
      </c>
      <c r="T5165" s="1">
        <v>3</v>
      </c>
      <c r="U5165" s="1">
        <v>0.2</v>
      </c>
      <c r="V5165" s="9">
        <v>-17.035200000000003</v>
      </c>
    </row>
    <row r="5166" spans="1:22" ht="14.25" customHeight="1" x14ac:dyDescent="0.3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6">
        <v>3.9</v>
      </c>
      <c r="T5166" s="1">
        <v>2</v>
      </c>
      <c r="U5166" s="1">
        <v>0</v>
      </c>
      <c r="V5166" s="9">
        <v>1.5209999999999999</v>
      </c>
    </row>
    <row r="5167" spans="1:22" ht="14.25" customHeight="1" x14ac:dyDescent="0.3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6">
        <v>12.84</v>
      </c>
      <c r="T5167" s="1">
        <v>3</v>
      </c>
      <c r="U5167" s="1">
        <v>0</v>
      </c>
      <c r="V5167" s="9">
        <v>5.7779999999999987</v>
      </c>
    </row>
    <row r="5168" spans="1:22" ht="14.25" customHeight="1" x14ac:dyDescent="0.3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6">
        <v>15.84</v>
      </c>
      <c r="T5168" s="1">
        <v>3</v>
      </c>
      <c r="U5168" s="1">
        <v>0</v>
      </c>
      <c r="V5168" s="9">
        <v>7.1280000000000001</v>
      </c>
    </row>
    <row r="5169" spans="1:22" ht="14.25" customHeight="1" x14ac:dyDescent="0.3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6">
        <v>563.93999999999994</v>
      </c>
      <c r="T5169" s="1">
        <v>3</v>
      </c>
      <c r="U5169" s="1">
        <v>0</v>
      </c>
      <c r="V5169" s="9">
        <v>112.78800000000001</v>
      </c>
    </row>
    <row r="5170" spans="1:22" ht="14.25" customHeight="1" x14ac:dyDescent="0.3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6">
        <v>62.94</v>
      </c>
      <c r="T5170" s="1">
        <v>3</v>
      </c>
      <c r="U5170" s="1">
        <v>0</v>
      </c>
      <c r="V5170" s="9">
        <v>11.958600000000001</v>
      </c>
    </row>
    <row r="5171" spans="1:22" ht="14.25" customHeight="1" x14ac:dyDescent="0.3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6">
        <v>535.41</v>
      </c>
      <c r="T5171" s="1">
        <v>3</v>
      </c>
      <c r="U5171" s="1">
        <v>0</v>
      </c>
      <c r="V5171" s="9">
        <v>160.62299999999993</v>
      </c>
    </row>
    <row r="5172" spans="1:22" ht="14.25" customHeight="1" x14ac:dyDescent="0.3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6">
        <v>3504.9</v>
      </c>
      <c r="T5172" s="1">
        <v>5</v>
      </c>
      <c r="U5172" s="1">
        <v>0</v>
      </c>
      <c r="V5172" s="9">
        <v>700.98000000000013</v>
      </c>
    </row>
    <row r="5173" spans="1:22" ht="14.25" customHeight="1" x14ac:dyDescent="0.3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6">
        <v>144.12</v>
      </c>
      <c r="T5173" s="1">
        <v>3</v>
      </c>
      <c r="U5173" s="1">
        <v>0</v>
      </c>
      <c r="V5173" s="9">
        <v>69.177599999999984</v>
      </c>
    </row>
    <row r="5174" spans="1:22" ht="14.25" customHeight="1" x14ac:dyDescent="0.3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6">
        <v>314.54999999999995</v>
      </c>
      <c r="T5174" s="1">
        <v>3</v>
      </c>
      <c r="U5174" s="1">
        <v>0</v>
      </c>
      <c r="V5174" s="9">
        <v>150.98399999999998</v>
      </c>
    </row>
    <row r="5175" spans="1:22" ht="14.25" customHeight="1" x14ac:dyDescent="0.3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6">
        <v>3.4079999999999999</v>
      </c>
      <c r="T5175" s="1">
        <v>1</v>
      </c>
      <c r="U5175" s="1">
        <v>0.2</v>
      </c>
      <c r="V5175" s="9">
        <v>0.89459999999999995</v>
      </c>
    </row>
    <row r="5176" spans="1:22" ht="14.25" customHeight="1" x14ac:dyDescent="0.3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6">
        <v>2.0719999999999996</v>
      </c>
      <c r="T5176" s="1">
        <v>2</v>
      </c>
      <c r="U5176" s="1">
        <v>0.8</v>
      </c>
      <c r="V5176" s="9">
        <v>-3.5224000000000011</v>
      </c>
    </row>
    <row r="5177" spans="1:22" ht="14.25" customHeight="1" x14ac:dyDescent="0.3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6">
        <v>328.39919999999995</v>
      </c>
      <c r="T5177" s="1">
        <v>3</v>
      </c>
      <c r="U5177" s="1">
        <v>0.32</v>
      </c>
      <c r="V5177" s="9">
        <v>-91.758599999999973</v>
      </c>
    </row>
    <row r="5178" spans="1:22" ht="14.25" customHeight="1" x14ac:dyDescent="0.3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6">
        <v>53.248000000000005</v>
      </c>
      <c r="T5178" s="1">
        <v>2</v>
      </c>
      <c r="U5178" s="1">
        <v>0.2</v>
      </c>
      <c r="V5178" s="9">
        <v>19.968</v>
      </c>
    </row>
    <row r="5179" spans="1:22" ht="14.25" customHeight="1" x14ac:dyDescent="0.3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6">
        <v>4.9920000000000009</v>
      </c>
      <c r="T5179" s="1">
        <v>3</v>
      </c>
      <c r="U5179" s="1">
        <v>0.2</v>
      </c>
      <c r="V5179" s="9">
        <v>1.6848000000000001</v>
      </c>
    </row>
    <row r="5180" spans="1:22" ht="14.25" customHeight="1" x14ac:dyDescent="0.3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6">
        <v>37.68</v>
      </c>
      <c r="T5180" s="1">
        <v>2</v>
      </c>
      <c r="U5180" s="1">
        <v>0</v>
      </c>
      <c r="V5180" s="9">
        <v>15.825600000000001</v>
      </c>
    </row>
    <row r="5181" spans="1:22" ht="14.25" customHeight="1" x14ac:dyDescent="0.3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6">
        <v>258.57600000000002</v>
      </c>
      <c r="T5181" s="1">
        <v>2</v>
      </c>
      <c r="U5181" s="1">
        <v>0.2</v>
      </c>
      <c r="V5181" s="9">
        <v>19.393200000000007</v>
      </c>
    </row>
    <row r="5182" spans="1:22" ht="14.25" customHeight="1" x14ac:dyDescent="0.3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6">
        <v>75.84</v>
      </c>
      <c r="T5182" s="1">
        <v>2</v>
      </c>
      <c r="U5182" s="1">
        <v>0</v>
      </c>
      <c r="V5182" s="9">
        <v>29.577600000000004</v>
      </c>
    </row>
    <row r="5183" spans="1:22" ht="14.25" customHeight="1" x14ac:dyDescent="0.3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6">
        <v>45.36</v>
      </c>
      <c r="T5183" s="1">
        <v>7</v>
      </c>
      <c r="U5183" s="1">
        <v>0</v>
      </c>
      <c r="V5183" s="9">
        <v>21.772800000000004</v>
      </c>
    </row>
    <row r="5184" spans="1:22" ht="14.25" customHeight="1" x14ac:dyDescent="0.3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6">
        <v>45.78</v>
      </c>
      <c r="T5184" s="1">
        <v>3</v>
      </c>
      <c r="U5184" s="1">
        <v>0</v>
      </c>
      <c r="V5184" s="9">
        <v>22.89</v>
      </c>
    </row>
    <row r="5185" spans="1:22" ht="14.25" customHeight="1" x14ac:dyDescent="0.3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6">
        <v>40.29</v>
      </c>
      <c r="T5185" s="1">
        <v>3</v>
      </c>
      <c r="U5185" s="1">
        <v>0</v>
      </c>
      <c r="V5185" s="9">
        <v>10.0725</v>
      </c>
    </row>
    <row r="5186" spans="1:22" ht="14.25" customHeight="1" x14ac:dyDescent="0.3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6">
        <v>38.71</v>
      </c>
      <c r="T5186" s="1">
        <v>7</v>
      </c>
      <c r="U5186" s="1">
        <v>0</v>
      </c>
      <c r="V5186" s="9">
        <v>17.8066</v>
      </c>
    </row>
    <row r="5187" spans="1:22" ht="14.25" customHeight="1" x14ac:dyDescent="0.3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6">
        <v>1801.6320000000001</v>
      </c>
      <c r="T5187" s="1">
        <v>6</v>
      </c>
      <c r="U5187" s="1">
        <v>0.2</v>
      </c>
      <c r="V5187" s="9">
        <v>-337.80600000000004</v>
      </c>
    </row>
    <row r="5188" spans="1:22" ht="14.25" customHeight="1" x14ac:dyDescent="0.3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6">
        <v>748.75200000000007</v>
      </c>
      <c r="T5188" s="1">
        <v>8</v>
      </c>
      <c r="U5188" s="1">
        <v>0.4</v>
      </c>
      <c r="V5188" s="9">
        <v>-162.22960000000006</v>
      </c>
    </row>
    <row r="5189" spans="1:22" ht="14.25" customHeight="1" x14ac:dyDescent="0.3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6">
        <v>199.96</v>
      </c>
      <c r="T5189" s="1">
        <v>4</v>
      </c>
      <c r="U5189" s="1">
        <v>0</v>
      </c>
      <c r="V5189" s="9">
        <v>15.996799999999979</v>
      </c>
    </row>
    <row r="5190" spans="1:22" ht="14.25" customHeight="1" x14ac:dyDescent="0.3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6">
        <v>1516.2</v>
      </c>
      <c r="T5190" s="1">
        <v>7</v>
      </c>
      <c r="U5190" s="1">
        <v>0</v>
      </c>
      <c r="V5190" s="9">
        <v>394.21199999999999</v>
      </c>
    </row>
    <row r="5191" spans="1:22" ht="14.25" customHeight="1" x14ac:dyDescent="0.3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6">
        <v>167.95200000000003</v>
      </c>
      <c r="T5191" s="1">
        <v>6</v>
      </c>
      <c r="U5191" s="1">
        <v>0.2</v>
      </c>
      <c r="V5191" s="9">
        <v>-27.292200000000001</v>
      </c>
    </row>
    <row r="5192" spans="1:22" ht="14.25" customHeight="1" x14ac:dyDescent="0.3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6">
        <v>45.04</v>
      </c>
      <c r="T5192" s="1">
        <v>2</v>
      </c>
      <c r="U5192" s="1">
        <v>0.2</v>
      </c>
      <c r="V5192" s="9">
        <v>4.5040000000000031</v>
      </c>
    </row>
    <row r="5193" spans="1:22" ht="14.25" customHeight="1" x14ac:dyDescent="0.3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6">
        <v>23.16</v>
      </c>
      <c r="T5193" s="1">
        <v>2</v>
      </c>
      <c r="U5193" s="1">
        <v>0</v>
      </c>
      <c r="V5193" s="9">
        <v>11.58</v>
      </c>
    </row>
    <row r="5194" spans="1:22" ht="14.25" customHeight="1" x14ac:dyDescent="0.3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6">
        <v>397.59999999999997</v>
      </c>
      <c r="T5194" s="1">
        <v>5</v>
      </c>
      <c r="U5194" s="1">
        <v>0</v>
      </c>
      <c r="V5194" s="9">
        <v>43.735999999999962</v>
      </c>
    </row>
    <row r="5195" spans="1:22" ht="14.25" customHeight="1" x14ac:dyDescent="0.3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6">
        <v>85.96</v>
      </c>
      <c r="T5195" s="1">
        <v>7</v>
      </c>
      <c r="U5195" s="1">
        <v>0</v>
      </c>
      <c r="V5195" s="9">
        <v>40.401199999999996</v>
      </c>
    </row>
    <row r="5196" spans="1:22" ht="14.25" customHeight="1" x14ac:dyDescent="0.3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6">
        <v>13.12</v>
      </c>
      <c r="T5196" s="1">
        <v>4</v>
      </c>
      <c r="U5196" s="1">
        <v>0</v>
      </c>
      <c r="V5196" s="9">
        <v>4.3295999999999992</v>
      </c>
    </row>
    <row r="5197" spans="1:22" ht="14.25" customHeight="1" x14ac:dyDescent="0.3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6">
        <v>45.660000000000004</v>
      </c>
      <c r="T5197" s="1">
        <v>3</v>
      </c>
      <c r="U5197" s="1">
        <v>0</v>
      </c>
      <c r="V5197" s="9">
        <v>22.3734</v>
      </c>
    </row>
    <row r="5198" spans="1:22" ht="14.25" customHeight="1" x14ac:dyDescent="0.3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6">
        <v>158.13</v>
      </c>
      <c r="T5198" s="1">
        <v>3</v>
      </c>
      <c r="U5198" s="1">
        <v>0</v>
      </c>
      <c r="V5198" s="9">
        <v>77.483699999999999</v>
      </c>
    </row>
    <row r="5199" spans="1:22" ht="14.25" customHeight="1" x14ac:dyDescent="0.3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6">
        <v>43.6</v>
      </c>
      <c r="T5199" s="1">
        <v>5</v>
      </c>
      <c r="U5199" s="1">
        <v>0.2</v>
      </c>
      <c r="V5199" s="9">
        <v>4.3600000000000012</v>
      </c>
    </row>
    <row r="5200" spans="1:22" ht="14.25" customHeight="1" x14ac:dyDescent="0.3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6">
        <v>3930.0720000000001</v>
      </c>
      <c r="T5200" s="1">
        <v>3</v>
      </c>
      <c r="U5200" s="1">
        <v>0.2</v>
      </c>
      <c r="V5200" s="9">
        <v>-786.01440000000025</v>
      </c>
    </row>
    <row r="5201" spans="1:22" ht="14.25" customHeight="1" x14ac:dyDescent="0.3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6">
        <v>2.3039999999999998</v>
      </c>
      <c r="T5201" s="1">
        <v>1</v>
      </c>
      <c r="U5201" s="1">
        <v>0.2</v>
      </c>
      <c r="V5201" s="9">
        <v>0.77759999999999996</v>
      </c>
    </row>
    <row r="5202" spans="1:22" ht="14.25" customHeight="1" x14ac:dyDescent="0.3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6">
        <v>431.97600000000006</v>
      </c>
      <c r="T5202" s="1">
        <v>3</v>
      </c>
      <c r="U5202" s="1">
        <v>0.2</v>
      </c>
      <c r="V5202" s="9">
        <v>32.398200000000017</v>
      </c>
    </row>
    <row r="5203" spans="1:22" ht="14.25" customHeight="1" x14ac:dyDescent="0.3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6">
        <v>41.720000000000006</v>
      </c>
      <c r="T5203" s="1">
        <v>7</v>
      </c>
      <c r="U5203" s="1">
        <v>0.2</v>
      </c>
      <c r="V5203" s="9">
        <v>5.7364999999999977</v>
      </c>
    </row>
    <row r="5204" spans="1:22" ht="14.25" customHeight="1" x14ac:dyDescent="0.3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6">
        <v>104.23</v>
      </c>
      <c r="T5204" s="1">
        <v>7</v>
      </c>
      <c r="U5204" s="1">
        <v>0</v>
      </c>
      <c r="V5204" s="9">
        <v>28.142100000000006</v>
      </c>
    </row>
    <row r="5205" spans="1:22" ht="14.25" customHeight="1" x14ac:dyDescent="0.3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6">
        <v>70.260000000000005</v>
      </c>
      <c r="T5205" s="1">
        <v>3</v>
      </c>
      <c r="U5205" s="1">
        <v>0</v>
      </c>
      <c r="V5205" s="9">
        <v>18.970199999999998</v>
      </c>
    </row>
    <row r="5206" spans="1:22" ht="14.25" customHeight="1" x14ac:dyDescent="0.3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6">
        <v>9.26</v>
      </c>
      <c r="T5206" s="1">
        <v>2</v>
      </c>
      <c r="U5206" s="1">
        <v>0</v>
      </c>
      <c r="V5206" s="9">
        <v>3.0557999999999996</v>
      </c>
    </row>
    <row r="5207" spans="1:22" ht="14.25" customHeight="1" x14ac:dyDescent="0.3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6">
        <v>105.98</v>
      </c>
      <c r="T5207" s="1">
        <v>2</v>
      </c>
      <c r="U5207" s="1">
        <v>0</v>
      </c>
      <c r="V5207" s="9">
        <v>4.2391999999999967</v>
      </c>
    </row>
    <row r="5208" spans="1:22" ht="14.25" customHeight="1" x14ac:dyDescent="0.3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6">
        <v>1.24</v>
      </c>
      <c r="T5208" s="1">
        <v>1</v>
      </c>
      <c r="U5208" s="1">
        <v>0</v>
      </c>
      <c r="V5208" s="9">
        <v>0.58279999999999998</v>
      </c>
    </row>
    <row r="5209" spans="1:22" ht="14.25" customHeight="1" x14ac:dyDescent="0.3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6">
        <v>20.7</v>
      </c>
      <c r="T5209" s="1">
        <v>2</v>
      </c>
      <c r="U5209" s="1">
        <v>0</v>
      </c>
      <c r="V5209" s="9">
        <v>9.9359999999999999</v>
      </c>
    </row>
    <row r="5210" spans="1:22" ht="14.25" customHeight="1" x14ac:dyDescent="0.3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6">
        <v>28.900000000000002</v>
      </c>
      <c r="T5210" s="1">
        <v>5</v>
      </c>
      <c r="U5210" s="1">
        <v>0</v>
      </c>
      <c r="V5210" s="9">
        <v>14.161000000000001</v>
      </c>
    </row>
    <row r="5211" spans="1:22" ht="14.25" customHeight="1" x14ac:dyDescent="0.3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6">
        <v>27.18</v>
      </c>
      <c r="T5211" s="1">
        <v>1</v>
      </c>
      <c r="U5211" s="1">
        <v>0</v>
      </c>
      <c r="V5211" s="9">
        <v>12.7746</v>
      </c>
    </row>
    <row r="5212" spans="1:22" ht="14.25" customHeight="1" x14ac:dyDescent="0.3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6">
        <v>465.18</v>
      </c>
      <c r="T5212" s="1">
        <v>3</v>
      </c>
      <c r="U5212" s="1">
        <v>0</v>
      </c>
      <c r="V5212" s="9">
        <v>120.94680000000001</v>
      </c>
    </row>
    <row r="5213" spans="1:22" ht="14.25" customHeight="1" x14ac:dyDescent="0.3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6">
        <v>36.630000000000003</v>
      </c>
      <c r="T5213" s="1">
        <v>3</v>
      </c>
      <c r="U5213" s="1">
        <v>0</v>
      </c>
      <c r="V5213" s="9">
        <v>9.8901000000000039</v>
      </c>
    </row>
    <row r="5214" spans="1:22" ht="14.25" customHeight="1" x14ac:dyDescent="0.3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6">
        <v>51.449999999999996</v>
      </c>
      <c r="T5214" s="1">
        <v>3</v>
      </c>
      <c r="U5214" s="1">
        <v>0</v>
      </c>
      <c r="V5214" s="9">
        <v>13.891499999999999</v>
      </c>
    </row>
    <row r="5215" spans="1:22" ht="14.25" customHeight="1" x14ac:dyDescent="0.3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6">
        <v>7.83</v>
      </c>
      <c r="T5215" s="1">
        <v>3</v>
      </c>
      <c r="U5215" s="1">
        <v>0</v>
      </c>
      <c r="V5215" s="9">
        <v>3.6017999999999999</v>
      </c>
    </row>
    <row r="5216" spans="1:22" ht="14.25" customHeight="1" x14ac:dyDescent="0.3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6">
        <v>35.4</v>
      </c>
      <c r="T5216" s="1">
        <v>5</v>
      </c>
      <c r="U5216" s="1">
        <v>0</v>
      </c>
      <c r="V5216" s="9">
        <v>13.452000000000002</v>
      </c>
    </row>
    <row r="5217" spans="1:22" ht="14.25" customHeight="1" x14ac:dyDescent="0.3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6">
        <v>29.900000000000002</v>
      </c>
      <c r="T5217" s="1">
        <v>5</v>
      </c>
      <c r="U5217" s="1">
        <v>0</v>
      </c>
      <c r="V5217" s="9">
        <v>13.454999999999998</v>
      </c>
    </row>
    <row r="5218" spans="1:22" ht="14.25" customHeight="1" x14ac:dyDescent="0.3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6">
        <v>17.48</v>
      </c>
      <c r="T5218" s="1">
        <v>2</v>
      </c>
      <c r="U5218" s="1">
        <v>0</v>
      </c>
      <c r="V5218" s="9">
        <v>8.2156000000000002</v>
      </c>
    </row>
    <row r="5219" spans="1:22" ht="14.25" customHeight="1" x14ac:dyDescent="0.3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6">
        <v>79.14</v>
      </c>
      <c r="T5219" s="1">
        <v>3</v>
      </c>
      <c r="U5219" s="1">
        <v>0</v>
      </c>
      <c r="V5219" s="9">
        <v>36.404399999999995</v>
      </c>
    </row>
    <row r="5220" spans="1:22" ht="14.25" customHeight="1" x14ac:dyDescent="0.3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6">
        <v>8.4</v>
      </c>
      <c r="T5220" s="1">
        <v>5</v>
      </c>
      <c r="U5220" s="1">
        <v>0</v>
      </c>
      <c r="V5220" s="9">
        <v>4.2</v>
      </c>
    </row>
    <row r="5221" spans="1:22" ht="14.25" customHeight="1" x14ac:dyDescent="0.3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6">
        <v>498.26000000000005</v>
      </c>
      <c r="T5221" s="1">
        <v>7</v>
      </c>
      <c r="U5221" s="1">
        <v>0</v>
      </c>
      <c r="V5221" s="9">
        <v>134.53020000000001</v>
      </c>
    </row>
    <row r="5222" spans="1:22" ht="14.25" customHeight="1" x14ac:dyDescent="0.3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6">
        <v>212.94</v>
      </c>
      <c r="T5222" s="1">
        <v>3</v>
      </c>
      <c r="U5222" s="1">
        <v>0</v>
      </c>
      <c r="V5222" s="9">
        <v>57.4938</v>
      </c>
    </row>
    <row r="5223" spans="1:22" ht="14.25" customHeight="1" x14ac:dyDescent="0.3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6">
        <v>706.86</v>
      </c>
      <c r="T5223" s="1">
        <v>7</v>
      </c>
      <c r="U5223" s="1">
        <v>0</v>
      </c>
      <c r="V5223" s="9">
        <v>197.92079999999999</v>
      </c>
    </row>
    <row r="5224" spans="1:22" ht="14.25" customHeight="1" x14ac:dyDescent="0.3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6">
        <v>114.94999999999999</v>
      </c>
      <c r="T5224" s="1">
        <v>5</v>
      </c>
      <c r="U5224" s="1">
        <v>0</v>
      </c>
      <c r="V5224" s="9">
        <v>2.2990000000000066</v>
      </c>
    </row>
    <row r="5225" spans="1:22" ht="14.25" customHeight="1" x14ac:dyDescent="0.3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6">
        <v>43.19</v>
      </c>
      <c r="T5225" s="1">
        <v>7</v>
      </c>
      <c r="U5225" s="1">
        <v>0</v>
      </c>
      <c r="V5225" s="9">
        <v>20.731199999999998</v>
      </c>
    </row>
    <row r="5226" spans="1:22" ht="14.25" customHeight="1" x14ac:dyDescent="0.3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6">
        <v>166.44</v>
      </c>
      <c r="T5226" s="1">
        <v>3</v>
      </c>
      <c r="U5226" s="1">
        <v>0</v>
      </c>
      <c r="V5226" s="9">
        <v>79.891199999999998</v>
      </c>
    </row>
    <row r="5227" spans="1:22" ht="14.25" customHeight="1" x14ac:dyDescent="0.3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6">
        <v>36.56</v>
      </c>
      <c r="T5227" s="1">
        <v>5</v>
      </c>
      <c r="U5227" s="1">
        <v>0.2</v>
      </c>
      <c r="V5227" s="9">
        <v>12.795999999999999</v>
      </c>
    </row>
    <row r="5228" spans="1:22" ht="14.25" customHeight="1" x14ac:dyDescent="0.3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6">
        <v>186.14400000000001</v>
      </c>
      <c r="T5228" s="1">
        <v>6</v>
      </c>
      <c r="U5228" s="1">
        <v>0.2</v>
      </c>
      <c r="V5228" s="9">
        <v>60.496799999999993</v>
      </c>
    </row>
    <row r="5229" spans="1:22" ht="14.25" customHeight="1" x14ac:dyDescent="0.3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6">
        <v>353.56799999999998</v>
      </c>
      <c r="T5229" s="1">
        <v>2</v>
      </c>
      <c r="U5229" s="1">
        <v>0.2</v>
      </c>
      <c r="V5229" s="9">
        <v>-44.196000000000026</v>
      </c>
    </row>
    <row r="5230" spans="1:22" ht="14.25" customHeight="1" x14ac:dyDescent="0.3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6">
        <v>81.98</v>
      </c>
      <c r="T5230" s="1">
        <v>2</v>
      </c>
      <c r="U5230" s="1">
        <v>0</v>
      </c>
      <c r="V5230" s="9">
        <v>40.170200000000001</v>
      </c>
    </row>
    <row r="5231" spans="1:22" ht="14.25" customHeight="1" x14ac:dyDescent="0.3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6">
        <v>14.624000000000002</v>
      </c>
      <c r="T5231" s="1">
        <v>2</v>
      </c>
      <c r="U5231" s="1">
        <v>0.2</v>
      </c>
      <c r="V5231" s="9">
        <v>5.1183999999999994</v>
      </c>
    </row>
    <row r="5232" spans="1:22" ht="14.25" customHeight="1" x14ac:dyDescent="0.3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6">
        <v>697.16</v>
      </c>
      <c r="T5232" s="1">
        <v>5</v>
      </c>
      <c r="U5232" s="1">
        <v>0.2</v>
      </c>
      <c r="V5232" s="9">
        <v>8.7144999999999868</v>
      </c>
    </row>
    <row r="5233" spans="1:22" ht="14.25" customHeight="1" x14ac:dyDescent="0.3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6">
        <v>30.93</v>
      </c>
      <c r="T5233" s="1">
        <v>1</v>
      </c>
      <c r="U5233" s="1">
        <v>0</v>
      </c>
      <c r="V5233" s="9">
        <v>12.6813</v>
      </c>
    </row>
    <row r="5234" spans="1:22" ht="14.25" customHeight="1" x14ac:dyDescent="0.3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6">
        <v>27.496000000000002</v>
      </c>
      <c r="T5234" s="1">
        <v>7</v>
      </c>
      <c r="U5234" s="1">
        <v>0.2</v>
      </c>
      <c r="V5234" s="9">
        <v>9.2798999999999996</v>
      </c>
    </row>
    <row r="5235" spans="1:22" ht="14.25" customHeight="1" x14ac:dyDescent="0.3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6">
        <v>605.34</v>
      </c>
      <c r="T5235" s="1">
        <v>6</v>
      </c>
      <c r="U5235" s="1">
        <v>0</v>
      </c>
      <c r="V5235" s="9">
        <v>145.2816</v>
      </c>
    </row>
    <row r="5236" spans="1:22" ht="14.25" customHeight="1" x14ac:dyDescent="0.3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6">
        <v>210.00800000000001</v>
      </c>
      <c r="T5236" s="1">
        <v>1</v>
      </c>
      <c r="U5236" s="1">
        <v>0.2</v>
      </c>
      <c r="V5236" s="9">
        <v>2.625099999999982</v>
      </c>
    </row>
    <row r="5237" spans="1:22" ht="14.25" customHeight="1" x14ac:dyDescent="0.3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6">
        <v>54.96</v>
      </c>
      <c r="T5237" s="1">
        <v>3</v>
      </c>
      <c r="U5237" s="1">
        <v>0</v>
      </c>
      <c r="V5237" s="9">
        <v>15.938399999999998</v>
      </c>
    </row>
    <row r="5238" spans="1:22" ht="14.25" customHeight="1" x14ac:dyDescent="0.3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6">
        <v>164.22</v>
      </c>
      <c r="T5238" s="1">
        <v>3</v>
      </c>
      <c r="U5238" s="1">
        <v>0</v>
      </c>
      <c r="V5238" s="9">
        <v>50.908200000000001</v>
      </c>
    </row>
    <row r="5239" spans="1:22" ht="14.25" customHeight="1" x14ac:dyDescent="0.3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6">
        <v>362.94</v>
      </c>
      <c r="T5239" s="1">
        <v>3</v>
      </c>
      <c r="U5239" s="1">
        <v>0</v>
      </c>
      <c r="V5239" s="9">
        <v>36.293999999999997</v>
      </c>
    </row>
    <row r="5240" spans="1:22" ht="14.25" customHeight="1" x14ac:dyDescent="0.3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6">
        <v>59.98</v>
      </c>
      <c r="T5240" s="1">
        <v>2</v>
      </c>
      <c r="U5240" s="1">
        <v>0</v>
      </c>
      <c r="V5240" s="9">
        <v>26.391200000000005</v>
      </c>
    </row>
    <row r="5241" spans="1:22" ht="14.25" customHeight="1" x14ac:dyDescent="0.3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6">
        <v>332.94</v>
      </c>
      <c r="T5241" s="1">
        <v>3</v>
      </c>
      <c r="U5241" s="1">
        <v>0</v>
      </c>
      <c r="V5241" s="9">
        <v>6.6587999999999994</v>
      </c>
    </row>
    <row r="5242" spans="1:22" ht="14.25" customHeight="1" x14ac:dyDescent="0.3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6">
        <v>39.872000000000007</v>
      </c>
      <c r="T5242" s="1">
        <v>2</v>
      </c>
      <c r="U5242" s="1">
        <v>0.2</v>
      </c>
      <c r="V5242" s="9">
        <v>12.958399999999999</v>
      </c>
    </row>
    <row r="5243" spans="1:22" ht="14.25" customHeight="1" x14ac:dyDescent="0.3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6">
        <v>13.68</v>
      </c>
      <c r="T5243" s="1">
        <v>2</v>
      </c>
      <c r="U5243" s="1">
        <v>0</v>
      </c>
      <c r="V5243" s="9">
        <v>3.6936</v>
      </c>
    </row>
    <row r="5244" spans="1:22" ht="14.25" customHeight="1" x14ac:dyDescent="0.3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6">
        <v>3.3179999999999996</v>
      </c>
      <c r="T5244" s="1">
        <v>3</v>
      </c>
      <c r="U5244" s="1">
        <v>0.8</v>
      </c>
      <c r="V5244" s="9">
        <v>-5.6406000000000018</v>
      </c>
    </row>
    <row r="5245" spans="1:22" ht="14.25" customHeight="1" x14ac:dyDescent="0.3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6">
        <v>10.44</v>
      </c>
      <c r="T5245" s="1">
        <v>1</v>
      </c>
      <c r="U5245" s="1">
        <v>0</v>
      </c>
      <c r="V5245" s="9">
        <v>4.8023999999999996</v>
      </c>
    </row>
    <row r="5246" spans="1:22" ht="14.25" customHeight="1" x14ac:dyDescent="0.3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6">
        <v>136.46400000000003</v>
      </c>
      <c r="T5246" s="1">
        <v>2</v>
      </c>
      <c r="U5246" s="1">
        <v>0.2</v>
      </c>
      <c r="V5246" s="9">
        <v>15.352199999999989</v>
      </c>
    </row>
    <row r="5247" spans="1:22" ht="14.25" customHeight="1" x14ac:dyDescent="0.3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6">
        <v>333.57600000000002</v>
      </c>
      <c r="T5247" s="1">
        <v>3</v>
      </c>
      <c r="U5247" s="1">
        <v>0.2</v>
      </c>
      <c r="V5247" s="9">
        <v>33.357600000000019</v>
      </c>
    </row>
    <row r="5248" spans="1:22" ht="14.25" customHeight="1" x14ac:dyDescent="0.3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6">
        <v>12.544</v>
      </c>
      <c r="T5248" s="1">
        <v>2</v>
      </c>
      <c r="U5248" s="1">
        <v>0.2</v>
      </c>
      <c r="V5248" s="9">
        <v>4.7039999999999997</v>
      </c>
    </row>
    <row r="5249" spans="1:22" ht="14.25" customHeight="1" x14ac:dyDescent="0.3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6">
        <v>20.767999999999997</v>
      </c>
      <c r="T5249" s="1">
        <v>8</v>
      </c>
      <c r="U5249" s="1">
        <v>0.8</v>
      </c>
      <c r="V5249" s="9">
        <v>-52.958400000000012</v>
      </c>
    </row>
    <row r="5250" spans="1:22" ht="14.25" customHeight="1" x14ac:dyDescent="0.3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6">
        <v>43.5</v>
      </c>
      <c r="T5250" s="1">
        <v>3</v>
      </c>
      <c r="U5250" s="1">
        <v>0</v>
      </c>
      <c r="V5250" s="9">
        <v>10.875</v>
      </c>
    </row>
    <row r="5251" spans="1:22" ht="14.25" customHeight="1" x14ac:dyDescent="0.3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6">
        <v>12.576000000000001</v>
      </c>
      <c r="T5251" s="1">
        <v>4</v>
      </c>
      <c r="U5251" s="1">
        <v>0.2</v>
      </c>
      <c r="V5251" s="9">
        <v>4.0871999999999993</v>
      </c>
    </row>
    <row r="5252" spans="1:22" ht="14.25" customHeight="1" x14ac:dyDescent="0.3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6">
        <v>249.95000000000002</v>
      </c>
      <c r="T5252" s="1">
        <v>5</v>
      </c>
      <c r="U5252" s="1">
        <v>0</v>
      </c>
      <c r="V5252" s="9">
        <v>19.995999999999974</v>
      </c>
    </row>
    <row r="5253" spans="1:22" ht="14.25" customHeight="1" x14ac:dyDescent="0.3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6">
        <v>49.12</v>
      </c>
      <c r="T5253" s="1">
        <v>4</v>
      </c>
      <c r="U5253" s="1">
        <v>0</v>
      </c>
      <c r="V5253" s="9">
        <v>23.086399999999998</v>
      </c>
    </row>
    <row r="5254" spans="1:22" ht="14.25" customHeight="1" x14ac:dyDescent="0.3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6">
        <v>182.91</v>
      </c>
      <c r="T5254" s="1">
        <v>3</v>
      </c>
      <c r="U5254" s="1">
        <v>0</v>
      </c>
      <c r="V5254" s="9">
        <v>53.043899999999979</v>
      </c>
    </row>
    <row r="5255" spans="1:22" ht="14.25" customHeight="1" x14ac:dyDescent="0.3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6">
        <v>107.64800000000001</v>
      </c>
      <c r="T5255" s="1">
        <v>2</v>
      </c>
      <c r="U5255" s="1">
        <v>0.2</v>
      </c>
      <c r="V5255" s="9">
        <v>33.639999999999986</v>
      </c>
    </row>
    <row r="5256" spans="1:22" ht="14.25" customHeight="1" x14ac:dyDescent="0.3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6">
        <v>99.372</v>
      </c>
      <c r="T5256" s="1">
        <v>2</v>
      </c>
      <c r="U5256" s="1">
        <v>0.3</v>
      </c>
      <c r="V5256" s="9">
        <v>-7.0979999999999919</v>
      </c>
    </row>
    <row r="5257" spans="1:22" ht="14.25" customHeight="1" x14ac:dyDescent="0.3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6">
        <v>33.568000000000005</v>
      </c>
      <c r="T5257" s="1">
        <v>2</v>
      </c>
      <c r="U5257" s="1">
        <v>0.2</v>
      </c>
      <c r="V5257" s="9">
        <v>-5.4548000000000041</v>
      </c>
    </row>
    <row r="5258" spans="1:22" ht="14.25" customHeight="1" x14ac:dyDescent="0.3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6">
        <v>10.56</v>
      </c>
      <c r="T5258" s="1">
        <v>2</v>
      </c>
      <c r="U5258" s="1">
        <v>0</v>
      </c>
      <c r="V5258" s="9">
        <v>4.7519999999999998</v>
      </c>
    </row>
    <row r="5259" spans="1:22" ht="14.25" customHeight="1" x14ac:dyDescent="0.3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6">
        <v>38.880000000000003</v>
      </c>
      <c r="T5259" s="1">
        <v>6</v>
      </c>
      <c r="U5259" s="1">
        <v>0</v>
      </c>
      <c r="V5259" s="9">
        <v>18.662400000000002</v>
      </c>
    </row>
    <row r="5260" spans="1:22" ht="14.25" customHeight="1" x14ac:dyDescent="0.3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6">
        <v>35.200000000000003</v>
      </c>
      <c r="T5260" s="1">
        <v>5</v>
      </c>
      <c r="U5260" s="1">
        <v>0</v>
      </c>
      <c r="V5260" s="9">
        <v>16.543999999999997</v>
      </c>
    </row>
    <row r="5261" spans="1:22" ht="14.25" customHeight="1" x14ac:dyDescent="0.3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6">
        <v>45.527999999999999</v>
      </c>
      <c r="T5261" s="1">
        <v>3</v>
      </c>
      <c r="U5261" s="1">
        <v>0.2</v>
      </c>
      <c r="V5261" s="9">
        <v>15.934799999999997</v>
      </c>
    </row>
    <row r="5262" spans="1:22" ht="14.25" customHeight="1" x14ac:dyDescent="0.3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6">
        <v>196.77600000000001</v>
      </c>
      <c r="T5262" s="1">
        <v>3</v>
      </c>
      <c r="U5262" s="1">
        <v>0.2</v>
      </c>
      <c r="V5262" s="9">
        <v>14.758199999999995</v>
      </c>
    </row>
    <row r="5263" spans="1:22" ht="14.25" customHeight="1" x14ac:dyDescent="0.3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6">
        <v>2.9199999999999995</v>
      </c>
      <c r="T5263" s="1">
        <v>2</v>
      </c>
      <c r="U5263" s="1">
        <v>0.8</v>
      </c>
      <c r="V5263" s="9">
        <v>-4.8180000000000005</v>
      </c>
    </row>
    <row r="5264" spans="1:22" ht="14.25" customHeight="1" x14ac:dyDescent="0.3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6">
        <v>200.79500000000002</v>
      </c>
      <c r="T5264" s="1">
        <v>1</v>
      </c>
      <c r="U5264" s="1">
        <v>0.3</v>
      </c>
      <c r="V5264" s="9">
        <v>-22.948000000000008</v>
      </c>
    </row>
    <row r="5265" spans="1:22" ht="14.25" customHeight="1" x14ac:dyDescent="0.3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6">
        <v>46.688000000000002</v>
      </c>
      <c r="T5265" s="1">
        <v>4</v>
      </c>
      <c r="U5265" s="1">
        <v>0.2</v>
      </c>
      <c r="V5265" s="9">
        <v>-2.9180000000000028</v>
      </c>
    </row>
    <row r="5266" spans="1:22" ht="14.25" customHeight="1" x14ac:dyDescent="0.3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6">
        <v>21.864000000000001</v>
      </c>
      <c r="T5266" s="1">
        <v>3</v>
      </c>
      <c r="U5266" s="1">
        <v>0.2</v>
      </c>
      <c r="V5266" s="9">
        <v>3.5528999999999984</v>
      </c>
    </row>
    <row r="5267" spans="1:22" ht="14.25" customHeight="1" x14ac:dyDescent="0.3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6">
        <v>11.76</v>
      </c>
      <c r="T5267" s="1">
        <v>2</v>
      </c>
      <c r="U5267" s="1">
        <v>0</v>
      </c>
      <c r="V5267" s="9">
        <v>5.7623999999999995</v>
      </c>
    </row>
    <row r="5268" spans="1:22" ht="14.25" customHeight="1" x14ac:dyDescent="0.3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6">
        <v>167.94</v>
      </c>
      <c r="T5268" s="1">
        <v>3</v>
      </c>
      <c r="U5268" s="1">
        <v>0</v>
      </c>
      <c r="V5268" s="9">
        <v>82.290599999999998</v>
      </c>
    </row>
    <row r="5269" spans="1:22" ht="14.25" customHeight="1" x14ac:dyDescent="0.3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6">
        <v>3.89</v>
      </c>
      <c r="T5269" s="1">
        <v>1</v>
      </c>
      <c r="U5269" s="1">
        <v>0</v>
      </c>
      <c r="V5269" s="9">
        <v>1.0114000000000001</v>
      </c>
    </row>
    <row r="5270" spans="1:22" ht="14.25" customHeight="1" x14ac:dyDescent="0.3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6">
        <v>52.44</v>
      </c>
      <c r="T5270" s="1">
        <v>4</v>
      </c>
      <c r="U5270" s="1">
        <v>0</v>
      </c>
      <c r="V5270" s="9">
        <v>24.122399999999995</v>
      </c>
    </row>
    <row r="5271" spans="1:22" ht="14.25" customHeight="1" x14ac:dyDescent="0.3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6">
        <v>32.36</v>
      </c>
      <c r="T5271" s="1">
        <v>4</v>
      </c>
      <c r="U5271" s="1">
        <v>0</v>
      </c>
      <c r="V5271" s="9">
        <v>11.6496</v>
      </c>
    </row>
    <row r="5272" spans="1:22" ht="14.25" customHeight="1" x14ac:dyDescent="0.3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6">
        <v>406.59999999999997</v>
      </c>
      <c r="T5272" s="1">
        <v>5</v>
      </c>
      <c r="U5272" s="1">
        <v>0</v>
      </c>
      <c r="V5272" s="9">
        <v>113.84799999999998</v>
      </c>
    </row>
    <row r="5273" spans="1:22" ht="14.25" customHeight="1" x14ac:dyDescent="0.3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6">
        <v>27.92</v>
      </c>
      <c r="T5273" s="1">
        <v>4</v>
      </c>
      <c r="U5273" s="1">
        <v>0</v>
      </c>
      <c r="V5273" s="9">
        <v>8.0967999999999982</v>
      </c>
    </row>
    <row r="5274" spans="1:22" ht="14.25" customHeight="1" x14ac:dyDescent="0.3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6">
        <v>399.67200000000003</v>
      </c>
      <c r="T5274" s="1">
        <v>7</v>
      </c>
      <c r="U5274" s="1">
        <v>0.2</v>
      </c>
      <c r="V5274" s="9">
        <v>-14.987700000000061</v>
      </c>
    </row>
    <row r="5275" spans="1:22" ht="14.25" customHeight="1" x14ac:dyDescent="0.3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6">
        <v>3.7440000000000007</v>
      </c>
      <c r="T5275" s="1">
        <v>4</v>
      </c>
      <c r="U5275" s="1">
        <v>0.7</v>
      </c>
      <c r="V5275" s="9">
        <v>-2.6207999999999991</v>
      </c>
    </row>
    <row r="5276" spans="1:22" ht="14.25" customHeight="1" x14ac:dyDescent="0.3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6">
        <v>715.2</v>
      </c>
      <c r="T5276" s="1">
        <v>3</v>
      </c>
      <c r="U5276" s="1">
        <v>0</v>
      </c>
      <c r="V5276" s="9">
        <v>178.79999999999998</v>
      </c>
    </row>
    <row r="5277" spans="1:22" ht="14.25" customHeight="1" x14ac:dyDescent="0.3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6">
        <v>159.80000000000001</v>
      </c>
      <c r="T5277" s="1">
        <v>4</v>
      </c>
      <c r="U5277" s="1">
        <v>0</v>
      </c>
      <c r="V5277" s="9">
        <v>70.312000000000012</v>
      </c>
    </row>
    <row r="5278" spans="1:22" ht="14.25" customHeight="1" x14ac:dyDescent="0.3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6">
        <v>44.75</v>
      </c>
      <c r="T5278" s="1">
        <v>5</v>
      </c>
      <c r="U5278" s="1">
        <v>0</v>
      </c>
      <c r="V5278" s="9">
        <v>8.5024999999999942</v>
      </c>
    </row>
    <row r="5279" spans="1:22" ht="14.25" customHeight="1" x14ac:dyDescent="0.3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6">
        <v>340.11599999999999</v>
      </c>
      <c r="T5279" s="1">
        <v>6</v>
      </c>
      <c r="U5279" s="1">
        <v>0.3</v>
      </c>
      <c r="V5279" s="9">
        <v>-9.717599999999976</v>
      </c>
    </row>
    <row r="5280" spans="1:22" ht="14.25" customHeight="1" x14ac:dyDescent="0.3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6">
        <v>105.52</v>
      </c>
      <c r="T5280" s="1">
        <v>4</v>
      </c>
      <c r="U5280" s="1">
        <v>0</v>
      </c>
      <c r="V5280" s="9">
        <v>48.539199999999994</v>
      </c>
    </row>
    <row r="5281" spans="1:22" ht="14.25" customHeight="1" x14ac:dyDescent="0.3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6">
        <v>13.48</v>
      </c>
      <c r="T5281" s="1">
        <v>1</v>
      </c>
      <c r="U5281" s="1">
        <v>0</v>
      </c>
      <c r="V5281" s="9">
        <v>1.8872</v>
      </c>
    </row>
    <row r="5282" spans="1:22" ht="14.25" customHeight="1" x14ac:dyDescent="0.3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6">
        <v>85.52</v>
      </c>
      <c r="T5282" s="1">
        <v>2</v>
      </c>
      <c r="U5282" s="1">
        <v>0</v>
      </c>
      <c r="V5282" s="9">
        <v>22.235199999999999</v>
      </c>
    </row>
    <row r="5283" spans="1:22" ht="14.25" customHeight="1" x14ac:dyDescent="0.3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6">
        <v>6.16</v>
      </c>
      <c r="T5283" s="1">
        <v>2</v>
      </c>
      <c r="U5283" s="1">
        <v>0</v>
      </c>
      <c r="V5283" s="9">
        <v>2.9567999999999999</v>
      </c>
    </row>
    <row r="5284" spans="1:22" ht="14.25" customHeight="1" x14ac:dyDescent="0.3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6">
        <v>36.839999999999996</v>
      </c>
      <c r="T5284" s="1">
        <v>3</v>
      </c>
      <c r="U5284" s="1">
        <v>0</v>
      </c>
      <c r="V5284" s="9">
        <v>17.314799999999998</v>
      </c>
    </row>
    <row r="5285" spans="1:22" ht="14.25" customHeight="1" x14ac:dyDescent="0.3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6">
        <v>15.84</v>
      </c>
      <c r="T5285" s="1">
        <v>3</v>
      </c>
      <c r="U5285" s="1">
        <v>0</v>
      </c>
      <c r="V5285" s="9">
        <v>0</v>
      </c>
    </row>
    <row r="5286" spans="1:22" ht="14.25" customHeight="1" x14ac:dyDescent="0.3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6">
        <v>44.400000000000006</v>
      </c>
      <c r="T5286" s="1">
        <v>3</v>
      </c>
      <c r="U5286" s="1">
        <v>0</v>
      </c>
      <c r="V5286" s="9">
        <v>22.200000000000003</v>
      </c>
    </row>
    <row r="5287" spans="1:22" ht="14.25" customHeight="1" x14ac:dyDescent="0.3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6">
        <v>21.240000000000002</v>
      </c>
      <c r="T5287" s="1">
        <v>9</v>
      </c>
      <c r="U5287" s="1">
        <v>0.2</v>
      </c>
      <c r="V5287" s="9">
        <v>7.4339999999999993</v>
      </c>
    </row>
    <row r="5288" spans="1:22" ht="14.25" customHeight="1" x14ac:dyDescent="0.3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6">
        <v>9.5520000000000014</v>
      </c>
      <c r="T5288" s="1">
        <v>8</v>
      </c>
      <c r="U5288" s="1">
        <v>0.7</v>
      </c>
      <c r="V5288" s="9">
        <v>-7.3231999999999999</v>
      </c>
    </row>
    <row r="5289" spans="1:22" ht="14.25" customHeight="1" x14ac:dyDescent="0.3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6">
        <v>89.991000000000014</v>
      </c>
      <c r="T5289" s="1">
        <v>3</v>
      </c>
      <c r="U5289" s="1">
        <v>0.7</v>
      </c>
      <c r="V5289" s="9">
        <v>-152.9847</v>
      </c>
    </row>
    <row r="5290" spans="1:22" ht="14.25" customHeight="1" x14ac:dyDescent="0.3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6">
        <v>163.96</v>
      </c>
      <c r="T5290" s="1">
        <v>4</v>
      </c>
      <c r="U5290" s="1">
        <v>0</v>
      </c>
      <c r="V5290" s="9">
        <v>80.340400000000002</v>
      </c>
    </row>
    <row r="5291" spans="1:22" ht="14.25" customHeight="1" x14ac:dyDescent="0.3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6">
        <v>17.904</v>
      </c>
      <c r="T5291" s="1">
        <v>2</v>
      </c>
      <c r="U5291" s="1">
        <v>0.2</v>
      </c>
      <c r="V5291" s="9">
        <v>6.2664</v>
      </c>
    </row>
    <row r="5292" spans="1:22" ht="14.25" customHeight="1" x14ac:dyDescent="0.3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6">
        <v>966.69999999999982</v>
      </c>
      <c r="T5292" s="1">
        <v>5</v>
      </c>
      <c r="U5292" s="1">
        <v>0.3</v>
      </c>
      <c r="V5292" s="9">
        <v>-13.810000000000116</v>
      </c>
    </row>
    <row r="5293" spans="1:22" ht="14.25" customHeight="1" x14ac:dyDescent="0.3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6">
        <v>182.11199999999999</v>
      </c>
      <c r="T5293" s="1">
        <v>6</v>
      </c>
      <c r="U5293" s="1">
        <v>0.2</v>
      </c>
      <c r="V5293" s="9">
        <v>61.46279999999998</v>
      </c>
    </row>
    <row r="5294" spans="1:22" ht="14.25" customHeight="1" x14ac:dyDescent="0.3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6">
        <v>4.4640000000000004</v>
      </c>
      <c r="T5294" s="1">
        <v>1</v>
      </c>
      <c r="U5294" s="1">
        <v>0.2</v>
      </c>
      <c r="V5294" s="9">
        <v>0.33479999999999999</v>
      </c>
    </row>
    <row r="5295" spans="1:22" ht="14.25" customHeight="1" x14ac:dyDescent="0.3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6">
        <v>51.588000000000001</v>
      </c>
      <c r="T5295" s="1">
        <v>1</v>
      </c>
      <c r="U5295" s="1">
        <v>0.4</v>
      </c>
      <c r="V5295" s="9">
        <v>-15.476400000000005</v>
      </c>
    </row>
    <row r="5296" spans="1:22" ht="14.25" customHeight="1" x14ac:dyDescent="0.3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6">
        <v>50.4</v>
      </c>
      <c r="T5296" s="1">
        <v>8</v>
      </c>
      <c r="U5296" s="1">
        <v>0</v>
      </c>
      <c r="V5296" s="9">
        <v>23.183999999999997</v>
      </c>
    </row>
    <row r="5297" spans="1:22" ht="14.25" customHeight="1" x14ac:dyDescent="0.3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6">
        <v>89.567999999999998</v>
      </c>
      <c r="T5297" s="1">
        <v>2</v>
      </c>
      <c r="U5297" s="1">
        <v>0.2</v>
      </c>
      <c r="V5297" s="9">
        <v>32.468400000000003</v>
      </c>
    </row>
    <row r="5298" spans="1:22" ht="14.25" customHeight="1" x14ac:dyDescent="0.3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6">
        <v>14.89</v>
      </c>
      <c r="T5298" s="1">
        <v>1</v>
      </c>
      <c r="U5298" s="1">
        <v>0</v>
      </c>
      <c r="V5298" s="9">
        <v>4.0203000000000007</v>
      </c>
    </row>
    <row r="5299" spans="1:22" ht="14.25" customHeight="1" x14ac:dyDescent="0.3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6">
        <v>543.91999999999996</v>
      </c>
      <c r="T5299" s="1">
        <v>8</v>
      </c>
      <c r="U5299" s="1">
        <v>0</v>
      </c>
      <c r="V5299" s="9">
        <v>135.98000000000002</v>
      </c>
    </row>
    <row r="5300" spans="1:22" ht="14.25" customHeight="1" x14ac:dyDescent="0.3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6">
        <v>4.08</v>
      </c>
      <c r="T5300" s="1">
        <v>2</v>
      </c>
      <c r="U5300" s="1">
        <v>0</v>
      </c>
      <c r="V5300" s="9">
        <v>1.9175999999999997</v>
      </c>
    </row>
    <row r="5301" spans="1:22" ht="14.25" customHeight="1" x14ac:dyDescent="0.3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6">
        <v>18.899999999999999</v>
      </c>
      <c r="T5301" s="1">
        <v>3</v>
      </c>
      <c r="U5301" s="1">
        <v>0</v>
      </c>
      <c r="V5301" s="9">
        <v>8.6939999999999991</v>
      </c>
    </row>
    <row r="5302" spans="1:22" ht="14.25" customHeight="1" x14ac:dyDescent="0.3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6">
        <v>2275.5</v>
      </c>
      <c r="T5302" s="1">
        <v>10</v>
      </c>
      <c r="U5302" s="1">
        <v>0</v>
      </c>
      <c r="V5302" s="9">
        <v>386.83499999999981</v>
      </c>
    </row>
    <row r="5303" spans="1:22" ht="14.25" customHeight="1" x14ac:dyDescent="0.3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6">
        <v>1979.6999999999998</v>
      </c>
      <c r="T5303" s="1">
        <v>6</v>
      </c>
      <c r="U5303" s="1">
        <v>0</v>
      </c>
      <c r="V5303" s="9">
        <v>653.30099999999982</v>
      </c>
    </row>
    <row r="5304" spans="1:22" ht="14.25" customHeight="1" x14ac:dyDescent="0.3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6">
        <v>62.099999999999994</v>
      </c>
      <c r="T5304" s="1">
        <v>6</v>
      </c>
      <c r="U5304" s="1">
        <v>0</v>
      </c>
      <c r="V5304" s="9">
        <v>29.808</v>
      </c>
    </row>
    <row r="5305" spans="1:22" ht="14.25" customHeight="1" x14ac:dyDescent="0.3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6">
        <v>37.295999999999999</v>
      </c>
      <c r="T5305" s="1">
        <v>2</v>
      </c>
      <c r="U5305" s="1">
        <v>0.3</v>
      </c>
      <c r="V5305" s="9">
        <v>-1.0656000000000017</v>
      </c>
    </row>
    <row r="5306" spans="1:22" ht="14.25" customHeight="1" x14ac:dyDescent="0.3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6">
        <v>8.5440000000000005</v>
      </c>
      <c r="T5306" s="1">
        <v>2</v>
      </c>
      <c r="U5306" s="1">
        <v>0.6</v>
      </c>
      <c r="V5306" s="9">
        <v>-7.4759999999999991</v>
      </c>
    </row>
    <row r="5307" spans="1:22" ht="14.25" customHeight="1" x14ac:dyDescent="0.3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6">
        <v>68.949999999999989</v>
      </c>
      <c r="T5307" s="1">
        <v>5</v>
      </c>
      <c r="U5307" s="1">
        <v>0</v>
      </c>
      <c r="V5307" s="9">
        <v>28.959000000000003</v>
      </c>
    </row>
    <row r="5308" spans="1:22" ht="14.25" customHeight="1" x14ac:dyDescent="0.3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6">
        <v>296.37</v>
      </c>
      <c r="T5308" s="1">
        <v>3</v>
      </c>
      <c r="U5308" s="1">
        <v>0</v>
      </c>
      <c r="V5308" s="9">
        <v>80.019899999999993</v>
      </c>
    </row>
    <row r="5309" spans="1:22" ht="14.25" customHeight="1" x14ac:dyDescent="0.3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6">
        <v>39.979999999999997</v>
      </c>
      <c r="T5309" s="1">
        <v>2</v>
      </c>
      <c r="U5309" s="1">
        <v>0</v>
      </c>
      <c r="V5309" s="9">
        <v>1.9989999999999952</v>
      </c>
    </row>
    <row r="5310" spans="1:22" ht="14.25" customHeight="1" x14ac:dyDescent="0.3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6">
        <v>191.05799999999999</v>
      </c>
      <c r="T5310" s="1">
        <v>3</v>
      </c>
      <c r="U5310" s="1">
        <v>0.3</v>
      </c>
      <c r="V5310" s="9">
        <v>-46.399800000000013</v>
      </c>
    </row>
    <row r="5311" spans="1:22" ht="14.25" customHeight="1" x14ac:dyDescent="0.3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6">
        <v>13.040000000000001</v>
      </c>
      <c r="T5311" s="1">
        <v>5</v>
      </c>
      <c r="U5311" s="1">
        <v>0.2</v>
      </c>
      <c r="V5311" s="9">
        <v>3.9120000000000004</v>
      </c>
    </row>
    <row r="5312" spans="1:22" ht="14.25" customHeight="1" x14ac:dyDescent="0.3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6">
        <v>1525.1879999999996</v>
      </c>
      <c r="T5312" s="1">
        <v>6</v>
      </c>
      <c r="U5312" s="1">
        <v>0.8</v>
      </c>
      <c r="V5312" s="9">
        <v>-2287.7820000000002</v>
      </c>
    </row>
    <row r="5313" spans="1:22" ht="14.25" customHeight="1" x14ac:dyDescent="0.3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6">
        <v>9.2159999999999993</v>
      </c>
      <c r="T5313" s="1">
        <v>4</v>
      </c>
      <c r="U5313" s="1">
        <v>0.2</v>
      </c>
      <c r="V5313" s="9">
        <v>3.3408000000000002</v>
      </c>
    </row>
    <row r="5314" spans="1:22" ht="14.25" customHeight="1" x14ac:dyDescent="0.3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6">
        <v>28.048000000000002</v>
      </c>
      <c r="T5314" s="1">
        <v>2</v>
      </c>
      <c r="U5314" s="1">
        <v>0.2</v>
      </c>
      <c r="V5314" s="9">
        <v>3.5059999999999967</v>
      </c>
    </row>
    <row r="5315" spans="1:22" ht="14.25" customHeight="1" x14ac:dyDescent="0.3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6">
        <v>64.959999999999994</v>
      </c>
      <c r="T5315" s="1">
        <v>2</v>
      </c>
      <c r="U5315" s="1">
        <v>0</v>
      </c>
      <c r="V5315" s="9">
        <v>21.436799999999998</v>
      </c>
    </row>
    <row r="5316" spans="1:22" ht="14.25" customHeight="1" x14ac:dyDescent="0.3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6">
        <v>30.56</v>
      </c>
      <c r="T5316" s="1">
        <v>4</v>
      </c>
      <c r="U5316" s="1">
        <v>0</v>
      </c>
      <c r="V5316" s="9">
        <v>14.974399999999999</v>
      </c>
    </row>
    <row r="5317" spans="1:22" ht="14.25" customHeight="1" x14ac:dyDescent="0.3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6">
        <v>187.05600000000001</v>
      </c>
      <c r="T5317" s="1">
        <v>9</v>
      </c>
      <c r="U5317" s="1">
        <v>0.2</v>
      </c>
      <c r="V5317" s="9">
        <v>11.69100000000001</v>
      </c>
    </row>
    <row r="5318" spans="1:22" ht="14.25" customHeight="1" x14ac:dyDescent="0.3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6">
        <v>11.808</v>
      </c>
      <c r="T5318" s="1">
        <v>2</v>
      </c>
      <c r="U5318" s="1">
        <v>0.2</v>
      </c>
      <c r="V5318" s="9">
        <v>1.3283999999999985</v>
      </c>
    </row>
    <row r="5319" spans="1:22" ht="14.25" customHeight="1" x14ac:dyDescent="0.3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6">
        <v>9.6560000000000006</v>
      </c>
      <c r="T5319" s="1">
        <v>1</v>
      </c>
      <c r="U5319" s="1">
        <v>0.2</v>
      </c>
      <c r="V5319" s="9">
        <v>1.5691000000000002</v>
      </c>
    </row>
    <row r="5320" spans="1:22" ht="14.25" customHeight="1" x14ac:dyDescent="0.3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6">
        <v>20.736000000000004</v>
      </c>
      <c r="T5320" s="1">
        <v>4</v>
      </c>
      <c r="U5320" s="1">
        <v>0.2</v>
      </c>
      <c r="V5320" s="9">
        <v>7.2576000000000001</v>
      </c>
    </row>
    <row r="5321" spans="1:22" ht="14.25" customHeight="1" x14ac:dyDescent="0.3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6">
        <v>27.360000000000003</v>
      </c>
      <c r="T5321" s="1">
        <v>3</v>
      </c>
      <c r="U5321" s="1">
        <v>0.7</v>
      </c>
      <c r="V5321" s="9">
        <v>-21.887999999999991</v>
      </c>
    </row>
    <row r="5322" spans="1:22" ht="14.25" customHeight="1" x14ac:dyDescent="0.3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6">
        <v>2314.116</v>
      </c>
      <c r="T5322" s="1">
        <v>7</v>
      </c>
      <c r="U5322" s="1">
        <v>0.4</v>
      </c>
      <c r="V5322" s="9">
        <v>-1002.7836000000001</v>
      </c>
    </row>
    <row r="5323" spans="1:22" ht="14.25" customHeight="1" x14ac:dyDescent="0.3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6">
        <v>34.236000000000004</v>
      </c>
      <c r="T5323" s="1">
        <v>4</v>
      </c>
      <c r="U5323" s="1">
        <v>0.7</v>
      </c>
      <c r="V5323" s="9">
        <v>-26.247599999999998</v>
      </c>
    </row>
    <row r="5324" spans="1:22" ht="14.25" customHeight="1" x14ac:dyDescent="0.3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6">
        <v>19.760000000000002</v>
      </c>
      <c r="T5324" s="1">
        <v>2</v>
      </c>
      <c r="U5324" s="1">
        <v>0.2</v>
      </c>
      <c r="V5324" s="9">
        <v>5.9279999999999999</v>
      </c>
    </row>
    <row r="5325" spans="1:22" ht="14.25" customHeight="1" x14ac:dyDescent="0.3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6">
        <v>15.96</v>
      </c>
      <c r="T5325" s="1">
        <v>2</v>
      </c>
      <c r="U5325" s="1">
        <v>0</v>
      </c>
      <c r="V5325" s="9">
        <v>7.98</v>
      </c>
    </row>
    <row r="5326" spans="1:22" ht="14.25" customHeight="1" x14ac:dyDescent="0.3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6">
        <v>16.899999999999999</v>
      </c>
      <c r="T5326" s="1">
        <v>5</v>
      </c>
      <c r="U5326" s="1">
        <v>0</v>
      </c>
      <c r="V5326" s="9">
        <v>6.2530000000000001</v>
      </c>
    </row>
    <row r="5327" spans="1:22" ht="14.25" customHeight="1" x14ac:dyDescent="0.3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6">
        <v>25.08</v>
      </c>
      <c r="T5327" s="1">
        <v>6</v>
      </c>
      <c r="U5327" s="1">
        <v>0</v>
      </c>
      <c r="V5327" s="9">
        <v>9.0288000000000004</v>
      </c>
    </row>
    <row r="5328" spans="1:22" ht="14.25" customHeight="1" x14ac:dyDescent="0.3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6">
        <v>6.68</v>
      </c>
      <c r="T5328" s="1">
        <v>2</v>
      </c>
      <c r="U5328" s="1">
        <v>0</v>
      </c>
      <c r="V5328" s="9">
        <v>2.0039999999999996</v>
      </c>
    </row>
    <row r="5329" spans="1:22" ht="14.25" customHeight="1" x14ac:dyDescent="0.3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6">
        <v>19.440000000000001</v>
      </c>
      <c r="T5329" s="1">
        <v>3</v>
      </c>
      <c r="U5329" s="1">
        <v>0</v>
      </c>
      <c r="V5329" s="9">
        <v>9.3312000000000008</v>
      </c>
    </row>
    <row r="5330" spans="1:22" ht="14.25" customHeight="1" x14ac:dyDescent="0.3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6">
        <v>31.92</v>
      </c>
      <c r="T5330" s="1">
        <v>2</v>
      </c>
      <c r="U5330" s="1">
        <v>0.2</v>
      </c>
      <c r="V5330" s="9">
        <v>2.3939999999999984</v>
      </c>
    </row>
    <row r="5331" spans="1:22" ht="14.25" customHeight="1" x14ac:dyDescent="0.3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6">
        <v>33.568000000000005</v>
      </c>
      <c r="T5331" s="1">
        <v>2</v>
      </c>
      <c r="U5331" s="1">
        <v>0.2</v>
      </c>
      <c r="V5331" s="9">
        <v>11.748799999999997</v>
      </c>
    </row>
    <row r="5332" spans="1:22" ht="14.25" customHeight="1" x14ac:dyDescent="0.3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6">
        <v>63.94</v>
      </c>
      <c r="T5332" s="1">
        <v>1</v>
      </c>
      <c r="U5332" s="1">
        <v>0</v>
      </c>
      <c r="V5332" s="9">
        <v>24.936599999999999</v>
      </c>
    </row>
    <row r="5333" spans="1:22" ht="14.25" customHeight="1" x14ac:dyDescent="0.3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6">
        <v>60.600000000000009</v>
      </c>
      <c r="T5333" s="1">
        <v>5</v>
      </c>
      <c r="U5333" s="1">
        <v>0.2</v>
      </c>
      <c r="V5333" s="9">
        <v>20.452499999999997</v>
      </c>
    </row>
    <row r="5334" spans="1:22" ht="14.25" customHeight="1" x14ac:dyDescent="0.3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6">
        <v>22.72</v>
      </c>
      <c r="T5334" s="1">
        <v>4</v>
      </c>
      <c r="U5334" s="1">
        <v>0</v>
      </c>
      <c r="V5334" s="9">
        <v>6.5887999999999991</v>
      </c>
    </row>
    <row r="5335" spans="1:22" ht="14.25" customHeight="1" x14ac:dyDescent="0.3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6">
        <v>10.68</v>
      </c>
      <c r="T5335" s="1">
        <v>4</v>
      </c>
      <c r="U5335" s="1">
        <v>0</v>
      </c>
      <c r="V5335" s="9">
        <v>4.0583999999999998</v>
      </c>
    </row>
    <row r="5336" spans="1:22" ht="14.25" customHeight="1" x14ac:dyDescent="0.3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6">
        <v>17.34</v>
      </c>
      <c r="T5336" s="1">
        <v>3</v>
      </c>
      <c r="U5336" s="1">
        <v>0</v>
      </c>
      <c r="V5336" s="9">
        <v>8.4966000000000008</v>
      </c>
    </row>
    <row r="5337" spans="1:22" ht="14.25" customHeight="1" x14ac:dyDescent="0.3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6">
        <v>3.38</v>
      </c>
      <c r="T5337" s="1">
        <v>1</v>
      </c>
      <c r="U5337" s="1">
        <v>0</v>
      </c>
      <c r="V5337" s="9">
        <v>1.5547999999999997</v>
      </c>
    </row>
    <row r="5338" spans="1:22" ht="14.25" customHeight="1" x14ac:dyDescent="0.3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6">
        <v>26.975999999999999</v>
      </c>
      <c r="T5338" s="1">
        <v>4</v>
      </c>
      <c r="U5338" s="1">
        <v>0.2</v>
      </c>
      <c r="V5338" s="9">
        <v>8.767199999999999</v>
      </c>
    </row>
    <row r="5339" spans="1:22" ht="14.25" customHeight="1" x14ac:dyDescent="0.3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6">
        <v>307.77600000000001</v>
      </c>
      <c r="T5339" s="1">
        <v>7</v>
      </c>
      <c r="U5339" s="1">
        <v>0.2</v>
      </c>
      <c r="V5339" s="9">
        <v>111.5688</v>
      </c>
    </row>
    <row r="5340" spans="1:22" ht="14.25" customHeight="1" x14ac:dyDescent="0.3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6">
        <v>244.54999999999998</v>
      </c>
      <c r="T5340" s="1">
        <v>5</v>
      </c>
      <c r="U5340" s="1">
        <v>0</v>
      </c>
      <c r="V5340" s="9">
        <v>4.8910000000000053</v>
      </c>
    </row>
    <row r="5341" spans="1:22" ht="14.25" customHeight="1" x14ac:dyDescent="0.3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6">
        <v>12.24</v>
      </c>
      <c r="T5341" s="1">
        <v>6</v>
      </c>
      <c r="U5341" s="1">
        <v>0</v>
      </c>
      <c r="V5341" s="9">
        <v>5.7527999999999988</v>
      </c>
    </row>
    <row r="5342" spans="1:22" ht="14.25" customHeight="1" x14ac:dyDescent="0.3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6">
        <v>13.98</v>
      </c>
      <c r="T5342" s="1">
        <v>2</v>
      </c>
      <c r="U5342" s="1">
        <v>0</v>
      </c>
      <c r="V5342" s="9">
        <v>6.011400000000001</v>
      </c>
    </row>
    <row r="5343" spans="1:22" ht="14.25" customHeight="1" x14ac:dyDescent="0.3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6">
        <v>899.95</v>
      </c>
      <c r="T5343" s="1">
        <v>5</v>
      </c>
      <c r="U5343" s="1">
        <v>0</v>
      </c>
      <c r="V5343" s="9">
        <v>53.996999999999957</v>
      </c>
    </row>
    <row r="5344" spans="1:22" ht="14.25" customHeight="1" x14ac:dyDescent="0.3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6">
        <v>1.6320000000000001</v>
      </c>
      <c r="T5344" s="1">
        <v>1</v>
      </c>
      <c r="U5344" s="1">
        <v>0.2</v>
      </c>
      <c r="V5344" s="9">
        <v>0.55079999999999985</v>
      </c>
    </row>
    <row r="5345" spans="1:22" ht="14.25" customHeight="1" x14ac:dyDescent="0.3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6">
        <v>267.95999999999998</v>
      </c>
      <c r="T5345" s="1">
        <v>5</v>
      </c>
      <c r="U5345" s="1">
        <v>0.2</v>
      </c>
      <c r="V5345" s="9">
        <v>16.747500000000016</v>
      </c>
    </row>
    <row r="5346" spans="1:22" ht="14.25" customHeight="1" x14ac:dyDescent="0.3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6">
        <v>31.95</v>
      </c>
      <c r="T5346" s="1">
        <v>1</v>
      </c>
      <c r="U5346" s="1">
        <v>0</v>
      </c>
      <c r="V5346" s="9">
        <v>2.2364999999999995</v>
      </c>
    </row>
    <row r="5347" spans="1:22" ht="14.25" customHeight="1" x14ac:dyDescent="0.3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6">
        <v>725.84</v>
      </c>
      <c r="T5347" s="1">
        <v>4</v>
      </c>
      <c r="U5347" s="1">
        <v>0</v>
      </c>
      <c r="V5347" s="9">
        <v>210.4935999999999</v>
      </c>
    </row>
    <row r="5348" spans="1:22" ht="14.25" customHeight="1" x14ac:dyDescent="0.3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6">
        <v>10.896000000000001</v>
      </c>
      <c r="T5348" s="1">
        <v>3</v>
      </c>
      <c r="U5348" s="1">
        <v>0.2</v>
      </c>
      <c r="V5348" s="9">
        <v>3.9497999999999998</v>
      </c>
    </row>
    <row r="5349" spans="1:22" ht="14.25" customHeight="1" x14ac:dyDescent="0.3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6">
        <v>8.5440000000000005</v>
      </c>
      <c r="T5349" s="1">
        <v>2</v>
      </c>
      <c r="U5349" s="1">
        <v>0.2</v>
      </c>
      <c r="V5349" s="9">
        <v>2.8835999999999995</v>
      </c>
    </row>
    <row r="5350" spans="1:22" ht="14.25" customHeight="1" x14ac:dyDescent="0.3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6">
        <v>32.339999999999996</v>
      </c>
      <c r="T5350" s="1">
        <v>3</v>
      </c>
      <c r="U5350" s="1">
        <v>0</v>
      </c>
      <c r="V5350" s="9">
        <v>15.523199999999999</v>
      </c>
    </row>
    <row r="5351" spans="1:22" ht="14.25" customHeight="1" x14ac:dyDescent="0.3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6">
        <v>39.900000000000006</v>
      </c>
      <c r="T5351" s="1">
        <v>5</v>
      </c>
      <c r="U5351" s="1">
        <v>0</v>
      </c>
      <c r="V5351" s="9">
        <v>19.950000000000003</v>
      </c>
    </row>
    <row r="5352" spans="1:22" ht="14.25" customHeight="1" x14ac:dyDescent="0.3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6">
        <v>143.85600000000002</v>
      </c>
      <c r="T5352" s="1">
        <v>9</v>
      </c>
      <c r="U5352" s="1">
        <v>0.2</v>
      </c>
      <c r="V5352" s="9">
        <v>48.551399999999994</v>
      </c>
    </row>
    <row r="5353" spans="1:22" ht="14.25" customHeight="1" x14ac:dyDescent="0.3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6">
        <v>41.92</v>
      </c>
      <c r="T5353" s="1">
        <v>4</v>
      </c>
      <c r="U5353" s="1">
        <v>0.2</v>
      </c>
      <c r="V5353" s="9">
        <v>15.195999999999998</v>
      </c>
    </row>
    <row r="5354" spans="1:22" ht="14.25" customHeight="1" x14ac:dyDescent="0.3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6">
        <v>329.58400000000006</v>
      </c>
      <c r="T5354" s="1">
        <v>2</v>
      </c>
      <c r="U5354" s="1">
        <v>0.2</v>
      </c>
      <c r="V5354" s="9">
        <v>37.078199999999981</v>
      </c>
    </row>
    <row r="5355" spans="1:22" ht="14.25" customHeight="1" x14ac:dyDescent="0.3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6">
        <v>87.28</v>
      </c>
      <c r="T5355" s="1">
        <v>8</v>
      </c>
      <c r="U5355" s="1">
        <v>0</v>
      </c>
      <c r="V5355" s="9">
        <v>41.021599999999999</v>
      </c>
    </row>
    <row r="5356" spans="1:22" ht="14.25" customHeight="1" x14ac:dyDescent="0.3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6">
        <v>279.45600000000002</v>
      </c>
      <c r="T5356" s="1">
        <v>6</v>
      </c>
      <c r="U5356" s="1">
        <v>0.2</v>
      </c>
      <c r="V5356" s="9">
        <v>20.959199999999996</v>
      </c>
    </row>
    <row r="5357" spans="1:22" ht="14.25" customHeight="1" x14ac:dyDescent="0.3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6">
        <v>8</v>
      </c>
      <c r="T5357" s="1">
        <v>2</v>
      </c>
      <c r="U5357" s="1">
        <v>0</v>
      </c>
      <c r="V5357" s="9">
        <v>3.84</v>
      </c>
    </row>
    <row r="5358" spans="1:22" ht="14.25" customHeight="1" x14ac:dyDescent="0.3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6">
        <v>27.240000000000002</v>
      </c>
      <c r="T5358" s="1">
        <v>5</v>
      </c>
      <c r="U5358" s="1">
        <v>0.2</v>
      </c>
      <c r="V5358" s="9">
        <v>9.5339999999999971</v>
      </c>
    </row>
    <row r="5359" spans="1:22" ht="14.25" customHeight="1" x14ac:dyDescent="0.3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6">
        <v>16.36</v>
      </c>
      <c r="T5359" s="1">
        <v>1</v>
      </c>
      <c r="U5359" s="1">
        <v>0</v>
      </c>
      <c r="V5359" s="9">
        <v>1.6359999999999992</v>
      </c>
    </row>
    <row r="5360" spans="1:22" ht="14.25" customHeight="1" x14ac:dyDescent="0.3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6">
        <v>15.78</v>
      </c>
      <c r="T5360" s="1">
        <v>2</v>
      </c>
      <c r="U5360" s="1">
        <v>0</v>
      </c>
      <c r="V5360" s="9">
        <v>0.63119999999999798</v>
      </c>
    </row>
    <row r="5361" spans="1:22" ht="14.25" customHeight="1" x14ac:dyDescent="0.3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6">
        <v>45.98</v>
      </c>
      <c r="T5361" s="1">
        <v>2</v>
      </c>
      <c r="U5361" s="1">
        <v>0</v>
      </c>
      <c r="V5361" s="9">
        <v>12.874400000000001</v>
      </c>
    </row>
    <row r="5362" spans="1:22" ht="14.25" customHeight="1" x14ac:dyDescent="0.3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6">
        <v>198.27200000000002</v>
      </c>
      <c r="T5362" s="1">
        <v>8</v>
      </c>
      <c r="U5362" s="1">
        <v>0.2</v>
      </c>
      <c r="V5362" s="9">
        <v>-32.219200000000022</v>
      </c>
    </row>
    <row r="5363" spans="1:22" ht="14.25" customHeight="1" x14ac:dyDescent="0.3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6">
        <v>720.7600000000001</v>
      </c>
      <c r="T5363" s="1">
        <v>5</v>
      </c>
      <c r="U5363" s="1">
        <v>0.2</v>
      </c>
      <c r="V5363" s="9">
        <v>54.056999999999988</v>
      </c>
    </row>
    <row r="5364" spans="1:22" ht="14.25" customHeight="1" x14ac:dyDescent="0.3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6">
        <v>70.56</v>
      </c>
      <c r="T5364" s="1">
        <v>6</v>
      </c>
      <c r="U5364" s="1">
        <v>0</v>
      </c>
      <c r="V5364" s="9">
        <v>23.990399999999994</v>
      </c>
    </row>
    <row r="5365" spans="1:22" ht="14.25" customHeight="1" x14ac:dyDescent="0.3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6">
        <v>81.96</v>
      </c>
      <c r="T5365" s="1">
        <v>2</v>
      </c>
      <c r="U5365" s="1">
        <v>0</v>
      </c>
      <c r="V5365" s="9">
        <v>22.948799999999999</v>
      </c>
    </row>
    <row r="5366" spans="1:22" ht="14.25" customHeight="1" x14ac:dyDescent="0.3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6">
        <v>64.864000000000004</v>
      </c>
      <c r="T5366" s="1">
        <v>4</v>
      </c>
      <c r="U5366" s="1">
        <v>0.2</v>
      </c>
      <c r="V5366" s="9">
        <v>6.4864000000000033</v>
      </c>
    </row>
    <row r="5367" spans="1:22" ht="14.25" customHeight="1" x14ac:dyDescent="0.3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6">
        <v>151.19200000000001</v>
      </c>
      <c r="T5367" s="1">
        <v>1</v>
      </c>
      <c r="U5367" s="1">
        <v>0.2</v>
      </c>
      <c r="V5367" s="9">
        <v>13.229299999999995</v>
      </c>
    </row>
    <row r="5368" spans="1:22" ht="14.25" customHeight="1" x14ac:dyDescent="0.3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6">
        <v>88.77600000000001</v>
      </c>
      <c r="T5368" s="1">
        <v>3</v>
      </c>
      <c r="U5368" s="1">
        <v>0.2</v>
      </c>
      <c r="V5368" s="9">
        <v>7.7679000000000009</v>
      </c>
    </row>
    <row r="5369" spans="1:22" ht="14.25" customHeight="1" x14ac:dyDescent="0.3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6">
        <v>11.56</v>
      </c>
      <c r="T5369" s="1">
        <v>4</v>
      </c>
      <c r="U5369" s="1">
        <v>0</v>
      </c>
      <c r="V5369" s="9">
        <v>5.4332000000000003</v>
      </c>
    </row>
    <row r="5370" spans="1:22" ht="14.25" customHeight="1" x14ac:dyDescent="0.3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6">
        <v>15.58</v>
      </c>
      <c r="T5370" s="1">
        <v>1</v>
      </c>
      <c r="U5370" s="1">
        <v>0</v>
      </c>
      <c r="V5370" s="9">
        <v>3.8949999999999996</v>
      </c>
    </row>
    <row r="5371" spans="1:22" ht="14.25" customHeight="1" x14ac:dyDescent="0.3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6">
        <v>85.055999999999997</v>
      </c>
      <c r="T5371" s="1">
        <v>3</v>
      </c>
      <c r="U5371" s="1">
        <v>0.2</v>
      </c>
      <c r="V5371" s="9">
        <v>28.706399999999991</v>
      </c>
    </row>
    <row r="5372" spans="1:22" ht="14.25" customHeight="1" x14ac:dyDescent="0.3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6">
        <v>273.95999999999998</v>
      </c>
      <c r="T5372" s="1">
        <v>2</v>
      </c>
      <c r="U5372" s="1">
        <v>0</v>
      </c>
      <c r="V5372" s="9">
        <v>71.229600000000005</v>
      </c>
    </row>
    <row r="5373" spans="1:22" ht="14.25" customHeight="1" x14ac:dyDescent="0.3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6">
        <v>306.89999999999998</v>
      </c>
      <c r="T5373" s="1">
        <v>3</v>
      </c>
      <c r="U5373" s="1">
        <v>0</v>
      </c>
      <c r="V5373" s="9">
        <v>79.793999999999997</v>
      </c>
    </row>
    <row r="5374" spans="1:22" ht="14.25" customHeight="1" x14ac:dyDescent="0.3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6">
        <v>15.552000000000003</v>
      </c>
      <c r="T5374" s="1">
        <v>3</v>
      </c>
      <c r="U5374" s="1">
        <v>0.2</v>
      </c>
      <c r="V5374" s="9">
        <v>5.4432</v>
      </c>
    </row>
    <row r="5375" spans="1:22" ht="14.25" customHeight="1" x14ac:dyDescent="0.3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6">
        <v>347.36099999999999</v>
      </c>
      <c r="T5375" s="1">
        <v>7</v>
      </c>
      <c r="U5375" s="1">
        <v>0.3</v>
      </c>
      <c r="V5375" s="9">
        <v>-69.472199999999958</v>
      </c>
    </row>
    <row r="5376" spans="1:22" ht="14.25" customHeight="1" x14ac:dyDescent="0.3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6">
        <v>10.368000000000002</v>
      </c>
      <c r="T5376" s="1">
        <v>2</v>
      </c>
      <c r="U5376" s="1">
        <v>0.2</v>
      </c>
      <c r="V5376" s="9">
        <v>3.6288</v>
      </c>
    </row>
    <row r="5377" spans="1:22" ht="14.25" customHeight="1" x14ac:dyDescent="0.3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6">
        <v>98.16</v>
      </c>
      <c r="T5377" s="1">
        <v>6</v>
      </c>
      <c r="U5377" s="1">
        <v>0</v>
      </c>
      <c r="V5377" s="9">
        <v>9.8159999999999954</v>
      </c>
    </row>
    <row r="5378" spans="1:22" ht="14.25" customHeight="1" x14ac:dyDescent="0.3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6">
        <v>31.44</v>
      </c>
      <c r="T5378" s="1">
        <v>3</v>
      </c>
      <c r="U5378" s="1">
        <v>0</v>
      </c>
      <c r="V5378" s="9">
        <v>7.86</v>
      </c>
    </row>
    <row r="5379" spans="1:22" ht="14.25" customHeight="1" x14ac:dyDescent="0.3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6">
        <v>348.488</v>
      </c>
      <c r="T5379" s="1">
        <v>7</v>
      </c>
      <c r="U5379" s="1">
        <v>0.2</v>
      </c>
      <c r="V5379" s="9">
        <v>117.61469999999996</v>
      </c>
    </row>
    <row r="5380" spans="1:22" ht="14.25" customHeight="1" x14ac:dyDescent="0.3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6">
        <v>172.73599999999999</v>
      </c>
      <c r="T5380" s="1">
        <v>4</v>
      </c>
      <c r="U5380" s="1">
        <v>0.2</v>
      </c>
      <c r="V5380" s="9">
        <v>-30.228800000000007</v>
      </c>
    </row>
    <row r="5381" spans="1:22" ht="14.25" customHeight="1" x14ac:dyDescent="0.3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6">
        <v>15.54</v>
      </c>
      <c r="T5381" s="1">
        <v>3</v>
      </c>
      <c r="U5381" s="1">
        <v>0</v>
      </c>
      <c r="V5381" s="9">
        <v>7.6145999999999994</v>
      </c>
    </row>
    <row r="5382" spans="1:22" ht="14.25" customHeight="1" x14ac:dyDescent="0.3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6">
        <v>105.55199999999999</v>
      </c>
      <c r="T5382" s="1">
        <v>6</v>
      </c>
      <c r="U5382" s="1">
        <v>0.2</v>
      </c>
      <c r="V5382" s="9">
        <v>35.623799999999996</v>
      </c>
    </row>
    <row r="5383" spans="1:22" ht="14.25" customHeight="1" x14ac:dyDescent="0.3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6">
        <v>25.920000000000005</v>
      </c>
      <c r="T5383" s="1">
        <v>5</v>
      </c>
      <c r="U5383" s="1">
        <v>0.2</v>
      </c>
      <c r="V5383" s="9">
        <v>9.0719999999999992</v>
      </c>
    </row>
    <row r="5384" spans="1:22" ht="14.25" customHeight="1" x14ac:dyDescent="0.3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6">
        <v>15.808000000000002</v>
      </c>
      <c r="T5384" s="1">
        <v>8</v>
      </c>
      <c r="U5384" s="1">
        <v>0.2</v>
      </c>
      <c r="V5384" s="9">
        <v>5.3352000000000004</v>
      </c>
    </row>
    <row r="5385" spans="1:22" ht="14.25" customHeight="1" x14ac:dyDescent="0.3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6">
        <v>10.368000000000002</v>
      </c>
      <c r="T5385" s="1">
        <v>2</v>
      </c>
      <c r="U5385" s="1">
        <v>0.2</v>
      </c>
      <c r="V5385" s="9">
        <v>3.7584</v>
      </c>
    </row>
    <row r="5386" spans="1:22" ht="14.25" customHeight="1" x14ac:dyDescent="0.3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6">
        <v>358.2</v>
      </c>
      <c r="T5386" s="1">
        <v>3</v>
      </c>
      <c r="U5386" s="1">
        <v>0.4</v>
      </c>
      <c r="V5386" s="9">
        <v>41.79000000000002</v>
      </c>
    </row>
    <row r="5387" spans="1:22" ht="14.25" customHeight="1" x14ac:dyDescent="0.3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6">
        <v>545.91599999999994</v>
      </c>
      <c r="T5387" s="1">
        <v>14</v>
      </c>
      <c r="U5387" s="1">
        <v>0.4</v>
      </c>
      <c r="V5387" s="9">
        <v>72.788800000000037</v>
      </c>
    </row>
    <row r="5388" spans="1:22" ht="14.25" customHeight="1" x14ac:dyDescent="0.3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6">
        <v>40.410000000000004</v>
      </c>
      <c r="T5388" s="1">
        <v>9</v>
      </c>
      <c r="U5388" s="1">
        <v>0</v>
      </c>
      <c r="V5388" s="9">
        <v>18.5886</v>
      </c>
    </row>
    <row r="5389" spans="1:22" ht="14.25" customHeight="1" x14ac:dyDescent="0.3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6">
        <v>167.976</v>
      </c>
      <c r="T5389" s="1">
        <v>3</v>
      </c>
      <c r="U5389" s="1">
        <v>0.2</v>
      </c>
      <c r="V5389" s="9">
        <v>10.498500000000007</v>
      </c>
    </row>
    <row r="5390" spans="1:22" ht="14.25" customHeight="1" x14ac:dyDescent="0.3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6">
        <v>109.53</v>
      </c>
      <c r="T5390" s="1">
        <v>3</v>
      </c>
      <c r="U5390" s="1">
        <v>0</v>
      </c>
      <c r="V5390" s="9">
        <v>47.097900000000003</v>
      </c>
    </row>
    <row r="5391" spans="1:22" ht="14.25" customHeight="1" x14ac:dyDescent="0.3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6">
        <v>9.82</v>
      </c>
      <c r="T5391" s="1">
        <v>2</v>
      </c>
      <c r="U5391" s="1">
        <v>0</v>
      </c>
      <c r="V5391" s="9">
        <v>4.8117999999999999</v>
      </c>
    </row>
    <row r="5392" spans="1:22" ht="14.25" customHeight="1" x14ac:dyDescent="0.3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6">
        <v>26.352000000000004</v>
      </c>
      <c r="T5392" s="1">
        <v>3</v>
      </c>
      <c r="U5392" s="1">
        <v>0.2</v>
      </c>
      <c r="V5392" s="9">
        <v>9.5525999999999982</v>
      </c>
    </row>
    <row r="5393" spans="1:22" ht="14.25" customHeight="1" x14ac:dyDescent="0.3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6">
        <v>22.5</v>
      </c>
      <c r="T5393" s="1">
        <v>6</v>
      </c>
      <c r="U5393" s="1">
        <v>0</v>
      </c>
      <c r="V5393" s="9">
        <v>10.799999999999999</v>
      </c>
    </row>
    <row r="5394" spans="1:22" ht="14.25" customHeight="1" x14ac:dyDescent="0.3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6">
        <v>9.9600000000000009</v>
      </c>
      <c r="T5394" s="1">
        <v>2</v>
      </c>
      <c r="U5394" s="1">
        <v>0</v>
      </c>
      <c r="V5394" s="9">
        <v>4.5815999999999999</v>
      </c>
    </row>
    <row r="5395" spans="1:22" ht="14.25" customHeight="1" x14ac:dyDescent="0.3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6">
        <v>213.08</v>
      </c>
      <c r="T5395" s="1">
        <v>7</v>
      </c>
      <c r="U5395" s="1">
        <v>0</v>
      </c>
      <c r="V5395" s="9">
        <v>102.2784</v>
      </c>
    </row>
    <row r="5396" spans="1:22" ht="14.25" customHeight="1" x14ac:dyDescent="0.3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6">
        <v>1025.8799999999999</v>
      </c>
      <c r="T5396" s="1">
        <v>6</v>
      </c>
      <c r="U5396" s="1">
        <v>0</v>
      </c>
      <c r="V5396" s="9">
        <v>235.95240000000001</v>
      </c>
    </row>
    <row r="5397" spans="1:22" ht="14.25" customHeight="1" x14ac:dyDescent="0.3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6">
        <v>21.98</v>
      </c>
      <c r="T5397" s="1">
        <v>7</v>
      </c>
      <c r="U5397" s="1">
        <v>0</v>
      </c>
      <c r="V5397" s="9">
        <v>9.8909999999999982</v>
      </c>
    </row>
    <row r="5398" spans="1:22" ht="14.25" customHeight="1" x14ac:dyDescent="0.3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6">
        <v>63.2</v>
      </c>
      <c r="T5398" s="1">
        <v>5</v>
      </c>
      <c r="U5398" s="1">
        <v>0</v>
      </c>
      <c r="V5398" s="9">
        <v>23.384</v>
      </c>
    </row>
    <row r="5399" spans="1:22" ht="14.25" customHeight="1" x14ac:dyDescent="0.3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6">
        <v>39</v>
      </c>
      <c r="T5399" s="1">
        <v>12</v>
      </c>
      <c r="U5399" s="1">
        <v>0</v>
      </c>
      <c r="V5399" s="9">
        <v>11.309999999999999</v>
      </c>
    </row>
    <row r="5400" spans="1:22" ht="14.25" customHeight="1" x14ac:dyDescent="0.3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6">
        <v>2.907</v>
      </c>
      <c r="T5400" s="1">
        <v>3</v>
      </c>
      <c r="U5400" s="1">
        <v>0.7</v>
      </c>
      <c r="V5400" s="9">
        <v>-2.0348999999999995</v>
      </c>
    </row>
    <row r="5401" spans="1:22" ht="14.25" customHeight="1" x14ac:dyDescent="0.3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6">
        <v>556.66499999999996</v>
      </c>
      <c r="T5401" s="1">
        <v>5</v>
      </c>
      <c r="U5401" s="1">
        <v>0.15</v>
      </c>
      <c r="V5401" s="9">
        <v>6.5490000000000208</v>
      </c>
    </row>
    <row r="5402" spans="1:22" ht="14.25" customHeight="1" x14ac:dyDescent="0.3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6">
        <v>71.98</v>
      </c>
      <c r="T5402" s="1">
        <v>2</v>
      </c>
      <c r="U5402" s="1">
        <v>0</v>
      </c>
      <c r="V5402" s="9">
        <v>15.1158</v>
      </c>
    </row>
    <row r="5403" spans="1:22" ht="14.25" customHeight="1" x14ac:dyDescent="0.3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6">
        <v>79.98</v>
      </c>
      <c r="T5403" s="1">
        <v>2</v>
      </c>
      <c r="U5403" s="1">
        <v>0</v>
      </c>
      <c r="V5403" s="9">
        <v>26.3934</v>
      </c>
    </row>
    <row r="5404" spans="1:22" ht="14.25" customHeight="1" x14ac:dyDescent="0.3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6">
        <v>24.672000000000001</v>
      </c>
      <c r="T5404" s="1">
        <v>4</v>
      </c>
      <c r="U5404" s="1">
        <v>0.2</v>
      </c>
      <c r="V5404" s="9">
        <v>7.71</v>
      </c>
    </row>
    <row r="5405" spans="1:22" ht="14.25" customHeight="1" x14ac:dyDescent="0.3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6">
        <v>3.7439999999999998</v>
      </c>
      <c r="T5405" s="1">
        <v>1</v>
      </c>
      <c r="U5405" s="1">
        <v>0.2</v>
      </c>
      <c r="V5405" s="9">
        <v>1.3104</v>
      </c>
    </row>
    <row r="5406" spans="1:22" ht="14.25" customHeight="1" x14ac:dyDescent="0.3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6">
        <v>445.96000000000004</v>
      </c>
      <c r="T5406" s="1">
        <v>5</v>
      </c>
      <c r="U5406" s="1">
        <v>0.2</v>
      </c>
      <c r="V5406" s="9">
        <v>55.744999999999948</v>
      </c>
    </row>
    <row r="5407" spans="1:22" ht="14.25" customHeight="1" x14ac:dyDescent="0.3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6">
        <v>36.24</v>
      </c>
      <c r="T5407" s="1">
        <v>1</v>
      </c>
      <c r="U5407" s="1">
        <v>0</v>
      </c>
      <c r="V5407" s="9">
        <v>15.220800000000001</v>
      </c>
    </row>
    <row r="5408" spans="1:22" ht="14.25" customHeight="1" x14ac:dyDescent="0.3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6">
        <v>10.649999999999999</v>
      </c>
      <c r="T5408" s="1">
        <v>3</v>
      </c>
      <c r="U5408" s="1">
        <v>0</v>
      </c>
      <c r="V5408" s="9">
        <v>5.0054999999999996</v>
      </c>
    </row>
    <row r="5409" spans="1:22" ht="14.25" customHeight="1" x14ac:dyDescent="0.3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6">
        <v>87.92</v>
      </c>
      <c r="T5409" s="1">
        <v>4</v>
      </c>
      <c r="U5409" s="1">
        <v>0</v>
      </c>
      <c r="V5409" s="9">
        <v>40.443199999999997</v>
      </c>
    </row>
    <row r="5410" spans="1:22" ht="14.25" customHeight="1" x14ac:dyDescent="0.3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6">
        <v>22.424000000000003</v>
      </c>
      <c r="T5410" s="1">
        <v>1</v>
      </c>
      <c r="U5410" s="1">
        <v>0.2</v>
      </c>
      <c r="V5410" s="9">
        <v>8.4089999999999989</v>
      </c>
    </row>
    <row r="5411" spans="1:22" ht="14.25" customHeight="1" x14ac:dyDescent="0.3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6">
        <v>90.480000000000018</v>
      </c>
      <c r="T5411" s="1">
        <v>3</v>
      </c>
      <c r="U5411" s="1">
        <v>0.2</v>
      </c>
      <c r="V5411" s="9">
        <v>33.93</v>
      </c>
    </row>
    <row r="5412" spans="1:22" ht="14.25" customHeight="1" x14ac:dyDescent="0.3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6">
        <v>42.76</v>
      </c>
      <c r="T5412" s="1">
        <v>1</v>
      </c>
      <c r="U5412" s="1">
        <v>0</v>
      </c>
      <c r="V5412" s="9">
        <v>11.117599999999999</v>
      </c>
    </row>
    <row r="5413" spans="1:22" ht="14.25" customHeight="1" x14ac:dyDescent="0.3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6">
        <v>10.080000000000002</v>
      </c>
      <c r="T5413" s="1">
        <v>7</v>
      </c>
      <c r="U5413" s="1">
        <v>0.2</v>
      </c>
      <c r="V5413" s="9">
        <v>3.5279999999999996</v>
      </c>
    </row>
    <row r="5414" spans="1:22" ht="14.25" customHeight="1" x14ac:dyDescent="0.3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6">
        <v>101.34</v>
      </c>
      <c r="T5414" s="1">
        <v>3</v>
      </c>
      <c r="U5414" s="1">
        <v>0</v>
      </c>
      <c r="V5414" s="9">
        <v>8.1071999999999917</v>
      </c>
    </row>
    <row r="5415" spans="1:22" ht="14.25" customHeight="1" x14ac:dyDescent="0.3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6">
        <v>224.75</v>
      </c>
      <c r="T5415" s="1">
        <v>5</v>
      </c>
      <c r="U5415" s="1">
        <v>0</v>
      </c>
      <c r="V5415" s="9">
        <v>62.929999999999993</v>
      </c>
    </row>
    <row r="5416" spans="1:22" ht="14.25" customHeight="1" x14ac:dyDescent="0.3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6">
        <v>73.175999999999974</v>
      </c>
      <c r="T5416" s="1">
        <v>6</v>
      </c>
      <c r="U5416" s="1">
        <v>0.8</v>
      </c>
      <c r="V5416" s="9">
        <v>-197.57520000000002</v>
      </c>
    </row>
    <row r="5417" spans="1:22" ht="14.25" customHeight="1" x14ac:dyDescent="0.3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6">
        <v>20.736000000000004</v>
      </c>
      <c r="T5417" s="1">
        <v>4</v>
      </c>
      <c r="U5417" s="1">
        <v>0.2</v>
      </c>
      <c r="V5417" s="9">
        <v>7.2576000000000001</v>
      </c>
    </row>
    <row r="5418" spans="1:22" ht="14.25" customHeight="1" x14ac:dyDescent="0.3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6">
        <v>39.984000000000002</v>
      </c>
      <c r="T5418" s="1">
        <v>2</v>
      </c>
      <c r="U5418" s="1">
        <v>0.2</v>
      </c>
      <c r="V5418" s="9">
        <v>-8.9963999999999995</v>
      </c>
    </row>
    <row r="5419" spans="1:22" ht="14.25" customHeight="1" x14ac:dyDescent="0.3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6">
        <v>15.36</v>
      </c>
      <c r="T5419" s="1">
        <v>2</v>
      </c>
      <c r="U5419" s="1">
        <v>0</v>
      </c>
      <c r="V5419" s="9">
        <v>7.68</v>
      </c>
    </row>
    <row r="5420" spans="1:22" ht="14.25" customHeight="1" x14ac:dyDescent="0.3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6">
        <v>36.288000000000011</v>
      </c>
      <c r="T5420" s="1">
        <v>7</v>
      </c>
      <c r="U5420" s="1">
        <v>0.2</v>
      </c>
      <c r="V5420" s="9">
        <v>12.700800000000001</v>
      </c>
    </row>
    <row r="5421" spans="1:22" ht="14.25" customHeight="1" x14ac:dyDescent="0.3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6">
        <v>150.38399999999999</v>
      </c>
      <c r="T5421" s="1">
        <v>2</v>
      </c>
      <c r="U5421" s="1">
        <v>0.2</v>
      </c>
      <c r="V5421" s="9">
        <v>15.038400000000003</v>
      </c>
    </row>
    <row r="5422" spans="1:22" ht="14.25" customHeight="1" x14ac:dyDescent="0.3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6">
        <v>280.78200000000004</v>
      </c>
      <c r="T5422" s="1">
        <v>3</v>
      </c>
      <c r="U5422" s="1">
        <v>0.4</v>
      </c>
      <c r="V5422" s="9">
        <v>-60.836100000000016</v>
      </c>
    </row>
    <row r="5423" spans="1:22" ht="14.25" customHeight="1" x14ac:dyDescent="0.3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6">
        <v>31.983999999999998</v>
      </c>
      <c r="T5423" s="1">
        <v>2</v>
      </c>
      <c r="U5423" s="1">
        <v>0.2</v>
      </c>
      <c r="V5423" s="9">
        <v>1.1993999999999998</v>
      </c>
    </row>
    <row r="5424" spans="1:22" ht="14.25" customHeight="1" x14ac:dyDescent="0.3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6">
        <v>11.231999999999999</v>
      </c>
      <c r="T5424" s="1">
        <v>3</v>
      </c>
      <c r="U5424" s="1">
        <v>0.2</v>
      </c>
      <c r="V5424" s="9">
        <v>3.9312000000000005</v>
      </c>
    </row>
    <row r="5425" spans="1:22" ht="14.25" customHeight="1" x14ac:dyDescent="0.3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6">
        <v>26.400000000000002</v>
      </c>
      <c r="T5425" s="1">
        <v>5</v>
      </c>
      <c r="U5425" s="1">
        <v>0</v>
      </c>
      <c r="V5425" s="9">
        <v>11.879999999999999</v>
      </c>
    </row>
    <row r="5426" spans="1:22" ht="14.25" customHeight="1" x14ac:dyDescent="0.3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6">
        <v>3.52</v>
      </c>
      <c r="T5426" s="1">
        <v>2</v>
      </c>
      <c r="U5426" s="1">
        <v>0</v>
      </c>
      <c r="V5426" s="9">
        <v>1.0207999999999999</v>
      </c>
    </row>
    <row r="5427" spans="1:22" ht="14.25" customHeight="1" x14ac:dyDescent="0.3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6">
        <v>1649.95</v>
      </c>
      <c r="T5427" s="1">
        <v>5</v>
      </c>
      <c r="U5427" s="1">
        <v>0</v>
      </c>
      <c r="V5427" s="9">
        <v>659.98</v>
      </c>
    </row>
    <row r="5428" spans="1:22" ht="14.25" customHeight="1" x14ac:dyDescent="0.3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6">
        <v>111.89999999999999</v>
      </c>
      <c r="T5428" s="1">
        <v>6</v>
      </c>
      <c r="U5428" s="1">
        <v>0</v>
      </c>
      <c r="V5428" s="9">
        <v>51.47399999999999</v>
      </c>
    </row>
    <row r="5429" spans="1:22" ht="14.25" customHeight="1" x14ac:dyDescent="0.3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6">
        <v>599.16499999999996</v>
      </c>
      <c r="T5429" s="1">
        <v>5</v>
      </c>
      <c r="U5429" s="1">
        <v>0.15</v>
      </c>
      <c r="V5429" s="9">
        <v>35.245000000000005</v>
      </c>
    </row>
    <row r="5430" spans="1:22" ht="14.25" customHeight="1" x14ac:dyDescent="0.3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6">
        <v>46.53</v>
      </c>
      <c r="T5430" s="1">
        <v>3</v>
      </c>
      <c r="U5430" s="1">
        <v>0</v>
      </c>
      <c r="V5430" s="9">
        <v>12.097800000000001</v>
      </c>
    </row>
    <row r="5431" spans="1:22" ht="14.25" customHeight="1" x14ac:dyDescent="0.3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6">
        <v>31.983999999999998</v>
      </c>
      <c r="T5431" s="1">
        <v>2</v>
      </c>
      <c r="U5431" s="1">
        <v>0.2</v>
      </c>
      <c r="V5431" s="9">
        <v>1.9989999999999979</v>
      </c>
    </row>
    <row r="5432" spans="1:22" ht="14.25" customHeight="1" x14ac:dyDescent="0.3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6">
        <v>161.56800000000001</v>
      </c>
      <c r="T5432" s="1">
        <v>2</v>
      </c>
      <c r="U5432" s="1">
        <v>0.2</v>
      </c>
      <c r="V5432" s="9">
        <v>16.156799999999997</v>
      </c>
    </row>
    <row r="5433" spans="1:22" ht="14.25" customHeight="1" x14ac:dyDescent="0.3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6">
        <v>4.0640000000000001</v>
      </c>
      <c r="T5433" s="1">
        <v>1</v>
      </c>
      <c r="U5433" s="1">
        <v>0.2</v>
      </c>
      <c r="V5433" s="9">
        <v>1.3715999999999999</v>
      </c>
    </row>
    <row r="5434" spans="1:22" ht="14.25" customHeight="1" x14ac:dyDescent="0.3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6">
        <v>6.2160000000000002</v>
      </c>
      <c r="T5434" s="1">
        <v>4</v>
      </c>
      <c r="U5434" s="1">
        <v>0.7</v>
      </c>
      <c r="V5434" s="9">
        <v>-4.9727999999999994</v>
      </c>
    </row>
    <row r="5435" spans="1:22" ht="14.25" customHeight="1" x14ac:dyDescent="0.3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6">
        <v>8.895999999999999</v>
      </c>
      <c r="T5435" s="1">
        <v>4</v>
      </c>
      <c r="U5435" s="1">
        <v>0.2</v>
      </c>
      <c r="V5435" s="9">
        <v>0.66719999999999979</v>
      </c>
    </row>
    <row r="5436" spans="1:22" ht="14.25" customHeight="1" x14ac:dyDescent="0.3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6">
        <v>1640.6999999999998</v>
      </c>
      <c r="T5436" s="1">
        <v>5</v>
      </c>
      <c r="U5436" s="1">
        <v>0</v>
      </c>
      <c r="V5436" s="9">
        <v>459.39599999999996</v>
      </c>
    </row>
    <row r="5437" spans="1:22" ht="14.25" customHeight="1" x14ac:dyDescent="0.3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6">
        <v>270</v>
      </c>
      <c r="T5437" s="1">
        <v>3</v>
      </c>
      <c r="U5437" s="1">
        <v>0</v>
      </c>
      <c r="V5437" s="9">
        <v>97.199999999999989</v>
      </c>
    </row>
    <row r="5438" spans="1:22" ht="14.25" customHeight="1" x14ac:dyDescent="0.3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6">
        <v>19.52</v>
      </c>
      <c r="T5438" s="1">
        <v>2</v>
      </c>
      <c r="U5438" s="1">
        <v>0.2</v>
      </c>
      <c r="V5438" s="9">
        <v>5.3680000000000012</v>
      </c>
    </row>
    <row r="5439" spans="1:22" ht="14.25" customHeight="1" x14ac:dyDescent="0.3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6">
        <v>9.8100000000000023</v>
      </c>
      <c r="T5439" s="1">
        <v>5</v>
      </c>
      <c r="U5439" s="1">
        <v>0.7</v>
      </c>
      <c r="V5439" s="9">
        <v>-6.8669999999999973</v>
      </c>
    </row>
    <row r="5440" spans="1:22" ht="14.25" customHeight="1" x14ac:dyDescent="0.3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6">
        <v>213.21600000000001</v>
      </c>
      <c r="T5440" s="1">
        <v>3</v>
      </c>
      <c r="U5440" s="1">
        <v>0.2</v>
      </c>
      <c r="V5440" s="9">
        <v>15.991199999999992</v>
      </c>
    </row>
    <row r="5441" spans="1:22" ht="14.25" customHeight="1" x14ac:dyDescent="0.3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6">
        <v>588.78399999999999</v>
      </c>
      <c r="T5441" s="1">
        <v>2</v>
      </c>
      <c r="U5441" s="1">
        <v>0.2</v>
      </c>
      <c r="V5441" s="9">
        <v>183.99499999999998</v>
      </c>
    </row>
    <row r="5442" spans="1:22" ht="14.25" customHeight="1" x14ac:dyDescent="0.3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6">
        <v>2.0640000000000001</v>
      </c>
      <c r="T5442" s="1">
        <v>1</v>
      </c>
      <c r="U5442" s="1">
        <v>0.2</v>
      </c>
      <c r="V5442" s="9">
        <v>0.15480000000000005</v>
      </c>
    </row>
    <row r="5443" spans="1:22" ht="14.25" customHeight="1" x14ac:dyDescent="0.3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6">
        <v>6.3680000000000003</v>
      </c>
      <c r="T5443" s="1">
        <v>2</v>
      </c>
      <c r="U5443" s="1">
        <v>0.2</v>
      </c>
      <c r="V5443" s="9">
        <v>2.3879999999999999</v>
      </c>
    </row>
    <row r="5444" spans="1:22" ht="14.25" customHeight="1" x14ac:dyDescent="0.3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6">
        <v>99.6</v>
      </c>
      <c r="T5444" s="1">
        <v>1</v>
      </c>
      <c r="U5444" s="1">
        <v>0</v>
      </c>
      <c r="V5444" s="9">
        <v>36.851999999999997</v>
      </c>
    </row>
    <row r="5445" spans="1:22" ht="14.25" customHeight="1" x14ac:dyDescent="0.3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6">
        <v>62.296000000000006</v>
      </c>
      <c r="T5445" s="1">
        <v>13</v>
      </c>
      <c r="U5445" s="1">
        <v>0.2</v>
      </c>
      <c r="V5445" s="9">
        <v>21.024899999999999</v>
      </c>
    </row>
    <row r="5446" spans="1:22" ht="14.25" customHeight="1" x14ac:dyDescent="0.3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6">
        <v>10.709999999999999</v>
      </c>
      <c r="T5446" s="1">
        <v>3</v>
      </c>
      <c r="U5446" s="1">
        <v>0</v>
      </c>
      <c r="V5446" s="9">
        <v>2.7845999999999997</v>
      </c>
    </row>
    <row r="5447" spans="1:22" ht="14.25" customHeight="1" x14ac:dyDescent="0.3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6">
        <v>20.936000000000003</v>
      </c>
      <c r="T5447" s="1">
        <v>1</v>
      </c>
      <c r="U5447" s="1">
        <v>0.2</v>
      </c>
      <c r="V5447" s="9">
        <v>7.0659000000000001</v>
      </c>
    </row>
    <row r="5448" spans="1:22" ht="14.25" customHeight="1" x14ac:dyDescent="0.3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6">
        <v>33</v>
      </c>
      <c r="T5448" s="1">
        <v>6</v>
      </c>
      <c r="U5448" s="1">
        <v>0</v>
      </c>
      <c r="V5448" s="9">
        <v>8.25</v>
      </c>
    </row>
    <row r="5449" spans="1:22" ht="14.25" customHeight="1" x14ac:dyDescent="0.3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6">
        <v>249.95000000000002</v>
      </c>
      <c r="T5449" s="1">
        <v>5</v>
      </c>
      <c r="U5449" s="1">
        <v>0</v>
      </c>
      <c r="V5449" s="9">
        <v>87.482499999999987</v>
      </c>
    </row>
    <row r="5450" spans="1:22" ht="14.25" customHeight="1" x14ac:dyDescent="0.3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6">
        <v>357.93</v>
      </c>
      <c r="T5450" s="1">
        <v>3</v>
      </c>
      <c r="U5450" s="1">
        <v>0</v>
      </c>
      <c r="V5450" s="9">
        <v>7.158600000000007</v>
      </c>
    </row>
    <row r="5451" spans="1:22" ht="14.25" customHeight="1" x14ac:dyDescent="0.3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6">
        <v>57.400000000000006</v>
      </c>
      <c r="T5451" s="1">
        <v>5</v>
      </c>
      <c r="U5451" s="1">
        <v>0</v>
      </c>
      <c r="V5451" s="9">
        <v>10.905999999999993</v>
      </c>
    </row>
    <row r="5452" spans="1:22" ht="14.25" customHeight="1" x14ac:dyDescent="0.3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6">
        <v>331.96</v>
      </c>
      <c r="T5452" s="1">
        <v>2</v>
      </c>
      <c r="U5452" s="1">
        <v>0</v>
      </c>
      <c r="V5452" s="9">
        <v>149.38199999999998</v>
      </c>
    </row>
    <row r="5453" spans="1:22" ht="14.25" customHeight="1" x14ac:dyDescent="0.3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6">
        <v>40.56</v>
      </c>
      <c r="T5453" s="1">
        <v>2</v>
      </c>
      <c r="U5453" s="1">
        <v>0</v>
      </c>
      <c r="V5453" s="9">
        <v>12.979199999999999</v>
      </c>
    </row>
    <row r="5454" spans="1:22" ht="14.25" customHeight="1" x14ac:dyDescent="0.3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6">
        <v>86.199999999999989</v>
      </c>
      <c r="T5454" s="1">
        <v>5</v>
      </c>
      <c r="U5454" s="1">
        <v>0</v>
      </c>
      <c r="V5454" s="9">
        <v>24.997999999999987</v>
      </c>
    </row>
    <row r="5455" spans="1:22" ht="14.25" customHeight="1" x14ac:dyDescent="0.3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6">
        <v>38.016000000000005</v>
      </c>
      <c r="T5455" s="1">
        <v>6</v>
      </c>
      <c r="U5455" s="1">
        <v>0.2</v>
      </c>
      <c r="V5455" s="9">
        <v>13.780799999999996</v>
      </c>
    </row>
    <row r="5456" spans="1:22" ht="14.25" customHeight="1" x14ac:dyDescent="0.3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6">
        <v>8.3840000000000003</v>
      </c>
      <c r="T5456" s="1">
        <v>1</v>
      </c>
      <c r="U5456" s="1">
        <v>0.2</v>
      </c>
      <c r="V5456" s="9">
        <v>0.73360000000000003</v>
      </c>
    </row>
    <row r="5457" spans="1:22" ht="14.25" customHeight="1" x14ac:dyDescent="0.3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6">
        <v>6.8480000000000008</v>
      </c>
      <c r="T5457" s="1">
        <v>2</v>
      </c>
      <c r="U5457" s="1">
        <v>0.2</v>
      </c>
      <c r="V5457" s="9">
        <v>0.77039999999999909</v>
      </c>
    </row>
    <row r="5458" spans="1:22" ht="14.25" customHeight="1" x14ac:dyDescent="0.3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6">
        <v>19.600000000000001</v>
      </c>
      <c r="T5458" s="1">
        <v>5</v>
      </c>
      <c r="U5458" s="1">
        <v>0</v>
      </c>
      <c r="V5458" s="9">
        <v>9.6039999999999992</v>
      </c>
    </row>
    <row r="5459" spans="1:22" ht="14.25" customHeight="1" x14ac:dyDescent="0.3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6">
        <v>68.459999999999994</v>
      </c>
      <c r="T5459" s="1">
        <v>2</v>
      </c>
      <c r="U5459" s="1">
        <v>0</v>
      </c>
      <c r="V5459" s="9">
        <v>20.537999999999997</v>
      </c>
    </row>
    <row r="5460" spans="1:22" ht="14.25" customHeight="1" x14ac:dyDescent="0.3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6">
        <v>13.343999999999998</v>
      </c>
      <c r="T5460" s="1">
        <v>6</v>
      </c>
      <c r="U5460" s="1">
        <v>0.2</v>
      </c>
      <c r="V5460" s="9">
        <v>4.3367999999999993</v>
      </c>
    </row>
    <row r="5461" spans="1:22" ht="14.25" customHeight="1" x14ac:dyDescent="0.3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6">
        <v>1478.2719999999999</v>
      </c>
      <c r="T5461" s="1">
        <v>8</v>
      </c>
      <c r="U5461" s="1">
        <v>0.2</v>
      </c>
      <c r="V5461" s="9">
        <v>92.392000000000053</v>
      </c>
    </row>
    <row r="5462" spans="1:22" ht="14.25" customHeight="1" x14ac:dyDescent="0.3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6">
        <v>16.272000000000002</v>
      </c>
      <c r="T5462" s="1">
        <v>1</v>
      </c>
      <c r="U5462" s="1">
        <v>0.2</v>
      </c>
      <c r="V5462" s="9">
        <v>-3.864600000000002</v>
      </c>
    </row>
    <row r="5463" spans="1:22" ht="14.25" customHeight="1" x14ac:dyDescent="0.3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6">
        <v>9.24</v>
      </c>
      <c r="T5463" s="1">
        <v>3</v>
      </c>
      <c r="U5463" s="1">
        <v>0</v>
      </c>
      <c r="V5463" s="9">
        <v>4.4352</v>
      </c>
    </row>
    <row r="5464" spans="1:22" ht="14.25" customHeight="1" x14ac:dyDescent="0.3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6">
        <v>32.340000000000003</v>
      </c>
      <c r="T5464" s="1">
        <v>10</v>
      </c>
      <c r="U5464" s="1">
        <v>0.7</v>
      </c>
      <c r="V5464" s="9">
        <v>-23.716000000000001</v>
      </c>
    </row>
    <row r="5465" spans="1:22" ht="14.25" customHeight="1" x14ac:dyDescent="0.3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6">
        <v>56.064</v>
      </c>
      <c r="T5465" s="1">
        <v>4</v>
      </c>
      <c r="U5465" s="1">
        <v>0.2</v>
      </c>
      <c r="V5465" s="9">
        <v>19.622399999999999</v>
      </c>
    </row>
    <row r="5466" spans="1:22" ht="14.25" customHeight="1" x14ac:dyDescent="0.3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6">
        <v>108.72</v>
      </c>
      <c r="T5466" s="1">
        <v>5</v>
      </c>
      <c r="U5466" s="1">
        <v>0.2</v>
      </c>
      <c r="V5466" s="9">
        <v>36.692999999999998</v>
      </c>
    </row>
    <row r="5467" spans="1:22" ht="14.25" customHeight="1" x14ac:dyDescent="0.3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6">
        <v>181.47000000000003</v>
      </c>
      <c r="T5467" s="1">
        <v>5</v>
      </c>
      <c r="U5467" s="1">
        <v>0.7</v>
      </c>
      <c r="V5467" s="9">
        <v>-320.59699999999998</v>
      </c>
    </row>
    <row r="5468" spans="1:22" ht="14.25" customHeight="1" x14ac:dyDescent="0.3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6">
        <v>16.176000000000002</v>
      </c>
      <c r="T5468" s="1">
        <v>3</v>
      </c>
      <c r="U5468" s="1">
        <v>0.2</v>
      </c>
      <c r="V5468" s="9">
        <v>6.0659999999999989</v>
      </c>
    </row>
    <row r="5469" spans="1:22" ht="14.25" customHeight="1" x14ac:dyDescent="0.3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6">
        <v>122.352</v>
      </c>
      <c r="T5469" s="1">
        <v>3</v>
      </c>
      <c r="U5469" s="1">
        <v>0.2</v>
      </c>
      <c r="V5469" s="9">
        <v>13.764599999999994</v>
      </c>
    </row>
    <row r="5470" spans="1:22" ht="14.25" customHeight="1" x14ac:dyDescent="0.3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6">
        <v>585.55200000000002</v>
      </c>
      <c r="T5470" s="1">
        <v>3</v>
      </c>
      <c r="U5470" s="1">
        <v>0.2</v>
      </c>
      <c r="V5470" s="9">
        <v>73.19399999999996</v>
      </c>
    </row>
    <row r="5471" spans="1:22" ht="14.25" customHeight="1" x14ac:dyDescent="0.3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6">
        <v>19.440000000000001</v>
      </c>
      <c r="T5471" s="1">
        <v>3</v>
      </c>
      <c r="U5471" s="1">
        <v>0</v>
      </c>
      <c r="V5471" s="9">
        <v>9.3312000000000008</v>
      </c>
    </row>
    <row r="5472" spans="1:22" ht="14.25" customHeight="1" x14ac:dyDescent="0.3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6">
        <v>123.92000000000002</v>
      </c>
      <c r="T5472" s="1">
        <v>5</v>
      </c>
      <c r="U5472" s="1">
        <v>0.2</v>
      </c>
      <c r="V5472" s="9">
        <v>9.2939999999999969</v>
      </c>
    </row>
    <row r="5473" spans="1:22" ht="14.25" customHeight="1" x14ac:dyDescent="0.3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6">
        <v>13.360000000000001</v>
      </c>
      <c r="T5473" s="1">
        <v>5</v>
      </c>
      <c r="U5473" s="1">
        <v>0.2</v>
      </c>
      <c r="V5473" s="9">
        <v>4.0080000000000009</v>
      </c>
    </row>
    <row r="5474" spans="1:22" ht="14.25" customHeight="1" x14ac:dyDescent="0.3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6">
        <v>78.256</v>
      </c>
      <c r="T5474" s="1">
        <v>2</v>
      </c>
      <c r="U5474" s="1">
        <v>0.2</v>
      </c>
      <c r="V5474" s="9">
        <v>-17.607599999999998</v>
      </c>
    </row>
    <row r="5475" spans="1:22" ht="14.25" customHeight="1" x14ac:dyDescent="0.3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6">
        <v>102.01800000000001</v>
      </c>
      <c r="T5475" s="1">
        <v>7</v>
      </c>
      <c r="U5475" s="1">
        <v>0.7</v>
      </c>
      <c r="V5475" s="9">
        <v>-183.6323999999999</v>
      </c>
    </row>
    <row r="5476" spans="1:22" ht="14.25" customHeight="1" x14ac:dyDescent="0.3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6">
        <v>750.68</v>
      </c>
      <c r="T5476" s="1">
        <v>2</v>
      </c>
      <c r="U5476" s="1">
        <v>0</v>
      </c>
      <c r="V5476" s="9">
        <v>37.533999999999992</v>
      </c>
    </row>
    <row r="5477" spans="1:22" ht="14.25" customHeight="1" x14ac:dyDescent="0.3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6">
        <v>44.400000000000006</v>
      </c>
      <c r="T5477" s="1">
        <v>3</v>
      </c>
      <c r="U5477" s="1">
        <v>0</v>
      </c>
      <c r="V5477" s="9">
        <v>22.200000000000003</v>
      </c>
    </row>
    <row r="5478" spans="1:22" ht="14.25" customHeight="1" x14ac:dyDescent="0.3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6">
        <v>84.55</v>
      </c>
      <c r="T5478" s="1">
        <v>5</v>
      </c>
      <c r="U5478" s="1">
        <v>0</v>
      </c>
      <c r="V5478" s="9">
        <v>22.828499999999998</v>
      </c>
    </row>
    <row r="5479" spans="1:22" ht="14.25" customHeight="1" x14ac:dyDescent="0.3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6">
        <v>17.940000000000001</v>
      </c>
      <c r="T5479" s="1">
        <v>3</v>
      </c>
      <c r="U5479" s="1">
        <v>0</v>
      </c>
      <c r="V5479" s="9">
        <v>8.7906000000000013</v>
      </c>
    </row>
    <row r="5480" spans="1:22" ht="14.25" customHeight="1" x14ac:dyDescent="0.3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6">
        <v>128.39999999999998</v>
      </c>
      <c r="T5480" s="1">
        <v>3</v>
      </c>
      <c r="U5480" s="1">
        <v>0</v>
      </c>
      <c r="V5480" s="9">
        <v>62.915999999999997</v>
      </c>
    </row>
    <row r="5481" spans="1:22" ht="14.25" customHeight="1" x14ac:dyDescent="0.3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6">
        <v>1.8690000000000004</v>
      </c>
      <c r="T5481" s="1">
        <v>1</v>
      </c>
      <c r="U5481" s="1">
        <v>0.7</v>
      </c>
      <c r="V5481" s="9">
        <v>-1.3082999999999996</v>
      </c>
    </row>
    <row r="5482" spans="1:22" ht="14.25" customHeight="1" x14ac:dyDescent="0.3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6">
        <v>103.19200000000001</v>
      </c>
      <c r="T5482" s="1">
        <v>1</v>
      </c>
      <c r="U5482" s="1">
        <v>0.2</v>
      </c>
      <c r="V5482" s="9">
        <v>11.609099999999998</v>
      </c>
    </row>
    <row r="5483" spans="1:22" ht="14.25" customHeight="1" x14ac:dyDescent="0.3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6">
        <v>36</v>
      </c>
      <c r="T5483" s="1">
        <v>2</v>
      </c>
      <c r="U5483" s="1">
        <v>0</v>
      </c>
      <c r="V5483" s="9">
        <v>6.4799999999999969</v>
      </c>
    </row>
    <row r="5484" spans="1:22" ht="14.25" customHeight="1" x14ac:dyDescent="0.3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6">
        <v>239.96</v>
      </c>
      <c r="T5484" s="1">
        <v>4</v>
      </c>
      <c r="U5484" s="1">
        <v>0</v>
      </c>
      <c r="V5484" s="9">
        <v>115.1808</v>
      </c>
    </row>
    <row r="5485" spans="1:22" ht="14.25" customHeight="1" x14ac:dyDescent="0.3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6">
        <v>40.68</v>
      </c>
      <c r="T5485" s="1">
        <v>2</v>
      </c>
      <c r="U5485" s="1">
        <v>0</v>
      </c>
      <c r="V5485" s="9">
        <v>0.40679999999999694</v>
      </c>
    </row>
    <row r="5486" spans="1:22" ht="14.25" customHeight="1" x14ac:dyDescent="0.3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6">
        <v>419.13599999999997</v>
      </c>
      <c r="T5486" s="1">
        <v>4</v>
      </c>
      <c r="U5486" s="1">
        <v>0.2</v>
      </c>
      <c r="V5486" s="9">
        <v>-68.1096</v>
      </c>
    </row>
    <row r="5487" spans="1:22" ht="14.25" customHeight="1" x14ac:dyDescent="0.3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6">
        <v>23.472000000000001</v>
      </c>
      <c r="T5487" s="1">
        <v>3</v>
      </c>
      <c r="U5487" s="1">
        <v>0.2</v>
      </c>
      <c r="V5487" s="9">
        <v>7.6283999999999974</v>
      </c>
    </row>
    <row r="5488" spans="1:22" ht="14.25" customHeight="1" x14ac:dyDescent="0.3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6">
        <v>3.5919999999999992</v>
      </c>
      <c r="T5488" s="1">
        <v>4</v>
      </c>
      <c r="U5488" s="1">
        <v>0.8</v>
      </c>
      <c r="V5488" s="9">
        <v>-6.2860000000000031</v>
      </c>
    </row>
    <row r="5489" spans="1:22" ht="14.25" customHeight="1" x14ac:dyDescent="0.3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6">
        <v>23.976000000000003</v>
      </c>
      <c r="T5489" s="1">
        <v>3</v>
      </c>
      <c r="U5489" s="1">
        <v>0.2</v>
      </c>
      <c r="V5489" s="9">
        <v>-5.694300000000001</v>
      </c>
    </row>
    <row r="5490" spans="1:22" ht="14.25" customHeight="1" x14ac:dyDescent="0.3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6">
        <v>6.2640000000000002</v>
      </c>
      <c r="T5490" s="1">
        <v>3</v>
      </c>
      <c r="U5490" s="1">
        <v>0.2</v>
      </c>
      <c r="V5490" s="9">
        <v>2.0358000000000001</v>
      </c>
    </row>
    <row r="5491" spans="1:22" ht="14.25" customHeight="1" x14ac:dyDescent="0.3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6">
        <v>20.808</v>
      </c>
      <c r="T5491" s="1">
        <v>3</v>
      </c>
      <c r="U5491" s="1">
        <v>0.2</v>
      </c>
      <c r="V5491" s="9">
        <v>1.8207000000000013</v>
      </c>
    </row>
    <row r="5492" spans="1:22" ht="14.25" customHeight="1" x14ac:dyDescent="0.3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6">
        <v>218.35200000000003</v>
      </c>
      <c r="T5492" s="1">
        <v>3</v>
      </c>
      <c r="U5492" s="1">
        <v>0.2</v>
      </c>
      <c r="V5492" s="9">
        <v>-19.105800000000016</v>
      </c>
    </row>
    <row r="5493" spans="1:22" ht="14.25" customHeight="1" x14ac:dyDescent="0.3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6">
        <v>18.16</v>
      </c>
      <c r="T5493" s="1">
        <v>2</v>
      </c>
      <c r="U5493" s="1">
        <v>0.2</v>
      </c>
      <c r="V5493" s="9">
        <v>1.8160000000000016</v>
      </c>
    </row>
    <row r="5494" spans="1:22" ht="14.25" customHeight="1" x14ac:dyDescent="0.3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6">
        <v>7.36</v>
      </c>
      <c r="T5494" s="1">
        <v>2</v>
      </c>
      <c r="U5494" s="1">
        <v>0</v>
      </c>
      <c r="V5494" s="9">
        <v>0.14719999999999978</v>
      </c>
    </row>
    <row r="5495" spans="1:22" ht="14.25" customHeight="1" x14ac:dyDescent="0.3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6">
        <v>41.4</v>
      </c>
      <c r="T5495" s="1">
        <v>4</v>
      </c>
      <c r="U5495" s="1">
        <v>0</v>
      </c>
      <c r="V5495" s="9">
        <v>19.872</v>
      </c>
    </row>
    <row r="5496" spans="1:22" ht="14.25" customHeight="1" x14ac:dyDescent="0.3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6">
        <v>411.33199999999999</v>
      </c>
      <c r="T5496" s="1">
        <v>4</v>
      </c>
      <c r="U5496" s="1">
        <v>0.15</v>
      </c>
      <c r="V5496" s="9">
        <v>-4.8391999999999769</v>
      </c>
    </row>
    <row r="5497" spans="1:22" ht="14.25" customHeight="1" x14ac:dyDescent="0.3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6">
        <v>7.6560000000000006</v>
      </c>
      <c r="T5497" s="1">
        <v>4</v>
      </c>
      <c r="U5497" s="1">
        <v>0.7</v>
      </c>
      <c r="V5497" s="9">
        <v>-6.1247999999999987</v>
      </c>
    </row>
    <row r="5498" spans="1:22" ht="14.25" customHeight="1" x14ac:dyDescent="0.3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6">
        <v>63.920000000000009</v>
      </c>
      <c r="T5498" s="1">
        <v>2</v>
      </c>
      <c r="U5498" s="1">
        <v>0.2</v>
      </c>
      <c r="V5498" s="9">
        <v>19.176000000000002</v>
      </c>
    </row>
    <row r="5499" spans="1:22" ht="14.25" customHeight="1" x14ac:dyDescent="0.3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6">
        <v>6.56</v>
      </c>
      <c r="T5499" s="1">
        <v>2</v>
      </c>
      <c r="U5499" s="1">
        <v>0</v>
      </c>
      <c r="V5499" s="9">
        <v>1.9023999999999992</v>
      </c>
    </row>
    <row r="5500" spans="1:22" ht="14.25" customHeight="1" x14ac:dyDescent="0.3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6">
        <v>7.83</v>
      </c>
      <c r="T5500" s="1">
        <v>3</v>
      </c>
      <c r="U5500" s="1">
        <v>0</v>
      </c>
      <c r="V5500" s="9">
        <v>3.6017999999999999</v>
      </c>
    </row>
    <row r="5501" spans="1:22" ht="14.25" customHeight="1" x14ac:dyDescent="0.3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6">
        <v>41.9</v>
      </c>
      <c r="T5501" s="1">
        <v>2</v>
      </c>
      <c r="U5501" s="1">
        <v>0</v>
      </c>
      <c r="V5501" s="9">
        <v>8.7989999999999995</v>
      </c>
    </row>
    <row r="5502" spans="1:22" ht="14.25" customHeight="1" x14ac:dyDescent="0.3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6">
        <v>664.14599999999996</v>
      </c>
      <c r="T5502" s="1">
        <v>6</v>
      </c>
      <c r="U5502" s="1">
        <v>0.1</v>
      </c>
      <c r="V5502" s="9">
        <v>88.552800000000005</v>
      </c>
    </row>
    <row r="5503" spans="1:22" ht="14.25" customHeight="1" x14ac:dyDescent="0.3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6">
        <v>8.9600000000000009</v>
      </c>
      <c r="T5503" s="1">
        <v>2</v>
      </c>
      <c r="U5503" s="1">
        <v>0</v>
      </c>
      <c r="V5503" s="9">
        <v>4.3904000000000005</v>
      </c>
    </row>
    <row r="5504" spans="1:22" ht="14.25" customHeight="1" x14ac:dyDescent="0.3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6">
        <v>3.3119999999999998</v>
      </c>
      <c r="T5504" s="1">
        <v>1</v>
      </c>
      <c r="U5504" s="1">
        <v>0.2</v>
      </c>
      <c r="V5504" s="9">
        <v>0.66239999999999977</v>
      </c>
    </row>
    <row r="5505" spans="1:22" ht="14.25" customHeight="1" x14ac:dyDescent="0.3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6">
        <v>20.136000000000003</v>
      </c>
      <c r="T5505" s="1">
        <v>3</v>
      </c>
      <c r="U5505" s="1">
        <v>0.2</v>
      </c>
      <c r="V5505" s="9">
        <v>1.2584999999999997</v>
      </c>
    </row>
    <row r="5506" spans="1:22" ht="14.25" customHeight="1" x14ac:dyDescent="0.3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6">
        <v>8.8559999999999999</v>
      </c>
      <c r="T5506" s="1">
        <v>3</v>
      </c>
      <c r="U5506" s="1">
        <v>0.2</v>
      </c>
      <c r="V5506" s="9">
        <v>2.8781999999999992</v>
      </c>
    </row>
    <row r="5507" spans="1:22" ht="14.25" customHeight="1" x14ac:dyDescent="0.3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6">
        <v>859.19999999999993</v>
      </c>
      <c r="T5507" s="1">
        <v>4</v>
      </c>
      <c r="U5507" s="1">
        <v>0.4</v>
      </c>
      <c r="V5507" s="9">
        <v>-186.15999999999997</v>
      </c>
    </row>
    <row r="5508" spans="1:22" ht="14.25" customHeight="1" x14ac:dyDescent="0.3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6">
        <v>61.96</v>
      </c>
      <c r="T5508" s="1">
        <v>2</v>
      </c>
      <c r="U5508" s="1">
        <v>0</v>
      </c>
      <c r="V5508" s="9">
        <v>27.881999999999998</v>
      </c>
    </row>
    <row r="5509" spans="1:22" ht="14.25" customHeight="1" x14ac:dyDescent="0.3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6">
        <v>17.920000000000002</v>
      </c>
      <c r="T5509" s="1">
        <v>4</v>
      </c>
      <c r="U5509" s="1">
        <v>0</v>
      </c>
      <c r="V5509" s="9">
        <v>8.6016000000000012</v>
      </c>
    </row>
    <row r="5510" spans="1:22" ht="14.25" customHeight="1" x14ac:dyDescent="0.3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6">
        <v>145.9</v>
      </c>
      <c r="T5510" s="1">
        <v>5</v>
      </c>
      <c r="U5510" s="1">
        <v>0</v>
      </c>
      <c r="V5510" s="9">
        <v>62.736999999999995</v>
      </c>
    </row>
    <row r="5511" spans="1:22" ht="14.25" customHeight="1" x14ac:dyDescent="0.3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6">
        <v>56.704000000000001</v>
      </c>
      <c r="T5511" s="1">
        <v>2</v>
      </c>
      <c r="U5511" s="1">
        <v>0.2</v>
      </c>
      <c r="V5511" s="9">
        <v>19.137599999999992</v>
      </c>
    </row>
    <row r="5512" spans="1:22" ht="14.25" customHeight="1" x14ac:dyDescent="0.3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6">
        <v>11.120000000000001</v>
      </c>
      <c r="T5512" s="1">
        <v>2</v>
      </c>
      <c r="U5512" s="1">
        <v>0.2</v>
      </c>
      <c r="V5512" s="9">
        <v>3.4749999999999996</v>
      </c>
    </row>
    <row r="5513" spans="1:22" ht="14.25" customHeight="1" x14ac:dyDescent="0.3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6">
        <v>32.896000000000001</v>
      </c>
      <c r="T5513" s="1">
        <v>4</v>
      </c>
      <c r="U5513" s="1">
        <v>0.2</v>
      </c>
      <c r="V5513" s="9">
        <v>11.102399999999996</v>
      </c>
    </row>
    <row r="5514" spans="1:22" ht="14.25" customHeight="1" x14ac:dyDescent="0.3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6">
        <v>22.776000000000003</v>
      </c>
      <c r="T5514" s="1">
        <v>3</v>
      </c>
      <c r="U5514" s="1">
        <v>0.2</v>
      </c>
      <c r="V5514" s="9">
        <v>7.6868999999999996</v>
      </c>
    </row>
    <row r="5515" spans="1:22" ht="14.25" customHeight="1" x14ac:dyDescent="0.3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6">
        <v>239.96999999999997</v>
      </c>
      <c r="T5515" s="1">
        <v>3</v>
      </c>
      <c r="U5515" s="1">
        <v>0</v>
      </c>
      <c r="V5515" s="9">
        <v>2.3996999999999815</v>
      </c>
    </row>
    <row r="5516" spans="1:22" ht="14.25" customHeight="1" x14ac:dyDescent="0.3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6">
        <v>160.32</v>
      </c>
      <c r="T5516" s="1">
        <v>2</v>
      </c>
      <c r="U5516" s="1">
        <v>0</v>
      </c>
      <c r="V5516" s="9">
        <v>44.889600000000002</v>
      </c>
    </row>
    <row r="5517" spans="1:22" ht="14.25" customHeight="1" x14ac:dyDescent="0.3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6">
        <v>128.85000000000002</v>
      </c>
      <c r="T5517" s="1">
        <v>3</v>
      </c>
      <c r="U5517" s="1">
        <v>0</v>
      </c>
      <c r="V5517" s="9">
        <v>3.8654999999999973</v>
      </c>
    </row>
    <row r="5518" spans="1:22" ht="14.25" customHeight="1" x14ac:dyDescent="0.3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6">
        <v>1319.96</v>
      </c>
      <c r="T5518" s="1">
        <v>4</v>
      </c>
      <c r="U5518" s="1">
        <v>0</v>
      </c>
      <c r="V5518" s="9">
        <v>527.98400000000004</v>
      </c>
    </row>
    <row r="5519" spans="1:22" ht="14.25" customHeight="1" x14ac:dyDescent="0.3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6">
        <v>239.95999999999998</v>
      </c>
      <c r="T5519" s="1">
        <v>10</v>
      </c>
      <c r="U5519" s="1">
        <v>0.3</v>
      </c>
      <c r="V5519" s="9">
        <v>-10.283999999999992</v>
      </c>
    </row>
    <row r="5520" spans="1:22" ht="14.25" customHeight="1" x14ac:dyDescent="0.3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6">
        <v>54.768000000000001</v>
      </c>
      <c r="T5520" s="1">
        <v>2</v>
      </c>
      <c r="U5520" s="1">
        <v>0.2</v>
      </c>
      <c r="V5520" s="9">
        <v>6.8459999999999965</v>
      </c>
    </row>
    <row r="5521" spans="1:22" ht="14.25" customHeight="1" x14ac:dyDescent="0.3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6">
        <v>13.392000000000001</v>
      </c>
      <c r="T5521" s="1">
        <v>3</v>
      </c>
      <c r="U5521" s="1">
        <v>0.2</v>
      </c>
      <c r="V5521" s="9">
        <v>3.1806000000000005</v>
      </c>
    </row>
    <row r="5522" spans="1:22" ht="14.25" customHeight="1" x14ac:dyDescent="0.3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6">
        <v>23.92</v>
      </c>
      <c r="T5522" s="1">
        <v>5</v>
      </c>
      <c r="U5522" s="1">
        <v>0.2</v>
      </c>
      <c r="V5522" s="9">
        <v>8.6709999999999994</v>
      </c>
    </row>
    <row r="5523" spans="1:22" ht="14.25" customHeight="1" x14ac:dyDescent="0.3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6">
        <v>255.96799999999999</v>
      </c>
      <c r="T5523" s="1">
        <v>4</v>
      </c>
      <c r="U5523" s="1">
        <v>0.2</v>
      </c>
      <c r="V5523" s="9">
        <v>-28.796399999999984</v>
      </c>
    </row>
    <row r="5524" spans="1:22" ht="14.25" customHeight="1" x14ac:dyDescent="0.3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6">
        <v>21.552000000000003</v>
      </c>
      <c r="T5524" s="1">
        <v>6</v>
      </c>
      <c r="U5524" s="1">
        <v>0.2</v>
      </c>
      <c r="V5524" s="9">
        <v>7.0043999999999977</v>
      </c>
    </row>
    <row r="5525" spans="1:22" ht="14.25" customHeight="1" x14ac:dyDescent="0.3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6">
        <v>58.24</v>
      </c>
      <c r="T5525" s="1">
        <v>4</v>
      </c>
      <c r="U5525" s="1">
        <v>0</v>
      </c>
      <c r="V5525" s="9">
        <v>15.724800000000002</v>
      </c>
    </row>
    <row r="5526" spans="1:22" ht="14.25" customHeight="1" x14ac:dyDescent="0.3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6">
        <v>80.28</v>
      </c>
      <c r="T5526" s="1">
        <v>12</v>
      </c>
      <c r="U5526" s="1">
        <v>0</v>
      </c>
      <c r="V5526" s="9">
        <v>36.928799999999995</v>
      </c>
    </row>
    <row r="5527" spans="1:22" ht="14.25" customHeight="1" x14ac:dyDescent="0.3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6">
        <v>9.7799999999999994</v>
      </c>
      <c r="T5527" s="1">
        <v>2</v>
      </c>
      <c r="U5527" s="1">
        <v>0</v>
      </c>
      <c r="V5527" s="9">
        <v>4.0098000000000003</v>
      </c>
    </row>
    <row r="5528" spans="1:22" ht="14.25" customHeight="1" x14ac:dyDescent="0.3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6">
        <v>1.81</v>
      </c>
      <c r="T5528" s="1">
        <v>1</v>
      </c>
      <c r="U5528" s="1">
        <v>0</v>
      </c>
      <c r="V5528" s="9">
        <v>0.65159999999999996</v>
      </c>
    </row>
    <row r="5529" spans="1:22" ht="14.25" customHeight="1" x14ac:dyDescent="0.3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6">
        <v>37.94</v>
      </c>
      <c r="T5529" s="1">
        <v>2</v>
      </c>
      <c r="U5529" s="1">
        <v>0</v>
      </c>
      <c r="V5529" s="9">
        <v>18.211199999999998</v>
      </c>
    </row>
    <row r="5530" spans="1:22" ht="14.25" customHeight="1" x14ac:dyDescent="0.3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6">
        <v>79.959999999999994</v>
      </c>
      <c r="T5530" s="1">
        <v>5</v>
      </c>
      <c r="U5530" s="1">
        <v>0.2</v>
      </c>
      <c r="V5530" s="9">
        <v>27.985999999999994</v>
      </c>
    </row>
    <row r="5531" spans="1:22" ht="14.25" customHeight="1" x14ac:dyDescent="0.3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6">
        <v>115.29600000000001</v>
      </c>
      <c r="T5531" s="1">
        <v>3</v>
      </c>
      <c r="U5531" s="1">
        <v>0.2</v>
      </c>
      <c r="V5531" s="9">
        <v>40.353599999999986</v>
      </c>
    </row>
    <row r="5532" spans="1:22" ht="14.25" customHeight="1" x14ac:dyDescent="0.3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6">
        <v>2479.96</v>
      </c>
      <c r="T5532" s="1">
        <v>4</v>
      </c>
      <c r="U5532" s="1">
        <v>0</v>
      </c>
      <c r="V5532" s="9">
        <v>743.98799999999983</v>
      </c>
    </row>
    <row r="5533" spans="1:22" ht="14.25" customHeight="1" x14ac:dyDescent="0.3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6">
        <v>179.94</v>
      </c>
      <c r="T5533" s="1">
        <v>6</v>
      </c>
      <c r="U5533" s="1">
        <v>0</v>
      </c>
      <c r="V5533" s="9">
        <v>75.57480000000001</v>
      </c>
    </row>
    <row r="5534" spans="1:22" ht="14.25" customHeight="1" x14ac:dyDescent="0.3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6">
        <v>26.849999999999998</v>
      </c>
      <c r="T5534" s="1">
        <v>3</v>
      </c>
      <c r="U5534" s="1">
        <v>0</v>
      </c>
      <c r="V5534" s="9">
        <v>5.101499999999997</v>
      </c>
    </row>
    <row r="5535" spans="1:22" ht="14.25" customHeight="1" x14ac:dyDescent="0.3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6">
        <v>323.37</v>
      </c>
      <c r="T5535" s="1">
        <v>3</v>
      </c>
      <c r="U5535" s="1">
        <v>0</v>
      </c>
      <c r="V5535" s="9">
        <v>129.34800000000001</v>
      </c>
    </row>
    <row r="5536" spans="1:22" ht="14.25" customHeight="1" x14ac:dyDescent="0.3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6">
        <v>59.94</v>
      </c>
      <c r="T5536" s="1">
        <v>3</v>
      </c>
      <c r="U5536" s="1">
        <v>0</v>
      </c>
      <c r="V5536" s="9">
        <v>28.171799999999998</v>
      </c>
    </row>
    <row r="5537" spans="1:22" ht="14.25" customHeight="1" x14ac:dyDescent="0.3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6">
        <v>64.14</v>
      </c>
      <c r="T5537" s="1">
        <v>3</v>
      </c>
      <c r="U5537" s="1">
        <v>0</v>
      </c>
      <c r="V5537" s="9">
        <v>30.787199999999999</v>
      </c>
    </row>
    <row r="5538" spans="1:22" ht="14.25" customHeight="1" x14ac:dyDescent="0.3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6">
        <v>11.67</v>
      </c>
      <c r="T5538" s="1">
        <v>3</v>
      </c>
      <c r="U5538" s="1">
        <v>0</v>
      </c>
      <c r="V5538" s="9">
        <v>5.6015999999999995</v>
      </c>
    </row>
    <row r="5539" spans="1:22" ht="14.25" customHeight="1" x14ac:dyDescent="0.3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6">
        <v>12.96</v>
      </c>
      <c r="T5539" s="1">
        <v>2</v>
      </c>
      <c r="U5539" s="1">
        <v>0</v>
      </c>
      <c r="V5539" s="9">
        <v>6.2208000000000006</v>
      </c>
    </row>
    <row r="5540" spans="1:22" ht="14.25" customHeight="1" x14ac:dyDescent="0.3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6">
        <v>17.43</v>
      </c>
      <c r="T5540" s="1">
        <v>3</v>
      </c>
      <c r="U5540" s="1">
        <v>0</v>
      </c>
      <c r="V5540" s="9">
        <v>8.0177999999999994</v>
      </c>
    </row>
    <row r="5541" spans="1:22" ht="14.25" customHeight="1" x14ac:dyDescent="0.3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6">
        <v>181.98599999999999</v>
      </c>
      <c r="T5541" s="1">
        <v>2</v>
      </c>
      <c r="U5541" s="1">
        <v>0.3</v>
      </c>
      <c r="V5541" s="9">
        <v>-54.595799999999997</v>
      </c>
    </row>
    <row r="5542" spans="1:22" ht="14.25" customHeight="1" x14ac:dyDescent="0.3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6">
        <v>1.5919999999999996</v>
      </c>
      <c r="T5542" s="1">
        <v>2</v>
      </c>
      <c r="U5542" s="1">
        <v>0.8</v>
      </c>
      <c r="V5542" s="9">
        <v>-2.6268000000000002</v>
      </c>
    </row>
    <row r="5543" spans="1:22" ht="14.25" customHeight="1" x14ac:dyDescent="0.3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6">
        <v>22.344000000000001</v>
      </c>
      <c r="T5543" s="1">
        <v>3</v>
      </c>
      <c r="U5543" s="1">
        <v>0.2</v>
      </c>
      <c r="V5543" s="9">
        <v>2.5136999999999983</v>
      </c>
    </row>
    <row r="5544" spans="1:22" ht="14.25" customHeight="1" x14ac:dyDescent="0.3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6">
        <v>455.97</v>
      </c>
      <c r="T5544" s="1">
        <v>6</v>
      </c>
      <c r="U5544" s="1">
        <v>0.5</v>
      </c>
      <c r="V5544" s="9">
        <v>-218.86559999999997</v>
      </c>
    </row>
    <row r="5545" spans="1:22" ht="14.25" customHeight="1" x14ac:dyDescent="0.3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6">
        <v>10.440000000000001</v>
      </c>
      <c r="T5545" s="1">
        <v>6</v>
      </c>
      <c r="U5545" s="1">
        <v>0.7</v>
      </c>
      <c r="V5545" s="9">
        <v>-7.6559999999999988</v>
      </c>
    </row>
    <row r="5546" spans="1:22" ht="14.25" customHeight="1" x14ac:dyDescent="0.3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6">
        <v>5.2140000000000004</v>
      </c>
      <c r="T5546" s="1">
        <v>2</v>
      </c>
      <c r="U5546" s="1">
        <v>0.7</v>
      </c>
      <c r="V5546" s="9">
        <v>-4.1711999999999989</v>
      </c>
    </row>
    <row r="5547" spans="1:22" ht="14.25" customHeight="1" x14ac:dyDescent="0.3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6">
        <v>67.400000000000006</v>
      </c>
      <c r="T5547" s="1">
        <v>5</v>
      </c>
      <c r="U5547" s="1">
        <v>0</v>
      </c>
      <c r="V5547" s="9">
        <v>17.523999999999997</v>
      </c>
    </row>
    <row r="5548" spans="1:22" ht="14.25" customHeight="1" x14ac:dyDescent="0.3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6">
        <v>25.16</v>
      </c>
      <c r="T5548" s="1">
        <v>2</v>
      </c>
      <c r="U5548" s="1">
        <v>0</v>
      </c>
      <c r="V5548" s="9">
        <v>10.567200000000001</v>
      </c>
    </row>
    <row r="5549" spans="1:22" ht="14.25" customHeight="1" x14ac:dyDescent="0.3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6">
        <v>126.56</v>
      </c>
      <c r="T5549" s="1">
        <v>4</v>
      </c>
      <c r="U5549" s="1">
        <v>0.2</v>
      </c>
      <c r="V5549" s="9">
        <v>47.459999999999994</v>
      </c>
    </row>
    <row r="5550" spans="1:22" ht="14.25" customHeight="1" x14ac:dyDescent="0.3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6">
        <v>43.68</v>
      </c>
      <c r="T5550" s="1">
        <v>3</v>
      </c>
      <c r="U5550" s="1">
        <v>0</v>
      </c>
      <c r="V5550" s="9">
        <v>11.793600000000001</v>
      </c>
    </row>
    <row r="5551" spans="1:22" ht="14.25" customHeight="1" x14ac:dyDescent="0.3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6">
        <v>139.92999999999998</v>
      </c>
      <c r="T5551" s="1">
        <v>7</v>
      </c>
      <c r="U5551" s="1">
        <v>0</v>
      </c>
      <c r="V5551" s="9">
        <v>34.982499999999987</v>
      </c>
    </row>
    <row r="5552" spans="1:22" ht="14.25" customHeight="1" x14ac:dyDescent="0.3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6">
        <v>2.6720000000000002</v>
      </c>
      <c r="T5552" s="1">
        <v>1</v>
      </c>
      <c r="U5552" s="1">
        <v>0.2</v>
      </c>
      <c r="V5552" s="9">
        <v>0.33399999999999974</v>
      </c>
    </row>
    <row r="5553" spans="1:22" ht="14.25" customHeight="1" x14ac:dyDescent="0.3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6">
        <v>16.656000000000002</v>
      </c>
      <c r="T5553" s="1">
        <v>6</v>
      </c>
      <c r="U5553" s="1">
        <v>0.2</v>
      </c>
      <c r="V5553" s="9">
        <v>-3.123000000000002</v>
      </c>
    </row>
    <row r="5554" spans="1:22" ht="14.25" customHeight="1" x14ac:dyDescent="0.3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6">
        <v>79.512000000000015</v>
      </c>
      <c r="T5554" s="1">
        <v>3</v>
      </c>
      <c r="U5554" s="1">
        <v>0.2</v>
      </c>
      <c r="V5554" s="9">
        <v>20.8719</v>
      </c>
    </row>
    <row r="5555" spans="1:22" ht="14.25" customHeight="1" x14ac:dyDescent="0.3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6">
        <v>36.288000000000011</v>
      </c>
      <c r="T5555" s="1">
        <v>7</v>
      </c>
      <c r="U5555" s="1">
        <v>0.2</v>
      </c>
      <c r="V5555" s="9">
        <v>12.700800000000001</v>
      </c>
    </row>
    <row r="5556" spans="1:22" ht="14.25" customHeight="1" x14ac:dyDescent="0.3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6">
        <v>67.993199999999987</v>
      </c>
      <c r="T5556" s="1">
        <v>1</v>
      </c>
      <c r="U5556" s="1">
        <v>0.32</v>
      </c>
      <c r="V5556" s="9">
        <v>-12.998700000000007</v>
      </c>
    </row>
    <row r="5557" spans="1:22" ht="14.25" customHeight="1" x14ac:dyDescent="0.3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6">
        <v>10.16</v>
      </c>
      <c r="T5557" s="1">
        <v>2</v>
      </c>
      <c r="U5557" s="1">
        <v>0</v>
      </c>
      <c r="V5557" s="9">
        <v>3.4543999999999997</v>
      </c>
    </row>
    <row r="5558" spans="1:22" ht="14.25" customHeight="1" x14ac:dyDescent="0.3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6">
        <v>6.16</v>
      </c>
      <c r="T5558" s="1">
        <v>2</v>
      </c>
      <c r="U5558" s="1">
        <v>0</v>
      </c>
      <c r="V5558" s="9">
        <v>1.9711999999999996</v>
      </c>
    </row>
    <row r="5559" spans="1:22" ht="14.25" customHeight="1" x14ac:dyDescent="0.3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6">
        <v>56.3</v>
      </c>
      <c r="T5559" s="1">
        <v>2</v>
      </c>
      <c r="U5559" s="1">
        <v>0</v>
      </c>
      <c r="V5559" s="9">
        <v>15.764000000000003</v>
      </c>
    </row>
    <row r="5560" spans="1:22" ht="14.25" customHeight="1" x14ac:dyDescent="0.3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6">
        <v>6.48</v>
      </c>
      <c r="T5560" s="1">
        <v>1</v>
      </c>
      <c r="U5560" s="1">
        <v>0</v>
      </c>
      <c r="V5560" s="9">
        <v>3.1104000000000003</v>
      </c>
    </row>
    <row r="5561" spans="1:22" ht="14.25" customHeight="1" x14ac:dyDescent="0.3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6">
        <v>1325.8500000000001</v>
      </c>
      <c r="T5561" s="1">
        <v>5</v>
      </c>
      <c r="U5561" s="1">
        <v>0</v>
      </c>
      <c r="V5561" s="9">
        <v>238.65299999999991</v>
      </c>
    </row>
    <row r="5562" spans="1:22" ht="14.25" customHeight="1" x14ac:dyDescent="0.3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6">
        <v>14.940000000000001</v>
      </c>
      <c r="T5562" s="1">
        <v>3</v>
      </c>
      <c r="U5562" s="1">
        <v>0</v>
      </c>
      <c r="V5562" s="9">
        <v>6.8723999999999998</v>
      </c>
    </row>
    <row r="5563" spans="1:22" ht="14.25" customHeight="1" x14ac:dyDescent="0.3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6">
        <v>34.54</v>
      </c>
      <c r="T5563" s="1">
        <v>1</v>
      </c>
      <c r="U5563" s="1">
        <v>0</v>
      </c>
      <c r="V5563" s="9">
        <v>17.27</v>
      </c>
    </row>
    <row r="5564" spans="1:22" ht="14.25" customHeight="1" x14ac:dyDescent="0.3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6">
        <v>2999.95</v>
      </c>
      <c r="T5564" s="1">
        <v>5</v>
      </c>
      <c r="U5564" s="1">
        <v>0</v>
      </c>
      <c r="V5564" s="9">
        <v>1439.9760000000001</v>
      </c>
    </row>
    <row r="5565" spans="1:22" ht="14.25" customHeight="1" x14ac:dyDescent="0.3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6">
        <v>64.12</v>
      </c>
      <c r="T5565" s="1">
        <v>4</v>
      </c>
      <c r="U5565" s="1">
        <v>0</v>
      </c>
      <c r="V5565" s="9">
        <v>30.7776</v>
      </c>
    </row>
    <row r="5566" spans="1:22" ht="14.25" customHeight="1" x14ac:dyDescent="0.3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6">
        <v>19.456000000000003</v>
      </c>
      <c r="T5566" s="1">
        <v>4</v>
      </c>
      <c r="U5566" s="1">
        <v>0.2</v>
      </c>
      <c r="V5566" s="9">
        <v>2.188799999999997</v>
      </c>
    </row>
    <row r="5567" spans="1:22" ht="14.25" customHeight="1" x14ac:dyDescent="0.3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6">
        <v>209.98599999999999</v>
      </c>
      <c r="T5567" s="1">
        <v>2</v>
      </c>
      <c r="U5567" s="1">
        <v>0.3</v>
      </c>
      <c r="V5567" s="9">
        <v>8.9993999999999801</v>
      </c>
    </row>
    <row r="5568" spans="1:22" ht="14.25" customHeight="1" x14ac:dyDescent="0.3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6">
        <v>29.760000000000005</v>
      </c>
      <c r="T5568" s="1">
        <v>5</v>
      </c>
      <c r="U5568" s="1">
        <v>0.2</v>
      </c>
      <c r="V5568" s="9">
        <v>1.8599999999999994</v>
      </c>
    </row>
    <row r="5569" spans="1:22" ht="14.25" customHeight="1" x14ac:dyDescent="0.3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6">
        <v>89.768000000000001</v>
      </c>
      <c r="T5569" s="1">
        <v>1</v>
      </c>
      <c r="U5569" s="1">
        <v>0.3</v>
      </c>
      <c r="V5569" s="9">
        <v>-2.5647999999999982</v>
      </c>
    </row>
    <row r="5570" spans="1:22" ht="14.25" customHeight="1" x14ac:dyDescent="0.3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6">
        <v>959.98400000000004</v>
      </c>
      <c r="T5570" s="1">
        <v>2</v>
      </c>
      <c r="U5570" s="1">
        <v>0.2</v>
      </c>
      <c r="V5570" s="9">
        <v>335.99440000000004</v>
      </c>
    </row>
    <row r="5571" spans="1:22" ht="14.25" customHeight="1" x14ac:dyDescent="0.3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6">
        <v>15.552000000000003</v>
      </c>
      <c r="T5571" s="1">
        <v>3</v>
      </c>
      <c r="U5571" s="1">
        <v>0.2</v>
      </c>
      <c r="V5571" s="9">
        <v>5.6375999999999999</v>
      </c>
    </row>
    <row r="5572" spans="1:22" ht="14.25" customHeight="1" x14ac:dyDescent="0.3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6">
        <v>34.360000000000007</v>
      </c>
      <c r="T5572" s="1">
        <v>1</v>
      </c>
      <c r="U5572" s="1">
        <v>0.2</v>
      </c>
      <c r="V5572" s="9">
        <v>-7.3015000000000025</v>
      </c>
    </row>
    <row r="5573" spans="1:22" ht="14.25" customHeight="1" x14ac:dyDescent="0.3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6">
        <v>98.376000000000005</v>
      </c>
      <c r="T5573" s="1">
        <v>3</v>
      </c>
      <c r="U5573" s="1">
        <v>0.2</v>
      </c>
      <c r="V5573" s="9">
        <v>35.661300000000004</v>
      </c>
    </row>
    <row r="5574" spans="1:22" ht="14.25" customHeight="1" x14ac:dyDescent="0.3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6">
        <v>29.940000000000005</v>
      </c>
      <c r="T5574" s="1">
        <v>4</v>
      </c>
      <c r="U5574" s="1">
        <v>0.7</v>
      </c>
      <c r="V5574" s="9">
        <v>-23.952000000000005</v>
      </c>
    </row>
    <row r="5575" spans="1:22" ht="14.25" customHeight="1" x14ac:dyDescent="0.3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6">
        <v>17.472000000000001</v>
      </c>
      <c r="T5575" s="1">
        <v>3</v>
      </c>
      <c r="U5575" s="1">
        <v>0.2</v>
      </c>
      <c r="V5575" s="9">
        <v>5.6783999999999981</v>
      </c>
    </row>
    <row r="5576" spans="1:22" ht="14.25" customHeight="1" x14ac:dyDescent="0.3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6">
        <v>36.738</v>
      </c>
      <c r="T5576" s="1">
        <v>1</v>
      </c>
      <c r="U5576" s="1">
        <v>0.4</v>
      </c>
      <c r="V5576" s="9">
        <v>-9.1845000000000034</v>
      </c>
    </row>
    <row r="5577" spans="1:22" ht="14.25" customHeight="1" x14ac:dyDescent="0.3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6">
        <v>179.93999999999997</v>
      </c>
      <c r="T5577" s="1">
        <v>2</v>
      </c>
      <c r="U5577" s="1">
        <v>0.4</v>
      </c>
      <c r="V5577" s="9">
        <v>-44.984999999999999</v>
      </c>
    </row>
    <row r="5578" spans="1:22" ht="14.25" customHeight="1" x14ac:dyDescent="0.3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6">
        <v>383.64</v>
      </c>
      <c r="T5578" s="1">
        <v>6</v>
      </c>
      <c r="U5578" s="1">
        <v>0</v>
      </c>
      <c r="V5578" s="9">
        <v>122.76479999999999</v>
      </c>
    </row>
    <row r="5579" spans="1:22" ht="14.25" customHeight="1" x14ac:dyDescent="0.3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6">
        <v>56.519999999999996</v>
      </c>
      <c r="T5579" s="1">
        <v>3</v>
      </c>
      <c r="U5579" s="1">
        <v>0</v>
      </c>
      <c r="V5579" s="9">
        <v>15.8256</v>
      </c>
    </row>
    <row r="5580" spans="1:22" ht="14.25" customHeight="1" x14ac:dyDescent="0.3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6">
        <v>6.56</v>
      </c>
      <c r="T5580" s="1">
        <v>2</v>
      </c>
      <c r="U5580" s="1">
        <v>0</v>
      </c>
      <c r="V5580" s="9">
        <v>1.9023999999999992</v>
      </c>
    </row>
    <row r="5581" spans="1:22" ht="14.25" customHeight="1" x14ac:dyDescent="0.3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6">
        <v>243.92</v>
      </c>
      <c r="T5581" s="1">
        <v>5</v>
      </c>
      <c r="U5581" s="1">
        <v>0.2</v>
      </c>
      <c r="V5581" s="9">
        <v>-15.245000000000005</v>
      </c>
    </row>
    <row r="5582" spans="1:22" ht="14.25" customHeight="1" x14ac:dyDescent="0.3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6">
        <v>47.52</v>
      </c>
      <c r="T5582" s="1">
        <v>9</v>
      </c>
      <c r="U5582" s="1">
        <v>0</v>
      </c>
      <c r="V5582" s="9">
        <v>22.809600000000003</v>
      </c>
    </row>
    <row r="5583" spans="1:22" ht="14.25" customHeight="1" x14ac:dyDescent="0.3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6">
        <v>19.98</v>
      </c>
      <c r="T5583" s="1">
        <v>1</v>
      </c>
      <c r="U5583" s="1">
        <v>0</v>
      </c>
      <c r="V5583" s="9">
        <v>8.5914000000000019</v>
      </c>
    </row>
    <row r="5584" spans="1:22" ht="14.25" customHeight="1" x14ac:dyDescent="0.3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6">
        <v>8</v>
      </c>
      <c r="T5584" s="1">
        <v>5</v>
      </c>
      <c r="U5584" s="1">
        <v>0</v>
      </c>
      <c r="V5584" s="9">
        <v>3.4400000000000008</v>
      </c>
    </row>
    <row r="5585" spans="1:22" ht="14.25" customHeight="1" x14ac:dyDescent="0.3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6">
        <v>6.16</v>
      </c>
      <c r="T5585" s="1">
        <v>2</v>
      </c>
      <c r="U5585" s="1">
        <v>0</v>
      </c>
      <c r="V5585" s="9">
        <v>1.9711999999999996</v>
      </c>
    </row>
    <row r="5586" spans="1:22" ht="14.25" customHeight="1" x14ac:dyDescent="0.3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6">
        <v>83.56</v>
      </c>
      <c r="T5586" s="1">
        <v>4</v>
      </c>
      <c r="U5586" s="1">
        <v>0</v>
      </c>
      <c r="V5586" s="9">
        <v>1.6711999999999989</v>
      </c>
    </row>
    <row r="5587" spans="1:22" ht="14.25" customHeight="1" x14ac:dyDescent="0.3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6">
        <v>546.06000000000006</v>
      </c>
      <c r="T5587" s="1">
        <v>3</v>
      </c>
      <c r="U5587" s="1">
        <v>0</v>
      </c>
      <c r="V5587" s="9">
        <v>163.81799999999998</v>
      </c>
    </row>
    <row r="5588" spans="1:22" ht="14.25" customHeight="1" x14ac:dyDescent="0.3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6">
        <v>269.49</v>
      </c>
      <c r="T5588" s="1">
        <v>3</v>
      </c>
      <c r="U5588" s="1">
        <v>0</v>
      </c>
      <c r="V5588" s="9">
        <v>5.3897999999999939</v>
      </c>
    </row>
    <row r="5589" spans="1:22" ht="14.25" customHeight="1" x14ac:dyDescent="0.3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6">
        <v>10.9</v>
      </c>
      <c r="T5589" s="1">
        <v>5</v>
      </c>
      <c r="U5589" s="1">
        <v>0</v>
      </c>
      <c r="V5589" s="9">
        <v>3.5970000000000004</v>
      </c>
    </row>
    <row r="5590" spans="1:22" ht="14.25" customHeight="1" x14ac:dyDescent="0.3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6">
        <v>6.0960000000000001</v>
      </c>
      <c r="T5590" s="1">
        <v>2</v>
      </c>
      <c r="U5590" s="1">
        <v>0.2</v>
      </c>
      <c r="V5590" s="9">
        <v>2.2098</v>
      </c>
    </row>
    <row r="5591" spans="1:22" ht="14.25" customHeight="1" x14ac:dyDescent="0.3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6">
        <v>34.049999999999997</v>
      </c>
      <c r="T5591" s="1">
        <v>3</v>
      </c>
      <c r="U5591" s="1">
        <v>0</v>
      </c>
      <c r="V5591" s="9">
        <v>9.5340000000000025</v>
      </c>
    </row>
    <row r="5592" spans="1:22" ht="14.25" customHeight="1" x14ac:dyDescent="0.3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6">
        <v>352.38</v>
      </c>
      <c r="T5592" s="1">
        <v>2</v>
      </c>
      <c r="U5592" s="1">
        <v>0</v>
      </c>
      <c r="V5592" s="9">
        <v>81.047399999999982</v>
      </c>
    </row>
    <row r="5593" spans="1:22" ht="14.25" customHeight="1" x14ac:dyDescent="0.3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6">
        <v>245.98</v>
      </c>
      <c r="T5593" s="1">
        <v>2</v>
      </c>
      <c r="U5593" s="1">
        <v>0</v>
      </c>
      <c r="V5593" s="9">
        <v>27.057799999999986</v>
      </c>
    </row>
    <row r="5594" spans="1:22" ht="14.25" customHeight="1" x14ac:dyDescent="0.3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6">
        <v>18.940000000000001</v>
      </c>
      <c r="T5594" s="1">
        <v>1</v>
      </c>
      <c r="U5594" s="1">
        <v>0</v>
      </c>
      <c r="V5594" s="9">
        <v>9.4700000000000006</v>
      </c>
    </row>
    <row r="5595" spans="1:22" ht="14.25" customHeight="1" x14ac:dyDescent="0.3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6">
        <v>59.913000000000011</v>
      </c>
      <c r="T5595" s="1">
        <v>7</v>
      </c>
      <c r="U5595" s="1">
        <v>0.7</v>
      </c>
      <c r="V5595" s="9">
        <v>-45.933299999999988</v>
      </c>
    </row>
    <row r="5596" spans="1:22" ht="14.25" customHeight="1" x14ac:dyDescent="0.3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6">
        <v>391.98</v>
      </c>
      <c r="T5596" s="1">
        <v>2</v>
      </c>
      <c r="U5596" s="1">
        <v>0</v>
      </c>
      <c r="V5596" s="9">
        <v>109.75440000000003</v>
      </c>
    </row>
    <row r="5597" spans="1:22" ht="14.25" customHeight="1" x14ac:dyDescent="0.3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6">
        <v>437.84999999999997</v>
      </c>
      <c r="T5597" s="1">
        <v>3</v>
      </c>
      <c r="U5597" s="1">
        <v>0</v>
      </c>
      <c r="V5597" s="9">
        <v>131.35499999999996</v>
      </c>
    </row>
    <row r="5598" spans="1:22" ht="14.25" customHeight="1" x14ac:dyDescent="0.3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6">
        <v>68.62</v>
      </c>
      <c r="T5598" s="1">
        <v>2</v>
      </c>
      <c r="U5598" s="1">
        <v>0</v>
      </c>
      <c r="V5598" s="9">
        <v>32.251400000000004</v>
      </c>
    </row>
    <row r="5599" spans="1:22" ht="14.25" customHeight="1" x14ac:dyDescent="0.3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6">
        <v>25.02</v>
      </c>
      <c r="T5599" s="1">
        <v>3</v>
      </c>
      <c r="U5599" s="1">
        <v>0</v>
      </c>
      <c r="V5599" s="9">
        <v>6.5052000000000003</v>
      </c>
    </row>
    <row r="5600" spans="1:22" ht="14.25" customHeight="1" x14ac:dyDescent="0.3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6">
        <v>10.709999999999999</v>
      </c>
      <c r="T5600" s="1">
        <v>3</v>
      </c>
      <c r="U5600" s="1">
        <v>0</v>
      </c>
      <c r="V5600" s="9">
        <v>2.7845999999999997</v>
      </c>
    </row>
    <row r="5601" spans="1:22" ht="14.25" customHeight="1" x14ac:dyDescent="0.3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6">
        <v>55.984000000000009</v>
      </c>
      <c r="T5601" s="1">
        <v>2</v>
      </c>
      <c r="U5601" s="1">
        <v>0.2</v>
      </c>
      <c r="V5601" s="9">
        <v>4.1987999999999985</v>
      </c>
    </row>
    <row r="5602" spans="1:22" ht="14.25" customHeight="1" x14ac:dyDescent="0.3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6">
        <v>14.480000000000002</v>
      </c>
      <c r="T5602" s="1">
        <v>5</v>
      </c>
      <c r="U5602" s="1">
        <v>0.2</v>
      </c>
      <c r="V5602" s="9">
        <v>4.8869999999999987</v>
      </c>
    </row>
    <row r="5603" spans="1:22" ht="14.25" customHeight="1" x14ac:dyDescent="0.3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6">
        <v>142.488</v>
      </c>
      <c r="T5603" s="1">
        <v>3</v>
      </c>
      <c r="U5603" s="1">
        <v>0.2</v>
      </c>
      <c r="V5603" s="9">
        <v>-3.5622000000000043</v>
      </c>
    </row>
    <row r="5604" spans="1:22" ht="14.25" customHeight="1" x14ac:dyDescent="0.3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6">
        <v>14.16</v>
      </c>
      <c r="T5604" s="1">
        <v>1</v>
      </c>
      <c r="U5604" s="1">
        <v>0.2</v>
      </c>
      <c r="V5604" s="9">
        <v>1.0620000000000003</v>
      </c>
    </row>
    <row r="5605" spans="1:22" ht="14.25" customHeight="1" x14ac:dyDescent="0.3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6">
        <v>79.920000000000016</v>
      </c>
      <c r="T5605" s="1">
        <v>5</v>
      </c>
      <c r="U5605" s="1">
        <v>0.2</v>
      </c>
      <c r="V5605" s="9">
        <v>27.972000000000001</v>
      </c>
    </row>
    <row r="5606" spans="1:22" ht="14.25" customHeight="1" x14ac:dyDescent="0.3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6">
        <v>590.35199999999998</v>
      </c>
      <c r="T5606" s="1">
        <v>6</v>
      </c>
      <c r="U5606" s="1">
        <v>0.2</v>
      </c>
      <c r="V5606" s="9">
        <v>206.62319999999997</v>
      </c>
    </row>
    <row r="5607" spans="1:22" ht="14.25" customHeight="1" x14ac:dyDescent="0.3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6">
        <v>17.088000000000001</v>
      </c>
      <c r="T5607" s="1">
        <v>2</v>
      </c>
      <c r="U5607" s="1">
        <v>0.2</v>
      </c>
      <c r="V5607" s="9">
        <v>1.0679999999999996</v>
      </c>
    </row>
    <row r="5608" spans="1:22" ht="14.25" customHeight="1" x14ac:dyDescent="0.3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6">
        <v>98.391999999999996</v>
      </c>
      <c r="T5608" s="1">
        <v>1</v>
      </c>
      <c r="U5608" s="1">
        <v>0.2</v>
      </c>
      <c r="V5608" s="9">
        <v>-11.069100000000006</v>
      </c>
    </row>
    <row r="5609" spans="1:22" ht="14.25" customHeight="1" x14ac:dyDescent="0.3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6">
        <v>11.05</v>
      </c>
      <c r="T5609" s="1">
        <v>5</v>
      </c>
      <c r="U5609" s="1">
        <v>0</v>
      </c>
      <c r="V5609" s="9">
        <v>2.9835000000000003</v>
      </c>
    </row>
    <row r="5610" spans="1:22" ht="14.25" customHeight="1" x14ac:dyDescent="0.3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6">
        <v>7.78</v>
      </c>
      <c r="T5610" s="1">
        <v>2</v>
      </c>
      <c r="U5610" s="1">
        <v>0</v>
      </c>
      <c r="V5610" s="9">
        <v>2.0228000000000002</v>
      </c>
    </row>
    <row r="5611" spans="1:22" ht="14.25" customHeight="1" x14ac:dyDescent="0.3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6">
        <v>659.9</v>
      </c>
      <c r="T5611" s="1">
        <v>2</v>
      </c>
      <c r="U5611" s="1">
        <v>0</v>
      </c>
      <c r="V5611" s="9">
        <v>217.76699999999994</v>
      </c>
    </row>
    <row r="5612" spans="1:22" ht="14.25" customHeight="1" x14ac:dyDescent="0.3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6">
        <v>53.040000000000006</v>
      </c>
      <c r="T5612" s="1">
        <v>3</v>
      </c>
      <c r="U5612" s="1">
        <v>0.2</v>
      </c>
      <c r="V5612" s="9">
        <v>-4.6409999999999982</v>
      </c>
    </row>
    <row r="5613" spans="1:22" ht="14.25" customHeight="1" x14ac:dyDescent="0.3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6">
        <v>843.9</v>
      </c>
      <c r="T5613" s="1">
        <v>2</v>
      </c>
      <c r="U5613" s="1">
        <v>0</v>
      </c>
      <c r="V5613" s="9">
        <v>371.31600000000003</v>
      </c>
    </row>
    <row r="5614" spans="1:22" ht="14.25" customHeight="1" x14ac:dyDescent="0.3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6">
        <v>1496.16</v>
      </c>
      <c r="T5614" s="1">
        <v>9</v>
      </c>
      <c r="U5614" s="1">
        <v>0</v>
      </c>
      <c r="V5614" s="9">
        <v>224.42400000000006</v>
      </c>
    </row>
    <row r="5615" spans="1:22" ht="14.25" customHeight="1" x14ac:dyDescent="0.3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6">
        <v>117.96</v>
      </c>
      <c r="T5615" s="1">
        <v>2</v>
      </c>
      <c r="U5615" s="1">
        <v>0</v>
      </c>
      <c r="V5615" s="9">
        <v>5.8979999999999961</v>
      </c>
    </row>
    <row r="5616" spans="1:22" ht="14.25" customHeight="1" x14ac:dyDescent="0.3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6">
        <v>21.299999999999997</v>
      </c>
      <c r="T5616" s="1">
        <v>5</v>
      </c>
      <c r="U5616" s="1">
        <v>0</v>
      </c>
      <c r="V5616" s="9">
        <v>8.7330000000000005</v>
      </c>
    </row>
    <row r="5617" spans="1:22" ht="14.25" customHeight="1" x14ac:dyDescent="0.3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6">
        <v>1040.8</v>
      </c>
      <c r="T5617" s="1">
        <v>5</v>
      </c>
      <c r="U5617" s="1">
        <v>0</v>
      </c>
      <c r="V5617" s="9">
        <v>281.01600000000008</v>
      </c>
    </row>
    <row r="5618" spans="1:22" ht="14.25" customHeight="1" x14ac:dyDescent="0.3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6">
        <v>29.339999999999996</v>
      </c>
      <c r="T5618" s="1">
        <v>6</v>
      </c>
      <c r="U5618" s="1">
        <v>0</v>
      </c>
      <c r="V5618" s="9">
        <v>7.9218000000000002</v>
      </c>
    </row>
    <row r="5619" spans="1:22" ht="14.25" customHeight="1" x14ac:dyDescent="0.3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6">
        <v>19.52</v>
      </c>
      <c r="T5619" s="1">
        <v>2</v>
      </c>
      <c r="U5619" s="1">
        <v>0.2</v>
      </c>
      <c r="V5619" s="9">
        <v>5.3680000000000012</v>
      </c>
    </row>
    <row r="5620" spans="1:22" ht="14.25" customHeight="1" x14ac:dyDescent="0.3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6">
        <v>443.92</v>
      </c>
      <c r="T5620" s="1">
        <v>4</v>
      </c>
      <c r="U5620" s="1">
        <v>0</v>
      </c>
      <c r="V5620" s="9">
        <v>8.8783999999999992</v>
      </c>
    </row>
    <row r="5621" spans="1:22" ht="14.25" customHeight="1" x14ac:dyDescent="0.3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6">
        <v>499.95</v>
      </c>
      <c r="T5621" s="1">
        <v>5</v>
      </c>
      <c r="U5621" s="1">
        <v>0</v>
      </c>
      <c r="V5621" s="9">
        <v>174.98249999999999</v>
      </c>
    </row>
    <row r="5622" spans="1:22" ht="14.25" customHeight="1" x14ac:dyDescent="0.3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6">
        <v>3.04</v>
      </c>
      <c r="T5622" s="1">
        <v>1</v>
      </c>
      <c r="U5622" s="1">
        <v>0</v>
      </c>
      <c r="V5622" s="9">
        <v>1.0335999999999999</v>
      </c>
    </row>
    <row r="5623" spans="1:22" ht="14.25" customHeight="1" x14ac:dyDescent="0.3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6">
        <v>201.96</v>
      </c>
      <c r="T5623" s="1">
        <v>2</v>
      </c>
      <c r="U5623" s="1">
        <v>0</v>
      </c>
      <c r="V5623" s="9">
        <v>50.490000000000009</v>
      </c>
    </row>
    <row r="5624" spans="1:22" ht="14.25" customHeight="1" x14ac:dyDescent="0.3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6">
        <v>68.64</v>
      </c>
      <c r="T5624" s="1">
        <v>11</v>
      </c>
      <c r="U5624" s="1">
        <v>0</v>
      </c>
      <c r="V5624" s="9">
        <v>17.160000000000004</v>
      </c>
    </row>
    <row r="5625" spans="1:22" ht="14.25" customHeight="1" x14ac:dyDescent="0.3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6">
        <v>100</v>
      </c>
      <c r="T5625" s="1">
        <v>4</v>
      </c>
      <c r="U5625" s="1">
        <v>0</v>
      </c>
      <c r="V5625" s="9">
        <v>21</v>
      </c>
    </row>
    <row r="5626" spans="1:22" ht="14.25" customHeight="1" x14ac:dyDescent="0.3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6">
        <v>359.98</v>
      </c>
      <c r="T5626" s="1">
        <v>2</v>
      </c>
      <c r="U5626" s="1">
        <v>0</v>
      </c>
      <c r="V5626" s="9">
        <v>21.598799999999983</v>
      </c>
    </row>
    <row r="5627" spans="1:22" ht="14.25" customHeight="1" x14ac:dyDescent="0.3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6">
        <v>6.16</v>
      </c>
      <c r="T5627" s="1">
        <v>2</v>
      </c>
      <c r="U5627" s="1">
        <v>0</v>
      </c>
      <c r="V5627" s="9">
        <v>2.9567999999999999</v>
      </c>
    </row>
    <row r="5628" spans="1:22" ht="14.25" customHeight="1" x14ac:dyDescent="0.3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6">
        <v>2348.8200000000002</v>
      </c>
      <c r="T5628" s="1">
        <v>9</v>
      </c>
      <c r="U5628" s="1">
        <v>0</v>
      </c>
      <c r="V5628" s="9">
        <v>399.29939999999976</v>
      </c>
    </row>
    <row r="5629" spans="1:22" ht="14.25" customHeight="1" x14ac:dyDescent="0.3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6">
        <v>13.872000000000002</v>
      </c>
      <c r="T5629" s="1">
        <v>6</v>
      </c>
      <c r="U5629" s="1">
        <v>0.2</v>
      </c>
      <c r="V5629" s="9">
        <v>4.6818000000000008</v>
      </c>
    </row>
    <row r="5630" spans="1:22" ht="14.25" customHeight="1" x14ac:dyDescent="0.3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6">
        <v>273.55200000000002</v>
      </c>
      <c r="T5630" s="1">
        <v>3</v>
      </c>
      <c r="U5630" s="1">
        <v>0.2</v>
      </c>
      <c r="V5630" s="9">
        <v>-13.677599999999998</v>
      </c>
    </row>
    <row r="5631" spans="1:22" ht="14.25" customHeight="1" x14ac:dyDescent="0.3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6">
        <v>815.29199999999992</v>
      </c>
      <c r="T5631" s="1">
        <v>9</v>
      </c>
      <c r="U5631" s="1">
        <v>0.4</v>
      </c>
      <c r="V5631" s="9">
        <v>-339.7050000000001</v>
      </c>
    </row>
    <row r="5632" spans="1:22" ht="14.25" customHeight="1" x14ac:dyDescent="0.3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6">
        <v>234.45000000000002</v>
      </c>
      <c r="T5632" s="1">
        <v>3</v>
      </c>
      <c r="U5632" s="1">
        <v>0</v>
      </c>
      <c r="V5632" s="9">
        <v>103.15800000000003</v>
      </c>
    </row>
    <row r="5633" spans="1:22" ht="14.25" customHeight="1" x14ac:dyDescent="0.3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6">
        <v>1256.22</v>
      </c>
      <c r="T5633" s="1">
        <v>6</v>
      </c>
      <c r="U5633" s="1">
        <v>0</v>
      </c>
      <c r="V5633" s="9">
        <v>75.37319999999994</v>
      </c>
    </row>
    <row r="5634" spans="1:22" ht="14.25" customHeight="1" x14ac:dyDescent="0.3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6">
        <v>17.46</v>
      </c>
      <c r="T5634" s="1">
        <v>2</v>
      </c>
      <c r="U5634" s="1">
        <v>0</v>
      </c>
      <c r="V5634" s="9">
        <v>8.2061999999999991</v>
      </c>
    </row>
    <row r="5635" spans="1:22" ht="14.25" customHeight="1" x14ac:dyDescent="0.3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6">
        <v>10.528</v>
      </c>
      <c r="T5635" s="1">
        <v>7</v>
      </c>
      <c r="U5635" s="1">
        <v>0.2</v>
      </c>
      <c r="V5635" s="9">
        <v>3.6847999999999987</v>
      </c>
    </row>
    <row r="5636" spans="1:22" ht="14.25" customHeight="1" x14ac:dyDescent="0.3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6">
        <v>152.79999999999998</v>
      </c>
      <c r="T5636" s="1">
        <v>5</v>
      </c>
      <c r="U5636" s="1">
        <v>0</v>
      </c>
      <c r="V5636" s="9">
        <v>76.399999999999991</v>
      </c>
    </row>
    <row r="5637" spans="1:22" ht="14.25" customHeight="1" x14ac:dyDescent="0.3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6">
        <v>82.56</v>
      </c>
      <c r="T5637" s="1">
        <v>5</v>
      </c>
      <c r="U5637" s="1">
        <v>0.2</v>
      </c>
      <c r="V5637" s="9">
        <v>28.896000000000001</v>
      </c>
    </row>
    <row r="5638" spans="1:22" ht="14.25" customHeight="1" x14ac:dyDescent="0.3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6">
        <v>284.96999999999997</v>
      </c>
      <c r="T5638" s="1">
        <v>3</v>
      </c>
      <c r="U5638" s="1">
        <v>0</v>
      </c>
      <c r="V5638" s="9">
        <v>85.490999999999957</v>
      </c>
    </row>
    <row r="5639" spans="1:22" ht="14.25" customHeight="1" x14ac:dyDescent="0.3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6">
        <v>60.84</v>
      </c>
      <c r="T5639" s="1">
        <v>3</v>
      </c>
      <c r="U5639" s="1">
        <v>0</v>
      </c>
      <c r="V5639" s="9">
        <v>23.119199999999999</v>
      </c>
    </row>
    <row r="5640" spans="1:22" ht="14.25" customHeight="1" x14ac:dyDescent="0.3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6">
        <v>1325.76</v>
      </c>
      <c r="T5640" s="1">
        <v>6</v>
      </c>
      <c r="U5640" s="1">
        <v>0.2</v>
      </c>
      <c r="V5640" s="9">
        <v>149.14799999999991</v>
      </c>
    </row>
    <row r="5641" spans="1:22" ht="14.25" customHeight="1" x14ac:dyDescent="0.3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6">
        <v>572.16000000000008</v>
      </c>
      <c r="T5641" s="1">
        <v>3</v>
      </c>
      <c r="U5641" s="1">
        <v>0.2</v>
      </c>
      <c r="V5641" s="9">
        <v>35.759999999999962</v>
      </c>
    </row>
    <row r="5642" spans="1:22" ht="14.25" customHeight="1" x14ac:dyDescent="0.3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6">
        <v>28.8</v>
      </c>
      <c r="T5642" s="1">
        <v>9</v>
      </c>
      <c r="U5642" s="1">
        <v>0.2</v>
      </c>
      <c r="V5642" s="9">
        <v>10.080000000000002</v>
      </c>
    </row>
    <row r="5643" spans="1:22" ht="14.25" customHeight="1" x14ac:dyDescent="0.3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6">
        <v>11.12</v>
      </c>
      <c r="T5643" s="1">
        <v>4</v>
      </c>
      <c r="U5643" s="1">
        <v>0</v>
      </c>
      <c r="V5643" s="9">
        <v>2.8911999999999995</v>
      </c>
    </row>
    <row r="5644" spans="1:22" ht="14.25" customHeight="1" x14ac:dyDescent="0.3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6">
        <v>7.04</v>
      </c>
      <c r="T5644" s="1">
        <v>4</v>
      </c>
      <c r="U5644" s="1">
        <v>0</v>
      </c>
      <c r="V5644" s="9">
        <v>3.0976000000000004</v>
      </c>
    </row>
    <row r="5645" spans="1:22" ht="14.25" customHeight="1" x14ac:dyDescent="0.3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6">
        <v>17.940000000000001</v>
      </c>
      <c r="T5645" s="1">
        <v>3</v>
      </c>
      <c r="U5645" s="1">
        <v>0</v>
      </c>
      <c r="V5645" s="9">
        <v>8.7906000000000013</v>
      </c>
    </row>
    <row r="5646" spans="1:22" ht="14.25" customHeight="1" x14ac:dyDescent="0.3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6">
        <v>34.76</v>
      </c>
      <c r="T5646" s="1">
        <v>5</v>
      </c>
      <c r="U5646" s="1">
        <v>0.2</v>
      </c>
      <c r="V5646" s="9">
        <v>11.296999999999999</v>
      </c>
    </row>
    <row r="5647" spans="1:22" ht="14.25" customHeight="1" x14ac:dyDescent="0.3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6">
        <v>74.45</v>
      </c>
      <c r="T5647" s="1">
        <v>5</v>
      </c>
      <c r="U5647" s="1">
        <v>0</v>
      </c>
      <c r="V5647" s="9">
        <v>20.101500000000001</v>
      </c>
    </row>
    <row r="5648" spans="1:22" ht="14.25" customHeight="1" x14ac:dyDescent="0.3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6">
        <v>192.22</v>
      </c>
      <c r="T5648" s="1">
        <v>14</v>
      </c>
      <c r="U5648" s="1">
        <v>0</v>
      </c>
      <c r="V5648" s="9">
        <v>69.199200000000005</v>
      </c>
    </row>
    <row r="5649" spans="1:22" ht="14.25" customHeight="1" x14ac:dyDescent="0.3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6">
        <v>19.440000000000001</v>
      </c>
      <c r="T5649" s="1">
        <v>3</v>
      </c>
      <c r="U5649" s="1">
        <v>0</v>
      </c>
      <c r="V5649" s="9">
        <v>9.3312000000000008</v>
      </c>
    </row>
    <row r="5650" spans="1:22" ht="14.25" customHeight="1" x14ac:dyDescent="0.3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6">
        <v>32.400000000000006</v>
      </c>
      <c r="T5650" s="1">
        <v>5</v>
      </c>
      <c r="U5650" s="1">
        <v>0</v>
      </c>
      <c r="V5650" s="9">
        <v>15.552000000000001</v>
      </c>
    </row>
    <row r="5651" spans="1:22" ht="14.25" customHeight="1" x14ac:dyDescent="0.3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6">
        <v>57.9</v>
      </c>
      <c r="T5651" s="1">
        <v>5</v>
      </c>
      <c r="U5651" s="1">
        <v>0</v>
      </c>
      <c r="V5651" s="9">
        <v>28.95</v>
      </c>
    </row>
    <row r="5652" spans="1:22" ht="14.25" customHeight="1" x14ac:dyDescent="0.3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6">
        <v>10.56</v>
      </c>
      <c r="T5652" s="1">
        <v>2</v>
      </c>
      <c r="U5652" s="1">
        <v>0</v>
      </c>
      <c r="V5652" s="9">
        <v>0</v>
      </c>
    </row>
    <row r="5653" spans="1:22" ht="14.25" customHeight="1" x14ac:dyDescent="0.3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6">
        <v>1194.165</v>
      </c>
      <c r="T5653" s="1">
        <v>5</v>
      </c>
      <c r="U5653" s="1">
        <v>0.15</v>
      </c>
      <c r="V5653" s="9">
        <v>210.73499999999993</v>
      </c>
    </row>
    <row r="5654" spans="1:22" ht="14.25" customHeight="1" x14ac:dyDescent="0.3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6">
        <v>40.99</v>
      </c>
      <c r="T5654" s="1">
        <v>1</v>
      </c>
      <c r="U5654" s="1">
        <v>0</v>
      </c>
      <c r="V5654" s="9">
        <v>20.085100000000001</v>
      </c>
    </row>
    <row r="5655" spans="1:22" ht="14.25" customHeight="1" x14ac:dyDescent="0.3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6">
        <v>2.94</v>
      </c>
      <c r="T5655" s="1">
        <v>1</v>
      </c>
      <c r="U5655" s="1">
        <v>0</v>
      </c>
      <c r="V5655" s="9">
        <v>0.79380000000000006</v>
      </c>
    </row>
    <row r="5656" spans="1:22" ht="14.25" customHeight="1" x14ac:dyDescent="0.3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6">
        <v>45.240000000000009</v>
      </c>
      <c r="T5656" s="1">
        <v>4</v>
      </c>
      <c r="U5656" s="1">
        <v>0.7</v>
      </c>
      <c r="V5656" s="9">
        <v>-30.159999999999997</v>
      </c>
    </row>
    <row r="5657" spans="1:22" ht="14.25" customHeight="1" x14ac:dyDescent="0.3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6">
        <v>18.687999999999999</v>
      </c>
      <c r="T5657" s="1">
        <v>4</v>
      </c>
      <c r="U5657" s="1">
        <v>0.2</v>
      </c>
      <c r="V5657" s="9">
        <v>2.3359999999999994</v>
      </c>
    </row>
    <row r="5658" spans="1:22" ht="14.25" customHeight="1" x14ac:dyDescent="0.3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6">
        <v>11.648000000000001</v>
      </c>
      <c r="T5658" s="1">
        <v>2</v>
      </c>
      <c r="U5658" s="1">
        <v>0.2</v>
      </c>
      <c r="V5658" s="9">
        <v>3.7855999999999992</v>
      </c>
    </row>
    <row r="5659" spans="1:22" ht="14.25" customHeight="1" x14ac:dyDescent="0.3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6">
        <v>112.77600000000001</v>
      </c>
      <c r="T5659" s="1">
        <v>3</v>
      </c>
      <c r="U5659" s="1">
        <v>0.2</v>
      </c>
      <c r="V5659" s="9">
        <v>-8.4581999999999979</v>
      </c>
    </row>
    <row r="5660" spans="1:22" ht="14.25" customHeight="1" x14ac:dyDescent="0.3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6">
        <v>377.45</v>
      </c>
      <c r="T5660" s="1">
        <v>5</v>
      </c>
      <c r="U5660" s="1">
        <v>0.5</v>
      </c>
      <c r="V5660" s="9">
        <v>-264.21500000000003</v>
      </c>
    </row>
    <row r="5661" spans="1:22" ht="14.25" customHeight="1" x14ac:dyDescent="0.3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6">
        <v>15.936000000000002</v>
      </c>
      <c r="T5661" s="1">
        <v>4</v>
      </c>
      <c r="U5661" s="1">
        <v>0.2</v>
      </c>
      <c r="V5661" s="9">
        <v>5.1791999999999998</v>
      </c>
    </row>
    <row r="5662" spans="1:22" ht="14.25" customHeight="1" x14ac:dyDescent="0.3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6">
        <v>28.68</v>
      </c>
      <c r="T5662" s="1">
        <v>3</v>
      </c>
      <c r="U5662" s="1">
        <v>0.2</v>
      </c>
      <c r="V5662" s="9">
        <v>-7.17</v>
      </c>
    </row>
    <row r="5663" spans="1:22" ht="14.25" customHeight="1" x14ac:dyDescent="0.3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6">
        <v>21.44</v>
      </c>
      <c r="T5663" s="1">
        <v>2</v>
      </c>
      <c r="U5663" s="1">
        <v>0.2</v>
      </c>
      <c r="V5663" s="9">
        <v>7.5039999999999987</v>
      </c>
    </row>
    <row r="5664" spans="1:22" ht="14.25" customHeight="1" x14ac:dyDescent="0.3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6">
        <v>511.05600000000004</v>
      </c>
      <c r="T5664" s="1">
        <v>9</v>
      </c>
      <c r="U5664" s="1">
        <v>0.2</v>
      </c>
      <c r="V5664" s="9">
        <v>-95.823000000000079</v>
      </c>
    </row>
    <row r="5665" spans="1:22" ht="14.25" customHeight="1" x14ac:dyDescent="0.3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6">
        <v>18.656000000000002</v>
      </c>
      <c r="T5665" s="1">
        <v>2</v>
      </c>
      <c r="U5665" s="1">
        <v>0.2</v>
      </c>
      <c r="V5665" s="9">
        <v>1.3992000000000013</v>
      </c>
    </row>
    <row r="5666" spans="1:22" ht="14.25" customHeight="1" x14ac:dyDescent="0.3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6">
        <v>11.088000000000003</v>
      </c>
      <c r="T5666" s="1">
        <v>7</v>
      </c>
      <c r="U5666" s="1">
        <v>0.7</v>
      </c>
      <c r="V5666" s="9">
        <v>-8.1311999999999998</v>
      </c>
    </row>
    <row r="5667" spans="1:22" ht="14.25" customHeight="1" x14ac:dyDescent="0.3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6">
        <v>66.688000000000002</v>
      </c>
      <c r="T5667" s="1">
        <v>1</v>
      </c>
      <c r="U5667" s="1">
        <v>0.2</v>
      </c>
      <c r="V5667" s="9">
        <v>4.1680000000000028</v>
      </c>
    </row>
    <row r="5668" spans="1:22" ht="14.25" customHeight="1" x14ac:dyDescent="0.3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6">
        <v>99.488</v>
      </c>
      <c r="T5668" s="1">
        <v>2</v>
      </c>
      <c r="U5668" s="1">
        <v>0.2</v>
      </c>
      <c r="V5668" s="9">
        <v>8.7052000000000049</v>
      </c>
    </row>
    <row r="5669" spans="1:22" ht="14.25" customHeight="1" x14ac:dyDescent="0.3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6">
        <v>14.62</v>
      </c>
      <c r="T5669" s="1">
        <v>2</v>
      </c>
      <c r="U5669" s="1">
        <v>0</v>
      </c>
      <c r="V5669" s="9">
        <v>6.8713999999999995</v>
      </c>
    </row>
    <row r="5670" spans="1:22" ht="14.25" customHeight="1" x14ac:dyDescent="0.3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6">
        <v>53.984000000000002</v>
      </c>
      <c r="T5670" s="1">
        <v>14</v>
      </c>
      <c r="U5670" s="1">
        <v>0.2</v>
      </c>
      <c r="V5670" s="9">
        <v>17.544800000000002</v>
      </c>
    </row>
    <row r="5671" spans="1:22" ht="14.25" customHeight="1" x14ac:dyDescent="0.3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6">
        <v>389.97</v>
      </c>
      <c r="T5671" s="1">
        <v>3</v>
      </c>
      <c r="U5671" s="1">
        <v>0</v>
      </c>
      <c r="V5671" s="9">
        <v>132.58980000000003</v>
      </c>
    </row>
    <row r="5672" spans="1:22" ht="14.25" customHeight="1" x14ac:dyDescent="0.3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6">
        <v>355.36</v>
      </c>
      <c r="T5672" s="1">
        <v>4</v>
      </c>
      <c r="U5672" s="1">
        <v>0</v>
      </c>
      <c r="V5672" s="9">
        <v>92.393599999999992</v>
      </c>
    </row>
    <row r="5673" spans="1:22" ht="14.25" customHeight="1" x14ac:dyDescent="0.3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6">
        <v>140.376</v>
      </c>
      <c r="T5673" s="1">
        <v>3</v>
      </c>
      <c r="U5673" s="1">
        <v>0.2</v>
      </c>
      <c r="V5673" s="9">
        <v>8.7735000000000056</v>
      </c>
    </row>
    <row r="5674" spans="1:22" ht="14.25" customHeight="1" x14ac:dyDescent="0.3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6">
        <v>15.840000000000002</v>
      </c>
      <c r="T5674" s="1">
        <v>2</v>
      </c>
      <c r="U5674" s="1">
        <v>0.2</v>
      </c>
      <c r="V5674" s="9">
        <v>5.5439999999999987</v>
      </c>
    </row>
    <row r="5675" spans="1:22" ht="14.25" customHeight="1" x14ac:dyDescent="0.3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6">
        <v>8.4480000000000004</v>
      </c>
      <c r="T5675" s="1">
        <v>2</v>
      </c>
      <c r="U5675" s="1">
        <v>0.2</v>
      </c>
      <c r="V5675" s="9">
        <v>2.6399999999999997</v>
      </c>
    </row>
    <row r="5676" spans="1:22" ht="14.25" customHeight="1" x14ac:dyDescent="0.3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6">
        <v>12.96</v>
      </c>
      <c r="T5676" s="1">
        <v>2</v>
      </c>
      <c r="U5676" s="1">
        <v>0</v>
      </c>
      <c r="V5676" s="9">
        <v>6.2208000000000006</v>
      </c>
    </row>
    <row r="5677" spans="1:22" ht="14.25" customHeight="1" x14ac:dyDescent="0.3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6">
        <v>57.408000000000008</v>
      </c>
      <c r="T5677" s="1">
        <v>6</v>
      </c>
      <c r="U5677" s="1">
        <v>0.2</v>
      </c>
      <c r="V5677" s="9">
        <v>5.7408000000000019</v>
      </c>
    </row>
    <row r="5678" spans="1:22" ht="14.25" customHeight="1" x14ac:dyDescent="0.3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6">
        <v>27.6</v>
      </c>
      <c r="T5678" s="1">
        <v>4</v>
      </c>
      <c r="U5678" s="1">
        <v>0</v>
      </c>
      <c r="V5678" s="9">
        <v>2.2079999999999984</v>
      </c>
    </row>
    <row r="5679" spans="1:22" ht="14.25" customHeight="1" x14ac:dyDescent="0.3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6">
        <v>38.975999999999999</v>
      </c>
      <c r="T5679" s="1">
        <v>3</v>
      </c>
      <c r="U5679" s="1">
        <v>0.6</v>
      </c>
      <c r="V5679" s="9">
        <v>-50.66879999999999</v>
      </c>
    </row>
    <row r="5680" spans="1:22" ht="14.25" customHeight="1" x14ac:dyDescent="0.3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6">
        <v>20.439999999999998</v>
      </c>
      <c r="T5680" s="1">
        <v>7</v>
      </c>
      <c r="U5680" s="1">
        <v>0</v>
      </c>
      <c r="V5680" s="9">
        <v>9.1979999999999986</v>
      </c>
    </row>
    <row r="5681" spans="1:22" ht="14.25" customHeight="1" x14ac:dyDescent="0.3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6">
        <v>109.92</v>
      </c>
      <c r="T5681" s="1">
        <v>2</v>
      </c>
      <c r="U5681" s="1">
        <v>0</v>
      </c>
      <c r="V5681" s="9">
        <v>53.860799999999998</v>
      </c>
    </row>
    <row r="5682" spans="1:22" ht="14.25" customHeight="1" x14ac:dyDescent="0.3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6">
        <v>6.38</v>
      </c>
      <c r="T5682" s="1">
        <v>1</v>
      </c>
      <c r="U5682" s="1">
        <v>0</v>
      </c>
      <c r="V5682" s="9">
        <v>2.9347999999999996</v>
      </c>
    </row>
    <row r="5683" spans="1:22" ht="14.25" customHeight="1" x14ac:dyDescent="0.3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6">
        <v>6.48</v>
      </c>
      <c r="T5683" s="1">
        <v>1</v>
      </c>
      <c r="U5683" s="1">
        <v>0</v>
      </c>
      <c r="V5683" s="9">
        <v>3.1104000000000003</v>
      </c>
    </row>
    <row r="5684" spans="1:22" ht="14.25" customHeight="1" x14ac:dyDescent="0.3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6">
        <v>15.84</v>
      </c>
      <c r="T5684" s="1">
        <v>3</v>
      </c>
      <c r="U5684" s="1">
        <v>0</v>
      </c>
      <c r="V5684" s="9">
        <v>7.1280000000000001</v>
      </c>
    </row>
    <row r="5685" spans="1:22" ht="14.25" customHeight="1" x14ac:dyDescent="0.3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6">
        <v>1049.93</v>
      </c>
      <c r="T5685" s="1">
        <v>7</v>
      </c>
      <c r="U5685" s="1">
        <v>0</v>
      </c>
      <c r="V5685" s="9">
        <v>293.98040000000003</v>
      </c>
    </row>
    <row r="5686" spans="1:22" ht="14.25" customHeight="1" x14ac:dyDescent="0.3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6">
        <v>154.9</v>
      </c>
      <c r="T5686" s="1">
        <v>5</v>
      </c>
      <c r="U5686" s="1">
        <v>0</v>
      </c>
      <c r="V5686" s="9">
        <v>40.274000000000001</v>
      </c>
    </row>
    <row r="5687" spans="1:22" ht="14.25" customHeight="1" x14ac:dyDescent="0.3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6">
        <v>98.352000000000004</v>
      </c>
      <c r="T5687" s="1">
        <v>3</v>
      </c>
      <c r="U5687" s="1">
        <v>0.2</v>
      </c>
      <c r="V5687" s="9">
        <v>35.652599999999993</v>
      </c>
    </row>
    <row r="5688" spans="1:22" ht="14.25" customHeight="1" x14ac:dyDescent="0.3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6">
        <v>14.320000000000002</v>
      </c>
      <c r="T5688" s="1">
        <v>5</v>
      </c>
      <c r="U5688" s="1">
        <v>0.2</v>
      </c>
      <c r="V5688" s="9">
        <v>5.1910000000000007</v>
      </c>
    </row>
    <row r="5689" spans="1:22" ht="14.25" customHeight="1" x14ac:dyDescent="0.3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6">
        <v>129.88800000000001</v>
      </c>
      <c r="T5689" s="1">
        <v>6</v>
      </c>
      <c r="U5689" s="1">
        <v>0.2</v>
      </c>
      <c r="V5689" s="9">
        <v>12.988799999999991</v>
      </c>
    </row>
    <row r="5690" spans="1:22" ht="14.25" customHeight="1" x14ac:dyDescent="0.3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6">
        <v>48.944000000000003</v>
      </c>
      <c r="T5690" s="1">
        <v>7</v>
      </c>
      <c r="U5690" s="1">
        <v>0.2</v>
      </c>
      <c r="V5690" s="9">
        <v>16.518599999999999</v>
      </c>
    </row>
    <row r="5691" spans="1:22" ht="14.25" customHeight="1" x14ac:dyDescent="0.3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6">
        <v>275.05799999999999</v>
      </c>
      <c r="T5691" s="1">
        <v>3</v>
      </c>
      <c r="U5691" s="1">
        <v>0.3</v>
      </c>
      <c r="V5691" s="9">
        <v>-90.376199999999997</v>
      </c>
    </row>
    <row r="5692" spans="1:22" ht="14.25" customHeight="1" x14ac:dyDescent="0.3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6">
        <v>27.36</v>
      </c>
      <c r="T5692" s="1">
        <v>9</v>
      </c>
      <c r="U5692" s="1">
        <v>0</v>
      </c>
      <c r="V5692" s="9">
        <v>9.3023999999999987</v>
      </c>
    </row>
    <row r="5693" spans="1:22" ht="14.25" customHeight="1" x14ac:dyDescent="0.3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6">
        <v>44.75</v>
      </c>
      <c r="T5693" s="1">
        <v>5</v>
      </c>
      <c r="U5693" s="1">
        <v>0</v>
      </c>
      <c r="V5693" s="9">
        <v>20.584999999999994</v>
      </c>
    </row>
    <row r="5694" spans="1:22" ht="14.25" customHeight="1" x14ac:dyDescent="0.3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6">
        <v>134.99</v>
      </c>
      <c r="T5694" s="1">
        <v>1</v>
      </c>
      <c r="U5694" s="1">
        <v>0</v>
      </c>
      <c r="V5694" s="9">
        <v>36.447299999999998</v>
      </c>
    </row>
    <row r="5695" spans="1:22" ht="14.25" customHeight="1" x14ac:dyDescent="0.3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6">
        <v>26.400000000000002</v>
      </c>
      <c r="T5695" s="1">
        <v>5</v>
      </c>
      <c r="U5695" s="1">
        <v>0</v>
      </c>
      <c r="V5695" s="9">
        <v>12.672000000000001</v>
      </c>
    </row>
    <row r="5696" spans="1:22" ht="14.25" customHeight="1" x14ac:dyDescent="0.3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6">
        <v>542.93999999999994</v>
      </c>
      <c r="T5696" s="1">
        <v>3</v>
      </c>
      <c r="U5696" s="1">
        <v>0</v>
      </c>
      <c r="V5696" s="9">
        <v>141.1644</v>
      </c>
    </row>
    <row r="5697" spans="1:22" ht="14.25" customHeight="1" x14ac:dyDescent="0.3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6">
        <v>71.088000000000008</v>
      </c>
      <c r="T5697" s="1">
        <v>2</v>
      </c>
      <c r="U5697" s="1">
        <v>0.2</v>
      </c>
      <c r="V5697" s="9">
        <v>-1.7772000000000041</v>
      </c>
    </row>
    <row r="5698" spans="1:22" ht="14.25" customHeight="1" x14ac:dyDescent="0.3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6">
        <v>27.395999999999997</v>
      </c>
      <c r="T5698" s="1">
        <v>9</v>
      </c>
      <c r="U5698" s="1">
        <v>0.8</v>
      </c>
      <c r="V5698" s="9">
        <v>-42.46380000000002</v>
      </c>
    </row>
    <row r="5699" spans="1:22" ht="14.25" customHeight="1" x14ac:dyDescent="0.3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6">
        <v>13.455999999999998</v>
      </c>
      <c r="T5699" s="1">
        <v>1</v>
      </c>
      <c r="U5699" s="1">
        <v>0.8</v>
      </c>
      <c r="V5699" s="9">
        <v>-23.548000000000009</v>
      </c>
    </row>
    <row r="5700" spans="1:22" ht="14.25" customHeight="1" x14ac:dyDescent="0.3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6">
        <v>11.840000000000002</v>
      </c>
      <c r="T5700" s="1">
        <v>1</v>
      </c>
      <c r="U5700" s="1">
        <v>0.2</v>
      </c>
      <c r="V5700" s="9">
        <v>4.4399999999999995</v>
      </c>
    </row>
    <row r="5701" spans="1:22" ht="14.25" customHeight="1" x14ac:dyDescent="0.3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6">
        <v>35.880000000000003</v>
      </c>
      <c r="T5701" s="1">
        <v>6</v>
      </c>
      <c r="U5701" s="1">
        <v>0</v>
      </c>
      <c r="V5701" s="9">
        <v>17.581200000000003</v>
      </c>
    </row>
    <row r="5702" spans="1:22" ht="14.25" customHeight="1" x14ac:dyDescent="0.3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6">
        <v>40.752000000000002</v>
      </c>
      <c r="T5702" s="1">
        <v>3</v>
      </c>
      <c r="U5702" s="1">
        <v>0.2</v>
      </c>
      <c r="V5702" s="9">
        <v>15.281999999999998</v>
      </c>
    </row>
    <row r="5703" spans="1:22" ht="14.25" customHeight="1" x14ac:dyDescent="0.3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6">
        <v>139.96000000000004</v>
      </c>
      <c r="T5703" s="1">
        <v>5</v>
      </c>
      <c r="U5703" s="1">
        <v>0.2</v>
      </c>
      <c r="V5703" s="9">
        <v>-22.743500000000004</v>
      </c>
    </row>
    <row r="5704" spans="1:22" ht="14.25" customHeight="1" x14ac:dyDescent="0.3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6">
        <v>2.6240000000000001</v>
      </c>
      <c r="T5704" s="1">
        <v>1</v>
      </c>
      <c r="U5704" s="1">
        <v>0.2</v>
      </c>
      <c r="V5704" s="9">
        <v>0.29519999999999957</v>
      </c>
    </row>
    <row r="5705" spans="1:22" ht="14.25" customHeight="1" x14ac:dyDescent="0.3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6">
        <v>136.53</v>
      </c>
      <c r="T5705" s="1">
        <v>1</v>
      </c>
      <c r="U5705" s="1">
        <v>0.4</v>
      </c>
      <c r="V5705" s="9">
        <v>-52.336500000000029</v>
      </c>
    </row>
    <row r="5706" spans="1:22" ht="14.25" customHeight="1" x14ac:dyDescent="0.3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6">
        <v>263.95999999999998</v>
      </c>
      <c r="T5706" s="1">
        <v>1</v>
      </c>
      <c r="U5706" s="1">
        <v>0.2</v>
      </c>
      <c r="V5706" s="9">
        <v>42.893499999999975</v>
      </c>
    </row>
    <row r="5707" spans="1:22" ht="14.25" customHeight="1" x14ac:dyDescent="0.3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6">
        <v>11.64</v>
      </c>
      <c r="T5707" s="1">
        <v>3</v>
      </c>
      <c r="U5707" s="1">
        <v>0</v>
      </c>
      <c r="V5707" s="9">
        <v>3.3755999999999986</v>
      </c>
    </row>
    <row r="5708" spans="1:22" ht="14.25" customHeight="1" x14ac:dyDescent="0.3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6">
        <v>40.176000000000002</v>
      </c>
      <c r="T5708" s="1">
        <v>3</v>
      </c>
      <c r="U5708" s="1">
        <v>0.2</v>
      </c>
      <c r="V5708" s="9">
        <v>14.563799999999997</v>
      </c>
    </row>
    <row r="5709" spans="1:22" ht="14.25" customHeight="1" x14ac:dyDescent="0.3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6">
        <v>79.44</v>
      </c>
      <c r="T5709" s="1">
        <v>3</v>
      </c>
      <c r="U5709" s="1">
        <v>0</v>
      </c>
      <c r="V5709" s="9">
        <v>30.187200000000001</v>
      </c>
    </row>
    <row r="5710" spans="1:22" ht="14.25" customHeight="1" x14ac:dyDescent="0.3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6">
        <v>357.93</v>
      </c>
      <c r="T5710" s="1">
        <v>3</v>
      </c>
      <c r="U5710" s="1">
        <v>0</v>
      </c>
      <c r="V5710" s="9">
        <v>7.158600000000007</v>
      </c>
    </row>
    <row r="5711" spans="1:22" ht="14.25" customHeight="1" x14ac:dyDescent="0.3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6">
        <v>127.76400000000001</v>
      </c>
      <c r="T5711" s="1">
        <v>2</v>
      </c>
      <c r="U5711" s="1">
        <v>0.1</v>
      </c>
      <c r="V5711" s="9">
        <v>21.294000000000008</v>
      </c>
    </row>
    <row r="5712" spans="1:22" ht="14.25" customHeight="1" x14ac:dyDescent="0.3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6">
        <v>2799.944</v>
      </c>
      <c r="T5712" s="1">
        <v>7</v>
      </c>
      <c r="U5712" s="1">
        <v>0.2</v>
      </c>
      <c r="V5712" s="9">
        <v>1014.9797</v>
      </c>
    </row>
    <row r="5713" spans="1:22" ht="14.25" customHeight="1" x14ac:dyDescent="0.3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6">
        <v>19.440000000000001</v>
      </c>
      <c r="T5713" s="1">
        <v>3</v>
      </c>
      <c r="U5713" s="1">
        <v>0</v>
      </c>
      <c r="V5713" s="9">
        <v>9.3312000000000008</v>
      </c>
    </row>
    <row r="5714" spans="1:22" ht="14.25" customHeight="1" x14ac:dyDescent="0.3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6">
        <v>36.792000000000002</v>
      </c>
      <c r="T5714" s="1">
        <v>1</v>
      </c>
      <c r="U5714" s="1">
        <v>0.2</v>
      </c>
      <c r="V5714" s="9">
        <v>4.1390999999999991</v>
      </c>
    </row>
    <row r="5715" spans="1:22" ht="14.25" customHeight="1" x14ac:dyDescent="0.3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6">
        <v>5.9399999999999995</v>
      </c>
      <c r="T5715" s="1">
        <v>3</v>
      </c>
      <c r="U5715" s="1">
        <v>0</v>
      </c>
      <c r="V5715" s="9">
        <v>1.6037999999999999</v>
      </c>
    </row>
    <row r="5716" spans="1:22" ht="14.25" customHeight="1" x14ac:dyDescent="0.3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6">
        <v>177.54999999999998</v>
      </c>
      <c r="T5716" s="1">
        <v>5</v>
      </c>
      <c r="U5716" s="1">
        <v>0</v>
      </c>
      <c r="V5716" s="9">
        <v>47.938500000000005</v>
      </c>
    </row>
    <row r="5717" spans="1:22" ht="14.25" customHeight="1" x14ac:dyDescent="0.3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6">
        <v>619.94999999999993</v>
      </c>
      <c r="T5717" s="1">
        <v>5</v>
      </c>
      <c r="U5717" s="1">
        <v>0</v>
      </c>
      <c r="V5717" s="9">
        <v>111.59099999999995</v>
      </c>
    </row>
    <row r="5718" spans="1:22" ht="14.25" customHeight="1" x14ac:dyDescent="0.3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6">
        <v>29.160000000000004</v>
      </c>
      <c r="T5718" s="1">
        <v>3</v>
      </c>
      <c r="U5718" s="1">
        <v>0</v>
      </c>
      <c r="V5718" s="9">
        <v>8.4563999999999986</v>
      </c>
    </row>
    <row r="5719" spans="1:22" ht="14.25" customHeight="1" x14ac:dyDescent="0.3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6">
        <v>57.959999999999994</v>
      </c>
      <c r="T5719" s="1">
        <v>7</v>
      </c>
      <c r="U5719" s="1">
        <v>0</v>
      </c>
      <c r="V5719" s="9">
        <v>27.241199999999996</v>
      </c>
    </row>
    <row r="5720" spans="1:22" ht="14.25" customHeight="1" x14ac:dyDescent="0.3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6">
        <v>29.402999999999999</v>
      </c>
      <c r="T5720" s="1">
        <v>3</v>
      </c>
      <c r="U5720" s="1">
        <v>0.1</v>
      </c>
      <c r="V5720" s="9">
        <v>5.2272000000000007</v>
      </c>
    </row>
    <row r="5721" spans="1:22" ht="14.25" customHeight="1" x14ac:dyDescent="0.3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6">
        <v>81.400000000000006</v>
      </c>
      <c r="T5721" s="1">
        <v>5</v>
      </c>
      <c r="U5721" s="1">
        <v>0</v>
      </c>
      <c r="V5721" s="9">
        <v>21.164000000000005</v>
      </c>
    </row>
    <row r="5722" spans="1:22" ht="14.25" customHeight="1" x14ac:dyDescent="0.3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6">
        <v>8.7200000000000006</v>
      </c>
      <c r="T5722" s="1">
        <v>5</v>
      </c>
      <c r="U5722" s="1">
        <v>0.2</v>
      </c>
      <c r="V5722" s="9">
        <v>2.289000000000001</v>
      </c>
    </row>
    <row r="5723" spans="1:22" ht="14.25" customHeight="1" x14ac:dyDescent="0.3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6">
        <v>91.176000000000016</v>
      </c>
      <c r="T5723" s="1">
        <v>3</v>
      </c>
      <c r="U5723" s="1">
        <v>0.2</v>
      </c>
      <c r="V5723" s="9">
        <v>4.5587999999999944</v>
      </c>
    </row>
    <row r="5724" spans="1:22" ht="14.25" customHeight="1" x14ac:dyDescent="0.3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6">
        <v>159.96800000000002</v>
      </c>
      <c r="T5724" s="1">
        <v>4</v>
      </c>
      <c r="U5724" s="1">
        <v>0.2</v>
      </c>
      <c r="V5724" s="9">
        <v>29.993999999999986</v>
      </c>
    </row>
    <row r="5725" spans="1:22" ht="14.25" customHeight="1" x14ac:dyDescent="0.3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6">
        <v>12.96</v>
      </c>
      <c r="T5725" s="1">
        <v>2</v>
      </c>
      <c r="U5725" s="1">
        <v>0</v>
      </c>
      <c r="V5725" s="9">
        <v>6.2208000000000006</v>
      </c>
    </row>
    <row r="5726" spans="1:22" ht="14.25" customHeight="1" x14ac:dyDescent="0.3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6">
        <v>331.536</v>
      </c>
      <c r="T5726" s="1">
        <v>3</v>
      </c>
      <c r="U5726" s="1">
        <v>0.2</v>
      </c>
      <c r="V5726" s="9">
        <v>-82.884</v>
      </c>
    </row>
    <row r="5727" spans="1:22" ht="14.25" customHeight="1" x14ac:dyDescent="0.3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6">
        <v>899.91</v>
      </c>
      <c r="T5727" s="1">
        <v>9</v>
      </c>
      <c r="U5727" s="1">
        <v>0</v>
      </c>
      <c r="V5727" s="9">
        <v>395.96040000000005</v>
      </c>
    </row>
    <row r="5728" spans="1:22" ht="14.25" customHeight="1" x14ac:dyDescent="0.3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6">
        <v>946.34400000000005</v>
      </c>
      <c r="T5728" s="1">
        <v>7</v>
      </c>
      <c r="U5728" s="1">
        <v>0.2</v>
      </c>
      <c r="V5728" s="9">
        <v>118.29299999999989</v>
      </c>
    </row>
    <row r="5729" spans="1:22" ht="14.25" customHeight="1" x14ac:dyDescent="0.3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6">
        <v>178.10999999999999</v>
      </c>
      <c r="T5729" s="1">
        <v>3</v>
      </c>
      <c r="U5729" s="1">
        <v>0</v>
      </c>
      <c r="V5729" s="9">
        <v>32.059799999999996</v>
      </c>
    </row>
    <row r="5730" spans="1:22" ht="14.25" customHeight="1" x14ac:dyDescent="0.3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6">
        <v>1089.75</v>
      </c>
      <c r="T5730" s="1">
        <v>3</v>
      </c>
      <c r="U5730" s="1">
        <v>0</v>
      </c>
      <c r="V5730" s="9">
        <v>305.13000000000011</v>
      </c>
    </row>
    <row r="5731" spans="1:22" ht="14.25" customHeight="1" x14ac:dyDescent="0.3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6">
        <v>61.06</v>
      </c>
      <c r="T5731" s="1">
        <v>2</v>
      </c>
      <c r="U5731" s="1">
        <v>0</v>
      </c>
      <c r="V5731" s="9">
        <v>28.087600000000002</v>
      </c>
    </row>
    <row r="5732" spans="1:22" ht="14.25" customHeight="1" x14ac:dyDescent="0.3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6">
        <v>459.92</v>
      </c>
      <c r="T5732" s="1">
        <v>4</v>
      </c>
      <c r="U5732" s="1">
        <v>0</v>
      </c>
      <c r="V5732" s="9">
        <v>41.392799999999966</v>
      </c>
    </row>
    <row r="5733" spans="1:22" ht="14.25" customHeight="1" x14ac:dyDescent="0.3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6">
        <v>27.52</v>
      </c>
      <c r="T5733" s="1">
        <v>4</v>
      </c>
      <c r="U5733" s="1">
        <v>0</v>
      </c>
      <c r="V5733" s="9">
        <v>12.659199999999998</v>
      </c>
    </row>
    <row r="5734" spans="1:22" ht="14.25" customHeight="1" x14ac:dyDescent="0.3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6">
        <v>638.82000000000005</v>
      </c>
      <c r="T5734" s="1">
        <v>9</v>
      </c>
      <c r="U5734" s="1">
        <v>0</v>
      </c>
      <c r="V5734" s="9">
        <v>185.25779999999997</v>
      </c>
    </row>
    <row r="5735" spans="1:22" ht="14.25" customHeight="1" x14ac:dyDescent="0.3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6">
        <v>30.69</v>
      </c>
      <c r="T5735" s="1">
        <v>3</v>
      </c>
      <c r="U5735" s="1">
        <v>0</v>
      </c>
      <c r="V5735" s="9">
        <v>7.9794000000000018</v>
      </c>
    </row>
    <row r="5736" spans="1:22" ht="14.25" customHeight="1" x14ac:dyDescent="0.3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6">
        <v>25.16</v>
      </c>
      <c r="T5736" s="1">
        <v>2</v>
      </c>
      <c r="U5736" s="1">
        <v>0</v>
      </c>
      <c r="V5736" s="9">
        <v>8.5543999999999976</v>
      </c>
    </row>
    <row r="5737" spans="1:22" ht="14.25" customHeight="1" x14ac:dyDescent="0.3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6">
        <v>13.919999999999998</v>
      </c>
      <c r="T5737" s="1">
        <v>3</v>
      </c>
      <c r="U5737" s="1">
        <v>0.2</v>
      </c>
      <c r="V5737" s="9">
        <v>4.8720000000000008</v>
      </c>
    </row>
    <row r="5738" spans="1:22" ht="14.25" customHeight="1" x14ac:dyDescent="0.3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6">
        <v>19.36</v>
      </c>
      <c r="T5738" s="1">
        <v>2</v>
      </c>
      <c r="U5738" s="1">
        <v>0</v>
      </c>
      <c r="V5738" s="9">
        <v>9.2927999999999997</v>
      </c>
    </row>
    <row r="5739" spans="1:22" ht="14.25" customHeight="1" x14ac:dyDescent="0.3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6">
        <v>19.3</v>
      </c>
      <c r="T5739" s="1">
        <v>2</v>
      </c>
      <c r="U5739" s="1">
        <v>0</v>
      </c>
      <c r="V5739" s="9">
        <v>5.7899999999999991</v>
      </c>
    </row>
    <row r="5740" spans="1:22" ht="14.25" customHeight="1" x14ac:dyDescent="0.3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6">
        <v>38.376000000000005</v>
      </c>
      <c r="T5740" s="1">
        <v>3</v>
      </c>
      <c r="U5740" s="1">
        <v>0.2</v>
      </c>
      <c r="V5740" s="9">
        <v>13.4316</v>
      </c>
    </row>
    <row r="5741" spans="1:22" ht="14.25" customHeight="1" x14ac:dyDescent="0.3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6">
        <v>12.96</v>
      </c>
      <c r="T5741" s="1">
        <v>2</v>
      </c>
      <c r="U5741" s="1">
        <v>0</v>
      </c>
      <c r="V5741" s="9">
        <v>6.3504000000000005</v>
      </c>
    </row>
    <row r="5742" spans="1:22" ht="14.25" customHeight="1" x14ac:dyDescent="0.3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6">
        <v>26.48</v>
      </c>
      <c r="T5742" s="1">
        <v>1</v>
      </c>
      <c r="U5742" s="1">
        <v>0</v>
      </c>
      <c r="V5742" s="9">
        <v>10.0624</v>
      </c>
    </row>
    <row r="5743" spans="1:22" ht="14.25" customHeight="1" x14ac:dyDescent="0.3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6">
        <v>532.72</v>
      </c>
      <c r="T5743" s="1">
        <v>2</v>
      </c>
      <c r="U5743" s="1">
        <v>0.2</v>
      </c>
      <c r="V5743" s="9">
        <v>53.271999999999991</v>
      </c>
    </row>
    <row r="5744" spans="1:22" ht="14.25" customHeight="1" x14ac:dyDescent="0.3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6">
        <v>26.72</v>
      </c>
      <c r="T5744" s="1">
        <v>4</v>
      </c>
      <c r="U5744" s="1">
        <v>0</v>
      </c>
      <c r="V5744" s="9">
        <v>12.8256</v>
      </c>
    </row>
    <row r="5745" spans="1:22" ht="14.25" customHeight="1" x14ac:dyDescent="0.3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6">
        <v>20.04</v>
      </c>
      <c r="T5745" s="1">
        <v>3</v>
      </c>
      <c r="U5745" s="1">
        <v>0</v>
      </c>
      <c r="V5745" s="9">
        <v>9.6191999999999993</v>
      </c>
    </row>
    <row r="5746" spans="1:22" ht="14.25" customHeight="1" x14ac:dyDescent="0.3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6">
        <v>795.48</v>
      </c>
      <c r="T5746" s="1">
        <v>7</v>
      </c>
      <c r="U5746" s="1">
        <v>0</v>
      </c>
      <c r="V5746" s="9">
        <v>7.9547999999999632</v>
      </c>
    </row>
    <row r="5747" spans="1:22" ht="14.25" customHeight="1" x14ac:dyDescent="0.3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6">
        <v>21.560000000000002</v>
      </c>
      <c r="T5747" s="1">
        <v>7</v>
      </c>
      <c r="U5747" s="1">
        <v>0</v>
      </c>
      <c r="V5747" s="9">
        <v>6.8991999999999987</v>
      </c>
    </row>
    <row r="5748" spans="1:22" ht="14.25" customHeight="1" x14ac:dyDescent="0.3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6">
        <v>249.58400000000003</v>
      </c>
      <c r="T5748" s="1">
        <v>2</v>
      </c>
      <c r="U5748" s="1">
        <v>0.2</v>
      </c>
      <c r="V5748" s="9">
        <v>31.197999999999986</v>
      </c>
    </row>
    <row r="5749" spans="1:22" ht="14.25" customHeight="1" x14ac:dyDescent="0.3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6">
        <v>68.111999999999995</v>
      </c>
      <c r="T5749" s="1">
        <v>3</v>
      </c>
      <c r="U5749" s="1">
        <v>0.2</v>
      </c>
      <c r="V5749" s="9">
        <v>17.879399999999997</v>
      </c>
    </row>
    <row r="5750" spans="1:22" ht="14.25" customHeight="1" x14ac:dyDescent="0.3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6">
        <v>16.560000000000002</v>
      </c>
      <c r="T5750" s="1">
        <v>3</v>
      </c>
      <c r="U5750" s="1">
        <v>0.2</v>
      </c>
      <c r="V5750" s="9">
        <v>-2.4840000000000018</v>
      </c>
    </row>
    <row r="5751" spans="1:22" ht="14.25" customHeight="1" x14ac:dyDescent="0.3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6">
        <v>74.95</v>
      </c>
      <c r="T5751" s="1">
        <v>5</v>
      </c>
      <c r="U5751" s="1">
        <v>0</v>
      </c>
      <c r="V5751" s="9">
        <v>36.725500000000004</v>
      </c>
    </row>
    <row r="5752" spans="1:22" ht="14.25" customHeight="1" x14ac:dyDescent="0.3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6">
        <v>355.45499999999998</v>
      </c>
      <c r="T5752" s="1">
        <v>3</v>
      </c>
      <c r="U5752" s="1">
        <v>0.5</v>
      </c>
      <c r="V5752" s="9">
        <v>-184.83660000000003</v>
      </c>
    </row>
    <row r="5753" spans="1:22" ht="14.25" customHeight="1" x14ac:dyDescent="0.3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6">
        <v>44.400000000000006</v>
      </c>
      <c r="T5753" s="1">
        <v>3</v>
      </c>
      <c r="U5753" s="1">
        <v>0</v>
      </c>
      <c r="V5753" s="9">
        <v>22.200000000000003</v>
      </c>
    </row>
    <row r="5754" spans="1:22" ht="14.25" customHeight="1" x14ac:dyDescent="0.3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6">
        <v>20.65</v>
      </c>
      <c r="T5754" s="1">
        <v>5</v>
      </c>
      <c r="U5754" s="1">
        <v>0</v>
      </c>
      <c r="V5754" s="9">
        <v>9.4989999999999988</v>
      </c>
    </row>
    <row r="5755" spans="1:22" ht="14.25" customHeight="1" x14ac:dyDescent="0.3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6">
        <v>866.4</v>
      </c>
      <c r="T5755" s="1">
        <v>4</v>
      </c>
      <c r="U5755" s="1">
        <v>0</v>
      </c>
      <c r="V5755" s="9">
        <v>225.26400000000001</v>
      </c>
    </row>
    <row r="5756" spans="1:22" ht="14.25" customHeight="1" x14ac:dyDescent="0.3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6">
        <v>5.56</v>
      </c>
      <c r="T5756" s="1">
        <v>2</v>
      </c>
      <c r="U5756" s="1">
        <v>0</v>
      </c>
      <c r="V5756" s="9">
        <v>1.4455999999999998</v>
      </c>
    </row>
    <row r="5757" spans="1:22" ht="14.25" customHeight="1" x14ac:dyDescent="0.3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6">
        <v>3.1599999999999993</v>
      </c>
      <c r="T5757" s="1">
        <v>4</v>
      </c>
      <c r="U5757" s="1">
        <v>0.8</v>
      </c>
      <c r="V5757" s="9">
        <v>-8.532</v>
      </c>
    </row>
    <row r="5758" spans="1:22" ht="14.25" customHeight="1" x14ac:dyDescent="0.3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6">
        <v>1999.96</v>
      </c>
      <c r="T5758" s="1">
        <v>5</v>
      </c>
      <c r="U5758" s="1">
        <v>0.2</v>
      </c>
      <c r="V5758" s="9">
        <v>624.98749999999995</v>
      </c>
    </row>
    <row r="5759" spans="1:22" ht="14.25" customHeight="1" x14ac:dyDescent="0.3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6">
        <v>46.152000000000001</v>
      </c>
      <c r="T5759" s="1">
        <v>3</v>
      </c>
      <c r="U5759" s="1">
        <v>0.2</v>
      </c>
      <c r="V5759" s="9">
        <v>12.114900000000002</v>
      </c>
    </row>
    <row r="5760" spans="1:22" ht="14.25" customHeight="1" x14ac:dyDescent="0.3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6">
        <v>32.984999999999999</v>
      </c>
      <c r="T5760" s="1">
        <v>3</v>
      </c>
      <c r="U5760" s="1">
        <v>0.5</v>
      </c>
      <c r="V5760" s="9">
        <v>-1.9791000000000025</v>
      </c>
    </row>
    <row r="5761" spans="1:22" ht="14.25" customHeight="1" x14ac:dyDescent="0.3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6">
        <v>481.32</v>
      </c>
      <c r="T5761" s="1">
        <v>4</v>
      </c>
      <c r="U5761" s="1">
        <v>0</v>
      </c>
      <c r="V5761" s="9">
        <v>125.14319999999998</v>
      </c>
    </row>
    <row r="5762" spans="1:22" ht="14.25" customHeight="1" x14ac:dyDescent="0.3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6">
        <v>6.3840000000000003</v>
      </c>
      <c r="T5762" s="1">
        <v>1</v>
      </c>
      <c r="U5762" s="1">
        <v>0.2</v>
      </c>
      <c r="V5762" s="9">
        <v>2.1546000000000003</v>
      </c>
    </row>
    <row r="5763" spans="1:22" ht="14.25" customHeight="1" x14ac:dyDescent="0.3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6">
        <v>542.93999999999994</v>
      </c>
      <c r="T5763" s="1">
        <v>3</v>
      </c>
      <c r="U5763" s="1">
        <v>0</v>
      </c>
      <c r="V5763" s="9">
        <v>152.02319999999997</v>
      </c>
    </row>
    <row r="5764" spans="1:22" ht="14.25" customHeight="1" x14ac:dyDescent="0.3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6">
        <v>54.92</v>
      </c>
      <c r="T5764" s="1">
        <v>4</v>
      </c>
      <c r="U5764" s="1">
        <v>0</v>
      </c>
      <c r="V5764" s="9">
        <v>19.7712</v>
      </c>
    </row>
    <row r="5765" spans="1:22" ht="14.25" customHeight="1" x14ac:dyDescent="0.3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6">
        <v>1448.8200000000002</v>
      </c>
      <c r="T5765" s="1">
        <v>10</v>
      </c>
      <c r="U5765" s="1">
        <v>0.1</v>
      </c>
      <c r="V5765" s="9">
        <v>209.27399999999992</v>
      </c>
    </row>
    <row r="5766" spans="1:22" ht="14.25" customHeight="1" x14ac:dyDescent="0.3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6">
        <v>353.88</v>
      </c>
      <c r="T5766" s="1">
        <v>6</v>
      </c>
      <c r="U5766" s="1">
        <v>0</v>
      </c>
      <c r="V5766" s="9">
        <v>17.693999999999988</v>
      </c>
    </row>
    <row r="5767" spans="1:22" ht="14.25" customHeight="1" x14ac:dyDescent="0.3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6">
        <v>333.57600000000002</v>
      </c>
      <c r="T5767" s="1">
        <v>3</v>
      </c>
      <c r="U5767" s="1">
        <v>0.2</v>
      </c>
      <c r="V5767" s="9">
        <v>25.018199999999993</v>
      </c>
    </row>
    <row r="5768" spans="1:22" ht="14.25" customHeight="1" x14ac:dyDescent="0.3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6">
        <v>60.144000000000005</v>
      </c>
      <c r="T5768" s="1">
        <v>6</v>
      </c>
      <c r="U5768" s="1">
        <v>0.2</v>
      </c>
      <c r="V5768" s="9">
        <v>20.298599999999993</v>
      </c>
    </row>
    <row r="5769" spans="1:22" ht="14.25" customHeight="1" x14ac:dyDescent="0.3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6">
        <v>85.2</v>
      </c>
      <c r="T5769" s="1">
        <v>6</v>
      </c>
      <c r="U5769" s="1">
        <v>0.2</v>
      </c>
      <c r="V5769" s="9">
        <v>20.234999999999996</v>
      </c>
    </row>
    <row r="5770" spans="1:22" ht="14.25" customHeight="1" x14ac:dyDescent="0.3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6">
        <v>3.15</v>
      </c>
      <c r="T5770" s="1">
        <v>1</v>
      </c>
      <c r="U5770" s="1">
        <v>0</v>
      </c>
      <c r="V5770" s="9">
        <v>1.512</v>
      </c>
    </row>
    <row r="5771" spans="1:22" ht="14.25" customHeight="1" x14ac:dyDescent="0.3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6">
        <v>22.72</v>
      </c>
      <c r="T5771" s="1">
        <v>4</v>
      </c>
      <c r="U5771" s="1">
        <v>0</v>
      </c>
      <c r="V5771" s="9">
        <v>10.223999999999998</v>
      </c>
    </row>
    <row r="5772" spans="1:22" ht="14.25" customHeight="1" x14ac:dyDescent="0.3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6">
        <v>14.91</v>
      </c>
      <c r="T5772" s="1">
        <v>3</v>
      </c>
      <c r="U5772" s="1">
        <v>0</v>
      </c>
      <c r="V5772" s="9">
        <v>4.6220999999999997</v>
      </c>
    </row>
    <row r="5773" spans="1:22" ht="14.25" customHeight="1" x14ac:dyDescent="0.3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6">
        <v>1158.1199999999999</v>
      </c>
      <c r="T5773" s="1">
        <v>4</v>
      </c>
      <c r="U5773" s="1">
        <v>0</v>
      </c>
      <c r="V5773" s="9">
        <v>335.85479999999984</v>
      </c>
    </row>
    <row r="5774" spans="1:22" ht="14.25" customHeight="1" x14ac:dyDescent="0.3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6">
        <v>599.99</v>
      </c>
      <c r="T5774" s="1">
        <v>1</v>
      </c>
      <c r="U5774" s="1">
        <v>0</v>
      </c>
      <c r="V5774" s="9">
        <v>233.99610000000001</v>
      </c>
    </row>
    <row r="5775" spans="1:22" ht="14.25" customHeight="1" x14ac:dyDescent="0.3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6">
        <v>23.968000000000004</v>
      </c>
      <c r="T5775" s="1">
        <v>2</v>
      </c>
      <c r="U5775" s="1">
        <v>0.2</v>
      </c>
      <c r="V5775" s="9">
        <v>2.3967999999999989</v>
      </c>
    </row>
    <row r="5776" spans="1:22" ht="14.25" customHeight="1" x14ac:dyDescent="0.3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6">
        <v>638.28800000000012</v>
      </c>
      <c r="T5776" s="1">
        <v>7</v>
      </c>
      <c r="U5776" s="1">
        <v>0.2</v>
      </c>
      <c r="V5776" s="9">
        <v>-31.914400000000015</v>
      </c>
    </row>
    <row r="5777" spans="1:22" ht="14.25" customHeight="1" x14ac:dyDescent="0.3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6">
        <v>13.208000000000002</v>
      </c>
      <c r="T5777" s="1">
        <v>1</v>
      </c>
      <c r="U5777" s="1">
        <v>0.2</v>
      </c>
      <c r="V5777" s="9">
        <v>4.6228000000000007</v>
      </c>
    </row>
    <row r="5778" spans="1:22" ht="14.25" customHeight="1" x14ac:dyDescent="0.3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6">
        <v>15.528</v>
      </c>
      <c r="T5778" s="1">
        <v>3</v>
      </c>
      <c r="U5778" s="1">
        <v>0.2</v>
      </c>
      <c r="V5778" s="9">
        <v>5.8230000000000004</v>
      </c>
    </row>
    <row r="5779" spans="1:22" ht="14.25" customHeight="1" x14ac:dyDescent="0.3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6">
        <v>104.85</v>
      </c>
      <c r="T5779" s="1">
        <v>1</v>
      </c>
      <c r="U5779" s="1">
        <v>0</v>
      </c>
      <c r="V5779" s="9">
        <v>50.327999999999996</v>
      </c>
    </row>
    <row r="5780" spans="1:22" ht="14.25" customHeight="1" x14ac:dyDescent="0.3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6">
        <v>30.48</v>
      </c>
      <c r="T5780" s="1">
        <v>3</v>
      </c>
      <c r="U5780" s="1">
        <v>0</v>
      </c>
      <c r="V5780" s="9">
        <v>7.9248000000000012</v>
      </c>
    </row>
    <row r="5781" spans="1:22" ht="14.25" customHeight="1" x14ac:dyDescent="0.3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6">
        <v>112.64800000000001</v>
      </c>
      <c r="T5781" s="1">
        <v>1</v>
      </c>
      <c r="U5781" s="1">
        <v>0.2</v>
      </c>
      <c r="V5781" s="9">
        <v>11.264799999999997</v>
      </c>
    </row>
    <row r="5782" spans="1:22" ht="14.25" customHeight="1" x14ac:dyDescent="0.3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6">
        <v>71.975999999999999</v>
      </c>
      <c r="T5782" s="1">
        <v>3</v>
      </c>
      <c r="U5782" s="1">
        <v>0.2</v>
      </c>
      <c r="V5782" s="9">
        <v>24.291899999999998</v>
      </c>
    </row>
    <row r="5783" spans="1:22" ht="14.25" customHeight="1" x14ac:dyDescent="0.3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6">
        <v>2.21</v>
      </c>
      <c r="T5783" s="1">
        <v>1</v>
      </c>
      <c r="U5783" s="1">
        <v>0</v>
      </c>
      <c r="V5783" s="9">
        <v>0.59670000000000001</v>
      </c>
    </row>
    <row r="5784" spans="1:22" ht="14.25" customHeight="1" x14ac:dyDescent="0.3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6">
        <v>15.52</v>
      </c>
      <c r="T5784" s="1">
        <v>4</v>
      </c>
      <c r="U5784" s="1">
        <v>0</v>
      </c>
      <c r="V5784" s="9">
        <v>7.4496000000000002</v>
      </c>
    </row>
    <row r="5785" spans="1:22" ht="14.25" customHeight="1" x14ac:dyDescent="0.3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6">
        <v>36.44</v>
      </c>
      <c r="T5785" s="1">
        <v>4</v>
      </c>
      <c r="U5785" s="1">
        <v>0</v>
      </c>
      <c r="V5785" s="9">
        <v>16.397999999999996</v>
      </c>
    </row>
    <row r="5786" spans="1:22" ht="14.25" customHeight="1" x14ac:dyDescent="0.3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6">
        <v>217.76400000000001</v>
      </c>
      <c r="T5786" s="1">
        <v>6</v>
      </c>
      <c r="U5786" s="1">
        <v>0.7</v>
      </c>
      <c r="V5786" s="9">
        <v>-384.71640000000002</v>
      </c>
    </row>
    <row r="5787" spans="1:22" ht="14.25" customHeight="1" x14ac:dyDescent="0.3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6">
        <v>39.072000000000003</v>
      </c>
      <c r="T5787" s="1">
        <v>6</v>
      </c>
      <c r="U5787" s="1">
        <v>0.2</v>
      </c>
      <c r="V5787" s="9">
        <v>4.3955999999999982</v>
      </c>
    </row>
    <row r="5788" spans="1:22" ht="14.25" customHeight="1" x14ac:dyDescent="0.3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6">
        <v>22.638000000000002</v>
      </c>
      <c r="T5788" s="1">
        <v>7</v>
      </c>
      <c r="U5788" s="1">
        <v>0.7</v>
      </c>
      <c r="V5788" s="9">
        <v>-16.601199999999999</v>
      </c>
    </row>
    <row r="5789" spans="1:22" ht="14.25" customHeight="1" x14ac:dyDescent="0.3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6">
        <v>95.143999999999991</v>
      </c>
      <c r="T5789" s="1">
        <v>7</v>
      </c>
      <c r="U5789" s="1">
        <v>0.2</v>
      </c>
      <c r="V5789" s="9">
        <v>10.703699999999987</v>
      </c>
    </row>
    <row r="5790" spans="1:22" ht="14.25" customHeight="1" x14ac:dyDescent="0.3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6">
        <v>12.320000000000002</v>
      </c>
      <c r="T5790" s="1">
        <v>5</v>
      </c>
      <c r="U5790" s="1">
        <v>0.2</v>
      </c>
      <c r="V5790" s="9">
        <v>1.8479999999999985</v>
      </c>
    </row>
    <row r="5791" spans="1:22" ht="14.25" customHeight="1" x14ac:dyDescent="0.3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6">
        <v>4.4190000000000005</v>
      </c>
      <c r="T5791" s="1">
        <v>3</v>
      </c>
      <c r="U5791" s="1">
        <v>0.7</v>
      </c>
      <c r="V5791" s="9">
        <v>-3.0933000000000002</v>
      </c>
    </row>
    <row r="5792" spans="1:22" ht="14.25" customHeight="1" x14ac:dyDescent="0.3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6">
        <v>35</v>
      </c>
      <c r="T5792" s="1">
        <v>7</v>
      </c>
      <c r="U5792" s="1">
        <v>0</v>
      </c>
      <c r="V5792" s="9">
        <v>16.8</v>
      </c>
    </row>
    <row r="5793" spans="1:22" ht="14.25" customHeight="1" x14ac:dyDescent="0.3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6">
        <v>72.784000000000006</v>
      </c>
      <c r="T5793" s="1">
        <v>1</v>
      </c>
      <c r="U5793" s="1">
        <v>0.2</v>
      </c>
      <c r="V5793" s="9">
        <v>0</v>
      </c>
    </row>
    <row r="5794" spans="1:22" ht="14.25" customHeight="1" x14ac:dyDescent="0.3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6">
        <v>97.84</v>
      </c>
      <c r="T5794" s="1">
        <v>2</v>
      </c>
      <c r="U5794" s="1">
        <v>0</v>
      </c>
      <c r="V5794" s="9">
        <v>25.438400000000001</v>
      </c>
    </row>
    <row r="5795" spans="1:22" ht="14.25" customHeight="1" x14ac:dyDescent="0.3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6">
        <v>51.75</v>
      </c>
      <c r="T5795" s="1">
        <v>1</v>
      </c>
      <c r="U5795" s="1">
        <v>0</v>
      </c>
      <c r="V5795" s="9">
        <v>15.524999999999999</v>
      </c>
    </row>
    <row r="5796" spans="1:22" ht="14.25" customHeight="1" x14ac:dyDescent="0.3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6">
        <v>46.672000000000004</v>
      </c>
      <c r="T5796" s="1">
        <v>2</v>
      </c>
      <c r="U5796" s="1">
        <v>0.2</v>
      </c>
      <c r="V5796" s="9">
        <v>16.3352</v>
      </c>
    </row>
    <row r="5797" spans="1:22" ht="14.25" customHeight="1" x14ac:dyDescent="0.3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6">
        <v>1395.54</v>
      </c>
      <c r="T5797" s="1">
        <v>9</v>
      </c>
      <c r="U5797" s="1">
        <v>0</v>
      </c>
      <c r="V5797" s="9">
        <v>362.84040000000005</v>
      </c>
    </row>
    <row r="5798" spans="1:22" ht="14.25" customHeight="1" x14ac:dyDescent="0.3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6">
        <v>117.36</v>
      </c>
      <c r="T5798" s="1">
        <v>4</v>
      </c>
      <c r="U5798" s="1">
        <v>0</v>
      </c>
      <c r="V5798" s="9">
        <v>36.381599999999992</v>
      </c>
    </row>
    <row r="5799" spans="1:22" ht="14.25" customHeight="1" x14ac:dyDescent="0.3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6">
        <v>18.899999999999999</v>
      </c>
      <c r="T5799" s="1">
        <v>3</v>
      </c>
      <c r="U5799" s="1">
        <v>0</v>
      </c>
      <c r="V5799" s="9">
        <v>8.6939999999999991</v>
      </c>
    </row>
    <row r="5800" spans="1:22" ht="14.25" customHeight="1" x14ac:dyDescent="0.3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6">
        <v>77.52</v>
      </c>
      <c r="T5800" s="1">
        <v>2</v>
      </c>
      <c r="U5800" s="1">
        <v>0</v>
      </c>
      <c r="V5800" s="9">
        <v>37.9848</v>
      </c>
    </row>
    <row r="5801" spans="1:22" ht="14.25" customHeight="1" x14ac:dyDescent="0.3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6">
        <v>421.37200000000001</v>
      </c>
      <c r="T5801" s="1">
        <v>2</v>
      </c>
      <c r="U5801" s="1">
        <v>0.3</v>
      </c>
      <c r="V5801" s="9">
        <v>-6.0196000000000538</v>
      </c>
    </row>
    <row r="5802" spans="1:22" ht="14.25" customHeight="1" x14ac:dyDescent="0.3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6">
        <v>575.96800000000007</v>
      </c>
      <c r="T5802" s="1">
        <v>4</v>
      </c>
      <c r="U5802" s="1">
        <v>0.2</v>
      </c>
      <c r="V5802" s="9">
        <v>43.197600000000023</v>
      </c>
    </row>
    <row r="5803" spans="1:22" ht="14.25" customHeight="1" x14ac:dyDescent="0.3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6">
        <v>10.368000000000002</v>
      </c>
      <c r="T5803" s="1">
        <v>2</v>
      </c>
      <c r="U5803" s="1">
        <v>0.2</v>
      </c>
      <c r="V5803" s="9">
        <v>3.6288</v>
      </c>
    </row>
    <row r="5804" spans="1:22" ht="14.25" customHeight="1" x14ac:dyDescent="0.3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6">
        <v>15.984000000000002</v>
      </c>
      <c r="T5804" s="1">
        <v>2</v>
      </c>
      <c r="U5804" s="1">
        <v>0.2</v>
      </c>
      <c r="V5804" s="9">
        <v>1.1988000000000003</v>
      </c>
    </row>
    <row r="5805" spans="1:22" ht="14.25" customHeight="1" x14ac:dyDescent="0.3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6">
        <v>10.272000000000002</v>
      </c>
      <c r="T5805" s="1">
        <v>3</v>
      </c>
      <c r="U5805" s="1">
        <v>0.2</v>
      </c>
      <c r="V5805" s="9">
        <v>1.1555999999999984</v>
      </c>
    </row>
    <row r="5806" spans="1:22" ht="14.25" customHeight="1" x14ac:dyDescent="0.3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6">
        <v>61.792000000000002</v>
      </c>
      <c r="T5806" s="1">
        <v>4</v>
      </c>
      <c r="U5806" s="1">
        <v>0.2</v>
      </c>
      <c r="V5806" s="9">
        <v>6.1792000000000016</v>
      </c>
    </row>
    <row r="5807" spans="1:22" ht="14.25" customHeight="1" x14ac:dyDescent="0.3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6">
        <v>205.99919999999997</v>
      </c>
      <c r="T5807" s="1">
        <v>3</v>
      </c>
      <c r="U5807" s="1">
        <v>0.32</v>
      </c>
      <c r="V5807" s="9">
        <v>-27.264600000000016</v>
      </c>
    </row>
    <row r="5808" spans="1:22" ht="14.25" customHeight="1" x14ac:dyDescent="0.3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6">
        <v>12.192</v>
      </c>
      <c r="T5808" s="1">
        <v>3</v>
      </c>
      <c r="U5808" s="1">
        <v>0.2</v>
      </c>
      <c r="V5808" s="9">
        <v>4.1147999999999998</v>
      </c>
    </row>
    <row r="5809" spans="1:22" ht="14.25" customHeight="1" x14ac:dyDescent="0.3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6">
        <v>87.168000000000006</v>
      </c>
      <c r="T5809" s="1">
        <v>2</v>
      </c>
      <c r="U5809" s="1">
        <v>0.2</v>
      </c>
      <c r="V5809" s="9">
        <v>8.7168000000000063</v>
      </c>
    </row>
    <row r="5810" spans="1:22" ht="14.25" customHeight="1" x14ac:dyDescent="0.3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6">
        <v>31.744</v>
      </c>
      <c r="T5810" s="1">
        <v>2</v>
      </c>
      <c r="U5810" s="1">
        <v>0.2</v>
      </c>
      <c r="V5810" s="9">
        <v>8.3328000000000024</v>
      </c>
    </row>
    <row r="5811" spans="1:22" ht="14.25" customHeight="1" x14ac:dyDescent="0.3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6">
        <v>132.22400000000002</v>
      </c>
      <c r="T5811" s="1">
        <v>4</v>
      </c>
      <c r="U5811" s="1">
        <v>0.2</v>
      </c>
      <c r="V5811" s="9">
        <v>-18.180799999999998</v>
      </c>
    </row>
    <row r="5812" spans="1:22" ht="14.25" customHeight="1" x14ac:dyDescent="0.3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6">
        <v>105.52</v>
      </c>
      <c r="T5812" s="1">
        <v>4</v>
      </c>
      <c r="U5812" s="1">
        <v>0</v>
      </c>
      <c r="V5812" s="9">
        <v>48.539199999999994</v>
      </c>
    </row>
    <row r="5813" spans="1:22" ht="14.25" customHeight="1" x14ac:dyDescent="0.3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6">
        <v>91.96</v>
      </c>
      <c r="T5813" s="1">
        <v>2</v>
      </c>
      <c r="U5813" s="1">
        <v>0</v>
      </c>
      <c r="V5813" s="9">
        <v>15.633199999999988</v>
      </c>
    </row>
    <row r="5814" spans="1:22" ht="14.25" customHeight="1" x14ac:dyDescent="0.3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6">
        <v>1487.9760000000001</v>
      </c>
      <c r="T5814" s="1">
        <v>3</v>
      </c>
      <c r="U5814" s="1">
        <v>0.2</v>
      </c>
      <c r="V5814" s="9">
        <v>185.99699999999984</v>
      </c>
    </row>
    <row r="5815" spans="1:22" ht="14.25" customHeight="1" x14ac:dyDescent="0.3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6">
        <v>19.440000000000001</v>
      </c>
      <c r="T5815" s="1">
        <v>3</v>
      </c>
      <c r="U5815" s="1">
        <v>0</v>
      </c>
      <c r="V5815" s="9">
        <v>9.3312000000000008</v>
      </c>
    </row>
    <row r="5816" spans="1:22" ht="14.25" customHeight="1" x14ac:dyDescent="0.3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6">
        <v>11.672000000000001</v>
      </c>
      <c r="T5816" s="1">
        <v>1</v>
      </c>
      <c r="U5816" s="1">
        <v>0.2</v>
      </c>
      <c r="V5816" s="9">
        <v>-0.7295000000000007</v>
      </c>
    </row>
    <row r="5817" spans="1:22" ht="14.25" customHeight="1" x14ac:dyDescent="0.3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6">
        <v>279.95999999999998</v>
      </c>
      <c r="T5817" s="1">
        <v>4</v>
      </c>
      <c r="U5817" s="1">
        <v>0</v>
      </c>
      <c r="V5817" s="9">
        <v>78.388800000000003</v>
      </c>
    </row>
    <row r="5818" spans="1:22" ht="14.25" customHeight="1" x14ac:dyDescent="0.3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6">
        <v>12.912000000000001</v>
      </c>
      <c r="T5818" s="1">
        <v>3</v>
      </c>
      <c r="U5818" s="1">
        <v>0.2</v>
      </c>
      <c r="V5818" s="9">
        <v>4.6806000000000001</v>
      </c>
    </row>
    <row r="5819" spans="1:22" ht="14.25" customHeight="1" x14ac:dyDescent="0.3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6">
        <v>17.088000000000001</v>
      </c>
      <c r="T5819" s="1">
        <v>4</v>
      </c>
      <c r="U5819" s="1">
        <v>0.2</v>
      </c>
      <c r="V5819" s="9">
        <v>5.767199999999999</v>
      </c>
    </row>
    <row r="5820" spans="1:22" ht="14.25" customHeight="1" x14ac:dyDescent="0.3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6">
        <v>93.149999999999991</v>
      </c>
      <c r="T5820" s="1">
        <v>9</v>
      </c>
      <c r="U5820" s="1">
        <v>0</v>
      </c>
      <c r="V5820" s="9">
        <v>44.712000000000003</v>
      </c>
    </row>
    <row r="5821" spans="1:22" ht="14.25" customHeight="1" x14ac:dyDescent="0.3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6">
        <v>11.52</v>
      </c>
      <c r="T5821" s="1">
        <v>4</v>
      </c>
      <c r="U5821" s="1">
        <v>0</v>
      </c>
      <c r="V5821" s="9">
        <v>5.6448</v>
      </c>
    </row>
    <row r="5822" spans="1:22" ht="14.25" customHeight="1" x14ac:dyDescent="0.3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6">
        <v>238.62</v>
      </c>
      <c r="T5822" s="1">
        <v>2</v>
      </c>
      <c r="U5822" s="1">
        <v>0</v>
      </c>
      <c r="V5822" s="9">
        <v>4.7724000000000046</v>
      </c>
    </row>
    <row r="5823" spans="1:22" ht="14.25" customHeight="1" x14ac:dyDescent="0.3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6">
        <v>7.77</v>
      </c>
      <c r="T5823" s="1">
        <v>1</v>
      </c>
      <c r="U5823" s="1">
        <v>0</v>
      </c>
      <c r="V5823" s="9">
        <v>2.0979000000000001</v>
      </c>
    </row>
    <row r="5824" spans="1:22" ht="14.25" customHeight="1" x14ac:dyDescent="0.3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6">
        <v>285.48</v>
      </c>
      <c r="T5824" s="1">
        <v>5</v>
      </c>
      <c r="U5824" s="1">
        <v>0.2</v>
      </c>
      <c r="V5824" s="9">
        <v>-10.705500000000043</v>
      </c>
    </row>
    <row r="5825" spans="1:22" ht="14.25" customHeight="1" x14ac:dyDescent="0.3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6">
        <v>19.168000000000003</v>
      </c>
      <c r="T5825" s="1">
        <v>4</v>
      </c>
      <c r="U5825" s="1">
        <v>0.2</v>
      </c>
      <c r="V5825" s="9">
        <v>6.4691999999999998</v>
      </c>
    </row>
    <row r="5826" spans="1:22" ht="14.25" customHeight="1" x14ac:dyDescent="0.3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6">
        <v>26.136000000000003</v>
      </c>
      <c r="T5826" s="1">
        <v>3</v>
      </c>
      <c r="U5826" s="1">
        <v>0.2</v>
      </c>
      <c r="V5826" s="9">
        <v>1.9602000000000004</v>
      </c>
    </row>
    <row r="5827" spans="1:22" ht="14.25" customHeight="1" x14ac:dyDescent="0.3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6">
        <v>419.4</v>
      </c>
      <c r="T5827" s="1">
        <v>4</v>
      </c>
      <c r="U5827" s="1">
        <v>0</v>
      </c>
      <c r="V5827" s="9">
        <v>201.31199999999998</v>
      </c>
    </row>
    <row r="5828" spans="1:22" ht="14.25" customHeight="1" x14ac:dyDescent="0.3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6">
        <v>90.801000000000002</v>
      </c>
      <c r="T5828" s="1">
        <v>1</v>
      </c>
      <c r="U5828" s="1">
        <v>0.1</v>
      </c>
      <c r="V5828" s="9">
        <v>14.124599999999999</v>
      </c>
    </row>
    <row r="5829" spans="1:22" ht="14.25" customHeight="1" x14ac:dyDescent="0.3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6">
        <v>181.76400000000001</v>
      </c>
      <c r="T5829" s="1">
        <v>2</v>
      </c>
      <c r="U5829" s="1">
        <v>0.1</v>
      </c>
      <c r="V5829" s="9">
        <v>-8.0784000000000198</v>
      </c>
    </row>
    <row r="5830" spans="1:22" ht="14.25" customHeight="1" x14ac:dyDescent="0.3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6">
        <v>5.56</v>
      </c>
      <c r="T5830" s="1">
        <v>2</v>
      </c>
      <c r="U5830" s="1">
        <v>0</v>
      </c>
      <c r="V5830" s="9">
        <v>2.2239999999999998</v>
      </c>
    </row>
    <row r="5831" spans="1:22" ht="14.25" customHeight="1" x14ac:dyDescent="0.3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6">
        <v>581.96</v>
      </c>
      <c r="T5831" s="1">
        <v>2</v>
      </c>
      <c r="U5831" s="1">
        <v>0</v>
      </c>
      <c r="V5831" s="9">
        <v>104.75279999999998</v>
      </c>
    </row>
    <row r="5832" spans="1:22" ht="14.25" customHeight="1" x14ac:dyDescent="0.3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6">
        <v>29.98</v>
      </c>
      <c r="T5832" s="1">
        <v>1</v>
      </c>
      <c r="U5832" s="1">
        <v>0</v>
      </c>
      <c r="V5832" s="9">
        <v>8.0945999999999998</v>
      </c>
    </row>
    <row r="5833" spans="1:22" ht="14.25" customHeight="1" x14ac:dyDescent="0.3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6">
        <v>519.96</v>
      </c>
      <c r="T5833" s="1">
        <v>4</v>
      </c>
      <c r="U5833" s="1">
        <v>0</v>
      </c>
      <c r="V5833" s="9">
        <v>176.78640000000001</v>
      </c>
    </row>
    <row r="5834" spans="1:22" ht="14.25" customHeight="1" x14ac:dyDescent="0.3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6">
        <v>6.2640000000000002</v>
      </c>
      <c r="T5834" s="1">
        <v>3</v>
      </c>
      <c r="U5834" s="1">
        <v>0.2</v>
      </c>
      <c r="V5834" s="9">
        <v>2.0358000000000001</v>
      </c>
    </row>
    <row r="5835" spans="1:22" ht="14.25" customHeight="1" x14ac:dyDescent="0.3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6">
        <v>363.92</v>
      </c>
      <c r="T5835" s="1">
        <v>5</v>
      </c>
      <c r="U5835" s="1">
        <v>0.2</v>
      </c>
      <c r="V5835" s="9">
        <v>0</v>
      </c>
    </row>
    <row r="5836" spans="1:22" ht="14.25" customHeight="1" x14ac:dyDescent="0.3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6">
        <v>64.2</v>
      </c>
      <c r="T5836" s="1">
        <v>5</v>
      </c>
      <c r="U5836" s="1">
        <v>0.7</v>
      </c>
      <c r="V5836" s="9">
        <v>-42.799999999999983</v>
      </c>
    </row>
    <row r="5837" spans="1:22" ht="14.25" customHeight="1" x14ac:dyDescent="0.3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6">
        <v>38.520000000000003</v>
      </c>
      <c r="T5837" s="1">
        <v>3</v>
      </c>
      <c r="U5837" s="1">
        <v>0.7</v>
      </c>
      <c r="V5837" s="9">
        <v>-26.963999999999999</v>
      </c>
    </row>
    <row r="5838" spans="1:22" ht="14.25" customHeight="1" x14ac:dyDescent="0.3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6">
        <v>72.599999999999994</v>
      </c>
      <c r="T5838" s="1">
        <v>5</v>
      </c>
      <c r="U5838" s="1">
        <v>0.2</v>
      </c>
      <c r="V5838" s="9">
        <v>-8.1674999999999933</v>
      </c>
    </row>
    <row r="5839" spans="1:22" ht="14.25" customHeight="1" x14ac:dyDescent="0.3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6">
        <v>57.567999999999998</v>
      </c>
      <c r="T5839" s="1">
        <v>4</v>
      </c>
      <c r="U5839" s="1">
        <v>0.2</v>
      </c>
      <c r="V5839" s="9">
        <v>5.7568000000000019</v>
      </c>
    </row>
    <row r="5840" spans="1:22" ht="14.25" customHeight="1" x14ac:dyDescent="0.3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6">
        <v>83.699999999999989</v>
      </c>
      <c r="T5840" s="1">
        <v>5</v>
      </c>
      <c r="U5840" s="1">
        <v>0</v>
      </c>
      <c r="V5840" s="9">
        <v>3.3479999999999954</v>
      </c>
    </row>
    <row r="5841" spans="1:22" ht="14.25" customHeight="1" x14ac:dyDescent="0.3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6">
        <v>32.400000000000006</v>
      </c>
      <c r="T5841" s="1">
        <v>5</v>
      </c>
      <c r="U5841" s="1">
        <v>0</v>
      </c>
      <c r="V5841" s="9">
        <v>15.552000000000001</v>
      </c>
    </row>
    <row r="5842" spans="1:22" ht="14.25" customHeight="1" x14ac:dyDescent="0.3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6">
        <v>47.98</v>
      </c>
      <c r="T5842" s="1">
        <v>2</v>
      </c>
      <c r="U5842" s="1">
        <v>0</v>
      </c>
      <c r="V5842" s="9">
        <v>11.035399999999996</v>
      </c>
    </row>
    <row r="5843" spans="1:22" ht="14.25" customHeight="1" x14ac:dyDescent="0.3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6">
        <v>415.96800000000007</v>
      </c>
      <c r="T5843" s="1">
        <v>4</v>
      </c>
      <c r="U5843" s="1">
        <v>0.2</v>
      </c>
      <c r="V5843" s="9">
        <v>51.995999999999981</v>
      </c>
    </row>
    <row r="5844" spans="1:22" ht="14.25" customHeight="1" x14ac:dyDescent="0.3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6">
        <v>304.89999999999998</v>
      </c>
      <c r="T5844" s="1">
        <v>5</v>
      </c>
      <c r="U5844" s="1">
        <v>0</v>
      </c>
      <c r="V5844" s="9">
        <v>6.097999999999999</v>
      </c>
    </row>
    <row r="5845" spans="1:22" ht="14.25" customHeight="1" x14ac:dyDescent="0.3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6">
        <v>80.959999999999994</v>
      </c>
      <c r="T5845" s="1">
        <v>4</v>
      </c>
      <c r="U5845" s="1">
        <v>0</v>
      </c>
      <c r="V5845" s="9">
        <v>29.145599999999995</v>
      </c>
    </row>
    <row r="5846" spans="1:22" ht="14.25" customHeight="1" x14ac:dyDescent="0.3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6">
        <v>777.21</v>
      </c>
      <c r="T5846" s="1">
        <v>7</v>
      </c>
      <c r="U5846" s="1">
        <v>0</v>
      </c>
      <c r="V5846" s="9">
        <v>54.404699999999963</v>
      </c>
    </row>
    <row r="5847" spans="1:22" ht="14.25" customHeight="1" x14ac:dyDescent="0.3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6">
        <v>32.400000000000006</v>
      </c>
      <c r="T5847" s="1">
        <v>5</v>
      </c>
      <c r="U5847" s="1">
        <v>0</v>
      </c>
      <c r="V5847" s="9">
        <v>15.552000000000001</v>
      </c>
    </row>
    <row r="5848" spans="1:22" ht="14.25" customHeight="1" x14ac:dyDescent="0.3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6">
        <v>225.56799999999998</v>
      </c>
      <c r="T5848" s="1">
        <v>2</v>
      </c>
      <c r="U5848" s="1">
        <v>0.2</v>
      </c>
      <c r="V5848" s="9">
        <v>2.8195999999999799</v>
      </c>
    </row>
    <row r="5849" spans="1:22" ht="14.25" customHeight="1" x14ac:dyDescent="0.3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6">
        <v>36.599999999999994</v>
      </c>
      <c r="T5849" s="1">
        <v>3</v>
      </c>
      <c r="U5849" s="1">
        <v>0</v>
      </c>
      <c r="V5849" s="9">
        <v>15.372000000000002</v>
      </c>
    </row>
    <row r="5850" spans="1:22" ht="14.25" customHeight="1" x14ac:dyDescent="0.3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6">
        <v>715.64</v>
      </c>
      <c r="T5850" s="1">
        <v>2</v>
      </c>
      <c r="U5850" s="1">
        <v>0</v>
      </c>
      <c r="V5850" s="9">
        <v>178.90999999999997</v>
      </c>
    </row>
    <row r="5851" spans="1:22" ht="14.25" customHeight="1" x14ac:dyDescent="0.3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6">
        <v>795.51</v>
      </c>
      <c r="T5851" s="1">
        <v>3</v>
      </c>
      <c r="U5851" s="1">
        <v>0</v>
      </c>
      <c r="V5851" s="9">
        <v>143.19179999999994</v>
      </c>
    </row>
    <row r="5852" spans="1:22" ht="14.25" customHeight="1" x14ac:dyDescent="0.3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6">
        <v>549.99</v>
      </c>
      <c r="T5852" s="1">
        <v>1</v>
      </c>
      <c r="U5852" s="1">
        <v>0</v>
      </c>
      <c r="V5852" s="9">
        <v>274.995</v>
      </c>
    </row>
    <row r="5853" spans="1:22" ht="14.25" customHeight="1" x14ac:dyDescent="0.3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6">
        <v>74.760000000000005</v>
      </c>
      <c r="T5853" s="1">
        <v>3</v>
      </c>
      <c r="U5853" s="1">
        <v>0</v>
      </c>
      <c r="V5853" s="9">
        <v>34.389600000000002</v>
      </c>
    </row>
    <row r="5854" spans="1:22" ht="14.25" customHeight="1" x14ac:dyDescent="0.3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6">
        <v>29.22</v>
      </c>
      <c r="T5854" s="1">
        <v>3</v>
      </c>
      <c r="U5854" s="1">
        <v>0</v>
      </c>
      <c r="V5854" s="9">
        <v>12.856800000000002</v>
      </c>
    </row>
    <row r="5855" spans="1:22" ht="14.25" customHeight="1" x14ac:dyDescent="0.3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6">
        <v>9.64</v>
      </c>
      <c r="T5855" s="1">
        <v>2</v>
      </c>
      <c r="U5855" s="1">
        <v>0</v>
      </c>
      <c r="V5855" s="9">
        <v>4.7236000000000002</v>
      </c>
    </row>
    <row r="5856" spans="1:22" ht="14.25" customHeight="1" x14ac:dyDescent="0.3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6">
        <v>33.488000000000007</v>
      </c>
      <c r="T5856" s="1">
        <v>7</v>
      </c>
      <c r="U5856" s="1">
        <v>0.2</v>
      </c>
      <c r="V5856" s="9">
        <v>-1.2558000000000051</v>
      </c>
    </row>
    <row r="5857" spans="1:22" ht="14.25" customHeight="1" x14ac:dyDescent="0.3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6">
        <v>23.04</v>
      </c>
      <c r="T5857" s="1">
        <v>3</v>
      </c>
      <c r="U5857" s="1">
        <v>0.2</v>
      </c>
      <c r="V5857" s="9">
        <v>-4.895999999999999</v>
      </c>
    </row>
    <row r="5858" spans="1:22" ht="14.25" customHeight="1" x14ac:dyDescent="0.3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6">
        <v>1.3619999999999997</v>
      </c>
      <c r="T5858" s="1">
        <v>1</v>
      </c>
      <c r="U5858" s="1">
        <v>0.8</v>
      </c>
      <c r="V5858" s="9">
        <v>-2.1792000000000007</v>
      </c>
    </row>
    <row r="5859" spans="1:22" ht="14.25" customHeight="1" x14ac:dyDescent="0.3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6">
        <v>14.76</v>
      </c>
      <c r="T5859" s="1">
        <v>5</v>
      </c>
      <c r="U5859" s="1">
        <v>0.6</v>
      </c>
      <c r="V5859" s="9">
        <v>-11.439000000000004</v>
      </c>
    </row>
    <row r="5860" spans="1:22" ht="14.25" customHeight="1" x14ac:dyDescent="0.3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6">
        <v>239.66599999999997</v>
      </c>
      <c r="T5860" s="1">
        <v>2</v>
      </c>
      <c r="U5860" s="1">
        <v>0.15</v>
      </c>
      <c r="V5860" s="9">
        <v>14.097999999999999</v>
      </c>
    </row>
    <row r="5861" spans="1:22" ht="14.25" customHeight="1" x14ac:dyDescent="0.3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6">
        <v>301.95999999999998</v>
      </c>
      <c r="T5861" s="1">
        <v>2</v>
      </c>
      <c r="U5861" s="1">
        <v>0</v>
      </c>
      <c r="V5861" s="9">
        <v>45.293999999999983</v>
      </c>
    </row>
    <row r="5862" spans="1:22" ht="14.25" customHeight="1" x14ac:dyDescent="0.3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6">
        <v>7.9680000000000009</v>
      </c>
      <c r="T5862" s="1">
        <v>2</v>
      </c>
      <c r="U5862" s="1">
        <v>0.2</v>
      </c>
      <c r="V5862" s="9">
        <v>2.8884000000000007</v>
      </c>
    </row>
    <row r="5863" spans="1:22" ht="14.25" customHeight="1" x14ac:dyDescent="0.3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6">
        <v>109.92</v>
      </c>
      <c r="T5863" s="1">
        <v>2</v>
      </c>
      <c r="U5863" s="1">
        <v>0</v>
      </c>
      <c r="V5863" s="9">
        <v>53.860799999999998</v>
      </c>
    </row>
    <row r="5864" spans="1:22" ht="14.25" customHeight="1" x14ac:dyDescent="0.3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6">
        <v>19.440000000000001</v>
      </c>
      <c r="T5864" s="1">
        <v>3</v>
      </c>
      <c r="U5864" s="1">
        <v>0</v>
      </c>
      <c r="V5864" s="9">
        <v>9.3312000000000008</v>
      </c>
    </row>
    <row r="5865" spans="1:22" ht="14.25" customHeight="1" x14ac:dyDescent="0.3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6">
        <v>11.16</v>
      </c>
      <c r="T5865" s="1">
        <v>2</v>
      </c>
      <c r="U5865" s="1">
        <v>0</v>
      </c>
      <c r="V5865" s="9">
        <v>4.3524000000000003</v>
      </c>
    </row>
    <row r="5866" spans="1:22" ht="14.25" customHeight="1" x14ac:dyDescent="0.3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6">
        <v>79.47</v>
      </c>
      <c r="T5866" s="1">
        <v>3</v>
      </c>
      <c r="U5866" s="1">
        <v>0</v>
      </c>
      <c r="V5866" s="9">
        <v>22.251600000000003</v>
      </c>
    </row>
    <row r="5867" spans="1:22" ht="14.25" customHeight="1" x14ac:dyDescent="0.3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6">
        <v>4.5599999999999996</v>
      </c>
      <c r="T5867" s="1">
        <v>2</v>
      </c>
      <c r="U5867" s="1">
        <v>0</v>
      </c>
      <c r="V5867" s="9">
        <v>2.0064000000000002</v>
      </c>
    </row>
    <row r="5868" spans="1:22" ht="14.25" customHeight="1" x14ac:dyDescent="0.3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6">
        <v>1133.3499999999999</v>
      </c>
      <c r="T5868" s="1">
        <v>5</v>
      </c>
      <c r="U5868" s="1">
        <v>0</v>
      </c>
      <c r="V5868" s="9">
        <v>294.67100000000005</v>
      </c>
    </row>
    <row r="5869" spans="1:22" ht="14.25" customHeight="1" x14ac:dyDescent="0.3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6">
        <v>4.6719999999999997</v>
      </c>
      <c r="T5869" s="1">
        <v>1</v>
      </c>
      <c r="U5869" s="1">
        <v>0.2</v>
      </c>
      <c r="V5869" s="9">
        <v>0.58399999999999985</v>
      </c>
    </row>
    <row r="5870" spans="1:22" ht="14.25" customHeight="1" x14ac:dyDescent="0.3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6">
        <v>104.58000000000001</v>
      </c>
      <c r="T5870" s="1">
        <v>6</v>
      </c>
      <c r="U5870" s="1">
        <v>0.7</v>
      </c>
      <c r="V5870" s="9">
        <v>-80.178000000000026</v>
      </c>
    </row>
    <row r="5871" spans="1:22" ht="14.25" customHeight="1" x14ac:dyDescent="0.3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6">
        <v>1603.1360000000002</v>
      </c>
      <c r="T5871" s="1">
        <v>4</v>
      </c>
      <c r="U5871" s="1">
        <v>0.2</v>
      </c>
      <c r="V5871" s="9">
        <v>100.19599999999997</v>
      </c>
    </row>
    <row r="5872" spans="1:22" ht="14.25" customHeight="1" x14ac:dyDescent="0.3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6">
        <v>1293.4879999999998</v>
      </c>
      <c r="T5872" s="1">
        <v>7</v>
      </c>
      <c r="U5872" s="1">
        <v>0.2</v>
      </c>
      <c r="V5872" s="9">
        <v>80.843000000000075</v>
      </c>
    </row>
    <row r="5873" spans="1:22" ht="14.25" customHeight="1" x14ac:dyDescent="0.3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6">
        <v>127.94999999999999</v>
      </c>
      <c r="T5873" s="1">
        <v>3</v>
      </c>
      <c r="U5873" s="1">
        <v>0</v>
      </c>
      <c r="V5873" s="9">
        <v>21.751499999999986</v>
      </c>
    </row>
    <row r="5874" spans="1:22" ht="14.25" customHeight="1" x14ac:dyDescent="0.3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6">
        <v>59.76</v>
      </c>
      <c r="T5874" s="1">
        <v>1</v>
      </c>
      <c r="U5874" s="1">
        <v>0</v>
      </c>
      <c r="V5874" s="9">
        <v>16.732800000000005</v>
      </c>
    </row>
    <row r="5875" spans="1:22" ht="14.25" customHeight="1" x14ac:dyDescent="0.3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6">
        <v>108.08</v>
      </c>
      <c r="T5875" s="1">
        <v>7</v>
      </c>
      <c r="U5875" s="1">
        <v>0</v>
      </c>
      <c r="V5875" s="9">
        <v>54.04</v>
      </c>
    </row>
    <row r="5876" spans="1:22" ht="14.25" customHeight="1" x14ac:dyDescent="0.3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6">
        <v>9.5400000000000009</v>
      </c>
      <c r="T5876" s="1">
        <v>3</v>
      </c>
      <c r="U5876" s="1">
        <v>0</v>
      </c>
      <c r="V5876" s="9">
        <v>4.3883999999999999</v>
      </c>
    </row>
    <row r="5877" spans="1:22" ht="14.25" customHeight="1" x14ac:dyDescent="0.3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6">
        <v>11.736000000000001</v>
      </c>
      <c r="T5877" s="1">
        <v>3</v>
      </c>
      <c r="U5877" s="1">
        <v>0.2</v>
      </c>
      <c r="V5877" s="9">
        <v>1.0268999999999999</v>
      </c>
    </row>
    <row r="5878" spans="1:22" ht="14.25" customHeight="1" x14ac:dyDescent="0.3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6">
        <v>447.85999999999996</v>
      </c>
      <c r="T5878" s="1">
        <v>7</v>
      </c>
      <c r="U5878" s="1">
        <v>0</v>
      </c>
      <c r="V5878" s="9">
        <v>219.45140000000001</v>
      </c>
    </row>
    <row r="5879" spans="1:22" ht="14.25" customHeight="1" x14ac:dyDescent="0.3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6">
        <v>17.940000000000001</v>
      </c>
      <c r="T5879" s="1">
        <v>3</v>
      </c>
      <c r="U5879" s="1">
        <v>0</v>
      </c>
      <c r="V5879" s="9">
        <v>8.7906000000000013</v>
      </c>
    </row>
    <row r="5880" spans="1:22" ht="14.25" customHeight="1" x14ac:dyDescent="0.3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6">
        <v>245.88</v>
      </c>
      <c r="T5880" s="1">
        <v>6</v>
      </c>
      <c r="U5880" s="1">
        <v>0</v>
      </c>
      <c r="V5880" s="9">
        <v>68.846399999999988</v>
      </c>
    </row>
    <row r="5881" spans="1:22" ht="14.25" customHeight="1" x14ac:dyDescent="0.3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6">
        <v>192.16</v>
      </c>
      <c r="T5881" s="1">
        <v>4</v>
      </c>
      <c r="U5881" s="1">
        <v>0</v>
      </c>
      <c r="V5881" s="9">
        <v>92.236799999999988</v>
      </c>
    </row>
    <row r="5882" spans="1:22" ht="14.25" customHeight="1" x14ac:dyDescent="0.3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6">
        <v>801.5680000000001</v>
      </c>
      <c r="T5882" s="1">
        <v>2</v>
      </c>
      <c r="U5882" s="1">
        <v>0.2</v>
      </c>
      <c r="V5882" s="9">
        <v>50.097999999999985</v>
      </c>
    </row>
    <row r="5883" spans="1:22" ht="14.25" customHeight="1" x14ac:dyDescent="0.3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6">
        <v>368.91</v>
      </c>
      <c r="T5883" s="1">
        <v>9</v>
      </c>
      <c r="U5883" s="1">
        <v>0</v>
      </c>
      <c r="V5883" s="9">
        <v>180.76590000000002</v>
      </c>
    </row>
    <row r="5884" spans="1:22" ht="14.25" customHeight="1" x14ac:dyDescent="0.3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6">
        <v>885.52800000000002</v>
      </c>
      <c r="T5884" s="1">
        <v>9</v>
      </c>
      <c r="U5884" s="1">
        <v>0.2</v>
      </c>
      <c r="V5884" s="9">
        <v>-99.621900000000068</v>
      </c>
    </row>
    <row r="5885" spans="1:22" ht="14.25" customHeight="1" x14ac:dyDescent="0.3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6">
        <v>28.28</v>
      </c>
      <c r="T5885" s="1">
        <v>2</v>
      </c>
      <c r="U5885" s="1">
        <v>0</v>
      </c>
      <c r="V5885" s="9">
        <v>7.352800000000002</v>
      </c>
    </row>
    <row r="5886" spans="1:22" ht="14.25" customHeight="1" x14ac:dyDescent="0.3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6">
        <v>4912.59</v>
      </c>
      <c r="T5886" s="1">
        <v>3</v>
      </c>
      <c r="U5886" s="1">
        <v>0</v>
      </c>
      <c r="V5886" s="9">
        <v>196.50359999999978</v>
      </c>
    </row>
    <row r="5887" spans="1:22" ht="14.25" customHeight="1" x14ac:dyDescent="0.3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6">
        <v>14.352000000000002</v>
      </c>
      <c r="T5887" s="1">
        <v>3</v>
      </c>
      <c r="U5887" s="1">
        <v>0.2</v>
      </c>
      <c r="V5887" s="9">
        <v>5.0231999999999992</v>
      </c>
    </row>
    <row r="5888" spans="1:22" ht="14.25" customHeight="1" x14ac:dyDescent="0.3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6">
        <v>179.97</v>
      </c>
      <c r="T5888" s="1">
        <v>3</v>
      </c>
      <c r="U5888" s="1">
        <v>0</v>
      </c>
      <c r="V5888" s="9">
        <v>86.385600000000011</v>
      </c>
    </row>
    <row r="5889" spans="1:22" ht="14.25" customHeight="1" x14ac:dyDescent="0.3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6">
        <v>42.76</v>
      </c>
      <c r="T5889" s="1">
        <v>1</v>
      </c>
      <c r="U5889" s="1">
        <v>0</v>
      </c>
      <c r="V5889" s="9">
        <v>11.117599999999999</v>
      </c>
    </row>
    <row r="5890" spans="1:22" ht="14.25" customHeight="1" x14ac:dyDescent="0.3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6">
        <v>45.68</v>
      </c>
      <c r="T5890" s="1">
        <v>2</v>
      </c>
      <c r="U5890" s="1">
        <v>0</v>
      </c>
      <c r="V5890" s="9">
        <v>21.012799999999999</v>
      </c>
    </row>
    <row r="5891" spans="1:22" ht="14.25" customHeight="1" x14ac:dyDescent="0.3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6">
        <v>25.06</v>
      </c>
      <c r="T5891" s="1">
        <v>2</v>
      </c>
      <c r="U5891" s="1">
        <v>0</v>
      </c>
      <c r="V5891" s="9">
        <v>11.778199999999998</v>
      </c>
    </row>
    <row r="5892" spans="1:22" ht="14.25" customHeight="1" x14ac:dyDescent="0.3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6">
        <v>38.432000000000002</v>
      </c>
      <c r="T5892" s="1">
        <v>1</v>
      </c>
      <c r="U5892" s="1">
        <v>0.2</v>
      </c>
      <c r="V5892" s="9">
        <v>13.451199999999996</v>
      </c>
    </row>
    <row r="5893" spans="1:22" ht="14.25" customHeight="1" x14ac:dyDescent="0.3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6">
        <v>21.568000000000001</v>
      </c>
      <c r="T5893" s="1">
        <v>2</v>
      </c>
      <c r="U5893" s="1">
        <v>0.2</v>
      </c>
      <c r="V5893" s="9">
        <v>1.6175999999999986</v>
      </c>
    </row>
    <row r="5894" spans="1:22" ht="14.25" customHeight="1" x14ac:dyDescent="0.3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6">
        <v>81.576000000000008</v>
      </c>
      <c r="T5894" s="1">
        <v>3</v>
      </c>
      <c r="U5894" s="1">
        <v>0.2</v>
      </c>
      <c r="V5894" s="9">
        <v>2.0393999999999934</v>
      </c>
    </row>
    <row r="5895" spans="1:22" ht="14.25" customHeight="1" x14ac:dyDescent="0.3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6">
        <v>2.78</v>
      </c>
      <c r="T5895" s="1">
        <v>1</v>
      </c>
      <c r="U5895" s="1">
        <v>0</v>
      </c>
      <c r="V5895" s="9">
        <v>1.3621999999999999</v>
      </c>
    </row>
    <row r="5896" spans="1:22" ht="14.25" customHeight="1" x14ac:dyDescent="0.3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6">
        <v>99.87</v>
      </c>
      <c r="T5896" s="1">
        <v>3</v>
      </c>
      <c r="U5896" s="1">
        <v>0</v>
      </c>
      <c r="V5896" s="9">
        <v>23.968799999999998</v>
      </c>
    </row>
    <row r="5897" spans="1:22" ht="14.25" customHeight="1" x14ac:dyDescent="0.3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6">
        <v>44.400000000000006</v>
      </c>
      <c r="T5897" s="1">
        <v>3</v>
      </c>
      <c r="U5897" s="1">
        <v>0</v>
      </c>
      <c r="V5897" s="9">
        <v>22.200000000000003</v>
      </c>
    </row>
    <row r="5898" spans="1:22" ht="14.25" customHeight="1" x14ac:dyDescent="0.3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6">
        <v>21.400000000000002</v>
      </c>
      <c r="T5898" s="1">
        <v>5</v>
      </c>
      <c r="U5898" s="1">
        <v>0</v>
      </c>
      <c r="V5898" s="9">
        <v>9.629999999999999</v>
      </c>
    </row>
    <row r="5899" spans="1:22" ht="14.25" customHeight="1" x14ac:dyDescent="0.3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6">
        <v>71.12</v>
      </c>
      <c r="T5899" s="1">
        <v>4</v>
      </c>
      <c r="U5899" s="1">
        <v>0</v>
      </c>
      <c r="V5899" s="9">
        <v>22.047199999999997</v>
      </c>
    </row>
    <row r="5900" spans="1:22" ht="14.25" customHeight="1" x14ac:dyDescent="0.3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6">
        <v>259.95999999999998</v>
      </c>
      <c r="T5900" s="1">
        <v>4</v>
      </c>
      <c r="U5900" s="1">
        <v>0</v>
      </c>
      <c r="V5900" s="9">
        <v>124.7808</v>
      </c>
    </row>
    <row r="5901" spans="1:22" ht="14.25" customHeight="1" x14ac:dyDescent="0.3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6">
        <v>9.7799999999999994</v>
      </c>
      <c r="T5901" s="1">
        <v>1</v>
      </c>
      <c r="U5901" s="1">
        <v>0</v>
      </c>
      <c r="V5901" s="9">
        <v>4.8899999999999997</v>
      </c>
    </row>
    <row r="5902" spans="1:22" ht="14.25" customHeight="1" x14ac:dyDescent="0.3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6">
        <v>24.192</v>
      </c>
      <c r="T5902" s="1">
        <v>9</v>
      </c>
      <c r="U5902" s="1">
        <v>0.2</v>
      </c>
      <c r="V5902" s="9">
        <v>7.5599999999999987</v>
      </c>
    </row>
    <row r="5903" spans="1:22" ht="14.25" customHeight="1" x14ac:dyDescent="0.3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6">
        <v>31.56</v>
      </c>
      <c r="T5903" s="1">
        <v>3</v>
      </c>
      <c r="U5903" s="1">
        <v>0</v>
      </c>
      <c r="V5903" s="9">
        <v>10.4148</v>
      </c>
    </row>
    <row r="5904" spans="1:22" ht="14.25" customHeight="1" x14ac:dyDescent="0.3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6">
        <v>59.94</v>
      </c>
      <c r="T5904" s="1">
        <v>3</v>
      </c>
      <c r="U5904" s="1">
        <v>0</v>
      </c>
      <c r="V5904" s="9">
        <v>28.171799999999998</v>
      </c>
    </row>
    <row r="5905" spans="1:22" ht="14.25" customHeight="1" x14ac:dyDescent="0.3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6">
        <v>45.36</v>
      </c>
      <c r="T5905" s="1">
        <v>4</v>
      </c>
      <c r="U5905" s="1">
        <v>0</v>
      </c>
      <c r="V5905" s="9">
        <v>22.226399999999998</v>
      </c>
    </row>
    <row r="5906" spans="1:22" ht="14.25" customHeight="1" x14ac:dyDescent="0.3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6">
        <v>26.400000000000002</v>
      </c>
      <c r="T5906" s="1">
        <v>5</v>
      </c>
      <c r="U5906" s="1">
        <v>0</v>
      </c>
      <c r="V5906" s="9">
        <v>12.672000000000001</v>
      </c>
    </row>
    <row r="5907" spans="1:22" ht="14.25" customHeight="1" x14ac:dyDescent="0.3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6">
        <v>41.4</v>
      </c>
      <c r="T5907" s="1">
        <v>4</v>
      </c>
      <c r="U5907" s="1">
        <v>0</v>
      </c>
      <c r="V5907" s="9">
        <v>19.872</v>
      </c>
    </row>
    <row r="5908" spans="1:22" ht="14.25" customHeight="1" x14ac:dyDescent="0.3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6">
        <v>16.95</v>
      </c>
      <c r="T5908" s="1">
        <v>1</v>
      </c>
      <c r="U5908" s="1">
        <v>0</v>
      </c>
      <c r="V5908" s="9">
        <v>1.0169999999999995</v>
      </c>
    </row>
    <row r="5909" spans="1:22" ht="14.25" customHeight="1" x14ac:dyDescent="0.3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6">
        <v>24.704000000000001</v>
      </c>
      <c r="T5909" s="1">
        <v>2</v>
      </c>
      <c r="U5909" s="1">
        <v>0.2</v>
      </c>
      <c r="V5909" s="9">
        <v>9.2639999999999993</v>
      </c>
    </row>
    <row r="5910" spans="1:22" ht="14.25" customHeight="1" x14ac:dyDescent="0.3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6">
        <v>59.699999999999996</v>
      </c>
      <c r="T5910" s="1">
        <v>3</v>
      </c>
      <c r="U5910" s="1">
        <v>0</v>
      </c>
      <c r="V5910" s="9">
        <v>26.864999999999995</v>
      </c>
    </row>
    <row r="5911" spans="1:22" ht="14.25" customHeight="1" x14ac:dyDescent="0.3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6">
        <v>14.52</v>
      </c>
      <c r="T5911" s="1">
        <v>3</v>
      </c>
      <c r="U5911" s="1">
        <v>0</v>
      </c>
      <c r="V5911" s="9">
        <v>5.6627999999999998</v>
      </c>
    </row>
    <row r="5912" spans="1:22" ht="14.25" customHeight="1" x14ac:dyDescent="0.3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6">
        <v>104.184</v>
      </c>
      <c r="T5912" s="1">
        <v>3</v>
      </c>
      <c r="U5912" s="1">
        <v>0.2</v>
      </c>
      <c r="V5912" s="9">
        <v>33.8598</v>
      </c>
    </row>
    <row r="5913" spans="1:22" ht="14.25" customHeight="1" x14ac:dyDescent="0.3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6">
        <v>46.53</v>
      </c>
      <c r="T5913" s="1">
        <v>3</v>
      </c>
      <c r="U5913" s="1">
        <v>0</v>
      </c>
      <c r="V5913" s="9">
        <v>13.028400000000001</v>
      </c>
    </row>
    <row r="5914" spans="1:22" ht="14.25" customHeight="1" x14ac:dyDescent="0.3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6">
        <v>25.5</v>
      </c>
      <c r="T5914" s="1">
        <v>3</v>
      </c>
      <c r="U5914" s="1">
        <v>0</v>
      </c>
      <c r="V5914" s="9">
        <v>6.63</v>
      </c>
    </row>
    <row r="5915" spans="1:22" ht="14.25" customHeight="1" x14ac:dyDescent="0.3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6">
        <v>14.9</v>
      </c>
      <c r="T5915" s="1">
        <v>5</v>
      </c>
      <c r="U5915" s="1">
        <v>0</v>
      </c>
      <c r="V5915" s="9">
        <v>1.0429999999999984</v>
      </c>
    </row>
    <row r="5916" spans="1:22" ht="14.25" customHeight="1" x14ac:dyDescent="0.3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6">
        <v>87.71</v>
      </c>
      <c r="T5916" s="1">
        <v>7</v>
      </c>
      <c r="U5916" s="1">
        <v>0</v>
      </c>
      <c r="V5916" s="9">
        <v>41.223699999999994</v>
      </c>
    </row>
    <row r="5917" spans="1:22" ht="14.25" customHeight="1" x14ac:dyDescent="0.3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6">
        <v>199.76400000000001</v>
      </c>
      <c r="T5917" s="1">
        <v>2</v>
      </c>
      <c r="U5917" s="1">
        <v>0.1</v>
      </c>
      <c r="V5917" s="9">
        <v>8.8783999999999956</v>
      </c>
    </row>
    <row r="5918" spans="1:22" ht="14.25" customHeight="1" x14ac:dyDescent="0.3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6">
        <v>94.6</v>
      </c>
      <c r="T5918" s="1">
        <v>4</v>
      </c>
      <c r="U5918" s="1">
        <v>0</v>
      </c>
      <c r="V5918" s="9">
        <v>27.433999999999997</v>
      </c>
    </row>
    <row r="5919" spans="1:22" ht="14.25" customHeight="1" x14ac:dyDescent="0.3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6">
        <v>4228.7040000000006</v>
      </c>
      <c r="T5919" s="1">
        <v>6</v>
      </c>
      <c r="U5919" s="1">
        <v>0.2</v>
      </c>
      <c r="V5919" s="9">
        <v>158.57639999999992</v>
      </c>
    </row>
    <row r="5920" spans="1:22" ht="14.25" customHeight="1" x14ac:dyDescent="0.3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6">
        <v>2003.9200000000003</v>
      </c>
      <c r="T5920" s="1">
        <v>5</v>
      </c>
      <c r="U5920" s="1">
        <v>0.2</v>
      </c>
      <c r="V5920" s="9">
        <v>-25.049000000000149</v>
      </c>
    </row>
    <row r="5921" spans="1:22" ht="14.25" customHeight="1" x14ac:dyDescent="0.3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6">
        <v>209.96999999999997</v>
      </c>
      <c r="T5921" s="1">
        <v>3</v>
      </c>
      <c r="U5921" s="1">
        <v>0</v>
      </c>
      <c r="V5921" s="9">
        <v>58.791600000000003</v>
      </c>
    </row>
    <row r="5922" spans="1:22" ht="14.25" customHeight="1" x14ac:dyDescent="0.3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6">
        <v>659.9</v>
      </c>
      <c r="T5922" s="1">
        <v>2</v>
      </c>
      <c r="U5922" s="1">
        <v>0</v>
      </c>
      <c r="V5922" s="9">
        <v>217.76699999999994</v>
      </c>
    </row>
    <row r="5923" spans="1:22" ht="14.25" customHeight="1" x14ac:dyDescent="0.3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6">
        <v>110.96</v>
      </c>
      <c r="T5923" s="1">
        <v>2</v>
      </c>
      <c r="U5923" s="1">
        <v>0</v>
      </c>
      <c r="V5923" s="9">
        <v>53.260799999999996</v>
      </c>
    </row>
    <row r="5924" spans="1:22" ht="14.25" customHeight="1" x14ac:dyDescent="0.3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6">
        <v>67.8</v>
      </c>
      <c r="T5924" s="1">
        <v>4</v>
      </c>
      <c r="U5924" s="1">
        <v>0</v>
      </c>
      <c r="V5924" s="9">
        <v>1.3559999999999945</v>
      </c>
    </row>
    <row r="5925" spans="1:22" ht="14.25" customHeight="1" x14ac:dyDescent="0.3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6">
        <v>313.17599999999999</v>
      </c>
      <c r="T5925" s="1">
        <v>2</v>
      </c>
      <c r="U5925" s="1">
        <v>0.4</v>
      </c>
      <c r="V5925" s="9">
        <v>-120.05080000000007</v>
      </c>
    </row>
    <row r="5926" spans="1:22" ht="14.25" customHeight="1" x14ac:dyDescent="0.3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6">
        <v>22.959999999999997</v>
      </c>
      <c r="T5926" s="1">
        <v>7</v>
      </c>
      <c r="U5926" s="1">
        <v>0</v>
      </c>
      <c r="V5926" s="9">
        <v>6.6583999999999968</v>
      </c>
    </row>
    <row r="5927" spans="1:22" ht="14.25" customHeight="1" x14ac:dyDescent="0.3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6">
        <v>1099.5</v>
      </c>
      <c r="T5927" s="1">
        <v>10</v>
      </c>
      <c r="U5927" s="1">
        <v>0</v>
      </c>
      <c r="V5927" s="9">
        <v>362.83500000000004</v>
      </c>
    </row>
    <row r="5928" spans="1:22" ht="14.25" customHeight="1" x14ac:dyDescent="0.3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6">
        <v>1215.92</v>
      </c>
      <c r="T5928" s="1">
        <v>8</v>
      </c>
      <c r="U5928" s="1">
        <v>0</v>
      </c>
      <c r="V5928" s="9">
        <v>316.13920000000007</v>
      </c>
    </row>
    <row r="5929" spans="1:22" ht="14.25" customHeight="1" x14ac:dyDescent="0.3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6">
        <v>7.31</v>
      </c>
      <c r="T5929" s="1">
        <v>1</v>
      </c>
      <c r="U5929" s="1">
        <v>0</v>
      </c>
      <c r="V5929" s="9">
        <v>3.4356999999999998</v>
      </c>
    </row>
    <row r="5930" spans="1:22" ht="14.25" customHeight="1" x14ac:dyDescent="0.3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6">
        <v>8.92</v>
      </c>
      <c r="T5930" s="1">
        <v>4</v>
      </c>
      <c r="U5930" s="1">
        <v>0</v>
      </c>
      <c r="V5930" s="9">
        <v>3.9248000000000003</v>
      </c>
    </row>
    <row r="5931" spans="1:22" ht="14.25" customHeight="1" x14ac:dyDescent="0.3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6">
        <v>87.210000000000008</v>
      </c>
      <c r="T5931" s="1">
        <v>3</v>
      </c>
      <c r="U5931" s="1">
        <v>0.5</v>
      </c>
      <c r="V5931" s="9">
        <v>-45.349200000000003</v>
      </c>
    </row>
    <row r="5932" spans="1:22" ht="14.25" customHeight="1" x14ac:dyDescent="0.3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6">
        <v>15.552000000000003</v>
      </c>
      <c r="T5932" s="1">
        <v>3</v>
      </c>
      <c r="U5932" s="1">
        <v>0.2</v>
      </c>
      <c r="V5932" s="9">
        <v>5.4432</v>
      </c>
    </row>
    <row r="5933" spans="1:22" ht="14.25" customHeight="1" x14ac:dyDescent="0.3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6">
        <v>683.98799999999994</v>
      </c>
      <c r="T5933" s="1">
        <v>2</v>
      </c>
      <c r="U5933" s="1">
        <v>0.4</v>
      </c>
      <c r="V5933" s="9">
        <v>-113.9980000000001</v>
      </c>
    </row>
    <row r="5934" spans="1:22" ht="14.25" customHeight="1" x14ac:dyDescent="0.3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6">
        <v>13.392000000000001</v>
      </c>
      <c r="T5934" s="1">
        <v>3</v>
      </c>
      <c r="U5934" s="1">
        <v>0.2</v>
      </c>
      <c r="V5934" s="9">
        <v>1.0044</v>
      </c>
    </row>
    <row r="5935" spans="1:22" ht="14.25" customHeight="1" x14ac:dyDescent="0.3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6">
        <v>16.776000000000003</v>
      </c>
      <c r="T5935" s="1">
        <v>3</v>
      </c>
      <c r="U5935" s="1">
        <v>0.2</v>
      </c>
      <c r="V5935" s="9">
        <v>4.8231000000000002</v>
      </c>
    </row>
    <row r="5936" spans="1:22" ht="14.25" customHeight="1" x14ac:dyDescent="0.3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6">
        <v>527.91999999999996</v>
      </c>
      <c r="T5936" s="1">
        <v>2</v>
      </c>
      <c r="U5936" s="1">
        <v>0.2</v>
      </c>
      <c r="V5936" s="9">
        <v>85.786999999999949</v>
      </c>
    </row>
    <row r="5937" spans="1:22" ht="14.25" customHeight="1" x14ac:dyDescent="0.3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6">
        <v>25.4</v>
      </c>
      <c r="T5937" s="1">
        <v>5</v>
      </c>
      <c r="U5937" s="1">
        <v>0</v>
      </c>
      <c r="V5937" s="9">
        <v>8.6359999999999992</v>
      </c>
    </row>
    <row r="5938" spans="1:22" ht="14.25" customHeight="1" x14ac:dyDescent="0.3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6">
        <v>177.48000000000002</v>
      </c>
      <c r="T5938" s="1">
        <v>3</v>
      </c>
      <c r="U5938" s="1">
        <v>0.2</v>
      </c>
      <c r="V5938" s="9">
        <v>19.966499999999982</v>
      </c>
    </row>
    <row r="5939" spans="1:22" ht="14.25" customHeight="1" x14ac:dyDescent="0.3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6">
        <v>71.975999999999999</v>
      </c>
      <c r="T5939" s="1">
        <v>3</v>
      </c>
      <c r="U5939" s="1">
        <v>0.2</v>
      </c>
      <c r="V5939" s="9">
        <v>8.9969999999999892</v>
      </c>
    </row>
    <row r="5940" spans="1:22" ht="14.25" customHeight="1" x14ac:dyDescent="0.3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6">
        <v>95.992000000000004</v>
      </c>
      <c r="T5940" s="1">
        <v>1</v>
      </c>
      <c r="U5940" s="1">
        <v>0.2</v>
      </c>
      <c r="V5940" s="9">
        <v>9.5991999999999997</v>
      </c>
    </row>
    <row r="5941" spans="1:22" ht="14.25" customHeight="1" x14ac:dyDescent="0.3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6">
        <v>13.216000000000001</v>
      </c>
      <c r="T5941" s="1">
        <v>4</v>
      </c>
      <c r="U5941" s="1">
        <v>0.2</v>
      </c>
      <c r="V5941" s="9">
        <v>4.2951999999999995</v>
      </c>
    </row>
    <row r="5942" spans="1:22" ht="14.25" customHeight="1" x14ac:dyDescent="0.3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6">
        <v>435.84000000000003</v>
      </c>
      <c r="T5942" s="1">
        <v>12</v>
      </c>
      <c r="U5942" s="1">
        <v>0</v>
      </c>
      <c r="V5942" s="9">
        <v>130.75199999999995</v>
      </c>
    </row>
    <row r="5943" spans="1:22" ht="14.25" customHeight="1" x14ac:dyDescent="0.3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6">
        <v>5.88</v>
      </c>
      <c r="T5943" s="1">
        <v>2</v>
      </c>
      <c r="U5943" s="1">
        <v>0</v>
      </c>
      <c r="V5943" s="9">
        <v>1.5876000000000001</v>
      </c>
    </row>
    <row r="5944" spans="1:22" ht="14.25" customHeight="1" x14ac:dyDescent="0.3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6">
        <v>211.16800000000001</v>
      </c>
      <c r="T5944" s="1">
        <v>4</v>
      </c>
      <c r="U5944" s="1">
        <v>0.2</v>
      </c>
      <c r="V5944" s="9">
        <v>18.477200000000011</v>
      </c>
    </row>
    <row r="5945" spans="1:22" ht="14.25" customHeight="1" x14ac:dyDescent="0.3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6">
        <v>6.28</v>
      </c>
      <c r="T5945" s="1">
        <v>1</v>
      </c>
      <c r="U5945" s="1">
        <v>0</v>
      </c>
      <c r="V5945" s="9">
        <v>2.6376000000000004</v>
      </c>
    </row>
    <row r="5946" spans="1:22" ht="14.25" customHeight="1" x14ac:dyDescent="0.3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6">
        <v>95.1</v>
      </c>
      <c r="T5946" s="1">
        <v>5</v>
      </c>
      <c r="U5946" s="1">
        <v>0</v>
      </c>
      <c r="V5946" s="9">
        <v>30.431999999999995</v>
      </c>
    </row>
    <row r="5947" spans="1:22" ht="14.25" customHeight="1" x14ac:dyDescent="0.3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6">
        <v>25.92</v>
      </c>
      <c r="T5947" s="1">
        <v>4</v>
      </c>
      <c r="U5947" s="1">
        <v>0</v>
      </c>
      <c r="V5947" s="9">
        <v>12.441600000000001</v>
      </c>
    </row>
    <row r="5948" spans="1:22" ht="14.25" customHeight="1" x14ac:dyDescent="0.3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6">
        <v>48.84</v>
      </c>
      <c r="T5948" s="1">
        <v>4</v>
      </c>
      <c r="U5948" s="1">
        <v>0</v>
      </c>
      <c r="V5948" s="9">
        <v>13.186800000000005</v>
      </c>
    </row>
    <row r="5949" spans="1:22" ht="14.25" customHeight="1" x14ac:dyDescent="0.3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6">
        <v>25.9</v>
      </c>
      <c r="T5949" s="1">
        <v>5</v>
      </c>
      <c r="U5949" s="1">
        <v>0</v>
      </c>
      <c r="V5949" s="9">
        <v>12.690999999999999</v>
      </c>
    </row>
    <row r="5950" spans="1:22" ht="14.25" customHeight="1" x14ac:dyDescent="0.3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6">
        <v>42.68</v>
      </c>
      <c r="T5950" s="1">
        <v>4</v>
      </c>
      <c r="U5950" s="1">
        <v>0</v>
      </c>
      <c r="V5950" s="9">
        <v>19.6328</v>
      </c>
    </row>
    <row r="5951" spans="1:22" ht="14.25" customHeight="1" x14ac:dyDescent="0.3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6">
        <v>299.96999999999997</v>
      </c>
      <c r="T5951" s="1">
        <v>3</v>
      </c>
      <c r="U5951" s="1">
        <v>0</v>
      </c>
      <c r="V5951" s="9">
        <v>125.98740000000001</v>
      </c>
    </row>
    <row r="5952" spans="1:22" ht="14.25" customHeight="1" x14ac:dyDescent="0.3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6">
        <v>262.24</v>
      </c>
      <c r="T5952" s="1">
        <v>2</v>
      </c>
      <c r="U5952" s="1">
        <v>0</v>
      </c>
      <c r="V5952" s="9">
        <v>78.671999999999997</v>
      </c>
    </row>
    <row r="5953" spans="1:22" ht="14.25" customHeight="1" x14ac:dyDescent="0.3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6">
        <v>234.36</v>
      </c>
      <c r="T5953" s="1">
        <v>6</v>
      </c>
      <c r="U5953" s="1">
        <v>0</v>
      </c>
      <c r="V5953" s="9">
        <v>112.49279999999999</v>
      </c>
    </row>
    <row r="5954" spans="1:22" ht="14.25" customHeight="1" x14ac:dyDescent="0.3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6">
        <v>20.736000000000004</v>
      </c>
      <c r="T5954" s="1">
        <v>4</v>
      </c>
      <c r="U5954" s="1">
        <v>0.2</v>
      </c>
      <c r="V5954" s="9">
        <v>7.2576000000000001</v>
      </c>
    </row>
    <row r="5955" spans="1:22" ht="14.25" customHeight="1" x14ac:dyDescent="0.3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6">
        <v>10.5</v>
      </c>
      <c r="T5955" s="1">
        <v>5</v>
      </c>
      <c r="U5955" s="1">
        <v>0</v>
      </c>
      <c r="V5955" s="9">
        <v>2.9400000000000004</v>
      </c>
    </row>
    <row r="5956" spans="1:22" ht="14.25" customHeight="1" x14ac:dyDescent="0.3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6">
        <v>23.968000000000004</v>
      </c>
      <c r="T5956" s="1">
        <v>2</v>
      </c>
      <c r="U5956" s="1">
        <v>0.2</v>
      </c>
      <c r="V5956" s="9">
        <v>7.7896000000000001</v>
      </c>
    </row>
    <row r="5957" spans="1:22" ht="14.25" customHeight="1" x14ac:dyDescent="0.3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6">
        <v>521.96</v>
      </c>
      <c r="T5957" s="1">
        <v>4</v>
      </c>
      <c r="U5957" s="1">
        <v>0.5</v>
      </c>
      <c r="V5957" s="9">
        <v>-250.54079999999999</v>
      </c>
    </row>
    <row r="5958" spans="1:22" ht="14.25" customHeight="1" x14ac:dyDescent="0.3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6">
        <v>676.55</v>
      </c>
      <c r="T5958" s="1">
        <v>5</v>
      </c>
      <c r="U5958" s="1">
        <v>0</v>
      </c>
      <c r="V5958" s="9">
        <v>6.7655000000000598</v>
      </c>
    </row>
    <row r="5959" spans="1:22" ht="14.25" customHeight="1" x14ac:dyDescent="0.3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6">
        <v>154.9</v>
      </c>
      <c r="T5959" s="1">
        <v>5</v>
      </c>
      <c r="U5959" s="1">
        <v>0</v>
      </c>
      <c r="V5959" s="9">
        <v>40.274000000000001</v>
      </c>
    </row>
    <row r="5960" spans="1:22" ht="14.25" customHeight="1" x14ac:dyDescent="0.3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6">
        <v>30.56</v>
      </c>
      <c r="T5960" s="1">
        <v>4</v>
      </c>
      <c r="U5960" s="1">
        <v>0</v>
      </c>
      <c r="V5960" s="9">
        <v>14.974399999999999</v>
      </c>
    </row>
    <row r="5961" spans="1:22" ht="14.25" customHeight="1" x14ac:dyDescent="0.3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6">
        <v>770.35200000000009</v>
      </c>
      <c r="T5961" s="1">
        <v>3</v>
      </c>
      <c r="U5961" s="1">
        <v>0.2</v>
      </c>
      <c r="V5961" s="9">
        <v>77.035199999999975</v>
      </c>
    </row>
    <row r="5962" spans="1:22" ht="14.25" customHeight="1" x14ac:dyDescent="0.3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6">
        <v>21.12</v>
      </c>
      <c r="T5962" s="1">
        <v>4</v>
      </c>
      <c r="U5962" s="1">
        <v>0</v>
      </c>
      <c r="V5962" s="9">
        <v>6.5471999999999984</v>
      </c>
    </row>
    <row r="5963" spans="1:22" ht="14.25" customHeight="1" x14ac:dyDescent="0.3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6">
        <v>575.928</v>
      </c>
      <c r="T5963" s="1">
        <v>9</v>
      </c>
      <c r="U5963" s="1">
        <v>0.2</v>
      </c>
      <c r="V5963" s="9">
        <v>57.592799999999983</v>
      </c>
    </row>
    <row r="5964" spans="1:22" ht="14.25" customHeight="1" x14ac:dyDescent="0.3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6">
        <v>7.78</v>
      </c>
      <c r="T5964" s="1">
        <v>2</v>
      </c>
      <c r="U5964" s="1">
        <v>0</v>
      </c>
      <c r="V5964" s="9">
        <v>2.0228000000000002</v>
      </c>
    </row>
    <row r="5965" spans="1:22" ht="14.25" customHeight="1" x14ac:dyDescent="0.3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6">
        <v>123.92</v>
      </c>
      <c r="T5965" s="1">
        <v>4</v>
      </c>
      <c r="U5965" s="1">
        <v>0</v>
      </c>
      <c r="V5965" s="9">
        <v>55.763999999999996</v>
      </c>
    </row>
    <row r="5966" spans="1:22" ht="14.25" customHeight="1" x14ac:dyDescent="0.3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6">
        <v>17.22</v>
      </c>
      <c r="T5966" s="1">
        <v>3</v>
      </c>
      <c r="U5966" s="1">
        <v>0</v>
      </c>
      <c r="V5966" s="9">
        <v>5.1659999999999986</v>
      </c>
    </row>
    <row r="5967" spans="1:22" ht="14.25" customHeight="1" x14ac:dyDescent="0.3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6">
        <v>226.56</v>
      </c>
      <c r="T5967" s="1">
        <v>6</v>
      </c>
      <c r="U5967" s="1">
        <v>0</v>
      </c>
      <c r="V5967" s="9">
        <v>63.436800000000005</v>
      </c>
    </row>
    <row r="5968" spans="1:22" ht="14.25" customHeight="1" x14ac:dyDescent="0.3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6">
        <v>107.88</v>
      </c>
      <c r="T5968" s="1">
        <v>3</v>
      </c>
      <c r="U5968" s="1">
        <v>0.2</v>
      </c>
      <c r="V5968" s="9">
        <v>10.787999999999997</v>
      </c>
    </row>
    <row r="5969" spans="1:22" ht="14.25" customHeight="1" x14ac:dyDescent="0.3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6">
        <v>81.98</v>
      </c>
      <c r="T5969" s="1">
        <v>2</v>
      </c>
      <c r="U5969" s="1">
        <v>0</v>
      </c>
      <c r="V5969" s="9">
        <v>40.170200000000001</v>
      </c>
    </row>
    <row r="5970" spans="1:22" ht="14.25" customHeight="1" x14ac:dyDescent="0.3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6">
        <v>104.85</v>
      </c>
      <c r="T5970" s="1">
        <v>1</v>
      </c>
      <c r="U5970" s="1">
        <v>0</v>
      </c>
      <c r="V5970" s="9">
        <v>50.327999999999996</v>
      </c>
    </row>
    <row r="5971" spans="1:22" ht="14.25" customHeight="1" x14ac:dyDescent="0.3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6">
        <v>8.7040000000000006</v>
      </c>
      <c r="T5971" s="1">
        <v>2</v>
      </c>
      <c r="U5971" s="1">
        <v>0.2</v>
      </c>
      <c r="V5971" s="9">
        <v>3.1551999999999998</v>
      </c>
    </row>
    <row r="5972" spans="1:22" ht="14.25" customHeight="1" x14ac:dyDescent="0.3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6">
        <v>19.920000000000002</v>
      </c>
      <c r="T5972" s="1">
        <v>4</v>
      </c>
      <c r="U5972" s="1">
        <v>0</v>
      </c>
      <c r="V5972" s="9">
        <v>9.7608000000000015</v>
      </c>
    </row>
    <row r="5973" spans="1:22" ht="14.25" customHeight="1" x14ac:dyDescent="0.3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6">
        <v>43.019999999999996</v>
      </c>
      <c r="T5973" s="1">
        <v>3</v>
      </c>
      <c r="U5973" s="1">
        <v>0</v>
      </c>
      <c r="V5973" s="9">
        <v>15.4872</v>
      </c>
    </row>
    <row r="5974" spans="1:22" ht="14.25" customHeight="1" x14ac:dyDescent="0.3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6">
        <v>240.78400000000002</v>
      </c>
      <c r="T5974" s="1">
        <v>1</v>
      </c>
      <c r="U5974" s="1">
        <v>0.2</v>
      </c>
      <c r="V5974" s="9">
        <v>30.097999999999978</v>
      </c>
    </row>
    <row r="5975" spans="1:22" ht="14.25" customHeight="1" x14ac:dyDescent="0.3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6">
        <v>414.96</v>
      </c>
      <c r="T5975" s="1">
        <v>2</v>
      </c>
      <c r="U5975" s="1">
        <v>0</v>
      </c>
      <c r="V5975" s="9">
        <v>124.48799999999994</v>
      </c>
    </row>
    <row r="5976" spans="1:22" ht="14.25" customHeight="1" x14ac:dyDescent="0.3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6">
        <v>387.72</v>
      </c>
      <c r="T5976" s="1">
        <v>5</v>
      </c>
      <c r="U5976" s="1">
        <v>0.2</v>
      </c>
      <c r="V5976" s="9">
        <v>-67.851000000000028</v>
      </c>
    </row>
    <row r="5977" spans="1:22" ht="14.25" customHeight="1" x14ac:dyDescent="0.3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6">
        <v>360.38</v>
      </c>
      <c r="T5977" s="1">
        <v>2</v>
      </c>
      <c r="U5977" s="1">
        <v>0</v>
      </c>
      <c r="V5977" s="9">
        <v>93.698800000000006</v>
      </c>
    </row>
    <row r="5978" spans="1:22" ht="14.25" customHeight="1" x14ac:dyDescent="0.3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6">
        <v>13.56</v>
      </c>
      <c r="T5978" s="1">
        <v>2</v>
      </c>
      <c r="U5978" s="1">
        <v>0</v>
      </c>
      <c r="V5978" s="9">
        <v>6.2375999999999996</v>
      </c>
    </row>
    <row r="5979" spans="1:22" ht="14.25" customHeight="1" x14ac:dyDescent="0.3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6">
        <v>552</v>
      </c>
      <c r="T5979" s="1">
        <v>10</v>
      </c>
      <c r="U5979" s="1">
        <v>0.2</v>
      </c>
      <c r="V5979" s="9">
        <v>34.5</v>
      </c>
    </row>
    <row r="5980" spans="1:22" ht="14.25" customHeight="1" x14ac:dyDescent="0.3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6">
        <v>429.90000000000003</v>
      </c>
      <c r="T5980" s="1">
        <v>5</v>
      </c>
      <c r="U5980" s="1">
        <v>0</v>
      </c>
      <c r="V5980" s="9">
        <v>111.77400000000003</v>
      </c>
    </row>
    <row r="5981" spans="1:22" ht="14.25" customHeight="1" x14ac:dyDescent="0.3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6">
        <v>32.06</v>
      </c>
      <c r="T5981" s="1">
        <v>2</v>
      </c>
      <c r="U5981" s="1">
        <v>0</v>
      </c>
      <c r="V5981" s="9">
        <v>15.3888</v>
      </c>
    </row>
    <row r="5982" spans="1:22" ht="14.25" customHeight="1" x14ac:dyDescent="0.3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6">
        <v>161.96</v>
      </c>
      <c r="T5982" s="1">
        <v>2</v>
      </c>
      <c r="U5982" s="1">
        <v>0</v>
      </c>
      <c r="V5982" s="9">
        <v>45.348800000000011</v>
      </c>
    </row>
    <row r="5983" spans="1:22" ht="14.25" customHeight="1" x14ac:dyDescent="0.3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6">
        <v>19.86</v>
      </c>
      <c r="T5983" s="1">
        <v>2</v>
      </c>
      <c r="U5983" s="1">
        <v>0</v>
      </c>
      <c r="V5983" s="9">
        <v>5.7593999999999976</v>
      </c>
    </row>
    <row r="5984" spans="1:22" ht="14.25" customHeight="1" x14ac:dyDescent="0.3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6">
        <v>12.96</v>
      </c>
      <c r="T5984" s="1">
        <v>2</v>
      </c>
      <c r="U5984" s="1">
        <v>0</v>
      </c>
      <c r="V5984" s="9">
        <v>6.3504000000000005</v>
      </c>
    </row>
    <row r="5985" spans="1:22" ht="14.25" customHeight="1" x14ac:dyDescent="0.3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6">
        <v>20.544000000000004</v>
      </c>
      <c r="T5985" s="1">
        <v>6</v>
      </c>
      <c r="U5985" s="1">
        <v>0.2</v>
      </c>
      <c r="V5985" s="9">
        <v>6.4199999999999964</v>
      </c>
    </row>
    <row r="5986" spans="1:22" ht="14.25" customHeight="1" x14ac:dyDescent="0.3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6">
        <v>185.57999999999998</v>
      </c>
      <c r="T5986" s="1">
        <v>6</v>
      </c>
      <c r="U5986" s="1">
        <v>0</v>
      </c>
      <c r="V5986" s="9">
        <v>76.087800000000001</v>
      </c>
    </row>
    <row r="5987" spans="1:22" ht="14.25" customHeight="1" x14ac:dyDescent="0.3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6">
        <v>77.56</v>
      </c>
      <c r="T5987" s="1">
        <v>2</v>
      </c>
      <c r="U5987" s="1">
        <v>0</v>
      </c>
      <c r="V5987" s="9">
        <v>35.677599999999998</v>
      </c>
    </row>
    <row r="5988" spans="1:22" ht="14.25" customHeight="1" x14ac:dyDescent="0.3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6">
        <v>87.92</v>
      </c>
      <c r="T5988" s="1">
        <v>4</v>
      </c>
      <c r="U5988" s="1">
        <v>0</v>
      </c>
      <c r="V5988" s="9">
        <v>0.87919999999999732</v>
      </c>
    </row>
    <row r="5989" spans="1:22" ht="14.25" customHeight="1" x14ac:dyDescent="0.3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6">
        <v>245.94</v>
      </c>
      <c r="T5989" s="1">
        <v>6</v>
      </c>
      <c r="U5989" s="1">
        <v>0</v>
      </c>
      <c r="V5989" s="9">
        <v>120.51060000000001</v>
      </c>
    </row>
    <row r="5990" spans="1:22" ht="14.25" customHeight="1" x14ac:dyDescent="0.3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6">
        <v>8.6</v>
      </c>
      <c r="T5990" s="1">
        <v>1</v>
      </c>
      <c r="U5990" s="1">
        <v>0</v>
      </c>
      <c r="V5990" s="9">
        <v>4.0419999999999998</v>
      </c>
    </row>
    <row r="5991" spans="1:22" ht="14.25" customHeight="1" x14ac:dyDescent="0.3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6">
        <v>504.90000000000003</v>
      </c>
      <c r="T5991" s="1">
        <v>5</v>
      </c>
      <c r="U5991" s="1">
        <v>0</v>
      </c>
      <c r="V5991" s="9">
        <v>126.22500000000002</v>
      </c>
    </row>
    <row r="5992" spans="1:22" ht="14.25" customHeight="1" x14ac:dyDescent="0.3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6">
        <v>2357.4880000000003</v>
      </c>
      <c r="T5992" s="1">
        <v>7</v>
      </c>
      <c r="U5992" s="1">
        <v>0.2</v>
      </c>
      <c r="V5992" s="9">
        <v>884.05799999999999</v>
      </c>
    </row>
    <row r="5993" spans="1:22" ht="14.25" customHeight="1" x14ac:dyDescent="0.3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6">
        <v>369.54399999999998</v>
      </c>
      <c r="T5993" s="1">
        <v>7</v>
      </c>
      <c r="U5993" s="1">
        <v>0.2</v>
      </c>
      <c r="V5993" s="9">
        <v>32.335100000000025</v>
      </c>
    </row>
    <row r="5994" spans="1:22" ht="14.25" customHeight="1" x14ac:dyDescent="0.3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6">
        <v>184.75200000000001</v>
      </c>
      <c r="T5994" s="1">
        <v>3</v>
      </c>
      <c r="U5994" s="1">
        <v>0.2</v>
      </c>
      <c r="V5994" s="9">
        <v>-20.784600000000012</v>
      </c>
    </row>
    <row r="5995" spans="1:22" ht="14.25" customHeight="1" x14ac:dyDescent="0.3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6">
        <v>64.959999999999994</v>
      </c>
      <c r="T5995" s="1">
        <v>5</v>
      </c>
      <c r="U5995" s="1">
        <v>0.2</v>
      </c>
      <c r="V5995" s="9">
        <v>-4.0599999999999987</v>
      </c>
    </row>
    <row r="5996" spans="1:22" ht="14.25" customHeight="1" x14ac:dyDescent="0.3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6">
        <v>13.52</v>
      </c>
      <c r="T5996" s="1">
        <v>2</v>
      </c>
      <c r="U5996" s="1">
        <v>0.2</v>
      </c>
      <c r="V5996" s="9">
        <v>1.6899999999999986</v>
      </c>
    </row>
    <row r="5997" spans="1:22" ht="14.25" customHeight="1" x14ac:dyDescent="0.3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6">
        <v>458.42999999999995</v>
      </c>
      <c r="T5997" s="1">
        <v>5</v>
      </c>
      <c r="U5997" s="1">
        <v>0.3</v>
      </c>
      <c r="V5997" s="9">
        <v>-137.52900000000002</v>
      </c>
    </row>
    <row r="5998" spans="1:22" ht="14.25" customHeight="1" x14ac:dyDescent="0.3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6">
        <v>387.13600000000002</v>
      </c>
      <c r="T5998" s="1">
        <v>4</v>
      </c>
      <c r="U5998" s="1">
        <v>0.2</v>
      </c>
      <c r="V5998" s="9">
        <v>24.196000000000012</v>
      </c>
    </row>
    <row r="5999" spans="1:22" ht="14.25" customHeight="1" x14ac:dyDescent="0.3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6">
        <v>328.59000000000003</v>
      </c>
      <c r="T5999" s="1">
        <v>3</v>
      </c>
      <c r="U5999" s="1">
        <v>0.4</v>
      </c>
      <c r="V5999" s="9">
        <v>-147.8655</v>
      </c>
    </row>
    <row r="6000" spans="1:22" ht="14.25" customHeight="1" x14ac:dyDescent="0.3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6">
        <v>338.35199999999998</v>
      </c>
      <c r="T6000" s="1">
        <v>3</v>
      </c>
      <c r="U6000" s="1">
        <v>0.2</v>
      </c>
      <c r="V6000" s="9">
        <v>4.2293999999999699</v>
      </c>
    </row>
    <row r="6001" spans="1:22" ht="14.25" customHeight="1" x14ac:dyDescent="0.3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6">
        <v>25.92</v>
      </c>
      <c r="T6001" s="1">
        <v>4</v>
      </c>
      <c r="U6001" s="1">
        <v>0</v>
      </c>
      <c r="V6001" s="9">
        <v>12.441600000000001</v>
      </c>
    </row>
    <row r="6002" spans="1:22" ht="14.25" customHeight="1" x14ac:dyDescent="0.3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6">
        <v>91.36</v>
      </c>
      <c r="T6002" s="1">
        <v>4</v>
      </c>
      <c r="U6002" s="1">
        <v>0</v>
      </c>
      <c r="V6002" s="9">
        <v>42.025599999999997</v>
      </c>
    </row>
    <row r="6003" spans="1:22" ht="14.25" customHeight="1" x14ac:dyDescent="0.3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6">
        <v>87.960000000000008</v>
      </c>
      <c r="T6003" s="1">
        <v>3</v>
      </c>
      <c r="U6003" s="1">
        <v>0.2</v>
      </c>
      <c r="V6003" s="9">
        <v>7.6965000000000039</v>
      </c>
    </row>
    <row r="6004" spans="1:22" ht="14.25" customHeight="1" x14ac:dyDescent="0.3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6">
        <v>5.2140000000000004</v>
      </c>
      <c r="T6004" s="1">
        <v>2</v>
      </c>
      <c r="U6004" s="1">
        <v>0.7</v>
      </c>
      <c r="V6004" s="9">
        <v>-4.1711999999999989</v>
      </c>
    </row>
    <row r="6005" spans="1:22" ht="14.25" customHeight="1" x14ac:dyDescent="0.3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6">
        <v>12.294</v>
      </c>
      <c r="T6005" s="1">
        <v>1</v>
      </c>
      <c r="U6005" s="1">
        <v>0.7</v>
      </c>
      <c r="V6005" s="9">
        <v>-8.6057999999999986</v>
      </c>
    </row>
    <row r="6006" spans="1:22" ht="14.25" customHeight="1" x14ac:dyDescent="0.3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6">
        <v>19.760000000000002</v>
      </c>
      <c r="T6006" s="1">
        <v>4</v>
      </c>
      <c r="U6006" s="1">
        <v>0</v>
      </c>
      <c r="V6006" s="9">
        <v>8.2992000000000008</v>
      </c>
    </row>
    <row r="6007" spans="1:22" ht="14.25" customHeight="1" x14ac:dyDescent="0.3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6">
        <v>109.764</v>
      </c>
      <c r="T6007" s="1">
        <v>2</v>
      </c>
      <c r="U6007" s="1">
        <v>0.1</v>
      </c>
      <c r="V6007" s="9">
        <v>8.5371999999999968</v>
      </c>
    </row>
    <row r="6008" spans="1:22" ht="14.25" customHeight="1" x14ac:dyDescent="0.3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6">
        <v>128.85000000000002</v>
      </c>
      <c r="T6008" s="1">
        <v>3</v>
      </c>
      <c r="U6008" s="1">
        <v>0</v>
      </c>
      <c r="V6008" s="9">
        <v>3.8654999999999973</v>
      </c>
    </row>
    <row r="6009" spans="1:22" ht="14.25" customHeight="1" x14ac:dyDescent="0.3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6">
        <v>127.94999999999999</v>
      </c>
      <c r="T6009" s="1">
        <v>3</v>
      </c>
      <c r="U6009" s="1">
        <v>0</v>
      </c>
      <c r="V6009" s="9">
        <v>21.751499999999986</v>
      </c>
    </row>
    <row r="6010" spans="1:22" ht="14.25" customHeight="1" x14ac:dyDescent="0.3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6">
        <v>68.52</v>
      </c>
      <c r="T6010" s="1">
        <v>3</v>
      </c>
      <c r="U6010" s="1">
        <v>0</v>
      </c>
      <c r="V6010" s="9">
        <v>31.519199999999998</v>
      </c>
    </row>
    <row r="6011" spans="1:22" ht="14.25" customHeight="1" x14ac:dyDescent="0.3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6">
        <v>74.94</v>
      </c>
      <c r="T6011" s="1">
        <v>3</v>
      </c>
      <c r="U6011" s="1">
        <v>0</v>
      </c>
      <c r="V6011" s="9">
        <v>14.238599999999995</v>
      </c>
    </row>
    <row r="6012" spans="1:22" ht="14.25" customHeight="1" x14ac:dyDescent="0.3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6">
        <v>2548.5600000000004</v>
      </c>
      <c r="T6012" s="1">
        <v>6</v>
      </c>
      <c r="U6012" s="1">
        <v>0.2</v>
      </c>
      <c r="V6012" s="9">
        <v>286.71299999999962</v>
      </c>
    </row>
    <row r="6013" spans="1:22" ht="14.25" customHeight="1" x14ac:dyDescent="0.3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6">
        <v>271.44</v>
      </c>
      <c r="T6013" s="1">
        <v>3</v>
      </c>
      <c r="U6013" s="1">
        <v>0</v>
      </c>
      <c r="V6013" s="9">
        <v>122.148</v>
      </c>
    </row>
    <row r="6014" spans="1:22" ht="14.25" customHeight="1" x14ac:dyDescent="0.3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6">
        <v>287.88</v>
      </c>
      <c r="T6014" s="1">
        <v>3</v>
      </c>
      <c r="U6014" s="1">
        <v>0.2</v>
      </c>
      <c r="V6014" s="9">
        <v>35.984999999999999</v>
      </c>
    </row>
    <row r="6015" spans="1:22" ht="14.25" customHeight="1" x14ac:dyDescent="0.3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6">
        <v>14.9</v>
      </c>
      <c r="T6015" s="1">
        <v>5</v>
      </c>
      <c r="U6015" s="1">
        <v>0</v>
      </c>
      <c r="V6015" s="9">
        <v>7.1519999999999992</v>
      </c>
    </row>
    <row r="6016" spans="1:22" ht="14.25" customHeight="1" x14ac:dyDescent="0.3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6">
        <v>4158.9120000000003</v>
      </c>
      <c r="T6016" s="1">
        <v>8</v>
      </c>
      <c r="U6016" s="1">
        <v>0.2</v>
      </c>
      <c r="V6016" s="9">
        <v>363.90480000000025</v>
      </c>
    </row>
    <row r="6017" spans="1:22" ht="14.25" customHeight="1" x14ac:dyDescent="0.3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6">
        <v>91.96</v>
      </c>
      <c r="T6017" s="1">
        <v>2</v>
      </c>
      <c r="U6017" s="1">
        <v>0</v>
      </c>
      <c r="V6017" s="9">
        <v>15.633199999999988</v>
      </c>
    </row>
    <row r="6018" spans="1:22" ht="14.25" customHeight="1" x14ac:dyDescent="0.3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6">
        <v>33.11</v>
      </c>
      <c r="T6018" s="1">
        <v>7</v>
      </c>
      <c r="U6018" s="1">
        <v>0</v>
      </c>
      <c r="V6018" s="9">
        <v>12.912900000000004</v>
      </c>
    </row>
    <row r="6019" spans="1:22" ht="14.25" customHeight="1" x14ac:dyDescent="0.3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6">
        <v>19.440000000000001</v>
      </c>
      <c r="T6019" s="1">
        <v>3</v>
      </c>
      <c r="U6019" s="1">
        <v>0</v>
      </c>
      <c r="V6019" s="9">
        <v>9.3312000000000008</v>
      </c>
    </row>
    <row r="6020" spans="1:22" ht="14.25" customHeight="1" x14ac:dyDescent="0.3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6">
        <v>55.48</v>
      </c>
      <c r="T6020" s="1">
        <v>1</v>
      </c>
      <c r="U6020" s="1">
        <v>0</v>
      </c>
      <c r="V6020" s="9">
        <v>26.630399999999998</v>
      </c>
    </row>
    <row r="6021" spans="1:22" ht="14.25" customHeight="1" x14ac:dyDescent="0.3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6">
        <v>91.92</v>
      </c>
      <c r="T6021" s="1">
        <v>5</v>
      </c>
      <c r="U6021" s="1">
        <v>0.2</v>
      </c>
      <c r="V6021" s="9">
        <v>11.489999999999991</v>
      </c>
    </row>
    <row r="6022" spans="1:22" ht="14.25" customHeight="1" x14ac:dyDescent="0.3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6">
        <v>17.34</v>
      </c>
      <c r="T6022" s="1">
        <v>2</v>
      </c>
      <c r="U6022" s="1">
        <v>0</v>
      </c>
      <c r="V6022" s="9">
        <v>4.6818000000000008</v>
      </c>
    </row>
    <row r="6023" spans="1:22" ht="14.25" customHeight="1" x14ac:dyDescent="0.3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6">
        <v>71.98</v>
      </c>
      <c r="T6023" s="1">
        <v>2</v>
      </c>
      <c r="U6023" s="1">
        <v>0</v>
      </c>
      <c r="V6023" s="9">
        <v>15.1158</v>
      </c>
    </row>
    <row r="6024" spans="1:22" ht="14.25" customHeight="1" x14ac:dyDescent="0.3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6">
        <v>7.080000000000001</v>
      </c>
      <c r="T6024" s="1">
        <v>3</v>
      </c>
      <c r="U6024" s="1">
        <v>0.2</v>
      </c>
      <c r="V6024" s="9">
        <v>2.4779999999999989</v>
      </c>
    </row>
    <row r="6025" spans="1:22" ht="14.25" customHeight="1" x14ac:dyDescent="0.3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6">
        <v>69.98</v>
      </c>
      <c r="T6025" s="1">
        <v>2</v>
      </c>
      <c r="U6025" s="1">
        <v>0</v>
      </c>
      <c r="V6025" s="9">
        <v>4.8986000000000018</v>
      </c>
    </row>
    <row r="6026" spans="1:22" ht="14.25" customHeight="1" x14ac:dyDescent="0.3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6">
        <v>646.27200000000005</v>
      </c>
      <c r="T6026" s="1">
        <v>8</v>
      </c>
      <c r="U6026" s="1">
        <v>0.2</v>
      </c>
      <c r="V6026" s="9">
        <v>64.627199999999988</v>
      </c>
    </row>
    <row r="6027" spans="1:22" ht="14.25" customHeight="1" x14ac:dyDescent="0.3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6">
        <v>10.368000000000002</v>
      </c>
      <c r="T6027" s="1">
        <v>2</v>
      </c>
      <c r="U6027" s="1">
        <v>0.2</v>
      </c>
      <c r="V6027" s="9">
        <v>3.7584</v>
      </c>
    </row>
    <row r="6028" spans="1:22" ht="14.25" customHeight="1" x14ac:dyDescent="0.3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6">
        <v>8.4</v>
      </c>
      <c r="T6028" s="1">
        <v>5</v>
      </c>
      <c r="U6028" s="1">
        <v>0</v>
      </c>
      <c r="V6028" s="9">
        <v>0.33599999999999963</v>
      </c>
    </row>
    <row r="6029" spans="1:22" ht="14.25" customHeight="1" x14ac:dyDescent="0.3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6">
        <v>71.959999999999994</v>
      </c>
      <c r="T6029" s="1">
        <v>5</v>
      </c>
      <c r="U6029" s="1">
        <v>0.2</v>
      </c>
      <c r="V6029" s="9">
        <v>25.185999999999996</v>
      </c>
    </row>
    <row r="6030" spans="1:22" ht="14.25" customHeight="1" x14ac:dyDescent="0.3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6">
        <v>18.48</v>
      </c>
      <c r="T6030" s="1">
        <v>2</v>
      </c>
      <c r="U6030" s="1">
        <v>0.2</v>
      </c>
      <c r="V6030" s="9">
        <v>6.0059999999999993</v>
      </c>
    </row>
    <row r="6031" spans="1:22" ht="14.25" customHeight="1" x14ac:dyDescent="0.3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6">
        <v>9.84</v>
      </c>
      <c r="T6031" s="1">
        <v>3</v>
      </c>
      <c r="U6031" s="1">
        <v>0</v>
      </c>
      <c r="V6031" s="9">
        <v>2.8535999999999988</v>
      </c>
    </row>
    <row r="6032" spans="1:22" ht="14.25" customHeight="1" x14ac:dyDescent="0.3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6">
        <v>239.24</v>
      </c>
      <c r="T6032" s="1">
        <v>1</v>
      </c>
      <c r="U6032" s="1">
        <v>0.2</v>
      </c>
      <c r="V6032" s="9">
        <v>23.924000000000007</v>
      </c>
    </row>
    <row r="6033" spans="1:22" ht="14.25" customHeight="1" x14ac:dyDescent="0.3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6">
        <v>21.12</v>
      </c>
      <c r="T6033" s="1">
        <v>4</v>
      </c>
      <c r="U6033" s="1">
        <v>0</v>
      </c>
      <c r="V6033" s="9">
        <v>6.5471999999999984</v>
      </c>
    </row>
    <row r="6034" spans="1:22" ht="14.25" customHeight="1" x14ac:dyDescent="0.3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6">
        <v>54.900000000000006</v>
      </c>
      <c r="T6034" s="1">
        <v>5</v>
      </c>
      <c r="U6034" s="1">
        <v>0</v>
      </c>
      <c r="V6034" s="9">
        <v>15.372000000000003</v>
      </c>
    </row>
    <row r="6035" spans="1:22" ht="14.25" customHeight="1" x14ac:dyDescent="0.3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6">
        <v>15.24</v>
      </c>
      <c r="T6035" s="1">
        <v>3</v>
      </c>
      <c r="U6035" s="1">
        <v>0</v>
      </c>
      <c r="V6035" s="9">
        <v>5.1815999999999995</v>
      </c>
    </row>
    <row r="6036" spans="1:22" ht="14.25" customHeight="1" x14ac:dyDescent="0.3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6">
        <v>19.567999999999998</v>
      </c>
      <c r="T6036" s="1">
        <v>2</v>
      </c>
      <c r="U6036" s="1">
        <v>0.8</v>
      </c>
      <c r="V6036" s="9">
        <v>-52.833600000000004</v>
      </c>
    </row>
    <row r="6037" spans="1:22" ht="14.25" customHeight="1" x14ac:dyDescent="0.3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6">
        <v>310.39199999999994</v>
      </c>
      <c r="T6037" s="1">
        <v>4</v>
      </c>
      <c r="U6037" s="1">
        <v>0.8</v>
      </c>
      <c r="V6037" s="9">
        <v>-512.14680000000021</v>
      </c>
    </row>
    <row r="6038" spans="1:22" ht="14.25" customHeight="1" x14ac:dyDescent="0.3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6">
        <v>42.599999999999994</v>
      </c>
      <c r="T6038" s="1">
        <v>3</v>
      </c>
      <c r="U6038" s="1">
        <v>0</v>
      </c>
      <c r="V6038" s="9">
        <v>16.614000000000001</v>
      </c>
    </row>
    <row r="6039" spans="1:22" ht="14.25" customHeight="1" x14ac:dyDescent="0.3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6">
        <v>113.94</v>
      </c>
      <c r="T6039" s="1">
        <v>6</v>
      </c>
      <c r="U6039" s="1">
        <v>0</v>
      </c>
      <c r="V6039" s="9">
        <v>54.691199999999995</v>
      </c>
    </row>
    <row r="6040" spans="1:22" ht="14.25" customHeight="1" x14ac:dyDescent="0.3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6">
        <v>129.91999999999999</v>
      </c>
      <c r="T6040" s="1">
        <v>4</v>
      </c>
      <c r="U6040" s="1">
        <v>0</v>
      </c>
      <c r="V6040" s="9">
        <v>5.1967999999999961</v>
      </c>
    </row>
    <row r="6041" spans="1:22" ht="14.25" customHeight="1" x14ac:dyDescent="0.3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6">
        <v>5.28</v>
      </c>
      <c r="T6041" s="1">
        <v>3</v>
      </c>
      <c r="U6041" s="1">
        <v>0</v>
      </c>
      <c r="V6041" s="9">
        <v>2.5343999999999998</v>
      </c>
    </row>
    <row r="6042" spans="1:22" ht="14.25" customHeight="1" x14ac:dyDescent="0.3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6">
        <v>859.2</v>
      </c>
      <c r="T6042" s="1">
        <v>3</v>
      </c>
      <c r="U6042" s="1">
        <v>0.2</v>
      </c>
      <c r="V6042" s="9">
        <v>75.180000000000064</v>
      </c>
    </row>
    <row r="6043" spans="1:22" ht="14.25" customHeight="1" x14ac:dyDescent="0.3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6">
        <v>506.28</v>
      </c>
      <c r="T6043" s="1">
        <v>3</v>
      </c>
      <c r="U6043" s="1">
        <v>0.2</v>
      </c>
      <c r="V6043" s="9">
        <v>177.19799999999998</v>
      </c>
    </row>
    <row r="6044" spans="1:22" ht="14.25" customHeight="1" x14ac:dyDescent="0.3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6">
        <v>14.368000000000002</v>
      </c>
      <c r="T6044" s="1">
        <v>2</v>
      </c>
      <c r="U6044" s="1">
        <v>0.2</v>
      </c>
      <c r="V6044" s="9">
        <v>3.9512</v>
      </c>
    </row>
    <row r="6045" spans="1:22" ht="14.25" customHeight="1" x14ac:dyDescent="0.3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6">
        <v>314.35199999999998</v>
      </c>
      <c r="T6045" s="1">
        <v>3</v>
      </c>
      <c r="U6045" s="1">
        <v>0.2</v>
      </c>
      <c r="V6045" s="9">
        <v>-35.36460000000001</v>
      </c>
    </row>
    <row r="6046" spans="1:22" ht="14.25" customHeight="1" x14ac:dyDescent="0.3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6">
        <v>27.888000000000002</v>
      </c>
      <c r="T6046" s="1">
        <v>7</v>
      </c>
      <c r="U6046" s="1">
        <v>0.2</v>
      </c>
      <c r="V6046" s="9">
        <v>10.109400000000001</v>
      </c>
    </row>
    <row r="6047" spans="1:22" ht="14.25" customHeight="1" x14ac:dyDescent="0.3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6">
        <v>238.15200000000004</v>
      </c>
      <c r="T6047" s="1">
        <v>3</v>
      </c>
      <c r="U6047" s="1">
        <v>0.2</v>
      </c>
      <c r="V6047" s="9">
        <v>89.306999999999988</v>
      </c>
    </row>
    <row r="6048" spans="1:22" ht="14.25" customHeight="1" x14ac:dyDescent="0.3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6">
        <v>692.93999999999994</v>
      </c>
      <c r="T6048" s="1">
        <v>3</v>
      </c>
      <c r="U6048" s="1">
        <v>0</v>
      </c>
      <c r="V6048" s="9">
        <v>173.23500000000001</v>
      </c>
    </row>
    <row r="6049" spans="1:22" ht="14.25" customHeight="1" x14ac:dyDescent="0.3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6">
        <v>16.146000000000004</v>
      </c>
      <c r="T6049" s="1">
        <v>9</v>
      </c>
      <c r="U6049" s="1">
        <v>0.7</v>
      </c>
      <c r="V6049" s="9">
        <v>-12.916800000000002</v>
      </c>
    </row>
    <row r="6050" spans="1:22" ht="14.25" customHeight="1" x14ac:dyDescent="0.3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6">
        <v>1345.4850000000001</v>
      </c>
      <c r="T6050" s="1">
        <v>5</v>
      </c>
      <c r="U6050" s="1">
        <v>0.7</v>
      </c>
      <c r="V6050" s="9">
        <v>-1031.5385000000001</v>
      </c>
    </row>
    <row r="6051" spans="1:22" ht="14.25" customHeight="1" x14ac:dyDescent="0.3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6">
        <v>173.48800000000003</v>
      </c>
      <c r="T6051" s="1">
        <v>7</v>
      </c>
      <c r="U6051" s="1">
        <v>0.2</v>
      </c>
      <c r="V6051" s="9">
        <v>54.214999999999982</v>
      </c>
    </row>
    <row r="6052" spans="1:22" ht="14.25" customHeight="1" x14ac:dyDescent="0.3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6">
        <v>57.75</v>
      </c>
      <c r="T6052" s="1">
        <v>5</v>
      </c>
      <c r="U6052" s="1">
        <v>0</v>
      </c>
      <c r="V6052" s="9">
        <v>16.170000000000002</v>
      </c>
    </row>
    <row r="6053" spans="1:22" ht="14.25" customHeight="1" x14ac:dyDescent="0.3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6">
        <v>272.39999999999998</v>
      </c>
      <c r="T6053" s="1">
        <v>5</v>
      </c>
      <c r="U6053" s="1">
        <v>0</v>
      </c>
      <c r="V6053" s="9">
        <v>76.27200000000002</v>
      </c>
    </row>
    <row r="6054" spans="1:22" ht="14.25" customHeight="1" x14ac:dyDescent="0.3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6">
        <v>11.952000000000002</v>
      </c>
      <c r="T6054" s="1">
        <v>3</v>
      </c>
      <c r="U6054" s="1">
        <v>0.2</v>
      </c>
      <c r="V6054" s="9">
        <v>4.0338000000000003</v>
      </c>
    </row>
    <row r="6055" spans="1:22" ht="14.25" customHeight="1" x14ac:dyDescent="0.3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6">
        <v>28</v>
      </c>
      <c r="T6055" s="1">
        <v>4</v>
      </c>
      <c r="U6055" s="1">
        <v>0.2</v>
      </c>
      <c r="V6055" s="9">
        <v>7.7000000000000028</v>
      </c>
    </row>
    <row r="6056" spans="1:22" ht="14.25" customHeight="1" x14ac:dyDescent="0.3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6">
        <v>12.201000000000001</v>
      </c>
      <c r="T6056" s="1">
        <v>7</v>
      </c>
      <c r="U6056" s="1">
        <v>0.7</v>
      </c>
      <c r="V6056" s="9">
        <v>-9.7607999999999961</v>
      </c>
    </row>
    <row r="6057" spans="1:22" ht="14.25" customHeight="1" x14ac:dyDescent="0.3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6">
        <v>2.0679999999999996</v>
      </c>
      <c r="T6057" s="1">
        <v>1</v>
      </c>
      <c r="U6057" s="1">
        <v>0.8</v>
      </c>
      <c r="V6057" s="9">
        <v>-3.4122000000000003</v>
      </c>
    </row>
    <row r="6058" spans="1:22" ht="14.25" customHeight="1" x14ac:dyDescent="0.3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6">
        <v>83.84</v>
      </c>
      <c r="T6058" s="1">
        <v>8</v>
      </c>
      <c r="U6058" s="1">
        <v>0.2</v>
      </c>
      <c r="V6058" s="9">
        <v>30.391999999999996</v>
      </c>
    </row>
    <row r="6059" spans="1:22" ht="14.25" customHeight="1" x14ac:dyDescent="0.3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6">
        <v>11.36</v>
      </c>
      <c r="T6059" s="1">
        <v>2</v>
      </c>
      <c r="U6059" s="1">
        <v>0</v>
      </c>
      <c r="V6059" s="9">
        <v>5.3391999999999991</v>
      </c>
    </row>
    <row r="6060" spans="1:22" ht="14.25" customHeight="1" x14ac:dyDescent="0.3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6">
        <v>36.4</v>
      </c>
      <c r="T6060" s="1">
        <v>5</v>
      </c>
      <c r="U6060" s="1">
        <v>0</v>
      </c>
      <c r="V6060" s="9">
        <v>17.472000000000001</v>
      </c>
    </row>
    <row r="6061" spans="1:22" ht="14.25" customHeight="1" x14ac:dyDescent="0.3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6">
        <v>27.968000000000004</v>
      </c>
      <c r="T6061" s="1">
        <v>2</v>
      </c>
      <c r="U6061" s="1">
        <v>0.2</v>
      </c>
      <c r="V6061" s="9">
        <v>6.9920000000000009</v>
      </c>
    </row>
    <row r="6062" spans="1:22" ht="14.25" customHeight="1" x14ac:dyDescent="0.3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6">
        <v>142.04</v>
      </c>
      <c r="T6062" s="1">
        <v>4</v>
      </c>
      <c r="U6062" s="1">
        <v>0</v>
      </c>
      <c r="V6062" s="9">
        <v>38.350800000000007</v>
      </c>
    </row>
    <row r="6063" spans="1:22" ht="14.25" customHeight="1" x14ac:dyDescent="0.3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6">
        <v>14.669999999999998</v>
      </c>
      <c r="T6063" s="1">
        <v>3</v>
      </c>
      <c r="U6063" s="1">
        <v>0</v>
      </c>
      <c r="V6063" s="9">
        <v>6.0147000000000004</v>
      </c>
    </row>
    <row r="6064" spans="1:22" ht="14.25" customHeight="1" x14ac:dyDescent="0.3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6">
        <v>1199.96</v>
      </c>
      <c r="T6064" s="1">
        <v>5</v>
      </c>
      <c r="U6064" s="1">
        <v>0.2</v>
      </c>
      <c r="V6064" s="9">
        <v>224.99249999999995</v>
      </c>
    </row>
    <row r="6065" spans="1:22" ht="14.25" customHeight="1" x14ac:dyDescent="0.3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6">
        <v>12.600000000000001</v>
      </c>
      <c r="T6065" s="1">
        <v>3</v>
      </c>
      <c r="U6065" s="1">
        <v>0</v>
      </c>
      <c r="V6065" s="9">
        <v>6.1739999999999995</v>
      </c>
    </row>
    <row r="6066" spans="1:22" ht="14.25" customHeight="1" x14ac:dyDescent="0.3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6">
        <v>17.940000000000001</v>
      </c>
      <c r="T6066" s="1">
        <v>3</v>
      </c>
      <c r="U6066" s="1">
        <v>0</v>
      </c>
      <c r="V6066" s="9">
        <v>8.0730000000000004</v>
      </c>
    </row>
    <row r="6067" spans="1:22" ht="14.25" customHeight="1" x14ac:dyDescent="0.3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6">
        <v>23.904000000000003</v>
      </c>
      <c r="T6067" s="1">
        <v>6</v>
      </c>
      <c r="U6067" s="1">
        <v>0.2</v>
      </c>
      <c r="V6067" s="9">
        <v>7.7687999999999988</v>
      </c>
    </row>
    <row r="6068" spans="1:22" ht="14.25" customHeight="1" x14ac:dyDescent="0.3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6">
        <v>88.960000000000008</v>
      </c>
      <c r="T6068" s="1">
        <v>8</v>
      </c>
      <c r="U6068" s="1">
        <v>0.2</v>
      </c>
      <c r="V6068" s="9">
        <v>10.007999999999988</v>
      </c>
    </row>
    <row r="6069" spans="1:22" ht="14.25" customHeight="1" x14ac:dyDescent="0.3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6">
        <v>518.27200000000005</v>
      </c>
      <c r="T6069" s="1">
        <v>8</v>
      </c>
      <c r="U6069" s="1">
        <v>0.2</v>
      </c>
      <c r="V6069" s="9">
        <v>-97.176000000000073</v>
      </c>
    </row>
    <row r="6070" spans="1:22" ht="14.25" customHeight="1" x14ac:dyDescent="0.3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6">
        <v>6.98</v>
      </c>
      <c r="T6070" s="1">
        <v>1</v>
      </c>
      <c r="U6070" s="1">
        <v>0</v>
      </c>
      <c r="V6070" s="9">
        <v>3.3504</v>
      </c>
    </row>
    <row r="6071" spans="1:22" ht="14.25" customHeight="1" x14ac:dyDescent="0.3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6">
        <v>343.20000000000005</v>
      </c>
      <c r="T6071" s="1">
        <v>1</v>
      </c>
      <c r="U6071" s="1">
        <v>0.2</v>
      </c>
      <c r="V6071" s="9">
        <v>38.609999999999957</v>
      </c>
    </row>
    <row r="6072" spans="1:22" ht="14.25" customHeight="1" x14ac:dyDescent="0.3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6">
        <v>17.544</v>
      </c>
      <c r="T6072" s="1">
        <v>3</v>
      </c>
      <c r="U6072" s="1">
        <v>0.2</v>
      </c>
      <c r="V6072" s="9">
        <v>5.9210999999999983</v>
      </c>
    </row>
    <row r="6073" spans="1:22" ht="14.25" customHeight="1" x14ac:dyDescent="0.3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6">
        <v>152.68800000000002</v>
      </c>
      <c r="T6073" s="1">
        <v>2</v>
      </c>
      <c r="U6073" s="1">
        <v>0.2</v>
      </c>
      <c r="V6073" s="9">
        <v>-26.720400000000019</v>
      </c>
    </row>
    <row r="6074" spans="1:22" ht="14.25" customHeight="1" x14ac:dyDescent="0.3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6">
        <v>3.4880000000000004</v>
      </c>
      <c r="T6074" s="1">
        <v>2</v>
      </c>
      <c r="U6074" s="1">
        <v>0.2</v>
      </c>
      <c r="V6074" s="9">
        <v>0.56679999999999997</v>
      </c>
    </row>
    <row r="6075" spans="1:22" ht="14.25" customHeight="1" x14ac:dyDescent="0.3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6">
        <v>5.8880000000000008</v>
      </c>
      <c r="T6075" s="1">
        <v>2</v>
      </c>
      <c r="U6075" s="1">
        <v>0.2</v>
      </c>
      <c r="V6075" s="9">
        <v>-1.3248000000000004</v>
      </c>
    </row>
    <row r="6076" spans="1:22" ht="14.25" customHeight="1" x14ac:dyDescent="0.3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6">
        <v>153.55199999999999</v>
      </c>
      <c r="T6076" s="1">
        <v>3</v>
      </c>
      <c r="U6076" s="1">
        <v>0.2</v>
      </c>
      <c r="V6076" s="9">
        <v>51.823799999999999</v>
      </c>
    </row>
    <row r="6077" spans="1:22" ht="14.25" customHeight="1" x14ac:dyDescent="0.3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6">
        <v>270.62</v>
      </c>
      <c r="T6077" s="1">
        <v>2</v>
      </c>
      <c r="U6077" s="1">
        <v>0</v>
      </c>
      <c r="V6077" s="9">
        <v>2.7062000000000239</v>
      </c>
    </row>
    <row r="6078" spans="1:22" ht="14.25" customHeight="1" x14ac:dyDescent="0.3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6">
        <v>468.90000000000003</v>
      </c>
      <c r="T6078" s="1">
        <v>6</v>
      </c>
      <c r="U6078" s="1">
        <v>0</v>
      </c>
      <c r="V6078" s="9">
        <v>206.31600000000006</v>
      </c>
    </row>
    <row r="6079" spans="1:22" ht="14.25" customHeight="1" x14ac:dyDescent="0.3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6">
        <v>72.48</v>
      </c>
      <c r="T6079" s="1">
        <v>2</v>
      </c>
      <c r="U6079" s="1">
        <v>0</v>
      </c>
      <c r="V6079" s="9">
        <v>30.441600000000001</v>
      </c>
    </row>
    <row r="6080" spans="1:22" ht="14.25" customHeight="1" x14ac:dyDescent="0.3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6">
        <v>10.95</v>
      </c>
      <c r="T6080" s="1">
        <v>3</v>
      </c>
      <c r="U6080" s="1">
        <v>0</v>
      </c>
      <c r="V6080" s="9">
        <v>3.2849999999999993</v>
      </c>
    </row>
    <row r="6081" spans="1:22" ht="14.25" customHeight="1" x14ac:dyDescent="0.3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6">
        <v>191.82</v>
      </c>
      <c r="T6081" s="1">
        <v>3</v>
      </c>
      <c r="U6081" s="1">
        <v>0</v>
      </c>
      <c r="V6081" s="9">
        <v>61.382399999999997</v>
      </c>
    </row>
    <row r="6082" spans="1:22" ht="14.25" customHeight="1" x14ac:dyDescent="0.3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6">
        <v>151.05600000000001</v>
      </c>
      <c r="T6082" s="1">
        <v>9</v>
      </c>
      <c r="U6082" s="1">
        <v>0.2</v>
      </c>
      <c r="V6082" s="9">
        <v>7.5527999999999977</v>
      </c>
    </row>
    <row r="6083" spans="1:22" ht="14.25" customHeight="1" x14ac:dyDescent="0.3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6">
        <v>25.16</v>
      </c>
      <c r="T6083" s="1">
        <v>5</v>
      </c>
      <c r="U6083" s="1">
        <v>0.6</v>
      </c>
      <c r="V6083" s="9">
        <v>-11.321999999999999</v>
      </c>
    </row>
    <row r="6084" spans="1:22" ht="14.25" customHeight="1" x14ac:dyDescent="0.3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6">
        <v>6.2159999999999993</v>
      </c>
      <c r="T6084" s="1">
        <v>6</v>
      </c>
      <c r="U6084" s="1">
        <v>0.8</v>
      </c>
      <c r="V6084" s="9">
        <v>-9.634800000000002</v>
      </c>
    </row>
    <row r="6085" spans="1:22" ht="14.25" customHeight="1" x14ac:dyDescent="0.3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6">
        <v>23.616</v>
      </c>
      <c r="T6085" s="1">
        <v>9</v>
      </c>
      <c r="U6085" s="1">
        <v>0.2</v>
      </c>
      <c r="V6085" s="9">
        <v>2.6567999999999969</v>
      </c>
    </row>
    <row r="6086" spans="1:22" ht="14.25" customHeight="1" x14ac:dyDescent="0.3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6">
        <v>24.032</v>
      </c>
      <c r="T6086" s="1">
        <v>2</v>
      </c>
      <c r="U6086" s="1">
        <v>0.2</v>
      </c>
      <c r="V6086" s="9">
        <v>-0.60080000000000044</v>
      </c>
    </row>
    <row r="6087" spans="1:22" ht="14.25" customHeight="1" x14ac:dyDescent="0.3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6">
        <v>2.0880000000000001</v>
      </c>
      <c r="T6087" s="1">
        <v>1</v>
      </c>
      <c r="U6087" s="1">
        <v>0.2</v>
      </c>
      <c r="V6087" s="9">
        <v>0.67859999999999987</v>
      </c>
    </row>
    <row r="6088" spans="1:22" ht="14.25" customHeight="1" x14ac:dyDescent="0.3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6">
        <v>4.4879999999999995</v>
      </c>
      <c r="T6088" s="1">
        <v>6</v>
      </c>
      <c r="U6088" s="1">
        <v>0.8</v>
      </c>
      <c r="V6088" s="9">
        <v>-6.7320000000000011</v>
      </c>
    </row>
    <row r="6089" spans="1:22" ht="14.25" customHeight="1" x14ac:dyDescent="0.3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6">
        <v>29.22</v>
      </c>
      <c r="T6089" s="1">
        <v>3</v>
      </c>
      <c r="U6089" s="1">
        <v>0</v>
      </c>
      <c r="V6089" s="9">
        <v>12.856800000000002</v>
      </c>
    </row>
    <row r="6090" spans="1:22" ht="14.25" customHeight="1" x14ac:dyDescent="0.3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6">
        <v>6.48</v>
      </c>
      <c r="T6090" s="1">
        <v>1</v>
      </c>
      <c r="U6090" s="1">
        <v>0</v>
      </c>
      <c r="V6090" s="9">
        <v>3.1104000000000003</v>
      </c>
    </row>
    <row r="6091" spans="1:22" ht="14.25" customHeight="1" x14ac:dyDescent="0.3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6">
        <v>1.1880000000000002</v>
      </c>
      <c r="T6091" s="1">
        <v>2</v>
      </c>
      <c r="U6091" s="1">
        <v>0.7</v>
      </c>
      <c r="V6091" s="9">
        <v>-0.98999999999999977</v>
      </c>
    </row>
    <row r="6092" spans="1:22" ht="14.25" customHeight="1" x14ac:dyDescent="0.3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6">
        <v>272.64600000000002</v>
      </c>
      <c r="T6092" s="1">
        <v>3</v>
      </c>
      <c r="U6092" s="1">
        <v>0.1</v>
      </c>
      <c r="V6092" s="9">
        <v>18.176400000000008</v>
      </c>
    </row>
    <row r="6093" spans="1:22" ht="14.25" customHeight="1" x14ac:dyDescent="0.3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6">
        <v>212.8</v>
      </c>
      <c r="T6093" s="1">
        <v>2</v>
      </c>
      <c r="U6093" s="1">
        <v>0</v>
      </c>
      <c r="V6093" s="9">
        <v>95.759999999999991</v>
      </c>
    </row>
    <row r="6094" spans="1:22" ht="14.25" customHeight="1" x14ac:dyDescent="0.3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6">
        <v>38.520000000000003</v>
      </c>
      <c r="T6094" s="1">
        <v>9</v>
      </c>
      <c r="U6094" s="1">
        <v>0</v>
      </c>
      <c r="V6094" s="9">
        <v>18.104400000000002</v>
      </c>
    </row>
    <row r="6095" spans="1:22" ht="14.25" customHeight="1" x14ac:dyDescent="0.3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6">
        <v>72.64</v>
      </c>
      <c r="T6095" s="1">
        <v>2</v>
      </c>
      <c r="U6095" s="1">
        <v>0</v>
      </c>
      <c r="V6095" s="9">
        <v>21.791999999999994</v>
      </c>
    </row>
    <row r="6096" spans="1:22" ht="14.25" customHeight="1" x14ac:dyDescent="0.3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6">
        <v>45.4</v>
      </c>
      <c r="T6096" s="1">
        <v>4</v>
      </c>
      <c r="U6096" s="1">
        <v>0</v>
      </c>
      <c r="V6096" s="9">
        <v>12.712000000000003</v>
      </c>
    </row>
    <row r="6097" spans="1:22" ht="14.25" customHeight="1" x14ac:dyDescent="0.3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6">
        <v>13.76</v>
      </c>
      <c r="T6097" s="1">
        <v>2</v>
      </c>
      <c r="U6097" s="1">
        <v>0</v>
      </c>
      <c r="V6097" s="9">
        <v>6.3295999999999992</v>
      </c>
    </row>
    <row r="6098" spans="1:22" ht="14.25" customHeight="1" x14ac:dyDescent="0.3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6">
        <v>80.991</v>
      </c>
      <c r="T6098" s="1">
        <v>1</v>
      </c>
      <c r="U6098" s="1">
        <v>0.1</v>
      </c>
      <c r="V6098" s="9">
        <v>8.0990999999999875</v>
      </c>
    </row>
    <row r="6099" spans="1:22" ht="14.25" customHeight="1" x14ac:dyDescent="0.3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6">
        <v>11.784000000000001</v>
      </c>
      <c r="T6099" s="1">
        <v>3</v>
      </c>
      <c r="U6099" s="1">
        <v>0.2</v>
      </c>
      <c r="V6099" s="9">
        <v>3.9770999999999996</v>
      </c>
    </row>
    <row r="6100" spans="1:22" ht="14.25" customHeight="1" x14ac:dyDescent="0.3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6">
        <v>4.3600000000000003</v>
      </c>
      <c r="T6100" s="1">
        <v>2</v>
      </c>
      <c r="U6100" s="1">
        <v>0</v>
      </c>
      <c r="V6100" s="9">
        <v>1.7876000000000003</v>
      </c>
    </row>
    <row r="6101" spans="1:22" ht="14.25" customHeight="1" x14ac:dyDescent="0.3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6">
        <v>2888.1270000000004</v>
      </c>
      <c r="T6101" s="1">
        <v>11</v>
      </c>
      <c r="U6101" s="1">
        <v>0.1</v>
      </c>
      <c r="V6101" s="9">
        <v>609.71569999999997</v>
      </c>
    </row>
    <row r="6102" spans="1:22" ht="14.25" customHeight="1" x14ac:dyDescent="0.3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6">
        <v>1299.6600000000001</v>
      </c>
      <c r="T6102" s="1">
        <v>2</v>
      </c>
      <c r="U6102" s="1">
        <v>0</v>
      </c>
      <c r="V6102" s="9">
        <v>350.90820000000008</v>
      </c>
    </row>
    <row r="6103" spans="1:22" ht="14.25" customHeight="1" x14ac:dyDescent="0.3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6">
        <v>2254.41</v>
      </c>
      <c r="T6103" s="1">
        <v>5</v>
      </c>
      <c r="U6103" s="1">
        <v>0.1</v>
      </c>
      <c r="V6103" s="9">
        <v>375.73500000000001</v>
      </c>
    </row>
    <row r="6104" spans="1:22" ht="14.25" customHeight="1" x14ac:dyDescent="0.3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6">
        <v>104.85000000000001</v>
      </c>
      <c r="T6104" s="1">
        <v>3</v>
      </c>
      <c r="U6104" s="1">
        <v>0</v>
      </c>
      <c r="V6104" s="9">
        <v>28.309500000000007</v>
      </c>
    </row>
    <row r="6105" spans="1:22" ht="14.25" customHeight="1" x14ac:dyDescent="0.3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6">
        <v>59.97</v>
      </c>
      <c r="T6105" s="1">
        <v>3</v>
      </c>
      <c r="U6105" s="1">
        <v>0</v>
      </c>
      <c r="V6105" s="9">
        <v>20.389799999999994</v>
      </c>
    </row>
    <row r="6106" spans="1:22" ht="14.25" customHeight="1" x14ac:dyDescent="0.3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6">
        <v>314.53199999999998</v>
      </c>
      <c r="T6106" s="1">
        <v>2</v>
      </c>
      <c r="U6106" s="1">
        <v>0.4</v>
      </c>
      <c r="V6106" s="9">
        <v>-83.875200000000035</v>
      </c>
    </row>
    <row r="6107" spans="1:22" ht="14.25" customHeight="1" x14ac:dyDescent="0.3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6">
        <v>13.632</v>
      </c>
      <c r="T6107" s="1">
        <v>4</v>
      </c>
      <c r="U6107" s="1">
        <v>0.2</v>
      </c>
      <c r="V6107" s="9">
        <v>3.5783999999999998</v>
      </c>
    </row>
    <row r="6108" spans="1:22" ht="14.25" customHeight="1" x14ac:dyDescent="0.3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6">
        <v>19.431999999999995</v>
      </c>
      <c r="T6108" s="1">
        <v>2</v>
      </c>
      <c r="U6108" s="1">
        <v>0.8</v>
      </c>
      <c r="V6108" s="9">
        <v>-49.551600000000022</v>
      </c>
    </row>
    <row r="6109" spans="1:22" ht="14.25" customHeight="1" x14ac:dyDescent="0.3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6">
        <v>65.44</v>
      </c>
      <c r="T6109" s="1">
        <v>5</v>
      </c>
      <c r="U6109" s="1">
        <v>0.2</v>
      </c>
      <c r="V6109" s="9">
        <v>-8.1800000000000033</v>
      </c>
    </row>
    <row r="6110" spans="1:22" ht="14.25" customHeight="1" x14ac:dyDescent="0.3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6">
        <v>6</v>
      </c>
      <c r="T6110" s="1">
        <v>2</v>
      </c>
      <c r="U6110" s="1">
        <v>0.2</v>
      </c>
      <c r="V6110" s="9">
        <v>2.0999999999999996</v>
      </c>
    </row>
    <row r="6111" spans="1:22" ht="14.25" customHeight="1" x14ac:dyDescent="0.3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6">
        <v>1.9079999999999997</v>
      </c>
      <c r="T6111" s="1">
        <v>3</v>
      </c>
      <c r="U6111" s="1">
        <v>0.8</v>
      </c>
      <c r="V6111" s="9">
        <v>-3.2436000000000016</v>
      </c>
    </row>
    <row r="6112" spans="1:22" ht="14.25" customHeight="1" x14ac:dyDescent="0.3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6">
        <v>1474.8020000000001</v>
      </c>
      <c r="T6112" s="1">
        <v>7</v>
      </c>
      <c r="U6112" s="1">
        <v>0.3</v>
      </c>
      <c r="V6112" s="9">
        <v>-21.068600000000174</v>
      </c>
    </row>
    <row r="6113" spans="1:22" ht="14.25" customHeight="1" x14ac:dyDescent="0.3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6">
        <v>110.096</v>
      </c>
      <c r="T6113" s="1">
        <v>2</v>
      </c>
      <c r="U6113" s="1">
        <v>0.2</v>
      </c>
      <c r="V6113" s="9">
        <v>33.028800000000004</v>
      </c>
    </row>
    <row r="6114" spans="1:22" ht="14.25" customHeight="1" x14ac:dyDescent="0.3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6">
        <v>16.752000000000002</v>
      </c>
      <c r="T6114" s="1">
        <v>6</v>
      </c>
      <c r="U6114" s="1">
        <v>0.2</v>
      </c>
      <c r="V6114" s="9">
        <v>5.4443999999999999</v>
      </c>
    </row>
    <row r="6115" spans="1:22" ht="14.25" customHeight="1" x14ac:dyDescent="0.3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6">
        <v>1537.0739999999998</v>
      </c>
      <c r="T6115" s="1">
        <v>9</v>
      </c>
      <c r="U6115" s="1">
        <v>0.3</v>
      </c>
      <c r="V6115" s="9">
        <v>0</v>
      </c>
    </row>
    <row r="6116" spans="1:22" ht="14.25" customHeight="1" x14ac:dyDescent="0.3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6">
        <v>449.37200000000001</v>
      </c>
      <c r="T6116" s="1">
        <v>2</v>
      </c>
      <c r="U6116" s="1">
        <v>0.3</v>
      </c>
      <c r="V6116" s="9">
        <v>-12.839199999999977</v>
      </c>
    </row>
    <row r="6117" spans="1:22" ht="14.25" customHeight="1" x14ac:dyDescent="0.3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6">
        <v>41.904000000000003</v>
      </c>
      <c r="T6117" s="1">
        <v>6</v>
      </c>
      <c r="U6117" s="1">
        <v>0.2</v>
      </c>
      <c r="V6117" s="9">
        <v>14.142599999999996</v>
      </c>
    </row>
    <row r="6118" spans="1:22" ht="14.25" customHeight="1" x14ac:dyDescent="0.3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6">
        <v>2279.96</v>
      </c>
      <c r="T6118" s="1">
        <v>4</v>
      </c>
      <c r="U6118" s="1">
        <v>0</v>
      </c>
      <c r="V6118" s="9">
        <v>592.78960000000006</v>
      </c>
    </row>
    <row r="6119" spans="1:22" ht="14.25" customHeight="1" x14ac:dyDescent="0.3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6">
        <v>14.940000000000001</v>
      </c>
      <c r="T6119" s="1">
        <v>3</v>
      </c>
      <c r="U6119" s="1">
        <v>0</v>
      </c>
      <c r="V6119" s="9">
        <v>6.8723999999999998</v>
      </c>
    </row>
    <row r="6120" spans="1:22" ht="14.25" customHeight="1" x14ac:dyDescent="0.3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6">
        <v>191.976</v>
      </c>
      <c r="T6120" s="1">
        <v>3</v>
      </c>
      <c r="U6120" s="1">
        <v>0.2</v>
      </c>
      <c r="V6120" s="9">
        <v>19.197599999999994</v>
      </c>
    </row>
    <row r="6121" spans="1:22" ht="14.25" customHeight="1" x14ac:dyDescent="0.3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6">
        <v>23.832000000000001</v>
      </c>
      <c r="T6121" s="1">
        <v>3</v>
      </c>
      <c r="U6121" s="1">
        <v>0.2</v>
      </c>
      <c r="V6121" s="9">
        <v>6.5538000000000007</v>
      </c>
    </row>
    <row r="6122" spans="1:22" ht="14.25" customHeight="1" x14ac:dyDescent="0.3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6">
        <v>409.21600000000001</v>
      </c>
      <c r="T6122" s="1">
        <v>8</v>
      </c>
      <c r="U6122" s="1">
        <v>0.2</v>
      </c>
      <c r="V6122" s="9">
        <v>61.38239999999999</v>
      </c>
    </row>
    <row r="6123" spans="1:22" ht="14.25" customHeight="1" x14ac:dyDescent="0.3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6">
        <v>72.588000000000008</v>
      </c>
      <c r="T6123" s="1">
        <v>2</v>
      </c>
      <c r="U6123" s="1">
        <v>0.7</v>
      </c>
      <c r="V6123" s="9">
        <v>-128.2388</v>
      </c>
    </row>
    <row r="6124" spans="1:22" ht="14.25" customHeight="1" x14ac:dyDescent="0.3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6">
        <v>61.567999999999998</v>
      </c>
      <c r="T6124" s="1">
        <v>2</v>
      </c>
      <c r="U6124" s="1">
        <v>0.2</v>
      </c>
      <c r="V6124" s="9">
        <v>4.6175999999999995</v>
      </c>
    </row>
    <row r="6125" spans="1:22" ht="14.25" customHeight="1" x14ac:dyDescent="0.3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6">
        <v>20.96</v>
      </c>
      <c r="T6125" s="1">
        <v>4</v>
      </c>
      <c r="U6125" s="1">
        <v>0.2</v>
      </c>
      <c r="V6125" s="9">
        <v>6.8119999999999994</v>
      </c>
    </row>
    <row r="6126" spans="1:22" ht="14.25" customHeight="1" x14ac:dyDescent="0.3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6">
        <v>44.75</v>
      </c>
      <c r="T6126" s="1">
        <v>5</v>
      </c>
      <c r="U6126" s="1">
        <v>0</v>
      </c>
      <c r="V6126" s="9">
        <v>8.5024999999999942</v>
      </c>
    </row>
    <row r="6127" spans="1:22" ht="14.25" customHeight="1" x14ac:dyDescent="0.3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6">
        <v>11.96</v>
      </c>
      <c r="T6127" s="1">
        <v>2</v>
      </c>
      <c r="U6127" s="1">
        <v>0</v>
      </c>
      <c r="V6127" s="9">
        <v>5.3819999999999997</v>
      </c>
    </row>
    <row r="6128" spans="1:22" ht="14.25" customHeight="1" x14ac:dyDescent="0.3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6">
        <v>3.9119999999999999</v>
      </c>
      <c r="T6128" s="1">
        <v>1</v>
      </c>
      <c r="U6128" s="1">
        <v>0.2</v>
      </c>
      <c r="V6128" s="9">
        <v>1.2713999999999996</v>
      </c>
    </row>
    <row r="6129" spans="1:22" ht="14.25" customHeight="1" x14ac:dyDescent="0.3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6">
        <v>327.99600000000004</v>
      </c>
      <c r="T6129" s="1">
        <v>6</v>
      </c>
      <c r="U6129" s="1">
        <v>0.1</v>
      </c>
      <c r="V6129" s="9">
        <v>54.666000000000011</v>
      </c>
    </row>
    <row r="6130" spans="1:22" ht="14.25" customHeight="1" x14ac:dyDescent="0.3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6">
        <v>49.408000000000001</v>
      </c>
      <c r="T6130" s="1">
        <v>4</v>
      </c>
      <c r="U6130" s="1">
        <v>0.2</v>
      </c>
      <c r="V6130" s="9">
        <v>18.527999999999999</v>
      </c>
    </row>
    <row r="6131" spans="1:22" ht="14.25" customHeight="1" x14ac:dyDescent="0.3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6">
        <v>53.25</v>
      </c>
      <c r="T6131" s="1">
        <v>3</v>
      </c>
      <c r="U6131" s="1">
        <v>0</v>
      </c>
      <c r="V6131" s="9">
        <v>20.767499999999998</v>
      </c>
    </row>
    <row r="6132" spans="1:22" ht="14.25" customHeight="1" x14ac:dyDescent="0.3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6">
        <v>3.76</v>
      </c>
      <c r="T6132" s="1">
        <v>2</v>
      </c>
      <c r="U6132" s="1">
        <v>0</v>
      </c>
      <c r="V6132" s="9">
        <v>1.3159999999999998</v>
      </c>
    </row>
    <row r="6133" spans="1:22" ht="14.25" customHeight="1" x14ac:dyDescent="0.3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6">
        <v>767.21400000000006</v>
      </c>
      <c r="T6133" s="1">
        <v>14</v>
      </c>
      <c r="U6133" s="1">
        <v>0.1</v>
      </c>
      <c r="V6133" s="9">
        <v>161.96739999999997</v>
      </c>
    </row>
    <row r="6134" spans="1:22" ht="14.25" customHeight="1" x14ac:dyDescent="0.3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6">
        <v>163.96</v>
      </c>
      <c r="T6134" s="1">
        <v>5</v>
      </c>
      <c r="U6134" s="1">
        <v>0.2</v>
      </c>
      <c r="V6134" s="9">
        <v>59.435499999999998</v>
      </c>
    </row>
    <row r="6135" spans="1:22" ht="14.25" customHeight="1" x14ac:dyDescent="0.3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6">
        <v>161.28</v>
      </c>
      <c r="T6135" s="1">
        <v>2</v>
      </c>
      <c r="U6135" s="1">
        <v>0.2</v>
      </c>
      <c r="V6135" s="9">
        <v>12.095999999999997</v>
      </c>
    </row>
    <row r="6136" spans="1:22" ht="14.25" customHeight="1" x14ac:dyDescent="0.3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6">
        <v>192.8</v>
      </c>
      <c r="T6136" s="1">
        <v>4</v>
      </c>
      <c r="U6136" s="1">
        <v>0</v>
      </c>
      <c r="V6136" s="9">
        <v>55.911999999999978</v>
      </c>
    </row>
    <row r="6137" spans="1:22" ht="14.25" customHeight="1" x14ac:dyDescent="0.3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6">
        <v>27.695999999999998</v>
      </c>
      <c r="T6137" s="1">
        <v>3</v>
      </c>
      <c r="U6137" s="1">
        <v>0.2</v>
      </c>
      <c r="V6137" s="9">
        <v>3.4619999999999997</v>
      </c>
    </row>
    <row r="6138" spans="1:22" ht="14.25" customHeight="1" x14ac:dyDescent="0.3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6">
        <v>73.163999999999987</v>
      </c>
      <c r="T6138" s="1">
        <v>6</v>
      </c>
      <c r="U6138" s="1">
        <v>0.8</v>
      </c>
      <c r="V6138" s="9">
        <v>-186.56820000000005</v>
      </c>
    </row>
    <row r="6139" spans="1:22" ht="14.25" customHeight="1" x14ac:dyDescent="0.3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6">
        <v>32.064</v>
      </c>
      <c r="T6139" s="1">
        <v>6</v>
      </c>
      <c r="U6139" s="1">
        <v>0.2</v>
      </c>
      <c r="V6139" s="9">
        <v>11.222399999999999</v>
      </c>
    </row>
    <row r="6140" spans="1:22" ht="14.25" customHeight="1" x14ac:dyDescent="0.3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6">
        <v>205.666</v>
      </c>
      <c r="T6140" s="1">
        <v>2</v>
      </c>
      <c r="U6140" s="1">
        <v>0.15</v>
      </c>
      <c r="V6140" s="9">
        <v>-12.097999999999999</v>
      </c>
    </row>
    <row r="6141" spans="1:22" ht="14.25" customHeight="1" x14ac:dyDescent="0.3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6">
        <v>115.44</v>
      </c>
      <c r="T6141" s="1">
        <v>3</v>
      </c>
      <c r="U6141" s="1">
        <v>0</v>
      </c>
      <c r="V6141" s="9">
        <v>30.014399999999998</v>
      </c>
    </row>
    <row r="6142" spans="1:22" ht="14.25" customHeight="1" x14ac:dyDescent="0.3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6">
        <v>274.8</v>
      </c>
      <c r="T6142" s="1">
        <v>5</v>
      </c>
      <c r="U6142" s="1">
        <v>0</v>
      </c>
      <c r="V6142" s="9">
        <v>134.65199999999999</v>
      </c>
    </row>
    <row r="6143" spans="1:22" ht="14.25" customHeight="1" x14ac:dyDescent="0.3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6">
        <v>195.64</v>
      </c>
      <c r="T6143" s="1">
        <v>4</v>
      </c>
      <c r="U6143" s="1">
        <v>0</v>
      </c>
      <c r="V6143" s="9">
        <v>3.9128000000000043</v>
      </c>
    </row>
    <row r="6144" spans="1:22" ht="14.25" customHeight="1" x14ac:dyDescent="0.3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6">
        <v>257.98</v>
      </c>
      <c r="T6144" s="1">
        <v>2</v>
      </c>
      <c r="U6144" s="1">
        <v>0</v>
      </c>
      <c r="V6144" s="9">
        <v>74.8142</v>
      </c>
    </row>
    <row r="6145" spans="1:22" ht="14.25" customHeight="1" x14ac:dyDescent="0.3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6">
        <v>119.03999999999999</v>
      </c>
      <c r="T6145" s="1">
        <v>6</v>
      </c>
      <c r="U6145" s="1">
        <v>0</v>
      </c>
      <c r="V6145" s="9">
        <v>48.806400000000011</v>
      </c>
    </row>
    <row r="6146" spans="1:22" ht="14.25" customHeight="1" x14ac:dyDescent="0.3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6">
        <v>20.07</v>
      </c>
      <c r="T6146" s="1">
        <v>3</v>
      </c>
      <c r="U6146" s="1">
        <v>0</v>
      </c>
      <c r="V6146" s="9">
        <v>9.2321999999999989</v>
      </c>
    </row>
    <row r="6147" spans="1:22" ht="14.25" customHeight="1" x14ac:dyDescent="0.3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6">
        <v>11.76</v>
      </c>
      <c r="T6147" s="1">
        <v>4</v>
      </c>
      <c r="U6147" s="1">
        <v>0</v>
      </c>
      <c r="V6147" s="9">
        <v>3.1752000000000002</v>
      </c>
    </row>
    <row r="6148" spans="1:22" ht="14.25" customHeight="1" x14ac:dyDescent="0.3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6">
        <v>11.76</v>
      </c>
      <c r="T6148" s="1">
        <v>4</v>
      </c>
      <c r="U6148" s="1">
        <v>0</v>
      </c>
      <c r="V6148" s="9">
        <v>3.1752000000000002</v>
      </c>
    </row>
    <row r="6149" spans="1:22" ht="14.25" customHeight="1" x14ac:dyDescent="0.3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6">
        <v>40.736000000000004</v>
      </c>
      <c r="T6149" s="1">
        <v>2</v>
      </c>
      <c r="U6149" s="1">
        <v>0.2</v>
      </c>
      <c r="V6149" s="9">
        <v>14.7668</v>
      </c>
    </row>
    <row r="6150" spans="1:22" ht="14.25" customHeight="1" x14ac:dyDescent="0.3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6">
        <v>201.584</v>
      </c>
      <c r="T6150" s="1">
        <v>2</v>
      </c>
      <c r="U6150" s="1">
        <v>0.2</v>
      </c>
      <c r="V6150" s="9">
        <v>12.599000000000004</v>
      </c>
    </row>
    <row r="6151" spans="1:22" ht="14.25" customHeight="1" x14ac:dyDescent="0.3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6">
        <v>340.70400000000006</v>
      </c>
      <c r="T6151" s="1">
        <v>6</v>
      </c>
      <c r="U6151" s="1">
        <v>0.2</v>
      </c>
      <c r="V6151" s="9">
        <v>-34.070400000000006</v>
      </c>
    </row>
    <row r="6152" spans="1:22" ht="14.25" customHeight="1" x14ac:dyDescent="0.3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6">
        <v>354.90000000000003</v>
      </c>
      <c r="T6152" s="1">
        <v>5</v>
      </c>
      <c r="U6152" s="1">
        <v>0</v>
      </c>
      <c r="V6152" s="9">
        <v>88.725000000000023</v>
      </c>
    </row>
    <row r="6153" spans="1:22" ht="14.25" customHeight="1" x14ac:dyDescent="0.3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6">
        <v>1198.33</v>
      </c>
      <c r="T6153" s="1">
        <v>10</v>
      </c>
      <c r="U6153" s="1">
        <v>0.15</v>
      </c>
      <c r="V6153" s="9">
        <v>70.490000000000009</v>
      </c>
    </row>
    <row r="6154" spans="1:22" ht="14.25" customHeight="1" x14ac:dyDescent="0.3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6">
        <v>87.92</v>
      </c>
      <c r="T6154" s="1">
        <v>4</v>
      </c>
      <c r="U6154" s="1">
        <v>0</v>
      </c>
      <c r="V6154" s="9">
        <v>0.87919999999999732</v>
      </c>
    </row>
    <row r="6155" spans="1:22" ht="14.25" customHeight="1" x14ac:dyDescent="0.3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6">
        <v>51.967999999999996</v>
      </c>
      <c r="T6155" s="1">
        <v>2</v>
      </c>
      <c r="U6155" s="1">
        <v>0.2</v>
      </c>
      <c r="V6155" s="9">
        <v>10.393599999999998</v>
      </c>
    </row>
    <row r="6156" spans="1:22" ht="14.25" customHeight="1" x14ac:dyDescent="0.3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6">
        <v>51.336000000000006</v>
      </c>
      <c r="T6156" s="1">
        <v>3</v>
      </c>
      <c r="U6156" s="1">
        <v>0.2</v>
      </c>
      <c r="V6156" s="9">
        <v>5.7752999999999961</v>
      </c>
    </row>
    <row r="6157" spans="1:22" ht="14.25" customHeight="1" x14ac:dyDescent="0.3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6">
        <v>332.70400000000001</v>
      </c>
      <c r="T6157" s="1">
        <v>1</v>
      </c>
      <c r="U6157" s="1">
        <v>0.2</v>
      </c>
      <c r="V6157" s="9">
        <v>33.270399999999981</v>
      </c>
    </row>
    <row r="6158" spans="1:22" ht="14.25" customHeight="1" x14ac:dyDescent="0.3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6">
        <v>42.408000000000008</v>
      </c>
      <c r="T6158" s="1">
        <v>3</v>
      </c>
      <c r="U6158" s="1">
        <v>0.2</v>
      </c>
      <c r="V6158" s="9">
        <v>9.5418000000000003</v>
      </c>
    </row>
    <row r="6159" spans="1:22" ht="14.25" customHeight="1" x14ac:dyDescent="0.3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6">
        <v>81.539999999999992</v>
      </c>
      <c r="T6159" s="1">
        <v>3</v>
      </c>
      <c r="U6159" s="1">
        <v>0</v>
      </c>
      <c r="V6159" s="9">
        <v>38.323799999999999</v>
      </c>
    </row>
    <row r="6160" spans="1:22" ht="14.25" customHeight="1" x14ac:dyDescent="0.3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6">
        <v>167.28</v>
      </c>
      <c r="T6160" s="1">
        <v>12</v>
      </c>
      <c r="U6160" s="1">
        <v>0</v>
      </c>
      <c r="V6160" s="9">
        <v>23.419200000000011</v>
      </c>
    </row>
    <row r="6161" spans="1:22" ht="14.25" customHeight="1" x14ac:dyDescent="0.3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6">
        <v>772.68</v>
      </c>
      <c r="T6161" s="1">
        <v>4</v>
      </c>
      <c r="U6161" s="1">
        <v>0</v>
      </c>
      <c r="V6161" s="9">
        <v>108.17520000000002</v>
      </c>
    </row>
    <row r="6162" spans="1:22" ht="14.25" customHeight="1" x14ac:dyDescent="0.3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6">
        <v>323.97600000000006</v>
      </c>
      <c r="T6162" s="1">
        <v>3</v>
      </c>
      <c r="U6162" s="1">
        <v>0.2</v>
      </c>
      <c r="V6162" s="9">
        <v>28.347899999999981</v>
      </c>
    </row>
    <row r="6163" spans="1:22" ht="14.25" customHeight="1" x14ac:dyDescent="0.3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6">
        <v>11.808</v>
      </c>
      <c r="T6163" s="1">
        <v>4</v>
      </c>
      <c r="U6163" s="1">
        <v>0.2</v>
      </c>
      <c r="V6163" s="9">
        <v>3.9851999999999999</v>
      </c>
    </row>
    <row r="6164" spans="1:22" ht="14.25" customHeight="1" x14ac:dyDescent="0.3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6">
        <v>26.160000000000004</v>
      </c>
      <c r="T6164" s="1">
        <v>3</v>
      </c>
      <c r="U6164" s="1">
        <v>0.2</v>
      </c>
      <c r="V6164" s="9">
        <v>1.961999999999998</v>
      </c>
    </row>
    <row r="6165" spans="1:22" ht="14.25" customHeight="1" x14ac:dyDescent="0.3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6">
        <v>33.57</v>
      </c>
      <c r="T6165" s="1">
        <v>5</v>
      </c>
      <c r="U6165" s="1">
        <v>0.7</v>
      </c>
      <c r="V6165" s="9">
        <v>-25.737000000000002</v>
      </c>
    </row>
    <row r="6166" spans="1:22" ht="14.25" customHeight="1" x14ac:dyDescent="0.3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6">
        <v>4.9920000000000009</v>
      </c>
      <c r="T6166" s="1">
        <v>3</v>
      </c>
      <c r="U6166" s="1">
        <v>0.2</v>
      </c>
      <c r="V6166" s="9">
        <v>1.3728000000000002</v>
      </c>
    </row>
    <row r="6167" spans="1:22" ht="14.25" customHeight="1" x14ac:dyDescent="0.3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6">
        <v>20.016000000000002</v>
      </c>
      <c r="T6167" s="1">
        <v>3</v>
      </c>
      <c r="U6167" s="1">
        <v>0.2</v>
      </c>
      <c r="V6167" s="9">
        <v>5.5044000000000013</v>
      </c>
    </row>
    <row r="6168" spans="1:22" ht="14.25" customHeight="1" x14ac:dyDescent="0.3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6">
        <v>170.24</v>
      </c>
      <c r="T6168" s="1">
        <v>2</v>
      </c>
      <c r="U6168" s="1">
        <v>0.2</v>
      </c>
      <c r="V6168" s="9">
        <v>53.199999999999989</v>
      </c>
    </row>
    <row r="6169" spans="1:22" ht="14.25" customHeight="1" x14ac:dyDescent="0.3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6">
        <v>117.456</v>
      </c>
      <c r="T6169" s="1">
        <v>3</v>
      </c>
      <c r="U6169" s="1">
        <v>0.2</v>
      </c>
      <c r="V6169" s="9">
        <v>44.045999999999992</v>
      </c>
    </row>
    <row r="6170" spans="1:22" ht="14.25" customHeight="1" x14ac:dyDescent="0.3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6">
        <v>22.96</v>
      </c>
      <c r="T6170" s="1">
        <v>2</v>
      </c>
      <c r="U6170" s="1">
        <v>0</v>
      </c>
      <c r="V6170" s="9">
        <v>11.250400000000001</v>
      </c>
    </row>
    <row r="6171" spans="1:22" ht="14.25" customHeight="1" x14ac:dyDescent="0.3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6">
        <v>13.36</v>
      </c>
      <c r="T6171" s="1">
        <v>2</v>
      </c>
      <c r="U6171" s="1">
        <v>0</v>
      </c>
      <c r="V6171" s="9">
        <v>6.4127999999999998</v>
      </c>
    </row>
    <row r="6172" spans="1:22" ht="14.25" customHeight="1" x14ac:dyDescent="0.3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6">
        <v>34.248000000000005</v>
      </c>
      <c r="T6172" s="1">
        <v>3</v>
      </c>
      <c r="U6172" s="1">
        <v>0.2</v>
      </c>
      <c r="V6172" s="9">
        <v>11.558699999999998</v>
      </c>
    </row>
    <row r="6173" spans="1:22" ht="14.25" customHeight="1" x14ac:dyDescent="0.3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6">
        <v>3.52</v>
      </c>
      <c r="T6173" s="1">
        <v>2</v>
      </c>
      <c r="U6173" s="1">
        <v>0</v>
      </c>
      <c r="V6173" s="9">
        <v>1.0207999999999999</v>
      </c>
    </row>
    <row r="6174" spans="1:22" ht="14.25" customHeight="1" x14ac:dyDescent="0.3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6">
        <v>26.7</v>
      </c>
      <c r="T6174" s="1">
        <v>5</v>
      </c>
      <c r="U6174" s="1">
        <v>0</v>
      </c>
      <c r="V6174" s="9">
        <v>12.548999999999999</v>
      </c>
    </row>
    <row r="6175" spans="1:22" ht="14.25" customHeight="1" x14ac:dyDescent="0.3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6">
        <v>21.2</v>
      </c>
      <c r="T6175" s="1">
        <v>2</v>
      </c>
      <c r="U6175" s="1">
        <v>0</v>
      </c>
      <c r="V6175" s="9">
        <v>9.1160000000000014</v>
      </c>
    </row>
    <row r="6176" spans="1:22" ht="14.25" customHeight="1" x14ac:dyDescent="0.3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6">
        <v>838.38</v>
      </c>
      <c r="T6176" s="1">
        <v>2</v>
      </c>
      <c r="U6176" s="1">
        <v>0</v>
      </c>
      <c r="V6176" s="9">
        <v>226.36260000000004</v>
      </c>
    </row>
    <row r="6177" spans="1:22" ht="14.25" customHeight="1" x14ac:dyDescent="0.3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6">
        <v>1690.04</v>
      </c>
      <c r="T6177" s="1">
        <v>4</v>
      </c>
      <c r="U6177" s="1">
        <v>0</v>
      </c>
      <c r="V6177" s="9">
        <v>422.51</v>
      </c>
    </row>
    <row r="6178" spans="1:22" ht="14.25" customHeight="1" x14ac:dyDescent="0.3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6">
        <v>85.96</v>
      </c>
      <c r="T6178" s="1">
        <v>7</v>
      </c>
      <c r="U6178" s="1">
        <v>0</v>
      </c>
      <c r="V6178" s="9">
        <v>24.068799999999996</v>
      </c>
    </row>
    <row r="6179" spans="1:22" ht="14.25" customHeight="1" x14ac:dyDescent="0.3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6">
        <v>121.96</v>
      </c>
      <c r="T6179" s="1">
        <v>2</v>
      </c>
      <c r="U6179" s="1">
        <v>0</v>
      </c>
      <c r="V6179" s="9">
        <v>57.32119999999999</v>
      </c>
    </row>
    <row r="6180" spans="1:22" ht="14.25" customHeight="1" x14ac:dyDescent="0.3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6">
        <v>23.92</v>
      </c>
      <c r="T6180" s="1">
        <v>4</v>
      </c>
      <c r="U6180" s="1">
        <v>0</v>
      </c>
      <c r="V6180" s="9">
        <v>11.720800000000001</v>
      </c>
    </row>
    <row r="6181" spans="1:22" ht="14.25" customHeight="1" x14ac:dyDescent="0.3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6">
        <v>63.96</v>
      </c>
      <c r="T6181" s="1">
        <v>2</v>
      </c>
      <c r="U6181" s="1">
        <v>0</v>
      </c>
      <c r="V6181" s="9">
        <v>6.3960000000000008</v>
      </c>
    </row>
    <row r="6182" spans="1:22" ht="14.25" customHeight="1" x14ac:dyDescent="0.3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6">
        <v>629.94999999999993</v>
      </c>
      <c r="T6182" s="1">
        <v>5</v>
      </c>
      <c r="U6182" s="1">
        <v>0</v>
      </c>
      <c r="V6182" s="9">
        <v>176.38600000000002</v>
      </c>
    </row>
    <row r="6183" spans="1:22" ht="14.25" customHeight="1" x14ac:dyDescent="0.3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6">
        <v>113.72999999999999</v>
      </c>
      <c r="T6183" s="1">
        <v>3</v>
      </c>
      <c r="U6183" s="1">
        <v>0</v>
      </c>
      <c r="V6183" s="9">
        <v>32.981699999999989</v>
      </c>
    </row>
    <row r="6184" spans="1:22" ht="14.25" customHeight="1" x14ac:dyDescent="0.3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6">
        <v>14.6</v>
      </c>
      <c r="T6184" s="1">
        <v>2</v>
      </c>
      <c r="U6184" s="1">
        <v>0</v>
      </c>
      <c r="V6184" s="9">
        <v>6.8619999999999992</v>
      </c>
    </row>
    <row r="6185" spans="1:22" ht="14.25" customHeight="1" x14ac:dyDescent="0.3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6">
        <v>887.84</v>
      </c>
      <c r="T6185" s="1">
        <v>8</v>
      </c>
      <c r="U6185" s="1">
        <v>0</v>
      </c>
      <c r="V6185" s="9">
        <v>17.756799999999998</v>
      </c>
    </row>
    <row r="6186" spans="1:22" ht="14.25" customHeight="1" x14ac:dyDescent="0.3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6">
        <v>403.92</v>
      </c>
      <c r="T6186" s="1">
        <v>5</v>
      </c>
      <c r="U6186" s="1">
        <v>0.2</v>
      </c>
      <c r="V6186" s="9">
        <v>25.245000000000019</v>
      </c>
    </row>
    <row r="6187" spans="1:22" ht="14.25" customHeight="1" x14ac:dyDescent="0.3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6">
        <v>106.8</v>
      </c>
      <c r="T6187" s="1">
        <v>10</v>
      </c>
      <c r="U6187" s="1">
        <v>0.2</v>
      </c>
      <c r="V6187" s="9">
        <v>10.679999999999996</v>
      </c>
    </row>
    <row r="6188" spans="1:22" ht="14.25" customHeight="1" x14ac:dyDescent="0.3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6">
        <v>70.949999999999989</v>
      </c>
      <c r="T6188" s="1">
        <v>3</v>
      </c>
      <c r="U6188" s="1">
        <v>0</v>
      </c>
      <c r="V6188" s="9">
        <v>20.575499999999998</v>
      </c>
    </row>
    <row r="6189" spans="1:22" ht="14.25" customHeight="1" x14ac:dyDescent="0.3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6">
        <v>34.944000000000003</v>
      </c>
      <c r="T6189" s="1">
        <v>6</v>
      </c>
      <c r="U6189" s="1">
        <v>0.2</v>
      </c>
      <c r="V6189" s="9">
        <v>11.793599999999998</v>
      </c>
    </row>
    <row r="6190" spans="1:22" ht="14.25" customHeight="1" x14ac:dyDescent="0.3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6">
        <v>119.03999999999999</v>
      </c>
      <c r="T6190" s="1">
        <v>6</v>
      </c>
      <c r="U6190" s="1">
        <v>0</v>
      </c>
      <c r="V6190" s="9">
        <v>35.711999999999989</v>
      </c>
    </row>
    <row r="6191" spans="1:22" ht="14.25" customHeight="1" x14ac:dyDescent="0.3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6">
        <v>383.84000000000003</v>
      </c>
      <c r="T6191" s="1">
        <v>4</v>
      </c>
      <c r="U6191" s="1">
        <v>0.2</v>
      </c>
      <c r="V6191" s="9">
        <v>47.97999999999999</v>
      </c>
    </row>
    <row r="6192" spans="1:22" ht="14.25" customHeight="1" x14ac:dyDescent="0.3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6">
        <v>799.56000000000006</v>
      </c>
      <c r="T6192" s="1">
        <v>9</v>
      </c>
      <c r="U6192" s="1">
        <v>0</v>
      </c>
      <c r="V6192" s="9">
        <v>207.88559999999998</v>
      </c>
    </row>
    <row r="6193" spans="1:22" ht="14.25" customHeight="1" x14ac:dyDescent="0.3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6">
        <v>31.44</v>
      </c>
      <c r="T6193" s="1">
        <v>3</v>
      </c>
      <c r="U6193" s="1">
        <v>0</v>
      </c>
      <c r="V6193" s="9">
        <v>8.4888000000000012</v>
      </c>
    </row>
    <row r="6194" spans="1:22" ht="14.25" customHeight="1" x14ac:dyDescent="0.3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6">
        <v>25.920000000000005</v>
      </c>
      <c r="T6194" s="1">
        <v>5</v>
      </c>
      <c r="U6194" s="1">
        <v>0.2</v>
      </c>
      <c r="V6194" s="9">
        <v>9.0719999999999992</v>
      </c>
    </row>
    <row r="6195" spans="1:22" ht="14.25" customHeight="1" x14ac:dyDescent="0.3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6">
        <v>6.3299999999999992</v>
      </c>
      <c r="T6195" s="1">
        <v>5</v>
      </c>
      <c r="U6195" s="1">
        <v>0.8</v>
      </c>
      <c r="V6195" s="9">
        <v>-9.8114999999999988</v>
      </c>
    </row>
    <row r="6196" spans="1:22" ht="14.25" customHeight="1" x14ac:dyDescent="0.3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6">
        <v>75.88</v>
      </c>
      <c r="T6196" s="1">
        <v>5</v>
      </c>
      <c r="U6196" s="1">
        <v>0.2</v>
      </c>
      <c r="V6196" s="9">
        <v>26.557999999999993</v>
      </c>
    </row>
    <row r="6197" spans="1:22" ht="14.25" customHeight="1" x14ac:dyDescent="0.3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6">
        <v>329.988</v>
      </c>
      <c r="T6197" s="1">
        <v>2</v>
      </c>
      <c r="U6197" s="1">
        <v>0.4</v>
      </c>
      <c r="V6197" s="9">
        <v>-76.997200000000021</v>
      </c>
    </row>
    <row r="6198" spans="1:22" ht="14.25" customHeight="1" x14ac:dyDescent="0.3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6">
        <v>71.376000000000005</v>
      </c>
      <c r="T6198" s="1">
        <v>3</v>
      </c>
      <c r="U6198" s="1">
        <v>0.2</v>
      </c>
      <c r="V6198" s="9">
        <v>-4.460999999999995</v>
      </c>
    </row>
    <row r="6199" spans="1:22" ht="14.25" customHeight="1" x14ac:dyDescent="0.3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6">
        <v>63.769999999999996</v>
      </c>
      <c r="T6199" s="1">
        <v>7</v>
      </c>
      <c r="U6199" s="1">
        <v>0</v>
      </c>
      <c r="V6199" s="9">
        <v>28.696499999999993</v>
      </c>
    </row>
    <row r="6200" spans="1:22" ht="14.25" customHeight="1" x14ac:dyDescent="0.3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6">
        <v>50.97</v>
      </c>
      <c r="T6200" s="1">
        <v>3</v>
      </c>
      <c r="U6200" s="1">
        <v>0</v>
      </c>
      <c r="V6200" s="9">
        <v>13.252199999999997</v>
      </c>
    </row>
    <row r="6201" spans="1:22" ht="14.25" customHeight="1" x14ac:dyDescent="0.3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6">
        <v>96.08</v>
      </c>
      <c r="T6201" s="1">
        <v>2</v>
      </c>
      <c r="U6201" s="1">
        <v>0</v>
      </c>
      <c r="V6201" s="9">
        <v>46.118399999999994</v>
      </c>
    </row>
    <row r="6202" spans="1:22" ht="14.25" customHeight="1" x14ac:dyDescent="0.3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6">
        <v>1439.9680000000001</v>
      </c>
      <c r="T6202" s="1">
        <v>4</v>
      </c>
      <c r="U6202" s="1">
        <v>0.2</v>
      </c>
      <c r="V6202" s="9">
        <v>485.98919999999993</v>
      </c>
    </row>
    <row r="6203" spans="1:22" ht="14.25" customHeight="1" x14ac:dyDescent="0.3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6">
        <v>43.56</v>
      </c>
      <c r="T6203" s="1">
        <v>3</v>
      </c>
      <c r="U6203" s="1">
        <v>0.2</v>
      </c>
      <c r="V6203" s="9">
        <v>-4.9004999999999974</v>
      </c>
    </row>
    <row r="6204" spans="1:22" ht="14.25" customHeight="1" x14ac:dyDescent="0.3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6">
        <v>563.91999999999996</v>
      </c>
      <c r="T6204" s="1">
        <v>5</v>
      </c>
      <c r="U6204" s="1">
        <v>0.2</v>
      </c>
      <c r="V6204" s="9">
        <v>7.0489999999999498</v>
      </c>
    </row>
    <row r="6205" spans="1:22" ht="14.25" customHeight="1" x14ac:dyDescent="0.3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6">
        <v>235.15199999999999</v>
      </c>
      <c r="T6205" s="1">
        <v>8</v>
      </c>
      <c r="U6205" s="1">
        <v>0.4</v>
      </c>
      <c r="V6205" s="9">
        <v>-47.030399999999986</v>
      </c>
    </row>
    <row r="6206" spans="1:22" ht="14.25" customHeight="1" x14ac:dyDescent="0.3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6">
        <v>7.7120000000000006</v>
      </c>
      <c r="T6206" s="1">
        <v>2</v>
      </c>
      <c r="U6206" s="1">
        <v>0.2</v>
      </c>
      <c r="V6206" s="9">
        <v>1.7352000000000005</v>
      </c>
    </row>
    <row r="6207" spans="1:22" ht="14.25" customHeight="1" x14ac:dyDescent="0.3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6">
        <v>51.016000000000005</v>
      </c>
      <c r="T6207" s="1">
        <v>7</v>
      </c>
      <c r="U6207" s="1">
        <v>0.2</v>
      </c>
      <c r="V6207" s="9">
        <v>15.942499999999992</v>
      </c>
    </row>
    <row r="6208" spans="1:22" ht="14.25" customHeight="1" x14ac:dyDescent="0.3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6">
        <v>25.248000000000001</v>
      </c>
      <c r="T6208" s="1">
        <v>4</v>
      </c>
      <c r="U6208" s="1">
        <v>0.2</v>
      </c>
      <c r="V6208" s="9">
        <v>7.8899999999999979</v>
      </c>
    </row>
    <row r="6209" spans="1:22" ht="14.25" customHeight="1" x14ac:dyDescent="0.3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6">
        <v>56.686</v>
      </c>
      <c r="T6209" s="1">
        <v>1</v>
      </c>
      <c r="U6209" s="1">
        <v>0.3</v>
      </c>
      <c r="V6209" s="9">
        <v>-14.576399999999996</v>
      </c>
    </row>
    <row r="6210" spans="1:22" ht="14.25" customHeight="1" x14ac:dyDescent="0.3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6">
        <v>51.168000000000006</v>
      </c>
      <c r="T6210" s="1">
        <v>2</v>
      </c>
      <c r="U6210" s="1">
        <v>0.2</v>
      </c>
      <c r="V6210" s="9">
        <v>-6.3960000000000008</v>
      </c>
    </row>
    <row r="6211" spans="1:22" ht="14.25" customHeight="1" x14ac:dyDescent="0.3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6">
        <v>2793.5280000000002</v>
      </c>
      <c r="T6211" s="1">
        <v>9</v>
      </c>
      <c r="U6211" s="1">
        <v>0.2</v>
      </c>
      <c r="V6211" s="9">
        <v>942.81569999999988</v>
      </c>
    </row>
    <row r="6212" spans="1:22" ht="14.25" customHeight="1" x14ac:dyDescent="0.3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6">
        <v>1000.0200000000001</v>
      </c>
      <c r="T6212" s="1">
        <v>7</v>
      </c>
      <c r="U6212" s="1">
        <v>0</v>
      </c>
      <c r="V6212" s="9">
        <v>290.00579999999991</v>
      </c>
    </row>
    <row r="6213" spans="1:22" ht="14.25" customHeight="1" x14ac:dyDescent="0.3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6">
        <v>65.94</v>
      </c>
      <c r="T6213" s="1">
        <v>3</v>
      </c>
      <c r="U6213" s="1">
        <v>0</v>
      </c>
      <c r="V6213" s="9">
        <v>22.419600000000003</v>
      </c>
    </row>
    <row r="6214" spans="1:22" ht="14.25" customHeight="1" x14ac:dyDescent="0.3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6">
        <v>18.240000000000002</v>
      </c>
      <c r="T6214" s="1">
        <v>3</v>
      </c>
      <c r="U6214" s="1">
        <v>0</v>
      </c>
      <c r="V6214" s="9">
        <v>9.120000000000001</v>
      </c>
    </row>
    <row r="6215" spans="1:22" ht="14.25" customHeight="1" x14ac:dyDescent="0.3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6">
        <v>76.12</v>
      </c>
      <c r="T6215" s="1">
        <v>2</v>
      </c>
      <c r="U6215" s="1">
        <v>0</v>
      </c>
      <c r="V6215" s="9">
        <v>22.074799999999996</v>
      </c>
    </row>
    <row r="6216" spans="1:22" ht="14.25" customHeight="1" x14ac:dyDescent="0.3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6">
        <v>7.64</v>
      </c>
      <c r="T6216" s="1">
        <v>1</v>
      </c>
      <c r="U6216" s="1">
        <v>0</v>
      </c>
      <c r="V6216" s="9">
        <v>3.7435999999999998</v>
      </c>
    </row>
    <row r="6217" spans="1:22" ht="14.25" customHeight="1" x14ac:dyDescent="0.3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6">
        <v>68.16</v>
      </c>
      <c r="T6217" s="1">
        <v>3</v>
      </c>
      <c r="U6217" s="1">
        <v>0</v>
      </c>
      <c r="V6217" s="9">
        <v>27.945600000000002</v>
      </c>
    </row>
    <row r="6218" spans="1:22" ht="14.25" customHeight="1" x14ac:dyDescent="0.3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6">
        <v>62.24</v>
      </c>
      <c r="T6218" s="1">
        <v>8</v>
      </c>
      <c r="U6218" s="1">
        <v>0</v>
      </c>
      <c r="V6218" s="9">
        <v>29.252800000000001</v>
      </c>
    </row>
    <row r="6219" spans="1:22" ht="14.25" customHeight="1" x14ac:dyDescent="0.3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6">
        <v>29.97</v>
      </c>
      <c r="T6219" s="1">
        <v>3</v>
      </c>
      <c r="U6219" s="1">
        <v>0</v>
      </c>
      <c r="V6219" s="9">
        <v>0.29969999999999963</v>
      </c>
    </row>
    <row r="6220" spans="1:22" ht="14.25" customHeight="1" x14ac:dyDescent="0.3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6">
        <v>125.69999999999999</v>
      </c>
      <c r="T6220" s="1">
        <v>6</v>
      </c>
      <c r="U6220" s="1">
        <v>0</v>
      </c>
      <c r="V6220" s="9">
        <v>35.195999999999998</v>
      </c>
    </row>
    <row r="6221" spans="1:22" ht="14.25" customHeight="1" x14ac:dyDescent="0.3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6">
        <v>191.98</v>
      </c>
      <c r="T6221" s="1">
        <v>2</v>
      </c>
      <c r="U6221" s="1">
        <v>0</v>
      </c>
      <c r="V6221" s="9">
        <v>51.834599999999995</v>
      </c>
    </row>
    <row r="6222" spans="1:22" ht="14.25" customHeight="1" x14ac:dyDescent="0.3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6">
        <v>20.86</v>
      </c>
      <c r="T6222" s="1">
        <v>7</v>
      </c>
      <c r="U6222" s="1">
        <v>0</v>
      </c>
      <c r="V6222" s="9">
        <v>1.4601999999999977</v>
      </c>
    </row>
    <row r="6223" spans="1:22" ht="14.25" customHeight="1" x14ac:dyDescent="0.3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6">
        <v>56.699999999999996</v>
      </c>
      <c r="T6223" s="1">
        <v>9</v>
      </c>
      <c r="U6223" s="1">
        <v>0</v>
      </c>
      <c r="V6223" s="9">
        <v>26.081999999999997</v>
      </c>
    </row>
    <row r="6224" spans="1:22" ht="14.25" customHeight="1" x14ac:dyDescent="0.3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6">
        <v>72.703999999999994</v>
      </c>
      <c r="T6224" s="1">
        <v>4</v>
      </c>
      <c r="U6224" s="1">
        <v>0.2</v>
      </c>
      <c r="V6224" s="9">
        <v>19.084800000000005</v>
      </c>
    </row>
    <row r="6225" spans="1:22" ht="14.25" customHeight="1" x14ac:dyDescent="0.3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6">
        <v>12.263999999999999</v>
      </c>
      <c r="T6225" s="1">
        <v>7</v>
      </c>
      <c r="U6225" s="1">
        <v>0.2</v>
      </c>
      <c r="V6225" s="9">
        <v>1.0730999999999993</v>
      </c>
    </row>
    <row r="6226" spans="1:22" ht="14.25" customHeight="1" x14ac:dyDescent="0.3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6">
        <v>218.35200000000003</v>
      </c>
      <c r="T6226" s="1">
        <v>3</v>
      </c>
      <c r="U6226" s="1">
        <v>0.2</v>
      </c>
      <c r="V6226" s="9">
        <v>-54.588000000000008</v>
      </c>
    </row>
    <row r="6227" spans="1:22" ht="14.25" customHeight="1" x14ac:dyDescent="0.3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6">
        <v>66.294000000000011</v>
      </c>
      <c r="T6227" s="1">
        <v>1</v>
      </c>
      <c r="U6227" s="1">
        <v>0.7</v>
      </c>
      <c r="V6227" s="9">
        <v>-103.86059999999998</v>
      </c>
    </row>
    <row r="6228" spans="1:22" ht="14.25" customHeight="1" x14ac:dyDescent="0.3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6">
        <v>291.16800000000001</v>
      </c>
      <c r="T6228" s="1">
        <v>4</v>
      </c>
      <c r="U6228" s="1">
        <v>0.2</v>
      </c>
      <c r="V6228" s="9">
        <v>-14.558399999999978</v>
      </c>
    </row>
    <row r="6229" spans="1:22" ht="14.25" customHeight="1" x14ac:dyDescent="0.3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6">
        <v>88.77600000000001</v>
      </c>
      <c r="T6229" s="1">
        <v>3</v>
      </c>
      <c r="U6229" s="1">
        <v>0.2</v>
      </c>
      <c r="V6229" s="9">
        <v>7.7679000000000009</v>
      </c>
    </row>
    <row r="6230" spans="1:22" ht="14.25" customHeight="1" x14ac:dyDescent="0.3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6">
        <v>110.376</v>
      </c>
      <c r="T6230" s="1">
        <v>4</v>
      </c>
      <c r="U6230" s="1">
        <v>0.4</v>
      </c>
      <c r="V6230" s="9">
        <v>-20.235600000000005</v>
      </c>
    </row>
    <row r="6231" spans="1:22" ht="14.25" customHeight="1" x14ac:dyDescent="0.3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6">
        <v>55.176000000000002</v>
      </c>
      <c r="T6231" s="1">
        <v>3</v>
      </c>
      <c r="U6231" s="1">
        <v>0.2</v>
      </c>
      <c r="V6231" s="9">
        <v>15.863099999999999</v>
      </c>
    </row>
    <row r="6232" spans="1:22" ht="14.25" customHeight="1" x14ac:dyDescent="0.3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6">
        <v>30.32</v>
      </c>
      <c r="T6232" s="1">
        <v>4</v>
      </c>
      <c r="U6232" s="1">
        <v>0</v>
      </c>
      <c r="V6232" s="9">
        <v>11.8248</v>
      </c>
    </row>
    <row r="6233" spans="1:22" ht="14.25" customHeight="1" x14ac:dyDescent="0.3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6">
        <v>177.56800000000001</v>
      </c>
      <c r="T6233" s="1">
        <v>2</v>
      </c>
      <c r="U6233" s="1">
        <v>0.2</v>
      </c>
      <c r="V6233" s="9">
        <v>8.8783999999999921</v>
      </c>
    </row>
    <row r="6234" spans="1:22" ht="14.25" customHeight="1" x14ac:dyDescent="0.3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6">
        <v>19.440000000000001</v>
      </c>
      <c r="T6234" s="1">
        <v>3</v>
      </c>
      <c r="U6234" s="1">
        <v>0</v>
      </c>
      <c r="V6234" s="9">
        <v>9.3312000000000008</v>
      </c>
    </row>
    <row r="6235" spans="1:22" ht="14.25" customHeight="1" x14ac:dyDescent="0.3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6">
        <v>71.28</v>
      </c>
      <c r="T6235" s="1">
        <v>11</v>
      </c>
      <c r="U6235" s="1">
        <v>0</v>
      </c>
      <c r="V6235" s="9">
        <v>34.214400000000005</v>
      </c>
    </row>
    <row r="6236" spans="1:22" ht="14.25" customHeight="1" x14ac:dyDescent="0.3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6">
        <v>1471.96</v>
      </c>
      <c r="T6236" s="1">
        <v>5</v>
      </c>
      <c r="U6236" s="1">
        <v>0.2</v>
      </c>
      <c r="V6236" s="9">
        <v>459.98749999999995</v>
      </c>
    </row>
    <row r="6237" spans="1:22" ht="14.25" customHeight="1" x14ac:dyDescent="0.3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6">
        <v>79.959999999999994</v>
      </c>
      <c r="T6237" s="1">
        <v>5</v>
      </c>
      <c r="U6237" s="1">
        <v>0.2</v>
      </c>
      <c r="V6237" s="9">
        <v>-17.991000000000003</v>
      </c>
    </row>
    <row r="6238" spans="1:22" ht="14.25" customHeight="1" x14ac:dyDescent="0.3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6">
        <v>57.576000000000001</v>
      </c>
      <c r="T6238" s="1">
        <v>3</v>
      </c>
      <c r="U6238" s="1">
        <v>0.2</v>
      </c>
      <c r="V6238" s="9">
        <v>21.591000000000001</v>
      </c>
    </row>
    <row r="6239" spans="1:22" ht="14.25" customHeight="1" x14ac:dyDescent="0.3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6">
        <v>26.336000000000002</v>
      </c>
      <c r="T6239" s="1">
        <v>4</v>
      </c>
      <c r="U6239" s="1">
        <v>0.2</v>
      </c>
      <c r="V6239" s="9">
        <v>9.2176000000000009</v>
      </c>
    </row>
    <row r="6240" spans="1:22" ht="14.25" customHeight="1" x14ac:dyDescent="0.3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6">
        <v>166.5</v>
      </c>
      <c r="T6240" s="1">
        <v>3</v>
      </c>
      <c r="U6240" s="1">
        <v>0</v>
      </c>
      <c r="V6240" s="9">
        <v>21.64500000000001</v>
      </c>
    </row>
    <row r="6241" spans="1:22" ht="14.25" customHeight="1" x14ac:dyDescent="0.3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6">
        <v>360.38</v>
      </c>
      <c r="T6241" s="1">
        <v>2</v>
      </c>
      <c r="U6241" s="1">
        <v>0</v>
      </c>
      <c r="V6241" s="9">
        <v>93.698800000000006</v>
      </c>
    </row>
    <row r="6242" spans="1:22" ht="14.25" customHeight="1" x14ac:dyDescent="0.3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6">
        <v>11.744</v>
      </c>
      <c r="T6242" s="1">
        <v>1</v>
      </c>
      <c r="U6242" s="1">
        <v>0.2</v>
      </c>
      <c r="V6242" s="9">
        <v>3.8167999999999997</v>
      </c>
    </row>
    <row r="6243" spans="1:22" ht="14.25" customHeight="1" x14ac:dyDescent="0.3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6">
        <v>247.44</v>
      </c>
      <c r="T6243" s="1">
        <v>8</v>
      </c>
      <c r="U6243" s="1">
        <v>0</v>
      </c>
      <c r="V6243" s="9">
        <v>101.4504</v>
      </c>
    </row>
    <row r="6244" spans="1:22" ht="14.25" customHeight="1" x14ac:dyDescent="0.3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6">
        <v>18.240000000000002</v>
      </c>
      <c r="T6244" s="1">
        <v>2</v>
      </c>
      <c r="U6244" s="1">
        <v>0.7</v>
      </c>
      <c r="V6244" s="9">
        <v>-14.591999999999999</v>
      </c>
    </row>
    <row r="6245" spans="1:22" ht="14.25" customHeight="1" x14ac:dyDescent="0.3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6">
        <v>25.349999999999998</v>
      </c>
      <c r="T6245" s="1">
        <v>3</v>
      </c>
      <c r="U6245" s="1">
        <v>0</v>
      </c>
      <c r="V6245" s="9">
        <v>7.6049999999999978</v>
      </c>
    </row>
    <row r="6246" spans="1:22" ht="14.25" customHeight="1" x14ac:dyDescent="0.3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6">
        <v>119.03999999999999</v>
      </c>
      <c r="T6246" s="1">
        <v>6</v>
      </c>
      <c r="U6246" s="1">
        <v>0</v>
      </c>
      <c r="V6246" s="9">
        <v>30.950400000000002</v>
      </c>
    </row>
    <row r="6247" spans="1:22" ht="14.25" customHeight="1" x14ac:dyDescent="0.3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6">
        <v>22.14</v>
      </c>
      <c r="T6247" s="1">
        <v>3</v>
      </c>
      <c r="U6247" s="1">
        <v>0</v>
      </c>
      <c r="V6247" s="9">
        <v>6.4205999999999976</v>
      </c>
    </row>
    <row r="6248" spans="1:22" ht="14.25" customHeight="1" x14ac:dyDescent="0.3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6">
        <v>13.98</v>
      </c>
      <c r="T6248" s="1">
        <v>2</v>
      </c>
      <c r="U6248" s="1">
        <v>0</v>
      </c>
      <c r="V6248" s="9">
        <v>6.011400000000001</v>
      </c>
    </row>
    <row r="6249" spans="1:22" ht="14.25" customHeight="1" x14ac:dyDescent="0.3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6">
        <v>43.41</v>
      </c>
      <c r="T6249" s="1">
        <v>1</v>
      </c>
      <c r="U6249" s="1">
        <v>0</v>
      </c>
      <c r="V6249" s="9">
        <v>19.968599999999999</v>
      </c>
    </row>
    <row r="6250" spans="1:22" ht="14.25" customHeight="1" x14ac:dyDescent="0.3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6">
        <v>6.24</v>
      </c>
      <c r="T6250" s="1">
        <v>3</v>
      </c>
      <c r="U6250" s="1">
        <v>0</v>
      </c>
      <c r="V6250" s="9">
        <v>2.6208000000000005</v>
      </c>
    </row>
    <row r="6251" spans="1:22" ht="14.25" customHeight="1" x14ac:dyDescent="0.3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6">
        <v>465.16</v>
      </c>
      <c r="T6251" s="1">
        <v>2</v>
      </c>
      <c r="U6251" s="1">
        <v>0</v>
      </c>
      <c r="V6251" s="9">
        <v>120.94159999999999</v>
      </c>
    </row>
    <row r="6252" spans="1:22" ht="14.25" customHeight="1" x14ac:dyDescent="0.3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6">
        <v>7.98</v>
      </c>
      <c r="T6252" s="1">
        <v>1</v>
      </c>
      <c r="U6252" s="1">
        <v>0</v>
      </c>
      <c r="V6252" s="9">
        <v>3.99</v>
      </c>
    </row>
    <row r="6253" spans="1:22" ht="14.25" customHeight="1" x14ac:dyDescent="0.3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6">
        <v>2.3939999999999997</v>
      </c>
      <c r="T6253" s="1">
        <v>1</v>
      </c>
      <c r="U6253" s="1">
        <v>0.8</v>
      </c>
      <c r="V6253" s="9">
        <v>-6.344100000000001</v>
      </c>
    </row>
    <row r="6254" spans="1:22" ht="14.25" customHeight="1" x14ac:dyDescent="0.3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6">
        <v>58.320000000000007</v>
      </c>
      <c r="T6254" s="1">
        <v>9</v>
      </c>
      <c r="U6254" s="1">
        <v>0</v>
      </c>
      <c r="V6254" s="9">
        <v>27.993600000000001</v>
      </c>
    </row>
    <row r="6255" spans="1:22" ht="14.25" customHeight="1" x14ac:dyDescent="0.3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6">
        <v>200.96999999999997</v>
      </c>
      <c r="T6255" s="1">
        <v>3</v>
      </c>
      <c r="U6255" s="1">
        <v>0</v>
      </c>
      <c r="V6255" s="9">
        <v>50.242500000000007</v>
      </c>
    </row>
    <row r="6256" spans="1:22" ht="14.25" customHeight="1" x14ac:dyDescent="0.3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6">
        <v>21.36</v>
      </c>
      <c r="T6256" s="1">
        <v>8</v>
      </c>
      <c r="U6256" s="1">
        <v>0</v>
      </c>
      <c r="V6256" s="9">
        <v>8.1167999999999996</v>
      </c>
    </row>
    <row r="6257" spans="1:22" ht="14.25" customHeight="1" x14ac:dyDescent="0.3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6">
        <v>9.8560000000000016</v>
      </c>
      <c r="T6257" s="1">
        <v>4</v>
      </c>
      <c r="U6257" s="1">
        <v>0.2</v>
      </c>
      <c r="V6257" s="9">
        <v>3.4495999999999993</v>
      </c>
    </row>
    <row r="6258" spans="1:22" ht="14.25" customHeight="1" x14ac:dyDescent="0.3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6">
        <v>3.4440000000000008</v>
      </c>
      <c r="T6258" s="1">
        <v>1</v>
      </c>
      <c r="U6258" s="1">
        <v>0.7</v>
      </c>
      <c r="V6258" s="9">
        <v>-2.5255999999999998</v>
      </c>
    </row>
    <row r="6259" spans="1:22" ht="14.25" customHeight="1" x14ac:dyDescent="0.3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6">
        <v>384.59200000000004</v>
      </c>
      <c r="T6259" s="1">
        <v>2</v>
      </c>
      <c r="U6259" s="1">
        <v>0.2</v>
      </c>
      <c r="V6259" s="9">
        <v>-81.725799999999978</v>
      </c>
    </row>
    <row r="6260" spans="1:22" ht="14.25" customHeight="1" x14ac:dyDescent="0.3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6">
        <v>22.919999999999998</v>
      </c>
      <c r="T6260" s="1">
        <v>3</v>
      </c>
      <c r="U6260" s="1">
        <v>0</v>
      </c>
      <c r="V6260" s="9">
        <v>11.230799999999999</v>
      </c>
    </row>
    <row r="6261" spans="1:22" ht="14.25" customHeight="1" x14ac:dyDescent="0.3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6">
        <v>11.36</v>
      </c>
      <c r="T6261" s="1">
        <v>4</v>
      </c>
      <c r="U6261" s="1">
        <v>0</v>
      </c>
      <c r="V6261" s="9">
        <v>5.5663999999999998</v>
      </c>
    </row>
    <row r="6262" spans="1:22" ht="14.25" customHeight="1" x14ac:dyDescent="0.3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6">
        <v>14.592000000000002</v>
      </c>
      <c r="T6262" s="1">
        <v>3</v>
      </c>
      <c r="U6262" s="1">
        <v>0.2</v>
      </c>
      <c r="V6262" s="9">
        <v>4.9247999999999985</v>
      </c>
    </row>
    <row r="6263" spans="1:22" ht="14.25" customHeight="1" x14ac:dyDescent="0.3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6">
        <v>41.4</v>
      </c>
      <c r="T6263" s="1">
        <v>4</v>
      </c>
      <c r="U6263" s="1">
        <v>0</v>
      </c>
      <c r="V6263" s="9">
        <v>19.872</v>
      </c>
    </row>
    <row r="6264" spans="1:22" ht="14.25" customHeight="1" x14ac:dyDescent="0.3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6">
        <v>442.37199999999996</v>
      </c>
      <c r="T6264" s="1">
        <v>7</v>
      </c>
      <c r="U6264" s="1">
        <v>0.8</v>
      </c>
      <c r="V6264" s="9">
        <v>-729.91380000000004</v>
      </c>
    </row>
    <row r="6265" spans="1:22" ht="14.25" customHeight="1" x14ac:dyDescent="0.3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6">
        <v>34.5</v>
      </c>
      <c r="T6265" s="1">
        <v>3</v>
      </c>
      <c r="U6265" s="1">
        <v>0</v>
      </c>
      <c r="V6265" s="9">
        <v>15.524999999999999</v>
      </c>
    </row>
    <row r="6266" spans="1:22" ht="14.25" customHeight="1" x14ac:dyDescent="0.3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6">
        <v>28.849999999999998</v>
      </c>
      <c r="T6266" s="1">
        <v>5</v>
      </c>
      <c r="U6266" s="1">
        <v>0</v>
      </c>
      <c r="V6266" s="9">
        <v>14.424999999999999</v>
      </c>
    </row>
    <row r="6267" spans="1:22" ht="14.25" customHeight="1" x14ac:dyDescent="0.3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6">
        <v>3.4880000000000004</v>
      </c>
      <c r="T6267" s="1">
        <v>2</v>
      </c>
      <c r="U6267" s="1">
        <v>0.2</v>
      </c>
      <c r="V6267" s="9">
        <v>1.1771999999999998</v>
      </c>
    </row>
    <row r="6268" spans="1:22" ht="14.25" customHeight="1" x14ac:dyDescent="0.3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6">
        <v>143.85600000000002</v>
      </c>
      <c r="T6268" s="1">
        <v>9</v>
      </c>
      <c r="U6268" s="1">
        <v>0.2</v>
      </c>
      <c r="V6268" s="9">
        <v>48.551399999999994</v>
      </c>
    </row>
    <row r="6269" spans="1:22" ht="14.25" customHeight="1" x14ac:dyDescent="0.3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6">
        <v>311.98</v>
      </c>
      <c r="T6269" s="1">
        <v>2</v>
      </c>
      <c r="U6269" s="1">
        <v>0</v>
      </c>
      <c r="V6269" s="9">
        <v>93.593999999999994</v>
      </c>
    </row>
    <row r="6270" spans="1:22" ht="14.25" customHeight="1" x14ac:dyDescent="0.3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6">
        <v>22.450000000000003</v>
      </c>
      <c r="T6270" s="1">
        <v>5</v>
      </c>
      <c r="U6270" s="1">
        <v>0</v>
      </c>
      <c r="V6270" s="9">
        <v>10.327</v>
      </c>
    </row>
    <row r="6271" spans="1:22" ht="14.25" customHeight="1" x14ac:dyDescent="0.3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6">
        <v>39.992000000000004</v>
      </c>
      <c r="T6271" s="1">
        <v>1</v>
      </c>
      <c r="U6271" s="1">
        <v>0.2</v>
      </c>
      <c r="V6271" s="9">
        <v>-7.9984000000000073</v>
      </c>
    </row>
    <row r="6272" spans="1:22" ht="14.25" customHeight="1" x14ac:dyDescent="0.3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6">
        <v>1159.056</v>
      </c>
      <c r="T6272" s="1">
        <v>9</v>
      </c>
      <c r="U6272" s="1">
        <v>0.2</v>
      </c>
      <c r="V6272" s="9">
        <v>43.464599999999905</v>
      </c>
    </row>
    <row r="6273" spans="1:22" ht="14.25" customHeight="1" x14ac:dyDescent="0.3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6">
        <v>179.89999999999998</v>
      </c>
      <c r="T6273" s="1">
        <v>5</v>
      </c>
      <c r="U6273" s="1">
        <v>0</v>
      </c>
      <c r="V6273" s="9">
        <v>44.974999999999987</v>
      </c>
    </row>
    <row r="6274" spans="1:22" ht="14.25" customHeight="1" x14ac:dyDescent="0.3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6">
        <v>116.312</v>
      </c>
      <c r="T6274" s="1">
        <v>7</v>
      </c>
      <c r="U6274" s="1">
        <v>0.2</v>
      </c>
      <c r="V6274" s="9">
        <v>23.262400000000003</v>
      </c>
    </row>
    <row r="6275" spans="1:22" ht="14.25" customHeight="1" x14ac:dyDescent="0.3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6">
        <v>12.419999999999998</v>
      </c>
      <c r="T6275" s="1">
        <v>3</v>
      </c>
      <c r="U6275" s="1">
        <v>0</v>
      </c>
      <c r="V6275" s="9">
        <v>4.4711999999999996</v>
      </c>
    </row>
    <row r="6276" spans="1:22" ht="14.25" customHeight="1" x14ac:dyDescent="0.3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6">
        <v>428.40000000000003</v>
      </c>
      <c r="T6276" s="1">
        <v>3</v>
      </c>
      <c r="U6276" s="1">
        <v>0</v>
      </c>
      <c r="V6276" s="9">
        <v>89.963999999999999</v>
      </c>
    </row>
    <row r="6277" spans="1:22" ht="14.25" customHeight="1" x14ac:dyDescent="0.3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6">
        <v>24.75</v>
      </c>
      <c r="T6277" s="1">
        <v>5</v>
      </c>
      <c r="U6277" s="1">
        <v>0</v>
      </c>
      <c r="V6277" s="9">
        <v>10.890000000000002</v>
      </c>
    </row>
    <row r="6278" spans="1:22" ht="14.25" customHeight="1" x14ac:dyDescent="0.3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6">
        <v>87.71</v>
      </c>
      <c r="T6278" s="1">
        <v>7</v>
      </c>
      <c r="U6278" s="1">
        <v>0</v>
      </c>
      <c r="V6278" s="9">
        <v>41.223699999999994</v>
      </c>
    </row>
    <row r="6279" spans="1:22" ht="14.25" customHeight="1" x14ac:dyDescent="0.3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6">
        <v>69.52</v>
      </c>
      <c r="T6279" s="1">
        <v>2</v>
      </c>
      <c r="U6279" s="1">
        <v>0</v>
      </c>
      <c r="V6279" s="9">
        <v>17.379999999999995</v>
      </c>
    </row>
    <row r="6280" spans="1:22" ht="14.25" customHeight="1" x14ac:dyDescent="0.3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6">
        <v>20.784000000000002</v>
      </c>
      <c r="T6280" s="1">
        <v>2</v>
      </c>
      <c r="U6280" s="1">
        <v>0.2</v>
      </c>
      <c r="V6280" s="9">
        <v>-4.6764000000000001</v>
      </c>
    </row>
    <row r="6281" spans="1:22" ht="14.25" customHeight="1" x14ac:dyDescent="0.3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6">
        <v>12.816000000000001</v>
      </c>
      <c r="T6281" s="1">
        <v>3</v>
      </c>
      <c r="U6281" s="1">
        <v>0.2</v>
      </c>
      <c r="V6281" s="9">
        <v>4.1651999999999987</v>
      </c>
    </row>
    <row r="6282" spans="1:22" ht="14.25" customHeight="1" x14ac:dyDescent="0.3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6">
        <v>5.9039999999999999</v>
      </c>
      <c r="T6282" s="1">
        <v>2</v>
      </c>
      <c r="U6282" s="1">
        <v>0.2</v>
      </c>
      <c r="V6282" s="9">
        <v>1.9925999999999999</v>
      </c>
    </row>
    <row r="6283" spans="1:22" ht="14.25" customHeight="1" x14ac:dyDescent="0.3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6">
        <v>63.824000000000005</v>
      </c>
      <c r="T6283" s="1">
        <v>2</v>
      </c>
      <c r="U6283" s="1">
        <v>0.2</v>
      </c>
      <c r="V6283" s="9">
        <v>9.5735999999999937</v>
      </c>
    </row>
    <row r="6284" spans="1:22" ht="14.25" customHeight="1" x14ac:dyDescent="0.3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6">
        <v>141.55199999999999</v>
      </c>
      <c r="T6284" s="1">
        <v>3</v>
      </c>
      <c r="U6284" s="1">
        <v>0.2</v>
      </c>
      <c r="V6284" s="9">
        <v>-26.541000000000004</v>
      </c>
    </row>
    <row r="6285" spans="1:22" ht="14.25" customHeight="1" x14ac:dyDescent="0.3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6">
        <v>304.89999999999998</v>
      </c>
      <c r="T6285" s="1">
        <v>5</v>
      </c>
      <c r="U6285" s="1">
        <v>0</v>
      </c>
      <c r="V6285" s="9">
        <v>143.30299999999997</v>
      </c>
    </row>
    <row r="6286" spans="1:22" ht="14.25" customHeight="1" x14ac:dyDescent="0.3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6">
        <v>563.24</v>
      </c>
      <c r="T6286" s="1">
        <v>5</v>
      </c>
      <c r="U6286" s="1">
        <v>0.2</v>
      </c>
      <c r="V6286" s="9">
        <v>56.324000000000012</v>
      </c>
    </row>
    <row r="6287" spans="1:22" ht="14.25" customHeight="1" x14ac:dyDescent="0.3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6">
        <v>661.17600000000004</v>
      </c>
      <c r="T6287" s="1">
        <v>2</v>
      </c>
      <c r="U6287" s="1">
        <v>0.4</v>
      </c>
      <c r="V6287" s="9">
        <v>-231.41160000000008</v>
      </c>
    </row>
    <row r="6288" spans="1:22" ht="14.25" customHeight="1" x14ac:dyDescent="0.3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6">
        <v>239.976</v>
      </c>
      <c r="T6288" s="1">
        <v>3</v>
      </c>
      <c r="U6288" s="1">
        <v>0.2</v>
      </c>
      <c r="V6288" s="9">
        <v>17.998199999999997</v>
      </c>
    </row>
    <row r="6289" spans="1:22" ht="14.25" customHeight="1" x14ac:dyDescent="0.3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6">
        <v>502.48800000000006</v>
      </c>
      <c r="T6289" s="1">
        <v>3</v>
      </c>
      <c r="U6289" s="1">
        <v>0.2</v>
      </c>
      <c r="V6289" s="9">
        <v>-87.935400000000044</v>
      </c>
    </row>
    <row r="6290" spans="1:22" ht="14.25" customHeight="1" x14ac:dyDescent="0.3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6">
        <v>196.70400000000001</v>
      </c>
      <c r="T6290" s="1">
        <v>6</v>
      </c>
      <c r="U6290" s="1">
        <v>0.2</v>
      </c>
      <c r="V6290" s="9">
        <v>68.846399999999974</v>
      </c>
    </row>
    <row r="6291" spans="1:22" ht="14.25" customHeight="1" x14ac:dyDescent="0.3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6">
        <v>915.13600000000008</v>
      </c>
      <c r="T6291" s="1">
        <v>4</v>
      </c>
      <c r="U6291" s="1">
        <v>0.2</v>
      </c>
      <c r="V6291" s="9">
        <v>102.95279999999988</v>
      </c>
    </row>
    <row r="6292" spans="1:22" ht="14.25" customHeight="1" x14ac:dyDescent="0.3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6">
        <v>327.76</v>
      </c>
      <c r="T6292" s="1">
        <v>8</v>
      </c>
      <c r="U6292" s="1">
        <v>0</v>
      </c>
      <c r="V6292" s="9">
        <v>91.772800000000018</v>
      </c>
    </row>
    <row r="6293" spans="1:22" ht="14.25" customHeight="1" x14ac:dyDescent="0.3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6">
        <v>701.96</v>
      </c>
      <c r="T6293" s="1">
        <v>2</v>
      </c>
      <c r="U6293" s="1">
        <v>0</v>
      </c>
      <c r="V6293" s="9">
        <v>168.47040000000004</v>
      </c>
    </row>
    <row r="6294" spans="1:22" ht="14.25" customHeight="1" x14ac:dyDescent="0.3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6">
        <v>88.77600000000001</v>
      </c>
      <c r="T6294" s="1">
        <v>3</v>
      </c>
      <c r="U6294" s="1">
        <v>0.2</v>
      </c>
      <c r="V6294" s="9">
        <v>7.7679000000000009</v>
      </c>
    </row>
    <row r="6295" spans="1:22" ht="14.25" customHeight="1" x14ac:dyDescent="0.3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6">
        <v>64.14</v>
      </c>
      <c r="T6295" s="1">
        <v>3</v>
      </c>
      <c r="U6295" s="1">
        <v>0</v>
      </c>
      <c r="V6295" s="9">
        <v>16.676400000000001</v>
      </c>
    </row>
    <row r="6296" spans="1:22" ht="14.25" customHeight="1" x14ac:dyDescent="0.3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6">
        <v>33.552</v>
      </c>
      <c r="T6296" s="1">
        <v>1</v>
      </c>
      <c r="U6296" s="1">
        <v>0.2</v>
      </c>
      <c r="V6296" s="9">
        <v>12.581999999999999</v>
      </c>
    </row>
    <row r="6297" spans="1:22" ht="14.25" customHeight="1" x14ac:dyDescent="0.3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6">
        <v>1737.1799999999998</v>
      </c>
      <c r="T6297" s="1">
        <v>6</v>
      </c>
      <c r="U6297" s="1">
        <v>0</v>
      </c>
      <c r="V6297" s="9">
        <v>503.78219999999976</v>
      </c>
    </row>
    <row r="6298" spans="1:22" ht="14.25" customHeight="1" x14ac:dyDescent="0.3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6">
        <v>704.25</v>
      </c>
      <c r="T6298" s="1">
        <v>5</v>
      </c>
      <c r="U6298" s="1">
        <v>0</v>
      </c>
      <c r="V6298" s="9">
        <v>84.51</v>
      </c>
    </row>
    <row r="6299" spans="1:22" ht="14.25" customHeight="1" x14ac:dyDescent="0.3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6">
        <v>141.76</v>
      </c>
      <c r="T6299" s="1">
        <v>4</v>
      </c>
      <c r="U6299" s="1">
        <v>0</v>
      </c>
      <c r="V6299" s="9">
        <v>66.627199999999988</v>
      </c>
    </row>
    <row r="6300" spans="1:22" ht="14.25" customHeight="1" x14ac:dyDescent="0.3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6">
        <v>36.36</v>
      </c>
      <c r="T6300" s="1">
        <v>3</v>
      </c>
      <c r="U6300" s="1">
        <v>0.2</v>
      </c>
      <c r="V6300" s="9">
        <v>12.2715</v>
      </c>
    </row>
    <row r="6301" spans="1:22" ht="14.25" customHeight="1" x14ac:dyDescent="0.3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6">
        <v>25.83</v>
      </c>
      <c r="T6301" s="1">
        <v>3</v>
      </c>
      <c r="U6301" s="1">
        <v>0</v>
      </c>
      <c r="V6301" s="9">
        <v>9.5570999999999984</v>
      </c>
    </row>
    <row r="6302" spans="1:22" ht="14.25" customHeight="1" x14ac:dyDescent="0.3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6">
        <v>24.587999999999994</v>
      </c>
      <c r="T6302" s="1">
        <v>3</v>
      </c>
      <c r="U6302" s="1">
        <v>0.8</v>
      </c>
      <c r="V6302" s="9">
        <v>-38.11140000000001</v>
      </c>
    </row>
    <row r="6303" spans="1:22" ht="14.25" customHeight="1" x14ac:dyDescent="0.3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6">
        <v>13.984000000000002</v>
      </c>
      <c r="T6303" s="1">
        <v>2</v>
      </c>
      <c r="U6303" s="1">
        <v>0.2</v>
      </c>
      <c r="V6303" s="9">
        <v>4.7195999999999998</v>
      </c>
    </row>
    <row r="6304" spans="1:22" ht="14.25" customHeight="1" x14ac:dyDescent="0.3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6">
        <v>195.96000000000004</v>
      </c>
      <c r="T6304" s="1">
        <v>5</v>
      </c>
      <c r="U6304" s="1">
        <v>0.2</v>
      </c>
      <c r="V6304" s="9">
        <v>19.596000000000018</v>
      </c>
    </row>
    <row r="6305" spans="1:22" ht="14.25" customHeight="1" x14ac:dyDescent="0.3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6">
        <v>74.352000000000004</v>
      </c>
      <c r="T6305" s="1">
        <v>3</v>
      </c>
      <c r="U6305" s="1">
        <v>0.2</v>
      </c>
      <c r="V6305" s="9">
        <v>23.234999999999992</v>
      </c>
    </row>
    <row r="6306" spans="1:22" ht="14.25" customHeight="1" x14ac:dyDescent="0.3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6">
        <v>6.68</v>
      </c>
      <c r="T6306" s="1">
        <v>1</v>
      </c>
      <c r="U6306" s="1">
        <v>0</v>
      </c>
      <c r="V6306" s="9">
        <v>3.2063999999999999</v>
      </c>
    </row>
    <row r="6307" spans="1:22" ht="14.25" customHeight="1" x14ac:dyDescent="0.3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6">
        <v>17.584000000000003</v>
      </c>
      <c r="T6307" s="1">
        <v>7</v>
      </c>
      <c r="U6307" s="1">
        <v>0.2</v>
      </c>
      <c r="V6307" s="9">
        <v>-4.1761999999999997</v>
      </c>
    </row>
    <row r="6308" spans="1:22" ht="14.25" customHeight="1" x14ac:dyDescent="0.3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6">
        <v>104.78399999999999</v>
      </c>
      <c r="T6308" s="1">
        <v>1</v>
      </c>
      <c r="U6308" s="1">
        <v>0.2</v>
      </c>
      <c r="V6308" s="9">
        <v>-14.407800000000009</v>
      </c>
    </row>
    <row r="6309" spans="1:22" ht="14.25" customHeight="1" x14ac:dyDescent="0.3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6">
        <v>47.952000000000005</v>
      </c>
      <c r="T6309" s="1">
        <v>3</v>
      </c>
      <c r="U6309" s="1">
        <v>0.2</v>
      </c>
      <c r="V6309" s="9">
        <v>16.783200000000001</v>
      </c>
    </row>
    <row r="6310" spans="1:22" ht="14.25" customHeight="1" x14ac:dyDescent="0.3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6">
        <v>650.35200000000009</v>
      </c>
      <c r="T6310" s="1">
        <v>3</v>
      </c>
      <c r="U6310" s="1">
        <v>0.2</v>
      </c>
      <c r="V6310" s="9">
        <v>-97.552800000000076</v>
      </c>
    </row>
    <row r="6311" spans="1:22" ht="14.25" customHeight="1" x14ac:dyDescent="0.3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6">
        <v>629.18400000000008</v>
      </c>
      <c r="T6311" s="1">
        <v>8</v>
      </c>
      <c r="U6311" s="1">
        <v>0.2</v>
      </c>
      <c r="V6311" s="9">
        <v>228.07919999999999</v>
      </c>
    </row>
    <row r="6312" spans="1:22" ht="14.25" customHeight="1" x14ac:dyDescent="0.3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6">
        <v>15.176</v>
      </c>
      <c r="T6312" s="1">
        <v>1</v>
      </c>
      <c r="U6312" s="1">
        <v>0.2</v>
      </c>
      <c r="V6312" s="9">
        <v>5.3115999999999985</v>
      </c>
    </row>
    <row r="6313" spans="1:22" ht="14.25" customHeight="1" x14ac:dyDescent="0.3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6">
        <v>127.94999999999999</v>
      </c>
      <c r="T6313" s="1">
        <v>3</v>
      </c>
      <c r="U6313" s="1">
        <v>0</v>
      </c>
      <c r="V6313" s="9">
        <v>21.751499999999986</v>
      </c>
    </row>
    <row r="6314" spans="1:22" ht="14.25" customHeight="1" x14ac:dyDescent="0.3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6">
        <v>579.51</v>
      </c>
      <c r="T6314" s="1">
        <v>3</v>
      </c>
      <c r="U6314" s="1">
        <v>0</v>
      </c>
      <c r="V6314" s="9">
        <v>81.131400000000014</v>
      </c>
    </row>
    <row r="6315" spans="1:22" ht="14.25" customHeight="1" x14ac:dyDescent="0.3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6">
        <v>14.99</v>
      </c>
      <c r="T6315" s="1">
        <v>1</v>
      </c>
      <c r="U6315" s="1">
        <v>0</v>
      </c>
      <c r="V6315" s="9">
        <v>7.3451000000000004</v>
      </c>
    </row>
    <row r="6316" spans="1:22" ht="14.25" customHeight="1" x14ac:dyDescent="0.3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6">
        <v>151.91999999999999</v>
      </c>
      <c r="T6316" s="1">
        <v>4</v>
      </c>
      <c r="U6316" s="1">
        <v>0</v>
      </c>
      <c r="V6316" s="9">
        <v>45.575999999999979</v>
      </c>
    </row>
    <row r="6317" spans="1:22" ht="14.25" customHeight="1" x14ac:dyDescent="0.3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6">
        <v>196.62</v>
      </c>
      <c r="T6317" s="1">
        <v>2</v>
      </c>
      <c r="U6317" s="1">
        <v>0</v>
      </c>
      <c r="V6317" s="9">
        <v>96.343800000000002</v>
      </c>
    </row>
    <row r="6318" spans="1:22" ht="14.25" customHeight="1" x14ac:dyDescent="0.3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6">
        <v>144.12</v>
      </c>
      <c r="T6318" s="1">
        <v>3</v>
      </c>
      <c r="U6318" s="1">
        <v>0</v>
      </c>
      <c r="V6318" s="9">
        <v>69.177599999999984</v>
      </c>
    </row>
    <row r="6319" spans="1:22" ht="14.25" customHeight="1" x14ac:dyDescent="0.3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6">
        <v>15.96</v>
      </c>
      <c r="T6319" s="1">
        <v>2</v>
      </c>
      <c r="U6319" s="1">
        <v>0</v>
      </c>
      <c r="V6319" s="9">
        <v>7.98</v>
      </c>
    </row>
    <row r="6320" spans="1:22" ht="14.25" customHeight="1" x14ac:dyDescent="0.3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6">
        <v>39.960000000000008</v>
      </c>
      <c r="T6320" s="1">
        <v>5</v>
      </c>
      <c r="U6320" s="1">
        <v>0.2</v>
      </c>
      <c r="V6320" s="9">
        <v>3.4964999999999993</v>
      </c>
    </row>
    <row r="6321" spans="1:22" ht="14.25" customHeight="1" x14ac:dyDescent="0.3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6">
        <v>34.08</v>
      </c>
      <c r="T6321" s="1">
        <v>6</v>
      </c>
      <c r="U6321" s="1">
        <v>0</v>
      </c>
      <c r="V6321" s="9">
        <v>15.335999999999999</v>
      </c>
    </row>
    <row r="6322" spans="1:22" ht="14.25" customHeight="1" x14ac:dyDescent="0.3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6">
        <v>10.368000000000002</v>
      </c>
      <c r="T6322" s="1">
        <v>2</v>
      </c>
      <c r="U6322" s="1">
        <v>0.2</v>
      </c>
      <c r="V6322" s="9">
        <v>3.6288</v>
      </c>
    </row>
    <row r="6323" spans="1:22" ht="14.25" customHeight="1" x14ac:dyDescent="0.3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6">
        <v>7.7520000000000007</v>
      </c>
      <c r="T6323" s="1">
        <v>3</v>
      </c>
      <c r="U6323" s="1">
        <v>0.2</v>
      </c>
      <c r="V6323" s="9">
        <v>2.8100999999999998</v>
      </c>
    </row>
    <row r="6324" spans="1:22" ht="14.25" customHeight="1" x14ac:dyDescent="0.3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6">
        <v>15.28</v>
      </c>
      <c r="T6324" s="1">
        <v>2</v>
      </c>
      <c r="U6324" s="1">
        <v>0</v>
      </c>
      <c r="V6324" s="9">
        <v>7.4871999999999996</v>
      </c>
    </row>
    <row r="6325" spans="1:22" ht="14.25" customHeight="1" x14ac:dyDescent="0.3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6">
        <v>65.97</v>
      </c>
      <c r="T6325" s="1">
        <v>3</v>
      </c>
      <c r="U6325" s="1">
        <v>0</v>
      </c>
      <c r="V6325" s="9">
        <v>31.005899999999997</v>
      </c>
    </row>
    <row r="6326" spans="1:22" ht="14.25" customHeight="1" x14ac:dyDescent="0.3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6">
        <v>33.4</v>
      </c>
      <c r="T6326" s="1">
        <v>5</v>
      </c>
      <c r="U6326" s="1">
        <v>0</v>
      </c>
      <c r="V6326" s="9">
        <v>16.032</v>
      </c>
    </row>
    <row r="6327" spans="1:22" ht="14.25" customHeight="1" x14ac:dyDescent="0.3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6">
        <v>210.84</v>
      </c>
      <c r="T6327" s="1">
        <v>4</v>
      </c>
      <c r="U6327" s="1">
        <v>0</v>
      </c>
      <c r="V6327" s="9">
        <v>103.3116</v>
      </c>
    </row>
    <row r="6328" spans="1:22" ht="14.25" customHeight="1" x14ac:dyDescent="0.3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6">
        <v>13.98</v>
      </c>
      <c r="T6328" s="1">
        <v>1</v>
      </c>
      <c r="U6328" s="1">
        <v>0</v>
      </c>
      <c r="V6328" s="9">
        <v>4.0541999999999998</v>
      </c>
    </row>
    <row r="6329" spans="1:22" ht="14.25" customHeight="1" x14ac:dyDescent="0.3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6">
        <v>272.94</v>
      </c>
      <c r="T6329" s="1">
        <v>3</v>
      </c>
      <c r="U6329" s="1">
        <v>0</v>
      </c>
      <c r="V6329" s="9">
        <v>30.023400000000009</v>
      </c>
    </row>
    <row r="6330" spans="1:22" ht="14.25" customHeight="1" x14ac:dyDescent="0.3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6">
        <v>19.05</v>
      </c>
      <c r="T6330" s="1">
        <v>5</v>
      </c>
      <c r="U6330" s="1">
        <v>0</v>
      </c>
      <c r="V6330" s="9">
        <v>8.9534999999999982</v>
      </c>
    </row>
    <row r="6331" spans="1:22" ht="14.25" customHeight="1" x14ac:dyDescent="0.3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6">
        <v>247.71600000000001</v>
      </c>
      <c r="T6331" s="1">
        <v>4</v>
      </c>
      <c r="U6331" s="1">
        <v>0.1</v>
      </c>
      <c r="V6331" s="9">
        <v>93.581600000000009</v>
      </c>
    </row>
    <row r="6332" spans="1:22" ht="14.25" customHeight="1" x14ac:dyDescent="0.3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6">
        <v>66.58</v>
      </c>
      <c r="T6332" s="1">
        <v>2</v>
      </c>
      <c r="U6332" s="1">
        <v>0</v>
      </c>
      <c r="V6332" s="9">
        <v>15.979199999999999</v>
      </c>
    </row>
    <row r="6333" spans="1:22" ht="14.25" customHeight="1" x14ac:dyDescent="0.3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6">
        <v>43.92</v>
      </c>
      <c r="T6333" s="1">
        <v>3</v>
      </c>
      <c r="U6333" s="1">
        <v>0</v>
      </c>
      <c r="V6333" s="9">
        <v>12.736799999999999</v>
      </c>
    </row>
    <row r="6334" spans="1:22" ht="14.25" customHeight="1" x14ac:dyDescent="0.3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6">
        <v>14.73</v>
      </c>
      <c r="T6334" s="1">
        <v>3</v>
      </c>
      <c r="U6334" s="1">
        <v>0</v>
      </c>
      <c r="V6334" s="9">
        <v>4.8608999999999991</v>
      </c>
    </row>
    <row r="6335" spans="1:22" ht="14.25" customHeight="1" x14ac:dyDescent="0.3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6">
        <v>29.700000000000003</v>
      </c>
      <c r="T6335" s="1">
        <v>5</v>
      </c>
      <c r="U6335" s="1">
        <v>0</v>
      </c>
      <c r="V6335" s="9">
        <v>13.365</v>
      </c>
    </row>
    <row r="6336" spans="1:22" ht="14.25" customHeight="1" x14ac:dyDescent="0.3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6">
        <v>49.12</v>
      </c>
      <c r="T6336" s="1">
        <v>4</v>
      </c>
      <c r="U6336" s="1">
        <v>0</v>
      </c>
      <c r="V6336" s="9">
        <v>23.086399999999998</v>
      </c>
    </row>
    <row r="6337" spans="1:22" ht="14.25" customHeight="1" x14ac:dyDescent="0.3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6">
        <v>18.28</v>
      </c>
      <c r="T6337" s="1">
        <v>5</v>
      </c>
      <c r="U6337" s="1">
        <v>0.2</v>
      </c>
      <c r="V6337" s="9">
        <v>6.3979999999999997</v>
      </c>
    </row>
    <row r="6338" spans="1:22" ht="14.25" customHeight="1" x14ac:dyDescent="0.3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6">
        <v>47.04</v>
      </c>
      <c r="T6338" s="1">
        <v>4</v>
      </c>
      <c r="U6338" s="1">
        <v>0</v>
      </c>
      <c r="V6338" s="9">
        <v>15.993599999999997</v>
      </c>
    </row>
    <row r="6339" spans="1:22" ht="14.25" customHeight="1" x14ac:dyDescent="0.3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6">
        <v>339.96000000000004</v>
      </c>
      <c r="T6339" s="1">
        <v>5</v>
      </c>
      <c r="U6339" s="1">
        <v>0.2</v>
      </c>
      <c r="V6339" s="9">
        <v>42.494999999999948</v>
      </c>
    </row>
    <row r="6340" spans="1:22" ht="14.25" customHeight="1" x14ac:dyDescent="0.3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6">
        <v>87.8</v>
      </c>
      <c r="T6340" s="1">
        <v>4</v>
      </c>
      <c r="U6340" s="1">
        <v>0</v>
      </c>
      <c r="V6340" s="9">
        <v>43.9</v>
      </c>
    </row>
    <row r="6341" spans="1:22" ht="14.25" customHeight="1" x14ac:dyDescent="0.3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6">
        <v>221.38200000000001</v>
      </c>
      <c r="T6341" s="1">
        <v>2</v>
      </c>
      <c r="U6341" s="1">
        <v>0.1</v>
      </c>
      <c r="V6341" s="9">
        <v>2.4597999999999871</v>
      </c>
    </row>
    <row r="6342" spans="1:22" ht="14.25" customHeight="1" x14ac:dyDescent="0.3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6">
        <v>5199.96</v>
      </c>
      <c r="T6342" s="1">
        <v>4</v>
      </c>
      <c r="U6342" s="1">
        <v>0</v>
      </c>
      <c r="V6342" s="9">
        <v>1351.9895999999999</v>
      </c>
    </row>
    <row r="6343" spans="1:22" ht="14.25" customHeight="1" x14ac:dyDescent="0.3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6">
        <v>156.512</v>
      </c>
      <c r="T6343" s="1">
        <v>4</v>
      </c>
      <c r="U6343" s="1">
        <v>0.2</v>
      </c>
      <c r="V6343" s="9">
        <v>-35.215199999999996</v>
      </c>
    </row>
    <row r="6344" spans="1:22" ht="14.25" customHeight="1" x14ac:dyDescent="0.3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6">
        <v>119.85000000000001</v>
      </c>
      <c r="T6344" s="1">
        <v>3</v>
      </c>
      <c r="U6344" s="1">
        <v>0</v>
      </c>
      <c r="V6344" s="9">
        <v>52.734000000000009</v>
      </c>
    </row>
    <row r="6345" spans="1:22" ht="14.25" customHeight="1" x14ac:dyDescent="0.3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6">
        <v>30.44</v>
      </c>
      <c r="T6345" s="1">
        <v>2</v>
      </c>
      <c r="U6345" s="1">
        <v>0</v>
      </c>
      <c r="V6345" s="9">
        <v>14.9156</v>
      </c>
    </row>
    <row r="6346" spans="1:22" ht="14.25" customHeight="1" x14ac:dyDescent="0.3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6">
        <v>69.28</v>
      </c>
      <c r="T6346" s="1">
        <v>2</v>
      </c>
      <c r="U6346" s="1">
        <v>0</v>
      </c>
      <c r="V6346" s="9">
        <v>33.254399999999997</v>
      </c>
    </row>
    <row r="6347" spans="1:22" ht="14.25" customHeight="1" x14ac:dyDescent="0.3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6">
        <v>587.97</v>
      </c>
      <c r="T6347" s="1">
        <v>3</v>
      </c>
      <c r="U6347" s="1">
        <v>0</v>
      </c>
      <c r="V6347" s="9">
        <v>170.51129999999998</v>
      </c>
    </row>
    <row r="6348" spans="1:22" ht="14.25" customHeight="1" x14ac:dyDescent="0.3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6">
        <v>24.55</v>
      </c>
      <c r="T6348" s="1">
        <v>5</v>
      </c>
      <c r="U6348" s="1">
        <v>0</v>
      </c>
      <c r="V6348" s="9">
        <v>12.029499999999999</v>
      </c>
    </row>
    <row r="6349" spans="1:22" ht="14.25" customHeight="1" x14ac:dyDescent="0.3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6">
        <v>12.176000000000002</v>
      </c>
      <c r="T6349" s="1">
        <v>1</v>
      </c>
      <c r="U6349" s="1">
        <v>0.2</v>
      </c>
      <c r="V6349" s="9">
        <v>4.4137999999999993</v>
      </c>
    </row>
    <row r="6350" spans="1:22" ht="14.25" customHeight="1" x14ac:dyDescent="0.3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6">
        <v>37.32</v>
      </c>
      <c r="T6350" s="1">
        <v>3</v>
      </c>
      <c r="U6350" s="1">
        <v>0</v>
      </c>
      <c r="V6350" s="9">
        <v>10.4496</v>
      </c>
    </row>
    <row r="6351" spans="1:22" ht="14.25" customHeight="1" x14ac:dyDescent="0.3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6">
        <v>35.06</v>
      </c>
      <c r="T6351" s="1">
        <v>2</v>
      </c>
      <c r="U6351" s="1">
        <v>0</v>
      </c>
      <c r="V6351" s="9">
        <v>10.517999999999997</v>
      </c>
    </row>
    <row r="6352" spans="1:22" ht="14.25" customHeight="1" x14ac:dyDescent="0.3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6">
        <v>108.40000000000002</v>
      </c>
      <c r="T6352" s="1">
        <v>5</v>
      </c>
      <c r="U6352" s="1">
        <v>0.6</v>
      </c>
      <c r="V6352" s="9">
        <v>-105.69000000000003</v>
      </c>
    </row>
    <row r="6353" spans="1:22" ht="14.25" customHeight="1" x14ac:dyDescent="0.3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6">
        <v>361.37600000000003</v>
      </c>
      <c r="T6353" s="1">
        <v>2</v>
      </c>
      <c r="U6353" s="1">
        <v>0.2</v>
      </c>
      <c r="V6353" s="9">
        <v>27.103200000000001</v>
      </c>
    </row>
    <row r="6354" spans="1:22" ht="14.25" customHeight="1" x14ac:dyDescent="0.3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6">
        <v>2.4119999999999999</v>
      </c>
      <c r="T6354" s="1">
        <v>1</v>
      </c>
      <c r="U6354" s="1">
        <v>0.7</v>
      </c>
      <c r="V6354" s="9">
        <v>-2.0099999999999998</v>
      </c>
    </row>
    <row r="6355" spans="1:22" ht="14.25" customHeight="1" x14ac:dyDescent="0.3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6">
        <v>8.39</v>
      </c>
      <c r="T6355" s="1">
        <v>1</v>
      </c>
      <c r="U6355" s="1">
        <v>0</v>
      </c>
      <c r="V6355" s="9">
        <v>2.0975000000000001</v>
      </c>
    </row>
    <row r="6356" spans="1:22" ht="14.25" customHeight="1" x14ac:dyDescent="0.3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6">
        <v>337.98</v>
      </c>
      <c r="T6356" s="1">
        <v>2</v>
      </c>
      <c r="U6356" s="1">
        <v>0</v>
      </c>
      <c r="V6356" s="9">
        <v>101.39399999999998</v>
      </c>
    </row>
    <row r="6357" spans="1:22" ht="14.25" customHeight="1" x14ac:dyDescent="0.3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6">
        <v>83.920000000000016</v>
      </c>
      <c r="T6357" s="1">
        <v>5</v>
      </c>
      <c r="U6357" s="1">
        <v>0.2</v>
      </c>
      <c r="V6357" s="9">
        <v>-13.637000000000011</v>
      </c>
    </row>
    <row r="6358" spans="1:22" ht="14.25" customHeight="1" x14ac:dyDescent="0.3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6">
        <v>19.68</v>
      </c>
      <c r="T6358" s="1">
        <v>5</v>
      </c>
      <c r="U6358" s="1">
        <v>0.2</v>
      </c>
      <c r="V6358" s="9">
        <v>6.8879999999999981</v>
      </c>
    </row>
    <row r="6359" spans="1:22" ht="14.25" customHeight="1" x14ac:dyDescent="0.3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6">
        <v>25.92</v>
      </c>
      <c r="T6359" s="1">
        <v>4</v>
      </c>
      <c r="U6359" s="1">
        <v>0</v>
      </c>
      <c r="V6359" s="9">
        <v>12.441600000000001</v>
      </c>
    </row>
    <row r="6360" spans="1:22" ht="14.25" customHeight="1" x14ac:dyDescent="0.3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6">
        <v>6.48</v>
      </c>
      <c r="T6360" s="1">
        <v>1</v>
      </c>
      <c r="U6360" s="1">
        <v>0</v>
      </c>
      <c r="V6360" s="9">
        <v>3.1104000000000003</v>
      </c>
    </row>
    <row r="6361" spans="1:22" ht="14.25" customHeight="1" x14ac:dyDescent="0.3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6">
        <v>86.352000000000004</v>
      </c>
      <c r="T6361" s="1">
        <v>6</v>
      </c>
      <c r="U6361" s="1">
        <v>0.2</v>
      </c>
      <c r="V6361" s="9">
        <v>8.6352000000000011</v>
      </c>
    </row>
    <row r="6362" spans="1:22" ht="14.25" customHeight="1" x14ac:dyDescent="0.3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6">
        <v>56.3</v>
      </c>
      <c r="T6362" s="1">
        <v>2</v>
      </c>
      <c r="U6362" s="1">
        <v>0</v>
      </c>
      <c r="V6362" s="9">
        <v>15.764000000000003</v>
      </c>
    </row>
    <row r="6363" spans="1:22" ht="14.25" customHeight="1" x14ac:dyDescent="0.3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6">
        <v>51.016000000000005</v>
      </c>
      <c r="T6363" s="1">
        <v>7</v>
      </c>
      <c r="U6363" s="1">
        <v>0.2</v>
      </c>
      <c r="V6363" s="9">
        <v>8.2900999999999954</v>
      </c>
    </row>
    <row r="6364" spans="1:22" ht="14.25" customHeight="1" x14ac:dyDescent="0.3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6">
        <v>150.80000000000001</v>
      </c>
      <c r="T6364" s="1">
        <v>5</v>
      </c>
      <c r="U6364" s="1">
        <v>0.2</v>
      </c>
      <c r="V6364" s="9">
        <v>56.55</v>
      </c>
    </row>
    <row r="6365" spans="1:22" ht="14.25" customHeight="1" x14ac:dyDescent="0.3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6">
        <v>1039.992</v>
      </c>
      <c r="T6365" s="1">
        <v>1</v>
      </c>
      <c r="U6365" s="1">
        <v>0.2</v>
      </c>
      <c r="V6365" s="9">
        <v>103.99920000000003</v>
      </c>
    </row>
    <row r="6366" spans="1:22" ht="14.25" customHeight="1" x14ac:dyDescent="0.3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6">
        <v>51.84</v>
      </c>
      <c r="T6366" s="1">
        <v>8</v>
      </c>
      <c r="U6366" s="1">
        <v>0</v>
      </c>
      <c r="V6366" s="9">
        <v>24.883200000000002</v>
      </c>
    </row>
    <row r="6367" spans="1:22" ht="14.25" customHeight="1" x14ac:dyDescent="0.3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6">
        <v>41.22</v>
      </c>
      <c r="T6367" s="1">
        <v>1</v>
      </c>
      <c r="U6367" s="1">
        <v>0</v>
      </c>
      <c r="V6367" s="9">
        <v>11.1294</v>
      </c>
    </row>
    <row r="6368" spans="1:22" ht="14.25" customHeight="1" x14ac:dyDescent="0.3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6">
        <v>240.37</v>
      </c>
      <c r="T6368" s="1">
        <v>1</v>
      </c>
      <c r="U6368" s="1">
        <v>0</v>
      </c>
      <c r="V6368" s="9">
        <v>7.2111000000000161</v>
      </c>
    </row>
    <row r="6369" spans="1:22" ht="14.25" customHeight="1" x14ac:dyDescent="0.3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6">
        <v>119.02</v>
      </c>
      <c r="T6369" s="1">
        <v>2</v>
      </c>
      <c r="U6369" s="1">
        <v>0</v>
      </c>
      <c r="V6369" s="9">
        <v>33.325600000000009</v>
      </c>
    </row>
    <row r="6370" spans="1:22" ht="14.25" customHeight="1" x14ac:dyDescent="0.3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6">
        <v>133.12</v>
      </c>
      <c r="T6370" s="1">
        <v>5</v>
      </c>
      <c r="U6370" s="1">
        <v>0.2</v>
      </c>
      <c r="V6370" s="9">
        <v>49.92</v>
      </c>
    </row>
    <row r="6371" spans="1:22" ht="14.25" customHeight="1" x14ac:dyDescent="0.3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6">
        <v>38.08</v>
      </c>
      <c r="T6371" s="1">
        <v>5</v>
      </c>
      <c r="U6371" s="1">
        <v>0.6</v>
      </c>
      <c r="V6371" s="9">
        <v>-29.512000000000008</v>
      </c>
    </row>
    <row r="6372" spans="1:22" ht="14.25" customHeight="1" x14ac:dyDescent="0.3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6">
        <v>113.56800000000001</v>
      </c>
      <c r="T6372" s="1">
        <v>2</v>
      </c>
      <c r="U6372" s="1">
        <v>0.2</v>
      </c>
      <c r="V6372" s="9">
        <v>12.776399999999988</v>
      </c>
    </row>
    <row r="6373" spans="1:22" ht="14.25" customHeight="1" x14ac:dyDescent="0.3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6">
        <v>83.92</v>
      </c>
      <c r="T6373" s="1">
        <v>4</v>
      </c>
      <c r="U6373" s="1">
        <v>0</v>
      </c>
      <c r="V6373" s="9">
        <v>21.819200000000002</v>
      </c>
    </row>
    <row r="6374" spans="1:22" ht="14.25" customHeight="1" x14ac:dyDescent="0.3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6">
        <v>6.63</v>
      </c>
      <c r="T6374" s="1">
        <v>3</v>
      </c>
      <c r="U6374" s="1">
        <v>0</v>
      </c>
      <c r="V6374" s="9">
        <v>3.1160999999999999</v>
      </c>
    </row>
    <row r="6375" spans="1:22" ht="14.25" customHeight="1" x14ac:dyDescent="0.3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6">
        <v>371.96999999999997</v>
      </c>
      <c r="T6375" s="1">
        <v>3</v>
      </c>
      <c r="U6375" s="1">
        <v>0</v>
      </c>
      <c r="V6375" s="9">
        <v>66.954599999999971</v>
      </c>
    </row>
    <row r="6376" spans="1:22" ht="14.25" customHeight="1" x14ac:dyDescent="0.3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6">
        <v>561.58400000000006</v>
      </c>
      <c r="T6376" s="1">
        <v>2</v>
      </c>
      <c r="U6376" s="1">
        <v>0.2</v>
      </c>
      <c r="V6376" s="9">
        <v>70.197999999999922</v>
      </c>
    </row>
    <row r="6377" spans="1:22" ht="14.25" customHeight="1" x14ac:dyDescent="0.3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6">
        <v>99.920000000000016</v>
      </c>
      <c r="T6377" s="1">
        <v>5</v>
      </c>
      <c r="U6377" s="1">
        <v>0.2</v>
      </c>
      <c r="V6377" s="9">
        <v>-1.249000000000013</v>
      </c>
    </row>
    <row r="6378" spans="1:22" ht="14.25" customHeight="1" x14ac:dyDescent="0.3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6">
        <v>4.9280000000000008</v>
      </c>
      <c r="T6378" s="1">
        <v>2</v>
      </c>
      <c r="U6378" s="1">
        <v>0.2</v>
      </c>
      <c r="V6378" s="9">
        <v>1.7247999999999997</v>
      </c>
    </row>
    <row r="6379" spans="1:22" ht="14.25" customHeight="1" x14ac:dyDescent="0.3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6">
        <v>14.76</v>
      </c>
      <c r="T6379" s="1">
        <v>2</v>
      </c>
      <c r="U6379" s="1">
        <v>0</v>
      </c>
      <c r="V6379" s="9">
        <v>4.2803999999999984</v>
      </c>
    </row>
    <row r="6380" spans="1:22" ht="14.25" customHeight="1" x14ac:dyDescent="0.3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6">
        <v>99.99</v>
      </c>
      <c r="T6380" s="1">
        <v>1</v>
      </c>
      <c r="U6380" s="1">
        <v>0</v>
      </c>
      <c r="V6380" s="9">
        <v>41.995800000000003</v>
      </c>
    </row>
    <row r="6381" spans="1:22" ht="14.25" customHeight="1" x14ac:dyDescent="0.3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6">
        <v>286.14999999999998</v>
      </c>
      <c r="T6381" s="1">
        <v>5</v>
      </c>
      <c r="U6381" s="1">
        <v>0</v>
      </c>
      <c r="V6381" s="9">
        <v>71.537499999999994</v>
      </c>
    </row>
    <row r="6382" spans="1:22" ht="14.25" customHeight="1" x14ac:dyDescent="0.3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6">
        <v>49.792000000000002</v>
      </c>
      <c r="T6382" s="1">
        <v>8</v>
      </c>
      <c r="U6382" s="1">
        <v>0.2</v>
      </c>
      <c r="V6382" s="9">
        <v>-11.825600000000001</v>
      </c>
    </row>
    <row r="6383" spans="1:22" ht="14.25" customHeight="1" x14ac:dyDescent="0.3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6">
        <v>299.97499999999997</v>
      </c>
      <c r="T6383" s="1">
        <v>5</v>
      </c>
      <c r="U6383" s="1">
        <v>0.5</v>
      </c>
      <c r="V6383" s="9">
        <v>-167.98600000000002</v>
      </c>
    </row>
    <row r="6384" spans="1:22" ht="14.25" customHeight="1" x14ac:dyDescent="0.3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6">
        <v>158.37599999999998</v>
      </c>
      <c r="T6384" s="1">
        <v>4</v>
      </c>
      <c r="U6384" s="1">
        <v>0.4</v>
      </c>
      <c r="V6384" s="9">
        <v>-36.954399999999993</v>
      </c>
    </row>
    <row r="6385" spans="1:22" ht="14.25" customHeight="1" x14ac:dyDescent="0.3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6">
        <v>32.783999999999992</v>
      </c>
      <c r="T6385" s="1">
        <v>4</v>
      </c>
      <c r="U6385" s="1">
        <v>0.8</v>
      </c>
      <c r="V6385" s="9">
        <v>-52.454400000000007</v>
      </c>
    </row>
    <row r="6386" spans="1:22" ht="14.25" customHeight="1" x14ac:dyDescent="0.3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6">
        <v>47.984000000000002</v>
      </c>
      <c r="T6386" s="1">
        <v>2</v>
      </c>
      <c r="U6386" s="1">
        <v>0.2</v>
      </c>
      <c r="V6386" s="9">
        <v>14.395200000000004</v>
      </c>
    </row>
    <row r="6387" spans="1:22" ht="14.25" customHeight="1" x14ac:dyDescent="0.3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6">
        <v>62.591999999999999</v>
      </c>
      <c r="T6387" s="1">
        <v>8</v>
      </c>
      <c r="U6387" s="1">
        <v>0.2</v>
      </c>
      <c r="V6387" s="9">
        <v>13.300799999999999</v>
      </c>
    </row>
    <row r="6388" spans="1:22" ht="14.25" customHeight="1" x14ac:dyDescent="0.3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6">
        <v>4.2759999999999989</v>
      </c>
      <c r="T6388" s="1">
        <v>1</v>
      </c>
      <c r="U6388" s="1">
        <v>0.8</v>
      </c>
      <c r="V6388" s="9">
        <v>-6.6278000000000006</v>
      </c>
    </row>
    <row r="6389" spans="1:22" ht="14.25" customHeight="1" x14ac:dyDescent="0.3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6">
        <v>10.56</v>
      </c>
      <c r="T6389" s="1">
        <v>2</v>
      </c>
      <c r="U6389" s="1">
        <v>0</v>
      </c>
      <c r="V6389" s="9">
        <v>4.7519999999999998</v>
      </c>
    </row>
    <row r="6390" spans="1:22" ht="14.25" customHeight="1" x14ac:dyDescent="0.3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6">
        <v>229.94</v>
      </c>
      <c r="T6390" s="1">
        <v>2</v>
      </c>
      <c r="U6390" s="1">
        <v>0</v>
      </c>
      <c r="V6390" s="9">
        <v>6.8982000000000028</v>
      </c>
    </row>
    <row r="6391" spans="1:22" ht="14.25" customHeight="1" x14ac:dyDescent="0.3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6">
        <v>311.14999999999998</v>
      </c>
      <c r="T6391" s="1">
        <v>5</v>
      </c>
      <c r="U6391" s="1">
        <v>0</v>
      </c>
      <c r="V6391" s="9">
        <v>146.24049999999997</v>
      </c>
    </row>
    <row r="6392" spans="1:22" ht="14.25" customHeight="1" x14ac:dyDescent="0.3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6">
        <v>12.96</v>
      </c>
      <c r="T6392" s="1">
        <v>2</v>
      </c>
      <c r="U6392" s="1">
        <v>0</v>
      </c>
      <c r="V6392" s="9">
        <v>6.3504000000000005</v>
      </c>
    </row>
    <row r="6393" spans="1:22" ht="14.25" customHeight="1" x14ac:dyDescent="0.3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6">
        <v>14.62</v>
      </c>
      <c r="T6393" s="1">
        <v>2</v>
      </c>
      <c r="U6393" s="1">
        <v>0</v>
      </c>
      <c r="V6393" s="9">
        <v>6.7251999999999992</v>
      </c>
    </row>
    <row r="6394" spans="1:22" ht="14.25" customHeight="1" x14ac:dyDescent="0.3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6">
        <v>5.76</v>
      </c>
      <c r="T6394" s="1">
        <v>2</v>
      </c>
      <c r="U6394" s="1">
        <v>0</v>
      </c>
      <c r="V6394" s="9">
        <v>2.8224</v>
      </c>
    </row>
    <row r="6395" spans="1:22" ht="14.25" customHeight="1" x14ac:dyDescent="0.3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6">
        <v>21.48</v>
      </c>
      <c r="T6395" s="1">
        <v>6</v>
      </c>
      <c r="U6395" s="1">
        <v>0</v>
      </c>
      <c r="V6395" s="9">
        <v>10.5252</v>
      </c>
    </row>
    <row r="6396" spans="1:22" ht="14.25" customHeight="1" x14ac:dyDescent="0.3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6">
        <v>396.92</v>
      </c>
      <c r="T6396" s="1">
        <v>4</v>
      </c>
      <c r="U6396" s="1">
        <v>0</v>
      </c>
      <c r="V6396" s="9">
        <v>198.46</v>
      </c>
    </row>
    <row r="6397" spans="1:22" ht="14.25" customHeight="1" x14ac:dyDescent="0.3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6">
        <v>17.149999999999999</v>
      </c>
      <c r="T6397" s="1">
        <v>1</v>
      </c>
      <c r="U6397" s="1">
        <v>0</v>
      </c>
      <c r="V6397" s="9">
        <v>4.6304999999999996</v>
      </c>
    </row>
    <row r="6398" spans="1:22" ht="14.25" customHeight="1" x14ac:dyDescent="0.3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6">
        <v>23.12</v>
      </c>
      <c r="T6398" s="1">
        <v>2</v>
      </c>
      <c r="U6398" s="1">
        <v>0.2</v>
      </c>
      <c r="V6398" s="9">
        <v>7.8029999999999982</v>
      </c>
    </row>
    <row r="6399" spans="1:22" ht="14.25" customHeight="1" x14ac:dyDescent="0.3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6">
        <v>5.2480000000000002</v>
      </c>
      <c r="T6399" s="1">
        <v>2</v>
      </c>
      <c r="U6399" s="1">
        <v>0.2</v>
      </c>
      <c r="V6399" s="9">
        <v>0.59039999999999915</v>
      </c>
    </row>
    <row r="6400" spans="1:22" ht="14.25" customHeight="1" x14ac:dyDescent="0.3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6">
        <v>824.95</v>
      </c>
      <c r="T6400" s="1">
        <v>5</v>
      </c>
      <c r="U6400" s="1">
        <v>0</v>
      </c>
      <c r="V6400" s="9">
        <v>247.48499999999993</v>
      </c>
    </row>
    <row r="6401" spans="1:22" ht="14.25" customHeight="1" x14ac:dyDescent="0.3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6">
        <v>24.64</v>
      </c>
      <c r="T6401" s="1">
        <v>8</v>
      </c>
      <c r="U6401" s="1">
        <v>0</v>
      </c>
      <c r="V6401" s="9">
        <v>11.827199999999999</v>
      </c>
    </row>
    <row r="6402" spans="1:22" ht="14.25" customHeight="1" x14ac:dyDescent="0.3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6">
        <v>227.88</v>
      </c>
      <c r="T6402" s="1">
        <v>6</v>
      </c>
      <c r="U6402" s="1">
        <v>0</v>
      </c>
      <c r="V6402" s="9">
        <v>68.363999999999976</v>
      </c>
    </row>
    <row r="6403" spans="1:22" ht="14.25" customHeight="1" x14ac:dyDescent="0.3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6">
        <v>241.96</v>
      </c>
      <c r="T6403" s="1">
        <v>2</v>
      </c>
      <c r="U6403" s="1">
        <v>0</v>
      </c>
      <c r="V6403" s="9">
        <v>33.874400000000009</v>
      </c>
    </row>
    <row r="6404" spans="1:22" ht="14.25" customHeight="1" x14ac:dyDescent="0.3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6">
        <v>3.89</v>
      </c>
      <c r="T6404" s="1">
        <v>1</v>
      </c>
      <c r="U6404" s="1">
        <v>0</v>
      </c>
      <c r="V6404" s="9">
        <v>1.8672</v>
      </c>
    </row>
    <row r="6405" spans="1:22" ht="14.25" customHeight="1" x14ac:dyDescent="0.3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6">
        <v>8.01</v>
      </c>
      <c r="T6405" s="1">
        <v>3</v>
      </c>
      <c r="U6405" s="1">
        <v>0</v>
      </c>
      <c r="V6405" s="9">
        <v>3.0438000000000001</v>
      </c>
    </row>
    <row r="6406" spans="1:22" ht="14.25" customHeight="1" x14ac:dyDescent="0.3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6">
        <v>177.48000000000002</v>
      </c>
      <c r="T6406" s="1">
        <v>3</v>
      </c>
      <c r="U6406" s="1">
        <v>0.2</v>
      </c>
      <c r="V6406" s="9">
        <v>19.966499999999982</v>
      </c>
    </row>
    <row r="6407" spans="1:22" ht="14.25" customHeight="1" x14ac:dyDescent="0.3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6">
        <v>569.5680000000001</v>
      </c>
      <c r="T6407" s="1">
        <v>2</v>
      </c>
      <c r="U6407" s="1">
        <v>0.2</v>
      </c>
      <c r="V6407" s="9">
        <v>7.119599999999906</v>
      </c>
    </row>
    <row r="6408" spans="1:22" ht="14.25" customHeight="1" x14ac:dyDescent="0.3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6">
        <v>149.73000000000002</v>
      </c>
      <c r="T6408" s="1">
        <v>7</v>
      </c>
      <c r="U6408" s="1">
        <v>0</v>
      </c>
      <c r="V6408" s="9">
        <v>43.421699999999994</v>
      </c>
    </row>
    <row r="6409" spans="1:22" ht="14.25" customHeight="1" x14ac:dyDescent="0.3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6">
        <v>899.43</v>
      </c>
      <c r="T6409" s="1">
        <v>5</v>
      </c>
      <c r="U6409" s="1">
        <v>0.3</v>
      </c>
      <c r="V6409" s="9">
        <v>-12.84900000000016</v>
      </c>
    </row>
    <row r="6410" spans="1:22" ht="14.25" customHeight="1" x14ac:dyDescent="0.3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6">
        <v>46.2</v>
      </c>
      <c r="T6410" s="1">
        <v>5</v>
      </c>
      <c r="U6410" s="1">
        <v>0.2</v>
      </c>
      <c r="V6410" s="9">
        <v>5.7749999999999986</v>
      </c>
    </row>
    <row r="6411" spans="1:22" ht="14.25" customHeight="1" x14ac:dyDescent="0.3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6">
        <v>47.952000000000005</v>
      </c>
      <c r="T6411" s="1">
        <v>3</v>
      </c>
      <c r="U6411" s="1">
        <v>0.2</v>
      </c>
      <c r="V6411" s="9">
        <v>16.183799999999998</v>
      </c>
    </row>
    <row r="6412" spans="1:22" ht="14.25" customHeight="1" x14ac:dyDescent="0.3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6">
        <v>7.9920000000000009</v>
      </c>
      <c r="T6412" s="1">
        <v>1</v>
      </c>
      <c r="U6412" s="1">
        <v>0.2</v>
      </c>
      <c r="V6412" s="9">
        <v>0.69930000000000003</v>
      </c>
    </row>
    <row r="6413" spans="1:22" ht="14.25" customHeight="1" x14ac:dyDescent="0.3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6">
        <v>76.864000000000004</v>
      </c>
      <c r="T6413" s="1">
        <v>2</v>
      </c>
      <c r="U6413" s="1">
        <v>0.2</v>
      </c>
      <c r="V6413" s="9">
        <v>26.902399999999993</v>
      </c>
    </row>
    <row r="6414" spans="1:22" ht="14.25" customHeight="1" x14ac:dyDescent="0.3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6">
        <v>102.93</v>
      </c>
      <c r="T6414" s="1">
        <v>3</v>
      </c>
      <c r="U6414" s="1">
        <v>0</v>
      </c>
      <c r="V6414" s="9">
        <v>48.377100000000006</v>
      </c>
    </row>
    <row r="6415" spans="1:22" ht="14.25" customHeight="1" x14ac:dyDescent="0.3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6">
        <v>98.16</v>
      </c>
      <c r="T6415" s="1">
        <v>6</v>
      </c>
      <c r="U6415" s="1">
        <v>0</v>
      </c>
      <c r="V6415" s="9">
        <v>9.8159999999999954</v>
      </c>
    </row>
    <row r="6416" spans="1:22" ht="14.25" customHeight="1" x14ac:dyDescent="0.3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6">
        <v>11.520000000000001</v>
      </c>
      <c r="T6416" s="1">
        <v>5</v>
      </c>
      <c r="U6416" s="1">
        <v>0.7</v>
      </c>
      <c r="V6416" s="9">
        <v>-7.6799999999999962</v>
      </c>
    </row>
    <row r="6417" spans="1:22" ht="14.25" customHeight="1" x14ac:dyDescent="0.3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6">
        <v>83.88</v>
      </c>
      <c r="T6417" s="1">
        <v>1</v>
      </c>
      <c r="U6417" s="1">
        <v>0.2</v>
      </c>
      <c r="V6417" s="9">
        <v>29.357999999999997</v>
      </c>
    </row>
    <row r="6418" spans="1:22" ht="14.25" customHeight="1" x14ac:dyDescent="0.3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6">
        <v>108.57600000000001</v>
      </c>
      <c r="T6418" s="1">
        <v>4</v>
      </c>
      <c r="U6418" s="1">
        <v>0.4</v>
      </c>
      <c r="V6418" s="9">
        <v>-25.334400000000002</v>
      </c>
    </row>
    <row r="6419" spans="1:22" ht="14.25" customHeight="1" x14ac:dyDescent="0.3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6">
        <v>5.9840000000000009</v>
      </c>
      <c r="T6419" s="1">
        <v>2</v>
      </c>
      <c r="U6419" s="1">
        <v>0.2</v>
      </c>
      <c r="V6419" s="9">
        <v>-1.3463999999999998</v>
      </c>
    </row>
    <row r="6420" spans="1:22" ht="14.25" customHeight="1" x14ac:dyDescent="0.3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6">
        <v>21.96</v>
      </c>
      <c r="T6420" s="1">
        <v>2</v>
      </c>
      <c r="U6420" s="1">
        <v>0</v>
      </c>
      <c r="V6420" s="9">
        <v>6.1488000000000014</v>
      </c>
    </row>
    <row r="6421" spans="1:22" ht="14.25" customHeight="1" x14ac:dyDescent="0.3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6">
        <v>368.96999999999997</v>
      </c>
      <c r="T6421" s="1">
        <v>3</v>
      </c>
      <c r="U6421" s="1">
        <v>0</v>
      </c>
      <c r="V6421" s="9">
        <v>81.173400000000001</v>
      </c>
    </row>
    <row r="6422" spans="1:22" ht="14.25" customHeight="1" x14ac:dyDescent="0.3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6">
        <v>12.39</v>
      </c>
      <c r="T6422" s="1">
        <v>3</v>
      </c>
      <c r="U6422" s="1">
        <v>0</v>
      </c>
      <c r="V6422" s="9">
        <v>3.4692000000000003</v>
      </c>
    </row>
    <row r="6423" spans="1:22" ht="14.25" customHeight="1" x14ac:dyDescent="0.3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6">
        <v>332.94</v>
      </c>
      <c r="T6423" s="1">
        <v>3</v>
      </c>
      <c r="U6423" s="1">
        <v>0</v>
      </c>
      <c r="V6423" s="9">
        <v>9.9882000000000204</v>
      </c>
    </row>
    <row r="6424" spans="1:22" ht="14.25" customHeight="1" x14ac:dyDescent="0.3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6">
        <v>111.93</v>
      </c>
      <c r="T6424" s="1">
        <v>7</v>
      </c>
      <c r="U6424" s="1">
        <v>0</v>
      </c>
      <c r="V6424" s="9">
        <v>34.698299999999996</v>
      </c>
    </row>
    <row r="6425" spans="1:22" ht="14.25" customHeight="1" x14ac:dyDescent="0.3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6">
        <v>454.27200000000005</v>
      </c>
      <c r="T6425" s="1">
        <v>8</v>
      </c>
      <c r="U6425" s="1">
        <v>0.2</v>
      </c>
      <c r="V6425" s="9">
        <v>-73.819200000000052</v>
      </c>
    </row>
    <row r="6426" spans="1:22" ht="14.25" customHeight="1" x14ac:dyDescent="0.3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6">
        <v>19.440000000000001</v>
      </c>
      <c r="T6426" s="1">
        <v>3</v>
      </c>
      <c r="U6426" s="1">
        <v>0</v>
      </c>
      <c r="V6426" s="9">
        <v>9.3312000000000008</v>
      </c>
    </row>
    <row r="6427" spans="1:22" ht="14.25" customHeight="1" x14ac:dyDescent="0.3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6">
        <v>8399.9759999999987</v>
      </c>
      <c r="T6427" s="1">
        <v>4</v>
      </c>
      <c r="U6427" s="1">
        <v>0.4</v>
      </c>
      <c r="V6427" s="9">
        <v>1119.996799999999</v>
      </c>
    </row>
    <row r="6428" spans="1:22" ht="14.25" customHeight="1" x14ac:dyDescent="0.3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6">
        <v>6.2940000000000014</v>
      </c>
      <c r="T6428" s="1">
        <v>1</v>
      </c>
      <c r="U6428" s="1">
        <v>0.7</v>
      </c>
      <c r="V6428" s="9">
        <v>-4.1959999999999997</v>
      </c>
    </row>
    <row r="6429" spans="1:22" ht="14.25" customHeight="1" x14ac:dyDescent="0.3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6">
        <v>10.368000000000002</v>
      </c>
      <c r="T6429" s="1">
        <v>2</v>
      </c>
      <c r="U6429" s="1">
        <v>0.2</v>
      </c>
      <c r="V6429" s="9">
        <v>3.6288</v>
      </c>
    </row>
    <row r="6430" spans="1:22" ht="14.25" customHeight="1" x14ac:dyDescent="0.3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6">
        <v>122.38199999999999</v>
      </c>
      <c r="T6430" s="1">
        <v>3</v>
      </c>
      <c r="U6430" s="1">
        <v>0.4</v>
      </c>
      <c r="V6430" s="9">
        <v>-24.476399999999998</v>
      </c>
    </row>
    <row r="6431" spans="1:22" ht="14.25" customHeight="1" x14ac:dyDescent="0.3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6">
        <v>25.983999999999998</v>
      </c>
      <c r="T6431" s="1">
        <v>2</v>
      </c>
      <c r="U6431" s="1">
        <v>0.2</v>
      </c>
      <c r="V6431" s="9">
        <v>-1.6239999999999997</v>
      </c>
    </row>
    <row r="6432" spans="1:22" ht="14.25" customHeight="1" x14ac:dyDescent="0.3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6">
        <v>945.03600000000006</v>
      </c>
      <c r="T6432" s="1">
        <v>6</v>
      </c>
      <c r="U6432" s="1">
        <v>0.4</v>
      </c>
      <c r="V6432" s="9">
        <v>-299.26140000000009</v>
      </c>
    </row>
    <row r="6433" spans="1:22" ht="14.25" customHeight="1" x14ac:dyDescent="0.3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6">
        <v>14.301000000000002</v>
      </c>
      <c r="T6433" s="1">
        <v>7</v>
      </c>
      <c r="U6433" s="1">
        <v>0.7</v>
      </c>
      <c r="V6433" s="9">
        <v>-10.487400000000001</v>
      </c>
    </row>
    <row r="6434" spans="1:22" ht="14.25" customHeight="1" x14ac:dyDescent="0.3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6">
        <v>410.35199999999998</v>
      </c>
      <c r="T6434" s="1">
        <v>3</v>
      </c>
      <c r="U6434" s="1">
        <v>0.2</v>
      </c>
      <c r="V6434" s="9">
        <v>-51.29400000000004</v>
      </c>
    </row>
    <row r="6435" spans="1:22" ht="14.25" customHeight="1" x14ac:dyDescent="0.3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6">
        <v>23.52</v>
      </c>
      <c r="T6435" s="1">
        <v>5</v>
      </c>
      <c r="U6435" s="1">
        <v>0.2</v>
      </c>
      <c r="V6435" s="9">
        <v>8.5259999999999998</v>
      </c>
    </row>
    <row r="6436" spans="1:22" ht="14.25" customHeight="1" x14ac:dyDescent="0.3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6">
        <v>180.96</v>
      </c>
      <c r="T6436" s="1">
        <v>5</v>
      </c>
      <c r="U6436" s="1">
        <v>0.2</v>
      </c>
      <c r="V6436" s="9">
        <v>13.571999999999996</v>
      </c>
    </row>
    <row r="6437" spans="1:22" ht="14.25" customHeight="1" x14ac:dyDescent="0.3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6">
        <v>35</v>
      </c>
      <c r="T6437" s="1">
        <v>4</v>
      </c>
      <c r="U6437" s="1">
        <v>0</v>
      </c>
      <c r="V6437" s="9">
        <v>14.700000000000003</v>
      </c>
    </row>
    <row r="6438" spans="1:22" ht="14.25" customHeight="1" x14ac:dyDescent="0.3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6">
        <v>477.15000000000003</v>
      </c>
      <c r="T6438" s="1">
        <v>5</v>
      </c>
      <c r="U6438" s="1">
        <v>0</v>
      </c>
      <c r="V6438" s="9">
        <v>28.628999999999962</v>
      </c>
    </row>
    <row r="6439" spans="1:22" ht="14.25" customHeight="1" x14ac:dyDescent="0.3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6">
        <v>302.37599999999998</v>
      </c>
      <c r="T6439" s="1">
        <v>3</v>
      </c>
      <c r="U6439" s="1">
        <v>0.2</v>
      </c>
      <c r="V6439" s="9">
        <v>22.678200000000018</v>
      </c>
    </row>
    <row r="6440" spans="1:22" ht="14.25" customHeight="1" x14ac:dyDescent="0.3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6">
        <v>974.98799999999983</v>
      </c>
      <c r="T6440" s="1">
        <v>4</v>
      </c>
      <c r="U6440" s="1">
        <v>0.3</v>
      </c>
      <c r="V6440" s="9">
        <v>-97.49879999999996</v>
      </c>
    </row>
    <row r="6441" spans="1:22" ht="14.25" customHeight="1" x14ac:dyDescent="0.3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6">
        <v>589.41</v>
      </c>
      <c r="T6441" s="1">
        <v>5</v>
      </c>
      <c r="U6441" s="1">
        <v>0.1</v>
      </c>
      <c r="V6441" s="9">
        <v>-6.5490000000000492</v>
      </c>
    </row>
    <row r="6442" spans="1:22" ht="14.25" customHeight="1" x14ac:dyDescent="0.3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6">
        <v>34.700000000000003</v>
      </c>
      <c r="T6442" s="1">
        <v>5</v>
      </c>
      <c r="U6442" s="1">
        <v>0</v>
      </c>
      <c r="V6442" s="9">
        <v>12.492000000000001</v>
      </c>
    </row>
    <row r="6443" spans="1:22" ht="14.25" customHeight="1" x14ac:dyDescent="0.3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6">
        <v>99.87</v>
      </c>
      <c r="T6443" s="1">
        <v>3</v>
      </c>
      <c r="U6443" s="1">
        <v>0</v>
      </c>
      <c r="V6443" s="9">
        <v>23.968799999999998</v>
      </c>
    </row>
    <row r="6444" spans="1:22" ht="14.25" customHeight="1" x14ac:dyDescent="0.3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6">
        <v>37.94</v>
      </c>
      <c r="T6444" s="1">
        <v>2</v>
      </c>
      <c r="U6444" s="1">
        <v>0</v>
      </c>
      <c r="V6444" s="9">
        <v>18.211199999999998</v>
      </c>
    </row>
    <row r="6445" spans="1:22" ht="14.25" customHeight="1" x14ac:dyDescent="0.3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6">
        <v>24.900000000000002</v>
      </c>
      <c r="T6445" s="1">
        <v>5</v>
      </c>
      <c r="U6445" s="1">
        <v>0</v>
      </c>
      <c r="V6445" s="9">
        <v>11.454000000000001</v>
      </c>
    </row>
    <row r="6446" spans="1:22" ht="14.25" customHeight="1" x14ac:dyDescent="0.3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6">
        <v>82.26</v>
      </c>
      <c r="T6446" s="1">
        <v>3</v>
      </c>
      <c r="U6446" s="1">
        <v>0</v>
      </c>
      <c r="V6446" s="9">
        <v>33.726600000000005</v>
      </c>
    </row>
    <row r="6447" spans="1:22" ht="14.25" customHeight="1" x14ac:dyDescent="0.3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6">
        <v>7.1039999999999992</v>
      </c>
      <c r="T6447" s="1">
        <v>6</v>
      </c>
      <c r="U6447" s="1">
        <v>0.2</v>
      </c>
      <c r="V6447" s="9">
        <v>2.4863999999999997</v>
      </c>
    </row>
    <row r="6448" spans="1:22" ht="14.25" customHeight="1" x14ac:dyDescent="0.3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6">
        <v>103.50000000000001</v>
      </c>
      <c r="T6448" s="1">
        <v>5</v>
      </c>
      <c r="U6448" s="1">
        <v>0.6</v>
      </c>
      <c r="V6448" s="9">
        <v>-77.625</v>
      </c>
    </row>
    <row r="6449" spans="1:22" ht="14.25" customHeight="1" x14ac:dyDescent="0.3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6">
        <v>2.4640000000000004</v>
      </c>
      <c r="T6449" s="1">
        <v>1</v>
      </c>
      <c r="U6449" s="1">
        <v>0.2</v>
      </c>
      <c r="V6449" s="9">
        <v>0.86239999999999983</v>
      </c>
    </row>
    <row r="6450" spans="1:22" ht="14.25" customHeight="1" x14ac:dyDescent="0.3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6">
        <v>8.7200000000000006</v>
      </c>
      <c r="T6450" s="1">
        <v>1</v>
      </c>
      <c r="U6450" s="1">
        <v>0.2</v>
      </c>
      <c r="V6450" s="9">
        <v>0.65399999999999947</v>
      </c>
    </row>
    <row r="6451" spans="1:22" ht="14.25" customHeight="1" x14ac:dyDescent="0.3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6">
        <v>10.76</v>
      </c>
      <c r="T6451" s="1">
        <v>2</v>
      </c>
      <c r="U6451" s="1">
        <v>0</v>
      </c>
      <c r="V6451" s="9">
        <v>5.1647999999999996</v>
      </c>
    </row>
    <row r="6452" spans="1:22" ht="14.25" customHeight="1" x14ac:dyDescent="0.3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6">
        <v>45.68</v>
      </c>
      <c r="T6452" s="1">
        <v>2</v>
      </c>
      <c r="U6452" s="1">
        <v>0</v>
      </c>
      <c r="V6452" s="9">
        <v>21.012799999999999</v>
      </c>
    </row>
    <row r="6453" spans="1:22" ht="14.25" customHeight="1" x14ac:dyDescent="0.3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6">
        <v>6.7</v>
      </c>
      <c r="T6453" s="1">
        <v>1</v>
      </c>
      <c r="U6453" s="1">
        <v>0</v>
      </c>
      <c r="V6453" s="9">
        <v>2.2109999999999994</v>
      </c>
    </row>
    <row r="6454" spans="1:22" ht="14.25" customHeight="1" x14ac:dyDescent="0.3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6">
        <v>158.376</v>
      </c>
      <c r="T6454" s="1">
        <v>3</v>
      </c>
      <c r="U6454" s="1">
        <v>0.2</v>
      </c>
      <c r="V6454" s="9">
        <v>13.857900000000008</v>
      </c>
    </row>
    <row r="6455" spans="1:22" ht="14.25" customHeight="1" x14ac:dyDescent="0.3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6">
        <v>3.44</v>
      </c>
      <c r="T6455" s="1">
        <v>2</v>
      </c>
      <c r="U6455" s="1">
        <v>0.2</v>
      </c>
      <c r="V6455" s="9">
        <v>0.55899999999999961</v>
      </c>
    </row>
    <row r="6456" spans="1:22" ht="14.25" customHeight="1" x14ac:dyDescent="0.3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6">
        <v>56.56</v>
      </c>
      <c r="T6456" s="1">
        <v>2</v>
      </c>
      <c r="U6456" s="1">
        <v>0</v>
      </c>
      <c r="V6456" s="9">
        <v>15.2712</v>
      </c>
    </row>
    <row r="6457" spans="1:22" ht="14.25" customHeight="1" x14ac:dyDescent="0.3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6">
        <v>36.96</v>
      </c>
      <c r="T6457" s="1">
        <v>7</v>
      </c>
      <c r="U6457" s="1">
        <v>0</v>
      </c>
      <c r="V6457" s="9">
        <v>11.457599999999998</v>
      </c>
    </row>
    <row r="6458" spans="1:22" ht="14.25" customHeight="1" x14ac:dyDescent="0.3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6">
        <v>135.99</v>
      </c>
      <c r="T6458" s="1">
        <v>1</v>
      </c>
      <c r="U6458" s="1">
        <v>0</v>
      </c>
      <c r="V6458" s="9">
        <v>36.717300000000009</v>
      </c>
    </row>
    <row r="6459" spans="1:22" ht="14.25" customHeight="1" x14ac:dyDescent="0.3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6">
        <v>15.959999999999999</v>
      </c>
      <c r="T6459" s="1">
        <v>7</v>
      </c>
      <c r="U6459" s="1">
        <v>0</v>
      </c>
      <c r="V6459" s="9">
        <v>7.0224000000000011</v>
      </c>
    </row>
    <row r="6460" spans="1:22" ht="14.25" customHeight="1" x14ac:dyDescent="0.3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6">
        <v>3.76</v>
      </c>
      <c r="T6460" s="1">
        <v>2</v>
      </c>
      <c r="U6460" s="1">
        <v>0</v>
      </c>
      <c r="V6460" s="9">
        <v>1.0903999999999998</v>
      </c>
    </row>
    <row r="6461" spans="1:22" ht="14.25" customHeight="1" x14ac:dyDescent="0.3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6">
        <v>14.7</v>
      </c>
      <c r="T6461" s="1">
        <v>5</v>
      </c>
      <c r="U6461" s="1">
        <v>0</v>
      </c>
      <c r="V6461" s="9">
        <v>6.6150000000000002</v>
      </c>
    </row>
    <row r="6462" spans="1:22" ht="14.25" customHeight="1" x14ac:dyDescent="0.3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6">
        <v>37.200000000000003</v>
      </c>
      <c r="T6462" s="1">
        <v>5</v>
      </c>
      <c r="U6462" s="1">
        <v>0</v>
      </c>
      <c r="V6462" s="9">
        <v>9.3000000000000007</v>
      </c>
    </row>
    <row r="6463" spans="1:22" ht="14.25" customHeight="1" x14ac:dyDescent="0.3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6">
        <v>89.97</v>
      </c>
      <c r="T6463" s="1">
        <v>3</v>
      </c>
      <c r="U6463" s="1">
        <v>0</v>
      </c>
      <c r="V6463" s="9">
        <v>18.893699999999995</v>
      </c>
    </row>
    <row r="6464" spans="1:22" ht="14.25" customHeight="1" x14ac:dyDescent="0.3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6">
        <v>261.95999999999998</v>
      </c>
      <c r="T6464" s="1">
        <v>2</v>
      </c>
      <c r="U6464" s="1">
        <v>0</v>
      </c>
      <c r="V6464" s="9">
        <v>23.576399999999978</v>
      </c>
    </row>
    <row r="6465" spans="1:22" ht="14.25" customHeight="1" x14ac:dyDescent="0.3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6">
        <v>74</v>
      </c>
      <c r="T6465" s="1">
        <v>5</v>
      </c>
      <c r="U6465" s="1">
        <v>0</v>
      </c>
      <c r="V6465" s="9">
        <v>37</v>
      </c>
    </row>
    <row r="6466" spans="1:22" ht="14.25" customHeight="1" x14ac:dyDescent="0.3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6">
        <v>13.28</v>
      </c>
      <c r="T6466" s="1">
        <v>2</v>
      </c>
      <c r="U6466" s="1">
        <v>0</v>
      </c>
      <c r="V6466" s="9">
        <v>6.3743999999999996</v>
      </c>
    </row>
    <row r="6467" spans="1:22" ht="14.25" customHeight="1" x14ac:dyDescent="0.3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6">
        <v>84.960000000000008</v>
      </c>
      <c r="T6467" s="1">
        <v>6</v>
      </c>
      <c r="U6467" s="1">
        <v>0.2</v>
      </c>
      <c r="V6467" s="9">
        <v>6.3719999999999999</v>
      </c>
    </row>
    <row r="6468" spans="1:22" ht="14.25" customHeight="1" x14ac:dyDescent="0.3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6">
        <v>68.459999999999994</v>
      </c>
      <c r="T6468" s="1">
        <v>7</v>
      </c>
      <c r="U6468" s="1">
        <v>0</v>
      </c>
      <c r="V6468" s="9">
        <v>25.330199999999998</v>
      </c>
    </row>
    <row r="6469" spans="1:22" ht="14.25" customHeight="1" x14ac:dyDescent="0.3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6">
        <v>2079.4</v>
      </c>
      <c r="T6469" s="1">
        <v>5</v>
      </c>
      <c r="U6469" s="1">
        <v>0</v>
      </c>
      <c r="V6469" s="9">
        <v>582.23199999999997</v>
      </c>
    </row>
    <row r="6470" spans="1:22" ht="14.25" customHeight="1" x14ac:dyDescent="0.3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6">
        <v>629.94999999999993</v>
      </c>
      <c r="T6470" s="1">
        <v>5</v>
      </c>
      <c r="U6470" s="1">
        <v>0</v>
      </c>
      <c r="V6470" s="9">
        <v>176.38600000000002</v>
      </c>
    </row>
    <row r="6471" spans="1:22" ht="14.25" customHeight="1" x14ac:dyDescent="0.3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6">
        <v>72.42</v>
      </c>
      <c r="T6471" s="1">
        <v>6</v>
      </c>
      <c r="U6471" s="1">
        <v>0</v>
      </c>
      <c r="V6471" s="9">
        <v>23.898600000000002</v>
      </c>
    </row>
    <row r="6472" spans="1:22" ht="14.25" customHeight="1" x14ac:dyDescent="0.3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6">
        <v>131.97999999999999</v>
      </c>
      <c r="T6472" s="1">
        <v>2</v>
      </c>
      <c r="U6472" s="1">
        <v>0</v>
      </c>
      <c r="V6472" s="9">
        <v>35.634600000000006</v>
      </c>
    </row>
    <row r="6473" spans="1:22" ht="14.25" customHeight="1" x14ac:dyDescent="0.3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6">
        <v>114.52</v>
      </c>
      <c r="T6473" s="1">
        <v>7</v>
      </c>
      <c r="U6473" s="1">
        <v>0</v>
      </c>
      <c r="V6473" s="9">
        <v>11.451999999999995</v>
      </c>
    </row>
    <row r="6474" spans="1:22" ht="14.25" customHeight="1" x14ac:dyDescent="0.3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6">
        <v>100.24000000000001</v>
      </c>
      <c r="T6474" s="1">
        <v>10</v>
      </c>
      <c r="U6474" s="1">
        <v>0.2</v>
      </c>
      <c r="V6474" s="9">
        <v>33.830999999999989</v>
      </c>
    </row>
    <row r="6475" spans="1:22" ht="14.25" customHeight="1" x14ac:dyDescent="0.3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6">
        <v>871.80000000000007</v>
      </c>
      <c r="T6475" s="1">
        <v>3</v>
      </c>
      <c r="U6475" s="1">
        <v>0.2</v>
      </c>
      <c r="V6475" s="9">
        <v>87.180000000000092</v>
      </c>
    </row>
    <row r="6476" spans="1:22" ht="14.25" customHeight="1" x14ac:dyDescent="0.3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6">
        <v>61.96</v>
      </c>
      <c r="T6476" s="1">
        <v>4</v>
      </c>
      <c r="U6476" s="1">
        <v>0.5</v>
      </c>
      <c r="V6476" s="9">
        <v>-53.285600000000009</v>
      </c>
    </row>
    <row r="6477" spans="1:22" ht="14.25" customHeight="1" x14ac:dyDescent="0.3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6">
        <v>4.5540000000000003</v>
      </c>
      <c r="T6477" s="1">
        <v>3</v>
      </c>
      <c r="U6477" s="1">
        <v>0.7</v>
      </c>
      <c r="V6477" s="9">
        <v>-3.4913999999999987</v>
      </c>
    </row>
    <row r="6478" spans="1:22" ht="14.25" customHeight="1" x14ac:dyDescent="0.3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6">
        <v>5.2</v>
      </c>
      <c r="T6478" s="1">
        <v>2</v>
      </c>
      <c r="U6478" s="1">
        <v>0.2</v>
      </c>
      <c r="V6478" s="9">
        <v>0.58499999999999974</v>
      </c>
    </row>
    <row r="6479" spans="1:22" ht="14.25" customHeight="1" x14ac:dyDescent="0.3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6">
        <v>205.99200000000002</v>
      </c>
      <c r="T6479" s="1">
        <v>1</v>
      </c>
      <c r="U6479" s="1">
        <v>0.2</v>
      </c>
      <c r="V6479" s="9">
        <v>-2.5749000000000279</v>
      </c>
    </row>
    <row r="6480" spans="1:22" ht="14.25" customHeight="1" x14ac:dyDescent="0.3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6">
        <v>15.552000000000003</v>
      </c>
      <c r="T6480" s="1">
        <v>3</v>
      </c>
      <c r="U6480" s="1">
        <v>0.2</v>
      </c>
      <c r="V6480" s="9">
        <v>5.4432</v>
      </c>
    </row>
    <row r="6481" spans="1:22" ht="14.25" customHeight="1" x14ac:dyDescent="0.3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6">
        <v>503.96000000000004</v>
      </c>
      <c r="T6481" s="1">
        <v>5</v>
      </c>
      <c r="U6481" s="1">
        <v>0.2</v>
      </c>
      <c r="V6481" s="9">
        <v>50.396000000000015</v>
      </c>
    </row>
    <row r="6482" spans="1:22" ht="14.25" customHeight="1" x14ac:dyDescent="0.3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6">
        <v>24.472000000000001</v>
      </c>
      <c r="T6482" s="1">
        <v>7</v>
      </c>
      <c r="U6482" s="1">
        <v>0.2</v>
      </c>
      <c r="V6482" s="9">
        <v>1.8353999999999999</v>
      </c>
    </row>
    <row r="6483" spans="1:22" ht="14.25" customHeight="1" x14ac:dyDescent="0.3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6">
        <v>241.56799999999998</v>
      </c>
      <c r="T6483" s="1">
        <v>2</v>
      </c>
      <c r="U6483" s="1">
        <v>0.2</v>
      </c>
      <c r="V6483" s="9">
        <v>0</v>
      </c>
    </row>
    <row r="6484" spans="1:22" ht="14.25" customHeight="1" x14ac:dyDescent="0.3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6">
        <v>110.4</v>
      </c>
      <c r="T6484" s="1">
        <v>2</v>
      </c>
      <c r="U6484" s="1">
        <v>0.2</v>
      </c>
      <c r="V6484" s="9">
        <v>-4.1400000000000077</v>
      </c>
    </row>
    <row r="6485" spans="1:22" ht="14.25" customHeight="1" x14ac:dyDescent="0.3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6">
        <v>384.76799999999997</v>
      </c>
      <c r="T6485" s="1">
        <v>2</v>
      </c>
      <c r="U6485" s="1">
        <v>0.4</v>
      </c>
      <c r="V6485" s="9">
        <v>-115.43040000000002</v>
      </c>
    </row>
    <row r="6486" spans="1:22" ht="14.25" customHeight="1" x14ac:dyDescent="0.3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6">
        <v>78.66</v>
      </c>
      <c r="T6486" s="1">
        <v>6</v>
      </c>
      <c r="U6486" s="1">
        <v>0</v>
      </c>
      <c r="V6486" s="9">
        <v>36.183599999999991</v>
      </c>
    </row>
    <row r="6487" spans="1:22" ht="14.25" customHeight="1" x14ac:dyDescent="0.3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6">
        <v>45.36</v>
      </c>
      <c r="T6487" s="1">
        <v>4</v>
      </c>
      <c r="U6487" s="1">
        <v>0</v>
      </c>
      <c r="V6487" s="9">
        <v>22.226399999999998</v>
      </c>
    </row>
    <row r="6488" spans="1:22" ht="14.25" customHeight="1" x14ac:dyDescent="0.3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6">
        <v>962.07999999999993</v>
      </c>
      <c r="T6488" s="1">
        <v>4</v>
      </c>
      <c r="U6488" s="1">
        <v>0.2</v>
      </c>
      <c r="V6488" s="9">
        <v>156.33799999999997</v>
      </c>
    </row>
    <row r="6489" spans="1:22" ht="14.25" customHeight="1" x14ac:dyDescent="0.3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6">
        <v>12.843000000000002</v>
      </c>
      <c r="T6489" s="1">
        <v>3</v>
      </c>
      <c r="U6489" s="1">
        <v>0.7</v>
      </c>
      <c r="V6489" s="9">
        <v>-9.8462999999999994</v>
      </c>
    </row>
    <row r="6490" spans="1:22" ht="14.25" customHeight="1" x14ac:dyDescent="0.3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6">
        <v>295.45600000000002</v>
      </c>
      <c r="T6490" s="1">
        <v>14</v>
      </c>
      <c r="U6490" s="1">
        <v>0.2</v>
      </c>
      <c r="V6490" s="9">
        <v>96.023199999999974</v>
      </c>
    </row>
    <row r="6491" spans="1:22" ht="14.25" customHeight="1" x14ac:dyDescent="0.3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6">
        <v>32.400000000000006</v>
      </c>
      <c r="T6491" s="1">
        <v>5</v>
      </c>
      <c r="U6491" s="1">
        <v>0</v>
      </c>
      <c r="V6491" s="9">
        <v>15.552000000000001</v>
      </c>
    </row>
    <row r="6492" spans="1:22" ht="14.25" customHeight="1" x14ac:dyDescent="0.3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6">
        <v>103.93599999999999</v>
      </c>
      <c r="T6492" s="1">
        <v>4</v>
      </c>
      <c r="U6492" s="1">
        <v>0.2</v>
      </c>
      <c r="V6492" s="9">
        <v>16.889599999999998</v>
      </c>
    </row>
    <row r="6493" spans="1:22" ht="14.25" customHeight="1" x14ac:dyDescent="0.3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6">
        <v>289.56799999999998</v>
      </c>
      <c r="T6493" s="1">
        <v>2</v>
      </c>
      <c r="U6493" s="1">
        <v>0.2</v>
      </c>
      <c r="V6493" s="9">
        <v>10.858799999999974</v>
      </c>
    </row>
    <row r="6494" spans="1:22" ht="14.25" customHeight="1" x14ac:dyDescent="0.3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6">
        <v>39.72</v>
      </c>
      <c r="T6494" s="1">
        <v>5</v>
      </c>
      <c r="U6494" s="1">
        <v>0.2</v>
      </c>
      <c r="V6494" s="9">
        <v>4.4684999999999953</v>
      </c>
    </row>
    <row r="6495" spans="1:22" ht="14.25" customHeight="1" x14ac:dyDescent="0.3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6">
        <v>244.768</v>
      </c>
      <c r="T6495" s="1">
        <v>4</v>
      </c>
      <c r="U6495" s="1">
        <v>0.2</v>
      </c>
      <c r="V6495" s="9">
        <v>24.476800000000004</v>
      </c>
    </row>
    <row r="6496" spans="1:22" ht="14.25" customHeight="1" x14ac:dyDescent="0.3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6">
        <v>24</v>
      </c>
      <c r="T6496" s="1">
        <v>2</v>
      </c>
      <c r="U6496" s="1">
        <v>0.2</v>
      </c>
      <c r="V6496" s="9">
        <v>-2.6999999999999993</v>
      </c>
    </row>
    <row r="6497" spans="1:22" ht="14.25" customHeight="1" x14ac:dyDescent="0.3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6">
        <v>15.552000000000003</v>
      </c>
      <c r="T6497" s="1">
        <v>3</v>
      </c>
      <c r="U6497" s="1">
        <v>0.2</v>
      </c>
      <c r="V6497" s="9">
        <v>5.4432</v>
      </c>
    </row>
    <row r="6498" spans="1:22" ht="14.25" customHeight="1" x14ac:dyDescent="0.3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6">
        <v>26.176000000000002</v>
      </c>
      <c r="T6498" s="1">
        <v>2</v>
      </c>
      <c r="U6498" s="1">
        <v>0.2</v>
      </c>
      <c r="V6498" s="9">
        <v>-3.272000000000002</v>
      </c>
    </row>
    <row r="6499" spans="1:22" ht="14.25" customHeight="1" x14ac:dyDescent="0.3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6">
        <v>20.94</v>
      </c>
      <c r="T6499" s="1">
        <v>3</v>
      </c>
      <c r="U6499" s="1">
        <v>0</v>
      </c>
      <c r="V6499" s="9">
        <v>6.0725999999999987</v>
      </c>
    </row>
    <row r="6500" spans="1:22" ht="14.25" customHeight="1" x14ac:dyDescent="0.3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6">
        <v>135.09</v>
      </c>
      <c r="T6500" s="1">
        <v>9</v>
      </c>
      <c r="U6500" s="1">
        <v>0</v>
      </c>
      <c r="V6500" s="9">
        <v>62.14139999999999</v>
      </c>
    </row>
    <row r="6501" spans="1:22" ht="14.25" customHeight="1" x14ac:dyDescent="0.3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6">
        <v>279.85999999999996</v>
      </c>
      <c r="T6501" s="1">
        <v>14</v>
      </c>
      <c r="U6501" s="1">
        <v>0</v>
      </c>
      <c r="V6501" s="9">
        <v>64.367799999999988</v>
      </c>
    </row>
    <row r="6502" spans="1:22" ht="14.25" customHeight="1" x14ac:dyDescent="0.3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6">
        <v>90.06</v>
      </c>
      <c r="T6502" s="1">
        <v>6</v>
      </c>
      <c r="U6502" s="1">
        <v>0</v>
      </c>
      <c r="V6502" s="9">
        <v>41.427599999999991</v>
      </c>
    </row>
    <row r="6503" spans="1:22" ht="14.25" customHeight="1" x14ac:dyDescent="0.3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6">
        <v>539.96399999999994</v>
      </c>
      <c r="T6503" s="1">
        <v>6</v>
      </c>
      <c r="U6503" s="1">
        <v>0.4</v>
      </c>
      <c r="V6503" s="9">
        <v>-107.99280000000002</v>
      </c>
    </row>
    <row r="6504" spans="1:22" ht="14.25" customHeight="1" x14ac:dyDescent="0.3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6">
        <v>50.231999999999999</v>
      </c>
      <c r="T6504" s="1">
        <v>7</v>
      </c>
      <c r="U6504" s="1">
        <v>0.4</v>
      </c>
      <c r="V6504" s="9">
        <v>-10.046400000000002</v>
      </c>
    </row>
    <row r="6505" spans="1:22" ht="14.25" customHeight="1" x14ac:dyDescent="0.3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6">
        <v>19.242000000000001</v>
      </c>
      <c r="T6505" s="1">
        <v>3</v>
      </c>
      <c r="U6505" s="1">
        <v>0.7</v>
      </c>
      <c r="V6505" s="9">
        <v>-13.4694</v>
      </c>
    </row>
    <row r="6506" spans="1:22" ht="14.25" customHeight="1" x14ac:dyDescent="0.3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6">
        <v>1247.6399999999999</v>
      </c>
      <c r="T6506" s="1">
        <v>3</v>
      </c>
      <c r="U6506" s="1">
        <v>0</v>
      </c>
      <c r="V6506" s="9">
        <v>349.33919999999995</v>
      </c>
    </row>
    <row r="6507" spans="1:22" ht="14.25" customHeight="1" x14ac:dyDescent="0.3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6">
        <v>5.3040000000000003</v>
      </c>
      <c r="T6507" s="1">
        <v>3</v>
      </c>
      <c r="U6507" s="1">
        <v>0.2</v>
      </c>
      <c r="V6507" s="9">
        <v>0.46409999999999996</v>
      </c>
    </row>
    <row r="6508" spans="1:22" ht="14.25" customHeight="1" x14ac:dyDescent="0.3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6">
        <v>19.136000000000003</v>
      </c>
      <c r="T6508" s="1">
        <v>4</v>
      </c>
      <c r="U6508" s="1">
        <v>0.2</v>
      </c>
      <c r="V6508" s="9">
        <v>5.9799999999999986</v>
      </c>
    </row>
    <row r="6509" spans="1:22" ht="14.25" customHeight="1" x14ac:dyDescent="0.3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6">
        <v>332.83200000000005</v>
      </c>
      <c r="T6509" s="1">
        <v>4</v>
      </c>
      <c r="U6509" s="1">
        <v>0.2</v>
      </c>
      <c r="V6509" s="9">
        <v>-24.962399999999988</v>
      </c>
    </row>
    <row r="6510" spans="1:22" ht="14.25" customHeight="1" x14ac:dyDescent="0.3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6">
        <v>279.89999999999998</v>
      </c>
      <c r="T6510" s="1">
        <v>5</v>
      </c>
      <c r="U6510" s="1">
        <v>0</v>
      </c>
      <c r="V6510" s="9">
        <v>137.15100000000001</v>
      </c>
    </row>
    <row r="6511" spans="1:22" ht="14.25" customHeight="1" x14ac:dyDescent="0.3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6">
        <v>50.352000000000004</v>
      </c>
      <c r="T6511" s="1">
        <v>3</v>
      </c>
      <c r="U6511" s="1">
        <v>0.2</v>
      </c>
      <c r="V6511" s="9">
        <v>17.623199999999997</v>
      </c>
    </row>
    <row r="6512" spans="1:22" ht="14.25" customHeight="1" x14ac:dyDescent="0.3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6">
        <v>34.019999999999996</v>
      </c>
      <c r="T6512" s="1">
        <v>3</v>
      </c>
      <c r="U6512" s="1">
        <v>0</v>
      </c>
      <c r="V6512" s="9">
        <v>16.669799999999999</v>
      </c>
    </row>
    <row r="6513" spans="1:22" ht="14.25" customHeight="1" x14ac:dyDescent="0.3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6">
        <v>23.88</v>
      </c>
      <c r="T6513" s="1">
        <v>6</v>
      </c>
      <c r="U6513" s="1">
        <v>0</v>
      </c>
      <c r="V6513" s="9">
        <v>8.1191999999999993</v>
      </c>
    </row>
    <row r="6514" spans="1:22" ht="14.25" customHeight="1" x14ac:dyDescent="0.3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6">
        <v>11.52</v>
      </c>
      <c r="T6514" s="1">
        <v>4</v>
      </c>
      <c r="U6514" s="1">
        <v>0</v>
      </c>
      <c r="V6514" s="9">
        <v>5.6448</v>
      </c>
    </row>
    <row r="6515" spans="1:22" ht="14.25" customHeight="1" x14ac:dyDescent="0.3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6">
        <v>286.93</v>
      </c>
      <c r="T6515" s="1">
        <v>7</v>
      </c>
      <c r="U6515" s="1">
        <v>0</v>
      </c>
      <c r="V6515" s="9">
        <v>140.59569999999999</v>
      </c>
    </row>
    <row r="6516" spans="1:22" ht="14.25" customHeight="1" x14ac:dyDescent="0.3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6">
        <v>206.38400000000001</v>
      </c>
      <c r="T6516" s="1">
        <v>2</v>
      </c>
      <c r="U6516" s="1">
        <v>0.2</v>
      </c>
      <c r="V6516" s="9">
        <v>23.218199999999996</v>
      </c>
    </row>
    <row r="6517" spans="1:22" ht="14.25" customHeight="1" x14ac:dyDescent="0.3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6">
        <v>218.35200000000003</v>
      </c>
      <c r="T6517" s="1">
        <v>3</v>
      </c>
      <c r="U6517" s="1">
        <v>0.2</v>
      </c>
      <c r="V6517" s="9">
        <v>0</v>
      </c>
    </row>
    <row r="6518" spans="1:22" ht="14.25" customHeight="1" x14ac:dyDescent="0.3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6">
        <v>529.9</v>
      </c>
      <c r="T6518" s="1">
        <v>5</v>
      </c>
      <c r="U6518" s="1">
        <v>0</v>
      </c>
      <c r="V6518" s="9">
        <v>105.97999999999999</v>
      </c>
    </row>
    <row r="6519" spans="1:22" ht="14.25" customHeight="1" x14ac:dyDescent="0.3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6">
        <v>99.3</v>
      </c>
      <c r="T6519" s="1">
        <v>10</v>
      </c>
      <c r="U6519" s="1">
        <v>0</v>
      </c>
      <c r="V6519" s="9">
        <v>41.706000000000003</v>
      </c>
    </row>
    <row r="6520" spans="1:22" ht="14.25" customHeight="1" x14ac:dyDescent="0.3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6">
        <v>108.96</v>
      </c>
      <c r="T6520" s="1">
        <v>2</v>
      </c>
      <c r="U6520" s="1">
        <v>0</v>
      </c>
      <c r="V6520" s="9">
        <v>30.508800000000008</v>
      </c>
    </row>
    <row r="6521" spans="1:22" ht="14.25" customHeight="1" x14ac:dyDescent="0.3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6">
        <v>2.6880000000000002</v>
      </c>
      <c r="T6521" s="1">
        <v>1</v>
      </c>
      <c r="U6521" s="1">
        <v>0.2</v>
      </c>
      <c r="V6521" s="9">
        <v>0.83999999999999975</v>
      </c>
    </row>
    <row r="6522" spans="1:22" ht="14.25" customHeight="1" x14ac:dyDescent="0.3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6">
        <v>5443.96</v>
      </c>
      <c r="T6522" s="1">
        <v>4</v>
      </c>
      <c r="U6522" s="1">
        <v>0</v>
      </c>
      <c r="V6522" s="9">
        <v>2504.2215999999999</v>
      </c>
    </row>
    <row r="6523" spans="1:22" ht="14.25" customHeight="1" x14ac:dyDescent="0.3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6">
        <v>302.67</v>
      </c>
      <c r="T6523" s="1">
        <v>3</v>
      </c>
      <c r="U6523" s="1">
        <v>0</v>
      </c>
      <c r="V6523" s="9">
        <v>72.640799999999999</v>
      </c>
    </row>
    <row r="6524" spans="1:22" ht="14.25" customHeight="1" x14ac:dyDescent="0.3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6">
        <v>56.07</v>
      </c>
      <c r="T6524" s="1">
        <v>7</v>
      </c>
      <c r="U6524" s="1">
        <v>0</v>
      </c>
      <c r="V6524" s="9">
        <v>25.231499999999997</v>
      </c>
    </row>
    <row r="6525" spans="1:22" ht="14.25" customHeight="1" x14ac:dyDescent="0.3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6">
        <v>10.08</v>
      </c>
      <c r="T6525" s="1">
        <v>2</v>
      </c>
      <c r="U6525" s="1">
        <v>0.2</v>
      </c>
      <c r="V6525" s="9">
        <v>3.2759999999999994</v>
      </c>
    </row>
    <row r="6526" spans="1:22" ht="14.25" customHeight="1" x14ac:dyDescent="0.3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6">
        <v>59.993999999999993</v>
      </c>
      <c r="T6526" s="1">
        <v>1</v>
      </c>
      <c r="U6526" s="1">
        <v>0.4</v>
      </c>
      <c r="V6526" s="9">
        <v>-12.998700000000007</v>
      </c>
    </row>
    <row r="6527" spans="1:22" ht="14.25" customHeight="1" x14ac:dyDescent="0.3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6">
        <v>5.7150000000000016</v>
      </c>
      <c r="T6527" s="1">
        <v>5</v>
      </c>
      <c r="U6527" s="1">
        <v>0.7</v>
      </c>
      <c r="V6527" s="9">
        <v>-4.7625000000000011</v>
      </c>
    </row>
    <row r="6528" spans="1:22" ht="14.25" customHeight="1" x14ac:dyDescent="0.3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6">
        <v>9.4200000000000017</v>
      </c>
      <c r="T6528" s="1">
        <v>5</v>
      </c>
      <c r="U6528" s="1">
        <v>0.7</v>
      </c>
      <c r="V6528" s="9">
        <v>-7.8500000000000014</v>
      </c>
    </row>
    <row r="6529" spans="1:22" ht="14.25" customHeight="1" x14ac:dyDescent="0.3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6">
        <v>1999.96</v>
      </c>
      <c r="T6529" s="1">
        <v>4</v>
      </c>
      <c r="U6529" s="1">
        <v>0</v>
      </c>
      <c r="V6529" s="9">
        <v>899.98199999999997</v>
      </c>
    </row>
    <row r="6530" spans="1:22" ht="14.25" customHeight="1" x14ac:dyDescent="0.3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6">
        <v>216.4</v>
      </c>
      <c r="T6530" s="1">
        <v>4</v>
      </c>
      <c r="U6530" s="1">
        <v>0</v>
      </c>
      <c r="V6530" s="9">
        <v>56.26400000000001</v>
      </c>
    </row>
    <row r="6531" spans="1:22" ht="14.25" customHeight="1" x14ac:dyDescent="0.3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6">
        <v>6.9360000000000008</v>
      </c>
      <c r="T6531" s="1">
        <v>3</v>
      </c>
      <c r="U6531" s="1">
        <v>0.2</v>
      </c>
      <c r="V6531" s="9">
        <v>2.3409000000000004</v>
      </c>
    </row>
    <row r="6532" spans="1:22" ht="14.25" customHeight="1" x14ac:dyDescent="0.3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6">
        <v>4.427999999999999</v>
      </c>
      <c r="T6532" s="1">
        <v>3</v>
      </c>
      <c r="U6532" s="1">
        <v>0.8</v>
      </c>
      <c r="V6532" s="9">
        <v>-6.8633999999999986</v>
      </c>
    </row>
    <row r="6533" spans="1:22" ht="14.25" customHeight="1" x14ac:dyDescent="0.3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6">
        <v>8.8000000000000007</v>
      </c>
      <c r="T6533" s="1">
        <v>5</v>
      </c>
      <c r="U6533" s="1">
        <v>0</v>
      </c>
      <c r="V6533" s="9">
        <v>2.5519999999999996</v>
      </c>
    </row>
    <row r="6534" spans="1:22" ht="14.25" customHeight="1" x14ac:dyDescent="0.3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6">
        <v>142.80000000000001</v>
      </c>
      <c r="T6534" s="1">
        <v>1</v>
      </c>
      <c r="U6534" s="1">
        <v>0</v>
      </c>
      <c r="V6534" s="9">
        <v>29.988</v>
      </c>
    </row>
    <row r="6535" spans="1:22" ht="14.25" customHeight="1" x14ac:dyDescent="0.3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6">
        <v>399.95</v>
      </c>
      <c r="T6535" s="1">
        <v>5</v>
      </c>
      <c r="U6535" s="1">
        <v>0</v>
      </c>
      <c r="V6535" s="9">
        <v>143.982</v>
      </c>
    </row>
    <row r="6536" spans="1:22" ht="14.25" customHeight="1" x14ac:dyDescent="0.3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6">
        <v>2152.7760000000003</v>
      </c>
      <c r="T6536" s="1">
        <v>3</v>
      </c>
      <c r="U6536" s="1">
        <v>0.2</v>
      </c>
      <c r="V6536" s="9">
        <v>726.56189999999981</v>
      </c>
    </row>
    <row r="6537" spans="1:22" ht="14.25" customHeight="1" x14ac:dyDescent="0.3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6">
        <v>4007.8400000000006</v>
      </c>
      <c r="T6537" s="1">
        <v>10</v>
      </c>
      <c r="U6537" s="1">
        <v>0.2</v>
      </c>
      <c r="V6537" s="9">
        <v>-50.098000000000297</v>
      </c>
    </row>
    <row r="6538" spans="1:22" ht="14.25" customHeight="1" x14ac:dyDescent="0.3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6">
        <v>328.59000000000003</v>
      </c>
      <c r="T6538" s="1">
        <v>3</v>
      </c>
      <c r="U6538" s="1">
        <v>0.4</v>
      </c>
      <c r="V6538" s="9">
        <v>-147.8655</v>
      </c>
    </row>
    <row r="6539" spans="1:22" ht="14.25" customHeight="1" x14ac:dyDescent="0.3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6">
        <v>98.352000000000004</v>
      </c>
      <c r="T6539" s="1">
        <v>3</v>
      </c>
      <c r="U6539" s="1">
        <v>0.2</v>
      </c>
      <c r="V6539" s="9">
        <v>-24.588000000000001</v>
      </c>
    </row>
    <row r="6540" spans="1:22" ht="14.25" customHeight="1" x14ac:dyDescent="0.3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6">
        <v>158.99</v>
      </c>
      <c r="T6540" s="1">
        <v>1</v>
      </c>
      <c r="U6540" s="1">
        <v>0</v>
      </c>
      <c r="V6540" s="9">
        <v>41.337400000000002</v>
      </c>
    </row>
    <row r="6541" spans="1:22" ht="14.25" customHeight="1" x14ac:dyDescent="0.3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6">
        <v>291.10000000000002</v>
      </c>
      <c r="T6541" s="1">
        <v>5</v>
      </c>
      <c r="U6541" s="1">
        <v>0</v>
      </c>
      <c r="V6541" s="9">
        <v>75.686000000000007</v>
      </c>
    </row>
    <row r="6542" spans="1:22" ht="14.25" customHeight="1" x14ac:dyDescent="0.3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6">
        <v>73.679999999999993</v>
      </c>
      <c r="T6542" s="1">
        <v>6</v>
      </c>
      <c r="U6542" s="1">
        <v>0</v>
      </c>
      <c r="V6542" s="9">
        <v>34.629599999999996</v>
      </c>
    </row>
    <row r="6543" spans="1:22" ht="14.25" customHeight="1" x14ac:dyDescent="0.3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6">
        <v>139.91999999999999</v>
      </c>
      <c r="T6543" s="1">
        <v>2</v>
      </c>
      <c r="U6543" s="1">
        <v>0</v>
      </c>
      <c r="V6543" s="9">
        <v>23.786399999999986</v>
      </c>
    </row>
    <row r="6544" spans="1:22" ht="14.25" customHeight="1" x14ac:dyDescent="0.3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6">
        <v>107.88</v>
      </c>
      <c r="T6544" s="1">
        <v>3</v>
      </c>
      <c r="U6544" s="1">
        <v>0.2</v>
      </c>
      <c r="V6544" s="9">
        <v>10.787999999999997</v>
      </c>
    </row>
    <row r="6545" spans="1:22" ht="14.25" customHeight="1" x14ac:dyDescent="0.3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6">
        <v>33.29</v>
      </c>
      <c r="T6545" s="1">
        <v>1</v>
      </c>
      <c r="U6545" s="1">
        <v>0</v>
      </c>
      <c r="V6545" s="9">
        <v>7.9895999999999994</v>
      </c>
    </row>
    <row r="6546" spans="1:22" ht="14.25" customHeight="1" x14ac:dyDescent="0.3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6">
        <v>58.170000000000009</v>
      </c>
      <c r="T6546" s="1">
        <v>5</v>
      </c>
      <c r="U6546" s="1">
        <v>0.7</v>
      </c>
      <c r="V6546" s="9">
        <v>-46.53600000000003</v>
      </c>
    </row>
    <row r="6547" spans="1:22" ht="14.25" customHeight="1" x14ac:dyDescent="0.3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6">
        <v>5.04</v>
      </c>
      <c r="T6547" s="1">
        <v>2</v>
      </c>
      <c r="U6547" s="1">
        <v>0.2</v>
      </c>
      <c r="V6547" s="9">
        <v>1.764</v>
      </c>
    </row>
    <row r="6548" spans="1:22" ht="14.25" customHeight="1" x14ac:dyDescent="0.3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6">
        <v>24.784000000000002</v>
      </c>
      <c r="T6548" s="1">
        <v>1</v>
      </c>
      <c r="U6548" s="1">
        <v>0.2</v>
      </c>
      <c r="V6548" s="9">
        <v>7.7449999999999983</v>
      </c>
    </row>
    <row r="6549" spans="1:22" ht="14.25" customHeight="1" x14ac:dyDescent="0.3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6">
        <v>634.11599999999999</v>
      </c>
      <c r="T6549" s="1">
        <v>6</v>
      </c>
      <c r="U6549" s="1">
        <v>0.3</v>
      </c>
      <c r="V6549" s="9">
        <v>-172.11720000000003</v>
      </c>
    </row>
    <row r="6550" spans="1:22" ht="14.25" customHeight="1" x14ac:dyDescent="0.3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6">
        <v>17.472000000000001</v>
      </c>
      <c r="T6550" s="1">
        <v>3</v>
      </c>
      <c r="U6550" s="1">
        <v>0.2</v>
      </c>
      <c r="V6550" s="9">
        <v>5.6783999999999981</v>
      </c>
    </row>
    <row r="6551" spans="1:22" ht="14.25" customHeight="1" x14ac:dyDescent="0.3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6">
        <v>155.88</v>
      </c>
      <c r="T6551" s="1">
        <v>6</v>
      </c>
      <c r="U6551" s="1">
        <v>0</v>
      </c>
      <c r="V6551" s="9">
        <v>38.970000000000006</v>
      </c>
    </row>
    <row r="6552" spans="1:22" ht="14.25" customHeight="1" x14ac:dyDescent="0.3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6">
        <v>327.56399999999996</v>
      </c>
      <c r="T6552" s="1">
        <v>4</v>
      </c>
      <c r="U6552" s="1">
        <v>0.1</v>
      </c>
      <c r="V6552" s="9">
        <v>21.837600000000023</v>
      </c>
    </row>
    <row r="6553" spans="1:22" ht="14.25" customHeight="1" x14ac:dyDescent="0.3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6">
        <v>13.36</v>
      </c>
      <c r="T6553" s="1">
        <v>2</v>
      </c>
      <c r="U6553" s="1">
        <v>0</v>
      </c>
      <c r="V6553" s="9">
        <v>6.4127999999999998</v>
      </c>
    </row>
    <row r="6554" spans="1:22" ht="14.25" customHeight="1" x14ac:dyDescent="0.3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6">
        <v>158.9</v>
      </c>
      <c r="T6554" s="1">
        <v>5</v>
      </c>
      <c r="U6554" s="1">
        <v>0</v>
      </c>
      <c r="V6554" s="9">
        <v>7.9449999999999932</v>
      </c>
    </row>
    <row r="6555" spans="1:22" ht="14.25" customHeight="1" x14ac:dyDescent="0.3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6">
        <v>319.96800000000002</v>
      </c>
      <c r="T6555" s="1">
        <v>4</v>
      </c>
      <c r="U6555" s="1">
        <v>0.2</v>
      </c>
      <c r="V6555" s="9">
        <v>71.992800000000003</v>
      </c>
    </row>
    <row r="6556" spans="1:22" ht="14.25" customHeight="1" x14ac:dyDescent="0.3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6">
        <v>505.32000000000005</v>
      </c>
      <c r="T6556" s="1">
        <v>3</v>
      </c>
      <c r="U6556" s="1">
        <v>0.2</v>
      </c>
      <c r="V6556" s="9">
        <v>31.582499999999953</v>
      </c>
    </row>
    <row r="6557" spans="1:22" ht="14.25" customHeight="1" x14ac:dyDescent="0.3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6">
        <v>3.8079999999999998</v>
      </c>
      <c r="T6557" s="1">
        <v>1</v>
      </c>
      <c r="U6557" s="1">
        <v>0.2</v>
      </c>
      <c r="V6557" s="9">
        <v>1.2375999999999996</v>
      </c>
    </row>
    <row r="6558" spans="1:22" ht="14.25" customHeight="1" x14ac:dyDescent="0.3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6">
        <v>8.6819999999999968</v>
      </c>
      <c r="T6558" s="1">
        <v>1</v>
      </c>
      <c r="U6558" s="1">
        <v>0.8</v>
      </c>
      <c r="V6558" s="9">
        <v>-14.759400000000003</v>
      </c>
    </row>
    <row r="6559" spans="1:22" ht="14.25" customHeight="1" x14ac:dyDescent="0.3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6">
        <v>24.424000000000003</v>
      </c>
      <c r="T6559" s="1">
        <v>1</v>
      </c>
      <c r="U6559" s="1">
        <v>0.2</v>
      </c>
      <c r="V6559" s="9">
        <v>7.9378000000000002</v>
      </c>
    </row>
    <row r="6560" spans="1:22" ht="14.25" customHeight="1" x14ac:dyDescent="0.3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6">
        <v>1522.6379999999999</v>
      </c>
      <c r="T6560" s="1">
        <v>9</v>
      </c>
      <c r="U6560" s="1">
        <v>0.1</v>
      </c>
      <c r="V6560" s="9">
        <v>169.18200000000004</v>
      </c>
    </row>
    <row r="6561" spans="1:22" ht="14.25" customHeight="1" x14ac:dyDescent="0.3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6">
        <v>419.90000000000003</v>
      </c>
      <c r="T6561" s="1">
        <v>5</v>
      </c>
      <c r="U6561" s="1">
        <v>0</v>
      </c>
      <c r="V6561" s="9">
        <v>197.35299999999998</v>
      </c>
    </row>
    <row r="6562" spans="1:22" ht="14.25" customHeight="1" x14ac:dyDescent="0.3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6">
        <v>3.15</v>
      </c>
      <c r="T6562" s="1">
        <v>1</v>
      </c>
      <c r="U6562" s="1">
        <v>0</v>
      </c>
      <c r="V6562" s="9">
        <v>1.512</v>
      </c>
    </row>
    <row r="6563" spans="1:22" ht="14.25" customHeight="1" x14ac:dyDescent="0.3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6">
        <v>33.61999999999999</v>
      </c>
      <c r="T6563" s="1">
        <v>5</v>
      </c>
      <c r="U6563" s="1">
        <v>0.8</v>
      </c>
      <c r="V6563" s="9">
        <v>-90.774000000000029</v>
      </c>
    </row>
    <row r="6564" spans="1:22" ht="14.25" customHeight="1" x14ac:dyDescent="0.3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6">
        <v>16.14</v>
      </c>
      <c r="T6564" s="1">
        <v>3</v>
      </c>
      <c r="U6564" s="1">
        <v>0</v>
      </c>
      <c r="V6564" s="9">
        <v>7.9085999999999999</v>
      </c>
    </row>
    <row r="6565" spans="1:22" ht="14.25" customHeight="1" x14ac:dyDescent="0.3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6">
        <v>194.25</v>
      </c>
      <c r="T6565" s="1">
        <v>2</v>
      </c>
      <c r="U6565" s="1">
        <v>0.3</v>
      </c>
      <c r="V6565" s="9">
        <v>-38.849999999999994</v>
      </c>
    </row>
    <row r="6566" spans="1:22" ht="14.25" customHeight="1" x14ac:dyDescent="0.3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6">
        <v>8.64</v>
      </c>
      <c r="T6566" s="1">
        <v>3</v>
      </c>
      <c r="U6566" s="1">
        <v>0</v>
      </c>
      <c r="V6566" s="9">
        <v>2.5055999999999998</v>
      </c>
    </row>
    <row r="6567" spans="1:22" ht="14.25" customHeight="1" x14ac:dyDescent="0.3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6">
        <v>872.32</v>
      </c>
      <c r="T6567" s="1">
        <v>4</v>
      </c>
      <c r="U6567" s="1">
        <v>0</v>
      </c>
      <c r="V6567" s="9">
        <v>244.24959999999999</v>
      </c>
    </row>
    <row r="6568" spans="1:22" ht="14.25" customHeight="1" x14ac:dyDescent="0.3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6">
        <v>243.99199999999996</v>
      </c>
      <c r="T6568" s="1">
        <v>4</v>
      </c>
      <c r="U6568" s="1">
        <v>0.8</v>
      </c>
      <c r="V6568" s="9">
        <v>-426.9860000000001</v>
      </c>
    </row>
    <row r="6569" spans="1:22" ht="14.25" customHeight="1" x14ac:dyDescent="0.3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6">
        <v>7.120000000000001</v>
      </c>
      <c r="T6569" s="1">
        <v>5</v>
      </c>
      <c r="U6569" s="1">
        <v>0.2</v>
      </c>
      <c r="V6569" s="9">
        <v>0.71199999999999974</v>
      </c>
    </row>
    <row r="6570" spans="1:22" ht="14.25" customHeight="1" x14ac:dyDescent="0.3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6">
        <v>2.6880000000000002</v>
      </c>
      <c r="T6570" s="1">
        <v>2</v>
      </c>
      <c r="U6570" s="1">
        <v>0.2</v>
      </c>
      <c r="V6570" s="9">
        <v>1.008</v>
      </c>
    </row>
    <row r="6571" spans="1:22" ht="14.25" customHeight="1" x14ac:dyDescent="0.3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6">
        <v>317.05799999999999</v>
      </c>
      <c r="T6571" s="1">
        <v>3</v>
      </c>
      <c r="U6571" s="1">
        <v>0.3</v>
      </c>
      <c r="V6571" s="9">
        <v>-18.117599999999996</v>
      </c>
    </row>
    <row r="6572" spans="1:22" ht="14.25" customHeight="1" x14ac:dyDescent="0.3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6">
        <v>149.352</v>
      </c>
      <c r="T6572" s="1">
        <v>3</v>
      </c>
      <c r="U6572" s="1">
        <v>0.2</v>
      </c>
      <c r="V6572" s="9">
        <v>50.40629999999998</v>
      </c>
    </row>
    <row r="6573" spans="1:22" ht="14.25" customHeight="1" x14ac:dyDescent="0.3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6">
        <v>227.976</v>
      </c>
      <c r="T6573" s="1">
        <v>3</v>
      </c>
      <c r="U6573" s="1">
        <v>0.2</v>
      </c>
      <c r="V6573" s="9">
        <v>28.496999999999957</v>
      </c>
    </row>
    <row r="6574" spans="1:22" ht="14.25" customHeight="1" x14ac:dyDescent="0.3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6">
        <v>11.96</v>
      </c>
      <c r="T6574" s="1">
        <v>2</v>
      </c>
      <c r="U6574" s="1">
        <v>0</v>
      </c>
      <c r="V6574" s="9">
        <v>5.8604000000000003</v>
      </c>
    </row>
    <row r="6575" spans="1:22" ht="14.25" customHeight="1" x14ac:dyDescent="0.3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6">
        <v>563.4</v>
      </c>
      <c r="T6575" s="1">
        <v>4</v>
      </c>
      <c r="U6575" s="1">
        <v>0</v>
      </c>
      <c r="V6575" s="9">
        <v>67.608000000000004</v>
      </c>
    </row>
    <row r="6576" spans="1:22" ht="14.25" customHeight="1" x14ac:dyDescent="0.3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6">
        <v>319.92</v>
      </c>
      <c r="T6576" s="1">
        <v>8</v>
      </c>
      <c r="U6576" s="1">
        <v>0</v>
      </c>
      <c r="V6576" s="9">
        <v>118.37040000000002</v>
      </c>
    </row>
    <row r="6577" spans="1:22" ht="14.25" customHeight="1" x14ac:dyDescent="0.3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6">
        <v>1049.44</v>
      </c>
      <c r="T6577" s="1">
        <v>8</v>
      </c>
      <c r="U6577" s="1">
        <v>0</v>
      </c>
      <c r="V6577" s="9">
        <v>440.76480000000004</v>
      </c>
    </row>
    <row r="6578" spans="1:22" ht="14.25" customHeight="1" x14ac:dyDescent="0.3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6">
        <v>170.35200000000003</v>
      </c>
      <c r="T6578" s="1">
        <v>3</v>
      </c>
      <c r="U6578" s="1">
        <v>0.2</v>
      </c>
      <c r="V6578" s="9">
        <v>-17.035200000000003</v>
      </c>
    </row>
    <row r="6579" spans="1:22" ht="14.25" customHeight="1" x14ac:dyDescent="0.3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6">
        <v>173.94</v>
      </c>
      <c r="T6579" s="1">
        <v>6</v>
      </c>
      <c r="U6579" s="1">
        <v>0</v>
      </c>
      <c r="V6579" s="9">
        <v>50.442599999999977</v>
      </c>
    </row>
    <row r="6580" spans="1:22" ht="14.25" customHeight="1" x14ac:dyDescent="0.3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6">
        <v>1007.9440000000002</v>
      </c>
      <c r="T6580" s="1">
        <v>7</v>
      </c>
      <c r="U6580" s="1">
        <v>0.2</v>
      </c>
      <c r="V6580" s="9">
        <v>75.595799999999997</v>
      </c>
    </row>
    <row r="6581" spans="1:22" ht="14.25" customHeight="1" x14ac:dyDescent="0.3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6">
        <v>6.68</v>
      </c>
      <c r="T6581" s="1">
        <v>1</v>
      </c>
      <c r="U6581" s="1">
        <v>0</v>
      </c>
      <c r="V6581" s="9">
        <v>3.2063999999999999</v>
      </c>
    </row>
    <row r="6582" spans="1:22" ht="14.25" customHeight="1" x14ac:dyDescent="0.3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6">
        <v>8.34</v>
      </c>
      <c r="T6582" s="1">
        <v>3</v>
      </c>
      <c r="U6582" s="1">
        <v>0</v>
      </c>
      <c r="V6582" s="9">
        <v>2.2517999999999998</v>
      </c>
    </row>
    <row r="6583" spans="1:22" ht="14.25" customHeight="1" x14ac:dyDescent="0.3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6">
        <v>101.94</v>
      </c>
      <c r="T6583" s="1">
        <v>3</v>
      </c>
      <c r="U6583" s="1">
        <v>0</v>
      </c>
      <c r="V6583" s="9">
        <v>30.581999999999987</v>
      </c>
    </row>
    <row r="6584" spans="1:22" ht="14.25" customHeight="1" x14ac:dyDescent="0.3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6">
        <v>179.97</v>
      </c>
      <c r="T6584" s="1">
        <v>3</v>
      </c>
      <c r="U6584" s="1">
        <v>0</v>
      </c>
      <c r="V6584" s="9">
        <v>86.385600000000011</v>
      </c>
    </row>
    <row r="6585" spans="1:22" ht="14.25" customHeight="1" x14ac:dyDescent="0.3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6">
        <v>101.94</v>
      </c>
      <c r="T6585" s="1">
        <v>6</v>
      </c>
      <c r="U6585" s="1">
        <v>0</v>
      </c>
      <c r="V6585" s="9">
        <v>29.562599999999986</v>
      </c>
    </row>
    <row r="6586" spans="1:22" ht="14.25" customHeight="1" x14ac:dyDescent="0.3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6">
        <v>271.95999999999998</v>
      </c>
      <c r="T6586" s="1">
        <v>4</v>
      </c>
      <c r="U6586" s="1">
        <v>0</v>
      </c>
      <c r="V6586" s="9">
        <v>67.990000000000009</v>
      </c>
    </row>
    <row r="6587" spans="1:22" ht="14.25" customHeight="1" x14ac:dyDescent="0.3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6">
        <v>8.8000000000000007</v>
      </c>
      <c r="T6587" s="1">
        <v>5</v>
      </c>
      <c r="U6587" s="1">
        <v>0</v>
      </c>
      <c r="V6587" s="9">
        <v>3.8720000000000003</v>
      </c>
    </row>
    <row r="6588" spans="1:22" ht="14.25" customHeight="1" x14ac:dyDescent="0.3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6">
        <v>19.68</v>
      </c>
      <c r="T6588" s="1">
        <v>6</v>
      </c>
      <c r="U6588" s="1">
        <v>0</v>
      </c>
      <c r="V6588" s="9">
        <v>5.7071999999999976</v>
      </c>
    </row>
    <row r="6589" spans="1:22" ht="14.25" customHeight="1" x14ac:dyDescent="0.3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6">
        <v>302.94</v>
      </c>
      <c r="T6589" s="1">
        <v>3</v>
      </c>
      <c r="U6589" s="1">
        <v>0</v>
      </c>
      <c r="V6589" s="9">
        <v>69.67619999999998</v>
      </c>
    </row>
    <row r="6590" spans="1:22" ht="14.25" customHeight="1" x14ac:dyDescent="0.3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6">
        <v>14.940000000000001</v>
      </c>
      <c r="T6590" s="1">
        <v>3</v>
      </c>
      <c r="U6590" s="1">
        <v>0</v>
      </c>
      <c r="V6590" s="9">
        <v>7.1712000000000007</v>
      </c>
    </row>
    <row r="6591" spans="1:22" ht="14.25" customHeight="1" x14ac:dyDescent="0.3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6">
        <v>231.72</v>
      </c>
      <c r="T6591" s="1">
        <v>2</v>
      </c>
      <c r="U6591" s="1">
        <v>0</v>
      </c>
      <c r="V6591" s="9">
        <v>11.585999999999984</v>
      </c>
    </row>
    <row r="6592" spans="1:22" ht="14.25" customHeight="1" x14ac:dyDescent="0.3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6">
        <v>9.9120000000000008</v>
      </c>
      <c r="T6592" s="1">
        <v>3</v>
      </c>
      <c r="U6592" s="1">
        <v>0.2</v>
      </c>
      <c r="V6592" s="9">
        <v>3.2213999999999996</v>
      </c>
    </row>
    <row r="6593" spans="1:22" ht="14.25" customHeight="1" x14ac:dyDescent="0.3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6">
        <v>34.650000000000006</v>
      </c>
      <c r="T6593" s="1">
        <v>3</v>
      </c>
      <c r="U6593" s="1">
        <v>0</v>
      </c>
      <c r="V6593" s="9">
        <v>9.702</v>
      </c>
    </row>
    <row r="6594" spans="1:22" ht="14.25" customHeight="1" x14ac:dyDescent="0.3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6">
        <v>19.8</v>
      </c>
      <c r="T6594" s="1">
        <v>5</v>
      </c>
      <c r="U6594" s="1">
        <v>0.2</v>
      </c>
      <c r="V6594" s="9">
        <v>1.7324999999999999</v>
      </c>
    </row>
    <row r="6595" spans="1:22" ht="14.25" customHeight="1" x14ac:dyDescent="0.3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6">
        <v>33.568000000000005</v>
      </c>
      <c r="T6595" s="1">
        <v>2</v>
      </c>
      <c r="U6595" s="1">
        <v>0.2</v>
      </c>
      <c r="V6595" s="9">
        <v>11.748799999999997</v>
      </c>
    </row>
    <row r="6596" spans="1:22" ht="14.25" customHeight="1" x14ac:dyDescent="0.3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6">
        <v>125.92999999999999</v>
      </c>
      <c r="T6596" s="1">
        <v>7</v>
      </c>
      <c r="U6596" s="1">
        <v>0</v>
      </c>
      <c r="V6596" s="9">
        <v>35.260400000000004</v>
      </c>
    </row>
    <row r="6597" spans="1:22" ht="14.25" customHeight="1" x14ac:dyDescent="0.3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6">
        <v>11.760000000000002</v>
      </c>
      <c r="T6597" s="1">
        <v>5</v>
      </c>
      <c r="U6597" s="1">
        <v>0.7</v>
      </c>
      <c r="V6597" s="9">
        <v>-7.8399999999999963</v>
      </c>
    </row>
    <row r="6598" spans="1:22" ht="14.25" customHeight="1" x14ac:dyDescent="0.3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6">
        <v>5.3440000000000003</v>
      </c>
      <c r="T6598" s="1">
        <v>1</v>
      </c>
      <c r="U6598" s="1">
        <v>0.2</v>
      </c>
      <c r="V6598" s="9">
        <v>1.8703999999999998</v>
      </c>
    </row>
    <row r="6599" spans="1:22" ht="14.25" customHeight="1" x14ac:dyDescent="0.3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6">
        <v>1.3650000000000002</v>
      </c>
      <c r="T6599" s="1">
        <v>1</v>
      </c>
      <c r="U6599" s="1">
        <v>0.7</v>
      </c>
      <c r="V6599" s="9">
        <v>-0.9099999999999997</v>
      </c>
    </row>
    <row r="6600" spans="1:22" ht="14.25" customHeight="1" x14ac:dyDescent="0.3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6">
        <v>62.015999999999998</v>
      </c>
      <c r="T6600" s="1">
        <v>2</v>
      </c>
      <c r="U6600" s="1">
        <v>0.2</v>
      </c>
      <c r="V6600" s="9">
        <v>22.480800000000002</v>
      </c>
    </row>
    <row r="6601" spans="1:22" ht="14.25" customHeight="1" x14ac:dyDescent="0.3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6">
        <v>60.72</v>
      </c>
      <c r="T6601" s="1">
        <v>3</v>
      </c>
      <c r="U6601" s="1">
        <v>0</v>
      </c>
      <c r="V6601" s="9">
        <v>23.680799999999998</v>
      </c>
    </row>
    <row r="6602" spans="1:22" ht="14.25" customHeight="1" x14ac:dyDescent="0.3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6">
        <v>146.82</v>
      </c>
      <c r="T6602" s="1">
        <v>3</v>
      </c>
      <c r="U6602" s="1">
        <v>0</v>
      </c>
      <c r="V6602" s="9">
        <v>73.41</v>
      </c>
    </row>
    <row r="6603" spans="1:22" ht="14.25" customHeight="1" x14ac:dyDescent="0.3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6">
        <v>239.84</v>
      </c>
      <c r="T6603" s="1">
        <v>8</v>
      </c>
      <c r="U6603" s="1">
        <v>0</v>
      </c>
      <c r="V6603" s="9">
        <v>64.756799999999998</v>
      </c>
    </row>
    <row r="6604" spans="1:22" ht="14.25" customHeight="1" x14ac:dyDescent="0.3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6">
        <v>15.66</v>
      </c>
      <c r="T6604" s="1">
        <v>6</v>
      </c>
      <c r="U6604" s="1">
        <v>0</v>
      </c>
      <c r="V6604" s="9">
        <v>7.2035999999999998</v>
      </c>
    </row>
    <row r="6605" spans="1:22" ht="14.25" customHeight="1" x14ac:dyDescent="0.3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6">
        <v>146.352</v>
      </c>
      <c r="T6605" s="1">
        <v>3</v>
      </c>
      <c r="U6605" s="1">
        <v>0.2</v>
      </c>
      <c r="V6605" s="9">
        <v>-32.929200000000002</v>
      </c>
    </row>
    <row r="6606" spans="1:22" ht="14.25" customHeight="1" x14ac:dyDescent="0.3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6">
        <v>5.9399999999999995</v>
      </c>
      <c r="T6606" s="1">
        <v>3</v>
      </c>
      <c r="U6606" s="1">
        <v>0</v>
      </c>
      <c r="V6606" s="9">
        <v>0</v>
      </c>
    </row>
    <row r="6607" spans="1:22" ht="14.25" customHeight="1" x14ac:dyDescent="0.3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6">
        <v>45.36</v>
      </c>
      <c r="T6607" s="1">
        <v>7</v>
      </c>
      <c r="U6607" s="1">
        <v>0</v>
      </c>
      <c r="V6607" s="9">
        <v>21.772800000000004</v>
      </c>
    </row>
    <row r="6608" spans="1:22" ht="14.25" customHeight="1" x14ac:dyDescent="0.3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6">
        <v>211.16800000000001</v>
      </c>
      <c r="T6608" s="1">
        <v>4</v>
      </c>
      <c r="U6608" s="1">
        <v>0.2</v>
      </c>
      <c r="V6608" s="9">
        <v>23.756399999999985</v>
      </c>
    </row>
    <row r="6609" spans="1:22" ht="14.25" customHeight="1" x14ac:dyDescent="0.3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6">
        <v>484.70400000000006</v>
      </c>
      <c r="T6609" s="1">
        <v>6</v>
      </c>
      <c r="U6609" s="1">
        <v>0.2</v>
      </c>
      <c r="V6609" s="9">
        <v>-84.823200000000071</v>
      </c>
    </row>
    <row r="6610" spans="1:22" ht="14.25" customHeight="1" x14ac:dyDescent="0.3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6">
        <v>371.97600000000006</v>
      </c>
      <c r="T6610" s="1">
        <v>3</v>
      </c>
      <c r="U6610" s="1">
        <v>0.2</v>
      </c>
      <c r="V6610" s="9">
        <v>116.24249999999996</v>
      </c>
    </row>
    <row r="6611" spans="1:22" ht="14.25" customHeight="1" x14ac:dyDescent="0.3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6">
        <v>89.820000000000007</v>
      </c>
      <c r="T6611" s="1">
        <v>6</v>
      </c>
      <c r="U6611" s="1">
        <v>0</v>
      </c>
      <c r="V6611" s="9">
        <v>25.149600000000007</v>
      </c>
    </row>
    <row r="6612" spans="1:22" ht="14.25" customHeight="1" x14ac:dyDescent="0.3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6">
        <v>19.295999999999999</v>
      </c>
      <c r="T6612" s="1">
        <v>3</v>
      </c>
      <c r="U6612" s="1">
        <v>0.2</v>
      </c>
      <c r="V6612" s="9">
        <v>6.0299999999999994</v>
      </c>
    </row>
    <row r="6613" spans="1:22" ht="14.25" customHeight="1" x14ac:dyDescent="0.3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6">
        <v>191.96</v>
      </c>
      <c r="T6613" s="1">
        <v>2</v>
      </c>
      <c r="U6613" s="1">
        <v>0</v>
      </c>
      <c r="V6613" s="9">
        <v>51.829200000000014</v>
      </c>
    </row>
    <row r="6614" spans="1:22" ht="14.25" customHeight="1" x14ac:dyDescent="0.3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6">
        <v>21.299999999999997</v>
      </c>
      <c r="T6614" s="1">
        <v>3</v>
      </c>
      <c r="U6614" s="1">
        <v>0</v>
      </c>
      <c r="V6614" s="9">
        <v>9.7979999999999983</v>
      </c>
    </row>
    <row r="6615" spans="1:22" ht="14.25" customHeight="1" x14ac:dyDescent="0.3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6">
        <v>469.95</v>
      </c>
      <c r="T6615" s="1">
        <v>5</v>
      </c>
      <c r="U6615" s="1">
        <v>0</v>
      </c>
      <c r="V6615" s="9">
        <v>131.58600000000001</v>
      </c>
    </row>
    <row r="6616" spans="1:22" ht="14.25" customHeight="1" x14ac:dyDescent="0.3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6">
        <v>209.88</v>
      </c>
      <c r="T6616" s="1">
        <v>3</v>
      </c>
      <c r="U6616" s="1">
        <v>0</v>
      </c>
      <c r="V6616" s="9">
        <v>35.679599999999979</v>
      </c>
    </row>
    <row r="6617" spans="1:22" ht="14.25" customHeight="1" x14ac:dyDescent="0.3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6">
        <v>239.66599999999997</v>
      </c>
      <c r="T6617" s="1">
        <v>2</v>
      </c>
      <c r="U6617" s="1">
        <v>0.15</v>
      </c>
      <c r="V6617" s="9">
        <v>14.097999999999999</v>
      </c>
    </row>
    <row r="6618" spans="1:22" ht="14.25" customHeight="1" x14ac:dyDescent="0.3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6">
        <v>22.5</v>
      </c>
      <c r="T6618" s="1">
        <v>6</v>
      </c>
      <c r="U6618" s="1">
        <v>0</v>
      </c>
      <c r="V6618" s="9">
        <v>10.799999999999999</v>
      </c>
    </row>
    <row r="6619" spans="1:22" ht="14.25" customHeight="1" x14ac:dyDescent="0.3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6">
        <v>219.84</v>
      </c>
      <c r="T6619" s="1">
        <v>4</v>
      </c>
      <c r="U6619" s="1">
        <v>0</v>
      </c>
      <c r="V6619" s="9">
        <v>107.7216</v>
      </c>
    </row>
    <row r="6620" spans="1:22" ht="14.25" customHeight="1" x14ac:dyDescent="0.3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6">
        <v>32.400000000000006</v>
      </c>
      <c r="T6620" s="1">
        <v>5</v>
      </c>
      <c r="U6620" s="1">
        <v>0</v>
      </c>
      <c r="V6620" s="9">
        <v>15.552000000000001</v>
      </c>
    </row>
    <row r="6621" spans="1:22" ht="14.25" customHeight="1" x14ac:dyDescent="0.3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6">
        <v>209.94</v>
      </c>
      <c r="T6621" s="1">
        <v>6</v>
      </c>
      <c r="U6621" s="1">
        <v>0</v>
      </c>
      <c r="V6621" s="9">
        <v>54.584400000000002</v>
      </c>
    </row>
    <row r="6622" spans="1:22" ht="14.25" customHeight="1" x14ac:dyDescent="0.3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6">
        <v>4164.0499999999993</v>
      </c>
      <c r="T6622" s="1">
        <v>5</v>
      </c>
      <c r="U6622" s="1">
        <v>0</v>
      </c>
      <c r="V6622" s="9">
        <v>83.281000000000063</v>
      </c>
    </row>
    <row r="6623" spans="1:22" ht="14.25" customHeight="1" x14ac:dyDescent="0.3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6">
        <v>212.94</v>
      </c>
      <c r="T6623" s="1">
        <v>3</v>
      </c>
      <c r="U6623" s="1">
        <v>0</v>
      </c>
      <c r="V6623" s="9">
        <v>53.235000000000014</v>
      </c>
    </row>
    <row r="6624" spans="1:22" ht="14.25" customHeight="1" x14ac:dyDescent="0.3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6">
        <v>41.88</v>
      </c>
      <c r="T6624" s="1">
        <v>6</v>
      </c>
      <c r="U6624" s="1">
        <v>0</v>
      </c>
      <c r="V6624" s="9">
        <v>12.145199999999997</v>
      </c>
    </row>
    <row r="6625" spans="1:22" ht="14.25" customHeight="1" x14ac:dyDescent="0.3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6">
        <v>58.48</v>
      </c>
      <c r="T6625" s="1">
        <v>8</v>
      </c>
      <c r="U6625" s="1">
        <v>0</v>
      </c>
      <c r="V6625" s="9">
        <v>27.485599999999998</v>
      </c>
    </row>
    <row r="6626" spans="1:22" ht="14.25" customHeight="1" x14ac:dyDescent="0.3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6">
        <v>102.438</v>
      </c>
      <c r="T6626" s="1">
        <v>1</v>
      </c>
      <c r="U6626" s="1">
        <v>0.3</v>
      </c>
      <c r="V6626" s="9">
        <v>-13.170600000000007</v>
      </c>
    </row>
    <row r="6627" spans="1:22" ht="14.25" customHeight="1" x14ac:dyDescent="0.3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6">
        <v>199.304</v>
      </c>
      <c r="T6627" s="1">
        <v>4</v>
      </c>
      <c r="U6627" s="1">
        <v>0.3</v>
      </c>
      <c r="V6627" s="9">
        <v>-8.5416000000000025</v>
      </c>
    </row>
    <row r="6628" spans="1:22" ht="14.25" customHeight="1" x14ac:dyDescent="0.3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6">
        <v>6999.96</v>
      </c>
      <c r="T6628" s="1">
        <v>4</v>
      </c>
      <c r="U6628" s="1">
        <v>0</v>
      </c>
      <c r="V6628" s="9">
        <v>2239.9871999999996</v>
      </c>
    </row>
    <row r="6629" spans="1:22" ht="14.25" customHeight="1" x14ac:dyDescent="0.3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6">
        <v>12.96</v>
      </c>
      <c r="T6629" s="1">
        <v>2</v>
      </c>
      <c r="U6629" s="1">
        <v>0</v>
      </c>
      <c r="V6629" s="9">
        <v>6.2208000000000006</v>
      </c>
    </row>
    <row r="6630" spans="1:22" ht="14.25" customHeight="1" x14ac:dyDescent="0.3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6">
        <v>279.85999999999996</v>
      </c>
      <c r="T6630" s="1">
        <v>14</v>
      </c>
      <c r="U6630" s="1">
        <v>0</v>
      </c>
      <c r="V6630" s="9">
        <v>134.33279999999996</v>
      </c>
    </row>
    <row r="6631" spans="1:22" ht="14.25" customHeight="1" x14ac:dyDescent="0.3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6">
        <v>7.3800000000000008</v>
      </c>
      <c r="T6631" s="1">
        <v>5</v>
      </c>
      <c r="U6631" s="1">
        <v>0.7</v>
      </c>
      <c r="V6631" s="9">
        <v>-5.4120000000000008</v>
      </c>
    </row>
    <row r="6632" spans="1:22" ht="14.25" customHeight="1" x14ac:dyDescent="0.3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6">
        <v>698.35200000000009</v>
      </c>
      <c r="T6632" s="1">
        <v>3</v>
      </c>
      <c r="U6632" s="1">
        <v>0.2</v>
      </c>
      <c r="V6632" s="9">
        <v>52.376399999999961</v>
      </c>
    </row>
    <row r="6633" spans="1:22" ht="14.25" customHeight="1" x14ac:dyDescent="0.3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6">
        <v>1747.25</v>
      </c>
      <c r="T6633" s="1">
        <v>5</v>
      </c>
      <c r="U6633" s="1">
        <v>0</v>
      </c>
      <c r="V6633" s="9">
        <v>629.01</v>
      </c>
    </row>
    <row r="6634" spans="1:22" ht="14.25" customHeight="1" x14ac:dyDescent="0.3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6">
        <v>54.48</v>
      </c>
      <c r="T6634" s="1">
        <v>1</v>
      </c>
      <c r="U6634" s="1">
        <v>0</v>
      </c>
      <c r="V6634" s="9">
        <v>15.254400000000004</v>
      </c>
    </row>
    <row r="6635" spans="1:22" ht="14.25" customHeight="1" x14ac:dyDescent="0.3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6">
        <v>199.99</v>
      </c>
      <c r="T6635" s="1">
        <v>1</v>
      </c>
      <c r="U6635" s="1">
        <v>0</v>
      </c>
      <c r="V6635" s="9">
        <v>85.995700000000014</v>
      </c>
    </row>
    <row r="6636" spans="1:22" ht="14.25" customHeight="1" x14ac:dyDescent="0.3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6">
        <v>68.541000000000011</v>
      </c>
      <c r="T6636" s="1">
        <v>11</v>
      </c>
      <c r="U6636" s="1">
        <v>0.7</v>
      </c>
      <c r="V6636" s="9">
        <v>-52.548099999999991</v>
      </c>
    </row>
    <row r="6637" spans="1:22" ht="14.25" customHeight="1" x14ac:dyDescent="0.3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6">
        <v>627.16800000000012</v>
      </c>
      <c r="T6637" s="1">
        <v>4</v>
      </c>
      <c r="U6637" s="1">
        <v>0.2</v>
      </c>
      <c r="V6637" s="9">
        <v>70.55639999999994</v>
      </c>
    </row>
    <row r="6638" spans="1:22" ht="14.25" customHeight="1" x14ac:dyDescent="0.3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6">
        <v>122.12000000000002</v>
      </c>
      <c r="T6638" s="1">
        <v>5</v>
      </c>
      <c r="U6638" s="1">
        <v>0.2</v>
      </c>
      <c r="V6638" s="9">
        <v>39.689000000000007</v>
      </c>
    </row>
    <row r="6639" spans="1:22" ht="14.25" customHeight="1" x14ac:dyDescent="0.3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6">
        <v>6.99</v>
      </c>
      <c r="T6639" s="1">
        <v>3</v>
      </c>
      <c r="U6639" s="1">
        <v>0</v>
      </c>
      <c r="V6639" s="9">
        <v>2.027099999999999</v>
      </c>
    </row>
    <row r="6640" spans="1:22" ht="14.25" customHeight="1" x14ac:dyDescent="0.3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6">
        <v>107.42400000000001</v>
      </c>
      <c r="T6640" s="1">
        <v>6</v>
      </c>
      <c r="U6640" s="1">
        <v>0.2</v>
      </c>
      <c r="V6640" s="9">
        <v>36.255599999999994</v>
      </c>
    </row>
    <row r="6641" spans="1:22" ht="14.25" customHeight="1" x14ac:dyDescent="0.3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6">
        <v>1421.664</v>
      </c>
      <c r="T6641" s="1">
        <v>8</v>
      </c>
      <c r="U6641" s="1">
        <v>0.4</v>
      </c>
      <c r="V6641" s="9">
        <v>-734.52639999999997</v>
      </c>
    </row>
    <row r="6642" spans="1:22" ht="14.25" customHeight="1" x14ac:dyDescent="0.3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6">
        <v>125.88</v>
      </c>
      <c r="T6642" s="1">
        <v>6</v>
      </c>
      <c r="U6642" s="1">
        <v>0</v>
      </c>
      <c r="V6642" s="9">
        <v>60.422399999999996</v>
      </c>
    </row>
    <row r="6643" spans="1:22" ht="14.25" customHeight="1" x14ac:dyDescent="0.3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6">
        <v>79.78</v>
      </c>
      <c r="T6643" s="1">
        <v>2</v>
      </c>
      <c r="U6643" s="1">
        <v>0</v>
      </c>
      <c r="V6643" s="9">
        <v>29.518599999999999</v>
      </c>
    </row>
    <row r="6644" spans="1:22" ht="14.25" customHeight="1" x14ac:dyDescent="0.3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6">
        <v>133.20000000000002</v>
      </c>
      <c r="T6644" s="1">
        <v>9</v>
      </c>
      <c r="U6644" s="1">
        <v>0</v>
      </c>
      <c r="V6644" s="9">
        <v>66.600000000000009</v>
      </c>
    </row>
    <row r="6645" spans="1:22" ht="14.25" customHeight="1" x14ac:dyDescent="0.3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6">
        <v>438.36800000000005</v>
      </c>
      <c r="T6645" s="1">
        <v>4</v>
      </c>
      <c r="U6645" s="1">
        <v>0.2</v>
      </c>
      <c r="V6645" s="9">
        <v>38.357200000000006</v>
      </c>
    </row>
    <row r="6646" spans="1:22" ht="14.25" customHeight="1" x14ac:dyDescent="0.3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6">
        <v>139.94400000000002</v>
      </c>
      <c r="T6646" s="1">
        <v>7</v>
      </c>
      <c r="U6646" s="1">
        <v>0.2</v>
      </c>
      <c r="V6646" s="9">
        <v>-31.487400000000001</v>
      </c>
    </row>
    <row r="6647" spans="1:22" ht="14.25" customHeight="1" x14ac:dyDescent="0.3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6">
        <v>133.47200000000001</v>
      </c>
      <c r="T6647" s="1">
        <v>4</v>
      </c>
      <c r="U6647" s="1">
        <v>0.2</v>
      </c>
      <c r="V6647" s="9">
        <v>15.015599999999985</v>
      </c>
    </row>
    <row r="6648" spans="1:22" ht="14.25" customHeight="1" x14ac:dyDescent="0.3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6">
        <v>564.19499999999994</v>
      </c>
      <c r="T6648" s="1">
        <v>3</v>
      </c>
      <c r="U6648" s="1">
        <v>0.5</v>
      </c>
      <c r="V6648" s="9">
        <v>-304.66529999999989</v>
      </c>
    </row>
    <row r="6649" spans="1:22" ht="14.25" customHeight="1" x14ac:dyDescent="0.3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6">
        <v>87.168000000000006</v>
      </c>
      <c r="T6649" s="1">
        <v>2</v>
      </c>
      <c r="U6649" s="1">
        <v>0.2</v>
      </c>
      <c r="V6649" s="9">
        <v>8.7168000000000063</v>
      </c>
    </row>
    <row r="6650" spans="1:22" ht="14.25" customHeight="1" x14ac:dyDescent="0.3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6">
        <v>42.615999999999993</v>
      </c>
      <c r="T6650" s="1">
        <v>7</v>
      </c>
      <c r="U6650" s="1">
        <v>0.8</v>
      </c>
      <c r="V6650" s="9">
        <v>-68.185600000000022</v>
      </c>
    </row>
    <row r="6651" spans="1:22" ht="14.25" customHeight="1" x14ac:dyDescent="0.3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6">
        <v>319.98400000000004</v>
      </c>
      <c r="T6651" s="1">
        <v>2</v>
      </c>
      <c r="U6651" s="1">
        <v>0.2</v>
      </c>
      <c r="V6651" s="9">
        <v>107.99459999999999</v>
      </c>
    </row>
    <row r="6652" spans="1:22" ht="14.25" customHeight="1" x14ac:dyDescent="0.3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6">
        <v>45.92</v>
      </c>
      <c r="T6652" s="1">
        <v>5</v>
      </c>
      <c r="U6652" s="1">
        <v>0.2</v>
      </c>
      <c r="V6652" s="9">
        <v>15.498000000000001</v>
      </c>
    </row>
    <row r="6653" spans="1:22" ht="14.25" customHeight="1" x14ac:dyDescent="0.3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6">
        <v>21.184000000000001</v>
      </c>
      <c r="T6653" s="1">
        <v>2</v>
      </c>
      <c r="U6653" s="1">
        <v>0.6</v>
      </c>
      <c r="V6653" s="9">
        <v>-11.651199999999999</v>
      </c>
    </row>
    <row r="6654" spans="1:22" ht="14.25" customHeight="1" x14ac:dyDescent="0.3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6">
        <v>20.736000000000004</v>
      </c>
      <c r="T6654" s="1">
        <v>4</v>
      </c>
      <c r="U6654" s="1">
        <v>0.2</v>
      </c>
      <c r="V6654" s="9">
        <v>7.2576000000000001</v>
      </c>
    </row>
    <row r="6655" spans="1:22" ht="14.25" customHeight="1" x14ac:dyDescent="0.3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6">
        <v>213.42999999999995</v>
      </c>
      <c r="T6655" s="1">
        <v>5</v>
      </c>
      <c r="U6655" s="1">
        <v>0.3</v>
      </c>
      <c r="V6655" s="9">
        <v>-39.636999999999993</v>
      </c>
    </row>
    <row r="6656" spans="1:22" ht="14.25" customHeight="1" x14ac:dyDescent="0.3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6">
        <v>333.57600000000002</v>
      </c>
      <c r="T6656" s="1">
        <v>3</v>
      </c>
      <c r="U6656" s="1">
        <v>0.2</v>
      </c>
      <c r="V6656" s="9">
        <v>25.018199999999993</v>
      </c>
    </row>
    <row r="6657" spans="1:22" ht="14.25" customHeight="1" x14ac:dyDescent="0.3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6">
        <v>31.992000000000004</v>
      </c>
      <c r="T6657" s="1">
        <v>1</v>
      </c>
      <c r="U6657" s="1">
        <v>0.2</v>
      </c>
      <c r="V6657" s="9">
        <v>4.7987999999999964</v>
      </c>
    </row>
    <row r="6658" spans="1:22" ht="14.25" customHeight="1" x14ac:dyDescent="0.3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6">
        <v>51.168000000000006</v>
      </c>
      <c r="T6658" s="1">
        <v>2</v>
      </c>
      <c r="U6658" s="1">
        <v>0.2</v>
      </c>
      <c r="V6658" s="9">
        <v>-6.3960000000000008</v>
      </c>
    </row>
    <row r="6659" spans="1:22" ht="14.25" customHeight="1" x14ac:dyDescent="0.3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6">
        <v>10.64</v>
      </c>
      <c r="T6659" s="1">
        <v>5</v>
      </c>
      <c r="U6659" s="1">
        <v>0.2</v>
      </c>
      <c r="V6659" s="9">
        <v>3.8570000000000002</v>
      </c>
    </row>
    <row r="6660" spans="1:22" ht="14.25" customHeight="1" x14ac:dyDescent="0.3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6">
        <v>68.703999999999994</v>
      </c>
      <c r="T6660" s="1">
        <v>2</v>
      </c>
      <c r="U6660" s="1">
        <v>0.2</v>
      </c>
      <c r="V6660" s="9">
        <v>16.317200000000003</v>
      </c>
    </row>
    <row r="6661" spans="1:22" ht="14.25" customHeight="1" x14ac:dyDescent="0.3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6">
        <v>386.91</v>
      </c>
      <c r="T6661" s="1">
        <v>9</v>
      </c>
      <c r="U6661" s="1">
        <v>0.5</v>
      </c>
      <c r="V6661" s="9">
        <v>-185.71679999999998</v>
      </c>
    </row>
    <row r="6662" spans="1:22" ht="14.25" customHeight="1" x14ac:dyDescent="0.3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6">
        <v>39.659999999999997</v>
      </c>
      <c r="T6662" s="1">
        <v>2</v>
      </c>
      <c r="U6662" s="1">
        <v>0</v>
      </c>
      <c r="V6662" s="9">
        <v>11.897999999999996</v>
      </c>
    </row>
    <row r="6663" spans="1:22" ht="14.25" customHeight="1" x14ac:dyDescent="0.3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6">
        <v>113.92</v>
      </c>
      <c r="T6663" s="1">
        <v>2</v>
      </c>
      <c r="U6663" s="1">
        <v>0</v>
      </c>
      <c r="V6663" s="9">
        <v>33.036799999999985</v>
      </c>
    </row>
    <row r="6664" spans="1:22" ht="14.25" customHeight="1" x14ac:dyDescent="0.3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6">
        <v>447.85999999999996</v>
      </c>
      <c r="T6664" s="1">
        <v>7</v>
      </c>
      <c r="U6664" s="1">
        <v>0</v>
      </c>
      <c r="V6664" s="9">
        <v>210.49419999999998</v>
      </c>
    </row>
    <row r="6665" spans="1:22" ht="14.25" customHeight="1" x14ac:dyDescent="0.3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6">
        <v>356.85</v>
      </c>
      <c r="T6665" s="1">
        <v>5</v>
      </c>
      <c r="U6665" s="1">
        <v>0</v>
      </c>
      <c r="V6665" s="9">
        <v>60.664499999999961</v>
      </c>
    </row>
    <row r="6666" spans="1:22" ht="14.25" customHeight="1" x14ac:dyDescent="0.3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6">
        <v>251.57999999999998</v>
      </c>
      <c r="T6666" s="1">
        <v>7</v>
      </c>
      <c r="U6666" s="1">
        <v>0</v>
      </c>
      <c r="V6666" s="9">
        <v>113.21099999999998</v>
      </c>
    </row>
    <row r="6667" spans="1:22" ht="14.25" customHeight="1" x14ac:dyDescent="0.3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6">
        <v>219.84000000000003</v>
      </c>
      <c r="T6667" s="1">
        <v>5</v>
      </c>
      <c r="U6667" s="1">
        <v>0.2</v>
      </c>
      <c r="V6667" s="9">
        <v>79.691999999999979</v>
      </c>
    </row>
    <row r="6668" spans="1:22" ht="14.25" customHeight="1" x14ac:dyDescent="0.3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6">
        <v>42.85</v>
      </c>
      <c r="T6668" s="1">
        <v>5</v>
      </c>
      <c r="U6668" s="1">
        <v>0</v>
      </c>
      <c r="V6668" s="9">
        <v>15.426000000000002</v>
      </c>
    </row>
    <row r="6669" spans="1:22" ht="14.25" customHeight="1" x14ac:dyDescent="0.3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6">
        <v>6.16</v>
      </c>
      <c r="T6669" s="1">
        <v>2</v>
      </c>
      <c r="U6669" s="1">
        <v>0</v>
      </c>
      <c r="V6669" s="9">
        <v>2.9567999999999999</v>
      </c>
    </row>
    <row r="6670" spans="1:22" ht="14.25" customHeight="1" x14ac:dyDescent="0.3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6">
        <v>17</v>
      </c>
      <c r="T6670" s="1">
        <v>2</v>
      </c>
      <c r="U6670" s="1">
        <v>0</v>
      </c>
      <c r="V6670" s="9">
        <v>4.42</v>
      </c>
    </row>
    <row r="6671" spans="1:22" ht="14.25" customHeight="1" x14ac:dyDescent="0.3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6">
        <v>87.4</v>
      </c>
      <c r="T6671" s="1">
        <v>5</v>
      </c>
      <c r="U6671" s="1">
        <v>0</v>
      </c>
      <c r="V6671" s="9">
        <v>34.960000000000008</v>
      </c>
    </row>
    <row r="6672" spans="1:22" ht="14.25" customHeight="1" x14ac:dyDescent="0.3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6">
        <v>29.84</v>
      </c>
      <c r="T6672" s="1">
        <v>2</v>
      </c>
      <c r="U6672" s="1">
        <v>0</v>
      </c>
      <c r="V6672" s="9">
        <v>13.427999999999997</v>
      </c>
    </row>
    <row r="6673" spans="1:22" ht="14.25" customHeight="1" x14ac:dyDescent="0.3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6">
        <v>49.568000000000005</v>
      </c>
      <c r="T6673" s="1">
        <v>2</v>
      </c>
      <c r="U6673" s="1">
        <v>0.2</v>
      </c>
      <c r="V6673" s="9">
        <v>17.348799999999997</v>
      </c>
    </row>
    <row r="6674" spans="1:22" ht="14.25" customHeight="1" x14ac:dyDescent="0.3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6">
        <v>265.85999999999996</v>
      </c>
      <c r="T6674" s="1">
        <v>7</v>
      </c>
      <c r="U6674" s="1">
        <v>0</v>
      </c>
      <c r="V6674" s="9">
        <v>79.757999999999967</v>
      </c>
    </row>
    <row r="6675" spans="1:22" ht="14.25" customHeight="1" x14ac:dyDescent="0.3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6">
        <v>67.959999999999994</v>
      </c>
      <c r="T6675" s="1">
        <v>4</v>
      </c>
      <c r="U6675" s="1">
        <v>0</v>
      </c>
      <c r="V6675" s="9">
        <v>12.232799999999997</v>
      </c>
    </row>
    <row r="6676" spans="1:22" ht="14.25" customHeight="1" x14ac:dyDescent="0.3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6">
        <v>10.92</v>
      </c>
      <c r="T6676" s="1">
        <v>6</v>
      </c>
      <c r="U6676" s="1">
        <v>0</v>
      </c>
      <c r="V6676" s="9">
        <v>4.9139999999999997</v>
      </c>
    </row>
    <row r="6677" spans="1:22" ht="14.25" customHeight="1" x14ac:dyDescent="0.3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6">
        <v>83.9</v>
      </c>
      <c r="T6677" s="1">
        <v>2</v>
      </c>
      <c r="U6677" s="1">
        <v>0</v>
      </c>
      <c r="V6677" s="9">
        <v>22.653000000000006</v>
      </c>
    </row>
    <row r="6678" spans="1:22" ht="14.25" customHeight="1" x14ac:dyDescent="0.3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6">
        <v>19.75</v>
      </c>
      <c r="T6678" s="1">
        <v>5</v>
      </c>
      <c r="U6678" s="1">
        <v>0</v>
      </c>
      <c r="V6678" s="9">
        <v>5.1350000000000007</v>
      </c>
    </row>
    <row r="6679" spans="1:22" ht="14.25" customHeight="1" x14ac:dyDescent="0.3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6">
        <v>393.54</v>
      </c>
      <c r="T6679" s="1">
        <v>3</v>
      </c>
      <c r="U6679" s="1">
        <v>0</v>
      </c>
      <c r="V6679" s="9">
        <v>165.28680000000003</v>
      </c>
    </row>
    <row r="6680" spans="1:22" ht="14.25" customHeight="1" x14ac:dyDescent="0.3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6">
        <v>46.872</v>
      </c>
      <c r="T6680" s="1">
        <v>7</v>
      </c>
      <c r="U6680" s="1">
        <v>0.2</v>
      </c>
      <c r="V6680" s="9">
        <v>3.5153999999999979</v>
      </c>
    </row>
    <row r="6681" spans="1:22" ht="14.25" customHeight="1" x14ac:dyDescent="0.3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6">
        <v>10.9</v>
      </c>
      <c r="T6681" s="1">
        <v>1</v>
      </c>
      <c r="U6681" s="1">
        <v>0</v>
      </c>
      <c r="V6681" s="9">
        <v>2.8339999999999996</v>
      </c>
    </row>
    <row r="6682" spans="1:22" ht="14.25" customHeight="1" x14ac:dyDescent="0.3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6">
        <v>79.92</v>
      </c>
      <c r="T6682" s="1">
        <v>4</v>
      </c>
      <c r="U6682" s="1">
        <v>0</v>
      </c>
      <c r="V6682" s="9">
        <v>37.562399999999997</v>
      </c>
    </row>
    <row r="6683" spans="1:22" ht="14.25" customHeight="1" x14ac:dyDescent="0.3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6">
        <v>146.82</v>
      </c>
      <c r="T6683" s="1">
        <v>3</v>
      </c>
      <c r="U6683" s="1">
        <v>0</v>
      </c>
      <c r="V6683" s="9">
        <v>73.41</v>
      </c>
    </row>
    <row r="6684" spans="1:22" ht="14.25" customHeight="1" x14ac:dyDescent="0.3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6">
        <v>3.6</v>
      </c>
      <c r="T6684" s="1">
        <v>2</v>
      </c>
      <c r="U6684" s="1">
        <v>0</v>
      </c>
      <c r="V6684" s="9">
        <v>1.728</v>
      </c>
    </row>
    <row r="6685" spans="1:22" ht="14.25" customHeight="1" x14ac:dyDescent="0.3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6">
        <v>20.04</v>
      </c>
      <c r="T6685" s="1">
        <v>6</v>
      </c>
      <c r="U6685" s="1">
        <v>0</v>
      </c>
      <c r="V6685" s="9">
        <v>8.8176000000000023</v>
      </c>
    </row>
    <row r="6686" spans="1:22" ht="14.25" customHeight="1" x14ac:dyDescent="0.3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6">
        <v>180.01600000000002</v>
      </c>
      <c r="T6686" s="1">
        <v>1</v>
      </c>
      <c r="U6686" s="1">
        <v>0.2</v>
      </c>
      <c r="V6686" s="9">
        <v>-15.751400000000004</v>
      </c>
    </row>
    <row r="6687" spans="1:22" ht="14.25" customHeight="1" x14ac:dyDescent="0.3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6">
        <v>41.552</v>
      </c>
      <c r="T6687" s="1">
        <v>2</v>
      </c>
      <c r="U6687" s="1">
        <v>0.6</v>
      </c>
      <c r="V6687" s="9">
        <v>-19.737199999999994</v>
      </c>
    </row>
    <row r="6688" spans="1:22" ht="14.25" customHeight="1" x14ac:dyDescent="0.3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6">
        <v>13.120000000000001</v>
      </c>
      <c r="T6688" s="1">
        <v>5</v>
      </c>
      <c r="U6688" s="1">
        <v>0.2</v>
      </c>
      <c r="V6688" s="9">
        <v>1.4759999999999982</v>
      </c>
    </row>
    <row r="6689" spans="1:22" ht="14.25" customHeight="1" x14ac:dyDescent="0.3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6">
        <v>1117.92</v>
      </c>
      <c r="T6689" s="1">
        <v>4</v>
      </c>
      <c r="U6689" s="1">
        <v>0</v>
      </c>
      <c r="V6689" s="9">
        <v>55.895999999999958</v>
      </c>
    </row>
    <row r="6690" spans="1:22" ht="14.25" customHeight="1" x14ac:dyDescent="0.3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6">
        <v>111.96</v>
      </c>
      <c r="T6690" s="1">
        <v>4</v>
      </c>
      <c r="U6690" s="1">
        <v>0</v>
      </c>
      <c r="V6690" s="9">
        <v>21.27239999999999</v>
      </c>
    </row>
    <row r="6691" spans="1:22" ht="14.25" customHeight="1" x14ac:dyDescent="0.3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6">
        <v>12.160000000000002</v>
      </c>
      <c r="T6691" s="1">
        <v>5</v>
      </c>
      <c r="U6691" s="1">
        <v>0.2</v>
      </c>
      <c r="V6691" s="9">
        <v>2.1279999999999988</v>
      </c>
    </row>
    <row r="6692" spans="1:22" ht="14.25" customHeight="1" x14ac:dyDescent="0.3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6">
        <v>17.52</v>
      </c>
      <c r="T6692" s="1">
        <v>4</v>
      </c>
      <c r="U6692" s="1">
        <v>0</v>
      </c>
      <c r="V6692" s="9">
        <v>8.4095999999999993</v>
      </c>
    </row>
    <row r="6693" spans="1:22" ht="14.25" customHeight="1" x14ac:dyDescent="0.3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6">
        <v>155.88</v>
      </c>
      <c r="T6693" s="1">
        <v>6</v>
      </c>
      <c r="U6693" s="1">
        <v>0</v>
      </c>
      <c r="V6693" s="9">
        <v>54.558</v>
      </c>
    </row>
    <row r="6694" spans="1:22" ht="14.25" customHeight="1" x14ac:dyDescent="0.3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6">
        <v>477.51</v>
      </c>
      <c r="T6694" s="1">
        <v>11</v>
      </c>
      <c r="U6694" s="1">
        <v>0</v>
      </c>
      <c r="V6694" s="9">
        <v>219.65459999999999</v>
      </c>
    </row>
    <row r="6695" spans="1:22" ht="14.25" customHeight="1" x14ac:dyDescent="0.3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6">
        <v>164.88</v>
      </c>
      <c r="T6695" s="1">
        <v>3</v>
      </c>
      <c r="U6695" s="1">
        <v>0</v>
      </c>
      <c r="V6695" s="9">
        <v>80.791200000000003</v>
      </c>
    </row>
    <row r="6696" spans="1:22" ht="14.25" customHeight="1" x14ac:dyDescent="0.3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6">
        <v>47.97</v>
      </c>
      <c r="T6696" s="1">
        <v>3</v>
      </c>
      <c r="U6696" s="1">
        <v>0</v>
      </c>
      <c r="V6696" s="9">
        <v>14.870699999999998</v>
      </c>
    </row>
    <row r="6697" spans="1:22" ht="14.25" customHeight="1" x14ac:dyDescent="0.3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6">
        <v>415.17600000000004</v>
      </c>
      <c r="T6697" s="1">
        <v>3</v>
      </c>
      <c r="U6697" s="1">
        <v>0.2</v>
      </c>
      <c r="V6697" s="9">
        <v>134.93219999999999</v>
      </c>
    </row>
    <row r="6698" spans="1:22" ht="14.25" customHeight="1" x14ac:dyDescent="0.3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6">
        <v>35.231999999999999</v>
      </c>
      <c r="T6698" s="1">
        <v>3</v>
      </c>
      <c r="U6698" s="1">
        <v>0.2</v>
      </c>
      <c r="V6698" s="9">
        <v>11.450399999999998</v>
      </c>
    </row>
    <row r="6699" spans="1:22" ht="14.25" customHeight="1" x14ac:dyDescent="0.3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6">
        <v>54.96</v>
      </c>
      <c r="T6699" s="1">
        <v>1</v>
      </c>
      <c r="U6699" s="1">
        <v>0</v>
      </c>
      <c r="V6699" s="9">
        <v>26.930399999999999</v>
      </c>
    </row>
    <row r="6700" spans="1:22" ht="14.25" customHeight="1" x14ac:dyDescent="0.3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6">
        <v>16.34</v>
      </c>
      <c r="T6700" s="1">
        <v>2</v>
      </c>
      <c r="U6700" s="1">
        <v>0</v>
      </c>
      <c r="V6700" s="9">
        <v>7.6798000000000002</v>
      </c>
    </row>
    <row r="6701" spans="1:22" ht="14.25" customHeight="1" x14ac:dyDescent="0.3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6">
        <v>225.29600000000002</v>
      </c>
      <c r="T6701" s="1">
        <v>2</v>
      </c>
      <c r="U6701" s="1">
        <v>0.2</v>
      </c>
      <c r="V6701" s="9">
        <v>22.529599999999995</v>
      </c>
    </row>
    <row r="6702" spans="1:22" ht="14.25" customHeight="1" x14ac:dyDescent="0.3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6">
        <v>50.352000000000004</v>
      </c>
      <c r="T6702" s="1">
        <v>3</v>
      </c>
      <c r="U6702" s="1">
        <v>0.2</v>
      </c>
      <c r="V6702" s="9">
        <v>17.623199999999997</v>
      </c>
    </row>
    <row r="6703" spans="1:22" ht="14.25" customHeight="1" x14ac:dyDescent="0.3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6">
        <v>163.136</v>
      </c>
      <c r="T6703" s="1">
        <v>4</v>
      </c>
      <c r="U6703" s="1">
        <v>0.2</v>
      </c>
      <c r="V6703" s="9">
        <v>20.391999999999989</v>
      </c>
    </row>
    <row r="6704" spans="1:22" ht="14.25" customHeight="1" x14ac:dyDescent="0.3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6">
        <v>6.4080000000000004</v>
      </c>
      <c r="T6704" s="1">
        <v>4</v>
      </c>
      <c r="U6704" s="1">
        <v>0.7</v>
      </c>
      <c r="V6704" s="9">
        <v>-4.9127999999999989</v>
      </c>
    </row>
    <row r="6705" spans="1:22" ht="14.25" customHeight="1" x14ac:dyDescent="0.3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6">
        <v>217.58400000000003</v>
      </c>
      <c r="T6705" s="1">
        <v>2</v>
      </c>
      <c r="U6705" s="1">
        <v>0.2</v>
      </c>
      <c r="V6705" s="9">
        <v>19.03860000000001</v>
      </c>
    </row>
    <row r="6706" spans="1:22" ht="14.25" customHeight="1" x14ac:dyDescent="0.3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6">
        <v>5.43</v>
      </c>
      <c r="T6706" s="1">
        <v>3</v>
      </c>
      <c r="U6706" s="1">
        <v>0</v>
      </c>
      <c r="V6706" s="9">
        <v>1.7918999999999998</v>
      </c>
    </row>
    <row r="6707" spans="1:22" ht="14.25" customHeight="1" x14ac:dyDescent="0.3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6">
        <v>143.976</v>
      </c>
      <c r="T6707" s="1">
        <v>3</v>
      </c>
      <c r="U6707" s="1">
        <v>0.2</v>
      </c>
      <c r="V6707" s="9">
        <v>8.998500000000007</v>
      </c>
    </row>
    <row r="6708" spans="1:22" ht="14.25" customHeight="1" x14ac:dyDescent="0.3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6">
        <v>519.67999999999995</v>
      </c>
      <c r="T6708" s="1">
        <v>7</v>
      </c>
      <c r="U6708" s="1">
        <v>0.2</v>
      </c>
      <c r="V6708" s="9">
        <v>58.46399999999997</v>
      </c>
    </row>
    <row r="6709" spans="1:22" ht="14.25" customHeight="1" x14ac:dyDescent="0.3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6">
        <v>7.83</v>
      </c>
      <c r="T6709" s="1">
        <v>3</v>
      </c>
      <c r="U6709" s="1">
        <v>0</v>
      </c>
      <c r="V6709" s="9">
        <v>3.6017999999999999</v>
      </c>
    </row>
    <row r="6710" spans="1:22" ht="14.25" customHeight="1" x14ac:dyDescent="0.3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6">
        <v>883.84</v>
      </c>
      <c r="T6710" s="1">
        <v>4</v>
      </c>
      <c r="U6710" s="1">
        <v>0.2</v>
      </c>
      <c r="V6710" s="9">
        <v>99.431999999999931</v>
      </c>
    </row>
    <row r="6711" spans="1:22" ht="14.25" customHeight="1" x14ac:dyDescent="0.3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6">
        <v>230.35200000000003</v>
      </c>
      <c r="T6711" s="1">
        <v>3</v>
      </c>
      <c r="U6711" s="1">
        <v>0.2</v>
      </c>
      <c r="V6711" s="9">
        <v>20.155800000000013</v>
      </c>
    </row>
    <row r="6712" spans="1:22" ht="14.25" customHeight="1" x14ac:dyDescent="0.3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6">
        <v>273.92</v>
      </c>
      <c r="T6712" s="1">
        <v>8</v>
      </c>
      <c r="U6712" s="1">
        <v>0.2</v>
      </c>
      <c r="V6712" s="9">
        <v>99.295999999999978</v>
      </c>
    </row>
    <row r="6713" spans="1:22" ht="14.25" customHeight="1" x14ac:dyDescent="0.3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6">
        <v>9.9120000000000008</v>
      </c>
      <c r="T6713" s="1">
        <v>3</v>
      </c>
      <c r="U6713" s="1">
        <v>0.2</v>
      </c>
      <c r="V6713" s="9">
        <v>1.2389999999999994</v>
      </c>
    </row>
    <row r="6714" spans="1:22" ht="14.25" customHeight="1" x14ac:dyDescent="0.3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6">
        <v>266.35200000000003</v>
      </c>
      <c r="T6714" s="1">
        <v>6</v>
      </c>
      <c r="U6714" s="1">
        <v>0.6</v>
      </c>
      <c r="V6714" s="9">
        <v>-292.98719999999997</v>
      </c>
    </row>
    <row r="6715" spans="1:22" ht="14.25" customHeight="1" x14ac:dyDescent="0.3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6">
        <v>56.328000000000003</v>
      </c>
      <c r="T6715" s="1">
        <v>3</v>
      </c>
      <c r="U6715" s="1">
        <v>0.6</v>
      </c>
      <c r="V6715" s="9">
        <v>-26.755799999999994</v>
      </c>
    </row>
    <row r="6716" spans="1:22" ht="14.25" customHeight="1" x14ac:dyDescent="0.3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6">
        <v>39.264000000000003</v>
      </c>
      <c r="T6716" s="1">
        <v>3</v>
      </c>
      <c r="U6716" s="1">
        <v>0.2</v>
      </c>
      <c r="V6716" s="9">
        <v>-4.908000000000003</v>
      </c>
    </row>
    <row r="6717" spans="1:22" ht="14.25" customHeight="1" x14ac:dyDescent="0.3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6">
        <v>95.231999999999999</v>
      </c>
      <c r="T6717" s="1">
        <v>6</v>
      </c>
      <c r="U6717" s="1">
        <v>0.2</v>
      </c>
      <c r="V6717" s="9">
        <v>24.998400000000011</v>
      </c>
    </row>
    <row r="6718" spans="1:22" ht="14.25" customHeight="1" x14ac:dyDescent="0.3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6">
        <v>30</v>
      </c>
      <c r="T6718" s="1">
        <v>6</v>
      </c>
      <c r="U6718" s="1">
        <v>0</v>
      </c>
      <c r="V6718" s="9">
        <v>14.399999999999999</v>
      </c>
    </row>
    <row r="6719" spans="1:22" ht="14.25" customHeight="1" x14ac:dyDescent="0.3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6">
        <v>25.92</v>
      </c>
      <c r="T6719" s="1">
        <v>4</v>
      </c>
      <c r="U6719" s="1">
        <v>0</v>
      </c>
      <c r="V6719" s="9">
        <v>12.700800000000001</v>
      </c>
    </row>
    <row r="6720" spans="1:22" ht="14.25" customHeight="1" x14ac:dyDescent="0.3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6">
        <v>159.91999999999999</v>
      </c>
      <c r="T6720" s="1">
        <v>4</v>
      </c>
      <c r="U6720" s="1">
        <v>0</v>
      </c>
      <c r="V6720" s="9">
        <v>31.983999999999995</v>
      </c>
    </row>
    <row r="6721" spans="1:22" ht="14.25" customHeight="1" x14ac:dyDescent="0.3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6">
        <v>34.944000000000003</v>
      </c>
      <c r="T6721" s="1">
        <v>3</v>
      </c>
      <c r="U6721" s="1">
        <v>0.2</v>
      </c>
      <c r="V6721" s="9">
        <v>3.0576000000000008</v>
      </c>
    </row>
    <row r="6722" spans="1:22" ht="14.25" customHeight="1" x14ac:dyDescent="0.3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6">
        <v>149.94999999999999</v>
      </c>
      <c r="T6722" s="1">
        <v>5</v>
      </c>
      <c r="U6722" s="1">
        <v>0</v>
      </c>
      <c r="V6722" s="9">
        <v>31.489499999999992</v>
      </c>
    </row>
    <row r="6723" spans="1:22" ht="14.25" customHeight="1" x14ac:dyDescent="0.3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6">
        <v>23.32</v>
      </c>
      <c r="T6723" s="1">
        <v>2</v>
      </c>
      <c r="U6723" s="1">
        <v>0</v>
      </c>
      <c r="V6723" s="9">
        <v>6.0632000000000019</v>
      </c>
    </row>
    <row r="6724" spans="1:22" ht="14.25" customHeight="1" x14ac:dyDescent="0.3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6">
        <v>16.740000000000002</v>
      </c>
      <c r="T6724" s="1">
        <v>3</v>
      </c>
      <c r="U6724" s="1">
        <v>0</v>
      </c>
      <c r="V6724" s="9">
        <v>4.8545999999999978</v>
      </c>
    </row>
    <row r="6725" spans="1:22" ht="14.25" customHeight="1" x14ac:dyDescent="0.3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6">
        <v>14.82</v>
      </c>
      <c r="T6725" s="1">
        <v>6</v>
      </c>
      <c r="U6725" s="1">
        <v>0</v>
      </c>
      <c r="V6725" s="9">
        <v>6.9654000000000007</v>
      </c>
    </row>
    <row r="6726" spans="1:22" ht="14.25" customHeight="1" x14ac:dyDescent="0.3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6">
        <v>10.47</v>
      </c>
      <c r="T6726" s="1">
        <v>3</v>
      </c>
      <c r="U6726" s="1">
        <v>0</v>
      </c>
      <c r="V6726" s="9">
        <v>4.8162000000000003</v>
      </c>
    </row>
    <row r="6727" spans="1:22" ht="14.25" customHeight="1" x14ac:dyDescent="0.3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6">
        <v>11.07</v>
      </c>
      <c r="T6727" s="1">
        <v>3</v>
      </c>
      <c r="U6727" s="1">
        <v>0</v>
      </c>
      <c r="V6727" s="9">
        <v>5.2028999999999996</v>
      </c>
    </row>
    <row r="6728" spans="1:22" ht="14.25" customHeight="1" x14ac:dyDescent="0.3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6">
        <v>20.704000000000001</v>
      </c>
      <c r="T6728" s="1">
        <v>4</v>
      </c>
      <c r="U6728" s="1">
        <v>0.2</v>
      </c>
      <c r="V6728" s="9">
        <v>7.7639999999999993</v>
      </c>
    </row>
    <row r="6729" spans="1:22" ht="14.25" customHeight="1" x14ac:dyDescent="0.3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6">
        <v>177.2</v>
      </c>
      <c r="T6729" s="1">
        <v>5</v>
      </c>
      <c r="U6729" s="1">
        <v>0</v>
      </c>
      <c r="V6729" s="9">
        <v>83.283999999999992</v>
      </c>
    </row>
    <row r="6730" spans="1:22" ht="14.25" customHeight="1" x14ac:dyDescent="0.3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6">
        <v>50.496000000000002</v>
      </c>
      <c r="T6730" s="1">
        <v>6</v>
      </c>
      <c r="U6730" s="1">
        <v>0.2</v>
      </c>
      <c r="V6730" s="9">
        <v>8.2055999999999987</v>
      </c>
    </row>
    <row r="6731" spans="1:22" ht="14.25" customHeight="1" x14ac:dyDescent="0.3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6">
        <v>6.1290000000000004</v>
      </c>
      <c r="T6731" s="1">
        <v>3</v>
      </c>
      <c r="U6731" s="1">
        <v>0.7</v>
      </c>
      <c r="V6731" s="9">
        <v>-4.4945999999999984</v>
      </c>
    </row>
    <row r="6732" spans="1:22" ht="14.25" customHeight="1" x14ac:dyDescent="0.3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6">
        <v>643.13599999999997</v>
      </c>
      <c r="T6732" s="1">
        <v>4</v>
      </c>
      <c r="U6732" s="1">
        <v>0.2</v>
      </c>
      <c r="V6732" s="9">
        <v>56.274400000000014</v>
      </c>
    </row>
    <row r="6733" spans="1:22" ht="14.25" customHeight="1" x14ac:dyDescent="0.3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6">
        <v>20.736000000000004</v>
      </c>
      <c r="T6733" s="1">
        <v>4</v>
      </c>
      <c r="U6733" s="1">
        <v>0.2</v>
      </c>
      <c r="V6733" s="9">
        <v>7.2576000000000001</v>
      </c>
    </row>
    <row r="6734" spans="1:22" ht="14.25" customHeight="1" x14ac:dyDescent="0.3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6">
        <v>177.536</v>
      </c>
      <c r="T6734" s="1">
        <v>4</v>
      </c>
      <c r="U6734" s="1">
        <v>0.2</v>
      </c>
      <c r="V6734" s="9">
        <v>62.137599999999992</v>
      </c>
    </row>
    <row r="6735" spans="1:22" ht="14.25" customHeight="1" x14ac:dyDescent="0.3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6">
        <v>32.432000000000002</v>
      </c>
      <c r="T6735" s="1">
        <v>2</v>
      </c>
      <c r="U6735" s="1">
        <v>0.2</v>
      </c>
      <c r="V6735" s="9">
        <v>3.2432000000000016</v>
      </c>
    </row>
    <row r="6736" spans="1:22" ht="14.25" customHeight="1" x14ac:dyDescent="0.3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6">
        <v>11.696</v>
      </c>
      <c r="T6736" s="1">
        <v>2</v>
      </c>
      <c r="U6736" s="1">
        <v>0.2</v>
      </c>
      <c r="V6736" s="9">
        <v>3.9473999999999996</v>
      </c>
    </row>
    <row r="6737" spans="1:22" ht="14.25" customHeight="1" x14ac:dyDescent="0.3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6">
        <v>113.76</v>
      </c>
      <c r="T6737" s="1">
        <v>3</v>
      </c>
      <c r="U6737" s="1">
        <v>0</v>
      </c>
      <c r="V6737" s="9">
        <v>44.366400000000006</v>
      </c>
    </row>
    <row r="6738" spans="1:22" ht="14.25" customHeight="1" x14ac:dyDescent="0.3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6">
        <v>579.51</v>
      </c>
      <c r="T6738" s="1">
        <v>3</v>
      </c>
      <c r="U6738" s="1">
        <v>0</v>
      </c>
      <c r="V6738" s="9">
        <v>81.131400000000014</v>
      </c>
    </row>
    <row r="6739" spans="1:22" ht="14.25" customHeight="1" x14ac:dyDescent="0.3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6">
        <v>150.66</v>
      </c>
      <c r="T6739" s="1">
        <v>9</v>
      </c>
      <c r="U6739" s="1">
        <v>0</v>
      </c>
      <c r="V6739" s="9">
        <v>6.0263999999999918</v>
      </c>
    </row>
    <row r="6740" spans="1:22" ht="14.25" customHeight="1" x14ac:dyDescent="0.3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6">
        <v>48.032000000000004</v>
      </c>
      <c r="T6740" s="1">
        <v>4</v>
      </c>
      <c r="U6740" s="1">
        <v>0.2</v>
      </c>
      <c r="V6740" s="9">
        <v>15.610399999999993</v>
      </c>
    </row>
    <row r="6741" spans="1:22" ht="14.25" customHeight="1" x14ac:dyDescent="0.3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6">
        <v>102.624</v>
      </c>
      <c r="T6741" s="1">
        <v>3</v>
      </c>
      <c r="U6741" s="1">
        <v>0.2</v>
      </c>
      <c r="V6741" s="9">
        <v>7.6968000000000032</v>
      </c>
    </row>
    <row r="6742" spans="1:22" ht="14.25" customHeight="1" x14ac:dyDescent="0.3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6">
        <v>359.77199999999999</v>
      </c>
      <c r="T6742" s="1">
        <v>2</v>
      </c>
      <c r="U6742" s="1">
        <v>0.3</v>
      </c>
      <c r="V6742" s="9">
        <v>-5.1396000000000583</v>
      </c>
    </row>
    <row r="6743" spans="1:22" ht="14.25" customHeight="1" x14ac:dyDescent="0.3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6">
        <v>13.392000000000001</v>
      </c>
      <c r="T6743" s="1">
        <v>3</v>
      </c>
      <c r="U6743" s="1">
        <v>0.2</v>
      </c>
      <c r="V6743" s="9">
        <v>3.1806000000000005</v>
      </c>
    </row>
    <row r="6744" spans="1:22" ht="14.25" customHeight="1" x14ac:dyDescent="0.3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6">
        <v>122.13600000000001</v>
      </c>
      <c r="T6744" s="1">
        <v>3</v>
      </c>
      <c r="U6744" s="1">
        <v>0.2</v>
      </c>
      <c r="V6744" s="9">
        <v>-13.740299999999994</v>
      </c>
    </row>
    <row r="6745" spans="1:22" ht="14.25" customHeight="1" x14ac:dyDescent="0.3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6">
        <v>35.880000000000003</v>
      </c>
      <c r="T6745" s="1">
        <v>6</v>
      </c>
      <c r="U6745" s="1">
        <v>0</v>
      </c>
      <c r="V6745" s="9">
        <v>16.146000000000001</v>
      </c>
    </row>
    <row r="6746" spans="1:22" ht="14.25" customHeight="1" x14ac:dyDescent="0.3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6">
        <v>479.952</v>
      </c>
      <c r="T6746" s="1">
        <v>6</v>
      </c>
      <c r="U6746" s="1">
        <v>0.2</v>
      </c>
      <c r="V6746" s="9">
        <v>107.98920000000001</v>
      </c>
    </row>
    <row r="6747" spans="1:22" ht="14.25" customHeight="1" x14ac:dyDescent="0.3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6">
        <v>23.92</v>
      </c>
      <c r="T6747" s="1">
        <v>5</v>
      </c>
      <c r="U6747" s="1">
        <v>0.2</v>
      </c>
      <c r="V6747" s="9">
        <v>1.7940000000000005</v>
      </c>
    </row>
    <row r="6748" spans="1:22" ht="14.25" customHeight="1" x14ac:dyDescent="0.3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6">
        <v>629.94999999999993</v>
      </c>
      <c r="T6748" s="1">
        <v>5</v>
      </c>
      <c r="U6748" s="1">
        <v>0</v>
      </c>
      <c r="V6748" s="9">
        <v>163.78700000000003</v>
      </c>
    </row>
    <row r="6749" spans="1:22" ht="14.25" customHeight="1" x14ac:dyDescent="0.3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6">
        <v>14.952000000000002</v>
      </c>
      <c r="T6749" s="1">
        <v>1</v>
      </c>
      <c r="U6749" s="1">
        <v>0.2</v>
      </c>
      <c r="V6749" s="9">
        <v>5.0462999999999996</v>
      </c>
    </row>
    <row r="6750" spans="1:22" ht="14.25" customHeight="1" x14ac:dyDescent="0.3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6">
        <v>17.940000000000001</v>
      </c>
      <c r="T6750" s="1">
        <v>3</v>
      </c>
      <c r="U6750" s="1">
        <v>0</v>
      </c>
      <c r="V6750" s="9">
        <v>8.0730000000000004</v>
      </c>
    </row>
    <row r="6751" spans="1:22" ht="14.25" customHeight="1" x14ac:dyDescent="0.3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6">
        <v>116.98</v>
      </c>
      <c r="T6751" s="1">
        <v>2</v>
      </c>
      <c r="U6751" s="1">
        <v>0</v>
      </c>
      <c r="V6751" s="9">
        <v>29.245000000000005</v>
      </c>
    </row>
    <row r="6752" spans="1:22" ht="14.25" customHeight="1" x14ac:dyDescent="0.3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6">
        <v>121.96</v>
      </c>
      <c r="T6752" s="1">
        <v>2</v>
      </c>
      <c r="U6752" s="1">
        <v>0</v>
      </c>
      <c r="V6752" s="9">
        <v>20.733199999999997</v>
      </c>
    </row>
    <row r="6753" spans="1:22" ht="14.25" customHeight="1" x14ac:dyDescent="0.3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6">
        <v>8.74</v>
      </c>
      <c r="T6753" s="1">
        <v>2</v>
      </c>
      <c r="U6753" s="1">
        <v>0</v>
      </c>
      <c r="V6753" s="9">
        <v>2.2724000000000002</v>
      </c>
    </row>
    <row r="6754" spans="1:22" ht="14.25" customHeight="1" x14ac:dyDescent="0.3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6">
        <v>61.96</v>
      </c>
      <c r="T6754" s="1">
        <v>2</v>
      </c>
      <c r="U6754" s="1">
        <v>0</v>
      </c>
      <c r="V6754" s="9">
        <v>27.881999999999998</v>
      </c>
    </row>
    <row r="6755" spans="1:22" ht="14.25" customHeight="1" x14ac:dyDescent="0.3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6">
        <v>7.96</v>
      </c>
      <c r="T6755" s="1">
        <v>2</v>
      </c>
      <c r="U6755" s="1">
        <v>0</v>
      </c>
      <c r="V6755" s="9">
        <v>3.7412000000000001</v>
      </c>
    </row>
    <row r="6756" spans="1:22" ht="14.25" customHeight="1" x14ac:dyDescent="0.3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6">
        <v>275.24</v>
      </c>
      <c r="T6756" s="1">
        <v>4</v>
      </c>
      <c r="U6756" s="1">
        <v>0</v>
      </c>
      <c r="V6756" s="9">
        <v>121.10560000000001</v>
      </c>
    </row>
    <row r="6757" spans="1:22" ht="14.25" customHeight="1" x14ac:dyDescent="0.3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6">
        <v>47.400000000000006</v>
      </c>
      <c r="T6757" s="1">
        <v>5</v>
      </c>
      <c r="U6757" s="1">
        <v>0</v>
      </c>
      <c r="V6757" s="9">
        <v>18.960000000000004</v>
      </c>
    </row>
    <row r="6758" spans="1:22" ht="14.25" customHeight="1" x14ac:dyDescent="0.3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6">
        <v>512.96</v>
      </c>
      <c r="T6758" s="1">
        <v>4</v>
      </c>
      <c r="U6758" s="1">
        <v>0</v>
      </c>
      <c r="V6758" s="9">
        <v>143.62880000000001</v>
      </c>
    </row>
    <row r="6759" spans="1:22" ht="14.25" customHeight="1" x14ac:dyDescent="0.3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6">
        <v>395.93999999999994</v>
      </c>
      <c r="T6759" s="1">
        <v>6</v>
      </c>
      <c r="U6759" s="1">
        <v>0</v>
      </c>
      <c r="V6759" s="9">
        <v>102.94440000000002</v>
      </c>
    </row>
    <row r="6760" spans="1:22" ht="14.25" customHeight="1" x14ac:dyDescent="0.3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6">
        <v>81.96</v>
      </c>
      <c r="T6760" s="1">
        <v>2</v>
      </c>
      <c r="U6760" s="1">
        <v>0</v>
      </c>
      <c r="V6760" s="9">
        <v>0</v>
      </c>
    </row>
    <row r="6761" spans="1:22" ht="14.25" customHeight="1" x14ac:dyDescent="0.3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6">
        <v>32.776000000000003</v>
      </c>
      <c r="T6761" s="1">
        <v>1</v>
      </c>
      <c r="U6761" s="1">
        <v>0.2</v>
      </c>
      <c r="V6761" s="9">
        <v>2.4581999999999997</v>
      </c>
    </row>
    <row r="6762" spans="1:22" ht="14.25" customHeight="1" x14ac:dyDescent="0.3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6">
        <v>272.94</v>
      </c>
      <c r="T6762" s="1">
        <v>3</v>
      </c>
      <c r="U6762" s="1">
        <v>0</v>
      </c>
      <c r="V6762" s="9">
        <v>0</v>
      </c>
    </row>
    <row r="6763" spans="1:22" ht="14.25" customHeight="1" x14ac:dyDescent="0.3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6">
        <v>253.76399999999998</v>
      </c>
      <c r="T6763" s="1">
        <v>2</v>
      </c>
      <c r="U6763" s="1">
        <v>0.1</v>
      </c>
      <c r="V6763" s="9">
        <v>31.015599999999978</v>
      </c>
    </row>
    <row r="6764" spans="1:22" ht="14.25" customHeight="1" x14ac:dyDescent="0.3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6">
        <v>29.24</v>
      </c>
      <c r="T6764" s="1">
        <v>5</v>
      </c>
      <c r="U6764" s="1">
        <v>0.2</v>
      </c>
      <c r="V6764" s="9">
        <v>9.8685000000000009</v>
      </c>
    </row>
    <row r="6765" spans="1:22" ht="14.25" customHeight="1" x14ac:dyDescent="0.3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6">
        <v>35.167999999999999</v>
      </c>
      <c r="T6765" s="1">
        <v>2</v>
      </c>
      <c r="U6765" s="1">
        <v>0.2</v>
      </c>
      <c r="V6765" s="9">
        <v>-8.3524000000000012</v>
      </c>
    </row>
    <row r="6766" spans="1:22" ht="14.25" customHeight="1" x14ac:dyDescent="0.3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6">
        <v>1362.8999999999999</v>
      </c>
      <c r="T6766" s="1">
        <v>3</v>
      </c>
      <c r="U6766" s="1">
        <v>0.3</v>
      </c>
      <c r="V6766" s="9">
        <v>-19.470000000000141</v>
      </c>
    </row>
    <row r="6767" spans="1:22" ht="14.25" customHeight="1" x14ac:dyDescent="0.3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6">
        <v>317.05799999999999</v>
      </c>
      <c r="T6767" s="1">
        <v>3</v>
      </c>
      <c r="U6767" s="1">
        <v>0.3</v>
      </c>
      <c r="V6767" s="9">
        <v>-18.117599999999996</v>
      </c>
    </row>
    <row r="6768" spans="1:22" ht="14.25" customHeight="1" x14ac:dyDescent="0.3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6">
        <v>15.76</v>
      </c>
      <c r="T6768" s="1">
        <v>2</v>
      </c>
      <c r="U6768" s="1">
        <v>0.2</v>
      </c>
      <c r="V6768" s="9">
        <v>3.5460000000000007</v>
      </c>
    </row>
    <row r="6769" spans="1:22" ht="14.25" customHeight="1" x14ac:dyDescent="0.3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6">
        <v>14.560000000000002</v>
      </c>
      <c r="T6769" s="1">
        <v>5</v>
      </c>
      <c r="U6769" s="1">
        <v>0.6</v>
      </c>
      <c r="V6769" s="9">
        <v>-6.1879999999999988</v>
      </c>
    </row>
    <row r="6770" spans="1:22" ht="14.25" customHeight="1" x14ac:dyDescent="0.3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6">
        <v>196.21</v>
      </c>
      <c r="T6770" s="1">
        <v>7</v>
      </c>
      <c r="U6770" s="1">
        <v>0</v>
      </c>
      <c r="V6770" s="9">
        <v>98.105000000000004</v>
      </c>
    </row>
    <row r="6771" spans="1:22" ht="14.25" customHeight="1" x14ac:dyDescent="0.3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6">
        <v>35.4</v>
      </c>
      <c r="T6771" s="1">
        <v>5</v>
      </c>
      <c r="U6771" s="1">
        <v>0</v>
      </c>
      <c r="V6771" s="9">
        <v>13.452000000000002</v>
      </c>
    </row>
    <row r="6772" spans="1:22" ht="14.25" customHeight="1" x14ac:dyDescent="0.3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6">
        <v>419.4</v>
      </c>
      <c r="T6772" s="1">
        <v>5</v>
      </c>
      <c r="U6772" s="1">
        <v>0.2</v>
      </c>
      <c r="V6772" s="9">
        <v>146.79</v>
      </c>
    </row>
    <row r="6773" spans="1:22" ht="14.25" customHeight="1" x14ac:dyDescent="0.3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6">
        <v>13.005000000000003</v>
      </c>
      <c r="T6773" s="1">
        <v>3</v>
      </c>
      <c r="U6773" s="1">
        <v>0.7</v>
      </c>
      <c r="V6773" s="9">
        <v>-9.9704999999999977</v>
      </c>
    </row>
    <row r="6774" spans="1:22" ht="14.25" customHeight="1" x14ac:dyDescent="0.3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6">
        <v>7.7120000000000006</v>
      </c>
      <c r="T6774" s="1">
        <v>2</v>
      </c>
      <c r="U6774" s="1">
        <v>0.2</v>
      </c>
      <c r="V6774" s="9">
        <v>2.7956000000000003</v>
      </c>
    </row>
    <row r="6775" spans="1:22" ht="14.25" customHeight="1" x14ac:dyDescent="0.3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6">
        <v>4.1760000000000002</v>
      </c>
      <c r="T6775" s="1">
        <v>1</v>
      </c>
      <c r="U6775" s="1">
        <v>0.2</v>
      </c>
      <c r="V6775" s="9">
        <v>1.3049999999999997</v>
      </c>
    </row>
    <row r="6776" spans="1:22" ht="14.25" customHeight="1" x14ac:dyDescent="0.3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6">
        <v>38.880000000000003</v>
      </c>
      <c r="T6776" s="1">
        <v>6</v>
      </c>
      <c r="U6776" s="1">
        <v>0</v>
      </c>
      <c r="V6776" s="9">
        <v>18.662400000000002</v>
      </c>
    </row>
    <row r="6777" spans="1:22" ht="14.25" customHeight="1" x14ac:dyDescent="0.3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6">
        <v>17.64</v>
      </c>
      <c r="T6777" s="1">
        <v>4</v>
      </c>
      <c r="U6777" s="1">
        <v>0</v>
      </c>
      <c r="V6777" s="9">
        <v>8.1143999999999998</v>
      </c>
    </row>
    <row r="6778" spans="1:22" ht="14.25" customHeight="1" x14ac:dyDescent="0.3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6">
        <v>93.456000000000003</v>
      </c>
      <c r="T6778" s="1">
        <v>3</v>
      </c>
      <c r="U6778" s="1">
        <v>0.2</v>
      </c>
      <c r="V6778" s="9">
        <v>-17.523000000000014</v>
      </c>
    </row>
    <row r="6779" spans="1:22" ht="14.25" customHeight="1" x14ac:dyDescent="0.3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6">
        <v>449.91</v>
      </c>
      <c r="T6779" s="1">
        <v>9</v>
      </c>
      <c r="U6779" s="1">
        <v>0</v>
      </c>
      <c r="V6779" s="9">
        <v>157.46849999999998</v>
      </c>
    </row>
    <row r="6780" spans="1:22" ht="14.25" customHeight="1" x14ac:dyDescent="0.3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6">
        <v>344.94</v>
      </c>
      <c r="T6780" s="1">
        <v>3</v>
      </c>
      <c r="U6780" s="1">
        <v>0</v>
      </c>
      <c r="V6780" s="9">
        <v>31.044599999999974</v>
      </c>
    </row>
    <row r="6781" spans="1:22" ht="14.25" customHeight="1" x14ac:dyDescent="0.3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6">
        <v>14.76</v>
      </c>
      <c r="T6781" s="1">
        <v>2</v>
      </c>
      <c r="U6781" s="1">
        <v>0</v>
      </c>
      <c r="V6781" s="9">
        <v>4.2803999999999984</v>
      </c>
    </row>
    <row r="6782" spans="1:22" ht="14.25" customHeight="1" x14ac:dyDescent="0.3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6">
        <v>12.76</v>
      </c>
      <c r="T6782" s="1">
        <v>2</v>
      </c>
      <c r="U6782" s="1">
        <v>0</v>
      </c>
      <c r="V6782" s="9">
        <v>5.8695999999999993</v>
      </c>
    </row>
    <row r="6783" spans="1:22" ht="14.25" customHeight="1" x14ac:dyDescent="0.3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6">
        <v>58.48</v>
      </c>
      <c r="T6783" s="1">
        <v>8</v>
      </c>
      <c r="U6783" s="1">
        <v>0</v>
      </c>
      <c r="V6783" s="9">
        <v>27.485599999999998</v>
      </c>
    </row>
    <row r="6784" spans="1:22" ht="14.25" customHeight="1" x14ac:dyDescent="0.3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6">
        <v>20.096000000000004</v>
      </c>
      <c r="T6784" s="1">
        <v>4</v>
      </c>
      <c r="U6784" s="1">
        <v>0.2</v>
      </c>
      <c r="V6784" s="9">
        <v>3.0143999999999984</v>
      </c>
    </row>
    <row r="6785" spans="1:22" ht="14.25" customHeight="1" x14ac:dyDescent="0.3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6">
        <v>37.752000000000002</v>
      </c>
      <c r="T6785" s="1">
        <v>3</v>
      </c>
      <c r="U6785" s="1">
        <v>0.2</v>
      </c>
      <c r="V6785" s="9">
        <v>4.2470999999999943</v>
      </c>
    </row>
    <row r="6786" spans="1:22" ht="14.25" customHeight="1" x14ac:dyDescent="0.3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6">
        <v>138.58799999999999</v>
      </c>
      <c r="T6786" s="1">
        <v>1</v>
      </c>
      <c r="U6786" s="1">
        <v>0.4</v>
      </c>
      <c r="V6786" s="9">
        <v>-34.646999999999991</v>
      </c>
    </row>
    <row r="6787" spans="1:22" ht="14.25" customHeight="1" x14ac:dyDescent="0.3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6">
        <v>259.92000000000007</v>
      </c>
      <c r="T6787" s="1">
        <v>5</v>
      </c>
      <c r="U6787" s="1">
        <v>0.2</v>
      </c>
      <c r="V6787" s="9">
        <v>-25.992000000000004</v>
      </c>
    </row>
    <row r="6788" spans="1:22" ht="14.25" customHeight="1" x14ac:dyDescent="0.3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6">
        <v>20.736000000000004</v>
      </c>
      <c r="T6788" s="1">
        <v>4</v>
      </c>
      <c r="U6788" s="1">
        <v>0.2</v>
      </c>
      <c r="V6788" s="9">
        <v>7.2576000000000001</v>
      </c>
    </row>
    <row r="6789" spans="1:22" ht="14.25" customHeight="1" x14ac:dyDescent="0.3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6">
        <v>129.93</v>
      </c>
      <c r="T6789" s="1">
        <v>3</v>
      </c>
      <c r="U6789" s="1">
        <v>0</v>
      </c>
      <c r="V6789" s="9">
        <v>12.992999999999988</v>
      </c>
    </row>
    <row r="6790" spans="1:22" ht="14.25" customHeight="1" x14ac:dyDescent="0.3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6">
        <v>69.930000000000007</v>
      </c>
      <c r="T6790" s="1">
        <v>7</v>
      </c>
      <c r="U6790" s="1">
        <v>0</v>
      </c>
      <c r="V6790" s="9">
        <v>31.468499999999999</v>
      </c>
    </row>
    <row r="6791" spans="1:22" ht="14.25" customHeight="1" x14ac:dyDescent="0.3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6">
        <v>140.73599999999999</v>
      </c>
      <c r="T6791" s="1">
        <v>4</v>
      </c>
      <c r="U6791" s="1">
        <v>0.2</v>
      </c>
      <c r="V6791" s="9">
        <v>12.314400000000006</v>
      </c>
    </row>
    <row r="6792" spans="1:22" ht="14.25" customHeight="1" x14ac:dyDescent="0.3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6">
        <v>8.32</v>
      </c>
      <c r="T6792" s="1">
        <v>5</v>
      </c>
      <c r="U6792" s="1">
        <v>0.2</v>
      </c>
      <c r="V6792" s="9">
        <v>2.8079999999999998</v>
      </c>
    </row>
    <row r="6793" spans="1:22" ht="14.25" customHeight="1" x14ac:dyDescent="0.3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6">
        <v>9.98</v>
      </c>
      <c r="T6793" s="1">
        <v>1</v>
      </c>
      <c r="U6793" s="1">
        <v>0</v>
      </c>
      <c r="V6793" s="9">
        <v>2.7944000000000004</v>
      </c>
    </row>
    <row r="6794" spans="1:22" ht="14.25" customHeight="1" x14ac:dyDescent="0.3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6">
        <v>62.94</v>
      </c>
      <c r="T6794" s="1">
        <v>3</v>
      </c>
      <c r="U6794" s="1">
        <v>0</v>
      </c>
      <c r="V6794" s="9">
        <v>30.211199999999998</v>
      </c>
    </row>
    <row r="6795" spans="1:22" ht="14.25" customHeight="1" x14ac:dyDescent="0.3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6">
        <v>21.488</v>
      </c>
      <c r="T6795" s="1">
        <v>2</v>
      </c>
      <c r="U6795" s="1">
        <v>0.2</v>
      </c>
      <c r="V6795" s="9">
        <v>1.6115999999999993</v>
      </c>
    </row>
    <row r="6796" spans="1:22" ht="14.25" customHeight="1" x14ac:dyDescent="0.3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6">
        <v>239.976</v>
      </c>
      <c r="T6796" s="1">
        <v>3</v>
      </c>
      <c r="U6796" s="1">
        <v>0.2</v>
      </c>
      <c r="V6796" s="9">
        <v>26.997299999999967</v>
      </c>
    </row>
    <row r="6797" spans="1:22" ht="14.25" customHeight="1" x14ac:dyDescent="0.3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6">
        <v>34.504000000000005</v>
      </c>
      <c r="T6797" s="1">
        <v>2</v>
      </c>
      <c r="U6797" s="1">
        <v>0.6</v>
      </c>
      <c r="V6797" s="9">
        <v>-15.526799999999994</v>
      </c>
    </row>
    <row r="6798" spans="1:22" ht="14.25" customHeight="1" x14ac:dyDescent="0.3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6">
        <v>20.103999999999999</v>
      </c>
      <c r="T6798" s="1">
        <v>2</v>
      </c>
      <c r="U6798" s="1">
        <v>0.6</v>
      </c>
      <c r="V6798" s="9">
        <v>-16.585799999999999</v>
      </c>
    </row>
    <row r="6799" spans="1:22" ht="14.25" customHeight="1" x14ac:dyDescent="0.3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6">
        <v>3.7979999999999987</v>
      </c>
      <c r="T6799" s="1">
        <v>1</v>
      </c>
      <c r="U6799" s="1">
        <v>0.8</v>
      </c>
      <c r="V6799" s="9">
        <v>-6.0768000000000004</v>
      </c>
    </row>
    <row r="6800" spans="1:22" ht="14.25" customHeight="1" x14ac:dyDescent="0.3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6">
        <v>7.8800000000000008</v>
      </c>
      <c r="T6800" s="1">
        <v>5</v>
      </c>
      <c r="U6800" s="1">
        <v>0.6</v>
      </c>
      <c r="V6800" s="9">
        <v>-3.9399999999999995</v>
      </c>
    </row>
    <row r="6801" spans="1:22" ht="14.25" customHeight="1" x14ac:dyDescent="0.3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6">
        <v>35.445</v>
      </c>
      <c r="T6801" s="1">
        <v>1</v>
      </c>
      <c r="U6801" s="1">
        <v>0.5</v>
      </c>
      <c r="V6801" s="9">
        <v>-24.102599999999995</v>
      </c>
    </row>
    <row r="6802" spans="1:22" ht="14.25" customHeight="1" x14ac:dyDescent="0.3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6">
        <v>269.97000000000003</v>
      </c>
      <c r="T6802" s="1">
        <v>2</v>
      </c>
      <c r="U6802" s="1">
        <v>0.7</v>
      </c>
      <c r="V6802" s="9">
        <v>-386.95699999999999</v>
      </c>
    </row>
    <row r="6803" spans="1:22" ht="14.25" customHeight="1" x14ac:dyDescent="0.3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6">
        <v>45.120000000000005</v>
      </c>
      <c r="T6803" s="1">
        <v>3</v>
      </c>
      <c r="U6803" s="1">
        <v>0.2</v>
      </c>
      <c r="V6803" s="9">
        <v>-7.8960000000000008</v>
      </c>
    </row>
    <row r="6804" spans="1:22" ht="14.25" customHeight="1" x14ac:dyDescent="0.3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6">
        <v>100.80000000000001</v>
      </c>
      <c r="T6804" s="1">
        <v>2</v>
      </c>
      <c r="U6804" s="1">
        <v>0.2</v>
      </c>
      <c r="V6804" s="9">
        <v>21.42</v>
      </c>
    </row>
    <row r="6805" spans="1:22" ht="14.25" customHeight="1" x14ac:dyDescent="0.3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6">
        <v>47.968000000000004</v>
      </c>
      <c r="T6805" s="1">
        <v>2</v>
      </c>
      <c r="U6805" s="1">
        <v>0.2</v>
      </c>
      <c r="V6805" s="9">
        <v>4.1971999999999987</v>
      </c>
    </row>
    <row r="6806" spans="1:22" ht="14.25" customHeight="1" x14ac:dyDescent="0.3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6">
        <v>99.98</v>
      </c>
      <c r="T6806" s="1">
        <v>2</v>
      </c>
      <c r="U6806" s="1">
        <v>0</v>
      </c>
      <c r="V6806" s="9">
        <v>34.992999999999995</v>
      </c>
    </row>
    <row r="6807" spans="1:22" ht="14.25" customHeight="1" x14ac:dyDescent="0.3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6">
        <v>9.9600000000000009</v>
      </c>
      <c r="T6807" s="1">
        <v>2</v>
      </c>
      <c r="U6807" s="1">
        <v>0</v>
      </c>
      <c r="V6807" s="9">
        <v>4.8804000000000007</v>
      </c>
    </row>
    <row r="6808" spans="1:22" ht="14.25" customHeight="1" x14ac:dyDescent="0.3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6">
        <v>3.8560000000000003</v>
      </c>
      <c r="T6808" s="1">
        <v>1</v>
      </c>
      <c r="U6808" s="1">
        <v>0.2</v>
      </c>
      <c r="V6808" s="9">
        <v>1.3978000000000002</v>
      </c>
    </row>
    <row r="6809" spans="1:22" ht="14.25" customHeight="1" x14ac:dyDescent="0.3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6">
        <v>98.376000000000005</v>
      </c>
      <c r="T6809" s="1">
        <v>3</v>
      </c>
      <c r="U6809" s="1">
        <v>0.2</v>
      </c>
      <c r="V6809" s="9">
        <v>35.661300000000004</v>
      </c>
    </row>
    <row r="6810" spans="1:22" ht="14.25" customHeight="1" x14ac:dyDescent="0.3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6">
        <v>22.38</v>
      </c>
      <c r="T6810" s="1">
        <v>3</v>
      </c>
      <c r="U6810" s="1">
        <v>0.6</v>
      </c>
      <c r="V6810" s="9">
        <v>-7.8330000000000055</v>
      </c>
    </row>
    <row r="6811" spans="1:22" ht="14.25" customHeight="1" x14ac:dyDescent="0.3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6">
        <v>3.8820000000000006</v>
      </c>
      <c r="T6811" s="1">
        <v>2</v>
      </c>
      <c r="U6811" s="1">
        <v>0.7</v>
      </c>
      <c r="V6811" s="9">
        <v>-2.5880000000000001</v>
      </c>
    </row>
    <row r="6812" spans="1:22" ht="14.25" customHeight="1" x14ac:dyDescent="0.3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6">
        <v>12.585000000000003</v>
      </c>
      <c r="T6812" s="1">
        <v>1</v>
      </c>
      <c r="U6812" s="1">
        <v>0.7</v>
      </c>
      <c r="V6812" s="9">
        <v>-18.038499999999996</v>
      </c>
    </row>
    <row r="6813" spans="1:22" ht="14.25" customHeight="1" x14ac:dyDescent="0.3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6">
        <v>113.372</v>
      </c>
      <c r="T6813" s="1">
        <v>2</v>
      </c>
      <c r="U6813" s="1">
        <v>0.3</v>
      </c>
      <c r="V6813" s="9">
        <v>-29.152799999999992</v>
      </c>
    </row>
    <row r="6814" spans="1:22" ht="14.25" customHeight="1" x14ac:dyDescent="0.3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6">
        <v>18.312000000000001</v>
      </c>
      <c r="T6814" s="1">
        <v>4</v>
      </c>
      <c r="U6814" s="1">
        <v>0.7</v>
      </c>
      <c r="V6814" s="9">
        <v>-12.207999999999995</v>
      </c>
    </row>
    <row r="6815" spans="1:22" ht="14.25" customHeight="1" x14ac:dyDescent="0.3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6">
        <v>127.93599999999999</v>
      </c>
      <c r="T6815" s="1">
        <v>8</v>
      </c>
      <c r="U6815" s="1">
        <v>0.2</v>
      </c>
      <c r="V6815" s="9">
        <v>4.7975999999999992</v>
      </c>
    </row>
    <row r="6816" spans="1:22" ht="14.25" customHeight="1" x14ac:dyDescent="0.3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6">
        <v>241.17000000000002</v>
      </c>
      <c r="T6816" s="1">
        <v>2</v>
      </c>
      <c r="U6816" s="1">
        <v>0.7</v>
      </c>
      <c r="V6816" s="9">
        <v>-168.8189999999999</v>
      </c>
    </row>
    <row r="6817" spans="1:22" ht="14.25" customHeight="1" x14ac:dyDescent="0.3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6">
        <v>6.24</v>
      </c>
      <c r="T6817" s="1">
        <v>3</v>
      </c>
      <c r="U6817" s="1">
        <v>0</v>
      </c>
      <c r="V6817" s="9">
        <v>2.6208000000000005</v>
      </c>
    </row>
    <row r="6818" spans="1:22" ht="14.25" customHeight="1" x14ac:dyDescent="0.3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6">
        <v>17.899999999999999</v>
      </c>
      <c r="T6818" s="1">
        <v>5</v>
      </c>
      <c r="U6818" s="1">
        <v>0</v>
      </c>
      <c r="V6818" s="9">
        <v>8.9499999999999993</v>
      </c>
    </row>
    <row r="6819" spans="1:22" ht="14.25" customHeight="1" x14ac:dyDescent="0.3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6">
        <v>3266.3760000000002</v>
      </c>
      <c r="T6819" s="1">
        <v>3</v>
      </c>
      <c r="U6819" s="1">
        <v>0.2</v>
      </c>
      <c r="V6819" s="9">
        <v>1061.5721999999998</v>
      </c>
    </row>
    <row r="6820" spans="1:22" ht="14.25" customHeight="1" x14ac:dyDescent="0.3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6">
        <v>1.6799999999999995</v>
      </c>
      <c r="T6820" s="1">
        <v>5</v>
      </c>
      <c r="U6820" s="1">
        <v>0.8</v>
      </c>
      <c r="V6820" s="9">
        <v>-2.6880000000000015</v>
      </c>
    </row>
    <row r="6821" spans="1:22" ht="14.25" customHeight="1" x14ac:dyDescent="0.3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6">
        <v>7.968</v>
      </c>
      <c r="T6821" s="1">
        <v>3</v>
      </c>
      <c r="U6821" s="1">
        <v>0.6</v>
      </c>
      <c r="V6821" s="9">
        <v>-2.3903999999999996</v>
      </c>
    </row>
    <row r="6822" spans="1:22" ht="14.25" customHeight="1" x14ac:dyDescent="0.3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6">
        <v>113.372</v>
      </c>
      <c r="T6822" s="1">
        <v>2</v>
      </c>
      <c r="U6822" s="1">
        <v>0.3</v>
      </c>
      <c r="V6822" s="9">
        <v>-3.2391999999999896</v>
      </c>
    </row>
    <row r="6823" spans="1:22" ht="14.25" customHeight="1" x14ac:dyDescent="0.3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6">
        <v>2.9600000000000004</v>
      </c>
      <c r="T6823" s="1">
        <v>2</v>
      </c>
      <c r="U6823" s="1">
        <v>0.6</v>
      </c>
      <c r="V6823" s="9">
        <v>-1.4059999999999997</v>
      </c>
    </row>
    <row r="6824" spans="1:22" ht="14.25" customHeight="1" x14ac:dyDescent="0.3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6">
        <v>168.1</v>
      </c>
      <c r="T6824" s="1">
        <v>5</v>
      </c>
      <c r="U6824" s="1">
        <v>0</v>
      </c>
      <c r="V6824" s="9">
        <v>43.705999999999996</v>
      </c>
    </row>
    <row r="6825" spans="1:22" ht="14.25" customHeight="1" x14ac:dyDescent="0.3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6">
        <v>98.46</v>
      </c>
      <c r="T6825" s="1">
        <v>9</v>
      </c>
      <c r="U6825" s="1">
        <v>0</v>
      </c>
      <c r="V6825" s="9">
        <v>49.23</v>
      </c>
    </row>
    <row r="6826" spans="1:22" ht="14.25" customHeight="1" x14ac:dyDescent="0.3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6">
        <v>358.58</v>
      </c>
      <c r="T6826" s="1">
        <v>2</v>
      </c>
      <c r="U6826" s="1">
        <v>0</v>
      </c>
      <c r="V6826" s="9">
        <v>39.44380000000001</v>
      </c>
    </row>
    <row r="6827" spans="1:22" ht="14.25" customHeight="1" x14ac:dyDescent="0.3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6">
        <v>32.479999999999997</v>
      </c>
      <c r="T6827" s="1">
        <v>2</v>
      </c>
      <c r="U6827" s="1">
        <v>0</v>
      </c>
      <c r="V6827" s="9">
        <v>4.8719999999999999</v>
      </c>
    </row>
    <row r="6828" spans="1:22" ht="14.25" customHeight="1" x14ac:dyDescent="0.3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6">
        <v>17499.949999999997</v>
      </c>
      <c r="T6828" s="1">
        <v>5</v>
      </c>
      <c r="U6828" s="1">
        <v>0</v>
      </c>
      <c r="V6828" s="9">
        <v>8399.9759999999987</v>
      </c>
    </row>
    <row r="6829" spans="1:22" ht="14.25" customHeight="1" x14ac:dyDescent="0.3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6">
        <v>735.98</v>
      </c>
      <c r="T6829" s="1">
        <v>2</v>
      </c>
      <c r="U6829" s="1">
        <v>0</v>
      </c>
      <c r="V6829" s="9">
        <v>331.19099999999997</v>
      </c>
    </row>
    <row r="6830" spans="1:22" ht="14.25" customHeight="1" x14ac:dyDescent="0.3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6">
        <v>34.370000000000005</v>
      </c>
      <c r="T6830" s="1">
        <v>7</v>
      </c>
      <c r="U6830" s="1">
        <v>0</v>
      </c>
      <c r="V6830" s="9">
        <v>16.8413</v>
      </c>
    </row>
    <row r="6831" spans="1:22" ht="14.25" customHeight="1" x14ac:dyDescent="0.3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6">
        <v>33.96</v>
      </c>
      <c r="T6831" s="1">
        <v>2</v>
      </c>
      <c r="U6831" s="1">
        <v>0</v>
      </c>
      <c r="V6831" s="9">
        <v>9.5088000000000008</v>
      </c>
    </row>
    <row r="6832" spans="1:22" ht="14.25" customHeight="1" x14ac:dyDescent="0.3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6">
        <v>197.96999999999997</v>
      </c>
      <c r="T6832" s="1">
        <v>3</v>
      </c>
      <c r="U6832" s="1">
        <v>0</v>
      </c>
      <c r="V6832" s="9">
        <v>53.451900000000009</v>
      </c>
    </row>
    <row r="6833" spans="1:22" ht="14.25" customHeight="1" x14ac:dyDescent="0.3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6">
        <v>17.48</v>
      </c>
      <c r="T6833" s="1">
        <v>4</v>
      </c>
      <c r="U6833" s="1">
        <v>0</v>
      </c>
      <c r="V6833" s="9">
        <v>4.5448000000000004</v>
      </c>
    </row>
    <row r="6834" spans="1:22" ht="14.25" customHeight="1" x14ac:dyDescent="0.3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6">
        <v>8.016</v>
      </c>
      <c r="T6834" s="1">
        <v>3</v>
      </c>
      <c r="U6834" s="1">
        <v>0.2</v>
      </c>
      <c r="V6834" s="9">
        <v>1.0019999999999993</v>
      </c>
    </row>
    <row r="6835" spans="1:22" ht="14.25" customHeight="1" x14ac:dyDescent="0.3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6">
        <v>146.04000000000002</v>
      </c>
      <c r="T6835" s="1">
        <v>1</v>
      </c>
      <c r="U6835" s="1">
        <v>0.2</v>
      </c>
      <c r="V6835" s="9">
        <v>-12.778499999999994</v>
      </c>
    </row>
    <row r="6836" spans="1:22" ht="14.25" customHeight="1" x14ac:dyDescent="0.3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6">
        <v>27.88</v>
      </c>
      <c r="T6836" s="1">
        <v>2</v>
      </c>
      <c r="U6836" s="1">
        <v>0</v>
      </c>
      <c r="V6836" s="9">
        <v>3.9032000000000018</v>
      </c>
    </row>
    <row r="6837" spans="1:22" ht="14.25" customHeight="1" x14ac:dyDescent="0.3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6">
        <v>152.65</v>
      </c>
      <c r="T6837" s="1">
        <v>5</v>
      </c>
      <c r="U6837" s="1">
        <v>0</v>
      </c>
      <c r="V6837" s="9">
        <v>70.219000000000008</v>
      </c>
    </row>
    <row r="6838" spans="1:22" ht="14.25" customHeight="1" x14ac:dyDescent="0.3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6">
        <v>22.72</v>
      </c>
      <c r="T6838" s="1">
        <v>1</v>
      </c>
      <c r="U6838" s="1">
        <v>0</v>
      </c>
      <c r="V6838" s="9">
        <v>9.3152000000000008</v>
      </c>
    </row>
    <row r="6839" spans="1:22" ht="14.25" customHeight="1" x14ac:dyDescent="0.3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6">
        <v>11.12</v>
      </c>
      <c r="T6839" s="1">
        <v>4</v>
      </c>
      <c r="U6839" s="1">
        <v>0</v>
      </c>
      <c r="V6839" s="9">
        <v>2.8911999999999995</v>
      </c>
    </row>
    <row r="6840" spans="1:22" ht="14.25" customHeight="1" x14ac:dyDescent="0.3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6">
        <v>1640.6999999999998</v>
      </c>
      <c r="T6840" s="1">
        <v>5</v>
      </c>
      <c r="U6840" s="1">
        <v>0</v>
      </c>
      <c r="V6840" s="9">
        <v>459.39599999999996</v>
      </c>
    </row>
    <row r="6841" spans="1:22" ht="14.25" customHeight="1" x14ac:dyDescent="0.3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6">
        <v>371.2</v>
      </c>
      <c r="T6841" s="1">
        <v>5</v>
      </c>
      <c r="U6841" s="1">
        <v>0.2</v>
      </c>
      <c r="V6841" s="9">
        <v>41.759999999999948</v>
      </c>
    </row>
    <row r="6842" spans="1:22" ht="14.25" customHeight="1" x14ac:dyDescent="0.3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6">
        <v>14.832000000000003</v>
      </c>
      <c r="T6842" s="1">
        <v>3</v>
      </c>
      <c r="U6842" s="1">
        <v>0.7</v>
      </c>
      <c r="V6842" s="9">
        <v>-10.382399999999997</v>
      </c>
    </row>
    <row r="6843" spans="1:22" ht="14.25" customHeight="1" x14ac:dyDescent="0.3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6">
        <v>20.700000000000003</v>
      </c>
      <c r="T6843" s="1">
        <v>3</v>
      </c>
      <c r="U6843" s="1">
        <v>0</v>
      </c>
      <c r="V6843" s="9">
        <v>1.6559999999999988</v>
      </c>
    </row>
    <row r="6844" spans="1:22" ht="14.25" customHeight="1" x14ac:dyDescent="0.3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6">
        <v>11.34</v>
      </c>
      <c r="T6844" s="1">
        <v>3</v>
      </c>
      <c r="U6844" s="1">
        <v>0</v>
      </c>
      <c r="V6844" s="9">
        <v>5.2164000000000001</v>
      </c>
    </row>
    <row r="6845" spans="1:22" ht="14.25" customHeight="1" x14ac:dyDescent="0.3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6">
        <v>67.900000000000006</v>
      </c>
      <c r="T6845" s="1">
        <v>5</v>
      </c>
      <c r="U6845" s="1">
        <v>0</v>
      </c>
      <c r="V6845" s="9">
        <v>0.67899999999999849</v>
      </c>
    </row>
    <row r="6846" spans="1:22" ht="14.25" customHeight="1" x14ac:dyDescent="0.3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6">
        <v>1059.1199999999999</v>
      </c>
      <c r="T6846" s="1">
        <v>4</v>
      </c>
      <c r="U6846" s="1">
        <v>0</v>
      </c>
      <c r="V6846" s="9">
        <v>307.14479999999992</v>
      </c>
    </row>
    <row r="6847" spans="1:22" ht="14.25" customHeight="1" x14ac:dyDescent="0.3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6">
        <v>478.48</v>
      </c>
      <c r="T6847" s="1">
        <v>2</v>
      </c>
      <c r="U6847" s="1">
        <v>0.2</v>
      </c>
      <c r="V6847" s="9">
        <v>47.848000000000013</v>
      </c>
    </row>
    <row r="6848" spans="1:22" ht="14.25" customHeight="1" x14ac:dyDescent="0.3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6">
        <v>32.04</v>
      </c>
      <c r="T6848" s="1">
        <v>4</v>
      </c>
      <c r="U6848" s="1">
        <v>0</v>
      </c>
      <c r="V6848" s="9">
        <v>14.417999999999999</v>
      </c>
    </row>
    <row r="6849" spans="1:22" ht="14.25" customHeight="1" x14ac:dyDescent="0.3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6">
        <v>55.991999999999997</v>
      </c>
      <c r="T6849" s="1">
        <v>1</v>
      </c>
      <c r="U6849" s="1">
        <v>0.2</v>
      </c>
      <c r="V6849" s="9">
        <v>3.4995000000000029</v>
      </c>
    </row>
    <row r="6850" spans="1:22" ht="14.25" customHeight="1" x14ac:dyDescent="0.3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6">
        <v>76.864000000000004</v>
      </c>
      <c r="T6850" s="1">
        <v>2</v>
      </c>
      <c r="U6850" s="1">
        <v>0.2</v>
      </c>
      <c r="V6850" s="9">
        <v>26.902399999999993</v>
      </c>
    </row>
    <row r="6851" spans="1:22" ht="14.25" customHeight="1" x14ac:dyDescent="0.3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6">
        <v>59.92</v>
      </c>
      <c r="T6851" s="1">
        <v>4</v>
      </c>
      <c r="U6851" s="1">
        <v>0</v>
      </c>
      <c r="V6851" s="9">
        <v>27.563200000000002</v>
      </c>
    </row>
    <row r="6852" spans="1:22" ht="14.25" customHeight="1" x14ac:dyDescent="0.3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6">
        <v>1565.88</v>
      </c>
      <c r="T6852" s="1">
        <v>6</v>
      </c>
      <c r="U6852" s="1">
        <v>0</v>
      </c>
      <c r="V6852" s="9">
        <v>407.12880000000007</v>
      </c>
    </row>
    <row r="6853" spans="1:22" ht="14.25" customHeight="1" x14ac:dyDescent="0.3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6">
        <v>106.05</v>
      </c>
      <c r="T6853" s="1">
        <v>7</v>
      </c>
      <c r="U6853" s="1">
        <v>0</v>
      </c>
      <c r="V6853" s="9">
        <v>49.843499999999999</v>
      </c>
    </row>
    <row r="6854" spans="1:22" ht="14.25" customHeight="1" x14ac:dyDescent="0.3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6">
        <v>62.04</v>
      </c>
      <c r="T6854" s="1">
        <v>4</v>
      </c>
      <c r="U6854" s="1">
        <v>0</v>
      </c>
      <c r="V6854" s="9">
        <v>17.371200000000002</v>
      </c>
    </row>
    <row r="6855" spans="1:22" ht="14.25" customHeight="1" x14ac:dyDescent="0.3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6">
        <v>494.97</v>
      </c>
      <c r="T6855" s="1">
        <v>3</v>
      </c>
      <c r="U6855" s="1">
        <v>0</v>
      </c>
      <c r="V6855" s="9">
        <v>148.49099999999996</v>
      </c>
    </row>
    <row r="6856" spans="1:22" ht="14.25" customHeight="1" x14ac:dyDescent="0.3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6">
        <v>367.96</v>
      </c>
      <c r="T6856" s="1">
        <v>4</v>
      </c>
      <c r="U6856" s="1">
        <v>0</v>
      </c>
      <c r="V6856" s="9">
        <v>14.718399999999974</v>
      </c>
    </row>
    <row r="6857" spans="1:22" ht="14.25" customHeight="1" x14ac:dyDescent="0.3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6">
        <v>44.96</v>
      </c>
      <c r="T6857" s="1">
        <v>2</v>
      </c>
      <c r="U6857" s="1">
        <v>0</v>
      </c>
      <c r="V6857" s="9">
        <v>20.6816</v>
      </c>
    </row>
    <row r="6858" spans="1:22" ht="14.25" customHeight="1" x14ac:dyDescent="0.3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6">
        <v>182.94</v>
      </c>
      <c r="T6858" s="1">
        <v>3</v>
      </c>
      <c r="U6858" s="1">
        <v>0</v>
      </c>
      <c r="V6858" s="9">
        <v>85.981799999999993</v>
      </c>
    </row>
    <row r="6859" spans="1:22" ht="14.25" customHeight="1" x14ac:dyDescent="0.3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6">
        <v>28.14</v>
      </c>
      <c r="T6859" s="1">
        <v>3</v>
      </c>
      <c r="U6859" s="1">
        <v>0</v>
      </c>
      <c r="V6859" s="9">
        <v>13.507200000000001</v>
      </c>
    </row>
    <row r="6860" spans="1:22" ht="14.25" customHeight="1" x14ac:dyDescent="0.3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6">
        <v>7.38</v>
      </c>
      <c r="T6860" s="1">
        <v>2</v>
      </c>
      <c r="U6860" s="1">
        <v>0</v>
      </c>
      <c r="V6860" s="9">
        <v>3.4685999999999999</v>
      </c>
    </row>
    <row r="6861" spans="1:22" ht="14.25" customHeight="1" x14ac:dyDescent="0.3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6">
        <v>10.9</v>
      </c>
      <c r="T6861" s="1">
        <v>5</v>
      </c>
      <c r="U6861" s="1">
        <v>0</v>
      </c>
      <c r="V6861" s="9">
        <v>3.5970000000000004</v>
      </c>
    </row>
    <row r="6862" spans="1:22" ht="14.25" customHeight="1" x14ac:dyDescent="0.3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6">
        <v>274.89</v>
      </c>
      <c r="T6862" s="1">
        <v>11</v>
      </c>
      <c r="U6862" s="1">
        <v>0</v>
      </c>
      <c r="V6862" s="9">
        <v>46.731299999999962</v>
      </c>
    </row>
    <row r="6863" spans="1:22" ht="14.25" customHeight="1" x14ac:dyDescent="0.3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6">
        <v>23.04</v>
      </c>
      <c r="T6863" s="1">
        <v>8</v>
      </c>
      <c r="U6863" s="1">
        <v>0</v>
      </c>
      <c r="V6863" s="9">
        <v>11.2896</v>
      </c>
    </row>
    <row r="6864" spans="1:22" ht="14.25" customHeight="1" x14ac:dyDescent="0.3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6">
        <v>218.35200000000003</v>
      </c>
      <c r="T6864" s="1">
        <v>3</v>
      </c>
      <c r="U6864" s="1">
        <v>0.2</v>
      </c>
      <c r="V6864" s="9">
        <v>-19.105800000000016</v>
      </c>
    </row>
    <row r="6865" spans="1:22" ht="14.25" customHeight="1" x14ac:dyDescent="0.3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6">
        <v>10.368000000000002</v>
      </c>
      <c r="T6865" s="1">
        <v>2</v>
      </c>
      <c r="U6865" s="1">
        <v>0.2</v>
      </c>
      <c r="V6865" s="9">
        <v>3.6288</v>
      </c>
    </row>
    <row r="6866" spans="1:22" ht="14.25" customHeight="1" x14ac:dyDescent="0.3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6">
        <v>12.672000000000001</v>
      </c>
      <c r="T6866" s="1">
        <v>2</v>
      </c>
      <c r="U6866" s="1">
        <v>0.2</v>
      </c>
      <c r="V6866" s="9">
        <v>4.7519999999999998</v>
      </c>
    </row>
    <row r="6867" spans="1:22" ht="14.25" customHeight="1" x14ac:dyDescent="0.3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6">
        <v>91.96</v>
      </c>
      <c r="T6867" s="1">
        <v>5</v>
      </c>
      <c r="U6867" s="1">
        <v>0.2</v>
      </c>
      <c r="V6867" s="9">
        <v>-20.690999999999992</v>
      </c>
    </row>
    <row r="6868" spans="1:22" ht="14.25" customHeight="1" x14ac:dyDescent="0.3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6">
        <v>254.96999999999997</v>
      </c>
      <c r="T6868" s="1">
        <v>3</v>
      </c>
      <c r="U6868" s="1">
        <v>0</v>
      </c>
      <c r="V6868" s="9">
        <v>91.789199999999994</v>
      </c>
    </row>
    <row r="6869" spans="1:22" ht="14.25" customHeight="1" x14ac:dyDescent="0.3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6">
        <v>31.983999999999998</v>
      </c>
      <c r="T6869" s="1">
        <v>2</v>
      </c>
      <c r="U6869" s="1">
        <v>0.2</v>
      </c>
      <c r="V6869" s="9">
        <v>-7.9959999999999996</v>
      </c>
    </row>
    <row r="6870" spans="1:22" ht="14.25" customHeight="1" x14ac:dyDescent="0.3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6">
        <v>2887.0560000000005</v>
      </c>
      <c r="T6870" s="1">
        <v>9</v>
      </c>
      <c r="U6870" s="1">
        <v>0.2</v>
      </c>
      <c r="V6870" s="9">
        <v>180.44099999999992</v>
      </c>
    </row>
    <row r="6871" spans="1:22" ht="14.25" customHeight="1" x14ac:dyDescent="0.3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6">
        <v>12.96</v>
      </c>
      <c r="T6871" s="1">
        <v>2</v>
      </c>
      <c r="U6871" s="1">
        <v>0</v>
      </c>
      <c r="V6871" s="9">
        <v>6.2208000000000006</v>
      </c>
    </row>
    <row r="6872" spans="1:22" ht="14.25" customHeight="1" x14ac:dyDescent="0.3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6">
        <v>47.52</v>
      </c>
      <c r="T6872" s="1">
        <v>9</v>
      </c>
      <c r="U6872" s="1">
        <v>0</v>
      </c>
      <c r="V6872" s="9">
        <v>21.384</v>
      </c>
    </row>
    <row r="6873" spans="1:22" ht="14.25" customHeight="1" x14ac:dyDescent="0.3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6">
        <v>11.952000000000002</v>
      </c>
      <c r="T6873" s="1">
        <v>3</v>
      </c>
      <c r="U6873" s="1">
        <v>0.2</v>
      </c>
      <c r="V6873" s="9">
        <v>3.8843999999999994</v>
      </c>
    </row>
    <row r="6874" spans="1:22" ht="14.25" customHeight="1" x14ac:dyDescent="0.3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6">
        <v>4.9800000000000004</v>
      </c>
      <c r="T6874" s="1">
        <v>1</v>
      </c>
      <c r="U6874" s="1">
        <v>0</v>
      </c>
      <c r="V6874" s="9">
        <v>2.3406000000000002</v>
      </c>
    </row>
    <row r="6875" spans="1:22" ht="14.25" customHeight="1" x14ac:dyDescent="0.3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6">
        <v>10.779999999999996</v>
      </c>
      <c r="T6875" s="1">
        <v>5</v>
      </c>
      <c r="U6875" s="1">
        <v>0.8</v>
      </c>
      <c r="V6875" s="9">
        <v>-17.248000000000008</v>
      </c>
    </row>
    <row r="6876" spans="1:22" ht="14.25" customHeight="1" x14ac:dyDescent="0.3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6">
        <v>119.97600000000001</v>
      </c>
      <c r="T6876" s="1">
        <v>3</v>
      </c>
      <c r="U6876" s="1">
        <v>0.2</v>
      </c>
      <c r="V6876" s="9">
        <v>-17.996400000000019</v>
      </c>
    </row>
    <row r="6877" spans="1:22" ht="14.25" customHeight="1" x14ac:dyDescent="0.3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6">
        <v>25.06</v>
      </c>
      <c r="T6877" s="1">
        <v>2</v>
      </c>
      <c r="U6877" s="1">
        <v>0</v>
      </c>
      <c r="V6877" s="9">
        <v>11.778199999999998</v>
      </c>
    </row>
    <row r="6878" spans="1:22" ht="14.25" customHeight="1" x14ac:dyDescent="0.3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6">
        <v>1652.94</v>
      </c>
      <c r="T6878" s="1">
        <v>3</v>
      </c>
      <c r="U6878" s="1">
        <v>0</v>
      </c>
      <c r="V6878" s="9">
        <v>314.05859999999996</v>
      </c>
    </row>
    <row r="6879" spans="1:22" ht="14.25" customHeight="1" x14ac:dyDescent="0.3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6">
        <v>131.376</v>
      </c>
      <c r="T6879" s="1">
        <v>6</v>
      </c>
      <c r="U6879" s="1">
        <v>0.6</v>
      </c>
      <c r="V6879" s="9">
        <v>-95.24760000000002</v>
      </c>
    </row>
    <row r="6880" spans="1:22" ht="14.25" customHeight="1" x14ac:dyDescent="0.3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6">
        <v>5.3440000000000003</v>
      </c>
      <c r="T6880" s="1">
        <v>1</v>
      </c>
      <c r="U6880" s="1">
        <v>0.2</v>
      </c>
      <c r="V6880" s="9">
        <v>1.8703999999999998</v>
      </c>
    </row>
    <row r="6881" spans="1:22" ht="14.25" customHeight="1" x14ac:dyDescent="0.3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6">
        <v>2003.9200000000003</v>
      </c>
      <c r="T6881" s="1">
        <v>5</v>
      </c>
      <c r="U6881" s="1">
        <v>0.2</v>
      </c>
      <c r="V6881" s="9">
        <v>125.24499999999995</v>
      </c>
    </row>
    <row r="6882" spans="1:22" ht="14.25" customHeight="1" x14ac:dyDescent="0.3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6">
        <v>32.400000000000006</v>
      </c>
      <c r="T6882" s="1">
        <v>5</v>
      </c>
      <c r="U6882" s="1">
        <v>0</v>
      </c>
      <c r="V6882" s="9">
        <v>15.552000000000001</v>
      </c>
    </row>
    <row r="6883" spans="1:22" ht="14.25" customHeight="1" x14ac:dyDescent="0.3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6">
        <v>1913.3999999999999</v>
      </c>
      <c r="T6883" s="1">
        <v>9</v>
      </c>
      <c r="U6883" s="1">
        <v>0</v>
      </c>
      <c r="V6883" s="9">
        <v>401.81399999999985</v>
      </c>
    </row>
    <row r="6884" spans="1:22" ht="14.25" customHeight="1" x14ac:dyDescent="0.3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6">
        <v>146.72999999999999</v>
      </c>
      <c r="T6884" s="1">
        <v>3</v>
      </c>
      <c r="U6884" s="1">
        <v>0</v>
      </c>
      <c r="V6884" s="9">
        <v>2.9346000000000032</v>
      </c>
    </row>
    <row r="6885" spans="1:22" ht="14.25" customHeight="1" x14ac:dyDescent="0.3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6">
        <v>114.2</v>
      </c>
      <c r="T6885" s="1">
        <v>5</v>
      </c>
      <c r="U6885" s="1">
        <v>0</v>
      </c>
      <c r="V6885" s="9">
        <v>52.531999999999996</v>
      </c>
    </row>
    <row r="6886" spans="1:22" ht="14.25" customHeight="1" x14ac:dyDescent="0.3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6">
        <v>2567.84</v>
      </c>
      <c r="T6886" s="1">
        <v>8</v>
      </c>
      <c r="U6886" s="1">
        <v>0</v>
      </c>
      <c r="V6886" s="9">
        <v>770.35199999999986</v>
      </c>
    </row>
    <row r="6887" spans="1:22" ht="14.25" customHeight="1" x14ac:dyDescent="0.3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6">
        <v>37.056000000000004</v>
      </c>
      <c r="T6887" s="1">
        <v>4</v>
      </c>
      <c r="U6887" s="1">
        <v>0.2</v>
      </c>
      <c r="V6887" s="9">
        <v>8.8008000000000006</v>
      </c>
    </row>
    <row r="6888" spans="1:22" ht="14.25" customHeight="1" x14ac:dyDescent="0.3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6">
        <v>259.89600000000002</v>
      </c>
      <c r="T6888" s="1">
        <v>2</v>
      </c>
      <c r="U6888" s="1">
        <v>0.4</v>
      </c>
      <c r="V6888" s="9">
        <v>-56.310799999999972</v>
      </c>
    </row>
    <row r="6889" spans="1:22" ht="14.25" customHeight="1" x14ac:dyDescent="0.3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6">
        <v>19.049999999999997</v>
      </c>
      <c r="T6889" s="1">
        <v>3</v>
      </c>
      <c r="U6889" s="1">
        <v>0</v>
      </c>
      <c r="V6889" s="9">
        <v>8.7629999999999999</v>
      </c>
    </row>
    <row r="6890" spans="1:22" ht="14.25" customHeight="1" x14ac:dyDescent="0.3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6">
        <v>73.343999999999994</v>
      </c>
      <c r="T6890" s="1">
        <v>3</v>
      </c>
      <c r="U6890" s="1">
        <v>0.2</v>
      </c>
      <c r="V6890" s="9">
        <v>27.503999999999998</v>
      </c>
    </row>
    <row r="6891" spans="1:22" ht="14.25" customHeight="1" x14ac:dyDescent="0.3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6">
        <v>95.68</v>
      </c>
      <c r="T6891" s="1">
        <v>8</v>
      </c>
      <c r="U6891" s="1">
        <v>0</v>
      </c>
      <c r="V6891" s="9">
        <v>26.790400000000005</v>
      </c>
    </row>
    <row r="6892" spans="1:22" ht="14.25" customHeight="1" x14ac:dyDescent="0.3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6">
        <v>50.96</v>
      </c>
      <c r="T6892" s="1">
        <v>7</v>
      </c>
      <c r="U6892" s="1">
        <v>0</v>
      </c>
      <c r="V6892" s="9">
        <v>24.460800000000003</v>
      </c>
    </row>
    <row r="6893" spans="1:22" ht="14.25" customHeight="1" x14ac:dyDescent="0.3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6">
        <v>113.94</v>
      </c>
      <c r="T6893" s="1">
        <v>3</v>
      </c>
      <c r="U6893" s="1">
        <v>0</v>
      </c>
      <c r="V6893" s="9">
        <v>34.181999999999988</v>
      </c>
    </row>
    <row r="6894" spans="1:22" ht="14.25" customHeight="1" x14ac:dyDescent="0.3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6">
        <v>25.92</v>
      </c>
      <c r="T6894" s="1">
        <v>4</v>
      </c>
      <c r="U6894" s="1">
        <v>0</v>
      </c>
      <c r="V6894" s="9">
        <v>12.441600000000001</v>
      </c>
    </row>
    <row r="6895" spans="1:22" ht="14.25" customHeight="1" x14ac:dyDescent="0.3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6">
        <v>20.32</v>
      </c>
      <c r="T6895" s="1">
        <v>4</v>
      </c>
      <c r="U6895" s="1">
        <v>0</v>
      </c>
      <c r="V6895" s="9">
        <v>6.9087999999999994</v>
      </c>
    </row>
    <row r="6896" spans="1:22" ht="14.25" customHeight="1" x14ac:dyDescent="0.3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6">
        <v>411.98</v>
      </c>
      <c r="T6896" s="1">
        <v>2</v>
      </c>
      <c r="U6896" s="1">
        <v>0</v>
      </c>
      <c r="V6896" s="9">
        <v>119.4742</v>
      </c>
    </row>
    <row r="6897" spans="1:22" ht="14.25" customHeight="1" x14ac:dyDescent="0.3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6">
        <v>34.479999999999997</v>
      </c>
      <c r="T6897" s="1">
        <v>2</v>
      </c>
      <c r="U6897" s="1">
        <v>0</v>
      </c>
      <c r="V6897" s="9">
        <v>9.9991999999999948</v>
      </c>
    </row>
    <row r="6898" spans="1:22" ht="14.25" customHeight="1" x14ac:dyDescent="0.3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6">
        <v>244.54999999999998</v>
      </c>
      <c r="T6898" s="1">
        <v>5</v>
      </c>
      <c r="U6898" s="1">
        <v>0</v>
      </c>
      <c r="V6898" s="9">
        <v>114.93849999999998</v>
      </c>
    </row>
    <row r="6899" spans="1:22" ht="14.25" customHeight="1" x14ac:dyDescent="0.3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6">
        <v>10.782000000000002</v>
      </c>
      <c r="T6899" s="1">
        <v>3</v>
      </c>
      <c r="U6899" s="1">
        <v>0.7</v>
      </c>
      <c r="V6899" s="9">
        <v>-7.9067999999999969</v>
      </c>
    </row>
    <row r="6900" spans="1:22" ht="14.25" customHeight="1" x14ac:dyDescent="0.3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6">
        <v>602.65099999999995</v>
      </c>
      <c r="T6900" s="1">
        <v>7</v>
      </c>
      <c r="U6900" s="1">
        <v>0.3</v>
      </c>
      <c r="V6900" s="9">
        <v>-163.57670000000005</v>
      </c>
    </row>
    <row r="6901" spans="1:22" ht="14.25" customHeight="1" x14ac:dyDescent="0.3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6">
        <v>7.6559999999999988</v>
      </c>
      <c r="T6901" s="1">
        <v>6</v>
      </c>
      <c r="U6901" s="1">
        <v>0.8</v>
      </c>
      <c r="V6901" s="9">
        <v>-13.015200000000004</v>
      </c>
    </row>
    <row r="6902" spans="1:22" ht="14.25" customHeight="1" x14ac:dyDescent="0.3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6">
        <v>559.92999999999995</v>
      </c>
      <c r="T6902" s="1">
        <v>7</v>
      </c>
      <c r="U6902" s="1">
        <v>0</v>
      </c>
      <c r="V6902" s="9">
        <v>167.97899999999996</v>
      </c>
    </row>
    <row r="6903" spans="1:22" ht="14.25" customHeight="1" x14ac:dyDescent="0.3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6">
        <v>2399.96</v>
      </c>
      <c r="T6903" s="1">
        <v>5</v>
      </c>
      <c r="U6903" s="1">
        <v>0.2</v>
      </c>
      <c r="V6903" s="9">
        <v>839.9860000000001</v>
      </c>
    </row>
    <row r="6904" spans="1:22" ht="14.25" customHeight="1" x14ac:dyDescent="0.3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6">
        <v>16</v>
      </c>
      <c r="T6904" s="1">
        <v>4</v>
      </c>
      <c r="U6904" s="1">
        <v>0.2</v>
      </c>
      <c r="V6904" s="9">
        <v>5.6</v>
      </c>
    </row>
    <row r="6905" spans="1:22" ht="14.25" customHeight="1" x14ac:dyDescent="0.3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6">
        <v>5.5879999999999992</v>
      </c>
      <c r="T6905" s="1">
        <v>2</v>
      </c>
      <c r="U6905" s="1">
        <v>0.8</v>
      </c>
      <c r="V6905" s="9">
        <v>-15.087600000000002</v>
      </c>
    </row>
    <row r="6906" spans="1:22" ht="14.25" customHeight="1" x14ac:dyDescent="0.3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6">
        <v>235.92</v>
      </c>
      <c r="T6906" s="1">
        <v>5</v>
      </c>
      <c r="U6906" s="1">
        <v>0.2</v>
      </c>
      <c r="V6906" s="9">
        <v>-44.235000000000007</v>
      </c>
    </row>
    <row r="6907" spans="1:22" ht="14.25" customHeight="1" x14ac:dyDescent="0.3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6">
        <v>10.68</v>
      </c>
      <c r="T6907" s="1">
        <v>1</v>
      </c>
      <c r="U6907" s="1">
        <v>0</v>
      </c>
      <c r="V6907" s="9">
        <v>2.8836000000000004</v>
      </c>
    </row>
    <row r="6908" spans="1:22" ht="14.25" customHeight="1" x14ac:dyDescent="0.3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6">
        <v>41.28</v>
      </c>
      <c r="T6908" s="1">
        <v>2</v>
      </c>
      <c r="U6908" s="1">
        <v>0</v>
      </c>
      <c r="V6908" s="9">
        <v>19.814399999999999</v>
      </c>
    </row>
    <row r="6909" spans="1:22" ht="14.25" customHeight="1" x14ac:dyDescent="0.3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6">
        <v>1001.5840000000001</v>
      </c>
      <c r="T6909" s="1">
        <v>2</v>
      </c>
      <c r="U6909" s="1">
        <v>0.2</v>
      </c>
      <c r="V6909" s="9">
        <v>125.19799999999992</v>
      </c>
    </row>
    <row r="6910" spans="1:22" ht="14.25" customHeight="1" x14ac:dyDescent="0.3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6">
        <v>14.76</v>
      </c>
      <c r="T6910" s="1">
        <v>2</v>
      </c>
      <c r="U6910" s="1">
        <v>0</v>
      </c>
      <c r="V6910" s="9">
        <v>4.2803999999999984</v>
      </c>
    </row>
    <row r="6911" spans="1:22" ht="14.25" customHeight="1" x14ac:dyDescent="0.3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6">
        <v>2.5020000000000002</v>
      </c>
      <c r="T6911" s="1">
        <v>3</v>
      </c>
      <c r="U6911" s="1">
        <v>0.7</v>
      </c>
      <c r="V6911" s="9">
        <v>-2.0015999999999998</v>
      </c>
    </row>
    <row r="6912" spans="1:22" ht="14.25" customHeight="1" x14ac:dyDescent="0.3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6">
        <v>115.96</v>
      </c>
      <c r="T6912" s="1">
        <v>2</v>
      </c>
      <c r="U6912" s="1">
        <v>0</v>
      </c>
      <c r="V6912" s="9">
        <v>25.511200000000002</v>
      </c>
    </row>
    <row r="6913" spans="1:22" ht="14.25" customHeight="1" x14ac:dyDescent="0.3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6">
        <v>186.54</v>
      </c>
      <c r="T6913" s="1">
        <v>3</v>
      </c>
      <c r="U6913" s="1">
        <v>0</v>
      </c>
      <c r="V6913" s="9">
        <v>50.365800000000007</v>
      </c>
    </row>
    <row r="6914" spans="1:22" ht="14.25" customHeight="1" x14ac:dyDescent="0.3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6">
        <v>159.56</v>
      </c>
      <c r="T6914" s="1">
        <v>4</v>
      </c>
      <c r="U6914" s="1">
        <v>0</v>
      </c>
      <c r="V6914" s="9">
        <v>59.037199999999999</v>
      </c>
    </row>
    <row r="6915" spans="1:22" ht="14.25" customHeight="1" x14ac:dyDescent="0.3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6">
        <v>55.984000000000009</v>
      </c>
      <c r="T6915" s="1">
        <v>2</v>
      </c>
      <c r="U6915" s="1">
        <v>0.2</v>
      </c>
      <c r="V6915" s="9">
        <v>4.1987999999999985</v>
      </c>
    </row>
    <row r="6916" spans="1:22" ht="14.25" customHeight="1" x14ac:dyDescent="0.3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6">
        <v>132.16</v>
      </c>
      <c r="T6916" s="1">
        <v>1</v>
      </c>
      <c r="U6916" s="1">
        <v>0.2</v>
      </c>
      <c r="V6916" s="9">
        <v>9.911999999999999</v>
      </c>
    </row>
    <row r="6917" spans="1:22" ht="14.25" customHeight="1" x14ac:dyDescent="0.3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6">
        <v>17.903999999999996</v>
      </c>
      <c r="T6917" s="1">
        <v>6</v>
      </c>
      <c r="U6917" s="1">
        <v>0.8</v>
      </c>
      <c r="V6917" s="9">
        <v>-31.332000000000008</v>
      </c>
    </row>
    <row r="6918" spans="1:22" ht="14.25" customHeight="1" x14ac:dyDescent="0.3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6">
        <v>124.032</v>
      </c>
      <c r="T6918" s="1">
        <v>4</v>
      </c>
      <c r="U6918" s="1">
        <v>0.2</v>
      </c>
      <c r="V6918" s="9">
        <v>44.961600000000004</v>
      </c>
    </row>
    <row r="6919" spans="1:22" ht="14.25" customHeight="1" x14ac:dyDescent="0.3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6">
        <v>1403.9200000000003</v>
      </c>
      <c r="T6919" s="1">
        <v>5</v>
      </c>
      <c r="U6919" s="1">
        <v>0.2</v>
      </c>
      <c r="V6919" s="9">
        <v>70.196000000000026</v>
      </c>
    </row>
    <row r="6920" spans="1:22" ht="14.25" customHeight="1" x14ac:dyDescent="0.3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6">
        <v>28.799999999999997</v>
      </c>
      <c r="T6920" s="1">
        <v>3</v>
      </c>
      <c r="U6920" s="1">
        <v>0</v>
      </c>
      <c r="V6920" s="9">
        <v>0.86400000000000077</v>
      </c>
    </row>
    <row r="6921" spans="1:22" ht="14.25" customHeight="1" x14ac:dyDescent="0.3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6">
        <v>24.588000000000001</v>
      </c>
      <c r="T6921" s="1">
        <v>2</v>
      </c>
      <c r="U6921" s="1">
        <v>0.7</v>
      </c>
      <c r="V6921" s="9">
        <v>-18.031199999999998</v>
      </c>
    </row>
    <row r="6922" spans="1:22" ht="14.25" customHeight="1" x14ac:dyDescent="0.3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6">
        <v>356.78999999999996</v>
      </c>
      <c r="T6922" s="1">
        <v>7</v>
      </c>
      <c r="U6922" s="1">
        <v>0</v>
      </c>
      <c r="V6922" s="9">
        <v>99.901199999999989</v>
      </c>
    </row>
    <row r="6923" spans="1:22" ht="14.25" customHeight="1" x14ac:dyDescent="0.3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6">
        <v>16.98</v>
      </c>
      <c r="T6923" s="1">
        <v>1</v>
      </c>
      <c r="U6923" s="1">
        <v>0</v>
      </c>
      <c r="V6923" s="9">
        <v>8.49</v>
      </c>
    </row>
    <row r="6924" spans="1:22" ht="14.25" customHeight="1" x14ac:dyDescent="0.3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6">
        <v>491.55</v>
      </c>
      <c r="T6924" s="1">
        <v>5</v>
      </c>
      <c r="U6924" s="1">
        <v>0</v>
      </c>
      <c r="V6924" s="9">
        <v>240.8595</v>
      </c>
    </row>
    <row r="6925" spans="1:22" ht="14.25" customHeight="1" x14ac:dyDescent="0.3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6">
        <v>7.38</v>
      </c>
      <c r="T6925" s="1">
        <v>2</v>
      </c>
      <c r="U6925" s="1">
        <v>0</v>
      </c>
      <c r="V6925" s="9">
        <v>3.3947999999999996</v>
      </c>
    </row>
    <row r="6926" spans="1:22" ht="14.25" customHeight="1" x14ac:dyDescent="0.3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6">
        <v>23.66</v>
      </c>
      <c r="T6926" s="1">
        <v>7</v>
      </c>
      <c r="U6926" s="1">
        <v>0</v>
      </c>
      <c r="V6926" s="9">
        <v>10.883599999999998</v>
      </c>
    </row>
    <row r="6927" spans="1:22" ht="14.25" customHeight="1" x14ac:dyDescent="0.3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6">
        <v>681.40800000000013</v>
      </c>
      <c r="T6927" s="1">
        <v>12</v>
      </c>
      <c r="U6927" s="1">
        <v>0.2</v>
      </c>
      <c r="V6927" s="9">
        <v>42.588000000000022</v>
      </c>
    </row>
    <row r="6928" spans="1:22" ht="14.25" customHeight="1" x14ac:dyDescent="0.3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6">
        <v>18.899999999999999</v>
      </c>
      <c r="T6928" s="1">
        <v>3</v>
      </c>
      <c r="U6928" s="1">
        <v>0</v>
      </c>
      <c r="V6928" s="9">
        <v>8.6939999999999991</v>
      </c>
    </row>
    <row r="6929" spans="1:22" ht="14.25" customHeight="1" x14ac:dyDescent="0.3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6">
        <v>93.68</v>
      </c>
      <c r="T6929" s="1">
        <v>4</v>
      </c>
      <c r="U6929" s="1">
        <v>0</v>
      </c>
      <c r="V6929" s="9">
        <v>25.293599999999998</v>
      </c>
    </row>
    <row r="6930" spans="1:22" ht="14.25" customHeight="1" x14ac:dyDescent="0.3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6">
        <v>21.93</v>
      </c>
      <c r="T6930" s="1">
        <v>3</v>
      </c>
      <c r="U6930" s="1">
        <v>0</v>
      </c>
      <c r="V6930" s="9">
        <v>10.307099999999998</v>
      </c>
    </row>
    <row r="6931" spans="1:22" ht="14.25" customHeight="1" x14ac:dyDescent="0.3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6">
        <v>862.34400000000005</v>
      </c>
      <c r="T6931" s="1">
        <v>7</v>
      </c>
      <c r="U6931" s="1">
        <v>0.2</v>
      </c>
      <c r="V6931" s="9">
        <v>97.013699999999858</v>
      </c>
    </row>
    <row r="6932" spans="1:22" ht="14.25" customHeight="1" x14ac:dyDescent="0.3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6">
        <v>19.98</v>
      </c>
      <c r="T6932" s="1">
        <v>1</v>
      </c>
      <c r="U6932" s="1">
        <v>0</v>
      </c>
      <c r="V6932" s="9">
        <v>9.3905999999999992</v>
      </c>
    </row>
    <row r="6933" spans="1:22" ht="14.25" customHeight="1" x14ac:dyDescent="0.3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6">
        <v>13.493999999999998</v>
      </c>
      <c r="T6933" s="1">
        <v>1</v>
      </c>
      <c r="U6933" s="1">
        <v>0.4</v>
      </c>
      <c r="V6933" s="9">
        <v>-2.2490000000000023</v>
      </c>
    </row>
    <row r="6934" spans="1:22" ht="14.25" customHeight="1" x14ac:dyDescent="0.3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6">
        <v>23.987999999999996</v>
      </c>
      <c r="T6934" s="1">
        <v>2</v>
      </c>
      <c r="U6934" s="1">
        <v>0.4</v>
      </c>
      <c r="V6934" s="9">
        <v>-13.993000000000004</v>
      </c>
    </row>
    <row r="6935" spans="1:22" ht="14.25" customHeight="1" x14ac:dyDescent="0.3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6">
        <v>31.983999999999998</v>
      </c>
      <c r="T6935" s="1">
        <v>2</v>
      </c>
      <c r="U6935" s="1">
        <v>0.2</v>
      </c>
      <c r="V6935" s="9">
        <v>1.1993999999999998</v>
      </c>
    </row>
    <row r="6936" spans="1:22" ht="14.25" customHeight="1" x14ac:dyDescent="0.3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6">
        <v>41.584000000000003</v>
      </c>
      <c r="T6936" s="1">
        <v>2</v>
      </c>
      <c r="U6936" s="1">
        <v>0.2</v>
      </c>
      <c r="V6936" s="9">
        <v>4.6781999999999968</v>
      </c>
    </row>
    <row r="6937" spans="1:22" ht="14.25" customHeight="1" x14ac:dyDescent="0.3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6">
        <v>95.976000000000013</v>
      </c>
      <c r="T6937" s="1">
        <v>3</v>
      </c>
      <c r="U6937" s="1">
        <v>0.2</v>
      </c>
      <c r="V6937" s="9">
        <v>-10.797300000000011</v>
      </c>
    </row>
    <row r="6938" spans="1:22" ht="14.25" customHeight="1" x14ac:dyDescent="0.3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6">
        <v>84.272000000000006</v>
      </c>
      <c r="T6938" s="1">
        <v>2</v>
      </c>
      <c r="U6938" s="1">
        <v>0.6</v>
      </c>
      <c r="V6938" s="9">
        <v>-75.844800000000006</v>
      </c>
    </row>
    <row r="6939" spans="1:22" ht="14.25" customHeight="1" x14ac:dyDescent="0.3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6">
        <v>36.544000000000004</v>
      </c>
      <c r="T6939" s="1">
        <v>2</v>
      </c>
      <c r="U6939" s="1">
        <v>0.2</v>
      </c>
      <c r="V6939" s="9">
        <v>11.876799999999998</v>
      </c>
    </row>
    <row r="6940" spans="1:22" ht="14.25" customHeight="1" x14ac:dyDescent="0.3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6">
        <v>479.72</v>
      </c>
      <c r="T6940" s="1">
        <v>4</v>
      </c>
      <c r="U6940" s="1">
        <v>0</v>
      </c>
      <c r="V6940" s="9">
        <v>52.769200000000012</v>
      </c>
    </row>
    <row r="6941" spans="1:22" ht="14.25" customHeight="1" x14ac:dyDescent="0.3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6">
        <v>102.36799999999999</v>
      </c>
      <c r="T6941" s="1">
        <v>2</v>
      </c>
      <c r="U6941" s="1">
        <v>0.2</v>
      </c>
      <c r="V6941" s="9">
        <v>37.108400000000003</v>
      </c>
    </row>
    <row r="6942" spans="1:22" ht="14.25" customHeight="1" x14ac:dyDescent="0.3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6">
        <v>28.4</v>
      </c>
      <c r="T6942" s="1">
        <v>5</v>
      </c>
      <c r="U6942" s="1">
        <v>0</v>
      </c>
      <c r="V6942" s="9">
        <v>8.2359999999999989</v>
      </c>
    </row>
    <row r="6943" spans="1:22" ht="14.25" customHeight="1" x14ac:dyDescent="0.3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6">
        <v>713.88</v>
      </c>
      <c r="T6943" s="1">
        <v>4</v>
      </c>
      <c r="U6943" s="1">
        <v>0</v>
      </c>
      <c r="V6943" s="9">
        <v>214.16399999999993</v>
      </c>
    </row>
    <row r="6944" spans="1:22" ht="14.25" customHeight="1" x14ac:dyDescent="0.3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6">
        <v>68.52</v>
      </c>
      <c r="T6944" s="1">
        <v>3</v>
      </c>
      <c r="U6944" s="1">
        <v>0</v>
      </c>
      <c r="V6944" s="9">
        <v>31.519199999999998</v>
      </c>
    </row>
    <row r="6945" spans="1:22" ht="14.25" customHeight="1" x14ac:dyDescent="0.3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6">
        <v>623.96</v>
      </c>
      <c r="T6945" s="1">
        <v>5</v>
      </c>
      <c r="U6945" s="1">
        <v>0.2</v>
      </c>
      <c r="V6945" s="9">
        <v>38.997500000000002</v>
      </c>
    </row>
    <row r="6946" spans="1:22" ht="14.25" customHeight="1" x14ac:dyDescent="0.3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6">
        <v>11.12</v>
      </c>
      <c r="T6946" s="1">
        <v>4</v>
      </c>
      <c r="U6946" s="1">
        <v>0</v>
      </c>
      <c r="V6946" s="9">
        <v>5.4487999999999994</v>
      </c>
    </row>
    <row r="6947" spans="1:22" ht="14.25" customHeight="1" x14ac:dyDescent="0.3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6">
        <v>523.91999999999996</v>
      </c>
      <c r="T6947" s="1">
        <v>5</v>
      </c>
      <c r="U6947" s="1">
        <v>0.2</v>
      </c>
      <c r="V6947" s="9">
        <v>-26.195999999999984</v>
      </c>
    </row>
    <row r="6948" spans="1:22" ht="14.25" customHeight="1" x14ac:dyDescent="0.3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6">
        <v>2.48</v>
      </c>
      <c r="T6948" s="1">
        <v>2</v>
      </c>
      <c r="U6948" s="1">
        <v>0</v>
      </c>
      <c r="V6948" s="9">
        <v>1.1656</v>
      </c>
    </row>
    <row r="6949" spans="1:22" ht="14.25" customHeight="1" x14ac:dyDescent="0.3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6">
        <v>221.024</v>
      </c>
      <c r="T6949" s="1">
        <v>2</v>
      </c>
      <c r="U6949" s="1">
        <v>0.2</v>
      </c>
      <c r="V6949" s="9">
        <v>-55.256</v>
      </c>
    </row>
    <row r="6950" spans="1:22" ht="14.25" customHeight="1" x14ac:dyDescent="0.3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6">
        <v>128.05799999999999</v>
      </c>
      <c r="T6950" s="1">
        <v>3</v>
      </c>
      <c r="U6950" s="1">
        <v>0.3</v>
      </c>
      <c r="V6950" s="9">
        <v>-23.782199999999996</v>
      </c>
    </row>
    <row r="6951" spans="1:22" ht="14.25" customHeight="1" x14ac:dyDescent="0.3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6">
        <v>58.407999999999994</v>
      </c>
      <c r="T6951" s="1">
        <v>7</v>
      </c>
      <c r="U6951" s="1">
        <v>0.2</v>
      </c>
      <c r="V6951" s="9">
        <v>18.252499999999998</v>
      </c>
    </row>
    <row r="6952" spans="1:22" ht="14.25" customHeight="1" x14ac:dyDescent="0.3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6">
        <v>79.97399999999999</v>
      </c>
      <c r="T6952" s="1">
        <v>3</v>
      </c>
      <c r="U6952" s="1">
        <v>0.4</v>
      </c>
      <c r="V6952" s="9">
        <v>-29.323800000000006</v>
      </c>
    </row>
    <row r="6953" spans="1:22" ht="14.25" customHeight="1" x14ac:dyDescent="0.3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6">
        <v>479.988</v>
      </c>
      <c r="T6953" s="1">
        <v>2</v>
      </c>
      <c r="U6953" s="1">
        <v>0.4</v>
      </c>
      <c r="V6953" s="9">
        <v>55.998599999999954</v>
      </c>
    </row>
    <row r="6954" spans="1:22" ht="14.25" customHeight="1" x14ac:dyDescent="0.3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6">
        <v>11.808</v>
      </c>
      <c r="T6954" s="1">
        <v>3</v>
      </c>
      <c r="U6954" s="1">
        <v>0.2</v>
      </c>
      <c r="V6954" s="9">
        <v>4.1327999999999996</v>
      </c>
    </row>
    <row r="6955" spans="1:22" ht="14.25" customHeight="1" x14ac:dyDescent="0.3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6">
        <v>53.567999999999998</v>
      </c>
      <c r="T6955" s="1">
        <v>4</v>
      </c>
      <c r="U6955" s="1">
        <v>0.2</v>
      </c>
      <c r="V6955" s="9">
        <v>19.418399999999995</v>
      </c>
    </row>
    <row r="6956" spans="1:22" ht="14.25" customHeight="1" x14ac:dyDescent="0.3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6">
        <v>503.96000000000004</v>
      </c>
      <c r="T6956" s="1">
        <v>5</v>
      </c>
      <c r="U6956" s="1">
        <v>0.2</v>
      </c>
      <c r="V6956" s="9">
        <v>50.396000000000015</v>
      </c>
    </row>
    <row r="6957" spans="1:22" ht="14.25" customHeight="1" x14ac:dyDescent="0.3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6">
        <v>21.34</v>
      </c>
      <c r="T6957" s="1">
        <v>2</v>
      </c>
      <c r="U6957" s="1">
        <v>0</v>
      </c>
      <c r="V6957" s="9">
        <v>9.8163999999999998</v>
      </c>
    </row>
    <row r="6958" spans="1:22" ht="14.25" customHeight="1" x14ac:dyDescent="0.3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6">
        <v>36.4</v>
      </c>
      <c r="T6958" s="1">
        <v>5</v>
      </c>
      <c r="U6958" s="1">
        <v>0</v>
      </c>
      <c r="V6958" s="9">
        <v>17.107999999999997</v>
      </c>
    </row>
    <row r="6959" spans="1:22" ht="14.25" customHeight="1" x14ac:dyDescent="0.3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6">
        <v>51.75</v>
      </c>
      <c r="T6959" s="1">
        <v>1</v>
      </c>
      <c r="U6959" s="1">
        <v>0</v>
      </c>
      <c r="V6959" s="9">
        <v>15.524999999999999</v>
      </c>
    </row>
    <row r="6960" spans="1:22" ht="14.25" customHeight="1" x14ac:dyDescent="0.3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6">
        <v>15.51</v>
      </c>
      <c r="T6960" s="1">
        <v>1</v>
      </c>
      <c r="U6960" s="1">
        <v>0</v>
      </c>
      <c r="V6960" s="9">
        <v>4.3428000000000004</v>
      </c>
    </row>
    <row r="6961" spans="1:22" ht="14.25" customHeight="1" x14ac:dyDescent="0.3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6">
        <v>146.82</v>
      </c>
      <c r="T6961" s="1">
        <v>3</v>
      </c>
      <c r="U6961" s="1">
        <v>0</v>
      </c>
      <c r="V6961" s="9">
        <v>73.41</v>
      </c>
    </row>
    <row r="6962" spans="1:22" ht="14.25" customHeight="1" x14ac:dyDescent="0.3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6">
        <v>12.96</v>
      </c>
      <c r="T6962" s="1">
        <v>2</v>
      </c>
      <c r="U6962" s="1">
        <v>0</v>
      </c>
      <c r="V6962" s="9">
        <v>6.2208000000000006</v>
      </c>
    </row>
    <row r="6963" spans="1:22" ht="14.25" customHeight="1" x14ac:dyDescent="0.3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6">
        <v>7.8000000000000007</v>
      </c>
      <c r="T6963" s="1">
        <v>3</v>
      </c>
      <c r="U6963" s="1">
        <v>0</v>
      </c>
      <c r="V6963" s="9">
        <v>2.1060000000000008</v>
      </c>
    </row>
    <row r="6964" spans="1:22" ht="14.25" customHeight="1" x14ac:dyDescent="0.3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6">
        <v>10.199999999999999</v>
      </c>
      <c r="T6964" s="1">
        <v>5</v>
      </c>
      <c r="U6964" s="1">
        <v>0</v>
      </c>
      <c r="V6964" s="9">
        <v>4.7939999999999996</v>
      </c>
    </row>
    <row r="6965" spans="1:22" ht="14.25" customHeight="1" x14ac:dyDescent="0.3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6">
        <v>22.32</v>
      </c>
      <c r="T6965" s="1">
        <v>3</v>
      </c>
      <c r="U6965" s="1">
        <v>0</v>
      </c>
      <c r="V6965" s="9">
        <v>5.580000000000001</v>
      </c>
    </row>
    <row r="6966" spans="1:22" ht="14.25" customHeight="1" x14ac:dyDescent="0.3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6">
        <v>24.1</v>
      </c>
      <c r="T6966" s="1">
        <v>5</v>
      </c>
      <c r="U6966" s="1">
        <v>0</v>
      </c>
      <c r="V6966" s="9">
        <v>11.086</v>
      </c>
    </row>
    <row r="6967" spans="1:22" ht="14.25" customHeight="1" x14ac:dyDescent="0.3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6">
        <v>75.98</v>
      </c>
      <c r="T6967" s="1">
        <v>2</v>
      </c>
      <c r="U6967" s="1">
        <v>0</v>
      </c>
      <c r="V6967" s="9">
        <v>18.235199999999999</v>
      </c>
    </row>
    <row r="6968" spans="1:22" ht="14.25" customHeight="1" x14ac:dyDescent="0.3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6">
        <v>6.46</v>
      </c>
      <c r="T6968" s="1">
        <v>2</v>
      </c>
      <c r="U6968" s="1">
        <v>0</v>
      </c>
      <c r="V6968" s="9">
        <v>3.1654</v>
      </c>
    </row>
    <row r="6969" spans="1:22" ht="14.25" customHeight="1" x14ac:dyDescent="0.3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6">
        <v>60.12</v>
      </c>
      <c r="T6969" s="1">
        <v>9</v>
      </c>
      <c r="U6969" s="1">
        <v>0</v>
      </c>
      <c r="V6969" s="9">
        <v>28.857599999999998</v>
      </c>
    </row>
    <row r="6970" spans="1:22" ht="14.25" customHeight="1" x14ac:dyDescent="0.3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6">
        <v>824.97</v>
      </c>
      <c r="T6970" s="1">
        <v>3</v>
      </c>
      <c r="U6970" s="1">
        <v>0</v>
      </c>
      <c r="V6970" s="9">
        <v>214.4922</v>
      </c>
    </row>
    <row r="6971" spans="1:22" ht="14.25" customHeight="1" x14ac:dyDescent="0.3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6">
        <v>24.849999999999998</v>
      </c>
      <c r="T6971" s="1">
        <v>5</v>
      </c>
      <c r="U6971" s="1">
        <v>0</v>
      </c>
      <c r="V6971" s="9">
        <v>7.7034999999999982</v>
      </c>
    </row>
    <row r="6972" spans="1:22" ht="14.25" customHeight="1" x14ac:dyDescent="0.3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6">
        <v>12.624000000000001</v>
      </c>
      <c r="T6972" s="1">
        <v>2</v>
      </c>
      <c r="U6972" s="1">
        <v>0.2</v>
      </c>
      <c r="V6972" s="9">
        <v>-2.5248000000000022</v>
      </c>
    </row>
    <row r="6973" spans="1:22" ht="14.25" customHeight="1" x14ac:dyDescent="0.3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6">
        <v>89.584000000000003</v>
      </c>
      <c r="T6973" s="1">
        <v>2</v>
      </c>
      <c r="U6973" s="1">
        <v>0.2</v>
      </c>
      <c r="V6973" s="9">
        <v>4.4792000000000058</v>
      </c>
    </row>
    <row r="6974" spans="1:22" ht="14.25" customHeight="1" x14ac:dyDescent="0.3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6">
        <v>471.92</v>
      </c>
      <c r="T6974" s="1">
        <v>2</v>
      </c>
      <c r="U6974" s="1">
        <v>0.2</v>
      </c>
      <c r="V6974" s="9">
        <v>29.495000000000019</v>
      </c>
    </row>
    <row r="6975" spans="1:22" ht="14.25" customHeight="1" x14ac:dyDescent="0.3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6">
        <v>18.180000000000003</v>
      </c>
      <c r="T6975" s="1">
        <v>4</v>
      </c>
      <c r="U6975" s="1">
        <v>0.7</v>
      </c>
      <c r="V6975" s="9">
        <v>-13.938000000000002</v>
      </c>
    </row>
    <row r="6976" spans="1:22" ht="14.25" customHeight="1" x14ac:dyDescent="0.3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6">
        <v>31.744</v>
      </c>
      <c r="T6976" s="1">
        <v>2</v>
      </c>
      <c r="U6976" s="1">
        <v>0.2</v>
      </c>
      <c r="V6976" s="9">
        <v>8.3328000000000024</v>
      </c>
    </row>
    <row r="6977" spans="1:22" ht="14.25" customHeight="1" x14ac:dyDescent="0.3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6">
        <v>5.9039999999999999</v>
      </c>
      <c r="T6977" s="1">
        <v>2</v>
      </c>
      <c r="U6977" s="1">
        <v>0.2</v>
      </c>
      <c r="V6977" s="9">
        <v>1.9925999999999999</v>
      </c>
    </row>
    <row r="6978" spans="1:22" ht="14.25" customHeight="1" x14ac:dyDescent="0.3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6">
        <v>621.7600000000001</v>
      </c>
      <c r="T6978" s="1">
        <v>4</v>
      </c>
      <c r="U6978" s="1">
        <v>0.2</v>
      </c>
      <c r="V6978" s="9">
        <v>46.631999999999977</v>
      </c>
    </row>
    <row r="6979" spans="1:22" ht="14.25" customHeight="1" x14ac:dyDescent="0.3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6">
        <v>59.98</v>
      </c>
      <c r="T6979" s="1">
        <v>2</v>
      </c>
      <c r="U6979" s="1">
        <v>0</v>
      </c>
      <c r="V6979" s="9">
        <v>17.993999999999993</v>
      </c>
    </row>
    <row r="6980" spans="1:22" ht="14.25" customHeight="1" x14ac:dyDescent="0.3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6">
        <v>48.87</v>
      </c>
      <c r="T6980" s="1">
        <v>9</v>
      </c>
      <c r="U6980" s="1">
        <v>0</v>
      </c>
      <c r="V6980" s="9">
        <v>23.946299999999997</v>
      </c>
    </row>
    <row r="6981" spans="1:22" ht="14.25" customHeight="1" x14ac:dyDescent="0.3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6">
        <v>154.9</v>
      </c>
      <c r="T6981" s="1">
        <v>5</v>
      </c>
      <c r="U6981" s="1">
        <v>0</v>
      </c>
      <c r="V6981" s="9">
        <v>69.704999999999998</v>
      </c>
    </row>
    <row r="6982" spans="1:22" ht="14.25" customHeight="1" x14ac:dyDescent="0.3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6">
        <v>5.92</v>
      </c>
      <c r="T6982" s="1">
        <v>4</v>
      </c>
      <c r="U6982" s="1">
        <v>0</v>
      </c>
      <c r="V6982" s="9">
        <v>2.8415999999999997</v>
      </c>
    </row>
    <row r="6983" spans="1:22" ht="14.25" customHeight="1" x14ac:dyDescent="0.3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6">
        <v>30.18</v>
      </c>
      <c r="T6983" s="1">
        <v>3</v>
      </c>
      <c r="U6983" s="1">
        <v>0</v>
      </c>
      <c r="V6983" s="9">
        <v>13.8828</v>
      </c>
    </row>
    <row r="6984" spans="1:22" ht="14.25" customHeight="1" x14ac:dyDescent="0.3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6">
        <v>24.1</v>
      </c>
      <c r="T6984" s="1">
        <v>5</v>
      </c>
      <c r="U6984" s="1">
        <v>0</v>
      </c>
      <c r="V6984" s="9">
        <v>11.086</v>
      </c>
    </row>
    <row r="6985" spans="1:22" ht="14.25" customHeight="1" x14ac:dyDescent="0.3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6">
        <v>8.7799999999999994</v>
      </c>
      <c r="T6985" s="1">
        <v>1</v>
      </c>
      <c r="U6985" s="1">
        <v>0</v>
      </c>
      <c r="V6985" s="9">
        <v>2.2827999999999999</v>
      </c>
    </row>
    <row r="6986" spans="1:22" ht="14.25" customHeight="1" x14ac:dyDescent="0.3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6">
        <v>376.74</v>
      </c>
      <c r="T6986" s="1">
        <v>4</v>
      </c>
      <c r="U6986" s="1">
        <v>0.1</v>
      </c>
      <c r="V6986" s="9">
        <v>71.161999999999978</v>
      </c>
    </row>
    <row r="6987" spans="1:22" ht="14.25" customHeight="1" x14ac:dyDescent="0.3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6">
        <v>29.52</v>
      </c>
      <c r="T6987" s="1">
        <v>4</v>
      </c>
      <c r="U6987" s="1">
        <v>0</v>
      </c>
      <c r="V6987" s="9">
        <v>14.4648</v>
      </c>
    </row>
    <row r="6988" spans="1:22" ht="14.25" customHeight="1" x14ac:dyDescent="0.3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6">
        <v>11.96</v>
      </c>
      <c r="T6988" s="1">
        <v>2</v>
      </c>
      <c r="U6988" s="1">
        <v>0</v>
      </c>
      <c r="V6988" s="9">
        <v>2.99</v>
      </c>
    </row>
    <row r="6989" spans="1:22" ht="14.25" customHeight="1" x14ac:dyDescent="0.3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6">
        <v>26.400000000000002</v>
      </c>
      <c r="T6989" s="1">
        <v>5</v>
      </c>
      <c r="U6989" s="1">
        <v>0</v>
      </c>
      <c r="V6989" s="9">
        <v>12.672000000000001</v>
      </c>
    </row>
    <row r="6990" spans="1:22" ht="14.25" customHeight="1" x14ac:dyDescent="0.3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6">
        <v>1158.1199999999999</v>
      </c>
      <c r="T6990" s="1">
        <v>5</v>
      </c>
      <c r="U6990" s="1">
        <v>0.2</v>
      </c>
      <c r="V6990" s="9">
        <v>130.28849999999983</v>
      </c>
    </row>
    <row r="6991" spans="1:22" ht="14.25" customHeight="1" x14ac:dyDescent="0.3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6">
        <v>1.3919999999999997</v>
      </c>
      <c r="T6991" s="1">
        <v>2</v>
      </c>
      <c r="U6991" s="1">
        <v>0.8</v>
      </c>
      <c r="V6991" s="9">
        <v>-3.7584000000000009</v>
      </c>
    </row>
    <row r="6992" spans="1:22" ht="14.25" customHeight="1" x14ac:dyDescent="0.3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6">
        <v>44.43</v>
      </c>
      <c r="T6992" s="1">
        <v>3</v>
      </c>
      <c r="U6992" s="1">
        <v>0</v>
      </c>
      <c r="V6992" s="9">
        <v>18.660600000000002</v>
      </c>
    </row>
    <row r="6993" spans="1:22" ht="14.25" customHeight="1" x14ac:dyDescent="0.3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6">
        <v>226.20000000000002</v>
      </c>
      <c r="T6993" s="1">
        <v>5</v>
      </c>
      <c r="U6993" s="1">
        <v>0</v>
      </c>
      <c r="V6993" s="9">
        <v>58.811999999999998</v>
      </c>
    </row>
    <row r="6994" spans="1:22" ht="14.25" customHeight="1" x14ac:dyDescent="0.3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6">
        <v>186.54</v>
      </c>
      <c r="T6994" s="1">
        <v>3</v>
      </c>
      <c r="U6994" s="1">
        <v>0</v>
      </c>
      <c r="V6994" s="9">
        <v>41.038800000000002</v>
      </c>
    </row>
    <row r="6995" spans="1:22" ht="14.25" customHeight="1" x14ac:dyDescent="0.3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6">
        <v>265.85999999999996</v>
      </c>
      <c r="T6995" s="1">
        <v>7</v>
      </c>
      <c r="U6995" s="1">
        <v>0</v>
      </c>
      <c r="V6995" s="9">
        <v>79.757999999999967</v>
      </c>
    </row>
    <row r="6996" spans="1:22" ht="14.25" customHeight="1" x14ac:dyDescent="0.3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6">
        <v>27.9</v>
      </c>
      <c r="T6996" s="1">
        <v>5</v>
      </c>
      <c r="U6996" s="1">
        <v>0</v>
      </c>
      <c r="V6996" s="9">
        <v>6.9749999999999979</v>
      </c>
    </row>
    <row r="6997" spans="1:22" ht="14.25" customHeight="1" x14ac:dyDescent="0.3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6">
        <v>31.08</v>
      </c>
      <c r="T6997" s="1">
        <v>4</v>
      </c>
      <c r="U6997" s="1">
        <v>0</v>
      </c>
      <c r="V6997" s="9">
        <v>8.3916000000000004</v>
      </c>
    </row>
    <row r="6998" spans="1:22" ht="14.25" customHeight="1" x14ac:dyDescent="0.3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6">
        <v>13.839999999999998</v>
      </c>
      <c r="T6998" s="1">
        <v>4</v>
      </c>
      <c r="U6998" s="1">
        <v>0.8</v>
      </c>
      <c r="V6998" s="9">
        <v>-22.144000000000005</v>
      </c>
    </row>
    <row r="6999" spans="1:22" ht="14.25" customHeight="1" x14ac:dyDescent="0.3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6">
        <v>175.87200000000001</v>
      </c>
      <c r="T6999" s="1">
        <v>4</v>
      </c>
      <c r="U6999" s="1">
        <v>0.2</v>
      </c>
      <c r="V6999" s="9">
        <v>63.753599999999992</v>
      </c>
    </row>
    <row r="7000" spans="1:22" ht="14.25" customHeight="1" x14ac:dyDescent="0.3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6">
        <v>12.96</v>
      </c>
      <c r="T7000" s="1">
        <v>2</v>
      </c>
      <c r="U7000" s="1">
        <v>0</v>
      </c>
      <c r="V7000" s="9">
        <v>6.3504000000000005</v>
      </c>
    </row>
    <row r="7001" spans="1:22" ht="14.25" customHeight="1" x14ac:dyDescent="0.3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6">
        <v>208.44</v>
      </c>
      <c r="T7001" s="1">
        <v>3</v>
      </c>
      <c r="U7001" s="1">
        <v>0</v>
      </c>
      <c r="V7001" s="9">
        <v>62.531999999999982</v>
      </c>
    </row>
    <row r="7002" spans="1:22" ht="14.25" customHeight="1" x14ac:dyDescent="0.3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6">
        <v>25.76</v>
      </c>
      <c r="T7002" s="1">
        <v>2</v>
      </c>
      <c r="U7002" s="1">
        <v>0</v>
      </c>
      <c r="V7002" s="9">
        <v>0.77280000000000015</v>
      </c>
    </row>
    <row r="7003" spans="1:22" ht="14.25" customHeight="1" x14ac:dyDescent="0.3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6">
        <v>366.74399999999997</v>
      </c>
      <c r="T7003" s="1">
        <v>4</v>
      </c>
      <c r="U7003" s="1">
        <v>0.3</v>
      </c>
      <c r="V7003" s="9">
        <v>-110.02320000000003</v>
      </c>
    </row>
    <row r="7004" spans="1:22" ht="14.25" customHeight="1" x14ac:dyDescent="0.3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6">
        <v>289.24</v>
      </c>
      <c r="T7004" s="1">
        <v>7</v>
      </c>
      <c r="U7004" s="1">
        <v>0</v>
      </c>
      <c r="V7004" s="9">
        <v>26.031600000000012</v>
      </c>
    </row>
    <row r="7005" spans="1:22" ht="14.25" customHeight="1" x14ac:dyDescent="0.3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6">
        <v>69.456000000000003</v>
      </c>
      <c r="T7005" s="1">
        <v>2</v>
      </c>
      <c r="U7005" s="1">
        <v>0.2</v>
      </c>
      <c r="V7005" s="9">
        <v>22.573199999999996</v>
      </c>
    </row>
    <row r="7006" spans="1:22" ht="14.25" customHeight="1" x14ac:dyDescent="0.3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6">
        <v>5.1840000000000011</v>
      </c>
      <c r="T7006" s="1">
        <v>1</v>
      </c>
      <c r="U7006" s="1">
        <v>0.2</v>
      </c>
      <c r="V7006" s="9">
        <v>1.8144</v>
      </c>
    </row>
    <row r="7007" spans="1:22" ht="14.25" customHeight="1" x14ac:dyDescent="0.3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6">
        <v>205.16400000000002</v>
      </c>
      <c r="T7007" s="1">
        <v>2</v>
      </c>
      <c r="U7007" s="1">
        <v>0.1</v>
      </c>
      <c r="V7007" s="9">
        <v>13.677600000000002</v>
      </c>
    </row>
    <row r="7008" spans="1:22" ht="14.25" customHeight="1" x14ac:dyDescent="0.3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6">
        <v>8.5440000000000005</v>
      </c>
      <c r="T7008" s="1">
        <v>2</v>
      </c>
      <c r="U7008" s="1">
        <v>0.6</v>
      </c>
      <c r="V7008" s="9">
        <v>-7.4759999999999991</v>
      </c>
    </row>
    <row r="7009" spans="1:22" ht="14.25" customHeight="1" x14ac:dyDescent="0.3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6">
        <v>12.828000000000001</v>
      </c>
      <c r="T7009" s="1">
        <v>2</v>
      </c>
      <c r="U7009" s="1">
        <v>0.7</v>
      </c>
      <c r="V7009" s="9">
        <v>-8.9795999999999978</v>
      </c>
    </row>
    <row r="7010" spans="1:22" ht="14.25" customHeight="1" x14ac:dyDescent="0.3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6">
        <v>598.45799999999997</v>
      </c>
      <c r="T7010" s="1">
        <v>3</v>
      </c>
      <c r="U7010" s="1">
        <v>0.3</v>
      </c>
      <c r="V7010" s="9">
        <v>-42.746999999999957</v>
      </c>
    </row>
    <row r="7011" spans="1:22" ht="14.25" customHeight="1" x14ac:dyDescent="0.3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6">
        <v>25.983999999999998</v>
      </c>
      <c r="T7011" s="1">
        <v>1</v>
      </c>
      <c r="U7011" s="1">
        <v>0.2</v>
      </c>
      <c r="V7011" s="9">
        <v>-3.8976000000000015</v>
      </c>
    </row>
    <row r="7012" spans="1:22" ht="14.25" customHeight="1" x14ac:dyDescent="0.3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6">
        <v>17.96</v>
      </c>
      <c r="T7012" s="1">
        <v>5</v>
      </c>
      <c r="U7012" s="1">
        <v>0.2</v>
      </c>
      <c r="V7012" s="9">
        <v>5.8369999999999997</v>
      </c>
    </row>
    <row r="7013" spans="1:22" ht="14.25" customHeight="1" x14ac:dyDescent="0.3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6">
        <v>5.04</v>
      </c>
      <c r="T7013" s="1">
        <v>2</v>
      </c>
      <c r="U7013" s="1">
        <v>0</v>
      </c>
      <c r="V7013" s="9">
        <v>0.15120000000000022</v>
      </c>
    </row>
    <row r="7014" spans="1:22" ht="14.25" customHeight="1" x14ac:dyDescent="0.3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6">
        <v>208.16</v>
      </c>
      <c r="T7014" s="1">
        <v>1</v>
      </c>
      <c r="U7014" s="1">
        <v>0</v>
      </c>
      <c r="V7014" s="9">
        <v>56.20320000000001</v>
      </c>
    </row>
    <row r="7015" spans="1:22" ht="14.25" customHeight="1" x14ac:dyDescent="0.3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6">
        <v>148.25700000000001</v>
      </c>
      <c r="T7015" s="1">
        <v>3</v>
      </c>
      <c r="U7015" s="1">
        <v>0.15</v>
      </c>
      <c r="V7015" s="9">
        <v>15.697800000000004</v>
      </c>
    </row>
    <row r="7016" spans="1:22" ht="14.25" customHeight="1" x14ac:dyDescent="0.3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6">
        <v>146.76</v>
      </c>
      <c r="T7016" s="1">
        <v>3</v>
      </c>
      <c r="U7016" s="1">
        <v>0</v>
      </c>
      <c r="V7016" s="9">
        <v>38.157600000000002</v>
      </c>
    </row>
    <row r="7017" spans="1:22" ht="14.25" customHeight="1" x14ac:dyDescent="0.3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6">
        <v>32.96</v>
      </c>
      <c r="T7017" s="1">
        <v>2</v>
      </c>
      <c r="U7017" s="1">
        <v>0</v>
      </c>
      <c r="V7017" s="9">
        <v>14.172800000000002</v>
      </c>
    </row>
    <row r="7018" spans="1:22" ht="14.25" customHeight="1" x14ac:dyDescent="0.3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6">
        <v>587.97</v>
      </c>
      <c r="T7018" s="1">
        <v>3</v>
      </c>
      <c r="U7018" s="1">
        <v>0</v>
      </c>
      <c r="V7018" s="9">
        <v>164.63160000000005</v>
      </c>
    </row>
    <row r="7019" spans="1:22" ht="14.25" customHeight="1" x14ac:dyDescent="0.3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6">
        <v>14.940000000000001</v>
      </c>
      <c r="T7019" s="1">
        <v>3</v>
      </c>
      <c r="U7019" s="1">
        <v>0</v>
      </c>
      <c r="V7019" s="9">
        <v>7.0218000000000007</v>
      </c>
    </row>
    <row r="7020" spans="1:22" ht="14.25" customHeight="1" x14ac:dyDescent="0.3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6">
        <v>25.83</v>
      </c>
      <c r="T7020" s="1">
        <v>7</v>
      </c>
      <c r="U7020" s="1">
        <v>0</v>
      </c>
      <c r="V7020" s="9">
        <v>12.1401</v>
      </c>
    </row>
    <row r="7021" spans="1:22" ht="14.25" customHeight="1" x14ac:dyDescent="0.3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6">
        <v>15.552000000000003</v>
      </c>
      <c r="T7021" s="1">
        <v>3</v>
      </c>
      <c r="U7021" s="1">
        <v>0.2</v>
      </c>
      <c r="V7021" s="9">
        <v>5.4432</v>
      </c>
    </row>
    <row r="7022" spans="1:22" ht="14.25" customHeight="1" x14ac:dyDescent="0.3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6">
        <v>6.8000000000000007</v>
      </c>
      <c r="T7022" s="1">
        <v>1</v>
      </c>
      <c r="U7022" s="1">
        <v>0.2</v>
      </c>
      <c r="V7022" s="9">
        <v>0.50999999999999979</v>
      </c>
    </row>
    <row r="7023" spans="1:22" ht="14.25" customHeight="1" x14ac:dyDescent="0.3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6">
        <v>4.2240000000000002</v>
      </c>
      <c r="T7023" s="1">
        <v>3</v>
      </c>
      <c r="U7023" s="1">
        <v>0.2</v>
      </c>
      <c r="V7023" s="9">
        <v>1.2672000000000003</v>
      </c>
    </row>
    <row r="7024" spans="1:22" ht="14.25" customHeight="1" x14ac:dyDescent="0.3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6">
        <v>143.64000000000001</v>
      </c>
      <c r="T7024" s="1">
        <v>9</v>
      </c>
      <c r="U7024" s="1">
        <v>0.2</v>
      </c>
      <c r="V7024" s="9">
        <v>10.772999999999989</v>
      </c>
    </row>
    <row r="7025" spans="1:22" ht="14.25" customHeight="1" x14ac:dyDescent="0.3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6">
        <v>31.104000000000006</v>
      </c>
      <c r="T7025" s="1">
        <v>6</v>
      </c>
      <c r="U7025" s="1">
        <v>0.2</v>
      </c>
      <c r="V7025" s="9">
        <v>10.8864</v>
      </c>
    </row>
    <row r="7026" spans="1:22" ht="14.25" customHeight="1" x14ac:dyDescent="0.3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6">
        <v>223.05600000000001</v>
      </c>
      <c r="T7026" s="1">
        <v>9</v>
      </c>
      <c r="U7026" s="1">
        <v>0.2</v>
      </c>
      <c r="V7026" s="9">
        <v>69.704999999999984</v>
      </c>
    </row>
    <row r="7027" spans="1:22" ht="14.25" customHeight="1" x14ac:dyDescent="0.3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6">
        <v>227.45999999999998</v>
      </c>
      <c r="T7027" s="1">
        <v>6</v>
      </c>
      <c r="U7027" s="1">
        <v>0</v>
      </c>
      <c r="V7027" s="9">
        <v>65.963399999999979</v>
      </c>
    </row>
    <row r="7028" spans="1:22" ht="14.25" customHeight="1" x14ac:dyDescent="0.3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6">
        <v>46.24</v>
      </c>
      <c r="T7028" s="1">
        <v>4</v>
      </c>
      <c r="U7028" s="1">
        <v>0.2</v>
      </c>
      <c r="V7028" s="9">
        <v>15.605999999999996</v>
      </c>
    </row>
    <row r="7029" spans="1:22" ht="14.25" customHeight="1" x14ac:dyDescent="0.3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6">
        <v>5.22</v>
      </c>
      <c r="T7029" s="1">
        <v>2</v>
      </c>
      <c r="U7029" s="1">
        <v>0</v>
      </c>
      <c r="V7029" s="9">
        <v>2.4011999999999998</v>
      </c>
    </row>
    <row r="7030" spans="1:22" ht="14.25" customHeight="1" x14ac:dyDescent="0.3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6">
        <v>33.9</v>
      </c>
      <c r="T7030" s="1">
        <v>5</v>
      </c>
      <c r="U7030" s="1">
        <v>0</v>
      </c>
      <c r="V7030" s="9">
        <v>15.593999999999999</v>
      </c>
    </row>
    <row r="7031" spans="1:22" ht="14.25" customHeight="1" x14ac:dyDescent="0.3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6">
        <v>28.14</v>
      </c>
      <c r="T7031" s="1">
        <v>3</v>
      </c>
      <c r="U7031" s="1">
        <v>0</v>
      </c>
      <c r="V7031" s="9">
        <v>7.8792000000000009</v>
      </c>
    </row>
    <row r="7032" spans="1:22" ht="14.25" customHeight="1" x14ac:dyDescent="0.3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6">
        <v>36</v>
      </c>
      <c r="T7032" s="1">
        <v>2</v>
      </c>
      <c r="U7032" s="1">
        <v>0</v>
      </c>
      <c r="V7032" s="9">
        <v>6.4799999999999969</v>
      </c>
    </row>
    <row r="7033" spans="1:22" ht="14.25" customHeight="1" x14ac:dyDescent="0.3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6">
        <v>92.94</v>
      </c>
      <c r="T7033" s="1">
        <v>3</v>
      </c>
      <c r="U7033" s="1">
        <v>0</v>
      </c>
      <c r="V7033" s="9">
        <v>25.093799999999998</v>
      </c>
    </row>
    <row r="7034" spans="1:22" ht="14.25" customHeight="1" x14ac:dyDescent="0.3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6">
        <v>245.64600000000002</v>
      </c>
      <c r="T7034" s="1">
        <v>3</v>
      </c>
      <c r="U7034" s="1">
        <v>0.1</v>
      </c>
      <c r="V7034" s="9">
        <v>8.1881999999999877</v>
      </c>
    </row>
    <row r="7035" spans="1:22" ht="14.25" customHeight="1" x14ac:dyDescent="0.3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6">
        <v>55.00800000000001</v>
      </c>
      <c r="T7035" s="1">
        <v>3</v>
      </c>
      <c r="U7035" s="1">
        <v>0.2</v>
      </c>
      <c r="V7035" s="9">
        <v>17.189999999999998</v>
      </c>
    </row>
    <row r="7036" spans="1:22" ht="14.25" customHeight="1" x14ac:dyDescent="0.3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6">
        <v>35.231999999999999</v>
      </c>
      <c r="T7036" s="1">
        <v>3</v>
      </c>
      <c r="U7036" s="1">
        <v>0.2</v>
      </c>
      <c r="V7036" s="9">
        <v>11.450399999999998</v>
      </c>
    </row>
    <row r="7037" spans="1:22" ht="14.25" customHeight="1" x14ac:dyDescent="0.3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6">
        <v>523.39200000000005</v>
      </c>
      <c r="T7037" s="1">
        <v>3</v>
      </c>
      <c r="U7037" s="1">
        <v>0.2</v>
      </c>
      <c r="V7037" s="9">
        <v>52.339199999999977</v>
      </c>
    </row>
    <row r="7038" spans="1:22" ht="14.25" customHeight="1" x14ac:dyDescent="0.3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6">
        <v>479.98400000000004</v>
      </c>
      <c r="T7038" s="1">
        <v>2</v>
      </c>
      <c r="U7038" s="1">
        <v>0.2</v>
      </c>
      <c r="V7038" s="9">
        <v>89.996999999999986</v>
      </c>
    </row>
    <row r="7039" spans="1:22" ht="14.25" customHeight="1" x14ac:dyDescent="0.3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6">
        <v>12.96</v>
      </c>
      <c r="T7039" s="1">
        <v>2</v>
      </c>
      <c r="U7039" s="1">
        <v>0</v>
      </c>
      <c r="V7039" s="9">
        <v>6.2208000000000006</v>
      </c>
    </row>
    <row r="7040" spans="1:22" ht="14.25" customHeight="1" x14ac:dyDescent="0.3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6">
        <v>17.940000000000001</v>
      </c>
      <c r="T7040" s="1">
        <v>3</v>
      </c>
      <c r="U7040" s="1">
        <v>0</v>
      </c>
      <c r="V7040" s="9">
        <v>6.4584000000000001</v>
      </c>
    </row>
    <row r="7041" spans="1:22" ht="14.25" customHeight="1" x14ac:dyDescent="0.3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6">
        <v>166.72</v>
      </c>
      <c r="T7041" s="1">
        <v>2</v>
      </c>
      <c r="U7041" s="1">
        <v>0</v>
      </c>
      <c r="V7041" s="9">
        <v>41.680000000000007</v>
      </c>
    </row>
    <row r="7042" spans="1:22" ht="14.25" customHeight="1" x14ac:dyDescent="0.3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6">
        <v>24.816000000000003</v>
      </c>
      <c r="T7042" s="1">
        <v>3</v>
      </c>
      <c r="U7042" s="1">
        <v>0.2</v>
      </c>
      <c r="V7042" s="9">
        <v>8.3753999999999991</v>
      </c>
    </row>
    <row r="7043" spans="1:22" ht="14.25" customHeight="1" x14ac:dyDescent="0.3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6">
        <v>124.36</v>
      </c>
      <c r="T7043" s="1">
        <v>2</v>
      </c>
      <c r="U7043" s="1">
        <v>0</v>
      </c>
      <c r="V7043" s="9">
        <v>27.359200000000001</v>
      </c>
    </row>
    <row r="7044" spans="1:22" ht="14.25" customHeight="1" x14ac:dyDescent="0.3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6">
        <v>599.97</v>
      </c>
      <c r="T7044" s="1">
        <v>5</v>
      </c>
      <c r="U7044" s="1">
        <v>0.4</v>
      </c>
      <c r="V7044" s="9">
        <v>69.996499999999969</v>
      </c>
    </row>
    <row r="7045" spans="1:22" ht="14.25" customHeight="1" x14ac:dyDescent="0.3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6">
        <v>198.744</v>
      </c>
      <c r="T7045" s="1">
        <v>4</v>
      </c>
      <c r="U7045" s="1">
        <v>0.3</v>
      </c>
      <c r="V7045" s="9">
        <v>-14.195999999999984</v>
      </c>
    </row>
    <row r="7046" spans="1:22" ht="14.25" customHeight="1" x14ac:dyDescent="0.3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6">
        <v>9.1840000000000011</v>
      </c>
      <c r="T7046" s="1">
        <v>2</v>
      </c>
      <c r="U7046" s="1">
        <v>0.2</v>
      </c>
      <c r="V7046" s="9">
        <v>1.1479999999999988</v>
      </c>
    </row>
    <row r="7047" spans="1:22" ht="14.25" customHeight="1" x14ac:dyDescent="0.3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6">
        <v>9.2480000000000011</v>
      </c>
      <c r="T7047" s="1">
        <v>2</v>
      </c>
      <c r="U7047" s="1">
        <v>0.2</v>
      </c>
      <c r="V7047" s="9">
        <v>3.3524000000000003</v>
      </c>
    </row>
    <row r="7048" spans="1:22" ht="14.25" customHeight="1" x14ac:dyDescent="0.3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6">
        <v>99.591999999999999</v>
      </c>
      <c r="T7048" s="1">
        <v>1</v>
      </c>
      <c r="U7048" s="1">
        <v>0.2</v>
      </c>
      <c r="V7048" s="9">
        <v>2.4897999999999989</v>
      </c>
    </row>
    <row r="7049" spans="1:22" ht="14.25" customHeight="1" x14ac:dyDescent="0.3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6">
        <v>399.96</v>
      </c>
      <c r="T7049" s="1">
        <v>4</v>
      </c>
      <c r="U7049" s="1">
        <v>0</v>
      </c>
      <c r="V7049" s="9">
        <v>139.98599999999999</v>
      </c>
    </row>
    <row r="7050" spans="1:22" ht="14.25" customHeight="1" x14ac:dyDescent="0.3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6">
        <v>15.552000000000003</v>
      </c>
      <c r="T7050" s="1">
        <v>3</v>
      </c>
      <c r="U7050" s="1">
        <v>0.2</v>
      </c>
      <c r="V7050" s="9">
        <v>5.4432</v>
      </c>
    </row>
    <row r="7051" spans="1:22" ht="14.25" customHeight="1" x14ac:dyDescent="0.3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6">
        <v>14.576000000000001</v>
      </c>
      <c r="T7051" s="1">
        <v>2</v>
      </c>
      <c r="U7051" s="1">
        <v>0.2</v>
      </c>
      <c r="V7051" s="9">
        <v>2.3685999999999989</v>
      </c>
    </row>
    <row r="7052" spans="1:22" ht="14.25" customHeight="1" x14ac:dyDescent="0.3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6">
        <v>209.60000000000002</v>
      </c>
      <c r="T7052" s="1">
        <v>5</v>
      </c>
      <c r="U7052" s="1">
        <v>0.2</v>
      </c>
      <c r="V7052" s="9">
        <v>68.11999999999999</v>
      </c>
    </row>
    <row r="7053" spans="1:22" ht="14.25" customHeight="1" x14ac:dyDescent="0.3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6">
        <v>23.32</v>
      </c>
      <c r="T7053" s="1">
        <v>2</v>
      </c>
      <c r="U7053" s="1">
        <v>0</v>
      </c>
      <c r="V7053" s="9">
        <v>6.0632000000000019</v>
      </c>
    </row>
    <row r="7054" spans="1:22" ht="14.25" customHeight="1" x14ac:dyDescent="0.3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6">
        <v>30.98</v>
      </c>
      <c r="T7054" s="1">
        <v>1</v>
      </c>
      <c r="U7054" s="1">
        <v>0</v>
      </c>
      <c r="V7054" s="9">
        <v>13.940999999999999</v>
      </c>
    </row>
    <row r="7055" spans="1:22" ht="14.25" customHeight="1" x14ac:dyDescent="0.3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6">
        <v>119.96</v>
      </c>
      <c r="T7055" s="1">
        <v>4</v>
      </c>
      <c r="U7055" s="1">
        <v>0</v>
      </c>
      <c r="V7055" s="9">
        <v>25.191599999999994</v>
      </c>
    </row>
    <row r="7056" spans="1:22" ht="14.25" customHeight="1" x14ac:dyDescent="0.3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6">
        <v>363.92</v>
      </c>
      <c r="T7056" s="1">
        <v>5</v>
      </c>
      <c r="U7056" s="1">
        <v>0.2</v>
      </c>
      <c r="V7056" s="9">
        <v>-31.843000000000018</v>
      </c>
    </row>
    <row r="7057" spans="1:22" ht="14.25" customHeight="1" x14ac:dyDescent="0.3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6">
        <v>35.808</v>
      </c>
      <c r="T7057" s="1">
        <v>3</v>
      </c>
      <c r="U7057" s="1">
        <v>0.2</v>
      </c>
      <c r="V7057" s="9">
        <v>11.189999999999996</v>
      </c>
    </row>
    <row r="7058" spans="1:22" ht="14.25" customHeight="1" x14ac:dyDescent="0.3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6">
        <v>122.688</v>
      </c>
      <c r="T7058" s="1">
        <v>9</v>
      </c>
      <c r="U7058" s="1">
        <v>0.2</v>
      </c>
      <c r="V7058" s="9">
        <v>39.873599999999982</v>
      </c>
    </row>
    <row r="7059" spans="1:22" ht="14.25" customHeight="1" x14ac:dyDescent="0.3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6">
        <v>892.13600000000008</v>
      </c>
      <c r="T7059" s="1">
        <v>7</v>
      </c>
      <c r="U7059" s="1">
        <v>0.2</v>
      </c>
      <c r="V7059" s="9">
        <v>111.51699999999991</v>
      </c>
    </row>
    <row r="7060" spans="1:22" ht="14.25" customHeight="1" x14ac:dyDescent="0.3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6">
        <v>50.22</v>
      </c>
      <c r="T7060" s="1">
        <v>3</v>
      </c>
      <c r="U7060" s="1">
        <v>0</v>
      </c>
      <c r="V7060" s="9">
        <v>2.0087999999999973</v>
      </c>
    </row>
    <row r="7061" spans="1:22" ht="14.25" customHeight="1" x14ac:dyDescent="0.3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6">
        <v>83.42</v>
      </c>
      <c r="T7061" s="1">
        <v>2</v>
      </c>
      <c r="U7061" s="1">
        <v>0</v>
      </c>
      <c r="V7061" s="9">
        <v>24.191799999999994</v>
      </c>
    </row>
    <row r="7062" spans="1:22" ht="14.25" customHeight="1" x14ac:dyDescent="0.3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6">
        <v>5.8719999999999999</v>
      </c>
      <c r="T7062" s="1">
        <v>2</v>
      </c>
      <c r="U7062" s="1">
        <v>0.2</v>
      </c>
      <c r="V7062" s="9">
        <v>2.1286</v>
      </c>
    </row>
    <row r="7063" spans="1:22" ht="14.25" customHeight="1" x14ac:dyDescent="0.3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6">
        <v>12.144</v>
      </c>
      <c r="T7063" s="1">
        <v>3</v>
      </c>
      <c r="U7063" s="1">
        <v>0.2</v>
      </c>
      <c r="V7063" s="9">
        <v>4.0985999999999994</v>
      </c>
    </row>
    <row r="7064" spans="1:22" ht="14.25" customHeight="1" x14ac:dyDescent="0.3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6">
        <v>27.792000000000002</v>
      </c>
      <c r="T7064" s="1">
        <v>3</v>
      </c>
      <c r="U7064" s="1">
        <v>0.2</v>
      </c>
      <c r="V7064" s="9">
        <v>10.422000000000001</v>
      </c>
    </row>
    <row r="7065" spans="1:22" ht="14.25" customHeight="1" x14ac:dyDescent="0.3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6">
        <v>6.2080000000000002</v>
      </c>
      <c r="T7065" s="1">
        <v>2</v>
      </c>
      <c r="U7065" s="1">
        <v>0.2</v>
      </c>
      <c r="V7065" s="9">
        <v>0.69839999999999902</v>
      </c>
    </row>
    <row r="7066" spans="1:22" ht="14.25" customHeight="1" x14ac:dyDescent="0.3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6">
        <v>32.67</v>
      </c>
      <c r="T7066" s="1">
        <v>3</v>
      </c>
      <c r="U7066" s="1">
        <v>0</v>
      </c>
      <c r="V7066" s="9">
        <v>8.4942000000000011</v>
      </c>
    </row>
    <row r="7067" spans="1:22" ht="14.25" customHeight="1" x14ac:dyDescent="0.3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6">
        <v>1261.33</v>
      </c>
      <c r="T7067" s="1">
        <v>7</v>
      </c>
      <c r="U7067" s="1">
        <v>0</v>
      </c>
      <c r="V7067" s="9">
        <v>327.94580000000002</v>
      </c>
    </row>
    <row r="7068" spans="1:22" ht="14.25" customHeight="1" x14ac:dyDescent="0.3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6">
        <v>38.880000000000003</v>
      </c>
      <c r="T7068" s="1">
        <v>6</v>
      </c>
      <c r="U7068" s="1">
        <v>0</v>
      </c>
      <c r="V7068" s="9">
        <v>18.662400000000002</v>
      </c>
    </row>
    <row r="7069" spans="1:22" ht="14.25" customHeight="1" x14ac:dyDescent="0.3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6">
        <v>1.9639999999999995</v>
      </c>
      <c r="T7069" s="1">
        <v>2</v>
      </c>
      <c r="U7069" s="1">
        <v>0.8</v>
      </c>
      <c r="V7069" s="9">
        <v>-3.2406000000000006</v>
      </c>
    </row>
    <row r="7070" spans="1:22" ht="14.25" customHeight="1" x14ac:dyDescent="0.3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6">
        <v>82.656000000000006</v>
      </c>
      <c r="T7070" s="1">
        <v>9</v>
      </c>
      <c r="U7070" s="1">
        <v>0.2</v>
      </c>
      <c r="V7070" s="9">
        <v>30.996000000000002</v>
      </c>
    </row>
    <row r="7071" spans="1:22" ht="14.25" customHeight="1" x14ac:dyDescent="0.3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6">
        <v>5.98</v>
      </c>
      <c r="T7071" s="1">
        <v>1</v>
      </c>
      <c r="U7071" s="1">
        <v>0</v>
      </c>
      <c r="V7071" s="9">
        <v>2.6909999999999998</v>
      </c>
    </row>
    <row r="7072" spans="1:22" ht="14.25" customHeight="1" x14ac:dyDescent="0.3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6">
        <v>9.2480000000000011</v>
      </c>
      <c r="T7072" s="1">
        <v>2</v>
      </c>
      <c r="U7072" s="1">
        <v>0.2</v>
      </c>
      <c r="V7072" s="9">
        <v>3.3524000000000003</v>
      </c>
    </row>
    <row r="7073" spans="1:22" ht="14.25" customHeight="1" x14ac:dyDescent="0.3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6">
        <v>4.4479999999999995</v>
      </c>
      <c r="T7073" s="1">
        <v>2</v>
      </c>
      <c r="U7073" s="1">
        <v>0.2</v>
      </c>
      <c r="V7073" s="9">
        <v>0.3335999999999999</v>
      </c>
    </row>
    <row r="7074" spans="1:22" ht="14.25" customHeight="1" x14ac:dyDescent="0.3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6">
        <v>5.1840000000000011</v>
      </c>
      <c r="T7074" s="1">
        <v>1</v>
      </c>
      <c r="U7074" s="1">
        <v>0.2</v>
      </c>
      <c r="V7074" s="9">
        <v>1.8144</v>
      </c>
    </row>
    <row r="7075" spans="1:22" ht="14.25" customHeight="1" x14ac:dyDescent="0.3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6">
        <v>175.92</v>
      </c>
      <c r="T7075" s="1">
        <v>5</v>
      </c>
      <c r="U7075" s="1">
        <v>0.2</v>
      </c>
      <c r="V7075" s="9">
        <v>15.393000000000008</v>
      </c>
    </row>
    <row r="7076" spans="1:22" ht="14.25" customHeight="1" x14ac:dyDescent="0.3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6">
        <v>4.7519999999999989</v>
      </c>
      <c r="T7076" s="1">
        <v>4</v>
      </c>
      <c r="U7076" s="1">
        <v>0.8</v>
      </c>
      <c r="V7076" s="9">
        <v>-8.3160000000000025</v>
      </c>
    </row>
    <row r="7077" spans="1:22" ht="14.25" customHeight="1" x14ac:dyDescent="0.3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6">
        <v>13.344000000000001</v>
      </c>
      <c r="T7077" s="1">
        <v>2</v>
      </c>
      <c r="U7077" s="1">
        <v>0.2</v>
      </c>
      <c r="V7077" s="9">
        <v>1.0007999999999999</v>
      </c>
    </row>
    <row r="7078" spans="1:22" ht="14.25" customHeight="1" x14ac:dyDescent="0.3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6">
        <v>54.900000000000006</v>
      </c>
      <c r="T7078" s="1">
        <v>5</v>
      </c>
      <c r="U7078" s="1">
        <v>0</v>
      </c>
      <c r="V7078" s="9">
        <v>26.901000000000003</v>
      </c>
    </row>
    <row r="7079" spans="1:22" ht="14.25" customHeight="1" x14ac:dyDescent="0.3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6">
        <v>22.911000000000005</v>
      </c>
      <c r="T7079" s="1">
        <v>7</v>
      </c>
      <c r="U7079" s="1">
        <v>0.7</v>
      </c>
      <c r="V7079" s="9">
        <v>-17.565099999999994</v>
      </c>
    </row>
    <row r="7080" spans="1:22" ht="14.25" customHeight="1" x14ac:dyDescent="0.3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6">
        <v>309.45600000000002</v>
      </c>
      <c r="T7080" s="1">
        <v>9</v>
      </c>
      <c r="U7080" s="1">
        <v>0.2</v>
      </c>
      <c r="V7080" s="9">
        <v>34.813799999999944</v>
      </c>
    </row>
    <row r="7081" spans="1:22" ht="14.25" customHeight="1" x14ac:dyDescent="0.3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6">
        <v>19.456000000000003</v>
      </c>
      <c r="T7081" s="1">
        <v>4</v>
      </c>
      <c r="U7081" s="1">
        <v>0.2</v>
      </c>
      <c r="V7081" s="9">
        <v>3.4047999999999981</v>
      </c>
    </row>
    <row r="7082" spans="1:22" ht="14.25" customHeight="1" x14ac:dyDescent="0.3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6">
        <v>472.51800000000003</v>
      </c>
      <c r="T7082" s="1">
        <v>3</v>
      </c>
      <c r="U7082" s="1">
        <v>0.4</v>
      </c>
      <c r="V7082" s="9">
        <v>-149.63070000000005</v>
      </c>
    </row>
    <row r="7083" spans="1:22" ht="14.25" customHeight="1" x14ac:dyDescent="0.3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6">
        <v>1012.6800000000001</v>
      </c>
      <c r="T7083" s="1">
        <v>3</v>
      </c>
      <c r="U7083" s="1">
        <v>0.2</v>
      </c>
      <c r="V7083" s="9">
        <v>303.80400000000003</v>
      </c>
    </row>
    <row r="7084" spans="1:22" ht="14.25" customHeight="1" x14ac:dyDescent="0.3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6">
        <v>17.220000000000006</v>
      </c>
      <c r="T7084" s="1">
        <v>5</v>
      </c>
      <c r="U7084" s="1">
        <v>0.7</v>
      </c>
      <c r="V7084" s="9">
        <v>-12.628</v>
      </c>
    </row>
    <row r="7085" spans="1:22" ht="14.25" customHeight="1" x14ac:dyDescent="0.3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6">
        <v>3.52</v>
      </c>
      <c r="T7085" s="1">
        <v>2</v>
      </c>
      <c r="U7085" s="1">
        <v>0</v>
      </c>
      <c r="V7085" s="9">
        <v>1.6896</v>
      </c>
    </row>
    <row r="7086" spans="1:22" ht="14.25" customHeight="1" x14ac:dyDescent="0.3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6">
        <v>1626.1920000000002</v>
      </c>
      <c r="T7086" s="1">
        <v>9</v>
      </c>
      <c r="U7086" s="1">
        <v>0.2</v>
      </c>
      <c r="V7086" s="9">
        <v>121.96440000000001</v>
      </c>
    </row>
    <row r="7087" spans="1:22" ht="14.25" customHeight="1" x14ac:dyDescent="0.3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6">
        <v>8.5950000000000024</v>
      </c>
      <c r="T7087" s="1">
        <v>5</v>
      </c>
      <c r="U7087" s="1">
        <v>0.7</v>
      </c>
      <c r="V7087" s="9">
        <v>-6.3030000000000008</v>
      </c>
    </row>
    <row r="7088" spans="1:22" ht="14.25" customHeight="1" x14ac:dyDescent="0.3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6">
        <v>190.89600000000002</v>
      </c>
      <c r="T7088" s="1">
        <v>2</v>
      </c>
      <c r="U7088" s="1">
        <v>0.2</v>
      </c>
      <c r="V7088" s="9">
        <v>-42.951599999999999</v>
      </c>
    </row>
    <row r="7089" spans="1:22" ht="14.25" customHeight="1" x14ac:dyDescent="0.3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6">
        <v>99.87</v>
      </c>
      <c r="T7089" s="1">
        <v>3</v>
      </c>
      <c r="U7089" s="1">
        <v>0</v>
      </c>
      <c r="V7089" s="9">
        <v>23.968799999999998</v>
      </c>
    </row>
    <row r="7090" spans="1:22" ht="14.25" customHeight="1" x14ac:dyDescent="0.3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6">
        <v>79.36</v>
      </c>
      <c r="T7090" s="1">
        <v>4</v>
      </c>
      <c r="U7090" s="1">
        <v>0</v>
      </c>
      <c r="V7090" s="9">
        <v>23.807999999999993</v>
      </c>
    </row>
    <row r="7091" spans="1:22" ht="14.25" customHeight="1" x14ac:dyDescent="0.3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6">
        <v>119.96</v>
      </c>
      <c r="T7091" s="1">
        <v>1</v>
      </c>
      <c r="U7091" s="1">
        <v>0.2</v>
      </c>
      <c r="V7091" s="9">
        <v>7.4974999999999987</v>
      </c>
    </row>
    <row r="7092" spans="1:22" ht="14.25" customHeight="1" x14ac:dyDescent="0.3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6">
        <v>106.32</v>
      </c>
      <c r="T7092" s="1">
        <v>3</v>
      </c>
      <c r="U7092" s="1">
        <v>0</v>
      </c>
      <c r="V7092" s="9">
        <v>49.970399999999991</v>
      </c>
    </row>
    <row r="7093" spans="1:22" ht="14.25" customHeight="1" x14ac:dyDescent="0.3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6">
        <v>163.44</v>
      </c>
      <c r="T7093" s="1">
        <v>3</v>
      </c>
      <c r="U7093" s="1">
        <v>0</v>
      </c>
      <c r="V7093" s="9">
        <v>45.763200000000012</v>
      </c>
    </row>
    <row r="7094" spans="1:22" ht="14.25" customHeight="1" x14ac:dyDescent="0.3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6">
        <v>42.76</v>
      </c>
      <c r="T7094" s="1">
        <v>2</v>
      </c>
      <c r="U7094" s="1">
        <v>0</v>
      </c>
      <c r="V7094" s="9">
        <v>11.117599999999999</v>
      </c>
    </row>
    <row r="7095" spans="1:22" ht="14.25" customHeight="1" x14ac:dyDescent="0.3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6">
        <v>51.550000000000004</v>
      </c>
      <c r="T7095" s="1">
        <v>5</v>
      </c>
      <c r="U7095" s="1">
        <v>0</v>
      </c>
      <c r="V7095" s="9">
        <v>24.2285</v>
      </c>
    </row>
    <row r="7096" spans="1:22" ht="14.25" customHeight="1" x14ac:dyDescent="0.3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6">
        <v>479.952</v>
      </c>
      <c r="T7096" s="1">
        <v>6</v>
      </c>
      <c r="U7096" s="1">
        <v>0.2</v>
      </c>
      <c r="V7096" s="9">
        <v>89.990999999999985</v>
      </c>
    </row>
    <row r="7097" spans="1:22" ht="14.25" customHeight="1" x14ac:dyDescent="0.3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6">
        <v>146.68799999999999</v>
      </c>
      <c r="T7097" s="1">
        <v>6</v>
      </c>
      <c r="U7097" s="1">
        <v>0.2</v>
      </c>
      <c r="V7097" s="9">
        <v>55.007999999999996</v>
      </c>
    </row>
    <row r="7098" spans="1:22" ht="14.25" customHeight="1" x14ac:dyDescent="0.3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6">
        <v>276.78400000000005</v>
      </c>
      <c r="T7098" s="1">
        <v>2</v>
      </c>
      <c r="U7098" s="1">
        <v>0.2</v>
      </c>
      <c r="V7098" s="9">
        <v>89.954799999999992</v>
      </c>
    </row>
    <row r="7099" spans="1:22" ht="14.25" customHeight="1" x14ac:dyDescent="0.3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6">
        <v>25.32</v>
      </c>
      <c r="T7099" s="1">
        <v>5</v>
      </c>
      <c r="U7099" s="1">
        <v>0.2</v>
      </c>
      <c r="V7099" s="9">
        <v>9.1785000000000014</v>
      </c>
    </row>
    <row r="7100" spans="1:22" ht="14.25" customHeight="1" x14ac:dyDescent="0.3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6">
        <v>318.95999999999998</v>
      </c>
      <c r="T7100" s="1">
        <v>9</v>
      </c>
      <c r="U7100" s="1">
        <v>0</v>
      </c>
      <c r="V7100" s="9">
        <v>149.91119999999998</v>
      </c>
    </row>
    <row r="7101" spans="1:22" ht="14.25" customHeight="1" x14ac:dyDescent="0.3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6">
        <v>212.64</v>
      </c>
      <c r="T7101" s="1">
        <v>6</v>
      </c>
      <c r="U7101" s="1">
        <v>0</v>
      </c>
      <c r="V7101" s="9">
        <v>99.940799999999982</v>
      </c>
    </row>
    <row r="7102" spans="1:22" ht="14.25" customHeight="1" x14ac:dyDescent="0.3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6">
        <v>23.472000000000001</v>
      </c>
      <c r="T7102" s="1">
        <v>3</v>
      </c>
      <c r="U7102" s="1">
        <v>0.2</v>
      </c>
      <c r="V7102" s="9">
        <v>8.8019999999999978</v>
      </c>
    </row>
    <row r="7103" spans="1:22" ht="14.25" customHeight="1" x14ac:dyDescent="0.3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6">
        <v>19.648</v>
      </c>
      <c r="T7103" s="1">
        <v>2</v>
      </c>
      <c r="U7103" s="1">
        <v>0.2</v>
      </c>
      <c r="V7103" s="9">
        <v>6.6311999999999989</v>
      </c>
    </row>
    <row r="7104" spans="1:22" ht="14.25" customHeight="1" x14ac:dyDescent="0.3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6">
        <v>6.5700000000000012</v>
      </c>
      <c r="T7104" s="1">
        <v>3</v>
      </c>
      <c r="U7104" s="1">
        <v>0.7</v>
      </c>
      <c r="V7104" s="9">
        <v>-5.036999999999999</v>
      </c>
    </row>
    <row r="7105" spans="1:22" ht="14.25" customHeight="1" x14ac:dyDescent="0.3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6">
        <v>421.1</v>
      </c>
      <c r="T7105" s="1">
        <v>2</v>
      </c>
      <c r="U7105" s="1">
        <v>0</v>
      </c>
      <c r="V7105" s="9">
        <v>105.27499999999998</v>
      </c>
    </row>
    <row r="7106" spans="1:22" ht="14.25" customHeight="1" x14ac:dyDescent="0.3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6">
        <v>760.11599999999987</v>
      </c>
      <c r="T7106" s="1">
        <v>6</v>
      </c>
      <c r="U7106" s="1">
        <v>0.3</v>
      </c>
      <c r="V7106" s="9">
        <v>-43.435200000000009</v>
      </c>
    </row>
    <row r="7107" spans="1:22" ht="14.25" customHeight="1" x14ac:dyDescent="0.3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6">
        <v>38.784000000000006</v>
      </c>
      <c r="T7107" s="1">
        <v>3</v>
      </c>
      <c r="U7107" s="1">
        <v>0.2</v>
      </c>
      <c r="V7107" s="9">
        <v>7.2719999999999949</v>
      </c>
    </row>
    <row r="7108" spans="1:22" ht="14.25" customHeight="1" x14ac:dyDescent="0.3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6">
        <v>122.32799999999999</v>
      </c>
      <c r="T7108" s="1">
        <v>9</v>
      </c>
      <c r="U7108" s="1">
        <v>0.2</v>
      </c>
      <c r="V7108" s="9">
        <v>1.5291000000000032</v>
      </c>
    </row>
    <row r="7109" spans="1:22" ht="14.25" customHeight="1" x14ac:dyDescent="0.3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6">
        <v>25.98</v>
      </c>
      <c r="T7109" s="1">
        <v>2</v>
      </c>
      <c r="U7109" s="1">
        <v>0</v>
      </c>
      <c r="V7109" s="9">
        <v>0.77939999999999898</v>
      </c>
    </row>
    <row r="7110" spans="1:22" ht="14.25" customHeight="1" x14ac:dyDescent="0.3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6">
        <v>3.28</v>
      </c>
      <c r="T7110" s="1">
        <v>2</v>
      </c>
      <c r="U7110" s="1">
        <v>0</v>
      </c>
      <c r="V7110" s="9">
        <v>1.4759999999999998</v>
      </c>
    </row>
    <row r="7111" spans="1:22" ht="14.25" customHeight="1" x14ac:dyDescent="0.3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6">
        <v>459.88</v>
      </c>
      <c r="T7111" s="1">
        <v>4</v>
      </c>
      <c r="U7111" s="1">
        <v>0</v>
      </c>
      <c r="V7111" s="9">
        <v>13.796400000000006</v>
      </c>
    </row>
    <row r="7112" spans="1:22" ht="14.25" customHeight="1" x14ac:dyDescent="0.3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6">
        <v>7.76</v>
      </c>
      <c r="T7112" s="1">
        <v>2</v>
      </c>
      <c r="U7112" s="1">
        <v>0</v>
      </c>
      <c r="V7112" s="9">
        <v>2.2503999999999991</v>
      </c>
    </row>
    <row r="7113" spans="1:22" ht="14.25" customHeight="1" x14ac:dyDescent="0.3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6">
        <v>71.959999999999994</v>
      </c>
      <c r="T7113" s="1">
        <v>2</v>
      </c>
      <c r="U7113" s="1">
        <v>0</v>
      </c>
      <c r="V7113" s="9">
        <v>17.989999999999995</v>
      </c>
    </row>
    <row r="7114" spans="1:22" ht="14.25" customHeight="1" x14ac:dyDescent="0.3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6">
        <v>54.900000000000006</v>
      </c>
      <c r="T7114" s="1">
        <v>5</v>
      </c>
      <c r="U7114" s="1">
        <v>0</v>
      </c>
      <c r="V7114" s="9">
        <v>15.372000000000003</v>
      </c>
    </row>
    <row r="7115" spans="1:22" ht="14.25" customHeight="1" x14ac:dyDescent="0.3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6">
        <v>9.2799999999999994</v>
      </c>
      <c r="T7115" s="1">
        <v>2</v>
      </c>
      <c r="U7115" s="1">
        <v>0.2</v>
      </c>
      <c r="V7115" s="9">
        <v>3.2479999999999998</v>
      </c>
    </row>
    <row r="7116" spans="1:22" ht="14.25" customHeight="1" x14ac:dyDescent="0.3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6">
        <v>1685.88</v>
      </c>
      <c r="T7116" s="1">
        <v>6</v>
      </c>
      <c r="U7116" s="1">
        <v>0</v>
      </c>
      <c r="V7116" s="9">
        <v>320.31720000000001</v>
      </c>
    </row>
    <row r="7117" spans="1:22" ht="14.25" customHeight="1" x14ac:dyDescent="0.3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6">
        <v>5.7280000000000006</v>
      </c>
      <c r="T7117" s="1">
        <v>2</v>
      </c>
      <c r="U7117" s="1">
        <v>0.2</v>
      </c>
      <c r="V7117" s="9">
        <v>2.0047999999999995</v>
      </c>
    </row>
    <row r="7118" spans="1:22" ht="14.25" customHeight="1" x14ac:dyDescent="0.3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6">
        <v>61.96</v>
      </c>
      <c r="T7118" s="1">
        <v>2</v>
      </c>
      <c r="U7118" s="1">
        <v>0</v>
      </c>
      <c r="V7118" s="9">
        <v>27.881999999999998</v>
      </c>
    </row>
    <row r="7119" spans="1:22" ht="14.25" customHeight="1" x14ac:dyDescent="0.3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6">
        <v>1.3440000000000001</v>
      </c>
      <c r="T7119" s="1">
        <v>1</v>
      </c>
      <c r="U7119" s="1">
        <v>0.2</v>
      </c>
      <c r="V7119" s="9">
        <v>0.47039999999999987</v>
      </c>
    </row>
    <row r="7120" spans="1:22" ht="14.25" customHeight="1" x14ac:dyDescent="0.3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6">
        <v>17.940000000000001</v>
      </c>
      <c r="T7120" s="1">
        <v>3</v>
      </c>
      <c r="U7120" s="1">
        <v>0</v>
      </c>
      <c r="V7120" s="9">
        <v>8.7906000000000013</v>
      </c>
    </row>
    <row r="7121" spans="1:22" ht="14.25" customHeight="1" x14ac:dyDescent="0.3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6">
        <v>13.904</v>
      </c>
      <c r="T7121" s="1">
        <v>2</v>
      </c>
      <c r="U7121" s="1">
        <v>0.2</v>
      </c>
      <c r="V7121" s="9">
        <v>4.5187999999999997</v>
      </c>
    </row>
    <row r="7122" spans="1:22" ht="14.25" customHeight="1" x14ac:dyDescent="0.3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6">
        <v>67.194000000000003</v>
      </c>
      <c r="T7122" s="1">
        <v>1</v>
      </c>
      <c r="U7122" s="1">
        <v>0.7</v>
      </c>
      <c r="V7122" s="9">
        <v>-51.515399999999985</v>
      </c>
    </row>
    <row r="7123" spans="1:22" ht="14.25" customHeight="1" x14ac:dyDescent="0.3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6">
        <v>41.86</v>
      </c>
      <c r="T7123" s="1">
        <v>7</v>
      </c>
      <c r="U7123" s="1">
        <v>0</v>
      </c>
      <c r="V7123" s="9">
        <v>18.837</v>
      </c>
    </row>
    <row r="7124" spans="1:22" ht="14.25" customHeight="1" x14ac:dyDescent="0.3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6">
        <v>141.96</v>
      </c>
      <c r="T7124" s="1">
        <v>2</v>
      </c>
      <c r="U7124" s="1">
        <v>0</v>
      </c>
      <c r="V7124" s="9">
        <v>41.168399999999991</v>
      </c>
    </row>
    <row r="7125" spans="1:22" ht="14.25" customHeight="1" x14ac:dyDescent="0.3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6">
        <v>10.02</v>
      </c>
      <c r="T7125" s="1">
        <v>3</v>
      </c>
      <c r="U7125" s="1">
        <v>0</v>
      </c>
      <c r="V7125" s="9">
        <v>4.4088000000000012</v>
      </c>
    </row>
    <row r="7126" spans="1:22" ht="14.25" customHeight="1" x14ac:dyDescent="0.3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6">
        <v>144.12</v>
      </c>
      <c r="T7126" s="1">
        <v>3</v>
      </c>
      <c r="U7126" s="1">
        <v>0</v>
      </c>
      <c r="V7126" s="9">
        <v>69.177599999999984</v>
      </c>
    </row>
    <row r="7127" spans="1:22" ht="14.25" customHeight="1" x14ac:dyDescent="0.3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6">
        <v>17.940000000000001</v>
      </c>
      <c r="T7127" s="1">
        <v>3</v>
      </c>
      <c r="U7127" s="1">
        <v>0</v>
      </c>
      <c r="V7127" s="9">
        <v>8.7906000000000013</v>
      </c>
    </row>
    <row r="7128" spans="1:22" ht="14.25" customHeight="1" x14ac:dyDescent="0.3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6">
        <v>13.89</v>
      </c>
      <c r="T7128" s="1">
        <v>3</v>
      </c>
      <c r="U7128" s="1">
        <v>0</v>
      </c>
      <c r="V7128" s="9">
        <v>4.5836999999999994</v>
      </c>
    </row>
    <row r="7129" spans="1:22" ht="14.25" customHeight="1" x14ac:dyDescent="0.3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6">
        <v>16.45</v>
      </c>
      <c r="T7129" s="1">
        <v>5</v>
      </c>
      <c r="U7129" s="1">
        <v>0</v>
      </c>
      <c r="V7129" s="9">
        <v>7.5669999999999993</v>
      </c>
    </row>
    <row r="7130" spans="1:22" ht="14.25" customHeight="1" x14ac:dyDescent="0.3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6">
        <v>19.920000000000002</v>
      </c>
      <c r="T7130" s="1">
        <v>4</v>
      </c>
      <c r="U7130" s="1">
        <v>0</v>
      </c>
      <c r="V7130" s="9">
        <v>6.573599999999999</v>
      </c>
    </row>
    <row r="7131" spans="1:22" ht="14.25" customHeight="1" x14ac:dyDescent="0.3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6">
        <v>35.167999999999999</v>
      </c>
      <c r="T7131" s="1">
        <v>4</v>
      </c>
      <c r="U7131" s="1">
        <v>0.2</v>
      </c>
      <c r="V7131" s="9">
        <v>8.3524000000000012</v>
      </c>
    </row>
    <row r="7132" spans="1:22" ht="14.25" customHeight="1" x14ac:dyDescent="0.3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6">
        <v>123.08799999999999</v>
      </c>
      <c r="T7132" s="1">
        <v>7</v>
      </c>
      <c r="U7132" s="1">
        <v>0.2</v>
      </c>
      <c r="V7132" s="9">
        <v>40.003599999999999</v>
      </c>
    </row>
    <row r="7133" spans="1:22" ht="14.25" customHeight="1" x14ac:dyDescent="0.3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6">
        <v>257.94</v>
      </c>
      <c r="T7133" s="1">
        <v>3</v>
      </c>
      <c r="U7133" s="1">
        <v>0</v>
      </c>
      <c r="V7133" s="9">
        <v>67.064400000000006</v>
      </c>
    </row>
    <row r="7134" spans="1:22" ht="14.25" customHeight="1" x14ac:dyDescent="0.3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6">
        <v>1879.96</v>
      </c>
      <c r="T7134" s="1">
        <v>4</v>
      </c>
      <c r="U7134" s="1">
        <v>0</v>
      </c>
      <c r="V7134" s="9">
        <v>545.18839999999977</v>
      </c>
    </row>
    <row r="7135" spans="1:22" ht="14.25" customHeight="1" x14ac:dyDescent="0.3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6">
        <v>27.46</v>
      </c>
      <c r="T7135" s="1">
        <v>2</v>
      </c>
      <c r="U7135" s="1">
        <v>0</v>
      </c>
      <c r="V7135" s="9">
        <v>9.8856000000000002</v>
      </c>
    </row>
    <row r="7136" spans="1:22" ht="14.25" customHeight="1" x14ac:dyDescent="0.3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6">
        <v>89.98</v>
      </c>
      <c r="T7136" s="1">
        <v>2</v>
      </c>
      <c r="U7136" s="1">
        <v>0</v>
      </c>
      <c r="V7136" s="9">
        <v>43.190399999999997</v>
      </c>
    </row>
    <row r="7137" spans="1:22" ht="14.25" customHeight="1" x14ac:dyDescent="0.3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6">
        <v>828.59999999999991</v>
      </c>
      <c r="T7137" s="1">
        <v>3</v>
      </c>
      <c r="U7137" s="1">
        <v>0</v>
      </c>
      <c r="V7137" s="9">
        <v>240.29399999999995</v>
      </c>
    </row>
    <row r="7138" spans="1:22" ht="14.25" customHeight="1" x14ac:dyDescent="0.3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6">
        <v>7.2300000000000022</v>
      </c>
      <c r="T7138" s="1">
        <v>5</v>
      </c>
      <c r="U7138" s="1">
        <v>0.7</v>
      </c>
      <c r="V7138" s="9">
        <v>-5.7840000000000007</v>
      </c>
    </row>
    <row r="7139" spans="1:22" ht="14.25" customHeight="1" x14ac:dyDescent="0.3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6">
        <v>17.440000000000001</v>
      </c>
      <c r="T7139" s="1">
        <v>2</v>
      </c>
      <c r="U7139" s="1">
        <v>0.2</v>
      </c>
      <c r="V7139" s="9">
        <v>1.3079999999999989</v>
      </c>
    </row>
    <row r="7140" spans="1:22" ht="14.25" customHeight="1" x14ac:dyDescent="0.3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6">
        <v>62.88000000000001</v>
      </c>
      <c r="T7140" s="1">
        <v>4</v>
      </c>
      <c r="U7140" s="1">
        <v>0.7</v>
      </c>
      <c r="V7140" s="9">
        <v>-50.304000000000002</v>
      </c>
    </row>
    <row r="7141" spans="1:22" ht="14.25" customHeight="1" x14ac:dyDescent="0.3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6">
        <v>290.35200000000003</v>
      </c>
      <c r="T7141" s="1">
        <v>3</v>
      </c>
      <c r="U7141" s="1">
        <v>0.2</v>
      </c>
      <c r="V7141" s="9">
        <v>-36.294000000000011</v>
      </c>
    </row>
    <row r="7142" spans="1:22" ht="14.25" customHeight="1" x14ac:dyDescent="0.3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6">
        <v>113.52</v>
      </c>
      <c r="T7142" s="1">
        <v>4</v>
      </c>
      <c r="U7142" s="1">
        <v>0</v>
      </c>
      <c r="V7142" s="9">
        <v>46.543199999999999</v>
      </c>
    </row>
    <row r="7143" spans="1:22" ht="14.25" customHeight="1" x14ac:dyDescent="0.3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6">
        <v>135.29999999999998</v>
      </c>
      <c r="T7143" s="1">
        <v>5</v>
      </c>
      <c r="U7143" s="1">
        <v>0</v>
      </c>
      <c r="V7143" s="9">
        <v>37.883999999999993</v>
      </c>
    </row>
    <row r="7144" spans="1:22" ht="14.25" customHeight="1" x14ac:dyDescent="0.3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6">
        <v>111.15</v>
      </c>
      <c r="T7144" s="1">
        <v>5</v>
      </c>
      <c r="U7144" s="1">
        <v>0</v>
      </c>
      <c r="V7144" s="9">
        <v>48.906000000000006</v>
      </c>
    </row>
    <row r="7145" spans="1:22" ht="14.25" customHeight="1" x14ac:dyDescent="0.3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6">
        <v>776.84999999999991</v>
      </c>
      <c r="T7145" s="1">
        <v>5</v>
      </c>
      <c r="U7145" s="1">
        <v>0.4</v>
      </c>
      <c r="V7145" s="9">
        <v>-181.26499999999999</v>
      </c>
    </row>
    <row r="7146" spans="1:22" ht="14.25" customHeight="1" x14ac:dyDescent="0.3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6">
        <v>12.294</v>
      </c>
      <c r="T7146" s="1">
        <v>1</v>
      </c>
      <c r="U7146" s="1">
        <v>0.7</v>
      </c>
      <c r="V7146" s="9">
        <v>-8.6057999999999986</v>
      </c>
    </row>
    <row r="7147" spans="1:22" ht="14.25" customHeight="1" x14ac:dyDescent="0.3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6">
        <v>154.76400000000001</v>
      </c>
      <c r="T7147" s="1">
        <v>3</v>
      </c>
      <c r="U7147" s="1">
        <v>0.4</v>
      </c>
      <c r="V7147" s="9">
        <v>-46.429200000000023</v>
      </c>
    </row>
    <row r="7148" spans="1:22" ht="14.25" customHeight="1" x14ac:dyDescent="0.3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6">
        <v>43.28</v>
      </c>
      <c r="T7148" s="1">
        <v>1</v>
      </c>
      <c r="U7148" s="1">
        <v>0.2</v>
      </c>
      <c r="V7148" s="9">
        <v>3.2460000000000022</v>
      </c>
    </row>
    <row r="7149" spans="1:22" ht="14.25" customHeight="1" x14ac:dyDescent="0.3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6">
        <v>92.94</v>
      </c>
      <c r="T7149" s="1">
        <v>3</v>
      </c>
      <c r="U7149" s="1">
        <v>0</v>
      </c>
      <c r="V7149" s="9">
        <v>41.822999999999993</v>
      </c>
    </row>
    <row r="7150" spans="1:22" ht="14.25" customHeight="1" x14ac:dyDescent="0.3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6">
        <v>52.56</v>
      </c>
      <c r="T7150" s="1">
        <v>3</v>
      </c>
      <c r="U7150" s="1">
        <v>0</v>
      </c>
      <c r="V7150" s="9">
        <v>18.396000000000001</v>
      </c>
    </row>
    <row r="7151" spans="1:22" ht="14.25" customHeight="1" x14ac:dyDescent="0.3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6">
        <v>971.88000000000011</v>
      </c>
      <c r="T7151" s="1">
        <v>3</v>
      </c>
      <c r="U7151" s="1">
        <v>0.2</v>
      </c>
      <c r="V7151" s="9">
        <v>109.33649999999994</v>
      </c>
    </row>
    <row r="7152" spans="1:22" ht="14.25" customHeight="1" x14ac:dyDescent="0.3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6">
        <v>141.96</v>
      </c>
      <c r="T7152" s="1">
        <v>2</v>
      </c>
      <c r="U7152" s="1">
        <v>0</v>
      </c>
      <c r="V7152" s="9">
        <v>35.490000000000009</v>
      </c>
    </row>
    <row r="7153" spans="1:22" ht="14.25" customHeight="1" x14ac:dyDescent="0.3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6">
        <v>182.55</v>
      </c>
      <c r="T7153" s="1">
        <v>2</v>
      </c>
      <c r="U7153" s="1">
        <v>0.5</v>
      </c>
      <c r="V7153" s="9">
        <v>-135.08699999999999</v>
      </c>
    </row>
    <row r="7154" spans="1:22" ht="14.25" customHeight="1" x14ac:dyDescent="0.3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6">
        <v>88.768000000000001</v>
      </c>
      <c r="T7154" s="1">
        <v>2</v>
      </c>
      <c r="U7154" s="1">
        <v>0.2</v>
      </c>
      <c r="V7154" s="9">
        <v>31.068799999999996</v>
      </c>
    </row>
    <row r="7155" spans="1:22" ht="14.25" customHeight="1" x14ac:dyDescent="0.3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6">
        <v>53.087999999999994</v>
      </c>
      <c r="T7155" s="1">
        <v>7</v>
      </c>
      <c r="U7155" s="1">
        <v>0.8</v>
      </c>
      <c r="V7155" s="9">
        <v>-108.8304</v>
      </c>
    </row>
    <row r="7156" spans="1:22" ht="14.25" customHeight="1" x14ac:dyDescent="0.3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6">
        <v>275.88</v>
      </c>
      <c r="T7156" s="1">
        <v>6</v>
      </c>
      <c r="U7156" s="1">
        <v>0</v>
      </c>
      <c r="V7156" s="9">
        <v>46.899599999999964</v>
      </c>
    </row>
    <row r="7157" spans="1:22" ht="14.25" customHeight="1" x14ac:dyDescent="0.3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6">
        <v>157.89999999999998</v>
      </c>
      <c r="T7157" s="1">
        <v>5</v>
      </c>
      <c r="U7157" s="1">
        <v>0</v>
      </c>
      <c r="V7157" s="9">
        <v>74.212999999999994</v>
      </c>
    </row>
    <row r="7158" spans="1:22" ht="14.25" customHeight="1" x14ac:dyDescent="0.3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6">
        <v>4.91</v>
      </c>
      <c r="T7158" s="1">
        <v>1</v>
      </c>
      <c r="U7158" s="1">
        <v>0</v>
      </c>
      <c r="V7158" s="9">
        <v>2.4058999999999999</v>
      </c>
    </row>
    <row r="7159" spans="1:22" ht="14.25" customHeight="1" x14ac:dyDescent="0.3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6">
        <v>87.92</v>
      </c>
      <c r="T7159" s="1">
        <v>4</v>
      </c>
      <c r="U7159" s="1">
        <v>0</v>
      </c>
      <c r="V7159" s="9">
        <v>0.87919999999999732</v>
      </c>
    </row>
    <row r="7160" spans="1:22" ht="14.25" customHeight="1" x14ac:dyDescent="0.3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6">
        <v>5.98</v>
      </c>
      <c r="T7160" s="1">
        <v>1</v>
      </c>
      <c r="U7160" s="1">
        <v>0</v>
      </c>
      <c r="V7160" s="9">
        <v>2.9302000000000001</v>
      </c>
    </row>
    <row r="7161" spans="1:22" ht="14.25" customHeight="1" x14ac:dyDescent="0.3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6">
        <v>222.38400000000001</v>
      </c>
      <c r="T7161" s="1">
        <v>2</v>
      </c>
      <c r="U7161" s="1">
        <v>0.2</v>
      </c>
      <c r="V7161" s="9">
        <v>16.678799999999995</v>
      </c>
    </row>
    <row r="7162" spans="1:22" ht="14.25" customHeight="1" x14ac:dyDescent="0.3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6">
        <v>16</v>
      </c>
      <c r="T7162" s="1">
        <v>4</v>
      </c>
      <c r="U7162" s="1">
        <v>0.2</v>
      </c>
      <c r="V7162" s="9">
        <v>5.6</v>
      </c>
    </row>
    <row r="7163" spans="1:22" ht="14.25" customHeight="1" x14ac:dyDescent="0.3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6">
        <v>21.84</v>
      </c>
      <c r="T7163" s="1">
        <v>3</v>
      </c>
      <c r="U7163" s="1">
        <v>0</v>
      </c>
      <c r="V7163" s="9">
        <v>10.92</v>
      </c>
    </row>
    <row r="7164" spans="1:22" ht="14.25" customHeight="1" x14ac:dyDescent="0.3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6">
        <v>15.600000000000001</v>
      </c>
      <c r="T7164" s="1">
        <v>5</v>
      </c>
      <c r="U7164" s="1">
        <v>0</v>
      </c>
      <c r="V7164" s="9">
        <v>7.6440000000000001</v>
      </c>
    </row>
    <row r="7165" spans="1:22" ht="14.25" customHeight="1" x14ac:dyDescent="0.3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6">
        <v>247.84</v>
      </c>
      <c r="T7165" s="1">
        <v>8</v>
      </c>
      <c r="U7165" s="1">
        <v>0</v>
      </c>
      <c r="V7165" s="9">
        <v>121.44159999999999</v>
      </c>
    </row>
    <row r="7166" spans="1:22" ht="14.25" customHeight="1" x14ac:dyDescent="0.3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6">
        <v>9.9120000000000008</v>
      </c>
      <c r="T7166" s="1">
        <v>3</v>
      </c>
      <c r="U7166" s="1">
        <v>0.2</v>
      </c>
      <c r="V7166" s="9">
        <v>3.3452999999999995</v>
      </c>
    </row>
    <row r="7167" spans="1:22" ht="14.25" customHeight="1" x14ac:dyDescent="0.3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6">
        <v>69.52</v>
      </c>
      <c r="T7167" s="1">
        <v>2</v>
      </c>
      <c r="U7167" s="1">
        <v>0</v>
      </c>
      <c r="V7167" s="9">
        <v>17.379999999999995</v>
      </c>
    </row>
    <row r="7168" spans="1:22" ht="14.25" customHeight="1" x14ac:dyDescent="0.3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6">
        <v>11.52</v>
      </c>
      <c r="T7168" s="1">
        <v>4</v>
      </c>
      <c r="U7168" s="1">
        <v>0</v>
      </c>
      <c r="V7168" s="9">
        <v>3.2256</v>
      </c>
    </row>
    <row r="7169" spans="1:22" ht="14.25" customHeight="1" x14ac:dyDescent="0.3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6">
        <v>717.72</v>
      </c>
      <c r="T7169" s="1">
        <v>3</v>
      </c>
      <c r="U7169" s="1">
        <v>0.2</v>
      </c>
      <c r="V7169" s="9">
        <v>71.77200000000002</v>
      </c>
    </row>
    <row r="7170" spans="1:22" ht="14.25" customHeight="1" x14ac:dyDescent="0.3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6">
        <v>236.5</v>
      </c>
      <c r="T7170" s="1">
        <v>10</v>
      </c>
      <c r="U7170" s="1">
        <v>0</v>
      </c>
      <c r="V7170" s="9">
        <v>68.584999999999994</v>
      </c>
    </row>
    <row r="7171" spans="1:22" ht="14.25" customHeight="1" x14ac:dyDescent="0.3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6">
        <v>170.35200000000003</v>
      </c>
      <c r="T7171" s="1">
        <v>3</v>
      </c>
      <c r="U7171" s="1">
        <v>0.2</v>
      </c>
      <c r="V7171" s="9">
        <v>19.164599999999979</v>
      </c>
    </row>
    <row r="7172" spans="1:22" ht="14.25" customHeight="1" x14ac:dyDescent="0.3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6">
        <v>145.76400000000001</v>
      </c>
      <c r="T7172" s="1">
        <v>2</v>
      </c>
      <c r="U7172" s="1">
        <v>0.1</v>
      </c>
      <c r="V7172" s="9">
        <v>3.2392000000000074</v>
      </c>
    </row>
    <row r="7173" spans="1:22" ht="14.25" customHeight="1" x14ac:dyDescent="0.3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6">
        <v>107.97</v>
      </c>
      <c r="T7173" s="1">
        <v>3</v>
      </c>
      <c r="U7173" s="1">
        <v>0</v>
      </c>
      <c r="V7173" s="9">
        <v>22.6737</v>
      </c>
    </row>
    <row r="7174" spans="1:22" ht="14.25" customHeight="1" x14ac:dyDescent="0.3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6">
        <v>143.96</v>
      </c>
      <c r="T7174" s="1">
        <v>5</v>
      </c>
      <c r="U7174" s="1">
        <v>0.2</v>
      </c>
      <c r="V7174" s="9">
        <v>1.7995000000000019</v>
      </c>
    </row>
    <row r="7175" spans="1:22" ht="14.25" customHeight="1" x14ac:dyDescent="0.3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6">
        <v>2399.96</v>
      </c>
      <c r="T7175" s="1">
        <v>5</v>
      </c>
      <c r="U7175" s="1">
        <v>0.2</v>
      </c>
      <c r="V7175" s="9">
        <v>569.99050000000011</v>
      </c>
    </row>
    <row r="7176" spans="1:22" ht="14.25" customHeight="1" x14ac:dyDescent="0.3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6">
        <v>74.352000000000004</v>
      </c>
      <c r="T7176" s="1">
        <v>3</v>
      </c>
      <c r="U7176" s="1">
        <v>0.2</v>
      </c>
      <c r="V7176" s="9">
        <v>23.234999999999992</v>
      </c>
    </row>
    <row r="7177" spans="1:22" ht="14.25" customHeight="1" x14ac:dyDescent="0.3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6">
        <v>87.167999999999978</v>
      </c>
      <c r="T7177" s="1">
        <v>8</v>
      </c>
      <c r="U7177" s="1">
        <v>0.8</v>
      </c>
      <c r="V7177" s="9">
        <v>-226.63679999999999</v>
      </c>
    </row>
    <row r="7178" spans="1:22" ht="14.25" customHeight="1" x14ac:dyDescent="0.3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6">
        <v>32.231999999999999</v>
      </c>
      <c r="T7178" s="1">
        <v>3</v>
      </c>
      <c r="U7178" s="1">
        <v>0.2</v>
      </c>
      <c r="V7178" s="9">
        <v>2.4173999999999989</v>
      </c>
    </row>
    <row r="7179" spans="1:22" ht="14.25" customHeight="1" x14ac:dyDescent="0.3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6">
        <v>2.2020000000000004</v>
      </c>
      <c r="T7179" s="1">
        <v>2</v>
      </c>
      <c r="U7179" s="1">
        <v>0.7</v>
      </c>
      <c r="V7179" s="9">
        <v>-1.5413999999999999</v>
      </c>
    </row>
    <row r="7180" spans="1:22" ht="14.25" customHeight="1" x14ac:dyDescent="0.3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6">
        <v>9.3960000000000008</v>
      </c>
      <c r="T7180" s="1">
        <v>3</v>
      </c>
      <c r="U7180" s="1">
        <v>0.7</v>
      </c>
      <c r="V7180" s="9">
        <v>-7.5167999999999964</v>
      </c>
    </row>
    <row r="7181" spans="1:22" ht="14.25" customHeight="1" x14ac:dyDescent="0.3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6">
        <v>89.97</v>
      </c>
      <c r="T7181" s="1">
        <v>3</v>
      </c>
      <c r="U7181" s="1">
        <v>0</v>
      </c>
      <c r="V7181" s="9">
        <v>25.191600000000005</v>
      </c>
    </row>
    <row r="7182" spans="1:22" ht="14.25" customHeight="1" x14ac:dyDescent="0.3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6">
        <v>12.78</v>
      </c>
      <c r="T7182" s="1">
        <v>3</v>
      </c>
      <c r="U7182" s="1">
        <v>0</v>
      </c>
      <c r="V7182" s="9">
        <v>5.2397999999999998</v>
      </c>
    </row>
    <row r="7183" spans="1:22" ht="14.25" customHeight="1" x14ac:dyDescent="0.3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6">
        <v>40</v>
      </c>
      <c r="T7183" s="1">
        <v>2</v>
      </c>
      <c r="U7183" s="1">
        <v>0.2</v>
      </c>
      <c r="V7183" s="9">
        <v>0.5</v>
      </c>
    </row>
    <row r="7184" spans="1:22" ht="14.25" customHeight="1" x14ac:dyDescent="0.3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6">
        <v>23.24</v>
      </c>
      <c r="T7184" s="1">
        <v>5</v>
      </c>
      <c r="U7184" s="1">
        <v>0.2</v>
      </c>
      <c r="V7184" s="9">
        <v>7.5529999999999982</v>
      </c>
    </row>
    <row r="7185" spans="1:22" ht="14.25" customHeight="1" x14ac:dyDescent="0.3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6">
        <v>908.82</v>
      </c>
      <c r="T7185" s="1">
        <v>9</v>
      </c>
      <c r="U7185" s="1">
        <v>0</v>
      </c>
      <c r="V7185" s="9">
        <v>227.20500000000004</v>
      </c>
    </row>
    <row r="7186" spans="1:22" ht="14.25" customHeight="1" x14ac:dyDescent="0.3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6">
        <v>5.5520000000000005</v>
      </c>
      <c r="T7186" s="1">
        <v>2</v>
      </c>
      <c r="U7186" s="1">
        <v>0.2</v>
      </c>
      <c r="V7186" s="9">
        <v>-1.0410000000000006</v>
      </c>
    </row>
    <row r="7187" spans="1:22" ht="14.25" customHeight="1" x14ac:dyDescent="0.3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6">
        <v>8.016</v>
      </c>
      <c r="T7187" s="1">
        <v>3</v>
      </c>
      <c r="U7187" s="1">
        <v>0.2</v>
      </c>
      <c r="V7187" s="9">
        <v>1.0019999999999993</v>
      </c>
    </row>
    <row r="7188" spans="1:22" ht="14.25" customHeight="1" x14ac:dyDescent="0.3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6">
        <v>74.591999999999999</v>
      </c>
      <c r="T7188" s="1">
        <v>4</v>
      </c>
      <c r="U7188" s="1">
        <v>0.3</v>
      </c>
      <c r="V7188" s="9">
        <v>-2.1312000000000033</v>
      </c>
    </row>
    <row r="7189" spans="1:22" ht="14.25" customHeight="1" x14ac:dyDescent="0.3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6">
        <v>16.784000000000002</v>
      </c>
      <c r="T7189" s="1">
        <v>2</v>
      </c>
      <c r="U7189" s="1">
        <v>0.6</v>
      </c>
      <c r="V7189" s="9">
        <v>-22.238800000000001</v>
      </c>
    </row>
    <row r="7190" spans="1:22" ht="14.25" customHeight="1" x14ac:dyDescent="0.3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6">
        <v>38.86399999999999</v>
      </c>
      <c r="T7190" s="1">
        <v>4</v>
      </c>
      <c r="U7190" s="1">
        <v>0.8</v>
      </c>
      <c r="V7190" s="9">
        <v>-99.103200000000044</v>
      </c>
    </row>
    <row r="7191" spans="1:22" ht="14.25" customHeight="1" x14ac:dyDescent="0.3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6">
        <v>203.976</v>
      </c>
      <c r="T7191" s="1">
        <v>3</v>
      </c>
      <c r="U7191" s="1">
        <v>0.2</v>
      </c>
      <c r="V7191" s="9">
        <v>25.496999999999986</v>
      </c>
    </row>
    <row r="7192" spans="1:22" ht="14.25" customHeight="1" x14ac:dyDescent="0.3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6">
        <v>674.35200000000009</v>
      </c>
      <c r="T7192" s="1">
        <v>3</v>
      </c>
      <c r="U7192" s="1">
        <v>0.2</v>
      </c>
      <c r="V7192" s="9">
        <v>-8.4294000000000153</v>
      </c>
    </row>
    <row r="7193" spans="1:22" ht="14.25" customHeight="1" x14ac:dyDescent="0.3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6">
        <v>5.3880000000000008</v>
      </c>
      <c r="T7193" s="1">
        <v>4</v>
      </c>
      <c r="U7193" s="1">
        <v>0.7</v>
      </c>
      <c r="V7193" s="9">
        <v>-4.49</v>
      </c>
    </row>
    <row r="7194" spans="1:22" ht="14.25" customHeight="1" x14ac:dyDescent="0.3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6">
        <v>30.975999999999999</v>
      </c>
      <c r="T7194" s="1">
        <v>8</v>
      </c>
      <c r="U7194" s="1">
        <v>0.2</v>
      </c>
      <c r="V7194" s="9">
        <v>5.0335999999999999</v>
      </c>
    </row>
    <row r="7195" spans="1:22" ht="14.25" customHeight="1" x14ac:dyDescent="0.3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6">
        <v>1350.1200000000001</v>
      </c>
      <c r="T7195" s="1">
        <v>6</v>
      </c>
      <c r="U7195" s="1">
        <v>0</v>
      </c>
      <c r="V7195" s="9">
        <v>175.51560000000001</v>
      </c>
    </row>
    <row r="7196" spans="1:22" ht="14.25" customHeight="1" x14ac:dyDescent="0.3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6">
        <v>15.92</v>
      </c>
      <c r="T7196" s="1">
        <v>4</v>
      </c>
      <c r="U7196" s="1">
        <v>0</v>
      </c>
      <c r="V7196" s="9">
        <v>7.4824000000000002</v>
      </c>
    </row>
    <row r="7197" spans="1:22" ht="14.25" customHeight="1" x14ac:dyDescent="0.3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6">
        <v>19.54</v>
      </c>
      <c r="T7197" s="1">
        <v>2</v>
      </c>
      <c r="U7197" s="1">
        <v>0</v>
      </c>
      <c r="V7197" s="9">
        <v>7.2297999999999991</v>
      </c>
    </row>
    <row r="7198" spans="1:22" ht="14.25" customHeight="1" x14ac:dyDescent="0.3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6">
        <v>21.400000000000002</v>
      </c>
      <c r="T7198" s="1">
        <v>5</v>
      </c>
      <c r="U7198" s="1">
        <v>0</v>
      </c>
      <c r="V7198" s="9">
        <v>6.2059999999999977</v>
      </c>
    </row>
    <row r="7199" spans="1:22" ht="14.25" customHeight="1" x14ac:dyDescent="0.3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6">
        <v>12.6</v>
      </c>
      <c r="T7199" s="1">
        <v>2</v>
      </c>
      <c r="U7199" s="1">
        <v>0</v>
      </c>
      <c r="V7199" s="9">
        <v>5.7959999999999994</v>
      </c>
    </row>
    <row r="7200" spans="1:22" ht="14.25" customHeight="1" x14ac:dyDescent="0.3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6">
        <v>11.96</v>
      </c>
      <c r="T7200" s="1">
        <v>2</v>
      </c>
      <c r="U7200" s="1">
        <v>0</v>
      </c>
      <c r="V7200" s="9">
        <v>3.1096000000000004</v>
      </c>
    </row>
    <row r="7201" spans="1:22" ht="14.25" customHeight="1" x14ac:dyDescent="0.3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6">
        <v>138</v>
      </c>
      <c r="T7201" s="1">
        <v>2</v>
      </c>
      <c r="U7201" s="1">
        <v>0</v>
      </c>
      <c r="V7201" s="9">
        <v>34.5</v>
      </c>
    </row>
    <row r="7202" spans="1:22" ht="14.25" customHeight="1" x14ac:dyDescent="0.3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6">
        <v>116.75999999999999</v>
      </c>
      <c r="T7202" s="1">
        <v>1</v>
      </c>
      <c r="U7202" s="1">
        <v>0.2</v>
      </c>
      <c r="V7202" s="9">
        <v>14.594999999999985</v>
      </c>
    </row>
    <row r="7203" spans="1:22" ht="14.25" customHeight="1" x14ac:dyDescent="0.3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6">
        <v>331.02300000000008</v>
      </c>
      <c r="T7203" s="1">
        <v>7</v>
      </c>
      <c r="U7203" s="1">
        <v>0.45</v>
      </c>
      <c r="V7203" s="9">
        <v>-114.35339999999997</v>
      </c>
    </row>
    <row r="7204" spans="1:22" ht="14.25" customHeight="1" x14ac:dyDescent="0.3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6">
        <v>756.80000000000007</v>
      </c>
      <c r="T7204" s="1">
        <v>5</v>
      </c>
      <c r="U7204" s="1">
        <v>0</v>
      </c>
      <c r="V7204" s="9">
        <v>75.679999999999978</v>
      </c>
    </row>
    <row r="7205" spans="1:22" ht="14.25" customHeight="1" x14ac:dyDescent="0.3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6">
        <v>8.7360000000000007</v>
      </c>
      <c r="T7205" s="1">
        <v>3</v>
      </c>
      <c r="U7205" s="1">
        <v>0.6</v>
      </c>
      <c r="V7205" s="9">
        <v>-4.804800000000002</v>
      </c>
    </row>
    <row r="7206" spans="1:22" ht="14.25" customHeight="1" x14ac:dyDescent="0.3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6">
        <v>6.08</v>
      </c>
      <c r="T7206" s="1">
        <v>2</v>
      </c>
      <c r="U7206" s="1">
        <v>0</v>
      </c>
      <c r="V7206" s="9">
        <v>2.0671999999999997</v>
      </c>
    </row>
    <row r="7207" spans="1:22" ht="14.25" customHeight="1" x14ac:dyDescent="0.3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6">
        <v>17.46</v>
      </c>
      <c r="T7207" s="1">
        <v>2</v>
      </c>
      <c r="U7207" s="1">
        <v>0</v>
      </c>
      <c r="V7207" s="9">
        <v>5.936399999999999</v>
      </c>
    </row>
    <row r="7208" spans="1:22" ht="14.25" customHeight="1" x14ac:dyDescent="0.3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6">
        <v>369.16</v>
      </c>
      <c r="T7208" s="1">
        <v>11</v>
      </c>
      <c r="U7208" s="1">
        <v>0.2</v>
      </c>
      <c r="V7208" s="9">
        <v>32.301500000000019</v>
      </c>
    </row>
    <row r="7209" spans="1:22" ht="14.25" customHeight="1" x14ac:dyDescent="0.3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6">
        <v>2.9120000000000004</v>
      </c>
      <c r="T7209" s="1">
        <v>2</v>
      </c>
      <c r="U7209" s="1">
        <v>0.2</v>
      </c>
      <c r="V7209" s="9">
        <v>0.90999999999999981</v>
      </c>
    </row>
    <row r="7210" spans="1:22" ht="14.25" customHeight="1" x14ac:dyDescent="0.3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6">
        <v>20.736000000000004</v>
      </c>
      <c r="T7210" s="1">
        <v>4</v>
      </c>
      <c r="U7210" s="1">
        <v>0.2</v>
      </c>
      <c r="V7210" s="9">
        <v>7.2576000000000001</v>
      </c>
    </row>
    <row r="7211" spans="1:22" ht="14.25" customHeight="1" x14ac:dyDescent="0.3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6">
        <v>9.5680000000000014</v>
      </c>
      <c r="T7211" s="1">
        <v>2</v>
      </c>
      <c r="U7211" s="1">
        <v>0.2</v>
      </c>
      <c r="V7211" s="9">
        <v>2.9899999999999993</v>
      </c>
    </row>
    <row r="7212" spans="1:22" ht="14.25" customHeight="1" x14ac:dyDescent="0.3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6">
        <v>30.18</v>
      </c>
      <c r="T7212" s="1">
        <v>3</v>
      </c>
      <c r="U7212" s="1">
        <v>0</v>
      </c>
      <c r="V7212" s="9">
        <v>13.8828</v>
      </c>
    </row>
    <row r="7213" spans="1:22" ht="14.25" customHeight="1" x14ac:dyDescent="0.3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6">
        <v>51.648000000000003</v>
      </c>
      <c r="T7213" s="1">
        <v>12</v>
      </c>
      <c r="U7213" s="1">
        <v>0.2</v>
      </c>
      <c r="V7213" s="9">
        <v>18.7224</v>
      </c>
    </row>
    <row r="7214" spans="1:22" ht="14.25" customHeight="1" x14ac:dyDescent="0.3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6">
        <v>11.231999999999999</v>
      </c>
      <c r="T7214" s="1">
        <v>3</v>
      </c>
      <c r="U7214" s="1">
        <v>0.2</v>
      </c>
      <c r="V7214" s="9">
        <v>3.9312000000000005</v>
      </c>
    </row>
    <row r="7215" spans="1:22" ht="14.25" customHeight="1" x14ac:dyDescent="0.3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6">
        <v>14.73</v>
      </c>
      <c r="T7215" s="1">
        <v>3</v>
      </c>
      <c r="U7215" s="1">
        <v>0</v>
      </c>
      <c r="V7215" s="9">
        <v>7.2176999999999998</v>
      </c>
    </row>
    <row r="7216" spans="1:22" ht="14.25" customHeight="1" x14ac:dyDescent="0.3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6">
        <v>16.399999999999999</v>
      </c>
      <c r="T7216" s="1">
        <v>5</v>
      </c>
      <c r="U7216" s="1">
        <v>0</v>
      </c>
      <c r="V7216" s="9">
        <v>4.7559999999999985</v>
      </c>
    </row>
    <row r="7217" spans="1:22" ht="14.25" customHeight="1" x14ac:dyDescent="0.3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6">
        <v>25.92</v>
      </c>
      <c r="T7217" s="1">
        <v>4</v>
      </c>
      <c r="U7217" s="1">
        <v>0</v>
      </c>
      <c r="V7217" s="9">
        <v>12.441600000000001</v>
      </c>
    </row>
    <row r="7218" spans="1:22" ht="14.25" customHeight="1" x14ac:dyDescent="0.3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6">
        <v>8.82</v>
      </c>
      <c r="T7218" s="1">
        <v>3</v>
      </c>
      <c r="U7218" s="1">
        <v>0</v>
      </c>
      <c r="V7218" s="9">
        <v>2.5577999999999994</v>
      </c>
    </row>
    <row r="7219" spans="1:22" ht="14.25" customHeight="1" x14ac:dyDescent="0.3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6">
        <v>62.496000000000009</v>
      </c>
      <c r="T7219" s="1">
        <v>2</v>
      </c>
      <c r="U7219" s="1">
        <v>0.2</v>
      </c>
      <c r="V7219" s="9">
        <v>21.873599999999996</v>
      </c>
    </row>
    <row r="7220" spans="1:22" ht="14.25" customHeight="1" x14ac:dyDescent="0.3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6">
        <v>339.96</v>
      </c>
      <c r="T7220" s="1">
        <v>4</v>
      </c>
      <c r="U7220" s="1">
        <v>0</v>
      </c>
      <c r="V7220" s="9">
        <v>122.38559999999998</v>
      </c>
    </row>
    <row r="7221" spans="1:22" ht="14.25" customHeight="1" x14ac:dyDescent="0.3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6">
        <v>49.568000000000005</v>
      </c>
      <c r="T7221" s="1">
        <v>2</v>
      </c>
      <c r="U7221" s="1">
        <v>0.2</v>
      </c>
      <c r="V7221" s="9">
        <v>17.348799999999997</v>
      </c>
    </row>
    <row r="7222" spans="1:22" ht="14.25" customHeight="1" x14ac:dyDescent="0.3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6">
        <v>274.49100000000004</v>
      </c>
      <c r="T7222" s="1">
        <v>3</v>
      </c>
      <c r="U7222" s="1">
        <v>0.7</v>
      </c>
      <c r="V7222" s="9">
        <v>-228.74250000000006</v>
      </c>
    </row>
    <row r="7223" spans="1:22" ht="14.25" customHeight="1" x14ac:dyDescent="0.3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6">
        <v>137.94</v>
      </c>
      <c r="T7223" s="1">
        <v>3</v>
      </c>
      <c r="U7223" s="1">
        <v>0</v>
      </c>
      <c r="V7223" s="9">
        <v>35.864399999999996</v>
      </c>
    </row>
    <row r="7224" spans="1:22" ht="14.25" customHeight="1" x14ac:dyDescent="0.3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6">
        <v>40.68</v>
      </c>
      <c r="T7224" s="1">
        <v>3</v>
      </c>
      <c r="U7224" s="1">
        <v>0.2</v>
      </c>
      <c r="V7224" s="9">
        <v>-7.1190000000000015</v>
      </c>
    </row>
    <row r="7225" spans="1:22" ht="14.25" customHeight="1" x14ac:dyDescent="0.3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6">
        <v>110.376</v>
      </c>
      <c r="T7225" s="1">
        <v>3</v>
      </c>
      <c r="U7225" s="1">
        <v>0.2</v>
      </c>
      <c r="V7225" s="9">
        <v>12.417299999999997</v>
      </c>
    </row>
    <row r="7226" spans="1:22" ht="14.25" customHeight="1" x14ac:dyDescent="0.3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6">
        <v>151.62</v>
      </c>
      <c r="T7226" s="1">
        <v>7</v>
      </c>
      <c r="U7226" s="1">
        <v>0</v>
      </c>
      <c r="V7226" s="9">
        <v>50.03459999999999</v>
      </c>
    </row>
    <row r="7227" spans="1:22" ht="14.25" customHeight="1" x14ac:dyDescent="0.3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6">
        <v>30.8</v>
      </c>
      <c r="T7227" s="1">
        <v>4</v>
      </c>
      <c r="U7227" s="1">
        <v>0</v>
      </c>
      <c r="V7227" s="9">
        <v>10.163999999999998</v>
      </c>
    </row>
    <row r="7228" spans="1:22" ht="14.25" customHeight="1" x14ac:dyDescent="0.3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6">
        <v>123.92000000000002</v>
      </c>
      <c r="T7228" s="1">
        <v>5</v>
      </c>
      <c r="U7228" s="1">
        <v>0.2</v>
      </c>
      <c r="V7228" s="9">
        <v>38.724999999999994</v>
      </c>
    </row>
    <row r="7229" spans="1:22" ht="14.25" customHeight="1" x14ac:dyDescent="0.3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6">
        <v>1319.8</v>
      </c>
      <c r="T7229" s="1">
        <v>5</v>
      </c>
      <c r="U7229" s="1">
        <v>0.2</v>
      </c>
      <c r="V7229" s="9">
        <v>214.4674999999998</v>
      </c>
    </row>
    <row r="7230" spans="1:22" ht="14.25" customHeight="1" x14ac:dyDescent="0.3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6">
        <v>89.712000000000018</v>
      </c>
      <c r="T7230" s="1">
        <v>6</v>
      </c>
      <c r="U7230" s="1">
        <v>0.2</v>
      </c>
      <c r="V7230" s="9">
        <v>30.277799999999992</v>
      </c>
    </row>
    <row r="7231" spans="1:22" ht="14.25" customHeight="1" x14ac:dyDescent="0.3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6">
        <v>22.830000000000002</v>
      </c>
      <c r="T7231" s="1">
        <v>3</v>
      </c>
      <c r="U7231" s="1">
        <v>0</v>
      </c>
      <c r="V7231" s="9">
        <v>10.7301</v>
      </c>
    </row>
    <row r="7232" spans="1:22" ht="14.25" customHeight="1" x14ac:dyDescent="0.3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6">
        <v>30.88</v>
      </c>
      <c r="T7232" s="1">
        <v>2</v>
      </c>
      <c r="U7232" s="1">
        <v>0</v>
      </c>
      <c r="V7232" s="9">
        <v>15.44</v>
      </c>
    </row>
    <row r="7233" spans="1:22" ht="14.25" customHeight="1" x14ac:dyDescent="0.3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6">
        <v>465.16</v>
      </c>
      <c r="T7233" s="1">
        <v>2</v>
      </c>
      <c r="U7233" s="1">
        <v>0</v>
      </c>
      <c r="V7233" s="9">
        <v>120.94159999999999</v>
      </c>
    </row>
    <row r="7234" spans="1:22" ht="14.25" customHeight="1" x14ac:dyDescent="0.3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6">
        <v>27.12</v>
      </c>
      <c r="T7234" s="1">
        <v>4</v>
      </c>
      <c r="U7234" s="1">
        <v>0</v>
      </c>
      <c r="V7234" s="9">
        <v>12.475199999999999</v>
      </c>
    </row>
    <row r="7235" spans="1:22" ht="14.25" customHeight="1" x14ac:dyDescent="0.3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6">
        <v>113.6</v>
      </c>
      <c r="T7235" s="1">
        <v>8</v>
      </c>
      <c r="U7235" s="1">
        <v>0</v>
      </c>
      <c r="V7235" s="9">
        <v>44.304000000000002</v>
      </c>
    </row>
    <row r="7236" spans="1:22" ht="14.25" customHeight="1" x14ac:dyDescent="0.3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6">
        <v>12.96</v>
      </c>
      <c r="T7236" s="1">
        <v>2</v>
      </c>
      <c r="U7236" s="1">
        <v>0</v>
      </c>
      <c r="V7236" s="9">
        <v>6.3504000000000005</v>
      </c>
    </row>
    <row r="7237" spans="1:22" ht="14.25" customHeight="1" x14ac:dyDescent="0.3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6">
        <v>69.456000000000003</v>
      </c>
      <c r="T7237" s="1">
        <v>2</v>
      </c>
      <c r="U7237" s="1">
        <v>0.2</v>
      </c>
      <c r="V7237" s="9">
        <v>22.573199999999996</v>
      </c>
    </row>
    <row r="7238" spans="1:22" ht="14.25" customHeight="1" x14ac:dyDescent="0.3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6">
        <v>8.64</v>
      </c>
      <c r="T7238" s="1">
        <v>3</v>
      </c>
      <c r="U7238" s="1">
        <v>0</v>
      </c>
      <c r="V7238" s="9">
        <v>2.4192</v>
      </c>
    </row>
    <row r="7239" spans="1:22" ht="14.25" customHeight="1" x14ac:dyDescent="0.3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6">
        <v>341.99100000000004</v>
      </c>
      <c r="T7239" s="1">
        <v>3</v>
      </c>
      <c r="U7239" s="1">
        <v>0.7</v>
      </c>
      <c r="V7239" s="9">
        <v>-319.19159999999999</v>
      </c>
    </row>
    <row r="7240" spans="1:22" ht="14.25" customHeight="1" x14ac:dyDescent="0.3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6">
        <v>43.96</v>
      </c>
      <c r="T7240" s="1">
        <v>7</v>
      </c>
      <c r="U7240" s="1">
        <v>0</v>
      </c>
      <c r="V7240" s="9">
        <v>18.463200000000004</v>
      </c>
    </row>
    <row r="7241" spans="1:22" ht="14.25" customHeight="1" x14ac:dyDescent="0.3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6">
        <v>39.76</v>
      </c>
      <c r="T7241" s="1">
        <v>7</v>
      </c>
      <c r="U7241" s="1">
        <v>0</v>
      </c>
      <c r="V7241" s="9">
        <v>18.687199999999997</v>
      </c>
    </row>
    <row r="7242" spans="1:22" ht="14.25" customHeight="1" x14ac:dyDescent="0.3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6">
        <v>66.36</v>
      </c>
      <c r="T7242" s="1">
        <v>7</v>
      </c>
      <c r="U7242" s="1">
        <v>0</v>
      </c>
      <c r="V7242" s="9">
        <v>26.544000000000004</v>
      </c>
    </row>
    <row r="7243" spans="1:22" ht="14.25" customHeight="1" x14ac:dyDescent="0.3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6">
        <v>92.88000000000001</v>
      </c>
      <c r="T7243" s="1">
        <v>6</v>
      </c>
      <c r="U7243" s="1">
        <v>0.2</v>
      </c>
      <c r="V7243" s="9">
        <v>30.185999999999996</v>
      </c>
    </row>
    <row r="7244" spans="1:22" ht="14.25" customHeight="1" x14ac:dyDescent="0.3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6">
        <v>24.14</v>
      </c>
      <c r="T7244" s="1">
        <v>2</v>
      </c>
      <c r="U7244" s="1">
        <v>0</v>
      </c>
      <c r="V7244" s="9">
        <v>7.9662000000000006</v>
      </c>
    </row>
    <row r="7245" spans="1:22" ht="14.25" customHeight="1" x14ac:dyDescent="0.3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6">
        <v>4416.174</v>
      </c>
      <c r="T7245" s="1">
        <v>9</v>
      </c>
      <c r="U7245" s="1">
        <v>0.3</v>
      </c>
      <c r="V7245" s="9">
        <v>-630.88200000000006</v>
      </c>
    </row>
    <row r="7246" spans="1:22" ht="14.25" customHeight="1" x14ac:dyDescent="0.3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6">
        <v>49.56</v>
      </c>
      <c r="T7246" s="1">
        <v>7</v>
      </c>
      <c r="U7246" s="1">
        <v>0</v>
      </c>
      <c r="V7246" s="9">
        <v>18.832800000000002</v>
      </c>
    </row>
    <row r="7247" spans="1:22" ht="14.25" customHeight="1" x14ac:dyDescent="0.3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6">
        <v>354.90000000000003</v>
      </c>
      <c r="T7247" s="1">
        <v>5</v>
      </c>
      <c r="U7247" s="1">
        <v>0</v>
      </c>
      <c r="V7247" s="9">
        <v>17.744999999999962</v>
      </c>
    </row>
    <row r="7248" spans="1:22" ht="14.25" customHeight="1" x14ac:dyDescent="0.3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6">
        <v>15.120000000000001</v>
      </c>
      <c r="T7248" s="1">
        <v>3</v>
      </c>
      <c r="U7248" s="1">
        <v>0.2</v>
      </c>
      <c r="V7248" s="9">
        <v>4.9139999999999988</v>
      </c>
    </row>
    <row r="7249" spans="1:22" ht="14.25" customHeight="1" x14ac:dyDescent="0.3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6">
        <v>302.45</v>
      </c>
      <c r="T7249" s="1">
        <v>5</v>
      </c>
      <c r="U7249" s="1">
        <v>0.5</v>
      </c>
      <c r="V7249" s="9">
        <v>-199.61700000000002</v>
      </c>
    </row>
    <row r="7250" spans="1:22" ht="14.25" customHeight="1" x14ac:dyDescent="0.3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6">
        <v>44.672000000000004</v>
      </c>
      <c r="T7250" s="1">
        <v>8</v>
      </c>
      <c r="U7250" s="1">
        <v>0.2</v>
      </c>
      <c r="V7250" s="9">
        <v>-10.051200000000003</v>
      </c>
    </row>
    <row r="7251" spans="1:22" ht="14.25" customHeight="1" x14ac:dyDescent="0.3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6">
        <v>119.98</v>
      </c>
      <c r="T7251" s="1">
        <v>2</v>
      </c>
      <c r="U7251" s="1">
        <v>0</v>
      </c>
      <c r="V7251" s="9">
        <v>35.994</v>
      </c>
    </row>
    <row r="7252" spans="1:22" ht="14.25" customHeight="1" x14ac:dyDescent="0.3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6">
        <v>989.97</v>
      </c>
      <c r="T7252" s="1">
        <v>3</v>
      </c>
      <c r="U7252" s="1">
        <v>0</v>
      </c>
      <c r="V7252" s="9">
        <v>395.98800000000006</v>
      </c>
    </row>
    <row r="7253" spans="1:22" ht="14.25" customHeight="1" x14ac:dyDescent="0.3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6">
        <v>9.2159999999999993</v>
      </c>
      <c r="T7253" s="1">
        <v>4</v>
      </c>
      <c r="U7253" s="1">
        <v>0.2</v>
      </c>
      <c r="V7253" s="9">
        <v>3.3408000000000002</v>
      </c>
    </row>
    <row r="7254" spans="1:22" ht="14.25" customHeight="1" x14ac:dyDescent="0.3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6">
        <v>68.52</v>
      </c>
      <c r="T7254" s="1">
        <v>3</v>
      </c>
      <c r="U7254" s="1">
        <v>0</v>
      </c>
      <c r="V7254" s="9">
        <v>31.519199999999998</v>
      </c>
    </row>
    <row r="7255" spans="1:22" ht="14.25" customHeight="1" x14ac:dyDescent="0.3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6">
        <v>364.74</v>
      </c>
      <c r="T7255" s="1">
        <v>3</v>
      </c>
      <c r="U7255" s="1">
        <v>0</v>
      </c>
      <c r="V7255" s="9">
        <v>109.42199999999997</v>
      </c>
    </row>
    <row r="7256" spans="1:22" ht="14.25" customHeight="1" x14ac:dyDescent="0.3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6">
        <v>47.400000000000006</v>
      </c>
      <c r="T7256" s="1">
        <v>5</v>
      </c>
      <c r="U7256" s="1">
        <v>0</v>
      </c>
      <c r="V7256" s="9">
        <v>21.33</v>
      </c>
    </row>
    <row r="7257" spans="1:22" ht="14.25" customHeight="1" x14ac:dyDescent="0.3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6">
        <v>49.76</v>
      </c>
      <c r="T7257" s="1">
        <v>4</v>
      </c>
      <c r="U7257" s="1">
        <v>0</v>
      </c>
      <c r="V7257" s="9">
        <v>13.9328</v>
      </c>
    </row>
    <row r="7258" spans="1:22" ht="14.25" customHeight="1" x14ac:dyDescent="0.3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6">
        <v>5.56</v>
      </c>
      <c r="T7258" s="1">
        <v>2</v>
      </c>
      <c r="U7258" s="1">
        <v>0</v>
      </c>
      <c r="V7258" s="9">
        <v>1.4455999999999998</v>
      </c>
    </row>
    <row r="7259" spans="1:22" ht="14.25" customHeight="1" x14ac:dyDescent="0.3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6">
        <v>629.09999999999991</v>
      </c>
      <c r="T7259" s="1">
        <v>6</v>
      </c>
      <c r="U7259" s="1">
        <v>0</v>
      </c>
      <c r="V7259" s="9">
        <v>301.96799999999996</v>
      </c>
    </row>
    <row r="7260" spans="1:22" ht="14.25" customHeight="1" x14ac:dyDescent="0.3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6">
        <v>14.7</v>
      </c>
      <c r="T7260" s="1">
        <v>5</v>
      </c>
      <c r="U7260" s="1">
        <v>0</v>
      </c>
      <c r="V7260" s="9">
        <v>3.9690000000000003</v>
      </c>
    </row>
    <row r="7261" spans="1:22" ht="14.25" customHeight="1" x14ac:dyDescent="0.3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6">
        <v>45.36</v>
      </c>
      <c r="T7261" s="1">
        <v>7</v>
      </c>
      <c r="U7261" s="1">
        <v>0</v>
      </c>
      <c r="V7261" s="9">
        <v>21.772800000000004</v>
      </c>
    </row>
    <row r="7262" spans="1:22" ht="14.25" customHeight="1" x14ac:dyDescent="0.3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6">
        <v>125.99</v>
      </c>
      <c r="T7262" s="1">
        <v>1</v>
      </c>
      <c r="U7262" s="1">
        <v>0</v>
      </c>
      <c r="V7262" s="9">
        <v>35.277200000000008</v>
      </c>
    </row>
    <row r="7263" spans="1:22" ht="14.25" customHeight="1" x14ac:dyDescent="0.3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6">
        <v>14.700000000000001</v>
      </c>
      <c r="T7263" s="1">
        <v>7</v>
      </c>
      <c r="U7263" s="1">
        <v>0</v>
      </c>
      <c r="V7263" s="9">
        <v>4.1160000000000005</v>
      </c>
    </row>
    <row r="7264" spans="1:22" ht="14.25" customHeight="1" x14ac:dyDescent="0.3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6">
        <v>32.700000000000003</v>
      </c>
      <c r="T7264" s="1">
        <v>5</v>
      </c>
      <c r="U7264" s="1">
        <v>0.4</v>
      </c>
      <c r="V7264" s="9">
        <v>-6.5399999999999991</v>
      </c>
    </row>
    <row r="7265" spans="1:22" ht="14.25" customHeight="1" x14ac:dyDescent="0.3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6">
        <v>31.680000000000003</v>
      </c>
      <c r="T7265" s="1">
        <v>4</v>
      </c>
      <c r="U7265" s="1">
        <v>0.2</v>
      </c>
      <c r="V7265" s="9">
        <v>11.087999999999997</v>
      </c>
    </row>
    <row r="7266" spans="1:22" ht="14.25" customHeight="1" x14ac:dyDescent="0.3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6">
        <v>181.86</v>
      </c>
      <c r="T7266" s="1">
        <v>7</v>
      </c>
      <c r="U7266" s="1">
        <v>0</v>
      </c>
      <c r="V7266" s="9">
        <v>50.9208</v>
      </c>
    </row>
    <row r="7267" spans="1:22" ht="14.25" customHeight="1" x14ac:dyDescent="0.3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6">
        <v>155.37199999999999</v>
      </c>
      <c r="T7267" s="1">
        <v>2</v>
      </c>
      <c r="U7267" s="1">
        <v>0.3</v>
      </c>
      <c r="V7267" s="9">
        <v>-35.513599999999997</v>
      </c>
    </row>
    <row r="7268" spans="1:22" ht="14.25" customHeight="1" x14ac:dyDescent="0.3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6">
        <v>13.428000000000003</v>
      </c>
      <c r="T7268" s="1">
        <v>3</v>
      </c>
      <c r="U7268" s="1">
        <v>0.7</v>
      </c>
      <c r="V7268" s="9">
        <v>-11.190000000000001</v>
      </c>
    </row>
    <row r="7269" spans="1:22" ht="14.25" customHeight="1" x14ac:dyDescent="0.3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6">
        <v>67.13600000000001</v>
      </c>
      <c r="T7269" s="1">
        <v>4</v>
      </c>
      <c r="U7269" s="1">
        <v>0.2</v>
      </c>
      <c r="V7269" s="9">
        <v>-0.83920000000000172</v>
      </c>
    </row>
    <row r="7270" spans="1:22" ht="14.25" customHeight="1" x14ac:dyDescent="0.3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6">
        <v>89.567999999999998</v>
      </c>
      <c r="T7270" s="1">
        <v>2</v>
      </c>
      <c r="U7270" s="1">
        <v>0.2</v>
      </c>
      <c r="V7270" s="9">
        <v>32.468400000000003</v>
      </c>
    </row>
    <row r="7271" spans="1:22" ht="14.25" customHeight="1" x14ac:dyDescent="0.3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6">
        <v>315.77600000000007</v>
      </c>
      <c r="T7271" s="1">
        <v>8</v>
      </c>
      <c r="U7271" s="1">
        <v>0.2</v>
      </c>
      <c r="V7271" s="9">
        <v>31.577600000000018</v>
      </c>
    </row>
    <row r="7272" spans="1:22" ht="14.25" customHeight="1" x14ac:dyDescent="0.3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6">
        <v>273.666</v>
      </c>
      <c r="T7272" s="1">
        <v>2</v>
      </c>
      <c r="U7272" s="1">
        <v>0.15</v>
      </c>
      <c r="V7272" s="9">
        <v>-12.878400000000013</v>
      </c>
    </row>
    <row r="7273" spans="1:22" ht="14.25" customHeight="1" x14ac:dyDescent="0.3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6">
        <v>17.48</v>
      </c>
      <c r="T7273" s="1">
        <v>4</v>
      </c>
      <c r="U7273" s="1">
        <v>0</v>
      </c>
      <c r="V7273" s="9">
        <v>4.5448000000000004</v>
      </c>
    </row>
    <row r="7274" spans="1:22" ht="14.25" customHeight="1" x14ac:dyDescent="0.3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6">
        <v>20.608000000000004</v>
      </c>
      <c r="T7274" s="1">
        <v>2</v>
      </c>
      <c r="U7274" s="1">
        <v>0.2</v>
      </c>
      <c r="V7274" s="9">
        <v>-4.3792000000000009</v>
      </c>
    </row>
    <row r="7275" spans="1:22" ht="14.25" customHeight="1" x14ac:dyDescent="0.3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6">
        <v>4.0950000000000006</v>
      </c>
      <c r="T7275" s="1">
        <v>3</v>
      </c>
      <c r="U7275" s="1">
        <v>0.7</v>
      </c>
      <c r="V7275" s="9">
        <v>-2.7300000000000004</v>
      </c>
    </row>
    <row r="7276" spans="1:22" ht="14.25" customHeight="1" x14ac:dyDescent="0.3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6">
        <v>339.96000000000004</v>
      </c>
      <c r="T7276" s="1">
        <v>5</v>
      </c>
      <c r="U7276" s="1">
        <v>0.2</v>
      </c>
      <c r="V7276" s="9">
        <v>42.494999999999948</v>
      </c>
    </row>
    <row r="7277" spans="1:22" ht="14.25" customHeight="1" x14ac:dyDescent="0.3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6">
        <v>63.980000000000004</v>
      </c>
      <c r="T7277" s="1">
        <v>7</v>
      </c>
      <c r="U7277" s="1">
        <v>0</v>
      </c>
      <c r="V7277" s="9">
        <v>21.7532</v>
      </c>
    </row>
    <row r="7278" spans="1:22" ht="14.25" customHeight="1" x14ac:dyDescent="0.3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6">
        <v>799.92000000000007</v>
      </c>
      <c r="T7278" s="1">
        <v>10</v>
      </c>
      <c r="U7278" s="1">
        <v>0.2</v>
      </c>
      <c r="V7278" s="9">
        <v>239.976</v>
      </c>
    </row>
    <row r="7279" spans="1:22" ht="14.25" customHeight="1" x14ac:dyDescent="0.3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6">
        <v>35.984000000000002</v>
      </c>
      <c r="T7279" s="1">
        <v>2</v>
      </c>
      <c r="U7279" s="1">
        <v>0.2</v>
      </c>
      <c r="V7279" s="9">
        <v>4.4979999999999958</v>
      </c>
    </row>
    <row r="7280" spans="1:22" ht="14.25" customHeight="1" x14ac:dyDescent="0.3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6">
        <v>389.97</v>
      </c>
      <c r="T7280" s="1">
        <v>3</v>
      </c>
      <c r="U7280" s="1">
        <v>0</v>
      </c>
      <c r="V7280" s="9">
        <v>132.58980000000003</v>
      </c>
    </row>
    <row r="7281" spans="1:22" ht="14.25" customHeight="1" x14ac:dyDescent="0.3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6">
        <v>185.52800000000002</v>
      </c>
      <c r="T7281" s="1">
        <v>7</v>
      </c>
      <c r="U7281" s="1">
        <v>0.2</v>
      </c>
      <c r="V7281" s="9">
        <v>48.701099999999997</v>
      </c>
    </row>
    <row r="7282" spans="1:22" ht="14.25" customHeight="1" x14ac:dyDescent="0.3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6">
        <v>2541.98</v>
      </c>
      <c r="T7282" s="1">
        <v>2</v>
      </c>
      <c r="U7282" s="1">
        <v>0</v>
      </c>
      <c r="V7282" s="9">
        <v>1270.99</v>
      </c>
    </row>
    <row r="7283" spans="1:22" ht="14.25" customHeight="1" x14ac:dyDescent="0.3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6">
        <v>599.98500000000013</v>
      </c>
      <c r="T7283" s="1">
        <v>5</v>
      </c>
      <c r="U7283" s="1">
        <v>0.7</v>
      </c>
      <c r="V7283" s="9">
        <v>-479.98799999999994</v>
      </c>
    </row>
    <row r="7284" spans="1:22" ht="14.25" customHeight="1" x14ac:dyDescent="0.3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6">
        <v>3.0359999999999996</v>
      </c>
      <c r="T7284" s="1">
        <v>3</v>
      </c>
      <c r="U7284" s="1">
        <v>0.8</v>
      </c>
      <c r="V7284" s="9">
        <v>-5.0094000000000012</v>
      </c>
    </row>
    <row r="7285" spans="1:22" ht="14.25" customHeight="1" x14ac:dyDescent="0.3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6">
        <v>25.920000000000005</v>
      </c>
      <c r="T7285" s="1">
        <v>5</v>
      </c>
      <c r="U7285" s="1">
        <v>0.2</v>
      </c>
      <c r="V7285" s="9">
        <v>3.8879999999999972</v>
      </c>
    </row>
    <row r="7286" spans="1:22" ht="14.25" customHeight="1" x14ac:dyDescent="0.3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6">
        <v>66.112000000000009</v>
      </c>
      <c r="T7286" s="1">
        <v>2</v>
      </c>
      <c r="U7286" s="1">
        <v>0.2</v>
      </c>
      <c r="V7286" s="9">
        <v>-9.0903999999999989</v>
      </c>
    </row>
    <row r="7287" spans="1:22" ht="14.25" customHeight="1" x14ac:dyDescent="0.3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6">
        <v>46.36</v>
      </c>
      <c r="T7287" s="1">
        <v>4</v>
      </c>
      <c r="U7287" s="1">
        <v>0</v>
      </c>
      <c r="V7287" s="9">
        <v>15.298799999999996</v>
      </c>
    </row>
    <row r="7288" spans="1:22" ht="14.25" customHeight="1" x14ac:dyDescent="0.3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6">
        <v>6.9</v>
      </c>
      <c r="T7288" s="1">
        <v>1</v>
      </c>
      <c r="U7288" s="1">
        <v>0</v>
      </c>
      <c r="V7288" s="9">
        <v>0.5519999999999996</v>
      </c>
    </row>
    <row r="7289" spans="1:22" ht="14.25" customHeight="1" x14ac:dyDescent="0.3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6">
        <v>57.69</v>
      </c>
      <c r="T7289" s="1">
        <v>3</v>
      </c>
      <c r="U7289" s="1">
        <v>0</v>
      </c>
      <c r="V7289" s="9">
        <v>23.652900000000002</v>
      </c>
    </row>
    <row r="7290" spans="1:22" ht="14.25" customHeight="1" x14ac:dyDescent="0.3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6">
        <v>559.71</v>
      </c>
      <c r="T7290" s="1">
        <v>3</v>
      </c>
      <c r="U7290" s="1">
        <v>0.4</v>
      </c>
      <c r="V7290" s="9">
        <v>-121.27049999999997</v>
      </c>
    </row>
    <row r="7291" spans="1:22" ht="14.25" customHeight="1" x14ac:dyDescent="0.3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6">
        <v>305.01</v>
      </c>
      <c r="T7291" s="1">
        <v>9</v>
      </c>
      <c r="U7291" s="1">
        <v>0</v>
      </c>
      <c r="V7291" s="9">
        <v>76.252499999999998</v>
      </c>
    </row>
    <row r="7292" spans="1:22" ht="14.25" customHeight="1" x14ac:dyDescent="0.3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6">
        <v>50.783999999999999</v>
      </c>
      <c r="T7292" s="1">
        <v>2</v>
      </c>
      <c r="U7292" s="1">
        <v>0.2</v>
      </c>
      <c r="V7292" s="9">
        <v>17.7744</v>
      </c>
    </row>
    <row r="7293" spans="1:22" ht="14.25" customHeight="1" x14ac:dyDescent="0.3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6">
        <v>26.01</v>
      </c>
      <c r="T7293" s="1">
        <v>9</v>
      </c>
      <c r="U7293" s="1">
        <v>0</v>
      </c>
      <c r="V7293" s="9">
        <v>12.2247</v>
      </c>
    </row>
    <row r="7294" spans="1:22" ht="14.25" customHeight="1" x14ac:dyDescent="0.3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6">
        <v>649</v>
      </c>
      <c r="T7294" s="1">
        <v>2</v>
      </c>
      <c r="U7294" s="1">
        <v>0.5</v>
      </c>
      <c r="V7294" s="9">
        <v>-272.58000000000015</v>
      </c>
    </row>
    <row r="7295" spans="1:22" ht="14.25" customHeight="1" x14ac:dyDescent="0.3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6">
        <v>59.99</v>
      </c>
      <c r="T7295" s="1">
        <v>7</v>
      </c>
      <c r="U7295" s="1">
        <v>0</v>
      </c>
      <c r="V7295" s="9">
        <v>21.596400000000003</v>
      </c>
    </row>
    <row r="7296" spans="1:22" ht="14.25" customHeight="1" x14ac:dyDescent="0.3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6">
        <v>20.239999999999998</v>
      </c>
      <c r="T7296" s="1">
        <v>1</v>
      </c>
      <c r="U7296" s="1">
        <v>0</v>
      </c>
      <c r="V7296" s="9">
        <v>7.8935999999999993</v>
      </c>
    </row>
    <row r="7297" spans="1:22" ht="14.25" customHeight="1" x14ac:dyDescent="0.3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6">
        <v>37.839999999999996</v>
      </c>
      <c r="T7297" s="1">
        <v>2</v>
      </c>
      <c r="U7297" s="1">
        <v>0.2</v>
      </c>
      <c r="V7297" s="9">
        <v>2.8380000000000027</v>
      </c>
    </row>
    <row r="7298" spans="1:22" ht="14.25" customHeight="1" x14ac:dyDescent="0.3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6">
        <v>5.4719999999999995</v>
      </c>
      <c r="T7298" s="1">
        <v>6</v>
      </c>
      <c r="U7298" s="1">
        <v>0.2</v>
      </c>
      <c r="V7298" s="9">
        <v>1.8467999999999996</v>
      </c>
    </row>
    <row r="7299" spans="1:22" ht="14.25" customHeight="1" x14ac:dyDescent="0.3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6">
        <v>77.240000000000009</v>
      </c>
      <c r="T7299" s="1">
        <v>5</v>
      </c>
      <c r="U7299" s="1">
        <v>0.2</v>
      </c>
      <c r="V7299" s="9">
        <v>7.7240000000000002</v>
      </c>
    </row>
    <row r="7300" spans="1:22" ht="14.25" customHeight="1" x14ac:dyDescent="0.3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6">
        <v>292.10000000000002</v>
      </c>
      <c r="T7300" s="1">
        <v>4</v>
      </c>
      <c r="U7300" s="1">
        <v>0.5</v>
      </c>
      <c r="V7300" s="9">
        <v>-175.26000000000005</v>
      </c>
    </row>
    <row r="7301" spans="1:22" ht="14.25" customHeight="1" x14ac:dyDescent="0.3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6">
        <v>8.5440000000000005</v>
      </c>
      <c r="T7301" s="1">
        <v>2</v>
      </c>
      <c r="U7301" s="1">
        <v>0.6</v>
      </c>
      <c r="V7301" s="9">
        <v>-7.4759999999999991</v>
      </c>
    </row>
    <row r="7302" spans="1:22" ht="14.25" customHeight="1" x14ac:dyDescent="0.3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6">
        <v>424.11599999999999</v>
      </c>
      <c r="T7302" s="1">
        <v>6</v>
      </c>
      <c r="U7302" s="1">
        <v>0.3</v>
      </c>
      <c r="V7302" s="9">
        <v>-30.293999999999983</v>
      </c>
    </row>
    <row r="7303" spans="1:22" ht="14.25" customHeight="1" x14ac:dyDescent="0.3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6">
        <v>2.8919999999999995</v>
      </c>
      <c r="T7303" s="1">
        <v>3</v>
      </c>
      <c r="U7303" s="1">
        <v>0.8</v>
      </c>
      <c r="V7303" s="9">
        <v>-4.9164000000000012</v>
      </c>
    </row>
    <row r="7304" spans="1:22" ht="14.25" customHeight="1" x14ac:dyDescent="0.3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6">
        <v>381.72</v>
      </c>
      <c r="T7304" s="1">
        <v>5</v>
      </c>
      <c r="U7304" s="1">
        <v>0.2</v>
      </c>
      <c r="V7304" s="9">
        <v>-66.801000000000045</v>
      </c>
    </row>
    <row r="7305" spans="1:22" ht="14.25" customHeight="1" x14ac:dyDescent="0.3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6">
        <v>97.184000000000012</v>
      </c>
      <c r="T7305" s="1">
        <v>2</v>
      </c>
      <c r="U7305" s="1">
        <v>0.2</v>
      </c>
      <c r="V7305" s="9">
        <v>6.0740000000000016</v>
      </c>
    </row>
    <row r="7306" spans="1:22" ht="14.25" customHeight="1" x14ac:dyDescent="0.3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6">
        <v>10.368000000000002</v>
      </c>
      <c r="T7306" s="1">
        <v>2</v>
      </c>
      <c r="U7306" s="1">
        <v>0.2</v>
      </c>
      <c r="V7306" s="9">
        <v>3.6288</v>
      </c>
    </row>
    <row r="7307" spans="1:22" ht="14.25" customHeight="1" x14ac:dyDescent="0.3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6">
        <v>890.84099999999989</v>
      </c>
      <c r="T7307" s="1">
        <v>3</v>
      </c>
      <c r="U7307" s="1">
        <v>0.3</v>
      </c>
      <c r="V7307" s="9">
        <v>-152.71559999999999</v>
      </c>
    </row>
    <row r="7308" spans="1:22" ht="14.25" customHeight="1" x14ac:dyDescent="0.3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6">
        <v>72</v>
      </c>
      <c r="T7308" s="1">
        <v>4</v>
      </c>
      <c r="U7308" s="1">
        <v>0</v>
      </c>
      <c r="V7308" s="9">
        <v>12.959999999999994</v>
      </c>
    </row>
    <row r="7309" spans="1:22" ht="14.25" customHeight="1" x14ac:dyDescent="0.3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6">
        <v>113.88800000000002</v>
      </c>
      <c r="T7309" s="1">
        <v>2</v>
      </c>
      <c r="U7309" s="1">
        <v>0.2</v>
      </c>
      <c r="V7309" s="9">
        <v>9.9651999999999994</v>
      </c>
    </row>
    <row r="7310" spans="1:22" ht="14.25" customHeight="1" x14ac:dyDescent="0.3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6">
        <v>158.13</v>
      </c>
      <c r="T7310" s="1">
        <v>3</v>
      </c>
      <c r="U7310" s="1">
        <v>0</v>
      </c>
      <c r="V7310" s="9">
        <v>77.483699999999999</v>
      </c>
    </row>
    <row r="7311" spans="1:22" ht="14.25" customHeight="1" x14ac:dyDescent="0.3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6">
        <v>14.129999999999999</v>
      </c>
      <c r="T7311" s="1">
        <v>3</v>
      </c>
      <c r="U7311" s="1">
        <v>0</v>
      </c>
      <c r="V7311" s="9">
        <v>0.70650000000000013</v>
      </c>
    </row>
    <row r="7312" spans="1:22" ht="14.25" customHeight="1" x14ac:dyDescent="0.3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6">
        <v>64.75</v>
      </c>
      <c r="T7312" s="1">
        <v>5</v>
      </c>
      <c r="U7312" s="1">
        <v>0</v>
      </c>
      <c r="V7312" s="9">
        <v>29.137499999999996</v>
      </c>
    </row>
    <row r="7313" spans="1:22" ht="14.25" customHeight="1" x14ac:dyDescent="0.3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6">
        <v>1.8720000000000003</v>
      </c>
      <c r="T7313" s="1">
        <v>2</v>
      </c>
      <c r="U7313" s="1">
        <v>0.7</v>
      </c>
      <c r="V7313" s="9">
        <v>-1.3103999999999996</v>
      </c>
    </row>
    <row r="7314" spans="1:22" ht="14.25" customHeight="1" x14ac:dyDescent="0.3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6">
        <v>11.214000000000002</v>
      </c>
      <c r="T7314" s="1">
        <v>2</v>
      </c>
      <c r="U7314" s="1">
        <v>0.7</v>
      </c>
      <c r="V7314" s="9">
        <v>-8.5974000000000004</v>
      </c>
    </row>
    <row r="7315" spans="1:22" ht="14.25" customHeight="1" x14ac:dyDescent="0.3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6">
        <v>37.375999999999998</v>
      </c>
      <c r="T7315" s="1">
        <v>8</v>
      </c>
      <c r="U7315" s="1">
        <v>0.2</v>
      </c>
      <c r="V7315" s="9">
        <v>7.4751999999999992</v>
      </c>
    </row>
    <row r="7316" spans="1:22" ht="14.25" customHeight="1" x14ac:dyDescent="0.3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6">
        <v>286.40000000000003</v>
      </c>
      <c r="T7316" s="1">
        <v>1</v>
      </c>
      <c r="U7316" s="1">
        <v>0.2</v>
      </c>
      <c r="V7316" s="9">
        <v>25.060000000000016</v>
      </c>
    </row>
    <row r="7317" spans="1:22" ht="14.25" customHeight="1" x14ac:dyDescent="0.3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6">
        <v>43.92</v>
      </c>
      <c r="T7317" s="1">
        <v>3</v>
      </c>
      <c r="U7317" s="1">
        <v>0</v>
      </c>
      <c r="V7317" s="9">
        <v>12.736799999999999</v>
      </c>
    </row>
    <row r="7318" spans="1:22" ht="14.25" customHeight="1" x14ac:dyDescent="0.3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6">
        <v>142.18199999999999</v>
      </c>
      <c r="T7318" s="1">
        <v>1</v>
      </c>
      <c r="U7318" s="1">
        <v>0.4</v>
      </c>
      <c r="V7318" s="9">
        <v>-37.915200000000027</v>
      </c>
    </row>
    <row r="7319" spans="1:22" ht="14.25" customHeight="1" x14ac:dyDescent="0.3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6">
        <v>19.608000000000001</v>
      </c>
      <c r="T7319" s="1">
        <v>3</v>
      </c>
      <c r="U7319" s="1">
        <v>0.2</v>
      </c>
      <c r="V7319" s="9">
        <v>6.6177000000000001</v>
      </c>
    </row>
    <row r="7320" spans="1:22" ht="14.25" customHeight="1" x14ac:dyDescent="0.3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6">
        <v>4.1580000000000004</v>
      </c>
      <c r="T7320" s="1">
        <v>7</v>
      </c>
      <c r="U7320" s="1">
        <v>0.7</v>
      </c>
      <c r="V7320" s="9">
        <v>-3.4649999999999999</v>
      </c>
    </row>
    <row r="7321" spans="1:22" ht="14.25" customHeight="1" x14ac:dyDescent="0.3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6">
        <v>979.95</v>
      </c>
      <c r="T7321" s="1">
        <v>5</v>
      </c>
      <c r="U7321" s="1">
        <v>0</v>
      </c>
      <c r="V7321" s="9">
        <v>264.58650000000006</v>
      </c>
    </row>
    <row r="7322" spans="1:22" ht="14.25" customHeight="1" x14ac:dyDescent="0.3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6">
        <v>135.29999999999998</v>
      </c>
      <c r="T7322" s="1">
        <v>5</v>
      </c>
      <c r="U7322" s="1">
        <v>0</v>
      </c>
      <c r="V7322" s="9">
        <v>37.883999999999993</v>
      </c>
    </row>
    <row r="7323" spans="1:22" ht="14.25" customHeight="1" x14ac:dyDescent="0.3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6">
        <v>8.9039999999999999</v>
      </c>
      <c r="T7323" s="1">
        <v>3</v>
      </c>
      <c r="U7323" s="1">
        <v>0.2</v>
      </c>
      <c r="V7323" s="9">
        <v>3.3389999999999995</v>
      </c>
    </row>
    <row r="7324" spans="1:22" ht="14.25" customHeight="1" x14ac:dyDescent="0.3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6">
        <v>100.80000000000001</v>
      </c>
      <c r="T7324" s="1">
        <v>2</v>
      </c>
      <c r="U7324" s="1">
        <v>0.2</v>
      </c>
      <c r="V7324" s="9">
        <v>21.42</v>
      </c>
    </row>
    <row r="7325" spans="1:22" ht="14.25" customHeight="1" x14ac:dyDescent="0.3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6">
        <v>41.96</v>
      </c>
      <c r="T7325" s="1">
        <v>2</v>
      </c>
      <c r="U7325" s="1">
        <v>0</v>
      </c>
      <c r="V7325" s="9">
        <v>10.909600000000001</v>
      </c>
    </row>
    <row r="7326" spans="1:22" ht="14.25" customHeight="1" x14ac:dyDescent="0.3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6">
        <v>9.4499999999999993</v>
      </c>
      <c r="T7326" s="1">
        <v>3</v>
      </c>
      <c r="U7326" s="1">
        <v>0</v>
      </c>
      <c r="V7326" s="9">
        <v>4.5359999999999996</v>
      </c>
    </row>
    <row r="7327" spans="1:22" ht="14.25" customHeight="1" x14ac:dyDescent="0.3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6">
        <v>400.79999999999995</v>
      </c>
      <c r="T7327" s="1">
        <v>5</v>
      </c>
      <c r="U7327" s="1">
        <v>0</v>
      </c>
      <c r="V7327" s="9">
        <v>112.224</v>
      </c>
    </row>
    <row r="7328" spans="1:22" ht="14.25" customHeight="1" x14ac:dyDescent="0.3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6">
        <v>28.792000000000002</v>
      </c>
      <c r="T7328" s="1">
        <v>1</v>
      </c>
      <c r="U7328" s="1">
        <v>0.2</v>
      </c>
      <c r="V7328" s="9">
        <v>10.077200000000001</v>
      </c>
    </row>
    <row r="7329" spans="1:22" ht="14.25" customHeight="1" x14ac:dyDescent="0.3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6">
        <v>111</v>
      </c>
      <c r="T7329" s="1">
        <v>2</v>
      </c>
      <c r="U7329" s="1">
        <v>0</v>
      </c>
      <c r="V7329" s="9">
        <v>14.430000000000007</v>
      </c>
    </row>
    <row r="7330" spans="1:22" ht="14.25" customHeight="1" x14ac:dyDescent="0.3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6">
        <v>1279.9680000000001</v>
      </c>
      <c r="T7330" s="1">
        <v>4</v>
      </c>
      <c r="U7330" s="1">
        <v>0.2</v>
      </c>
      <c r="V7330" s="9">
        <v>415.98959999999994</v>
      </c>
    </row>
    <row r="7331" spans="1:22" ht="14.25" customHeight="1" x14ac:dyDescent="0.3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6">
        <v>1856.19</v>
      </c>
      <c r="T7331" s="1">
        <v>7</v>
      </c>
      <c r="U7331" s="1">
        <v>0</v>
      </c>
      <c r="V7331" s="9">
        <v>334.11419999999987</v>
      </c>
    </row>
    <row r="7332" spans="1:22" ht="14.25" customHeight="1" x14ac:dyDescent="0.3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6">
        <v>22.752000000000002</v>
      </c>
      <c r="T7332" s="1">
        <v>6</v>
      </c>
      <c r="U7332" s="1">
        <v>0.6</v>
      </c>
      <c r="V7332" s="9">
        <v>-8.532</v>
      </c>
    </row>
    <row r="7333" spans="1:22" ht="14.25" customHeight="1" x14ac:dyDescent="0.3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6">
        <v>61.541999999999994</v>
      </c>
      <c r="T7333" s="1">
        <v>1</v>
      </c>
      <c r="U7333" s="1">
        <v>0.4</v>
      </c>
      <c r="V7333" s="9">
        <v>-13.334099999999999</v>
      </c>
    </row>
    <row r="7334" spans="1:22" ht="14.25" customHeight="1" x14ac:dyDescent="0.3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6">
        <v>81.438000000000017</v>
      </c>
      <c r="T7334" s="1">
        <v>7</v>
      </c>
      <c r="U7334" s="1">
        <v>0.7</v>
      </c>
      <c r="V7334" s="9">
        <v>-65.150399999999991</v>
      </c>
    </row>
    <row r="7335" spans="1:22" ht="14.25" customHeight="1" x14ac:dyDescent="0.3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6">
        <v>67.36</v>
      </c>
      <c r="T7335" s="1">
        <v>2</v>
      </c>
      <c r="U7335" s="1">
        <v>0.2</v>
      </c>
      <c r="V7335" s="9">
        <v>10.103999999999996</v>
      </c>
    </row>
    <row r="7336" spans="1:22" ht="14.25" customHeight="1" x14ac:dyDescent="0.3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6">
        <v>54.527999999999992</v>
      </c>
      <c r="T7336" s="1">
        <v>3</v>
      </c>
      <c r="U7336" s="1">
        <v>0.2</v>
      </c>
      <c r="V7336" s="9">
        <v>14.313600000000005</v>
      </c>
    </row>
    <row r="7337" spans="1:22" ht="14.25" customHeight="1" x14ac:dyDescent="0.3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6">
        <v>843.9</v>
      </c>
      <c r="T7337" s="1">
        <v>2</v>
      </c>
      <c r="U7337" s="1">
        <v>0</v>
      </c>
      <c r="V7337" s="9">
        <v>371.31600000000003</v>
      </c>
    </row>
    <row r="7338" spans="1:22" ht="14.25" customHeight="1" x14ac:dyDescent="0.3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6">
        <v>449.56800000000004</v>
      </c>
      <c r="T7338" s="1">
        <v>2</v>
      </c>
      <c r="U7338" s="1">
        <v>0.2</v>
      </c>
      <c r="V7338" s="9">
        <v>56.195999999999955</v>
      </c>
    </row>
    <row r="7339" spans="1:22" ht="14.25" customHeight="1" x14ac:dyDescent="0.3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6">
        <v>15.51</v>
      </c>
      <c r="T7339" s="1">
        <v>1</v>
      </c>
      <c r="U7339" s="1">
        <v>0</v>
      </c>
      <c r="V7339" s="9">
        <v>3.8774999999999995</v>
      </c>
    </row>
    <row r="7340" spans="1:22" ht="14.25" customHeight="1" x14ac:dyDescent="0.3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6">
        <v>192.18600000000004</v>
      </c>
      <c r="T7340" s="1">
        <v>3</v>
      </c>
      <c r="U7340" s="1">
        <v>0.1</v>
      </c>
      <c r="V7340" s="9">
        <v>36.3018</v>
      </c>
    </row>
    <row r="7341" spans="1:22" ht="14.25" customHeight="1" x14ac:dyDescent="0.3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6">
        <v>5.76</v>
      </c>
      <c r="T7341" s="1">
        <v>2</v>
      </c>
      <c r="U7341" s="1">
        <v>0</v>
      </c>
      <c r="V7341" s="9">
        <v>1.6128</v>
      </c>
    </row>
    <row r="7342" spans="1:22" ht="14.25" customHeight="1" x14ac:dyDescent="0.3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6">
        <v>67.88</v>
      </c>
      <c r="T7342" s="1">
        <v>2</v>
      </c>
      <c r="U7342" s="1">
        <v>0</v>
      </c>
      <c r="V7342" s="9">
        <v>18.327599999999997</v>
      </c>
    </row>
    <row r="7343" spans="1:22" ht="14.25" customHeight="1" x14ac:dyDescent="0.3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6">
        <v>162.88999999999999</v>
      </c>
      <c r="T7343" s="1">
        <v>13</v>
      </c>
      <c r="U7343" s="1">
        <v>0</v>
      </c>
      <c r="V7343" s="9">
        <v>76.558299999999988</v>
      </c>
    </row>
    <row r="7344" spans="1:22" ht="14.25" customHeight="1" x14ac:dyDescent="0.3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6">
        <v>25.71</v>
      </c>
      <c r="T7344" s="1">
        <v>3</v>
      </c>
      <c r="U7344" s="1">
        <v>0</v>
      </c>
      <c r="V7344" s="9">
        <v>9.2556000000000012</v>
      </c>
    </row>
    <row r="7345" spans="1:22" ht="14.25" customHeight="1" x14ac:dyDescent="0.3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6">
        <v>191.88</v>
      </c>
      <c r="T7345" s="1">
        <v>6</v>
      </c>
      <c r="U7345" s="1">
        <v>0</v>
      </c>
      <c r="V7345" s="9">
        <v>19.188000000000002</v>
      </c>
    </row>
    <row r="7346" spans="1:22" ht="14.25" customHeight="1" x14ac:dyDescent="0.3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6">
        <v>721.87500000000011</v>
      </c>
      <c r="T7346" s="1">
        <v>6</v>
      </c>
      <c r="U7346" s="1">
        <v>0.45</v>
      </c>
      <c r="V7346" s="9">
        <v>-420</v>
      </c>
    </row>
    <row r="7347" spans="1:22" ht="14.25" customHeight="1" x14ac:dyDescent="0.3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6">
        <v>73.567999999999998</v>
      </c>
      <c r="T7347" s="1">
        <v>4</v>
      </c>
      <c r="U7347" s="1">
        <v>0.2</v>
      </c>
      <c r="V7347" s="9">
        <v>-16.552799999999994</v>
      </c>
    </row>
    <row r="7348" spans="1:22" ht="14.25" customHeight="1" x14ac:dyDescent="0.3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6">
        <v>13.584000000000001</v>
      </c>
      <c r="T7348" s="1">
        <v>1</v>
      </c>
      <c r="U7348" s="1">
        <v>0.2</v>
      </c>
      <c r="V7348" s="9">
        <v>1.3584000000000001</v>
      </c>
    </row>
    <row r="7349" spans="1:22" ht="14.25" customHeight="1" x14ac:dyDescent="0.3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6">
        <v>64.784000000000006</v>
      </c>
      <c r="T7349" s="1">
        <v>1</v>
      </c>
      <c r="U7349" s="1">
        <v>0.2</v>
      </c>
      <c r="V7349" s="9">
        <v>-12.147000000000009</v>
      </c>
    </row>
    <row r="7350" spans="1:22" ht="14.25" customHeight="1" x14ac:dyDescent="0.3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6">
        <v>176.77199999999996</v>
      </c>
      <c r="T7350" s="1">
        <v>3</v>
      </c>
      <c r="U7350" s="1">
        <v>0.8</v>
      </c>
      <c r="V7350" s="9">
        <v>-459.60720000000003</v>
      </c>
    </row>
    <row r="7351" spans="1:22" ht="14.25" customHeight="1" x14ac:dyDescent="0.3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6">
        <v>38.82</v>
      </c>
      <c r="T7351" s="1">
        <v>6</v>
      </c>
      <c r="U7351" s="1">
        <v>0</v>
      </c>
      <c r="V7351" s="9">
        <v>19.41</v>
      </c>
    </row>
    <row r="7352" spans="1:22" ht="14.25" customHeight="1" x14ac:dyDescent="0.3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6">
        <v>21.9</v>
      </c>
      <c r="T7352" s="1">
        <v>5</v>
      </c>
      <c r="U7352" s="1">
        <v>0</v>
      </c>
      <c r="V7352" s="9">
        <v>10.511999999999999</v>
      </c>
    </row>
    <row r="7353" spans="1:22" ht="14.25" customHeight="1" x14ac:dyDescent="0.3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6">
        <v>111.79</v>
      </c>
      <c r="T7353" s="1">
        <v>7</v>
      </c>
      <c r="U7353" s="1">
        <v>0</v>
      </c>
      <c r="V7353" s="9">
        <v>43.598100000000002</v>
      </c>
    </row>
    <row r="7354" spans="1:22" ht="14.25" customHeight="1" x14ac:dyDescent="0.3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6">
        <v>445.44</v>
      </c>
      <c r="T7354" s="1">
        <v>8</v>
      </c>
      <c r="U7354" s="1">
        <v>0.4</v>
      </c>
      <c r="V7354" s="9">
        <v>-81.664000000000044</v>
      </c>
    </row>
    <row r="7355" spans="1:22" ht="14.25" customHeight="1" x14ac:dyDescent="0.3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6">
        <v>16.520000000000003</v>
      </c>
      <c r="T7355" s="1">
        <v>5</v>
      </c>
      <c r="U7355" s="1">
        <v>0.2</v>
      </c>
      <c r="V7355" s="9">
        <v>5.368999999999998</v>
      </c>
    </row>
    <row r="7356" spans="1:22" ht="14.25" customHeight="1" x14ac:dyDescent="0.3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6">
        <v>29.900000000000002</v>
      </c>
      <c r="T7356" s="1">
        <v>5</v>
      </c>
      <c r="U7356" s="1">
        <v>0</v>
      </c>
      <c r="V7356" s="9">
        <v>13.454999999999998</v>
      </c>
    </row>
    <row r="7357" spans="1:22" ht="14.25" customHeight="1" x14ac:dyDescent="0.3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6">
        <v>116.4</v>
      </c>
      <c r="T7357" s="1">
        <v>8</v>
      </c>
      <c r="U7357" s="1">
        <v>0</v>
      </c>
      <c r="V7357" s="9">
        <v>52.379999999999995</v>
      </c>
    </row>
    <row r="7358" spans="1:22" ht="14.25" customHeight="1" x14ac:dyDescent="0.3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6">
        <v>1.4080000000000001</v>
      </c>
      <c r="T7358" s="1">
        <v>1</v>
      </c>
      <c r="U7358" s="1">
        <v>0.2</v>
      </c>
      <c r="V7358" s="9">
        <v>0.15839999999999993</v>
      </c>
    </row>
    <row r="7359" spans="1:22" ht="14.25" customHeight="1" x14ac:dyDescent="0.3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6">
        <v>169.56800000000001</v>
      </c>
      <c r="T7359" s="1">
        <v>2</v>
      </c>
      <c r="U7359" s="1">
        <v>0.2</v>
      </c>
      <c r="V7359" s="9">
        <v>0</v>
      </c>
    </row>
    <row r="7360" spans="1:22" ht="14.25" customHeight="1" x14ac:dyDescent="0.3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6">
        <v>251.96399999999994</v>
      </c>
      <c r="T7360" s="1">
        <v>6</v>
      </c>
      <c r="U7360" s="1">
        <v>0.4</v>
      </c>
      <c r="V7360" s="9">
        <v>-50.392799999999994</v>
      </c>
    </row>
    <row r="7361" spans="1:22" ht="14.25" customHeight="1" x14ac:dyDescent="0.3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6">
        <v>523.76400000000001</v>
      </c>
      <c r="T7361" s="1">
        <v>3</v>
      </c>
      <c r="U7361" s="1">
        <v>0.4</v>
      </c>
      <c r="V7361" s="9">
        <v>-192.04680000000008</v>
      </c>
    </row>
    <row r="7362" spans="1:22" ht="14.25" customHeight="1" x14ac:dyDescent="0.3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6">
        <v>19.440000000000001</v>
      </c>
      <c r="T7362" s="1">
        <v>3</v>
      </c>
      <c r="U7362" s="1">
        <v>0</v>
      </c>
      <c r="V7362" s="9">
        <v>9.3312000000000008</v>
      </c>
    </row>
    <row r="7363" spans="1:22" ht="14.25" customHeight="1" x14ac:dyDescent="0.3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6">
        <v>194.35200000000003</v>
      </c>
      <c r="T7363" s="1">
        <v>3</v>
      </c>
      <c r="U7363" s="1">
        <v>0.2</v>
      </c>
      <c r="V7363" s="9">
        <v>-36.441000000000031</v>
      </c>
    </row>
    <row r="7364" spans="1:22" ht="14.25" customHeight="1" x14ac:dyDescent="0.3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6">
        <v>36.624000000000002</v>
      </c>
      <c r="T7364" s="1">
        <v>3</v>
      </c>
      <c r="U7364" s="1">
        <v>0.2</v>
      </c>
      <c r="V7364" s="9">
        <v>13.734</v>
      </c>
    </row>
    <row r="7365" spans="1:22" ht="14.25" customHeight="1" x14ac:dyDescent="0.3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6">
        <v>340.18200000000002</v>
      </c>
      <c r="T7365" s="1">
        <v>3</v>
      </c>
      <c r="U7365" s="1">
        <v>0.4</v>
      </c>
      <c r="V7365" s="9">
        <v>-73.706100000000021</v>
      </c>
    </row>
    <row r="7366" spans="1:22" ht="14.25" customHeight="1" x14ac:dyDescent="0.3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6">
        <v>12.672000000000001</v>
      </c>
      <c r="T7366" s="1">
        <v>8</v>
      </c>
      <c r="U7366" s="1">
        <v>0.2</v>
      </c>
      <c r="V7366" s="9">
        <v>2.6927999999999992</v>
      </c>
    </row>
    <row r="7367" spans="1:22" ht="14.25" customHeight="1" x14ac:dyDescent="0.3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6">
        <v>6.8880000000000017</v>
      </c>
      <c r="T7367" s="1">
        <v>2</v>
      </c>
      <c r="U7367" s="1">
        <v>0.7</v>
      </c>
      <c r="V7367" s="9">
        <v>-5.0511999999999997</v>
      </c>
    </row>
    <row r="7368" spans="1:22" ht="14.25" customHeight="1" x14ac:dyDescent="0.3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6">
        <v>32.544000000000004</v>
      </c>
      <c r="T7368" s="1">
        <v>2</v>
      </c>
      <c r="U7368" s="1">
        <v>0.2</v>
      </c>
      <c r="V7368" s="9">
        <v>-7.7292000000000041</v>
      </c>
    </row>
    <row r="7369" spans="1:22" ht="14.25" customHeight="1" x14ac:dyDescent="0.3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6">
        <v>347.80200000000002</v>
      </c>
      <c r="T7369" s="1">
        <v>7</v>
      </c>
      <c r="U7369" s="1">
        <v>0.3</v>
      </c>
      <c r="V7369" s="9">
        <v>-24.842999999999961</v>
      </c>
    </row>
    <row r="7370" spans="1:22" ht="14.25" customHeight="1" x14ac:dyDescent="0.3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6">
        <v>15.570000000000004</v>
      </c>
      <c r="T7370" s="1">
        <v>3</v>
      </c>
      <c r="U7370" s="1">
        <v>0.7</v>
      </c>
      <c r="V7370" s="9">
        <v>-11.936999999999998</v>
      </c>
    </row>
    <row r="7371" spans="1:22" ht="14.25" customHeight="1" x14ac:dyDescent="0.3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6">
        <v>4.6079999999999997</v>
      </c>
      <c r="T7371" s="1">
        <v>2</v>
      </c>
      <c r="U7371" s="1">
        <v>0.2</v>
      </c>
      <c r="V7371" s="9">
        <v>1.6704000000000001</v>
      </c>
    </row>
    <row r="7372" spans="1:22" ht="14.25" customHeight="1" x14ac:dyDescent="0.3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6">
        <v>257.98</v>
      </c>
      <c r="T7372" s="1">
        <v>2</v>
      </c>
      <c r="U7372" s="1">
        <v>0</v>
      </c>
      <c r="V7372" s="9">
        <v>74.8142</v>
      </c>
    </row>
    <row r="7373" spans="1:22" ht="14.25" customHeight="1" x14ac:dyDescent="0.3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6">
        <v>153.78</v>
      </c>
      <c r="T7373" s="1">
        <v>11</v>
      </c>
      <c r="U7373" s="1">
        <v>0</v>
      </c>
      <c r="V7373" s="9">
        <v>44.596199999999996</v>
      </c>
    </row>
    <row r="7374" spans="1:22" ht="14.25" customHeight="1" x14ac:dyDescent="0.3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6">
        <v>61.019999999999996</v>
      </c>
      <c r="T7374" s="1">
        <v>3</v>
      </c>
      <c r="U7374" s="1">
        <v>0</v>
      </c>
      <c r="V7374" s="9">
        <v>0.61019999999999541</v>
      </c>
    </row>
    <row r="7375" spans="1:22" ht="14.25" customHeight="1" x14ac:dyDescent="0.3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6">
        <v>110.11</v>
      </c>
      <c r="T7375" s="1">
        <v>7</v>
      </c>
      <c r="U7375" s="1">
        <v>0</v>
      </c>
      <c r="V7375" s="9">
        <v>31.931899999999988</v>
      </c>
    </row>
    <row r="7376" spans="1:22" ht="14.25" customHeight="1" x14ac:dyDescent="0.3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6">
        <v>7.89</v>
      </c>
      <c r="T7376" s="1">
        <v>1</v>
      </c>
      <c r="U7376" s="1">
        <v>0</v>
      </c>
      <c r="V7376" s="9">
        <v>3.5504999999999995</v>
      </c>
    </row>
    <row r="7377" spans="1:22" ht="14.25" customHeight="1" x14ac:dyDescent="0.3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6">
        <v>36.024000000000001</v>
      </c>
      <c r="T7377" s="1">
        <v>3</v>
      </c>
      <c r="U7377" s="1">
        <v>0.2</v>
      </c>
      <c r="V7377" s="9">
        <v>11.707799999999995</v>
      </c>
    </row>
    <row r="7378" spans="1:22" ht="14.25" customHeight="1" x14ac:dyDescent="0.3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6">
        <v>54.336000000000006</v>
      </c>
      <c r="T7378" s="1">
        <v>4</v>
      </c>
      <c r="U7378" s="1">
        <v>0.2</v>
      </c>
      <c r="V7378" s="9">
        <v>5.4336000000000002</v>
      </c>
    </row>
    <row r="7379" spans="1:22" ht="14.25" customHeight="1" x14ac:dyDescent="0.3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6">
        <v>92.52</v>
      </c>
      <c r="T7379" s="1">
        <v>6</v>
      </c>
      <c r="U7379" s="1">
        <v>0</v>
      </c>
      <c r="V7379" s="9">
        <v>24.980400000000007</v>
      </c>
    </row>
    <row r="7380" spans="1:22" ht="14.25" customHeight="1" x14ac:dyDescent="0.3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6">
        <v>10.272000000000002</v>
      </c>
      <c r="T7380" s="1">
        <v>3</v>
      </c>
      <c r="U7380" s="1">
        <v>0.2</v>
      </c>
      <c r="V7380" s="9">
        <v>1.1555999999999984</v>
      </c>
    </row>
    <row r="7381" spans="1:22" ht="14.25" customHeight="1" x14ac:dyDescent="0.3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6">
        <v>40.74</v>
      </c>
      <c r="T7381" s="1">
        <v>3</v>
      </c>
      <c r="U7381" s="1">
        <v>0</v>
      </c>
      <c r="V7381" s="9">
        <v>0.4073999999999991</v>
      </c>
    </row>
    <row r="7382" spans="1:22" ht="14.25" customHeight="1" x14ac:dyDescent="0.3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6">
        <v>14.399999999999999</v>
      </c>
      <c r="T7382" s="1">
        <v>5</v>
      </c>
      <c r="U7382" s="1">
        <v>0</v>
      </c>
      <c r="V7382" s="9">
        <v>7.056</v>
      </c>
    </row>
    <row r="7383" spans="1:22" ht="14.25" customHeight="1" x14ac:dyDescent="0.3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6">
        <v>149.94999999999999</v>
      </c>
      <c r="T7383" s="1">
        <v>5</v>
      </c>
      <c r="U7383" s="1">
        <v>0</v>
      </c>
      <c r="V7383" s="9">
        <v>41.986000000000004</v>
      </c>
    </row>
    <row r="7384" spans="1:22" ht="14.25" customHeight="1" x14ac:dyDescent="0.3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6">
        <v>16.899999999999999</v>
      </c>
      <c r="T7384" s="1">
        <v>2</v>
      </c>
      <c r="U7384" s="1">
        <v>0</v>
      </c>
      <c r="V7384" s="9">
        <v>5.0699999999999985</v>
      </c>
    </row>
    <row r="7385" spans="1:22" ht="14.25" customHeight="1" x14ac:dyDescent="0.3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6">
        <v>17.61</v>
      </c>
      <c r="T7385" s="1">
        <v>3</v>
      </c>
      <c r="U7385" s="1">
        <v>0</v>
      </c>
      <c r="V7385" s="9">
        <v>8.4527999999999999</v>
      </c>
    </row>
    <row r="7386" spans="1:22" ht="14.25" customHeight="1" x14ac:dyDescent="0.3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6">
        <v>378</v>
      </c>
      <c r="T7386" s="1">
        <v>2</v>
      </c>
      <c r="U7386" s="1">
        <v>0</v>
      </c>
      <c r="V7386" s="9">
        <v>136.07999999999998</v>
      </c>
    </row>
    <row r="7387" spans="1:22" ht="14.25" customHeight="1" x14ac:dyDescent="0.3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6">
        <v>17.64</v>
      </c>
      <c r="T7387" s="1">
        <v>3</v>
      </c>
      <c r="U7387" s="1">
        <v>0</v>
      </c>
      <c r="V7387" s="9">
        <v>8.6435999999999993</v>
      </c>
    </row>
    <row r="7388" spans="1:22" ht="14.25" customHeight="1" x14ac:dyDescent="0.3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6">
        <v>373.08</v>
      </c>
      <c r="T7388" s="1">
        <v>6</v>
      </c>
      <c r="U7388" s="1">
        <v>0</v>
      </c>
      <c r="V7388" s="9">
        <v>100.73160000000001</v>
      </c>
    </row>
    <row r="7389" spans="1:22" ht="14.25" customHeight="1" x14ac:dyDescent="0.3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6">
        <v>1336.4399999999998</v>
      </c>
      <c r="T7389" s="1">
        <v>14</v>
      </c>
      <c r="U7389" s="1">
        <v>0</v>
      </c>
      <c r="V7389" s="9">
        <v>387.56759999999986</v>
      </c>
    </row>
    <row r="7390" spans="1:22" ht="14.25" customHeight="1" x14ac:dyDescent="0.3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6">
        <v>29.97</v>
      </c>
      <c r="T7390" s="1">
        <v>3</v>
      </c>
      <c r="U7390" s="1">
        <v>0</v>
      </c>
      <c r="V7390" s="9">
        <v>0.29969999999999963</v>
      </c>
    </row>
    <row r="7391" spans="1:22" ht="14.25" customHeight="1" x14ac:dyDescent="0.3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6">
        <v>390.36799999999999</v>
      </c>
      <c r="T7391" s="1">
        <v>2</v>
      </c>
      <c r="U7391" s="1">
        <v>0.2</v>
      </c>
      <c r="V7391" s="9">
        <v>48.795999999999978</v>
      </c>
    </row>
    <row r="7392" spans="1:22" ht="14.25" customHeight="1" x14ac:dyDescent="0.3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6">
        <v>101.52000000000001</v>
      </c>
      <c r="T7392" s="1">
        <v>5</v>
      </c>
      <c r="U7392" s="1">
        <v>0.2</v>
      </c>
      <c r="V7392" s="9">
        <v>19.034999999999989</v>
      </c>
    </row>
    <row r="7393" spans="1:22" ht="14.25" customHeight="1" x14ac:dyDescent="0.3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6">
        <v>74.352000000000004</v>
      </c>
      <c r="T7393" s="1">
        <v>3</v>
      </c>
      <c r="U7393" s="1">
        <v>0.2</v>
      </c>
      <c r="V7393" s="9">
        <v>23.234999999999992</v>
      </c>
    </row>
    <row r="7394" spans="1:22" ht="14.25" customHeight="1" x14ac:dyDescent="0.3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6">
        <v>15.700000000000001</v>
      </c>
      <c r="T7394" s="1">
        <v>5</v>
      </c>
      <c r="U7394" s="1">
        <v>0</v>
      </c>
      <c r="V7394" s="9">
        <v>7.0649999999999995</v>
      </c>
    </row>
    <row r="7395" spans="1:22" ht="14.25" customHeight="1" x14ac:dyDescent="0.3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6">
        <v>59.519999999999996</v>
      </c>
      <c r="T7395" s="1">
        <v>3</v>
      </c>
      <c r="U7395" s="1">
        <v>0</v>
      </c>
      <c r="V7395" s="9">
        <v>15.475200000000001</v>
      </c>
    </row>
    <row r="7396" spans="1:22" ht="14.25" customHeight="1" x14ac:dyDescent="0.3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6">
        <v>34.4</v>
      </c>
      <c r="T7396" s="1">
        <v>5</v>
      </c>
      <c r="U7396" s="1">
        <v>0</v>
      </c>
      <c r="V7396" s="9">
        <v>15.823999999999998</v>
      </c>
    </row>
    <row r="7397" spans="1:22" ht="14.25" customHeight="1" x14ac:dyDescent="0.3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6">
        <v>313.17599999999999</v>
      </c>
      <c r="T7397" s="1">
        <v>2</v>
      </c>
      <c r="U7397" s="1">
        <v>0.4</v>
      </c>
      <c r="V7397" s="9">
        <v>-120.05080000000007</v>
      </c>
    </row>
    <row r="7398" spans="1:22" ht="14.25" customHeight="1" x14ac:dyDescent="0.3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6">
        <v>866.64599999999996</v>
      </c>
      <c r="T7398" s="1">
        <v>3</v>
      </c>
      <c r="U7398" s="1">
        <v>0.1</v>
      </c>
      <c r="V7398" s="9">
        <v>173.32919999999999</v>
      </c>
    </row>
    <row r="7399" spans="1:22" ht="14.25" customHeight="1" x14ac:dyDescent="0.3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6">
        <v>795.40800000000013</v>
      </c>
      <c r="T7399" s="1">
        <v>6</v>
      </c>
      <c r="U7399" s="1">
        <v>0.2</v>
      </c>
      <c r="V7399" s="9">
        <v>59.655599999999993</v>
      </c>
    </row>
    <row r="7400" spans="1:22" ht="14.25" customHeight="1" x14ac:dyDescent="0.3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6">
        <v>35.856000000000002</v>
      </c>
      <c r="T7400" s="1">
        <v>9</v>
      </c>
      <c r="U7400" s="1">
        <v>0.2</v>
      </c>
      <c r="V7400" s="9">
        <v>12.997800000000003</v>
      </c>
    </row>
    <row r="7401" spans="1:22" ht="14.25" customHeight="1" x14ac:dyDescent="0.3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6">
        <v>23.840000000000003</v>
      </c>
      <c r="T7401" s="1">
        <v>4</v>
      </c>
      <c r="U7401" s="1">
        <v>0.2</v>
      </c>
      <c r="V7401" s="9">
        <v>3.2779999999999987</v>
      </c>
    </row>
    <row r="7402" spans="1:22" ht="14.25" customHeight="1" x14ac:dyDescent="0.3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6">
        <v>43.13</v>
      </c>
      <c r="T7402" s="1">
        <v>1</v>
      </c>
      <c r="U7402" s="1">
        <v>0</v>
      </c>
      <c r="V7402" s="9">
        <v>14.664200000000001</v>
      </c>
    </row>
    <row r="7403" spans="1:22" ht="14.25" customHeight="1" x14ac:dyDescent="0.3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6">
        <v>30.87</v>
      </c>
      <c r="T7403" s="1">
        <v>7</v>
      </c>
      <c r="U7403" s="1">
        <v>0</v>
      </c>
      <c r="V7403" s="9">
        <v>14.200199999999999</v>
      </c>
    </row>
    <row r="7404" spans="1:22" ht="14.25" customHeight="1" x14ac:dyDescent="0.3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6">
        <v>70.12</v>
      </c>
      <c r="T7404" s="1">
        <v>4</v>
      </c>
      <c r="U7404" s="1">
        <v>0</v>
      </c>
      <c r="V7404" s="9">
        <v>21.035999999999994</v>
      </c>
    </row>
    <row r="7405" spans="1:22" ht="14.25" customHeight="1" x14ac:dyDescent="0.3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6">
        <v>509.95749999999992</v>
      </c>
      <c r="T7405" s="1">
        <v>5</v>
      </c>
      <c r="U7405" s="1">
        <v>0.15</v>
      </c>
      <c r="V7405" s="9">
        <v>41.996499999999941</v>
      </c>
    </row>
    <row r="7406" spans="1:22" ht="14.25" customHeight="1" x14ac:dyDescent="0.3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6">
        <v>122.91</v>
      </c>
      <c r="T7406" s="1">
        <v>3</v>
      </c>
      <c r="U7406" s="1">
        <v>0</v>
      </c>
      <c r="V7406" s="9">
        <v>34.414800000000007</v>
      </c>
    </row>
    <row r="7407" spans="1:22" ht="14.25" customHeight="1" x14ac:dyDescent="0.3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6">
        <v>97.567999999999998</v>
      </c>
      <c r="T7407" s="1">
        <v>2</v>
      </c>
      <c r="U7407" s="1">
        <v>0.2</v>
      </c>
      <c r="V7407" s="9">
        <v>-6.0980000000000025</v>
      </c>
    </row>
    <row r="7408" spans="1:22" ht="14.25" customHeight="1" x14ac:dyDescent="0.3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6">
        <v>722.35200000000009</v>
      </c>
      <c r="T7408" s="1">
        <v>3</v>
      </c>
      <c r="U7408" s="1">
        <v>0.2</v>
      </c>
      <c r="V7408" s="9">
        <v>81.264599999999916</v>
      </c>
    </row>
    <row r="7409" spans="1:22" ht="14.25" customHeight="1" x14ac:dyDescent="0.3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6">
        <v>11.52</v>
      </c>
      <c r="T7409" s="1">
        <v>5</v>
      </c>
      <c r="U7409" s="1">
        <v>0.2</v>
      </c>
      <c r="V7409" s="9">
        <v>4.1760000000000002</v>
      </c>
    </row>
    <row r="7410" spans="1:22" ht="14.25" customHeight="1" x14ac:dyDescent="0.3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6">
        <v>167.84</v>
      </c>
      <c r="T7410" s="1">
        <v>8</v>
      </c>
      <c r="U7410" s="1">
        <v>0</v>
      </c>
      <c r="V7410" s="9">
        <v>11.748799999999989</v>
      </c>
    </row>
    <row r="7411" spans="1:22" ht="14.25" customHeight="1" x14ac:dyDescent="0.3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6">
        <v>172.11</v>
      </c>
      <c r="T7411" s="1">
        <v>1</v>
      </c>
      <c r="U7411" s="1">
        <v>0.4</v>
      </c>
      <c r="V7411" s="9">
        <v>-94.660500000000013</v>
      </c>
    </row>
    <row r="7412" spans="1:22" ht="14.25" customHeight="1" x14ac:dyDescent="0.3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6">
        <v>99.98</v>
      </c>
      <c r="T7412" s="1">
        <v>2</v>
      </c>
      <c r="U7412" s="1">
        <v>0</v>
      </c>
      <c r="V7412" s="9">
        <v>7.9983999999999895</v>
      </c>
    </row>
    <row r="7413" spans="1:22" ht="14.25" customHeight="1" x14ac:dyDescent="0.3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6">
        <v>156.79200000000003</v>
      </c>
      <c r="T7413" s="1">
        <v>1</v>
      </c>
      <c r="U7413" s="1">
        <v>0.2</v>
      </c>
      <c r="V7413" s="9">
        <v>17.639099999999985</v>
      </c>
    </row>
    <row r="7414" spans="1:22" ht="14.25" customHeight="1" x14ac:dyDescent="0.3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6">
        <v>35.360000000000007</v>
      </c>
      <c r="T7414" s="1">
        <v>2</v>
      </c>
      <c r="U7414" s="1">
        <v>0.2</v>
      </c>
      <c r="V7414" s="9">
        <v>-3.0939999999999994</v>
      </c>
    </row>
    <row r="7415" spans="1:22" ht="14.25" customHeight="1" x14ac:dyDescent="0.3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6">
        <v>13.591999999999999</v>
      </c>
      <c r="T7415" s="1">
        <v>1</v>
      </c>
      <c r="U7415" s="1">
        <v>0.2</v>
      </c>
      <c r="V7415" s="9">
        <v>-0.33980000000000032</v>
      </c>
    </row>
    <row r="7416" spans="1:22" ht="14.25" customHeight="1" x14ac:dyDescent="0.3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6">
        <v>386.67999999999995</v>
      </c>
      <c r="T7416" s="1">
        <v>2</v>
      </c>
      <c r="U7416" s="1">
        <v>0.3</v>
      </c>
      <c r="V7416" s="9">
        <v>-5.5240000000000293</v>
      </c>
    </row>
    <row r="7417" spans="1:22" ht="14.25" customHeight="1" x14ac:dyDescent="0.3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6">
        <v>379.96000000000004</v>
      </c>
      <c r="T7417" s="1">
        <v>5</v>
      </c>
      <c r="U7417" s="1">
        <v>0.2</v>
      </c>
      <c r="V7417" s="9">
        <v>47.494999999999919</v>
      </c>
    </row>
    <row r="7418" spans="1:22" ht="14.25" customHeight="1" x14ac:dyDescent="0.3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6">
        <v>539.91</v>
      </c>
      <c r="T7418" s="1">
        <v>3</v>
      </c>
      <c r="U7418" s="1">
        <v>0.4</v>
      </c>
      <c r="V7418" s="9">
        <v>-116.98049999999998</v>
      </c>
    </row>
    <row r="7419" spans="1:22" ht="14.25" customHeight="1" x14ac:dyDescent="0.3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6">
        <v>41.240000000000009</v>
      </c>
      <c r="T7419" s="1">
        <v>5</v>
      </c>
      <c r="U7419" s="1">
        <v>0.2</v>
      </c>
      <c r="V7419" s="9">
        <v>13.918499999999998</v>
      </c>
    </row>
    <row r="7420" spans="1:22" ht="14.25" customHeight="1" x14ac:dyDescent="0.3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6">
        <v>51.897000000000013</v>
      </c>
      <c r="T7420" s="1">
        <v>1</v>
      </c>
      <c r="U7420" s="1">
        <v>0.7</v>
      </c>
      <c r="V7420" s="9">
        <v>-41.517600000000002</v>
      </c>
    </row>
    <row r="7421" spans="1:22" ht="14.25" customHeight="1" x14ac:dyDescent="0.3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6">
        <v>552.55999999999995</v>
      </c>
      <c r="T7421" s="1">
        <v>5</v>
      </c>
      <c r="U7421" s="1">
        <v>0.2</v>
      </c>
      <c r="V7421" s="9">
        <v>-138.13999999999999</v>
      </c>
    </row>
    <row r="7422" spans="1:22" ht="14.25" customHeight="1" x14ac:dyDescent="0.3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6">
        <v>23.160000000000004</v>
      </c>
      <c r="T7422" s="1">
        <v>5</v>
      </c>
      <c r="U7422" s="1">
        <v>0.7</v>
      </c>
      <c r="V7422" s="9">
        <v>-15.439999999999998</v>
      </c>
    </row>
    <row r="7423" spans="1:22" ht="14.25" customHeight="1" x14ac:dyDescent="0.3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6">
        <v>126.08</v>
      </c>
      <c r="T7423" s="1">
        <v>2</v>
      </c>
      <c r="U7423" s="1">
        <v>0.2</v>
      </c>
      <c r="V7423" s="9">
        <v>-28.367999999999984</v>
      </c>
    </row>
    <row r="7424" spans="1:22" ht="14.25" customHeight="1" x14ac:dyDescent="0.3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6">
        <v>449.1</v>
      </c>
      <c r="T7424" s="1">
        <v>3</v>
      </c>
      <c r="U7424" s="1">
        <v>0.7</v>
      </c>
      <c r="V7424" s="9">
        <v>-643.70999999999981</v>
      </c>
    </row>
    <row r="7425" spans="1:22" ht="14.25" customHeight="1" x14ac:dyDescent="0.3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6">
        <v>195.10400000000001</v>
      </c>
      <c r="T7425" s="1">
        <v>4</v>
      </c>
      <c r="U7425" s="1">
        <v>0.2</v>
      </c>
      <c r="V7425" s="9">
        <v>21.949199999999969</v>
      </c>
    </row>
    <row r="7426" spans="1:22" ht="14.25" customHeight="1" x14ac:dyDescent="0.3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6">
        <v>36.671999999999997</v>
      </c>
      <c r="T7426" s="1">
        <v>3</v>
      </c>
      <c r="U7426" s="1">
        <v>0.2</v>
      </c>
      <c r="V7426" s="9">
        <v>6.4176000000000002</v>
      </c>
    </row>
    <row r="7427" spans="1:22" ht="14.25" customHeight="1" x14ac:dyDescent="0.3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6">
        <v>85.245999999999995</v>
      </c>
      <c r="T7427" s="1">
        <v>2</v>
      </c>
      <c r="U7427" s="1">
        <v>0.3</v>
      </c>
      <c r="V7427" s="9">
        <v>-6.0890000000000057</v>
      </c>
    </row>
    <row r="7428" spans="1:22" ht="14.25" customHeight="1" x14ac:dyDescent="0.3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6">
        <v>32.712000000000003</v>
      </c>
      <c r="T7428" s="1">
        <v>2</v>
      </c>
      <c r="U7428" s="1">
        <v>0.6</v>
      </c>
      <c r="V7428" s="9">
        <v>-26.169599999999996</v>
      </c>
    </row>
    <row r="7429" spans="1:22" ht="14.25" customHeight="1" x14ac:dyDescent="0.3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6">
        <v>11.43</v>
      </c>
      <c r="T7429" s="1">
        <v>3</v>
      </c>
      <c r="U7429" s="1">
        <v>0</v>
      </c>
      <c r="V7429" s="9">
        <v>5.3720999999999997</v>
      </c>
    </row>
    <row r="7430" spans="1:22" ht="14.25" customHeight="1" x14ac:dyDescent="0.3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6">
        <v>30.44</v>
      </c>
      <c r="T7430" s="1">
        <v>2</v>
      </c>
      <c r="U7430" s="1">
        <v>0</v>
      </c>
      <c r="V7430" s="9">
        <v>14.9156</v>
      </c>
    </row>
    <row r="7431" spans="1:22" ht="14.25" customHeight="1" x14ac:dyDescent="0.3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6">
        <v>12.96</v>
      </c>
      <c r="T7431" s="1">
        <v>2</v>
      </c>
      <c r="U7431" s="1">
        <v>0</v>
      </c>
      <c r="V7431" s="9">
        <v>6.3504000000000005</v>
      </c>
    </row>
    <row r="7432" spans="1:22" ht="14.25" customHeight="1" x14ac:dyDescent="0.3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6">
        <v>16</v>
      </c>
      <c r="T7432" s="1">
        <v>4</v>
      </c>
      <c r="U7432" s="1">
        <v>0</v>
      </c>
      <c r="V7432" s="9">
        <v>7.68</v>
      </c>
    </row>
    <row r="7433" spans="1:22" ht="14.25" customHeight="1" x14ac:dyDescent="0.3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6">
        <v>32.67</v>
      </c>
      <c r="T7433" s="1">
        <v>3</v>
      </c>
      <c r="U7433" s="1">
        <v>0</v>
      </c>
      <c r="V7433" s="9">
        <v>8.4942000000000011</v>
      </c>
    </row>
    <row r="7434" spans="1:22" ht="14.25" customHeight="1" x14ac:dyDescent="0.3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6">
        <v>4.4640000000000004</v>
      </c>
      <c r="T7434" s="1">
        <v>3</v>
      </c>
      <c r="U7434" s="1">
        <v>0.2</v>
      </c>
      <c r="V7434" s="9">
        <v>-0.94859999999999989</v>
      </c>
    </row>
    <row r="7435" spans="1:22" ht="14.25" customHeight="1" x14ac:dyDescent="0.3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6">
        <v>9.3450000000000024</v>
      </c>
      <c r="T7435" s="1">
        <v>5</v>
      </c>
      <c r="U7435" s="1">
        <v>0.7</v>
      </c>
      <c r="V7435" s="9">
        <v>-6.5414999999999992</v>
      </c>
    </row>
    <row r="7436" spans="1:22" ht="14.25" customHeight="1" x14ac:dyDescent="0.3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6">
        <v>9.1440000000000001</v>
      </c>
      <c r="T7436" s="1">
        <v>3</v>
      </c>
      <c r="U7436" s="1">
        <v>0.2</v>
      </c>
      <c r="V7436" s="9">
        <v>3.0860999999999996</v>
      </c>
    </row>
    <row r="7437" spans="1:22" ht="14.25" customHeight="1" x14ac:dyDescent="0.3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6">
        <v>23.136000000000003</v>
      </c>
      <c r="T7437" s="1">
        <v>6</v>
      </c>
      <c r="U7437" s="1">
        <v>0.2</v>
      </c>
      <c r="V7437" s="9">
        <v>8.3867999999999991</v>
      </c>
    </row>
    <row r="7438" spans="1:22" ht="14.25" customHeight="1" x14ac:dyDescent="0.3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6">
        <v>99.2</v>
      </c>
      <c r="T7438" s="1">
        <v>5</v>
      </c>
      <c r="U7438" s="1">
        <v>0</v>
      </c>
      <c r="V7438" s="9">
        <v>25.792000000000002</v>
      </c>
    </row>
    <row r="7439" spans="1:22" ht="14.25" customHeight="1" x14ac:dyDescent="0.3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6">
        <v>21.36</v>
      </c>
      <c r="T7439" s="1">
        <v>5</v>
      </c>
      <c r="U7439" s="1">
        <v>0.2</v>
      </c>
      <c r="V7439" s="9">
        <v>7.2089999999999996</v>
      </c>
    </row>
    <row r="7440" spans="1:22" ht="14.25" customHeight="1" x14ac:dyDescent="0.3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6">
        <v>46.900000000000006</v>
      </c>
      <c r="T7440" s="1">
        <v>5</v>
      </c>
      <c r="U7440" s="1">
        <v>0</v>
      </c>
      <c r="V7440" s="9">
        <v>13.132000000000001</v>
      </c>
    </row>
    <row r="7441" spans="1:22" ht="14.25" customHeight="1" x14ac:dyDescent="0.3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6">
        <v>18.72</v>
      </c>
      <c r="T7441" s="1">
        <v>5</v>
      </c>
      <c r="U7441" s="1">
        <v>0.2</v>
      </c>
      <c r="V7441" s="9">
        <v>6.5519999999999996</v>
      </c>
    </row>
    <row r="7442" spans="1:22" ht="14.25" customHeight="1" x14ac:dyDescent="0.3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6">
        <v>236.52800000000002</v>
      </c>
      <c r="T7442" s="1">
        <v>2</v>
      </c>
      <c r="U7442" s="1">
        <v>0.2</v>
      </c>
      <c r="V7442" s="9">
        <v>-2.9566000000000088</v>
      </c>
    </row>
    <row r="7443" spans="1:22" ht="14.25" customHeight="1" x14ac:dyDescent="0.3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6">
        <v>18.899999999999999</v>
      </c>
      <c r="T7443" s="1">
        <v>3</v>
      </c>
      <c r="U7443" s="1">
        <v>0</v>
      </c>
      <c r="V7443" s="9">
        <v>8.6939999999999991</v>
      </c>
    </row>
    <row r="7444" spans="1:22" ht="14.25" customHeight="1" x14ac:dyDescent="0.3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6">
        <v>10.688000000000001</v>
      </c>
      <c r="T7444" s="1">
        <v>2</v>
      </c>
      <c r="U7444" s="1">
        <v>0.2</v>
      </c>
      <c r="V7444" s="9">
        <v>3.7407999999999997</v>
      </c>
    </row>
    <row r="7445" spans="1:22" ht="14.25" customHeight="1" x14ac:dyDescent="0.3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6">
        <v>237.09600000000003</v>
      </c>
      <c r="T7445" s="1">
        <v>3</v>
      </c>
      <c r="U7445" s="1">
        <v>0.2</v>
      </c>
      <c r="V7445" s="9">
        <v>20.745899999999985</v>
      </c>
    </row>
    <row r="7446" spans="1:22" ht="14.25" customHeight="1" x14ac:dyDescent="0.3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6">
        <v>5.1840000000000011</v>
      </c>
      <c r="T7446" s="1">
        <v>1</v>
      </c>
      <c r="U7446" s="1">
        <v>0.2</v>
      </c>
      <c r="V7446" s="9">
        <v>1.8144</v>
      </c>
    </row>
    <row r="7447" spans="1:22" ht="14.25" customHeight="1" x14ac:dyDescent="0.3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6">
        <v>65.584000000000003</v>
      </c>
      <c r="T7447" s="1">
        <v>2</v>
      </c>
      <c r="U7447" s="1">
        <v>0.2</v>
      </c>
      <c r="V7447" s="9">
        <v>23.7742</v>
      </c>
    </row>
    <row r="7448" spans="1:22" ht="14.25" customHeight="1" x14ac:dyDescent="0.3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6">
        <v>22.200000000000003</v>
      </c>
      <c r="T7448" s="1">
        <v>1</v>
      </c>
      <c r="U7448" s="1">
        <v>0.6</v>
      </c>
      <c r="V7448" s="9">
        <v>-26.084999999999994</v>
      </c>
    </row>
    <row r="7449" spans="1:22" ht="14.25" customHeight="1" x14ac:dyDescent="0.3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6">
        <v>419.4</v>
      </c>
      <c r="T7449" s="1">
        <v>5</v>
      </c>
      <c r="U7449" s="1">
        <v>0.2</v>
      </c>
      <c r="V7449" s="9">
        <v>146.79</v>
      </c>
    </row>
    <row r="7450" spans="1:22" ht="14.25" customHeight="1" x14ac:dyDescent="0.3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6">
        <v>88.920000000000016</v>
      </c>
      <c r="T7450" s="1">
        <v>5</v>
      </c>
      <c r="U7450" s="1">
        <v>0.2</v>
      </c>
      <c r="V7450" s="9">
        <v>14.449499999999986</v>
      </c>
    </row>
    <row r="7451" spans="1:22" ht="14.25" customHeight="1" x14ac:dyDescent="0.3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6">
        <v>9.9120000000000008</v>
      </c>
      <c r="T7451" s="1">
        <v>3</v>
      </c>
      <c r="U7451" s="1">
        <v>0.2</v>
      </c>
      <c r="V7451" s="9">
        <v>3.2213999999999996</v>
      </c>
    </row>
    <row r="7452" spans="1:22" ht="14.25" customHeight="1" x14ac:dyDescent="0.3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6">
        <v>318.43</v>
      </c>
      <c r="T7452" s="1">
        <v>5</v>
      </c>
      <c r="U7452" s="1">
        <v>0.3</v>
      </c>
      <c r="V7452" s="9">
        <v>-77.333000000000013</v>
      </c>
    </row>
    <row r="7453" spans="1:22" ht="14.25" customHeight="1" x14ac:dyDescent="0.3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6">
        <v>5.7999999999999989</v>
      </c>
      <c r="T7453" s="1">
        <v>5</v>
      </c>
      <c r="U7453" s="1">
        <v>0.8</v>
      </c>
      <c r="V7453" s="9">
        <v>-10.15</v>
      </c>
    </row>
    <row r="7454" spans="1:22" ht="14.25" customHeight="1" x14ac:dyDescent="0.3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6">
        <v>1415.76</v>
      </c>
      <c r="T7454" s="1">
        <v>6</v>
      </c>
      <c r="U7454" s="1">
        <v>0.2</v>
      </c>
      <c r="V7454" s="9">
        <v>88.48500000000007</v>
      </c>
    </row>
    <row r="7455" spans="1:22" ht="14.25" customHeight="1" x14ac:dyDescent="0.3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6">
        <v>148.47999999999999</v>
      </c>
      <c r="T7455" s="1">
        <v>2</v>
      </c>
      <c r="U7455" s="1">
        <v>0.2</v>
      </c>
      <c r="V7455" s="9">
        <v>16.703999999999986</v>
      </c>
    </row>
    <row r="7456" spans="1:22" ht="14.25" customHeight="1" x14ac:dyDescent="0.3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6">
        <v>9.2480000000000011</v>
      </c>
      <c r="T7456" s="1">
        <v>4</v>
      </c>
      <c r="U7456" s="1">
        <v>0.2</v>
      </c>
      <c r="V7456" s="9">
        <v>3.1212</v>
      </c>
    </row>
    <row r="7457" spans="1:22" ht="14.25" customHeight="1" x14ac:dyDescent="0.3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6">
        <v>1036.624</v>
      </c>
      <c r="T7457" s="1">
        <v>2</v>
      </c>
      <c r="U7457" s="1">
        <v>0.2</v>
      </c>
      <c r="V7457" s="9">
        <v>51.831200000000024</v>
      </c>
    </row>
    <row r="7458" spans="1:22" ht="14.25" customHeight="1" x14ac:dyDescent="0.3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6">
        <v>569.64</v>
      </c>
      <c r="T7458" s="1">
        <v>2</v>
      </c>
      <c r="U7458" s="1">
        <v>0</v>
      </c>
      <c r="V7458" s="9">
        <v>148.10640000000001</v>
      </c>
    </row>
    <row r="7459" spans="1:22" ht="14.25" customHeight="1" x14ac:dyDescent="0.3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6">
        <v>9.14</v>
      </c>
      <c r="T7459" s="1">
        <v>1</v>
      </c>
      <c r="U7459" s="1">
        <v>0</v>
      </c>
      <c r="V7459" s="9">
        <v>4.57</v>
      </c>
    </row>
    <row r="7460" spans="1:22" ht="14.25" customHeight="1" x14ac:dyDescent="0.3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6">
        <v>1196.8599999999999</v>
      </c>
      <c r="T7460" s="1">
        <v>7</v>
      </c>
      <c r="U7460" s="1">
        <v>0</v>
      </c>
      <c r="V7460" s="9">
        <v>119.68599999999989</v>
      </c>
    </row>
    <row r="7461" spans="1:22" ht="14.25" customHeight="1" x14ac:dyDescent="0.3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6">
        <v>523.26</v>
      </c>
      <c r="T7461" s="1">
        <v>9</v>
      </c>
      <c r="U7461" s="1">
        <v>0</v>
      </c>
      <c r="V7461" s="9">
        <v>125.58240000000001</v>
      </c>
    </row>
    <row r="7462" spans="1:22" ht="14.25" customHeight="1" x14ac:dyDescent="0.3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6">
        <v>639.96800000000007</v>
      </c>
      <c r="T7462" s="1">
        <v>4</v>
      </c>
      <c r="U7462" s="1">
        <v>0.2</v>
      </c>
      <c r="V7462" s="9">
        <v>215.98919999999998</v>
      </c>
    </row>
    <row r="7463" spans="1:22" ht="14.25" customHeight="1" x14ac:dyDescent="0.3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6">
        <v>52.76</v>
      </c>
      <c r="T7463" s="1">
        <v>2</v>
      </c>
      <c r="U7463" s="1">
        <v>0</v>
      </c>
      <c r="V7463" s="9">
        <v>24.269599999999997</v>
      </c>
    </row>
    <row r="7464" spans="1:22" ht="14.25" customHeight="1" x14ac:dyDescent="0.3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6">
        <v>538.92000000000007</v>
      </c>
      <c r="T7464" s="1">
        <v>9</v>
      </c>
      <c r="U7464" s="1">
        <v>0</v>
      </c>
      <c r="V7464" s="9">
        <v>80.837999999999994</v>
      </c>
    </row>
    <row r="7465" spans="1:22" ht="14.25" customHeight="1" x14ac:dyDescent="0.3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6">
        <v>14.88</v>
      </c>
      <c r="T7465" s="1">
        <v>2</v>
      </c>
      <c r="U7465" s="1">
        <v>0</v>
      </c>
      <c r="V7465" s="9">
        <v>3.7200000000000006</v>
      </c>
    </row>
    <row r="7466" spans="1:22" ht="14.25" customHeight="1" x14ac:dyDescent="0.3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6">
        <v>34.24</v>
      </c>
      <c r="T7466" s="1">
        <v>8</v>
      </c>
      <c r="U7466" s="1">
        <v>0</v>
      </c>
      <c r="V7466" s="9">
        <v>15.407999999999998</v>
      </c>
    </row>
    <row r="7467" spans="1:22" ht="14.25" customHeight="1" x14ac:dyDescent="0.3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6">
        <v>261.74</v>
      </c>
      <c r="T7467" s="1">
        <v>2</v>
      </c>
      <c r="U7467" s="1">
        <v>0</v>
      </c>
      <c r="V7467" s="9">
        <v>65.435000000000002</v>
      </c>
    </row>
    <row r="7468" spans="1:22" ht="14.25" customHeight="1" x14ac:dyDescent="0.3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6">
        <v>87.84</v>
      </c>
      <c r="T7468" s="1">
        <v>8</v>
      </c>
      <c r="U7468" s="1">
        <v>0</v>
      </c>
      <c r="V7468" s="9">
        <v>23.716800000000006</v>
      </c>
    </row>
    <row r="7469" spans="1:22" ht="14.25" customHeight="1" x14ac:dyDescent="0.3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6">
        <v>34.92</v>
      </c>
      <c r="T7469" s="1">
        <v>4</v>
      </c>
      <c r="U7469" s="1">
        <v>0</v>
      </c>
      <c r="V7469" s="9">
        <v>11.872799999999998</v>
      </c>
    </row>
    <row r="7470" spans="1:22" ht="14.25" customHeight="1" x14ac:dyDescent="0.3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6">
        <v>14.940000000000001</v>
      </c>
      <c r="T7470" s="1">
        <v>3</v>
      </c>
      <c r="U7470" s="1">
        <v>0</v>
      </c>
      <c r="V7470" s="9">
        <v>7.0218000000000007</v>
      </c>
    </row>
    <row r="7471" spans="1:22" ht="14.25" customHeight="1" x14ac:dyDescent="0.3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6">
        <v>14.56</v>
      </c>
      <c r="T7471" s="1">
        <v>2</v>
      </c>
      <c r="U7471" s="1">
        <v>0</v>
      </c>
      <c r="V7471" s="9">
        <v>6.2608000000000015</v>
      </c>
    </row>
    <row r="7472" spans="1:22" ht="14.25" customHeight="1" x14ac:dyDescent="0.3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6">
        <v>3.5760000000000005</v>
      </c>
      <c r="T7472" s="1">
        <v>4</v>
      </c>
      <c r="U7472" s="1">
        <v>0.7</v>
      </c>
      <c r="V7472" s="9">
        <v>-2.8608000000000002</v>
      </c>
    </row>
    <row r="7473" spans="1:22" ht="14.25" customHeight="1" x14ac:dyDescent="0.3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6">
        <v>147.184</v>
      </c>
      <c r="T7473" s="1">
        <v>2</v>
      </c>
      <c r="U7473" s="1">
        <v>0.2</v>
      </c>
      <c r="V7473" s="9">
        <v>-29.436800000000012</v>
      </c>
    </row>
    <row r="7474" spans="1:22" ht="14.25" customHeight="1" x14ac:dyDescent="0.3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6">
        <v>1499.95</v>
      </c>
      <c r="T7474" s="1">
        <v>5</v>
      </c>
      <c r="U7474" s="1">
        <v>0</v>
      </c>
      <c r="V7474" s="9">
        <v>449.9849999999999</v>
      </c>
    </row>
    <row r="7475" spans="1:22" ht="14.25" customHeight="1" x14ac:dyDescent="0.3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6">
        <v>13.568000000000001</v>
      </c>
      <c r="T7475" s="1">
        <v>4</v>
      </c>
      <c r="U7475" s="1">
        <v>0.2</v>
      </c>
      <c r="V7475" s="9">
        <v>3.2223999999999995</v>
      </c>
    </row>
    <row r="7476" spans="1:22" ht="14.25" customHeight="1" x14ac:dyDescent="0.3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6">
        <v>2573.8200000000002</v>
      </c>
      <c r="T7476" s="1">
        <v>9</v>
      </c>
      <c r="U7476" s="1">
        <v>0</v>
      </c>
      <c r="V7476" s="9">
        <v>746.40779999999972</v>
      </c>
    </row>
    <row r="7477" spans="1:22" ht="14.25" customHeight="1" x14ac:dyDescent="0.3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6">
        <v>609.98</v>
      </c>
      <c r="T7477" s="1">
        <v>2</v>
      </c>
      <c r="U7477" s="1">
        <v>0</v>
      </c>
      <c r="V7477" s="9">
        <v>274.49099999999999</v>
      </c>
    </row>
    <row r="7478" spans="1:22" ht="14.25" customHeight="1" x14ac:dyDescent="0.3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6">
        <v>5.48</v>
      </c>
      <c r="T7478" s="1">
        <v>2</v>
      </c>
      <c r="U7478" s="1">
        <v>0</v>
      </c>
      <c r="V7478" s="9">
        <v>1.4796000000000005</v>
      </c>
    </row>
    <row r="7479" spans="1:22" ht="14.25" customHeight="1" x14ac:dyDescent="0.3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6">
        <v>391.98</v>
      </c>
      <c r="T7479" s="1">
        <v>2</v>
      </c>
      <c r="U7479" s="1">
        <v>0</v>
      </c>
      <c r="V7479" s="9">
        <v>113.67419999999998</v>
      </c>
    </row>
    <row r="7480" spans="1:22" ht="14.25" customHeight="1" x14ac:dyDescent="0.3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6">
        <v>755.96</v>
      </c>
      <c r="T7480" s="1">
        <v>4</v>
      </c>
      <c r="U7480" s="1">
        <v>0</v>
      </c>
      <c r="V7480" s="9">
        <v>204.10919999999999</v>
      </c>
    </row>
    <row r="7481" spans="1:22" ht="14.25" customHeight="1" x14ac:dyDescent="0.3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6">
        <v>31.12</v>
      </c>
      <c r="T7481" s="1">
        <v>4</v>
      </c>
      <c r="U7481" s="1">
        <v>0</v>
      </c>
      <c r="V7481" s="9">
        <v>0.31119999999999948</v>
      </c>
    </row>
    <row r="7482" spans="1:22" ht="14.25" customHeight="1" x14ac:dyDescent="0.3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6">
        <v>6.54</v>
      </c>
      <c r="T7482" s="1">
        <v>1</v>
      </c>
      <c r="U7482" s="1">
        <v>0</v>
      </c>
      <c r="V7482" s="9">
        <v>3.0084</v>
      </c>
    </row>
    <row r="7483" spans="1:22" ht="14.25" customHeight="1" x14ac:dyDescent="0.3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6">
        <v>12.78</v>
      </c>
      <c r="T7483" s="1">
        <v>1</v>
      </c>
      <c r="U7483" s="1">
        <v>0</v>
      </c>
      <c r="V7483" s="9">
        <v>5.7509999999999994</v>
      </c>
    </row>
    <row r="7484" spans="1:22" ht="14.25" customHeight="1" x14ac:dyDescent="0.3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6">
        <v>18.463999999999999</v>
      </c>
      <c r="T7484" s="1">
        <v>4</v>
      </c>
      <c r="U7484" s="1">
        <v>0.2</v>
      </c>
      <c r="V7484" s="9">
        <v>6.9239999999999995</v>
      </c>
    </row>
    <row r="7485" spans="1:22" ht="14.25" customHeight="1" x14ac:dyDescent="0.3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6">
        <v>445.80200000000002</v>
      </c>
      <c r="T7485" s="1">
        <v>7</v>
      </c>
      <c r="U7485" s="1">
        <v>0.3</v>
      </c>
      <c r="V7485" s="9">
        <v>-108.26620000000001</v>
      </c>
    </row>
    <row r="7486" spans="1:22" ht="14.25" customHeight="1" x14ac:dyDescent="0.3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6">
        <v>2.48</v>
      </c>
      <c r="T7486" s="1">
        <v>1</v>
      </c>
      <c r="U7486" s="1">
        <v>0</v>
      </c>
      <c r="V7486" s="9">
        <v>0.86799999999999988</v>
      </c>
    </row>
    <row r="7487" spans="1:22" ht="14.25" customHeight="1" x14ac:dyDescent="0.3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6">
        <v>25.9</v>
      </c>
      <c r="T7487" s="1">
        <v>5</v>
      </c>
      <c r="U7487" s="1">
        <v>0</v>
      </c>
      <c r="V7487" s="9">
        <v>12.690999999999999</v>
      </c>
    </row>
    <row r="7488" spans="1:22" ht="14.25" customHeight="1" x14ac:dyDescent="0.3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6">
        <v>29.900000000000002</v>
      </c>
      <c r="T7488" s="1">
        <v>5</v>
      </c>
      <c r="U7488" s="1">
        <v>0</v>
      </c>
      <c r="V7488" s="9">
        <v>14.651</v>
      </c>
    </row>
    <row r="7489" spans="1:22" ht="14.25" customHeight="1" x14ac:dyDescent="0.3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6">
        <v>2249.91</v>
      </c>
      <c r="T7489" s="1">
        <v>9</v>
      </c>
      <c r="U7489" s="1">
        <v>0</v>
      </c>
      <c r="V7489" s="9">
        <v>517.47930000000008</v>
      </c>
    </row>
    <row r="7490" spans="1:22" ht="14.25" customHeight="1" x14ac:dyDescent="0.3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6">
        <v>1053.164</v>
      </c>
      <c r="T7490" s="1">
        <v>4</v>
      </c>
      <c r="U7490" s="1">
        <v>0.3</v>
      </c>
      <c r="V7490" s="9">
        <v>-105.31639999999993</v>
      </c>
    </row>
    <row r="7491" spans="1:22" ht="14.25" customHeight="1" x14ac:dyDescent="0.3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6">
        <v>12.96</v>
      </c>
      <c r="T7491" s="1">
        <v>2</v>
      </c>
      <c r="U7491" s="1">
        <v>0</v>
      </c>
      <c r="V7491" s="9">
        <v>6.2208000000000006</v>
      </c>
    </row>
    <row r="7492" spans="1:22" ht="14.25" customHeight="1" x14ac:dyDescent="0.3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6">
        <v>106.68</v>
      </c>
      <c r="T7492" s="1">
        <v>6</v>
      </c>
      <c r="U7492" s="1">
        <v>0</v>
      </c>
      <c r="V7492" s="9">
        <v>33.070799999999991</v>
      </c>
    </row>
    <row r="7493" spans="1:22" ht="14.25" customHeight="1" x14ac:dyDescent="0.3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6">
        <v>119.94</v>
      </c>
      <c r="T7493" s="1">
        <v>6</v>
      </c>
      <c r="U7493" s="1">
        <v>0</v>
      </c>
      <c r="V7493" s="9">
        <v>5.9969999999999857</v>
      </c>
    </row>
    <row r="7494" spans="1:22" ht="14.25" customHeight="1" x14ac:dyDescent="0.3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6">
        <v>10.272000000000002</v>
      </c>
      <c r="T7494" s="1">
        <v>3</v>
      </c>
      <c r="U7494" s="1">
        <v>0.2</v>
      </c>
      <c r="V7494" s="9">
        <v>3.2099999999999982</v>
      </c>
    </row>
    <row r="7495" spans="1:22" ht="14.25" customHeight="1" x14ac:dyDescent="0.3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6">
        <v>512.19000000000005</v>
      </c>
      <c r="T7495" s="1">
        <v>5</v>
      </c>
      <c r="U7495" s="1">
        <v>0.3</v>
      </c>
      <c r="V7495" s="9">
        <v>-65.853000000000009</v>
      </c>
    </row>
    <row r="7496" spans="1:22" ht="14.25" customHeight="1" x14ac:dyDescent="0.3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6">
        <v>1.5559999999999996</v>
      </c>
      <c r="T7496" s="1">
        <v>2</v>
      </c>
      <c r="U7496" s="1">
        <v>0.8</v>
      </c>
      <c r="V7496" s="9">
        <v>-4.2012</v>
      </c>
    </row>
    <row r="7497" spans="1:22" ht="14.25" customHeight="1" x14ac:dyDescent="0.3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6">
        <v>4.4479999999999995</v>
      </c>
      <c r="T7497" s="1">
        <v>2</v>
      </c>
      <c r="U7497" s="1">
        <v>0.2</v>
      </c>
      <c r="V7497" s="9">
        <v>1.4455999999999996</v>
      </c>
    </row>
    <row r="7498" spans="1:22" ht="14.25" customHeight="1" x14ac:dyDescent="0.3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6">
        <v>276.69</v>
      </c>
      <c r="T7498" s="1">
        <v>3</v>
      </c>
      <c r="U7498" s="1">
        <v>0</v>
      </c>
      <c r="V7498" s="9">
        <v>49.804199999999994</v>
      </c>
    </row>
    <row r="7499" spans="1:22" ht="14.25" customHeight="1" x14ac:dyDescent="0.3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6">
        <v>4.96</v>
      </c>
      <c r="T7499" s="1">
        <v>4</v>
      </c>
      <c r="U7499" s="1">
        <v>0</v>
      </c>
      <c r="V7499" s="9">
        <v>2.3311999999999999</v>
      </c>
    </row>
    <row r="7500" spans="1:22" ht="14.25" customHeight="1" x14ac:dyDescent="0.3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6">
        <v>71.92</v>
      </c>
      <c r="T7500" s="1">
        <v>4</v>
      </c>
      <c r="U7500" s="1">
        <v>0</v>
      </c>
      <c r="V7500" s="9">
        <v>20.856799999999993</v>
      </c>
    </row>
    <row r="7501" spans="1:22" ht="14.25" customHeight="1" x14ac:dyDescent="0.3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6">
        <v>18.84</v>
      </c>
      <c r="T7501" s="1">
        <v>3</v>
      </c>
      <c r="U7501" s="1">
        <v>0</v>
      </c>
      <c r="V7501" s="9">
        <v>7.9128000000000007</v>
      </c>
    </row>
    <row r="7502" spans="1:22" ht="14.25" customHeight="1" x14ac:dyDescent="0.3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6">
        <v>140.97</v>
      </c>
      <c r="T7502" s="1">
        <v>3</v>
      </c>
      <c r="U7502" s="1">
        <v>0</v>
      </c>
      <c r="V7502" s="9">
        <v>19.735800000000005</v>
      </c>
    </row>
    <row r="7503" spans="1:22" ht="14.25" customHeight="1" x14ac:dyDescent="0.3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6">
        <v>470.37600000000009</v>
      </c>
      <c r="T7503" s="1">
        <v>3</v>
      </c>
      <c r="U7503" s="1">
        <v>0.2</v>
      </c>
      <c r="V7503" s="9">
        <v>52.917299999999955</v>
      </c>
    </row>
    <row r="7504" spans="1:22" ht="14.25" customHeight="1" x14ac:dyDescent="0.3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6">
        <v>6.08</v>
      </c>
      <c r="T7504" s="1">
        <v>2</v>
      </c>
      <c r="U7504" s="1">
        <v>0</v>
      </c>
      <c r="V7504" s="9">
        <v>2.0671999999999997</v>
      </c>
    </row>
    <row r="7505" spans="1:22" ht="14.25" customHeight="1" x14ac:dyDescent="0.3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6">
        <v>164.79200000000003</v>
      </c>
      <c r="T7505" s="1">
        <v>1</v>
      </c>
      <c r="U7505" s="1">
        <v>0.2</v>
      </c>
      <c r="V7505" s="9">
        <v>18.539099999999991</v>
      </c>
    </row>
    <row r="7506" spans="1:22" ht="14.25" customHeight="1" x14ac:dyDescent="0.3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6">
        <v>23.36</v>
      </c>
      <c r="T7506" s="1">
        <v>2</v>
      </c>
      <c r="U7506" s="1">
        <v>0</v>
      </c>
      <c r="V7506" s="9">
        <v>11.68</v>
      </c>
    </row>
    <row r="7507" spans="1:22" ht="14.25" customHeight="1" x14ac:dyDescent="0.3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6">
        <v>12.175999999999998</v>
      </c>
      <c r="T7507" s="1">
        <v>4</v>
      </c>
      <c r="U7507" s="1">
        <v>0.8</v>
      </c>
      <c r="V7507" s="9">
        <v>-18.872800000000009</v>
      </c>
    </row>
    <row r="7508" spans="1:22" ht="14.25" customHeight="1" x14ac:dyDescent="0.3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6">
        <v>46.384</v>
      </c>
      <c r="T7508" s="1">
        <v>2</v>
      </c>
      <c r="U7508" s="1">
        <v>0.2</v>
      </c>
      <c r="V7508" s="9">
        <v>5.2181999999999924</v>
      </c>
    </row>
    <row r="7509" spans="1:22" ht="14.25" customHeight="1" x14ac:dyDescent="0.3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6">
        <v>362.92</v>
      </c>
      <c r="T7509" s="1">
        <v>2</v>
      </c>
      <c r="U7509" s="1">
        <v>0</v>
      </c>
      <c r="V7509" s="9">
        <v>105.24679999999995</v>
      </c>
    </row>
    <row r="7510" spans="1:22" ht="14.25" customHeight="1" x14ac:dyDescent="0.3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6">
        <v>9.2480000000000011</v>
      </c>
      <c r="T7510" s="1">
        <v>2</v>
      </c>
      <c r="U7510" s="1">
        <v>0.2</v>
      </c>
      <c r="V7510" s="9">
        <v>3.3524000000000003</v>
      </c>
    </row>
    <row r="7511" spans="1:22" ht="14.25" customHeight="1" x14ac:dyDescent="0.3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6">
        <v>1889.9459999999999</v>
      </c>
      <c r="T7511" s="1">
        <v>9</v>
      </c>
      <c r="U7511" s="1">
        <v>0.4</v>
      </c>
      <c r="V7511" s="9">
        <v>-377.98919999999998</v>
      </c>
    </row>
    <row r="7512" spans="1:22" ht="14.25" customHeight="1" x14ac:dyDescent="0.3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6">
        <v>62.040000000000006</v>
      </c>
      <c r="T7512" s="1">
        <v>5</v>
      </c>
      <c r="U7512" s="1">
        <v>0.2</v>
      </c>
      <c r="V7512" s="9">
        <v>4.6530000000000022</v>
      </c>
    </row>
    <row r="7513" spans="1:22" ht="14.25" customHeight="1" x14ac:dyDescent="0.3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6">
        <v>396.92000000000007</v>
      </c>
      <c r="T7513" s="1">
        <v>5</v>
      </c>
      <c r="U7513" s="1">
        <v>0.2</v>
      </c>
      <c r="V7513" s="9">
        <v>148.845</v>
      </c>
    </row>
    <row r="7514" spans="1:22" ht="14.25" customHeight="1" x14ac:dyDescent="0.3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6">
        <v>239.45599999999999</v>
      </c>
      <c r="T7514" s="1">
        <v>7</v>
      </c>
      <c r="U7514" s="1">
        <v>0.2</v>
      </c>
      <c r="V7514" s="9">
        <v>17.959200000000003</v>
      </c>
    </row>
    <row r="7515" spans="1:22" ht="14.25" customHeight="1" x14ac:dyDescent="0.3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6">
        <v>13.120000000000001</v>
      </c>
      <c r="T7515" s="1">
        <v>5</v>
      </c>
      <c r="U7515" s="1">
        <v>0.2</v>
      </c>
      <c r="V7515" s="9">
        <v>2.1319999999999988</v>
      </c>
    </row>
    <row r="7516" spans="1:22" ht="14.25" customHeight="1" x14ac:dyDescent="0.3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6">
        <v>29.36</v>
      </c>
      <c r="T7516" s="1">
        <v>2</v>
      </c>
      <c r="U7516" s="1">
        <v>0</v>
      </c>
      <c r="V7516" s="9">
        <v>13.505599999999999</v>
      </c>
    </row>
    <row r="7517" spans="1:22" ht="14.25" customHeight="1" x14ac:dyDescent="0.3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6">
        <v>214.89999999999998</v>
      </c>
      <c r="T7517" s="1">
        <v>5</v>
      </c>
      <c r="U7517" s="1">
        <v>0</v>
      </c>
      <c r="V7517" s="9">
        <v>62.32099999999997</v>
      </c>
    </row>
    <row r="7518" spans="1:22" ht="14.25" customHeight="1" x14ac:dyDescent="0.3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6">
        <v>15.92</v>
      </c>
      <c r="T7518" s="1">
        <v>4</v>
      </c>
      <c r="U7518" s="1">
        <v>0</v>
      </c>
      <c r="V7518" s="9">
        <v>7.4824000000000002</v>
      </c>
    </row>
    <row r="7519" spans="1:22" ht="14.25" customHeight="1" x14ac:dyDescent="0.3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6">
        <v>146.44999999999999</v>
      </c>
      <c r="T7519" s="1">
        <v>5</v>
      </c>
      <c r="U7519" s="1">
        <v>0</v>
      </c>
      <c r="V7519" s="9">
        <v>48.328499999999991</v>
      </c>
    </row>
    <row r="7520" spans="1:22" ht="14.25" customHeight="1" x14ac:dyDescent="0.3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6">
        <v>15.14</v>
      </c>
      <c r="T7520" s="1">
        <v>1</v>
      </c>
      <c r="U7520" s="1">
        <v>0</v>
      </c>
      <c r="V7520" s="9">
        <v>0.60559999999999903</v>
      </c>
    </row>
    <row r="7521" spans="1:22" ht="14.25" customHeight="1" x14ac:dyDescent="0.3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6">
        <v>5.76</v>
      </c>
      <c r="T7521" s="1">
        <v>2</v>
      </c>
      <c r="U7521" s="1">
        <v>0</v>
      </c>
      <c r="V7521" s="9">
        <v>2.6495999999999995</v>
      </c>
    </row>
    <row r="7522" spans="1:22" ht="14.25" customHeight="1" x14ac:dyDescent="0.3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6">
        <v>1399.98</v>
      </c>
      <c r="T7522" s="1">
        <v>2</v>
      </c>
      <c r="U7522" s="1">
        <v>0</v>
      </c>
      <c r="V7522" s="9">
        <v>629.99099999999999</v>
      </c>
    </row>
    <row r="7523" spans="1:22" ht="14.25" customHeight="1" x14ac:dyDescent="0.3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6">
        <v>8.9520000000000017</v>
      </c>
      <c r="T7523" s="1">
        <v>2</v>
      </c>
      <c r="U7523" s="1">
        <v>0.7</v>
      </c>
      <c r="V7523" s="9">
        <v>-7.4600000000000009</v>
      </c>
    </row>
    <row r="7524" spans="1:22" ht="14.25" customHeight="1" x14ac:dyDescent="0.3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6">
        <v>8.8560000000000016</v>
      </c>
      <c r="T7524" s="1">
        <v>6</v>
      </c>
      <c r="U7524" s="1">
        <v>0.7</v>
      </c>
      <c r="V7524" s="9">
        <v>-6.4944000000000024</v>
      </c>
    </row>
    <row r="7525" spans="1:22" ht="14.25" customHeight="1" x14ac:dyDescent="0.3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6">
        <v>85.245999999999995</v>
      </c>
      <c r="T7525" s="1">
        <v>2</v>
      </c>
      <c r="U7525" s="1">
        <v>0.3</v>
      </c>
      <c r="V7525" s="9">
        <v>-1.217800000000004</v>
      </c>
    </row>
    <row r="7526" spans="1:22" ht="14.25" customHeight="1" x14ac:dyDescent="0.3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6">
        <v>21.728000000000002</v>
      </c>
      <c r="T7526" s="1">
        <v>7</v>
      </c>
      <c r="U7526" s="1">
        <v>0.2</v>
      </c>
      <c r="V7526" s="9">
        <v>7.6047999999999991</v>
      </c>
    </row>
    <row r="7527" spans="1:22" ht="14.25" customHeight="1" x14ac:dyDescent="0.3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6">
        <v>1487.04</v>
      </c>
      <c r="T7527" s="1">
        <v>5</v>
      </c>
      <c r="U7527" s="1">
        <v>0.2</v>
      </c>
      <c r="V7527" s="9">
        <v>148.70400000000006</v>
      </c>
    </row>
    <row r="7528" spans="1:22" ht="14.25" customHeight="1" x14ac:dyDescent="0.3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6">
        <v>71.88</v>
      </c>
      <c r="T7528" s="1">
        <v>6</v>
      </c>
      <c r="U7528" s="1">
        <v>0</v>
      </c>
      <c r="V7528" s="9">
        <v>33.064799999999998</v>
      </c>
    </row>
    <row r="7529" spans="1:22" ht="14.25" customHeight="1" x14ac:dyDescent="0.3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6">
        <v>9.24</v>
      </c>
      <c r="T7529" s="1">
        <v>3</v>
      </c>
      <c r="U7529" s="1">
        <v>0</v>
      </c>
      <c r="V7529" s="9">
        <v>2.9567999999999994</v>
      </c>
    </row>
    <row r="7530" spans="1:22" ht="14.25" customHeight="1" x14ac:dyDescent="0.3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6">
        <v>35.880000000000003</v>
      </c>
      <c r="T7530" s="1">
        <v>6</v>
      </c>
      <c r="U7530" s="1">
        <v>0</v>
      </c>
      <c r="V7530" s="9">
        <v>16.146000000000001</v>
      </c>
    </row>
    <row r="7531" spans="1:22" ht="14.25" customHeight="1" x14ac:dyDescent="0.3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6">
        <v>17.04</v>
      </c>
      <c r="T7531" s="1">
        <v>3</v>
      </c>
      <c r="U7531" s="1">
        <v>0.2</v>
      </c>
      <c r="V7531" s="9">
        <v>5.5379999999999985</v>
      </c>
    </row>
    <row r="7532" spans="1:22" ht="14.25" customHeight="1" x14ac:dyDescent="0.3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6">
        <v>931.17600000000016</v>
      </c>
      <c r="T7532" s="1">
        <v>3</v>
      </c>
      <c r="U7532" s="1">
        <v>0.2</v>
      </c>
      <c r="V7532" s="9">
        <v>314.27190000000002</v>
      </c>
    </row>
    <row r="7533" spans="1:22" ht="14.25" customHeight="1" x14ac:dyDescent="0.3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6">
        <v>266.35200000000003</v>
      </c>
      <c r="T7533" s="1">
        <v>3</v>
      </c>
      <c r="U7533" s="1">
        <v>0.2</v>
      </c>
      <c r="V7533" s="9">
        <v>-13.317600000000013</v>
      </c>
    </row>
    <row r="7534" spans="1:22" ht="14.25" customHeight="1" x14ac:dyDescent="0.3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6">
        <v>483.13599999999997</v>
      </c>
      <c r="T7534" s="1">
        <v>4</v>
      </c>
      <c r="U7534" s="1">
        <v>0.2</v>
      </c>
      <c r="V7534" s="9">
        <v>54.352799999999945</v>
      </c>
    </row>
    <row r="7535" spans="1:22" ht="14.25" customHeight="1" x14ac:dyDescent="0.3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6">
        <v>196.78399999999999</v>
      </c>
      <c r="T7535" s="1">
        <v>2</v>
      </c>
      <c r="U7535" s="1">
        <v>0.2</v>
      </c>
      <c r="V7535" s="9">
        <v>-22.138200000000012</v>
      </c>
    </row>
    <row r="7536" spans="1:22" ht="14.25" customHeight="1" x14ac:dyDescent="0.3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6">
        <v>231.92000000000002</v>
      </c>
      <c r="T7536" s="1">
        <v>5</v>
      </c>
      <c r="U7536" s="1">
        <v>0.2</v>
      </c>
      <c r="V7536" s="9">
        <v>5.7980000000000018</v>
      </c>
    </row>
    <row r="7537" spans="1:22" ht="14.25" customHeight="1" x14ac:dyDescent="0.3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6">
        <v>29.700000000000003</v>
      </c>
      <c r="T7537" s="1">
        <v>3</v>
      </c>
      <c r="U7537" s="1">
        <v>0</v>
      </c>
      <c r="V7537" s="9">
        <v>8.0190000000000001</v>
      </c>
    </row>
    <row r="7538" spans="1:22" ht="14.25" customHeight="1" x14ac:dyDescent="0.3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6">
        <v>13.591999999999999</v>
      </c>
      <c r="T7538" s="1">
        <v>2</v>
      </c>
      <c r="U7538" s="1">
        <v>0.6</v>
      </c>
      <c r="V7538" s="9">
        <v>-14.271599999999999</v>
      </c>
    </row>
    <row r="7539" spans="1:22" ht="14.25" customHeight="1" x14ac:dyDescent="0.3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6">
        <v>70.88</v>
      </c>
      <c r="T7539" s="1">
        <v>2</v>
      </c>
      <c r="U7539" s="1">
        <v>0</v>
      </c>
      <c r="V7539" s="9">
        <v>33.313599999999994</v>
      </c>
    </row>
    <row r="7540" spans="1:22" ht="14.25" customHeight="1" x14ac:dyDescent="0.3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6">
        <v>114.28800000000001</v>
      </c>
      <c r="T7540" s="1">
        <v>1</v>
      </c>
      <c r="U7540" s="1">
        <v>0.2</v>
      </c>
      <c r="V7540" s="9">
        <v>12.857399999999984</v>
      </c>
    </row>
    <row r="7541" spans="1:22" ht="14.25" customHeight="1" x14ac:dyDescent="0.3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6">
        <v>36.624000000000002</v>
      </c>
      <c r="T7541" s="1">
        <v>8</v>
      </c>
      <c r="U7541" s="1">
        <v>0.7</v>
      </c>
      <c r="V7541" s="9">
        <v>-24.41599999999999</v>
      </c>
    </row>
    <row r="7542" spans="1:22" ht="14.25" customHeight="1" x14ac:dyDescent="0.3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6">
        <v>242.35200000000003</v>
      </c>
      <c r="T7542" s="1">
        <v>8</v>
      </c>
      <c r="U7542" s="1">
        <v>0.7</v>
      </c>
      <c r="V7542" s="9">
        <v>-363.52799999999991</v>
      </c>
    </row>
    <row r="7543" spans="1:22" ht="14.25" customHeight="1" x14ac:dyDescent="0.3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6">
        <v>49.616000000000007</v>
      </c>
      <c r="T7543" s="1">
        <v>2</v>
      </c>
      <c r="U7543" s="1">
        <v>0.2</v>
      </c>
      <c r="V7543" s="9">
        <v>4.9615999999999989</v>
      </c>
    </row>
    <row r="7544" spans="1:22" ht="14.25" customHeight="1" x14ac:dyDescent="0.3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6">
        <v>508.70400000000006</v>
      </c>
      <c r="T7544" s="1">
        <v>6</v>
      </c>
      <c r="U7544" s="1">
        <v>0.2</v>
      </c>
      <c r="V7544" s="9">
        <v>0</v>
      </c>
    </row>
    <row r="7545" spans="1:22" ht="14.25" customHeight="1" x14ac:dyDescent="0.3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6">
        <v>57.36</v>
      </c>
      <c r="T7545" s="1">
        <v>6</v>
      </c>
      <c r="U7545" s="1">
        <v>0.2</v>
      </c>
      <c r="V7545" s="9">
        <v>-14.34</v>
      </c>
    </row>
    <row r="7546" spans="1:22" ht="14.25" customHeight="1" x14ac:dyDescent="0.3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6">
        <v>906.68000000000006</v>
      </c>
      <c r="T7546" s="1">
        <v>5</v>
      </c>
      <c r="U7546" s="1">
        <v>0.2</v>
      </c>
      <c r="V7546" s="9">
        <v>68.001000000000033</v>
      </c>
    </row>
    <row r="7547" spans="1:22" ht="14.25" customHeight="1" x14ac:dyDescent="0.3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6">
        <v>719.95200000000011</v>
      </c>
      <c r="T7547" s="1">
        <v>6</v>
      </c>
      <c r="U7547" s="1">
        <v>0.2</v>
      </c>
      <c r="V7547" s="9">
        <v>71.995200000000011</v>
      </c>
    </row>
    <row r="7548" spans="1:22" ht="14.25" customHeight="1" x14ac:dyDescent="0.3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6">
        <v>755.94400000000019</v>
      </c>
      <c r="T7548" s="1">
        <v>7</v>
      </c>
      <c r="U7548" s="1">
        <v>0.2</v>
      </c>
      <c r="V7548" s="9">
        <v>66.145099999999957</v>
      </c>
    </row>
    <row r="7549" spans="1:22" ht="14.25" customHeight="1" x14ac:dyDescent="0.3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6">
        <v>11.979999999999997</v>
      </c>
      <c r="T7549" s="1">
        <v>5</v>
      </c>
      <c r="U7549" s="1">
        <v>0.8</v>
      </c>
      <c r="V7549" s="9">
        <v>-19.16800000000001</v>
      </c>
    </row>
    <row r="7550" spans="1:22" ht="14.25" customHeight="1" x14ac:dyDescent="0.3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6">
        <v>0.8979999999999998</v>
      </c>
      <c r="T7550" s="1">
        <v>1</v>
      </c>
      <c r="U7550" s="1">
        <v>0.8</v>
      </c>
      <c r="V7550" s="9">
        <v>-1.5715000000000008</v>
      </c>
    </row>
    <row r="7551" spans="1:22" ht="14.25" customHeight="1" x14ac:dyDescent="0.3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6">
        <v>21.204000000000004</v>
      </c>
      <c r="T7551" s="1">
        <v>3</v>
      </c>
      <c r="U7551" s="1">
        <v>0.6</v>
      </c>
      <c r="V7551" s="9">
        <v>-11.662199999999999</v>
      </c>
    </row>
    <row r="7552" spans="1:22" ht="14.25" customHeight="1" x14ac:dyDescent="0.3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6">
        <v>34.74</v>
      </c>
      <c r="T7552" s="1">
        <v>3</v>
      </c>
      <c r="U7552" s="1">
        <v>0</v>
      </c>
      <c r="V7552" s="9">
        <v>17.37</v>
      </c>
    </row>
    <row r="7553" spans="1:22" ht="14.25" customHeight="1" x14ac:dyDescent="0.3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6">
        <v>833.94</v>
      </c>
      <c r="T7553" s="1">
        <v>6</v>
      </c>
      <c r="U7553" s="1">
        <v>0</v>
      </c>
      <c r="V7553" s="9">
        <v>216.8244</v>
      </c>
    </row>
    <row r="7554" spans="1:22" ht="14.25" customHeight="1" x14ac:dyDescent="0.3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6">
        <v>12.96</v>
      </c>
      <c r="T7554" s="1">
        <v>3</v>
      </c>
      <c r="U7554" s="1">
        <v>0.2</v>
      </c>
      <c r="V7554" s="9">
        <v>4.5359999999999996</v>
      </c>
    </row>
    <row r="7555" spans="1:22" ht="14.25" customHeight="1" x14ac:dyDescent="0.3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6">
        <v>25.92</v>
      </c>
      <c r="T7555" s="1">
        <v>4</v>
      </c>
      <c r="U7555" s="1">
        <v>0</v>
      </c>
      <c r="V7555" s="9">
        <v>12.441600000000001</v>
      </c>
    </row>
    <row r="7556" spans="1:22" ht="14.25" customHeight="1" x14ac:dyDescent="0.3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6">
        <v>349.96499999999997</v>
      </c>
      <c r="T7556" s="1">
        <v>7</v>
      </c>
      <c r="U7556" s="1">
        <v>0.5</v>
      </c>
      <c r="V7556" s="9">
        <v>-216.97830000000002</v>
      </c>
    </row>
    <row r="7557" spans="1:22" ht="14.25" customHeight="1" x14ac:dyDescent="0.3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6">
        <v>22.32</v>
      </c>
      <c r="T7557" s="1">
        <v>5</v>
      </c>
      <c r="U7557" s="1">
        <v>0.2</v>
      </c>
      <c r="V7557" s="9">
        <v>5.3010000000000002</v>
      </c>
    </row>
    <row r="7558" spans="1:22" ht="14.25" customHeight="1" x14ac:dyDescent="0.3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6">
        <v>158.28</v>
      </c>
      <c r="T7558" s="1">
        <v>6</v>
      </c>
      <c r="U7558" s="1">
        <v>0</v>
      </c>
      <c r="V7558" s="9">
        <v>72.808799999999991</v>
      </c>
    </row>
    <row r="7559" spans="1:22" ht="14.25" customHeight="1" x14ac:dyDescent="0.3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6">
        <v>497.93999999999994</v>
      </c>
      <c r="T7559" s="1">
        <v>3</v>
      </c>
      <c r="U7559" s="1">
        <v>0</v>
      </c>
      <c r="V7559" s="9">
        <v>224.07299999999998</v>
      </c>
    </row>
    <row r="7560" spans="1:22" ht="14.25" customHeight="1" x14ac:dyDescent="0.3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6">
        <v>533.93999999999994</v>
      </c>
      <c r="T7560" s="1">
        <v>3</v>
      </c>
      <c r="U7560" s="1">
        <v>0</v>
      </c>
      <c r="V7560" s="9">
        <v>154.84259999999995</v>
      </c>
    </row>
    <row r="7561" spans="1:22" ht="14.25" customHeight="1" x14ac:dyDescent="0.3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6">
        <v>167.94</v>
      </c>
      <c r="T7561" s="1">
        <v>3</v>
      </c>
      <c r="U7561" s="1">
        <v>0</v>
      </c>
      <c r="V7561" s="9">
        <v>82.290599999999998</v>
      </c>
    </row>
    <row r="7562" spans="1:22" ht="14.25" customHeight="1" x14ac:dyDescent="0.3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6">
        <v>31.68</v>
      </c>
      <c r="T7562" s="1">
        <v>6</v>
      </c>
      <c r="U7562" s="1">
        <v>0</v>
      </c>
      <c r="V7562" s="9">
        <v>9.8207999999999984</v>
      </c>
    </row>
    <row r="7563" spans="1:22" ht="14.25" customHeight="1" x14ac:dyDescent="0.3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6">
        <v>170.78599999999997</v>
      </c>
      <c r="T7563" s="1">
        <v>1</v>
      </c>
      <c r="U7563" s="1">
        <v>0.3</v>
      </c>
      <c r="V7563" s="9">
        <v>0</v>
      </c>
    </row>
    <row r="7564" spans="1:22" ht="14.25" customHeight="1" x14ac:dyDescent="0.3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6">
        <v>198.744</v>
      </c>
      <c r="T7564" s="1">
        <v>4</v>
      </c>
      <c r="U7564" s="1">
        <v>0.3</v>
      </c>
      <c r="V7564" s="9">
        <v>0</v>
      </c>
    </row>
    <row r="7565" spans="1:22" ht="14.25" customHeight="1" x14ac:dyDescent="0.3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6">
        <v>63.824000000000005</v>
      </c>
      <c r="T7565" s="1">
        <v>2</v>
      </c>
      <c r="U7565" s="1">
        <v>0.2</v>
      </c>
      <c r="V7565" s="9">
        <v>13.562599999999998</v>
      </c>
    </row>
    <row r="7566" spans="1:22" ht="14.25" customHeight="1" x14ac:dyDescent="0.3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6">
        <v>435.16800000000006</v>
      </c>
      <c r="T7566" s="1">
        <v>4</v>
      </c>
      <c r="U7566" s="1">
        <v>0.2</v>
      </c>
      <c r="V7566" s="9">
        <v>-59.835600000000042</v>
      </c>
    </row>
    <row r="7567" spans="1:22" ht="14.25" customHeight="1" x14ac:dyDescent="0.3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6">
        <v>48.58</v>
      </c>
      <c r="T7567" s="1">
        <v>1</v>
      </c>
      <c r="U7567" s="1">
        <v>0</v>
      </c>
      <c r="V7567" s="9">
        <v>7.7728000000000037</v>
      </c>
    </row>
    <row r="7568" spans="1:22" ht="14.25" customHeight="1" x14ac:dyDescent="0.3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6">
        <v>47.975999999999999</v>
      </c>
      <c r="T7568" s="1">
        <v>3</v>
      </c>
      <c r="U7568" s="1">
        <v>0.2</v>
      </c>
      <c r="V7568" s="9">
        <v>8.3957999999999942</v>
      </c>
    </row>
    <row r="7569" spans="1:22" ht="14.25" customHeight="1" x14ac:dyDescent="0.3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6">
        <v>20.736000000000004</v>
      </c>
      <c r="T7569" s="1">
        <v>4</v>
      </c>
      <c r="U7569" s="1">
        <v>0.2</v>
      </c>
      <c r="V7569" s="9">
        <v>7.2576000000000001</v>
      </c>
    </row>
    <row r="7570" spans="1:22" ht="14.25" customHeight="1" x14ac:dyDescent="0.3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6">
        <v>26.46</v>
      </c>
      <c r="T7570" s="1">
        <v>9</v>
      </c>
      <c r="U7570" s="1">
        <v>0</v>
      </c>
      <c r="V7570" s="9">
        <v>11.907</v>
      </c>
    </row>
    <row r="7571" spans="1:22" ht="14.25" customHeight="1" x14ac:dyDescent="0.3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6">
        <v>49.12</v>
      </c>
      <c r="T7571" s="1">
        <v>4</v>
      </c>
      <c r="U7571" s="1">
        <v>0</v>
      </c>
      <c r="V7571" s="9">
        <v>23.086399999999998</v>
      </c>
    </row>
    <row r="7572" spans="1:22" ht="14.25" customHeight="1" x14ac:dyDescent="0.3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6">
        <v>15</v>
      </c>
      <c r="T7572" s="1">
        <v>3</v>
      </c>
      <c r="U7572" s="1">
        <v>0</v>
      </c>
      <c r="V7572" s="9">
        <v>7.1999999999999993</v>
      </c>
    </row>
    <row r="7573" spans="1:22" ht="14.25" customHeight="1" x14ac:dyDescent="0.3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6">
        <v>194.7</v>
      </c>
      <c r="T7573" s="1">
        <v>5</v>
      </c>
      <c r="U7573" s="1">
        <v>0</v>
      </c>
      <c r="V7573" s="9">
        <v>9.7349999999999781</v>
      </c>
    </row>
    <row r="7574" spans="1:22" ht="14.25" customHeight="1" x14ac:dyDescent="0.3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6">
        <v>591.32000000000005</v>
      </c>
      <c r="T7574" s="1">
        <v>4</v>
      </c>
      <c r="U7574" s="1">
        <v>0</v>
      </c>
      <c r="V7574" s="9">
        <v>112.35079999999999</v>
      </c>
    </row>
    <row r="7575" spans="1:22" ht="14.25" customHeight="1" x14ac:dyDescent="0.3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6">
        <v>2.84</v>
      </c>
      <c r="T7575" s="1">
        <v>1</v>
      </c>
      <c r="U7575" s="1">
        <v>0</v>
      </c>
      <c r="V7575" s="9">
        <v>0.88039999999999985</v>
      </c>
    </row>
    <row r="7576" spans="1:22" ht="14.25" customHeight="1" x14ac:dyDescent="0.3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6">
        <v>221.96</v>
      </c>
      <c r="T7576" s="1">
        <v>2</v>
      </c>
      <c r="U7576" s="1">
        <v>0</v>
      </c>
      <c r="V7576" s="9">
        <v>4.4391999999999996</v>
      </c>
    </row>
    <row r="7577" spans="1:22" ht="14.25" customHeight="1" x14ac:dyDescent="0.3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6">
        <v>236</v>
      </c>
      <c r="T7577" s="1">
        <v>4</v>
      </c>
      <c r="U7577" s="1">
        <v>0</v>
      </c>
      <c r="V7577" s="9">
        <v>40.119999999999976</v>
      </c>
    </row>
    <row r="7578" spans="1:22" ht="14.25" customHeight="1" x14ac:dyDescent="0.3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6">
        <v>41.94</v>
      </c>
      <c r="T7578" s="1">
        <v>2</v>
      </c>
      <c r="U7578" s="1">
        <v>0</v>
      </c>
      <c r="V7578" s="9">
        <v>15.098399999999998</v>
      </c>
    </row>
    <row r="7579" spans="1:22" ht="14.25" customHeight="1" x14ac:dyDescent="0.3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6">
        <v>52.792000000000002</v>
      </c>
      <c r="T7579" s="1">
        <v>1</v>
      </c>
      <c r="U7579" s="1">
        <v>0.2</v>
      </c>
      <c r="V7579" s="9">
        <v>4.6193000000000026</v>
      </c>
    </row>
    <row r="7580" spans="1:22" ht="14.25" customHeight="1" x14ac:dyDescent="0.3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6">
        <v>563.93999999999994</v>
      </c>
      <c r="T7580" s="1">
        <v>3</v>
      </c>
      <c r="U7580" s="1">
        <v>0</v>
      </c>
      <c r="V7580" s="9">
        <v>112.78800000000001</v>
      </c>
    </row>
    <row r="7581" spans="1:22" ht="14.25" customHeight="1" x14ac:dyDescent="0.3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6">
        <v>2625.12</v>
      </c>
      <c r="T7581" s="1">
        <v>8</v>
      </c>
      <c r="U7581" s="1">
        <v>0</v>
      </c>
      <c r="V7581" s="9">
        <v>735.03359999999998</v>
      </c>
    </row>
    <row r="7582" spans="1:22" ht="14.25" customHeight="1" x14ac:dyDescent="0.3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6">
        <v>17.940000000000001</v>
      </c>
      <c r="T7582" s="1">
        <v>3</v>
      </c>
      <c r="U7582" s="1">
        <v>0</v>
      </c>
      <c r="V7582" s="9">
        <v>4.4850000000000003</v>
      </c>
    </row>
    <row r="7583" spans="1:22" ht="14.25" customHeight="1" x14ac:dyDescent="0.3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6">
        <v>422.85599999999999</v>
      </c>
      <c r="T7583" s="1">
        <v>3</v>
      </c>
      <c r="U7583" s="1">
        <v>0.2</v>
      </c>
      <c r="V7583" s="9">
        <v>15.857099999999974</v>
      </c>
    </row>
    <row r="7584" spans="1:22" ht="14.25" customHeight="1" x14ac:dyDescent="0.3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6">
        <v>127.76400000000001</v>
      </c>
      <c r="T7584" s="1">
        <v>2</v>
      </c>
      <c r="U7584" s="1">
        <v>0.1</v>
      </c>
      <c r="V7584" s="9">
        <v>2.8392000000000017</v>
      </c>
    </row>
    <row r="7585" spans="1:22" ht="14.25" customHeight="1" x14ac:dyDescent="0.3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6">
        <v>3499.9300000000003</v>
      </c>
      <c r="T7585" s="1">
        <v>7</v>
      </c>
      <c r="U7585" s="1">
        <v>0</v>
      </c>
      <c r="V7585" s="9">
        <v>909.98180000000025</v>
      </c>
    </row>
    <row r="7586" spans="1:22" ht="14.25" customHeight="1" x14ac:dyDescent="0.3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6">
        <v>14.399999999999999</v>
      </c>
      <c r="T7586" s="1">
        <v>5</v>
      </c>
      <c r="U7586" s="1">
        <v>0</v>
      </c>
      <c r="V7586" s="9">
        <v>6.6239999999999988</v>
      </c>
    </row>
    <row r="7587" spans="1:22" ht="14.25" customHeight="1" x14ac:dyDescent="0.3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6">
        <v>122.97</v>
      </c>
      <c r="T7587" s="1">
        <v>3</v>
      </c>
      <c r="U7587" s="1">
        <v>0</v>
      </c>
      <c r="V7587" s="9">
        <v>60.255300000000005</v>
      </c>
    </row>
    <row r="7588" spans="1:22" ht="14.25" customHeight="1" x14ac:dyDescent="0.3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6">
        <v>9.32</v>
      </c>
      <c r="T7588" s="1">
        <v>4</v>
      </c>
      <c r="U7588" s="1">
        <v>0</v>
      </c>
      <c r="V7588" s="9">
        <v>2.702799999999999</v>
      </c>
    </row>
    <row r="7589" spans="1:22" ht="14.25" customHeight="1" x14ac:dyDescent="0.3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6">
        <v>122.94</v>
      </c>
      <c r="T7589" s="1">
        <v>3</v>
      </c>
      <c r="U7589" s="1">
        <v>0</v>
      </c>
      <c r="V7589" s="9">
        <v>59.011199999999988</v>
      </c>
    </row>
    <row r="7590" spans="1:22" ht="14.25" customHeight="1" x14ac:dyDescent="0.3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6">
        <v>17.309999999999999</v>
      </c>
      <c r="T7590" s="1">
        <v>3</v>
      </c>
      <c r="U7590" s="1">
        <v>0</v>
      </c>
      <c r="V7590" s="9">
        <v>5.1929999999999996</v>
      </c>
    </row>
    <row r="7591" spans="1:22" ht="14.25" customHeight="1" x14ac:dyDescent="0.3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6">
        <v>128.744</v>
      </c>
      <c r="T7591" s="1">
        <v>7</v>
      </c>
      <c r="U7591" s="1">
        <v>0.2</v>
      </c>
      <c r="V7591" s="9">
        <v>12.874400000000001</v>
      </c>
    </row>
    <row r="7592" spans="1:22" ht="14.25" customHeight="1" x14ac:dyDescent="0.3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6">
        <v>58.248000000000005</v>
      </c>
      <c r="T7592" s="1">
        <v>9</v>
      </c>
      <c r="U7592" s="1">
        <v>0.2</v>
      </c>
      <c r="V7592" s="9">
        <v>11.649599999999996</v>
      </c>
    </row>
    <row r="7593" spans="1:22" ht="14.25" customHeight="1" x14ac:dyDescent="0.3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6">
        <v>71.245999999999995</v>
      </c>
      <c r="T7593" s="1">
        <v>2</v>
      </c>
      <c r="U7593" s="1">
        <v>0.3</v>
      </c>
      <c r="V7593" s="9">
        <v>-19.338199999999993</v>
      </c>
    </row>
    <row r="7594" spans="1:22" ht="14.25" customHeight="1" x14ac:dyDescent="0.3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6">
        <v>7.8719999999999999</v>
      </c>
      <c r="T7594" s="1">
        <v>3</v>
      </c>
      <c r="U7594" s="1">
        <v>0.2</v>
      </c>
      <c r="V7594" s="9">
        <v>0.59039999999999937</v>
      </c>
    </row>
    <row r="7595" spans="1:22" ht="14.25" customHeight="1" x14ac:dyDescent="0.3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6">
        <v>887.27099999999984</v>
      </c>
      <c r="T7595" s="1">
        <v>3</v>
      </c>
      <c r="U7595" s="1">
        <v>0.3</v>
      </c>
      <c r="V7595" s="9">
        <v>-63.376499999999965</v>
      </c>
    </row>
    <row r="7596" spans="1:22" ht="14.25" customHeight="1" x14ac:dyDescent="0.3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6">
        <v>146.86000000000001</v>
      </c>
      <c r="T7596" s="1">
        <v>7</v>
      </c>
      <c r="U7596" s="1">
        <v>0</v>
      </c>
      <c r="V7596" s="9">
        <v>70.492799999999988</v>
      </c>
    </row>
    <row r="7597" spans="1:22" ht="14.25" customHeight="1" x14ac:dyDescent="0.3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6">
        <v>36.56</v>
      </c>
      <c r="T7597" s="1">
        <v>4</v>
      </c>
      <c r="U7597" s="1">
        <v>0</v>
      </c>
      <c r="V7597" s="9">
        <v>18.28</v>
      </c>
    </row>
    <row r="7598" spans="1:22" ht="14.25" customHeight="1" x14ac:dyDescent="0.3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6">
        <v>225.57599999999996</v>
      </c>
      <c r="T7598" s="1">
        <v>3</v>
      </c>
      <c r="U7598" s="1">
        <v>0.2</v>
      </c>
      <c r="V7598" s="9">
        <v>22.557600000000008</v>
      </c>
    </row>
    <row r="7599" spans="1:22" ht="14.25" customHeight="1" x14ac:dyDescent="0.3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6">
        <v>5.2480000000000002</v>
      </c>
      <c r="T7599" s="1">
        <v>2</v>
      </c>
      <c r="U7599" s="1">
        <v>0.2</v>
      </c>
      <c r="V7599" s="9">
        <v>0.45920000000000027</v>
      </c>
    </row>
    <row r="7600" spans="1:22" ht="14.25" customHeight="1" x14ac:dyDescent="0.3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6">
        <v>38.256</v>
      </c>
      <c r="T7600" s="1">
        <v>3</v>
      </c>
      <c r="U7600" s="1">
        <v>0.2</v>
      </c>
      <c r="V7600" s="9">
        <v>4.7819999999999947</v>
      </c>
    </row>
    <row r="7601" spans="1:22" ht="14.25" customHeight="1" x14ac:dyDescent="0.3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6">
        <v>40.24</v>
      </c>
      <c r="T7601" s="1">
        <v>5</v>
      </c>
      <c r="U7601" s="1">
        <v>0.2</v>
      </c>
      <c r="V7601" s="9">
        <v>13.078000000000001</v>
      </c>
    </row>
    <row r="7602" spans="1:22" ht="14.25" customHeight="1" x14ac:dyDescent="0.3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6">
        <v>29.925000000000001</v>
      </c>
      <c r="T7602" s="1">
        <v>5</v>
      </c>
      <c r="U7602" s="1">
        <v>0.7</v>
      </c>
      <c r="V7602" s="9">
        <v>-21.944999999999993</v>
      </c>
    </row>
    <row r="7603" spans="1:22" ht="14.25" customHeight="1" x14ac:dyDescent="0.3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6">
        <v>148.70400000000001</v>
      </c>
      <c r="T7603" s="1">
        <v>6</v>
      </c>
      <c r="U7603" s="1">
        <v>0.2</v>
      </c>
      <c r="V7603" s="9">
        <v>46.469999999999985</v>
      </c>
    </row>
    <row r="7604" spans="1:22" ht="14.25" customHeight="1" x14ac:dyDescent="0.3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6">
        <v>55.92</v>
      </c>
      <c r="T7604" s="1">
        <v>10</v>
      </c>
      <c r="U7604" s="1">
        <v>0.2</v>
      </c>
      <c r="V7604" s="9">
        <v>16.776000000000007</v>
      </c>
    </row>
    <row r="7605" spans="1:22" ht="14.25" customHeight="1" x14ac:dyDescent="0.3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6">
        <v>12.96</v>
      </c>
      <c r="T7605" s="1">
        <v>2</v>
      </c>
      <c r="U7605" s="1">
        <v>0</v>
      </c>
      <c r="V7605" s="9">
        <v>6.2208000000000006</v>
      </c>
    </row>
    <row r="7606" spans="1:22" ht="14.25" customHeight="1" x14ac:dyDescent="0.3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6">
        <v>25.176000000000002</v>
      </c>
      <c r="T7606" s="1">
        <v>3</v>
      </c>
      <c r="U7606" s="1">
        <v>0.6</v>
      </c>
      <c r="V7606" s="9">
        <v>-33.358199999999997</v>
      </c>
    </row>
    <row r="7607" spans="1:22" ht="14.25" customHeight="1" x14ac:dyDescent="0.3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6">
        <v>5.5840000000000005</v>
      </c>
      <c r="T7607" s="1">
        <v>2</v>
      </c>
      <c r="U7607" s="1">
        <v>0.6</v>
      </c>
      <c r="V7607" s="9">
        <v>-1.6751999999999994</v>
      </c>
    </row>
    <row r="7608" spans="1:22" ht="14.25" customHeight="1" x14ac:dyDescent="0.3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6">
        <v>1297.3680000000002</v>
      </c>
      <c r="T7608" s="1">
        <v>9</v>
      </c>
      <c r="U7608" s="1">
        <v>0.2</v>
      </c>
      <c r="V7608" s="9">
        <v>97.302599999999984</v>
      </c>
    </row>
    <row r="7609" spans="1:22" ht="14.25" customHeight="1" x14ac:dyDescent="0.3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6">
        <v>264.32</v>
      </c>
      <c r="T7609" s="1">
        <v>2</v>
      </c>
      <c r="U7609" s="1">
        <v>0.2</v>
      </c>
      <c r="V7609" s="9">
        <v>19.823999999999998</v>
      </c>
    </row>
    <row r="7610" spans="1:22" ht="14.25" customHeight="1" x14ac:dyDescent="0.3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6">
        <v>25.92</v>
      </c>
      <c r="T7610" s="1">
        <v>4</v>
      </c>
      <c r="U7610" s="1">
        <v>0</v>
      </c>
      <c r="V7610" s="9">
        <v>12.441600000000001</v>
      </c>
    </row>
    <row r="7611" spans="1:22" ht="14.25" customHeight="1" x14ac:dyDescent="0.3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6">
        <v>22.959999999999997</v>
      </c>
      <c r="T7611" s="1">
        <v>7</v>
      </c>
      <c r="U7611" s="1">
        <v>0</v>
      </c>
      <c r="V7611" s="9">
        <v>6.6583999999999968</v>
      </c>
    </row>
    <row r="7612" spans="1:22" ht="14.25" customHeight="1" x14ac:dyDescent="0.3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6">
        <v>19.440000000000001</v>
      </c>
      <c r="T7612" s="1">
        <v>3</v>
      </c>
      <c r="U7612" s="1">
        <v>0</v>
      </c>
      <c r="V7612" s="9">
        <v>9.3312000000000008</v>
      </c>
    </row>
    <row r="7613" spans="1:22" ht="14.25" customHeight="1" x14ac:dyDescent="0.3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6">
        <v>9.5399999999999991</v>
      </c>
      <c r="T7613" s="1">
        <v>2</v>
      </c>
      <c r="U7613" s="1">
        <v>0</v>
      </c>
      <c r="V7613" s="9">
        <v>4.2929999999999993</v>
      </c>
    </row>
    <row r="7614" spans="1:22" ht="14.25" customHeight="1" x14ac:dyDescent="0.3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6">
        <v>5.81</v>
      </c>
      <c r="T7614" s="1">
        <v>1</v>
      </c>
      <c r="U7614" s="1">
        <v>0</v>
      </c>
      <c r="V7614" s="9">
        <v>1.8010999999999999</v>
      </c>
    </row>
    <row r="7615" spans="1:22" ht="14.25" customHeight="1" x14ac:dyDescent="0.3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6">
        <v>5.76</v>
      </c>
      <c r="T7615" s="1">
        <v>2</v>
      </c>
      <c r="U7615" s="1">
        <v>0</v>
      </c>
      <c r="V7615" s="9">
        <v>1.7279999999999998</v>
      </c>
    </row>
    <row r="7616" spans="1:22" ht="14.25" customHeight="1" x14ac:dyDescent="0.3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6">
        <v>14.91</v>
      </c>
      <c r="T7616" s="1">
        <v>3</v>
      </c>
      <c r="U7616" s="1">
        <v>0</v>
      </c>
      <c r="V7616" s="9">
        <v>4.6220999999999997</v>
      </c>
    </row>
    <row r="7617" spans="1:22" ht="14.25" customHeight="1" x14ac:dyDescent="0.3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6">
        <v>6.6420000000000012</v>
      </c>
      <c r="T7617" s="1">
        <v>9</v>
      </c>
      <c r="U7617" s="1">
        <v>0.7</v>
      </c>
      <c r="V7617" s="9">
        <v>-4.427999999999999</v>
      </c>
    </row>
    <row r="7618" spans="1:22" ht="14.25" customHeight="1" x14ac:dyDescent="0.3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6">
        <v>18.54</v>
      </c>
      <c r="T7618" s="1">
        <v>2</v>
      </c>
      <c r="U7618" s="1">
        <v>0</v>
      </c>
      <c r="V7618" s="9">
        <v>8.7137999999999991</v>
      </c>
    </row>
    <row r="7619" spans="1:22" ht="14.25" customHeight="1" x14ac:dyDescent="0.3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6">
        <v>679.96</v>
      </c>
      <c r="T7619" s="1">
        <v>5</v>
      </c>
      <c r="U7619" s="1">
        <v>0.2</v>
      </c>
      <c r="V7619" s="9">
        <v>220.98699999999997</v>
      </c>
    </row>
    <row r="7620" spans="1:22" ht="14.25" customHeight="1" x14ac:dyDescent="0.3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6">
        <v>189.57600000000002</v>
      </c>
      <c r="T7620" s="1">
        <v>1</v>
      </c>
      <c r="U7620" s="1">
        <v>0.2</v>
      </c>
      <c r="V7620" s="9">
        <v>9.4787999999999784</v>
      </c>
    </row>
    <row r="7621" spans="1:22" ht="14.25" customHeight="1" x14ac:dyDescent="0.3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6">
        <v>71.959999999999994</v>
      </c>
      <c r="T7621" s="1">
        <v>5</v>
      </c>
      <c r="U7621" s="1">
        <v>0.2</v>
      </c>
      <c r="V7621" s="9">
        <v>7.1960000000000015</v>
      </c>
    </row>
    <row r="7622" spans="1:22" ht="14.25" customHeight="1" x14ac:dyDescent="0.3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6">
        <v>539.91999999999996</v>
      </c>
      <c r="T7622" s="1">
        <v>5</v>
      </c>
      <c r="U7622" s="1">
        <v>0.2</v>
      </c>
      <c r="V7622" s="9">
        <v>47.242999999999967</v>
      </c>
    </row>
    <row r="7623" spans="1:22" ht="14.25" customHeight="1" x14ac:dyDescent="0.3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6">
        <v>725.34400000000005</v>
      </c>
      <c r="T7623" s="1">
        <v>4</v>
      </c>
      <c r="U7623" s="1">
        <v>0.2</v>
      </c>
      <c r="V7623" s="9">
        <v>54.400800000000004</v>
      </c>
    </row>
    <row r="7624" spans="1:22" ht="14.25" customHeight="1" x14ac:dyDescent="0.3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6">
        <v>7.4399999999999995</v>
      </c>
      <c r="T7624" s="1">
        <v>3</v>
      </c>
      <c r="U7624" s="1">
        <v>0</v>
      </c>
      <c r="V7624" s="9">
        <v>2.6039999999999996</v>
      </c>
    </row>
    <row r="7625" spans="1:22" ht="14.25" customHeight="1" x14ac:dyDescent="0.3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6">
        <v>39.479999999999997</v>
      </c>
      <c r="T7625" s="1">
        <v>1</v>
      </c>
      <c r="U7625" s="1">
        <v>0</v>
      </c>
      <c r="V7625" s="9">
        <v>11.054400000000001</v>
      </c>
    </row>
    <row r="7626" spans="1:22" ht="14.25" customHeight="1" x14ac:dyDescent="0.3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6">
        <v>850.5</v>
      </c>
      <c r="T7626" s="1">
        <v>5</v>
      </c>
      <c r="U7626" s="1">
        <v>0.1</v>
      </c>
      <c r="V7626" s="9">
        <v>245.69999999999993</v>
      </c>
    </row>
    <row r="7627" spans="1:22" ht="14.25" customHeight="1" x14ac:dyDescent="0.3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6">
        <v>75.33</v>
      </c>
      <c r="T7627" s="1">
        <v>9</v>
      </c>
      <c r="U7627" s="1">
        <v>0</v>
      </c>
      <c r="V7627" s="9">
        <v>19.585799999999999</v>
      </c>
    </row>
    <row r="7628" spans="1:22" ht="14.25" customHeight="1" x14ac:dyDescent="0.3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6">
        <v>325.63200000000006</v>
      </c>
      <c r="T7628" s="1">
        <v>6</v>
      </c>
      <c r="U7628" s="1">
        <v>0.2</v>
      </c>
      <c r="V7628" s="9">
        <v>28.492799999999988</v>
      </c>
    </row>
    <row r="7629" spans="1:22" ht="14.25" customHeight="1" x14ac:dyDescent="0.3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6">
        <v>23.344000000000001</v>
      </c>
      <c r="T7629" s="1">
        <v>2</v>
      </c>
      <c r="U7629" s="1">
        <v>0.2</v>
      </c>
      <c r="V7629" s="9">
        <v>-1.4590000000000014</v>
      </c>
    </row>
    <row r="7630" spans="1:22" ht="14.25" customHeight="1" x14ac:dyDescent="0.3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6">
        <v>16.520000000000003</v>
      </c>
      <c r="T7630" s="1">
        <v>5</v>
      </c>
      <c r="U7630" s="1">
        <v>0.2</v>
      </c>
      <c r="V7630" s="9">
        <v>5.368999999999998</v>
      </c>
    </row>
    <row r="7631" spans="1:22" ht="14.25" customHeight="1" x14ac:dyDescent="0.3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6">
        <v>335.72</v>
      </c>
      <c r="T7631" s="1">
        <v>5</v>
      </c>
      <c r="U7631" s="1">
        <v>0.2</v>
      </c>
      <c r="V7631" s="9">
        <v>113.30549999999999</v>
      </c>
    </row>
    <row r="7632" spans="1:22" ht="14.25" customHeight="1" x14ac:dyDescent="0.3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6">
        <v>251.94400000000002</v>
      </c>
      <c r="T7632" s="1">
        <v>7</v>
      </c>
      <c r="U7632" s="1">
        <v>0.2</v>
      </c>
      <c r="V7632" s="9">
        <v>88.180399999999977</v>
      </c>
    </row>
    <row r="7633" spans="1:22" ht="14.25" customHeight="1" x14ac:dyDescent="0.3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6">
        <v>127.30199999999999</v>
      </c>
      <c r="T7633" s="1">
        <v>7</v>
      </c>
      <c r="U7633" s="1">
        <v>0.3</v>
      </c>
      <c r="V7633" s="9">
        <v>-9.0929999999999964</v>
      </c>
    </row>
    <row r="7634" spans="1:22" ht="14.25" customHeight="1" x14ac:dyDescent="0.3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6">
        <v>1207.8399999999999</v>
      </c>
      <c r="T7634" s="1">
        <v>8</v>
      </c>
      <c r="U7634" s="1">
        <v>0</v>
      </c>
      <c r="V7634" s="9">
        <v>314.03840000000002</v>
      </c>
    </row>
    <row r="7635" spans="1:22" ht="14.25" customHeight="1" x14ac:dyDescent="0.3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6">
        <v>12.53</v>
      </c>
      <c r="T7635" s="1">
        <v>1</v>
      </c>
      <c r="U7635" s="1">
        <v>0</v>
      </c>
      <c r="V7635" s="9">
        <v>5.8890999999999991</v>
      </c>
    </row>
    <row r="7636" spans="1:22" ht="14.25" customHeight="1" x14ac:dyDescent="0.3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6">
        <v>34.58</v>
      </c>
      <c r="T7636" s="1">
        <v>1</v>
      </c>
      <c r="U7636" s="1">
        <v>0</v>
      </c>
      <c r="V7636" s="9">
        <v>10.028199999999998</v>
      </c>
    </row>
    <row r="7637" spans="1:22" ht="14.25" customHeight="1" x14ac:dyDescent="0.3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6">
        <v>300.98</v>
      </c>
      <c r="T7637" s="1">
        <v>1</v>
      </c>
      <c r="U7637" s="1">
        <v>0</v>
      </c>
      <c r="V7637" s="9">
        <v>87.28419999999997</v>
      </c>
    </row>
    <row r="7638" spans="1:22" ht="14.25" customHeight="1" x14ac:dyDescent="0.3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6">
        <v>258.75</v>
      </c>
      <c r="T7638" s="1">
        <v>3</v>
      </c>
      <c r="U7638" s="1">
        <v>0</v>
      </c>
      <c r="V7638" s="9">
        <v>77.624999999999972</v>
      </c>
    </row>
    <row r="7639" spans="1:22" ht="14.25" customHeight="1" x14ac:dyDescent="0.3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6">
        <v>59.519999999999996</v>
      </c>
      <c r="T7639" s="1">
        <v>3</v>
      </c>
      <c r="U7639" s="1">
        <v>0</v>
      </c>
      <c r="V7639" s="9">
        <v>15.475200000000001</v>
      </c>
    </row>
    <row r="7640" spans="1:22" ht="14.25" customHeight="1" x14ac:dyDescent="0.3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6">
        <v>57.959999999999994</v>
      </c>
      <c r="T7640" s="1">
        <v>7</v>
      </c>
      <c r="U7640" s="1">
        <v>0</v>
      </c>
      <c r="V7640" s="9">
        <v>27.241199999999996</v>
      </c>
    </row>
    <row r="7641" spans="1:22" ht="14.25" customHeight="1" x14ac:dyDescent="0.3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6">
        <v>441.96</v>
      </c>
      <c r="T7641" s="1">
        <v>2</v>
      </c>
      <c r="U7641" s="1">
        <v>0</v>
      </c>
      <c r="V7641" s="9">
        <v>101.6508</v>
      </c>
    </row>
    <row r="7642" spans="1:22" ht="14.25" customHeight="1" x14ac:dyDescent="0.3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6">
        <v>68.039999999999992</v>
      </c>
      <c r="T7642" s="1">
        <v>6</v>
      </c>
      <c r="U7642" s="1">
        <v>0</v>
      </c>
      <c r="V7642" s="9">
        <v>33.339599999999997</v>
      </c>
    </row>
    <row r="7643" spans="1:22" ht="14.25" customHeight="1" x14ac:dyDescent="0.3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6">
        <v>703.71</v>
      </c>
      <c r="T7643" s="1">
        <v>6</v>
      </c>
      <c r="U7643" s="1">
        <v>0.7</v>
      </c>
      <c r="V7643" s="9">
        <v>-938.28</v>
      </c>
    </row>
    <row r="7644" spans="1:22" ht="14.25" customHeight="1" x14ac:dyDescent="0.3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6">
        <v>17.904000000000003</v>
      </c>
      <c r="T7644" s="1">
        <v>4</v>
      </c>
      <c r="U7644" s="1">
        <v>0.7</v>
      </c>
      <c r="V7644" s="9">
        <v>-14.920000000000002</v>
      </c>
    </row>
    <row r="7645" spans="1:22" ht="14.25" customHeight="1" x14ac:dyDescent="0.3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6">
        <v>11.976000000000003</v>
      </c>
      <c r="T7645" s="1">
        <v>4</v>
      </c>
      <c r="U7645" s="1">
        <v>0.7</v>
      </c>
      <c r="V7645" s="9">
        <v>-9.1815999999999995</v>
      </c>
    </row>
    <row r="7646" spans="1:22" ht="14.25" customHeight="1" x14ac:dyDescent="0.3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6">
        <v>67.959999999999994</v>
      </c>
      <c r="T7646" s="1">
        <v>5</v>
      </c>
      <c r="U7646" s="1">
        <v>0.2</v>
      </c>
      <c r="V7646" s="9">
        <v>0.84950000000000259</v>
      </c>
    </row>
    <row r="7647" spans="1:22" ht="14.25" customHeight="1" x14ac:dyDescent="0.3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6">
        <v>892.22400000000005</v>
      </c>
      <c r="T7647" s="1">
        <v>3</v>
      </c>
      <c r="U7647" s="1">
        <v>0.2</v>
      </c>
      <c r="V7647" s="9">
        <v>89.222400000000022</v>
      </c>
    </row>
    <row r="7648" spans="1:22" ht="14.25" customHeight="1" x14ac:dyDescent="0.3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6">
        <v>1299.99</v>
      </c>
      <c r="T7648" s="1">
        <v>2</v>
      </c>
      <c r="U7648" s="1">
        <v>0.5</v>
      </c>
      <c r="V7648" s="9">
        <v>-571.99559999999997</v>
      </c>
    </row>
    <row r="7649" spans="1:22" ht="14.25" customHeight="1" x14ac:dyDescent="0.3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6">
        <v>4.5439999999999996</v>
      </c>
      <c r="T7649" s="1">
        <v>2</v>
      </c>
      <c r="U7649" s="1">
        <v>0.2</v>
      </c>
      <c r="V7649" s="9">
        <v>1.6472</v>
      </c>
    </row>
    <row r="7650" spans="1:22" ht="14.25" customHeight="1" x14ac:dyDescent="0.3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6">
        <v>1352.0320000000002</v>
      </c>
      <c r="T7650" s="1">
        <v>4</v>
      </c>
      <c r="U7650" s="1">
        <v>0.2</v>
      </c>
      <c r="V7650" s="9">
        <v>84.501999999999953</v>
      </c>
    </row>
    <row r="7651" spans="1:22" ht="14.25" customHeight="1" x14ac:dyDescent="0.3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6">
        <v>1548.9900000000002</v>
      </c>
      <c r="T7651" s="1">
        <v>9</v>
      </c>
      <c r="U7651" s="1">
        <v>0.4</v>
      </c>
      <c r="V7651" s="9">
        <v>-464.69700000000012</v>
      </c>
    </row>
    <row r="7652" spans="1:22" ht="14.25" customHeight="1" x14ac:dyDescent="0.3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6">
        <v>19.872</v>
      </c>
      <c r="T7652" s="1">
        <v>3</v>
      </c>
      <c r="U7652" s="1">
        <v>0.2</v>
      </c>
      <c r="V7652" s="9">
        <v>6.7067999999999977</v>
      </c>
    </row>
    <row r="7653" spans="1:22" ht="14.25" customHeight="1" x14ac:dyDescent="0.3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6">
        <v>119.44800000000001</v>
      </c>
      <c r="T7653" s="1">
        <v>3</v>
      </c>
      <c r="U7653" s="1">
        <v>0.2</v>
      </c>
      <c r="V7653" s="9">
        <v>-13.437900000000006</v>
      </c>
    </row>
    <row r="7654" spans="1:22" ht="14.25" customHeight="1" x14ac:dyDescent="0.3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6">
        <v>118.16</v>
      </c>
      <c r="T7654" s="1">
        <v>2</v>
      </c>
      <c r="U7654" s="1">
        <v>0.2</v>
      </c>
      <c r="V7654" s="9">
        <v>-25.108999999999988</v>
      </c>
    </row>
    <row r="7655" spans="1:22" ht="14.25" customHeight="1" x14ac:dyDescent="0.3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6">
        <v>19.559999999999999</v>
      </c>
      <c r="T7655" s="1">
        <v>4</v>
      </c>
      <c r="U7655" s="1">
        <v>0</v>
      </c>
      <c r="V7655" s="9">
        <v>5.4768000000000008</v>
      </c>
    </row>
    <row r="7656" spans="1:22" ht="14.25" customHeight="1" x14ac:dyDescent="0.3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6">
        <v>80.959999999999994</v>
      </c>
      <c r="T7656" s="1">
        <v>4</v>
      </c>
      <c r="U7656" s="1">
        <v>0</v>
      </c>
      <c r="V7656" s="9">
        <v>29.145599999999995</v>
      </c>
    </row>
    <row r="7657" spans="1:22" ht="14.25" customHeight="1" x14ac:dyDescent="0.3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6">
        <v>25.92</v>
      </c>
      <c r="T7657" s="1">
        <v>4</v>
      </c>
      <c r="U7657" s="1">
        <v>0</v>
      </c>
      <c r="V7657" s="9">
        <v>12.441600000000001</v>
      </c>
    </row>
    <row r="7658" spans="1:22" ht="14.25" customHeight="1" x14ac:dyDescent="0.3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6">
        <v>106.96</v>
      </c>
      <c r="T7658" s="1">
        <v>2</v>
      </c>
      <c r="U7658" s="1">
        <v>0</v>
      </c>
      <c r="V7658" s="9">
        <v>31.018399999999986</v>
      </c>
    </row>
    <row r="7659" spans="1:22" ht="14.25" customHeight="1" x14ac:dyDescent="0.3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6">
        <v>187.76</v>
      </c>
      <c r="T7659" s="1">
        <v>4</v>
      </c>
      <c r="U7659" s="1">
        <v>0</v>
      </c>
      <c r="V7659" s="9">
        <v>76.9816</v>
      </c>
    </row>
    <row r="7660" spans="1:22" ht="14.25" customHeight="1" x14ac:dyDescent="0.3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6">
        <v>76.77600000000001</v>
      </c>
      <c r="T7660" s="1">
        <v>4</v>
      </c>
      <c r="U7660" s="1">
        <v>0.7</v>
      </c>
      <c r="V7660" s="9">
        <v>-53.743199999999973</v>
      </c>
    </row>
    <row r="7661" spans="1:22" ht="14.25" customHeight="1" x14ac:dyDescent="0.3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6">
        <v>53.9</v>
      </c>
      <c r="T7661" s="1">
        <v>5</v>
      </c>
      <c r="U7661" s="1">
        <v>0</v>
      </c>
      <c r="V7661" s="9">
        <v>25.871999999999996</v>
      </c>
    </row>
    <row r="7662" spans="1:22" ht="14.25" customHeight="1" x14ac:dyDescent="0.3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6">
        <v>76.728000000000009</v>
      </c>
      <c r="T7662" s="1">
        <v>3</v>
      </c>
      <c r="U7662" s="1">
        <v>0.6</v>
      </c>
      <c r="V7662" s="9">
        <v>-53.709599999999988</v>
      </c>
    </row>
    <row r="7663" spans="1:22" ht="14.25" customHeight="1" x14ac:dyDescent="0.3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6">
        <v>10.429999999999998</v>
      </c>
      <c r="T7663" s="1">
        <v>7</v>
      </c>
      <c r="U7663" s="1">
        <v>0.8</v>
      </c>
      <c r="V7663" s="9">
        <v>-18.252500000000005</v>
      </c>
    </row>
    <row r="7664" spans="1:22" ht="14.25" customHeight="1" x14ac:dyDescent="0.3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6">
        <v>99.2</v>
      </c>
      <c r="T7664" s="1">
        <v>5</v>
      </c>
      <c r="U7664" s="1">
        <v>0</v>
      </c>
      <c r="V7664" s="9">
        <v>25.792000000000002</v>
      </c>
    </row>
    <row r="7665" spans="1:22" ht="14.25" customHeight="1" x14ac:dyDescent="0.3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6">
        <v>15.920000000000002</v>
      </c>
      <c r="T7665" s="1">
        <v>5</v>
      </c>
      <c r="U7665" s="1">
        <v>0.2</v>
      </c>
      <c r="V7665" s="9">
        <v>2.7859999999999978</v>
      </c>
    </row>
    <row r="7666" spans="1:22" ht="14.25" customHeight="1" x14ac:dyDescent="0.3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6">
        <v>129.91999999999999</v>
      </c>
      <c r="T7666" s="1">
        <v>4</v>
      </c>
      <c r="U7666" s="1">
        <v>0</v>
      </c>
      <c r="V7666" s="9">
        <v>10.393599999999992</v>
      </c>
    </row>
    <row r="7667" spans="1:22" ht="14.25" customHeight="1" x14ac:dyDescent="0.3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6">
        <v>30.4</v>
      </c>
      <c r="T7667" s="1">
        <v>1</v>
      </c>
      <c r="U7667" s="1">
        <v>0</v>
      </c>
      <c r="V7667" s="9">
        <v>13.983999999999998</v>
      </c>
    </row>
    <row r="7668" spans="1:22" ht="14.25" customHeight="1" x14ac:dyDescent="0.3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6">
        <v>5399.91</v>
      </c>
      <c r="T7668" s="1">
        <v>9</v>
      </c>
      <c r="U7668" s="1">
        <v>0</v>
      </c>
      <c r="V7668" s="9">
        <v>2591.9567999999999</v>
      </c>
    </row>
    <row r="7669" spans="1:22" ht="14.25" customHeight="1" x14ac:dyDescent="0.3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6">
        <v>119.10000000000001</v>
      </c>
      <c r="T7669" s="1">
        <v>3</v>
      </c>
      <c r="U7669" s="1">
        <v>0</v>
      </c>
      <c r="V7669" s="9">
        <v>34.538999999999994</v>
      </c>
    </row>
    <row r="7670" spans="1:22" ht="14.25" customHeight="1" x14ac:dyDescent="0.3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6">
        <v>40.08</v>
      </c>
      <c r="T7670" s="1">
        <v>6</v>
      </c>
      <c r="U7670" s="1">
        <v>0</v>
      </c>
      <c r="V7670" s="9">
        <v>19.238399999999999</v>
      </c>
    </row>
    <row r="7671" spans="1:22" ht="14.25" customHeight="1" x14ac:dyDescent="0.3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6">
        <v>59.94</v>
      </c>
      <c r="T7671" s="1">
        <v>3</v>
      </c>
      <c r="U7671" s="1">
        <v>0</v>
      </c>
      <c r="V7671" s="9">
        <v>28.171799999999998</v>
      </c>
    </row>
    <row r="7672" spans="1:22" ht="14.25" customHeight="1" x14ac:dyDescent="0.3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6">
        <v>259.98</v>
      </c>
      <c r="T7672" s="1">
        <v>2</v>
      </c>
      <c r="U7672" s="1">
        <v>0</v>
      </c>
      <c r="V7672" s="9">
        <v>88.393200000000007</v>
      </c>
    </row>
    <row r="7673" spans="1:22" ht="14.25" customHeight="1" x14ac:dyDescent="0.3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6">
        <v>170.98</v>
      </c>
      <c r="T7673" s="1">
        <v>1</v>
      </c>
      <c r="U7673" s="1">
        <v>0</v>
      </c>
      <c r="V7673" s="9">
        <v>32.486199999999997</v>
      </c>
    </row>
    <row r="7674" spans="1:22" ht="14.25" customHeight="1" x14ac:dyDescent="0.3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6">
        <v>38.97</v>
      </c>
      <c r="T7674" s="1">
        <v>3</v>
      </c>
      <c r="U7674" s="1">
        <v>0</v>
      </c>
      <c r="V7674" s="9">
        <v>4.6763999999999992</v>
      </c>
    </row>
    <row r="7675" spans="1:22" ht="14.25" customHeight="1" x14ac:dyDescent="0.3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6">
        <v>154.9</v>
      </c>
      <c r="T7675" s="1">
        <v>5</v>
      </c>
      <c r="U7675" s="1">
        <v>0</v>
      </c>
      <c r="V7675" s="9">
        <v>69.704999999999998</v>
      </c>
    </row>
    <row r="7676" spans="1:22" ht="14.25" customHeight="1" x14ac:dyDescent="0.3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6">
        <v>446.06799999999998</v>
      </c>
      <c r="T7676" s="1">
        <v>4</v>
      </c>
      <c r="U7676" s="1">
        <v>0.3</v>
      </c>
      <c r="V7676" s="9">
        <v>0</v>
      </c>
    </row>
    <row r="7677" spans="1:22" ht="14.25" customHeight="1" x14ac:dyDescent="0.3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6">
        <v>152.94</v>
      </c>
      <c r="T7677" s="1">
        <v>3</v>
      </c>
      <c r="U7677" s="1">
        <v>0</v>
      </c>
      <c r="V7677" s="9">
        <v>41.293800000000005</v>
      </c>
    </row>
    <row r="7678" spans="1:22" ht="14.25" customHeight="1" x14ac:dyDescent="0.3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6">
        <v>23.472000000000001</v>
      </c>
      <c r="T7678" s="1">
        <v>3</v>
      </c>
      <c r="U7678" s="1">
        <v>0.2</v>
      </c>
      <c r="V7678" s="9">
        <v>4.9877999999999982</v>
      </c>
    </row>
    <row r="7679" spans="1:22" ht="14.25" customHeight="1" x14ac:dyDescent="0.3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6">
        <v>195.64</v>
      </c>
      <c r="T7679" s="1">
        <v>4</v>
      </c>
      <c r="U7679" s="1">
        <v>0</v>
      </c>
      <c r="V7679" s="9">
        <v>91.950799999999987</v>
      </c>
    </row>
    <row r="7680" spans="1:22" ht="14.25" customHeight="1" x14ac:dyDescent="0.3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6">
        <v>14.940000000000001</v>
      </c>
      <c r="T7680" s="1">
        <v>3</v>
      </c>
      <c r="U7680" s="1">
        <v>0</v>
      </c>
      <c r="V7680" s="9">
        <v>7.0218000000000007</v>
      </c>
    </row>
    <row r="7681" spans="1:22" ht="14.25" customHeight="1" x14ac:dyDescent="0.3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6">
        <v>1687.8</v>
      </c>
      <c r="T7681" s="1">
        <v>4</v>
      </c>
      <c r="U7681" s="1">
        <v>0</v>
      </c>
      <c r="V7681" s="9">
        <v>742.63200000000006</v>
      </c>
    </row>
    <row r="7682" spans="1:22" ht="14.25" customHeight="1" x14ac:dyDescent="0.3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6">
        <v>341.96</v>
      </c>
      <c r="T7682" s="1">
        <v>2</v>
      </c>
      <c r="U7682" s="1">
        <v>0</v>
      </c>
      <c r="V7682" s="9">
        <v>78.650800000000004</v>
      </c>
    </row>
    <row r="7683" spans="1:22" ht="14.25" customHeight="1" x14ac:dyDescent="0.3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6">
        <v>605.88</v>
      </c>
      <c r="T7683" s="1">
        <v>6</v>
      </c>
      <c r="U7683" s="1">
        <v>0</v>
      </c>
      <c r="V7683" s="9">
        <v>151.47000000000003</v>
      </c>
    </row>
    <row r="7684" spans="1:22" ht="14.25" customHeight="1" x14ac:dyDescent="0.3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6">
        <v>186.732</v>
      </c>
      <c r="T7684" s="1">
        <v>1</v>
      </c>
      <c r="U7684" s="1">
        <v>0.1</v>
      </c>
      <c r="V7684" s="9">
        <v>41.495999999999967</v>
      </c>
    </row>
    <row r="7685" spans="1:22" ht="14.25" customHeight="1" x14ac:dyDescent="0.3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6">
        <v>3812.9700000000003</v>
      </c>
      <c r="T7685" s="1">
        <v>3</v>
      </c>
      <c r="U7685" s="1">
        <v>0</v>
      </c>
      <c r="V7685" s="9">
        <v>1906.4850000000001</v>
      </c>
    </row>
    <row r="7686" spans="1:22" ht="14.25" customHeight="1" x14ac:dyDescent="0.3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6">
        <v>26.423999999999999</v>
      </c>
      <c r="T7686" s="1">
        <v>9</v>
      </c>
      <c r="U7686" s="1">
        <v>0.2</v>
      </c>
      <c r="V7686" s="9">
        <v>9.5786999999999995</v>
      </c>
    </row>
    <row r="7687" spans="1:22" ht="14.25" customHeight="1" x14ac:dyDescent="0.3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6">
        <v>625.99</v>
      </c>
      <c r="T7687" s="1">
        <v>1</v>
      </c>
      <c r="U7687" s="1">
        <v>0</v>
      </c>
      <c r="V7687" s="9">
        <v>187.79699999999997</v>
      </c>
    </row>
    <row r="7688" spans="1:22" ht="14.25" customHeight="1" x14ac:dyDescent="0.3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6">
        <v>1568.61</v>
      </c>
      <c r="T7688" s="1">
        <v>9</v>
      </c>
      <c r="U7688" s="1">
        <v>0</v>
      </c>
      <c r="V7688" s="9">
        <v>329.40809999999999</v>
      </c>
    </row>
    <row r="7689" spans="1:22" ht="14.25" customHeight="1" x14ac:dyDescent="0.3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6">
        <v>17.3</v>
      </c>
      <c r="T7689" s="1">
        <v>1</v>
      </c>
      <c r="U7689" s="1">
        <v>0</v>
      </c>
      <c r="V7689" s="9">
        <v>8.3040000000000003</v>
      </c>
    </row>
    <row r="7690" spans="1:22" ht="14.25" customHeight="1" x14ac:dyDescent="0.3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6">
        <v>160</v>
      </c>
      <c r="T7690" s="1">
        <v>8</v>
      </c>
      <c r="U7690" s="1">
        <v>0</v>
      </c>
      <c r="V7690" s="9">
        <v>62.400000000000006</v>
      </c>
    </row>
    <row r="7691" spans="1:22" ht="14.25" customHeight="1" x14ac:dyDescent="0.3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6">
        <v>179.94</v>
      </c>
      <c r="T7691" s="1">
        <v>3</v>
      </c>
      <c r="U7691" s="1">
        <v>0</v>
      </c>
      <c r="V7691" s="9">
        <v>50.383200000000009</v>
      </c>
    </row>
    <row r="7692" spans="1:22" ht="14.25" customHeight="1" x14ac:dyDescent="0.3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6">
        <v>872.94</v>
      </c>
      <c r="T7692" s="1">
        <v>3</v>
      </c>
      <c r="U7692" s="1">
        <v>0</v>
      </c>
      <c r="V7692" s="9">
        <v>157.12919999999997</v>
      </c>
    </row>
    <row r="7693" spans="1:22" ht="14.25" customHeight="1" x14ac:dyDescent="0.3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6">
        <v>12.96</v>
      </c>
      <c r="T7693" s="1">
        <v>2</v>
      </c>
      <c r="U7693" s="1">
        <v>0</v>
      </c>
      <c r="V7693" s="9">
        <v>6.2208000000000006</v>
      </c>
    </row>
    <row r="7694" spans="1:22" ht="14.25" customHeight="1" x14ac:dyDescent="0.3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6">
        <v>88.800000000000011</v>
      </c>
      <c r="T7694" s="1">
        <v>6</v>
      </c>
      <c r="U7694" s="1">
        <v>0</v>
      </c>
      <c r="V7694" s="9">
        <v>44.400000000000006</v>
      </c>
    </row>
    <row r="7695" spans="1:22" ht="14.25" customHeight="1" x14ac:dyDescent="0.3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6">
        <v>319.96800000000002</v>
      </c>
      <c r="T7695" s="1">
        <v>4</v>
      </c>
      <c r="U7695" s="1">
        <v>0.2</v>
      </c>
      <c r="V7695" s="9">
        <v>35.996399999999952</v>
      </c>
    </row>
    <row r="7696" spans="1:22" ht="14.25" customHeight="1" x14ac:dyDescent="0.3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6">
        <v>167.88800000000001</v>
      </c>
      <c r="T7696" s="1">
        <v>7</v>
      </c>
      <c r="U7696" s="1">
        <v>0.2</v>
      </c>
      <c r="V7696" s="9">
        <v>14.690199999999997</v>
      </c>
    </row>
    <row r="7697" spans="1:22" ht="14.25" customHeight="1" x14ac:dyDescent="0.3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6">
        <v>163.96</v>
      </c>
      <c r="T7697" s="1">
        <v>5</v>
      </c>
      <c r="U7697" s="1">
        <v>0.2</v>
      </c>
      <c r="V7697" s="9">
        <v>59.435499999999998</v>
      </c>
    </row>
    <row r="7698" spans="1:22" ht="14.25" customHeight="1" x14ac:dyDescent="0.3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6">
        <v>5.2319999999999984</v>
      </c>
      <c r="T7698" s="1">
        <v>4</v>
      </c>
      <c r="U7698" s="1">
        <v>0.8</v>
      </c>
      <c r="V7698" s="9">
        <v>-8.1096000000000004</v>
      </c>
    </row>
    <row r="7699" spans="1:22" ht="14.25" customHeight="1" x14ac:dyDescent="0.3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6">
        <v>1199.98</v>
      </c>
      <c r="T7699" s="1">
        <v>2</v>
      </c>
      <c r="U7699" s="1">
        <v>0</v>
      </c>
      <c r="V7699" s="9">
        <v>467.99220000000003</v>
      </c>
    </row>
    <row r="7700" spans="1:22" ht="14.25" customHeight="1" x14ac:dyDescent="0.3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6">
        <v>73.849999999999994</v>
      </c>
      <c r="T7700" s="1">
        <v>1</v>
      </c>
      <c r="U7700" s="1">
        <v>0</v>
      </c>
      <c r="V7700" s="9">
        <v>2.2155000000000058</v>
      </c>
    </row>
    <row r="7701" spans="1:22" ht="14.25" customHeight="1" x14ac:dyDescent="0.3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6">
        <v>25.71</v>
      </c>
      <c r="T7701" s="1">
        <v>3</v>
      </c>
      <c r="U7701" s="1">
        <v>0</v>
      </c>
      <c r="V7701" s="9">
        <v>6.6846000000000005</v>
      </c>
    </row>
    <row r="7702" spans="1:22" ht="14.25" customHeight="1" x14ac:dyDescent="0.3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6">
        <v>17.28</v>
      </c>
      <c r="T7702" s="1">
        <v>6</v>
      </c>
      <c r="U7702" s="1">
        <v>0</v>
      </c>
      <c r="V7702" s="9">
        <v>8.121599999999999</v>
      </c>
    </row>
    <row r="7703" spans="1:22" ht="14.25" customHeight="1" x14ac:dyDescent="0.3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6">
        <v>526.58199999999999</v>
      </c>
      <c r="T7703" s="1">
        <v>2</v>
      </c>
      <c r="U7703" s="1">
        <v>0.3</v>
      </c>
      <c r="V7703" s="9">
        <v>-52.658199999999965</v>
      </c>
    </row>
    <row r="7704" spans="1:22" ht="14.25" customHeight="1" x14ac:dyDescent="0.3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6">
        <v>11.56</v>
      </c>
      <c r="T7704" s="1">
        <v>2</v>
      </c>
      <c r="U7704" s="1">
        <v>0</v>
      </c>
      <c r="V7704" s="9">
        <v>5.6644000000000005</v>
      </c>
    </row>
    <row r="7705" spans="1:22" ht="14.25" customHeight="1" x14ac:dyDescent="0.3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6">
        <v>209.96999999999997</v>
      </c>
      <c r="T7705" s="1">
        <v>3</v>
      </c>
      <c r="U7705" s="1">
        <v>0</v>
      </c>
      <c r="V7705" s="9">
        <v>58.791600000000003</v>
      </c>
    </row>
    <row r="7706" spans="1:22" ht="14.25" customHeight="1" x14ac:dyDescent="0.3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6">
        <v>447.84</v>
      </c>
      <c r="T7706" s="1">
        <v>4</v>
      </c>
      <c r="U7706" s="1">
        <v>0</v>
      </c>
      <c r="V7706" s="9">
        <v>98.524799999999971</v>
      </c>
    </row>
    <row r="7707" spans="1:22" ht="14.25" customHeight="1" x14ac:dyDescent="0.3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6">
        <v>479.97</v>
      </c>
      <c r="T7707" s="1">
        <v>3</v>
      </c>
      <c r="U7707" s="1">
        <v>0</v>
      </c>
      <c r="V7707" s="9">
        <v>163.18979999999999</v>
      </c>
    </row>
    <row r="7708" spans="1:22" ht="14.25" customHeight="1" x14ac:dyDescent="0.3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6">
        <v>8.64</v>
      </c>
      <c r="T7708" s="1">
        <v>3</v>
      </c>
      <c r="U7708" s="1">
        <v>0</v>
      </c>
      <c r="V7708" s="9">
        <v>2.5055999999999998</v>
      </c>
    </row>
    <row r="7709" spans="1:22" ht="14.25" customHeight="1" x14ac:dyDescent="0.3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6">
        <v>11.68</v>
      </c>
      <c r="T7709" s="1">
        <v>2</v>
      </c>
      <c r="U7709" s="1">
        <v>0</v>
      </c>
      <c r="V7709" s="9">
        <v>4.2047999999999996</v>
      </c>
    </row>
    <row r="7710" spans="1:22" ht="14.25" customHeight="1" x14ac:dyDescent="0.3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6">
        <v>40.775999999999996</v>
      </c>
      <c r="T7710" s="1">
        <v>3</v>
      </c>
      <c r="U7710" s="1">
        <v>0.2</v>
      </c>
      <c r="V7710" s="9">
        <v>0.50970000000000049</v>
      </c>
    </row>
    <row r="7711" spans="1:22" ht="14.25" customHeight="1" x14ac:dyDescent="0.3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6">
        <v>13.698000000000002</v>
      </c>
      <c r="T7711" s="1">
        <v>3</v>
      </c>
      <c r="U7711" s="1">
        <v>0.7</v>
      </c>
      <c r="V7711" s="9">
        <v>-9.5885999999999996</v>
      </c>
    </row>
    <row r="7712" spans="1:22" ht="14.25" customHeight="1" x14ac:dyDescent="0.3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6">
        <v>87.8</v>
      </c>
      <c r="T7712" s="1">
        <v>5</v>
      </c>
      <c r="U7712" s="1">
        <v>0.2</v>
      </c>
      <c r="V7712" s="9">
        <v>32.924999999999997</v>
      </c>
    </row>
    <row r="7713" spans="1:22" ht="14.25" customHeight="1" x14ac:dyDescent="0.3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6">
        <v>77.951999999999998</v>
      </c>
      <c r="T7713" s="1">
        <v>3</v>
      </c>
      <c r="U7713" s="1">
        <v>0.2</v>
      </c>
      <c r="V7713" s="9">
        <v>15.590399999999995</v>
      </c>
    </row>
    <row r="7714" spans="1:22" ht="14.25" customHeight="1" x14ac:dyDescent="0.3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6">
        <v>147.184</v>
      </c>
      <c r="T7714" s="1">
        <v>2</v>
      </c>
      <c r="U7714" s="1">
        <v>0.2</v>
      </c>
      <c r="V7714" s="9">
        <v>-29.436800000000012</v>
      </c>
    </row>
    <row r="7715" spans="1:22" ht="14.25" customHeight="1" x14ac:dyDescent="0.3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6">
        <v>47.952000000000005</v>
      </c>
      <c r="T7715" s="1">
        <v>3</v>
      </c>
      <c r="U7715" s="1">
        <v>0.2</v>
      </c>
      <c r="V7715" s="9">
        <v>16.183799999999998</v>
      </c>
    </row>
    <row r="7716" spans="1:22" ht="14.25" customHeight="1" x14ac:dyDescent="0.3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6">
        <v>250.26</v>
      </c>
      <c r="T7716" s="1">
        <v>6</v>
      </c>
      <c r="U7716" s="1">
        <v>0</v>
      </c>
      <c r="V7716" s="9">
        <v>72.575399999999973</v>
      </c>
    </row>
    <row r="7717" spans="1:22" ht="14.25" customHeight="1" x14ac:dyDescent="0.3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6">
        <v>40.775999999999996</v>
      </c>
      <c r="T7717" s="1">
        <v>3</v>
      </c>
      <c r="U7717" s="1">
        <v>0.2</v>
      </c>
      <c r="V7717" s="9">
        <v>0.50970000000000049</v>
      </c>
    </row>
    <row r="7718" spans="1:22" ht="14.25" customHeight="1" x14ac:dyDescent="0.3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6">
        <v>29.600000000000005</v>
      </c>
      <c r="T7718" s="1">
        <v>5</v>
      </c>
      <c r="U7718" s="1">
        <v>0.2</v>
      </c>
      <c r="V7718" s="9">
        <v>9.2499999999999964</v>
      </c>
    </row>
    <row r="7719" spans="1:22" ht="14.25" customHeight="1" x14ac:dyDescent="0.3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6">
        <v>1.9380000000000002</v>
      </c>
      <c r="T7719" s="1">
        <v>2</v>
      </c>
      <c r="U7719" s="1">
        <v>0.7</v>
      </c>
      <c r="V7719" s="9">
        <v>-1.3565999999999994</v>
      </c>
    </row>
    <row r="7720" spans="1:22" ht="14.25" customHeight="1" x14ac:dyDescent="0.3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6">
        <v>159.96</v>
      </c>
      <c r="T7720" s="1">
        <v>4</v>
      </c>
      <c r="U7720" s="1">
        <v>0</v>
      </c>
      <c r="V7720" s="9">
        <v>51.18719999999999</v>
      </c>
    </row>
    <row r="7721" spans="1:22" ht="14.25" customHeight="1" x14ac:dyDescent="0.3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6">
        <v>59.519999999999996</v>
      </c>
      <c r="T7721" s="1">
        <v>3</v>
      </c>
      <c r="U7721" s="1">
        <v>0</v>
      </c>
      <c r="V7721" s="9">
        <v>15.475200000000001</v>
      </c>
    </row>
    <row r="7722" spans="1:22" ht="14.25" customHeight="1" x14ac:dyDescent="0.3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6">
        <v>17.48</v>
      </c>
      <c r="T7722" s="1">
        <v>2</v>
      </c>
      <c r="U7722" s="1">
        <v>0</v>
      </c>
      <c r="V7722" s="9">
        <v>8.2156000000000002</v>
      </c>
    </row>
    <row r="7723" spans="1:22" ht="14.25" customHeight="1" x14ac:dyDescent="0.3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6">
        <v>13.168000000000001</v>
      </c>
      <c r="T7723" s="1">
        <v>2</v>
      </c>
      <c r="U7723" s="1">
        <v>0.2</v>
      </c>
      <c r="V7723" s="9">
        <v>4.6088000000000005</v>
      </c>
    </row>
    <row r="7724" spans="1:22" ht="14.25" customHeight="1" x14ac:dyDescent="0.3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6">
        <v>40.74</v>
      </c>
      <c r="T7724" s="1">
        <v>3</v>
      </c>
      <c r="U7724" s="1">
        <v>0</v>
      </c>
      <c r="V7724" s="9">
        <v>12.222</v>
      </c>
    </row>
    <row r="7725" spans="1:22" ht="14.25" customHeight="1" x14ac:dyDescent="0.3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6">
        <v>179.886</v>
      </c>
      <c r="T7725" s="1">
        <v>1</v>
      </c>
      <c r="U7725" s="1">
        <v>0.3</v>
      </c>
      <c r="V7725" s="9">
        <v>-2.5698000000000292</v>
      </c>
    </row>
    <row r="7726" spans="1:22" ht="14.25" customHeight="1" x14ac:dyDescent="0.3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6">
        <v>286.25600000000003</v>
      </c>
      <c r="T7726" s="1">
        <v>1</v>
      </c>
      <c r="U7726" s="1">
        <v>0.2</v>
      </c>
      <c r="V7726" s="9">
        <v>17.890999999999977</v>
      </c>
    </row>
    <row r="7727" spans="1:22" ht="14.25" customHeight="1" x14ac:dyDescent="0.3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6">
        <v>24.224000000000004</v>
      </c>
      <c r="T7727" s="1">
        <v>2</v>
      </c>
      <c r="U7727" s="1">
        <v>0.2</v>
      </c>
      <c r="V7727" s="9">
        <v>-4.8448000000000029</v>
      </c>
    </row>
    <row r="7728" spans="1:22" ht="14.25" customHeight="1" x14ac:dyDescent="0.3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6">
        <v>331.536</v>
      </c>
      <c r="T7728" s="1">
        <v>3</v>
      </c>
      <c r="U7728" s="1">
        <v>0.2</v>
      </c>
      <c r="V7728" s="9">
        <v>-82.884</v>
      </c>
    </row>
    <row r="7729" spans="1:22" ht="14.25" customHeight="1" x14ac:dyDescent="0.3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6">
        <v>17.52</v>
      </c>
      <c r="T7729" s="1">
        <v>3</v>
      </c>
      <c r="U7729" s="1">
        <v>0</v>
      </c>
      <c r="V7729" s="9">
        <v>6.3071999999999999</v>
      </c>
    </row>
    <row r="7730" spans="1:22" ht="14.25" customHeight="1" x14ac:dyDescent="0.3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6">
        <v>17.856000000000002</v>
      </c>
      <c r="T7730" s="1">
        <v>4</v>
      </c>
      <c r="U7730" s="1">
        <v>0.2</v>
      </c>
      <c r="V7730" s="9">
        <v>4.2408000000000001</v>
      </c>
    </row>
    <row r="7731" spans="1:22" ht="14.25" customHeight="1" x14ac:dyDescent="0.3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6">
        <v>431.97600000000006</v>
      </c>
      <c r="T7731" s="1">
        <v>3</v>
      </c>
      <c r="U7731" s="1">
        <v>0.2</v>
      </c>
      <c r="V7731" s="9">
        <v>-75.59580000000004</v>
      </c>
    </row>
    <row r="7732" spans="1:22" ht="14.25" customHeight="1" x14ac:dyDescent="0.3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6">
        <v>291.13600000000002</v>
      </c>
      <c r="T7732" s="1">
        <v>4</v>
      </c>
      <c r="U7732" s="1">
        <v>0.2</v>
      </c>
      <c r="V7732" s="9">
        <v>-25.474400000000017</v>
      </c>
    </row>
    <row r="7733" spans="1:22" ht="14.25" customHeight="1" x14ac:dyDescent="0.3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6">
        <v>114.84800000000001</v>
      </c>
      <c r="T7733" s="1">
        <v>4</v>
      </c>
      <c r="U7733" s="1">
        <v>0.2</v>
      </c>
      <c r="V7733" s="9">
        <v>35.889999999999986</v>
      </c>
    </row>
    <row r="7734" spans="1:22" ht="14.25" customHeight="1" x14ac:dyDescent="0.3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6">
        <v>10.688000000000001</v>
      </c>
      <c r="T7734" s="1">
        <v>2</v>
      </c>
      <c r="U7734" s="1">
        <v>0.2</v>
      </c>
      <c r="V7734" s="9">
        <v>3.7407999999999997</v>
      </c>
    </row>
    <row r="7735" spans="1:22" ht="14.25" customHeight="1" x14ac:dyDescent="0.3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6">
        <v>15.231999999999999</v>
      </c>
      <c r="T7735" s="1">
        <v>4</v>
      </c>
      <c r="U7735" s="1">
        <v>0.2</v>
      </c>
      <c r="V7735" s="9">
        <v>5.5215999999999994</v>
      </c>
    </row>
    <row r="7736" spans="1:22" ht="14.25" customHeight="1" x14ac:dyDescent="0.3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6">
        <v>12.419999999999998</v>
      </c>
      <c r="T7736" s="1">
        <v>3</v>
      </c>
      <c r="U7736" s="1">
        <v>0</v>
      </c>
      <c r="V7736" s="9">
        <v>5.2164000000000001</v>
      </c>
    </row>
    <row r="7737" spans="1:22" ht="14.25" customHeight="1" x14ac:dyDescent="0.3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6">
        <v>19.440000000000001</v>
      </c>
      <c r="T7737" s="1">
        <v>3</v>
      </c>
      <c r="U7737" s="1">
        <v>0</v>
      </c>
      <c r="V7737" s="9">
        <v>9.3312000000000008</v>
      </c>
    </row>
    <row r="7738" spans="1:22" ht="14.25" customHeight="1" x14ac:dyDescent="0.3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6">
        <v>70.367999999999995</v>
      </c>
      <c r="T7738" s="1">
        <v>4</v>
      </c>
      <c r="U7738" s="1">
        <v>0.2</v>
      </c>
      <c r="V7738" s="9">
        <v>26.387999999999998</v>
      </c>
    </row>
    <row r="7739" spans="1:22" ht="14.25" customHeight="1" x14ac:dyDescent="0.3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6">
        <v>12.672000000000001</v>
      </c>
      <c r="T7739" s="1">
        <v>9</v>
      </c>
      <c r="U7739" s="1">
        <v>0.2</v>
      </c>
      <c r="V7739" s="9">
        <v>1.4255999999999993</v>
      </c>
    </row>
    <row r="7740" spans="1:22" ht="14.25" customHeight="1" x14ac:dyDescent="0.3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6">
        <v>89.949999999999989</v>
      </c>
      <c r="T7740" s="1">
        <v>5</v>
      </c>
      <c r="U7740" s="1">
        <v>0</v>
      </c>
      <c r="V7740" s="9">
        <v>43.175999999999995</v>
      </c>
    </row>
    <row r="7741" spans="1:22" ht="14.25" customHeight="1" x14ac:dyDescent="0.3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6">
        <v>6.58</v>
      </c>
      <c r="T7741" s="1">
        <v>2</v>
      </c>
      <c r="U7741" s="1">
        <v>0</v>
      </c>
      <c r="V7741" s="9">
        <v>3.0267999999999997</v>
      </c>
    </row>
    <row r="7742" spans="1:22" ht="14.25" customHeight="1" x14ac:dyDescent="0.3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6">
        <v>94.99</v>
      </c>
      <c r="T7742" s="1">
        <v>1</v>
      </c>
      <c r="U7742" s="1">
        <v>0</v>
      </c>
      <c r="V7742" s="9">
        <v>28.496999999999986</v>
      </c>
    </row>
    <row r="7743" spans="1:22" ht="14.25" customHeight="1" x14ac:dyDescent="0.3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6">
        <v>35.119999999999997</v>
      </c>
      <c r="T7743" s="1">
        <v>2</v>
      </c>
      <c r="U7743" s="1">
        <v>0.2</v>
      </c>
      <c r="V7743" s="9">
        <v>13.17</v>
      </c>
    </row>
    <row r="7744" spans="1:22" ht="14.25" customHeight="1" x14ac:dyDescent="0.3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6">
        <v>25.92</v>
      </c>
      <c r="T7744" s="1">
        <v>4</v>
      </c>
      <c r="U7744" s="1">
        <v>0</v>
      </c>
      <c r="V7744" s="9">
        <v>12.441600000000001</v>
      </c>
    </row>
    <row r="7745" spans="1:22" ht="14.25" customHeight="1" x14ac:dyDescent="0.3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6">
        <v>7.96</v>
      </c>
      <c r="T7745" s="1">
        <v>2</v>
      </c>
      <c r="U7745" s="1">
        <v>0</v>
      </c>
      <c r="V7745" s="9">
        <v>3.7412000000000001</v>
      </c>
    </row>
    <row r="7746" spans="1:22" ht="14.25" customHeight="1" x14ac:dyDescent="0.3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6">
        <v>566.97</v>
      </c>
      <c r="T7746" s="1">
        <v>3</v>
      </c>
      <c r="U7746" s="1">
        <v>0</v>
      </c>
      <c r="V7746" s="9">
        <v>153.08189999999999</v>
      </c>
    </row>
    <row r="7747" spans="1:22" ht="14.25" customHeight="1" x14ac:dyDescent="0.3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6">
        <v>9.84</v>
      </c>
      <c r="T7747" s="1">
        <v>3</v>
      </c>
      <c r="U7747" s="1">
        <v>0</v>
      </c>
      <c r="V7747" s="9">
        <v>2.8535999999999988</v>
      </c>
    </row>
    <row r="7748" spans="1:22" ht="14.25" customHeight="1" x14ac:dyDescent="0.3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6">
        <v>25.488</v>
      </c>
      <c r="T7748" s="1">
        <v>2</v>
      </c>
      <c r="U7748" s="1">
        <v>0.2</v>
      </c>
      <c r="V7748" s="9">
        <v>4.7789999999999999</v>
      </c>
    </row>
    <row r="7749" spans="1:22" ht="14.25" customHeight="1" x14ac:dyDescent="0.3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6">
        <v>7.5600000000000005</v>
      </c>
      <c r="T7749" s="1">
        <v>6</v>
      </c>
      <c r="U7749" s="1">
        <v>0</v>
      </c>
      <c r="V7749" s="9">
        <v>0.3024</v>
      </c>
    </row>
    <row r="7750" spans="1:22" ht="14.25" customHeight="1" x14ac:dyDescent="0.3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6">
        <v>60.84</v>
      </c>
      <c r="T7750" s="1">
        <v>3</v>
      </c>
      <c r="U7750" s="1">
        <v>0</v>
      </c>
      <c r="V7750" s="9">
        <v>19.468799999999998</v>
      </c>
    </row>
    <row r="7751" spans="1:22" ht="14.25" customHeight="1" x14ac:dyDescent="0.3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6">
        <v>450.04</v>
      </c>
      <c r="T7751" s="1">
        <v>2</v>
      </c>
      <c r="U7751" s="1">
        <v>0</v>
      </c>
      <c r="V7751" s="9">
        <v>58.505200000000002</v>
      </c>
    </row>
    <row r="7752" spans="1:22" ht="14.25" customHeight="1" x14ac:dyDescent="0.3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6">
        <v>34.6</v>
      </c>
      <c r="T7752" s="1">
        <v>2</v>
      </c>
      <c r="U7752" s="1">
        <v>0</v>
      </c>
      <c r="V7752" s="9">
        <v>16.608000000000001</v>
      </c>
    </row>
    <row r="7753" spans="1:22" ht="14.25" customHeight="1" x14ac:dyDescent="0.3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6">
        <v>467.97</v>
      </c>
      <c r="T7753" s="1">
        <v>3</v>
      </c>
      <c r="U7753" s="1">
        <v>0</v>
      </c>
      <c r="V7753" s="9">
        <v>140.39099999999999</v>
      </c>
    </row>
    <row r="7754" spans="1:22" ht="14.25" customHeight="1" x14ac:dyDescent="0.3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6">
        <v>33.020000000000003</v>
      </c>
      <c r="T7754" s="1">
        <v>2</v>
      </c>
      <c r="U7754" s="1">
        <v>0</v>
      </c>
      <c r="V7754" s="9">
        <v>15.849600000000002</v>
      </c>
    </row>
    <row r="7755" spans="1:22" ht="14.25" customHeight="1" x14ac:dyDescent="0.3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6">
        <v>17.088000000000001</v>
      </c>
      <c r="T7755" s="1">
        <v>2</v>
      </c>
      <c r="U7755" s="1">
        <v>0.2</v>
      </c>
      <c r="V7755" s="9">
        <v>1.0679999999999996</v>
      </c>
    </row>
    <row r="7756" spans="1:22" ht="14.25" customHeight="1" x14ac:dyDescent="0.3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6">
        <v>3.008</v>
      </c>
      <c r="T7756" s="1">
        <v>2</v>
      </c>
      <c r="U7756" s="1">
        <v>0.2</v>
      </c>
      <c r="V7756" s="9">
        <v>0.33839999999999981</v>
      </c>
    </row>
    <row r="7757" spans="1:22" ht="14.25" customHeight="1" x14ac:dyDescent="0.3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6">
        <v>268.24</v>
      </c>
      <c r="T7757" s="1">
        <v>7</v>
      </c>
      <c r="U7757" s="1">
        <v>0.2</v>
      </c>
      <c r="V7757" s="9">
        <v>93.883999999999986</v>
      </c>
    </row>
    <row r="7758" spans="1:22" ht="14.25" customHeight="1" x14ac:dyDescent="0.3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6">
        <v>431.16000000000008</v>
      </c>
      <c r="T7758" s="1">
        <v>5</v>
      </c>
      <c r="U7758" s="1">
        <v>0.2</v>
      </c>
      <c r="V7758" s="9">
        <v>107.78999999999996</v>
      </c>
    </row>
    <row r="7759" spans="1:22" ht="14.25" customHeight="1" x14ac:dyDescent="0.3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6">
        <v>43.6</v>
      </c>
      <c r="T7759" s="1">
        <v>4</v>
      </c>
      <c r="U7759" s="1">
        <v>0</v>
      </c>
      <c r="V7759" s="9">
        <v>12.208000000000002</v>
      </c>
    </row>
    <row r="7760" spans="1:22" ht="14.25" customHeight="1" x14ac:dyDescent="0.3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6">
        <v>154.94999999999999</v>
      </c>
      <c r="T7760" s="1">
        <v>3</v>
      </c>
      <c r="U7760" s="1">
        <v>0</v>
      </c>
      <c r="V7760" s="9">
        <v>30.989999999999995</v>
      </c>
    </row>
    <row r="7761" spans="1:22" ht="14.25" customHeight="1" x14ac:dyDescent="0.3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6">
        <v>15.552000000000003</v>
      </c>
      <c r="T7761" s="1">
        <v>3</v>
      </c>
      <c r="U7761" s="1">
        <v>0.2</v>
      </c>
      <c r="V7761" s="9">
        <v>5.4432</v>
      </c>
    </row>
    <row r="7762" spans="1:22" ht="14.25" customHeight="1" x14ac:dyDescent="0.3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6">
        <v>42.207999999999998</v>
      </c>
      <c r="T7762" s="1">
        <v>2</v>
      </c>
      <c r="U7762" s="1">
        <v>0.2</v>
      </c>
      <c r="V7762" s="9">
        <v>13.717599999999997</v>
      </c>
    </row>
    <row r="7763" spans="1:22" ht="14.25" customHeight="1" x14ac:dyDescent="0.3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6">
        <v>10.368000000000002</v>
      </c>
      <c r="T7763" s="1">
        <v>2</v>
      </c>
      <c r="U7763" s="1">
        <v>0.2</v>
      </c>
      <c r="V7763" s="9">
        <v>3.6288</v>
      </c>
    </row>
    <row r="7764" spans="1:22" ht="14.25" customHeight="1" x14ac:dyDescent="0.3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6">
        <v>2.2239999999999998</v>
      </c>
      <c r="T7764" s="1">
        <v>1</v>
      </c>
      <c r="U7764" s="1">
        <v>0.2</v>
      </c>
      <c r="V7764" s="9">
        <v>0.55599999999999994</v>
      </c>
    </row>
    <row r="7765" spans="1:22" ht="14.25" customHeight="1" x14ac:dyDescent="0.3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6">
        <v>74.52</v>
      </c>
      <c r="T7765" s="1">
        <v>9</v>
      </c>
      <c r="U7765" s="1">
        <v>0</v>
      </c>
      <c r="V7765" s="9">
        <v>35.024399999999993</v>
      </c>
    </row>
    <row r="7766" spans="1:22" ht="14.25" customHeight="1" x14ac:dyDescent="0.3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6">
        <v>17.52</v>
      </c>
      <c r="T7766" s="1">
        <v>3</v>
      </c>
      <c r="U7766" s="1">
        <v>0</v>
      </c>
      <c r="V7766" s="9">
        <v>5.2559999999999993</v>
      </c>
    </row>
    <row r="7767" spans="1:22" ht="14.25" customHeight="1" x14ac:dyDescent="0.3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6">
        <v>1779.9</v>
      </c>
      <c r="T7767" s="1">
        <v>5</v>
      </c>
      <c r="U7767" s="1">
        <v>0</v>
      </c>
      <c r="V7767" s="9">
        <v>373.77899999999983</v>
      </c>
    </row>
    <row r="7768" spans="1:22" ht="14.25" customHeight="1" x14ac:dyDescent="0.3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6">
        <v>219.89999999999998</v>
      </c>
      <c r="T7768" s="1">
        <v>5</v>
      </c>
      <c r="U7768" s="1">
        <v>0</v>
      </c>
      <c r="V7768" s="9">
        <v>59.373000000000005</v>
      </c>
    </row>
    <row r="7769" spans="1:22" ht="14.25" customHeight="1" x14ac:dyDescent="0.3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6">
        <v>7.1519999999999992</v>
      </c>
      <c r="T7769" s="1">
        <v>3</v>
      </c>
      <c r="U7769" s="1">
        <v>0.2</v>
      </c>
      <c r="V7769" s="9">
        <v>0.71520000000000028</v>
      </c>
    </row>
    <row r="7770" spans="1:22" ht="14.25" customHeight="1" x14ac:dyDescent="0.3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6">
        <v>26.720000000000002</v>
      </c>
      <c r="T7770" s="1">
        <v>5</v>
      </c>
      <c r="U7770" s="1">
        <v>0.2</v>
      </c>
      <c r="V7770" s="9">
        <v>9.3520000000000003</v>
      </c>
    </row>
    <row r="7771" spans="1:22" ht="14.25" customHeight="1" x14ac:dyDescent="0.3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6">
        <v>1039.7280000000001</v>
      </c>
      <c r="T7771" s="1">
        <v>2</v>
      </c>
      <c r="U7771" s="1">
        <v>0.2</v>
      </c>
      <c r="V7771" s="9">
        <v>90.976200000000063</v>
      </c>
    </row>
    <row r="7772" spans="1:22" ht="14.25" customHeight="1" x14ac:dyDescent="0.3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6">
        <v>45.96</v>
      </c>
      <c r="T7772" s="1">
        <v>2</v>
      </c>
      <c r="U7772" s="1">
        <v>0</v>
      </c>
      <c r="V7772" s="9">
        <v>13.787999999999997</v>
      </c>
    </row>
    <row r="7773" spans="1:22" ht="14.25" customHeight="1" x14ac:dyDescent="0.3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6">
        <v>456.58800000000008</v>
      </c>
      <c r="T7773" s="1">
        <v>2</v>
      </c>
      <c r="U7773" s="1">
        <v>0.7</v>
      </c>
      <c r="V7773" s="9">
        <v>-304.39200000000005</v>
      </c>
    </row>
    <row r="7774" spans="1:22" ht="14.25" customHeight="1" x14ac:dyDescent="0.3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6">
        <v>4499.9850000000006</v>
      </c>
      <c r="T7774" s="1">
        <v>5</v>
      </c>
      <c r="U7774" s="1">
        <v>0.7</v>
      </c>
      <c r="V7774" s="9">
        <v>-6599.978000000001</v>
      </c>
    </row>
    <row r="7775" spans="1:22" ht="14.25" customHeight="1" x14ac:dyDescent="0.3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6">
        <v>59.975999999999999</v>
      </c>
      <c r="T7775" s="1">
        <v>3</v>
      </c>
      <c r="U7775" s="1">
        <v>0.2</v>
      </c>
      <c r="V7775" s="9">
        <v>11.995199999999997</v>
      </c>
    </row>
    <row r="7776" spans="1:22" ht="14.25" customHeight="1" x14ac:dyDescent="0.3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6">
        <v>6.12</v>
      </c>
      <c r="T7776" s="1">
        <v>3</v>
      </c>
      <c r="U7776" s="1">
        <v>0</v>
      </c>
      <c r="V7776" s="9">
        <v>2.8763999999999994</v>
      </c>
    </row>
    <row r="7777" spans="1:22" ht="14.25" customHeight="1" x14ac:dyDescent="0.3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6">
        <v>10.98</v>
      </c>
      <c r="T7777" s="1">
        <v>1</v>
      </c>
      <c r="U7777" s="1">
        <v>0</v>
      </c>
      <c r="V7777" s="9">
        <v>2.9646000000000008</v>
      </c>
    </row>
    <row r="7778" spans="1:22" ht="14.25" customHeight="1" x14ac:dyDescent="0.3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6">
        <v>7.86</v>
      </c>
      <c r="T7778" s="1">
        <v>3</v>
      </c>
      <c r="U7778" s="1">
        <v>0</v>
      </c>
      <c r="V7778" s="9">
        <v>3.6156000000000001</v>
      </c>
    </row>
    <row r="7779" spans="1:22" ht="14.25" customHeight="1" x14ac:dyDescent="0.3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6">
        <v>51.449999999999996</v>
      </c>
      <c r="T7779" s="1">
        <v>3</v>
      </c>
      <c r="U7779" s="1">
        <v>0</v>
      </c>
      <c r="V7779" s="9">
        <v>13.891499999999999</v>
      </c>
    </row>
    <row r="7780" spans="1:22" ht="14.25" customHeight="1" x14ac:dyDescent="0.3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6">
        <v>37.055999999999997</v>
      </c>
      <c r="T7780" s="1">
        <v>3</v>
      </c>
      <c r="U7780" s="1">
        <v>0.2</v>
      </c>
      <c r="V7780" s="9">
        <v>13.896000000000001</v>
      </c>
    </row>
    <row r="7781" spans="1:22" ht="14.25" customHeight="1" x14ac:dyDescent="0.3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6">
        <v>203.92</v>
      </c>
      <c r="T7781" s="1">
        <v>4</v>
      </c>
      <c r="U7781" s="1">
        <v>0</v>
      </c>
      <c r="V7781" s="9">
        <v>55.058400000000006</v>
      </c>
    </row>
    <row r="7782" spans="1:22" ht="14.25" customHeight="1" x14ac:dyDescent="0.3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6">
        <v>29.56</v>
      </c>
      <c r="T7782" s="1">
        <v>4</v>
      </c>
      <c r="U7782" s="1">
        <v>0</v>
      </c>
      <c r="V7782" s="9">
        <v>7.9812000000000012</v>
      </c>
    </row>
    <row r="7783" spans="1:22" ht="14.25" customHeight="1" x14ac:dyDescent="0.3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6">
        <v>8.5679999999999978</v>
      </c>
      <c r="T7783" s="1">
        <v>3</v>
      </c>
      <c r="U7783" s="1">
        <v>0.8</v>
      </c>
      <c r="V7783" s="9">
        <v>-14.5656</v>
      </c>
    </row>
    <row r="7784" spans="1:22" ht="14.25" customHeight="1" x14ac:dyDescent="0.3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6">
        <v>45.248000000000005</v>
      </c>
      <c r="T7784" s="1">
        <v>2</v>
      </c>
      <c r="U7784" s="1">
        <v>0.2</v>
      </c>
      <c r="V7784" s="9">
        <v>3.9591999999999992</v>
      </c>
    </row>
    <row r="7785" spans="1:22" ht="14.25" customHeight="1" x14ac:dyDescent="0.3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6">
        <v>876.30000000000007</v>
      </c>
      <c r="T7785" s="1">
        <v>10</v>
      </c>
      <c r="U7785" s="1">
        <v>0.4</v>
      </c>
      <c r="V7785" s="9">
        <v>-292.10000000000014</v>
      </c>
    </row>
    <row r="7786" spans="1:22" ht="14.25" customHeight="1" x14ac:dyDescent="0.3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6">
        <v>185.376</v>
      </c>
      <c r="T7786" s="1">
        <v>2</v>
      </c>
      <c r="U7786" s="1">
        <v>0.2</v>
      </c>
      <c r="V7786" s="9">
        <v>-34.758000000000017</v>
      </c>
    </row>
    <row r="7787" spans="1:22" ht="14.25" customHeight="1" x14ac:dyDescent="0.3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6">
        <v>25.06</v>
      </c>
      <c r="T7787" s="1">
        <v>2</v>
      </c>
      <c r="U7787" s="1">
        <v>0</v>
      </c>
      <c r="V7787" s="9">
        <v>11.778199999999998</v>
      </c>
    </row>
    <row r="7788" spans="1:22" ht="14.25" customHeight="1" x14ac:dyDescent="0.3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6">
        <v>2.8899999999999992</v>
      </c>
      <c r="T7788" s="1">
        <v>1</v>
      </c>
      <c r="U7788" s="1">
        <v>0.8</v>
      </c>
      <c r="V7788" s="9">
        <v>-4.7685000000000013</v>
      </c>
    </row>
    <row r="7789" spans="1:22" ht="14.25" customHeight="1" x14ac:dyDescent="0.3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6">
        <v>7.8960000000000008</v>
      </c>
      <c r="T7789" s="1">
        <v>3</v>
      </c>
      <c r="U7789" s="1">
        <v>0.2</v>
      </c>
      <c r="V7789" s="9">
        <v>2.4674999999999994</v>
      </c>
    </row>
    <row r="7790" spans="1:22" ht="14.25" customHeight="1" x14ac:dyDescent="0.3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6">
        <v>22.608000000000001</v>
      </c>
      <c r="T7790" s="1">
        <v>3</v>
      </c>
      <c r="U7790" s="1">
        <v>0.6</v>
      </c>
      <c r="V7790" s="9">
        <v>-10.173599999999997</v>
      </c>
    </row>
    <row r="7791" spans="1:22" ht="14.25" customHeight="1" x14ac:dyDescent="0.3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6">
        <v>30.527999999999999</v>
      </c>
      <c r="T7791" s="1">
        <v>8</v>
      </c>
      <c r="U7791" s="1">
        <v>0.2</v>
      </c>
      <c r="V7791" s="9">
        <v>9.5399999999999974</v>
      </c>
    </row>
    <row r="7792" spans="1:22" ht="14.25" customHeight="1" x14ac:dyDescent="0.3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6">
        <v>4.8420000000000005</v>
      </c>
      <c r="T7792" s="1">
        <v>3</v>
      </c>
      <c r="U7792" s="1">
        <v>0.7</v>
      </c>
      <c r="V7792" s="9">
        <v>-3.3893999999999984</v>
      </c>
    </row>
    <row r="7793" spans="1:22" ht="14.25" customHeight="1" x14ac:dyDescent="0.3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6">
        <v>1.7999999999999996</v>
      </c>
      <c r="T7793" s="1">
        <v>5</v>
      </c>
      <c r="U7793" s="1">
        <v>0.8</v>
      </c>
      <c r="V7793" s="9">
        <v>-2.8800000000000008</v>
      </c>
    </row>
    <row r="7794" spans="1:22" ht="14.25" customHeight="1" x14ac:dyDescent="0.3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6">
        <v>39.984000000000002</v>
      </c>
      <c r="T7794" s="1">
        <v>2</v>
      </c>
      <c r="U7794" s="1">
        <v>0.2</v>
      </c>
      <c r="V7794" s="9">
        <v>-1.4994000000000067</v>
      </c>
    </row>
    <row r="7795" spans="1:22" ht="14.25" customHeight="1" x14ac:dyDescent="0.3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6">
        <v>32.400000000000006</v>
      </c>
      <c r="T7795" s="1">
        <v>5</v>
      </c>
      <c r="U7795" s="1">
        <v>0</v>
      </c>
      <c r="V7795" s="9">
        <v>15.876000000000001</v>
      </c>
    </row>
    <row r="7796" spans="1:22" ht="14.25" customHeight="1" x14ac:dyDescent="0.3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6">
        <v>97.88</v>
      </c>
      <c r="T7796" s="1">
        <v>2</v>
      </c>
      <c r="U7796" s="1">
        <v>0</v>
      </c>
      <c r="V7796" s="9">
        <v>48.94</v>
      </c>
    </row>
    <row r="7797" spans="1:22" ht="14.25" customHeight="1" x14ac:dyDescent="0.3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6">
        <v>307.16800000000001</v>
      </c>
      <c r="T7797" s="1">
        <v>4</v>
      </c>
      <c r="U7797" s="1">
        <v>0.2</v>
      </c>
      <c r="V7797" s="9">
        <v>30.716800000000006</v>
      </c>
    </row>
    <row r="7798" spans="1:22" ht="14.25" customHeight="1" x14ac:dyDescent="0.3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6">
        <v>26.9</v>
      </c>
      <c r="T7798" s="1">
        <v>5</v>
      </c>
      <c r="U7798" s="1">
        <v>0</v>
      </c>
      <c r="V7798" s="9">
        <v>13.181000000000001</v>
      </c>
    </row>
    <row r="7799" spans="1:22" ht="14.25" customHeight="1" x14ac:dyDescent="0.3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6">
        <v>47.01</v>
      </c>
      <c r="T7799" s="1">
        <v>3</v>
      </c>
      <c r="U7799" s="1">
        <v>0</v>
      </c>
      <c r="V7799" s="9">
        <v>22.094699999999996</v>
      </c>
    </row>
    <row r="7800" spans="1:22" ht="14.25" customHeight="1" x14ac:dyDescent="0.3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6">
        <v>469.99</v>
      </c>
      <c r="T7800" s="1">
        <v>1</v>
      </c>
      <c r="U7800" s="1">
        <v>0</v>
      </c>
      <c r="V7800" s="9">
        <v>136.29709999999994</v>
      </c>
    </row>
    <row r="7801" spans="1:22" ht="14.25" customHeight="1" x14ac:dyDescent="0.3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6">
        <v>207.84600000000003</v>
      </c>
      <c r="T7801" s="1">
        <v>3</v>
      </c>
      <c r="U7801" s="1">
        <v>0.1</v>
      </c>
      <c r="V7801" s="9">
        <v>2.3093999999999895</v>
      </c>
    </row>
    <row r="7802" spans="1:22" ht="14.25" customHeight="1" x14ac:dyDescent="0.3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6">
        <v>324.74400000000003</v>
      </c>
      <c r="T7802" s="1">
        <v>3</v>
      </c>
      <c r="U7802" s="1">
        <v>0.2</v>
      </c>
      <c r="V7802" s="9">
        <v>-77.126699999999971</v>
      </c>
    </row>
    <row r="7803" spans="1:22" ht="14.25" customHeight="1" x14ac:dyDescent="0.3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6">
        <v>40.479999999999997</v>
      </c>
      <c r="T7803" s="1">
        <v>2</v>
      </c>
      <c r="U7803" s="1">
        <v>0</v>
      </c>
      <c r="V7803" s="9">
        <v>14.572799999999997</v>
      </c>
    </row>
    <row r="7804" spans="1:22" ht="14.25" customHeight="1" x14ac:dyDescent="0.3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6">
        <v>12</v>
      </c>
      <c r="T7804" s="1">
        <v>4</v>
      </c>
      <c r="U7804" s="1">
        <v>0.2</v>
      </c>
      <c r="V7804" s="9">
        <v>4.1999999999999993</v>
      </c>
    </row>
    <row r="7805" spans="1:22" ht="14.25" customHeight="1" x14ac:dyDescent="0.3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6">
        <v>720.06400000000008</v>
      </c>
      <c r="T7805" s="1">
        <v>4</v>
      </c>
      <c r="U7805" s="1">
        <v>0.2</v>
      </c>
      <c r="V7805" s="9">
        <v>-63.005600000000015</v>
      </c>
    </row>
    <row r="7806" spans="1:22" ht="14.25" customHeight="1" x14ac:dyDescent="0.3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6">
        <v>25.424000000000003</v>
      </c>
      <c r="T7806" s="1">
        <v>1</v>
      </c>
      <c r="U7806" s="1">
        <v>0.2</v>
      </c>
      <c r="V7806" s="9">
        <v>-4.7670000000000021</v>
      </c>
    </row>
    <row r="7807" spans="1:22" ht="14.25" customHeight="1" x14ac:dyDescent="0.3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6">
        <v>2.8160000000000003</v>
      </c>
      <c r="T7807" s="1">
        <v>2</v>
      </c>
      <c r="U7807" s="1">
        <v>0.2</v>
      </c>
      <c r="V7807" s="9">
        <v>0.31679999999999986</v>
      </c>
    </row>
    <row r="7808" spans="1:22" ht="14.25" customHeight="1" x14ac:dyDescent="0.3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6">
        <v>3.2040000000000002</v>
      </c>
      <c r="T7808" s="1">
        <v>2</v>
      </c>
      <c r="U7808" s="1">
        <v>0.7</v>
      </c>
      <c r="V7808" s="9">
        <v>-2.5631999999999993</v>
      </c>
    </row>
    <row r="7809" spans="1:22" ht="14.25" customHeight="1" x14ac:dyDescent="0.3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6">
        <v>30.828000000000007</v>
      </c>
      <c r="T7809" s="1">
        <v>7</v>
      </c>
      <c r="U7809" s="1">
        <v>0.7</v>
      </c>
      <c r="V7809" s="9">
        <v>-24.662400000000005</v>
      </c>
    </row>
    <row r="7810" spans="1:22" ht="14.25" customHeight="1" x14ac:dyDescent="0.3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6">
        <v>47.616</v>
      </c>
      <c r="T7810" s="1">
        <v>3</v>
      </c>
      <c r="U7810" s="1">
        <v>0.2</v>
      </c>
      <c r="V7810" s="9">
        <v>5.9519999999999946</v>
      </c>
    </row>
    <row r="7811" spans="1:22" ht="14.25" customHeight="1" x14ac:dyDescent="0.3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6">
        <v>108.78399999999999</v>
      </c>
      <c r="T7811" s="1">
        <v>2</v>
      </c>
      <c r="U7811" s="1">
        <v>0.2</v>
      </c>
      <c r="V7811" s="9">
        <v>10.878399999999999</v>
      </c>
    </row>
    <row r="7812" spans="1:22" ht="14.25" customHeight="1" x14ac:dyDescent="0.3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6">
        <v>4.7699999999999996</v>
      </c>
      <c r="T7812" s="1">
        <v>1</v>
      </c>
      <c r="U7812" s="1">
        <v>0</v>
      </c>
      <c r="V7812" s="9">
        <v>2.1464999999999996</v>
      </c>
    </row>
    <row r="7813" spans="1:22" ht="14.25" customHeight="1" x14ac:dyDescent="0.3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6">
        <v>7.98</v>
      </c>
      <c r="T7813" s="1">
        <v>3</v>
      </c>
      <c r="U7813" s="1">
        <v>0</v>
      </c>
      <c r="V7813" s="9">
        <v>2.0747999999999998</v>
      </c>
    </row>
    <row r="7814" spans="1:22" ht="14.25" customHeight="1" x14ac:dyDescent="0.3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6">
        <v>550.43100000000004</v>
      </c>
      <c r="T7814" s="1">
        <v>3</v>
      </c>
      <c r="U7814" s="1">
        <v>0.3</v>
      </c>
      <c r="V7814" s="9">
        <v>-47.179800000000029</v>
      </c>
    </row>
    <row r="7815" spans="1:22" ht="14.25" customHeight="1" x14ac:dyDescent="0.3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6">
        <v>10.56</v>
      </c>
      <c r="T7815" s="1">
        <v>6</v>
      </c>
      <c r="U7815" s="1">
        <v>0</v>
      </c>
      <c r="V7815" s="9">
        <v>4.6464000000000008</v>
      </c>
    </row>
    <row r="7816" spans="1:22" ht="14.25" customHeight="1" x14ac:dyDescent="0.3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6">
        <v>1497.6659999999999</v>
      </c>
      <c r="T7816" s="1">
        <v>2</v>
      </c>
      <c r="U7816" s="1">
        <v>0.15</v>
      </c>
      <c r="V7816" s="9">
        <v>140.95680000000004</v>
      </c>
    </row>
    <row r="7817" spans="1:22" ht="14.25" customHeight="1" x14ac:dyDescent="0.3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6">
        <v>17.52</v>
      </c>
      <c r="T7817" s="1">
        <v>2</v>
      </c>
      <c r="U7817" s="1">
        <v>0.2</v>
      </c>
      <c r="V7817" s="9">
        <v>-3.5040000000000022</v>
      </c>
    </row>
    <row r="7818" spans="1:22" ht="14.25" customHeight="1" x14ac:dyDescent="0.3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6">
        <v>113.22</v>
      </c>
      <c r="T7818" s="1">
        <v>3</v>
      </c>
      <c r="U7818" s="1">
        <v>0</v>
      </c>
      <c r="V7818" s="9">
        <v>29.437200000000001</v>
      </c>
    </row>
    <row r="7819" spans="1:22" ht="14.25" customHeight="1" x14ac:dyDescent="0.3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6">
        <v>35.880000000000003</v>
      </c>
      <c r="T7819" s="1">
        <v>6</v>
      </c>
      <c r="U7819" s="1">
        <v>0</v>
      </c>
      <c r="V7819" s="9">
        <v>17.581200000000003</v>
      </c>
    </row>
    <row r="7820" spans="1:22" ht="14.25" customHeight="1" x14ac:dyDescent="0.3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6">
        <v>4535.9760000000006</v>
      </c>
      <c r="T7820" s="1">
        <v>3</v>
      </c>
      <c r="U7820" s="1">
        <v>0.2</v>
      </c>
      <c r="V7820" s="9">
        <v>1644.2912999999999</v>
      </c>
    </row>
    <row r="7821" spans="1:22" ht="14.25" customHeight="1" x14ac:dyDescent="0.3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6">
        <v>11.84</v>
      </c>
      <c r="T7821" s="1">
        <v>8</v>
      </c>
      <c r="U7821" s="1">
        <v>0</v>
      </c>
      <c r="V7821" s="9">
        <v>5.6831999999999994</v>
      </c>
    </row>
    <row r="7822" spans="1:22" ht="14.25" customHeight="1" x14ac:dyDescent="0.3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6">
        <v>592.74</v>
      </c>
      <c r="T7822" s="1">
        <v>6</v>
      </c>
      <c r="U7822" s="1">
        <v>0</v>
      </c>
      <c r="V7822" s="9">
        <v>160.03979999999999</v>
      </c>
    </row>
    <row r="7823" spans="1:22" ht="14.25" customHeight="1" x14ac:dyDescent="0.3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6">
        <v>111.67200000000001</v>
      </c>
      <c r="T7823" s="1">
        <v>9</v>
      </c>
      <c r="U7823" s="1">
        <v>0.2</v>
      </c>
      <c r="V7823" s="9">
        <v>6.9794999999999909</v>
      </c>
    </row>
    <row r="7824" spans="1:22" ht="14.25" customHeight="1" x14ac:dyDescent="0.3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6">
        <v>8.64</v>
      </c>
      <c r="T7824" s="1">
        <v>3</v>
      </c>
      <c r="U7824" s="1">
        <v>0</v>
      </c>
      <c r="V7824" s="9">
        <v>2.5055999999999998</v>
      </c>
    </row>
    <row r="7825" spans="1:22" ht="14.25" customHeight="1" x14ac:dyDescent="0.3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6">
        <v>149.97</v>
      </c>
      <c r="T7825" s="1">
        <v>3</v>
      </c>
      <c r="U7825" s="1">
        <v>0</v>
      </c>
      <c r="V7825" s="9">
        <v>52.489499999999992</v>
      </c>
    </row>
    <row r="7826" spans="1:22" ht="14.25" customHeight="1" x14ac:dyDescent="0.3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6">
        <v>232.88</v>
      </c>
      <c r="T7826" s="1">
        <v>5</v>
      </c>
      <c r="U7826" s="1">
        <v>0.2</v>
      </c>
      <c r="V7826" s="9">
        <v>17.466000000000008</v>
      </c>
    </row>
    <row r="7827" spans="1:22" ht="14.25" customHeight="1" x14ac:dyDescent="0.3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6">
        <v>90.882000000000005</v>
      </c>
      <c r="T7827" s="1">
        <v>1</v>
      </c>
      <c r="U7827" s="1">
        <v>0.1</v>
      </c>
      <c r="V7827" s="9">
        <v>15.147000000000004</v>
      </c>
    </row>
    <row r="7828" spans="1:22" ht="14.25" customHeight="1" x14ac:dyDescent="0.3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6">
        <v>508.76800000000003</v>
      </c>
      <c r="T7828" s="1">
        <v>4</v>
      </c>
      <c r="U7828" s="1">
        <v>0.2</v>
      </c>
      <c r="V7828" s="9">
        <v>38.157600000000002</v>
      </c>
    </row>
    <row r="7829" spans="1:22" ht="14.25" customHeight="1" x14ac:dyDescent="0.3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6">
        <v>9.9120000000000008</v>
      </c>
      <c r="T7829" s="1">
        <v>3</v>
      </c>
      <c r="U7829" s="1">
        <v>0.2</v>
      </c>
      <c r="V7829" s="9">
        <v>3.2213999999999996</v>
      </c>
    </row>
    <row r="7830" spans="1:22" ht="14.25" customHeight="1" x14ac:dyDescent="0.3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6">
        <v>63.936000000000007</v>
      </c>
      <c r="T7830" s="1">
        <v>3</v>
      </c>
      <c r="U7830" s="1">
        <v>0.2</v>
      </c>
      <c r="V7830" s="9">
        <v>6.3935999999999957</v>
      </c>
    </row>
    <row r="7831" spans="1:22" ht="14.25" customHeight="1" x14ac:dyDescent="0.3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6">
        <v>59.519999999999996</v>
      </c>
      <c r="T7831" s="1">
        <v>3</v>
      </c>
      <c r="U7831" s="1">
        <v>0</v>
      </c>
      <c r="V7831" s="9">
        <v>15.475200000000001</v>
      </c>
    </row>
    <row r="7832" spans="1:22" ht="14.25" customHeight="1" x14ac:dyDescent="0.3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6">
        <v>311.97600000000006</v>
      </c>
      <c r="T7832" s="1">
        <v>3</v>
      </c>
      <c r="U7832" s="1">
        <v>0.2</v>
      </c>
      <c r="V7832" s="9">
        <v>38.996999999999986</v>
      </c>
    </row>
    <row r="7833" spans="1:22" ht="14.25" customHeight="1" x14ac:dyDescent="0.3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6">
        <v>50.352000000000004</v>
      </c>
      <c r="T7833" s="1">
        <v>3</v>
      </c>
      <c r="U7833" s="1">
        <v>0.2</v>
      </c>
      <c r="V7833" s="9">
        <v>17.623199999999997</v>
      </c>
    </row>
    <row r="7834" spans="1:22" ht="14.25" customHeight="1" x14ac:dyDescent="0.3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6">
        <v>19.136000000000003</v>
      </c>
      <c r="T7834" s="1">
        <v>2</v>
      </c>
      <c r="U7834" s="1">
        <v>0.2</v>
      </c>
      <c r="V7834" s="9">
        <v>1.9136000000000006</v>
      </c>
    </row>
    <row r="7835" spans="1:22" ht="14.25" customHeight="1" x14ac:dyDescent="0.3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6">
        <v>13.120000000000001</v>
      </c>
      <c r="T7835" s="1">
        <v>5</v>
      </c>
      <c r="U7835" s="1">
        <v>0.2</v>
      </c>
      <c r="V7835" s="9">
        <v>2.1319999999999988</v>
      </c>
    </row>
    <row r="7836" spans="1:22" ht="14.25" customHeight="1" x14ac:dyDescent="0.3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6">
        <v>241.56799999999998</v>
      </c>
      <c r="T7836" s="1">
        <v>2</v>
      </c>
      <c r="U7836" s="1">
        <v>0.2</v>
      </c>
      <c r="V7836" s="9">
        <v>-15.098000000000013</v>
      </c>
    </row>
    <row r="7837" spans="1:22" ht="14.25" customHeight="1" x14ac:dyDescent="0.3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6">
        <v>479.92</v>
      </c>
      <c r="T7837" s="1">
        <v>2</v>
      </c>
      <c r="U7837" s="1">
        <v>0.2</v>
      </c>
      <c r="V7837" s="9">
        <v>41.993000000000009</v>
      </c>
    </row>
    <row r="7838" spans="1:22" ht="14.25" customHeight="1" x14ac:dyDescent="0.3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6">
        <v>307.13600000000002</v>
      </c>
      <c r="T7838" s="1">
        <v>4</v>
      </c>
      <c r="U7838" s="1">
        <v>0.2</v>
      </c>
      <c r="V7838" s="9">
        <v>-11.51760000000003</v>
      </c>
    </row>
    <row r="7839" spans="1:22" ht="14.25" customHeight="1" x14ac:dyDescent="0.3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6">
        <v>12.6</v>
      </c>
      <c r="T7839" s="1">
        <v>2</v>
      </c>
      <c r="U7839" s="1">
        <v>0</v>
      </c>
      <c r="V7839" s="9">
        <v>5.7959999999999994</v>
      </c>
    </row>
    <row r="7840" spans="1:22" ht="14.25" customHeight="1" x14ac:dyDescent="0.3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6">
        <v>159.97999999999999</v>
      </c>
      <c r="T7840" s="1">
        <v>2</v>
      </c>
      <c r="U7840" s="1">
        <v>0</v>
      </c>
      <c r="V7840" s="9">
        <v>57.592799999999997</v>
      </c>
    </row>
    <row r="7841" spans="1:22" ht="14.25" customHeight="1" x14ac:dyDescent="0.3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6">
        <v>6.12</v>
      </c>
      <c r="T7841" s="1">
        <v>3</v>
      </c>
      <c r="U7841" s="1">
        <v>0</v>
      </c>
      <c r="V7841" s="9">
        <v>2.8763999999999994</v>
      </c>
    </row>
    <row r="7842" spans="1:22" ht="14.25" customHeight="1" x14ac:dyDescent="0.3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6">
        <v>1184.72</v>
      </c>
      <c r="T7842" s="1">
        <v>4</v>
      </c>
      <c r="U7842" s="1">
        <v>0</v>
      </c>
      <c r="V7842" s="9">
        <v>106.62480000000005</v>
      </c>
    </row>
    <row r="7843" spans="1:22" ht="14.25" customHeight="1" x14ac:dyDescent="0.3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6">
        <v>45.96</v>
      </c>
      <c r="T7843" s="1">
        <v>2</v>
      </c>
      <c r="U7843" s="1">
        <v>0</v>
      </c>
      <c r="V7843" s="9">
        <v>13.787999999999997</v>
      </c>
    </row>
    <row r="7844" spans="1:22" ht="14.25" customHeight="1" x14ac:dyDescent="0.3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6">
        <v>58.050000000000004</v>
      </c>
      <c r="T7844" s="1">
        <v>3</v>
      </c>
      <c r="U7844" s="1">
        <v>0</v>
      </c>
      <c r="V7844" s="9">
        <v>26.702999999999999</v>
      </c>
    </row>
    <row r="7845" spans="1:22" ht="14.25" customHeight="1" x14ac:dyDescent="0.3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6">
        <v>71.28</v>
      </c>
      <c r="T7845" s="1">
        <v>11</v>
      </c>
      <c r="U7845" s="1">
        <v>0</v>
      </c>
      <c r="V7845" s="9">
        <v>34.214400000000005</v>
      </c>
    </row>
    <row r="7846" spans="1:22" ht="14.25" customHeight="1" x14ac:dyDescent="0.3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6">
        <v>124.404</v>
      </c>
      <c r="T7846" s="1">
        <v>4</v>
      </c>
      <c r="U7846" s="1">
        <v>0.3</v>
      </c>
      <c r="V7846" s="9">
        <v>-21.3264</v>
      </c>
    </row>
    <row r="7847" spans="1:22" ht="14.25" customHeight="1" x14ac:dyDescent="0.3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6">
        <v>154.9</v>
      </c>
      <c r="T7847" s="1">
        <v>5</v>
      </c>
      <c r="U7847" s="1">
        <v>0</v>
      </c>
      <c r="V7847" s="9">
        <v>69.704999999999998</v>
      </c>
    </row>
    <row r="7848" spans="1:22" ht="14.25" customHeight="1" x14ac:dyDescent="0.3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6">
        <v>1871.88</v>
      </c>
      <c r="T7848" s="1">
        <v>12</v>
      </c>
      <c r="U7848" s="1">
        <v>0</v>
      </c>
      <c r="V7848" s="9">
        <v>561.56399999999996</v>
      </c>
    </row>
    <row r="7849" spans="1:22" ht="14.25" customHeight="1" x14ac:dyDescent="0.3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6">
        <v>16.192</v>
      </c>
      <c r="T7849" s="1">
        <v>2</v>
      </c>
      <c r="U7849" s="1">
        <v>0.6</v>
      </c>
      <c r="V7849" s="9">
        <v>-6.8815999999999953</v>
      </c>
    </row>
    <row r="7850" spans="1:22" ht="14.25" customHeight="1" x14ac:dyDescent="0.3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6">
        <v>18.936</v>
      </c>
      <c r="T7850" s="1">
        <v>3</v>
      </c>
      <c r="U7850" s="1">
        <v>0.2</v>
      </c>
      <c r="V7850" s="9">
        <v>-3.787200000000003</v>
      </c>
    </row>
    <row r="7851" spans="1:22" ht="14.25" customHeight="1" x14ac:dyDescent="0.3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6">
        <v>12.672000000000001</v>
      </c>
      <c r="T7851" s="1">
        <v>3</v>
      </c>
      <c r="U7851" s="1">
        <v>0.2</v>
      </c>
      <c r="V7851" s="9">
        <v>-3.1680000000000001</v>
      </c>
    </row>
    <row r="7852" spans="1:22" ht="14.25" customHeight="1" x14ac:dyDescent="0.3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6">
        <v>5.04</v>
      </c>
      <c r="T7852" s="1">
        <v>2</v>
      </c>
      <c r="U7852" s="1">
        <v>0.2</v>
      </c>
      <c r="V7852" s="9">
        <v>1.764</v>
      </c>
    </row>
    <row r="7853" spans="1:22" ht="14.25" customHeight="1" x14ac:dyDescent="0.3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6">
        <v>8.4480000000000004</v>
      </c>
      <c r="T7853" s="1">
        <v>2</v>
      </c>
      <c r="U7853" s="1">
        <v>0.2</v>
      </c>
      <c r="V7853" s="9">
        <v>2.9568000000000003</v>
      </c>
    </row>
    <row r="7854" spans="1:22" ht="14.25" customHeight="1" x14ac:dyDescent="0.3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6">
        <v>20.387999999999995</v>
      </c>
      <c r="T7854" s="1">
        <v>2</v>
      </c>
      <c r="U7854" s="1">
        <v>0.8</v>
      </c>
      <c r="V7854" s="9">
        <v>-53.008800000000008</v>
      </c>
    </row>
    <row r="7855" spans="1:22" ht="14.25" customHeight="1" x14ac:dyDescent="0.3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6">
        <v>9.9600000000000009</v>
      </c>
      <c r="T7855" s="1">
        <v>2</v>
      </c>
      <c r="U7855" s="1">
        <v>0</v>
      </c>
      <c r="V7855" s="9">
        <v>4.8804000000000007</v>
      </c>
    </row>
    <row r="7856" spans="1:22" ht="14.25" customHeight="1" x14ac:dyDescent="0.3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6">
        <v>320.64</v>
      </c>
      <c r="T7856" s="1">
        <v>4</v>
      </c>
      <c r="U7856" s="1">
        <v>0</v>
      </c>
      <c r="V7856" s="9">
        <v>89.779200000000003</v>
      </c>
    </row>
    <row r="7857" spans="1:22" ht="14.25" customHeight="1" x14ac:dyDescent="0.3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6">
        <v>52</v>
      </c>
      <c r="T7857" s="1">
        <v>4</v>
      </c>
      <c r="U7857" s="1">
        <v>0</v>
      </c>
      <c r="V7857" s="9">
        <v>23.4</v>
      </c>
    </row>
    <row r="7858" spans="1:22" ht="14.25" customHeight="1" x14ac:dyDescent="0.3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6">
        <v>25.584000000000003</v>
      </c>
      <c r="T7858" s="1">
        <v>2</v>
      </c>
      <c r="U7858" s="1">
        <v>0.2</v>
      </c>
      <c r="V7858" s="9">
        <v>8.9543999999999997</v>
      </c>
    </row>
    <row r="7859" spans="1:22" ht="14.25" customHeight="1" x14ac:dyDescent="0.3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6">
        <v>464</v>
      </c>
      <c r="T7859" s="1">
        <v>5</v>
      </c>
      <c r="U7859" s="1">
        <v>0</v>
      </c>
      <c r="V7859" s="9">
        <v>134.55999999999995</v>
      </c>
    </row>
    <row r="7860" spans="1:22" ht="14.25" customHeight="1" x14ac:dyDescent="0.3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6">
        <v>235.95000000000002</v>
      </c>
      <c r="T7860" s="1">
        <v>3</v>
      </c>
      <c r="U7860" s="1">
        <v>0</v>
      </c>
      <c r="V7860" s="9">
        <v>77.863499999999988</v>
      </c>
    </row>
    <row r="7861" spans="1:22" ht="14.25" customHeight="1" x14ac:dyDescent="0.3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6">
        <v>39.96</v>
      </c>
      <c r="T7861" s="1">
        <v>4</v>
      </c>
      <c r="U7861" s="1">
        <v>0</v>
      </c>
      <c r="V7861" s="9">
        <v>17.981999999999999</v>
      </c>
    </row>
    <row r="7862" spans="1:22" ht="14.25" customHeight="1" x14ac:dyDescent="0.3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6">
        <v>18.528000000000002</v>
      </c>
      <c r="T7862" s="1">
        <v>4</v>
      </c>
      <c r="U7862" s="1">
        <v>0.7</v>
      </c>
      <c r="V7862" s="9">
        <v>-12.352</v>
      </c>
    </row>
    <row r="7863" spans="1:22" ht="14.25" customHeight="1" x14ac:dyDescent="0.3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6">
        <v>17.899999999999999</v>
      </c>
      <c r="T7863" s="1">
        <v>2</v>
      </c>
      <c r="U7863" s="1">
        <v>0</v>
      </c>
      <c r="V7863" s="9">
        <v>3.400999999999998</v>
      </c>
    </row>
    <row r="7864" spans="1:22" ht="14.25" customHeight="1" x14ac:dyDescent="0.3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6">
        <v>81.96</v>
      </c>
      <c r="T7864" s="1">
        <v>2</v>
      </c>
      <c r="U7864" s="1">
        <v>0</v>
      </c>
      <c r="V7864" s="9">
        <v>0</v>
      </c>
    </row>
    <row r="7865" spans="1:22" ht="14.25" customHeight="1" x14ac:dyDescent="0.3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6">
        <v>272.73599999999999</v>
      </c>
      <c r="T7865" s="1">
        <v>3</v>
      </c>
      <c r="U7865" s="1">
        <v>0.2</v>
      </c>
      <c r="V7865" s="9">
        <v>-64.774800000000013</v>
      </c>
    </row>
    <row r="7866" spans="1:22" ht="14.25" customHeight="1" x14ac:dyDescent="0.3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6">
        <v>18.496000000000002</v>
      </c>
      <c r="T7866" s="1">
        <v>4</v>
      </c>
      <c r="U7866" s="1">
        <v>0.2</v>
      </c>
      <c r="V7866" s="9">
        <v>6.7048000000000005</v>
      </c>
    </row>
    <row r="7867" spans="1:22" ht="14.25" customHeight="1" x14ac:dyDescent="0.3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6">
        <v>441.92</v>
      </c>
      <c r="T7867" s="1">
        <v>2</v>
      </c>
      <c r="U7867" s="1">
        <v>0.2</v>
      </c>
      <c r="V7867" s="9">
        <v>49.715999999999966</v>
      </c>
    </row>
    <row r="7868" spans="1:22" ht="14.25" customHeight="1" x14ac:dyDescent="0.3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6">
        <v>127.76400000000002</v>
      </c>
      <c r="T7868" s="1">
        <v>6</v>
      </c>
      <c r="U7868" s="1">
        <v>0.7</v>
      </c>
      <c r="V7868" s="9">
        <v>-191.64599999999996</v>
      </c>
    </row>
    <row r="7869" spans="1:22" ht="14.25" customHeight="1" x14ac:dyDescent="0.3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6">
        <v>166.44</v>
      </c>
      <c r="T7869" s="1">
        <v>3</v>
      </c>
      <c r="U7869" s="1">
        <v>0</v>
      </c>
      <c r="V7869" s="9">
        <v>79.891199999999998</v>
      </c>
    </row>
    <row r="7870" spans="1:22" ht="14.25" customHeight="1" x14ac:dyDescent="0.3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6">
        <v>13.38</v>
      </c>
      <c r="T7870" s="1">
        <v>2</v>
      </c>
      <c r="U7870" s="1">
        <v>0</v>
      </c>
      <c r="V7870" s="9">
        <v>6.1547999999999998</v>
      </c>
    </row>
    <row r="7871" spans="1:22" ht="14.25" customHeight="1" x14ac:dyDescent="0.3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6">
        <v>24</v>
      </c>
      <c r="T7871" s="1">
        <v>2</v>
      </c>
      <c r="U7871" s="1">
        <v>0.2</v>
      </c>
      <c r="V7871" s="9">
        <v>-2.6999999999999993</v>
      </c>
    </row>
    <row r="7872" spans="1:22" ht="14.25" customHeight="1" x14ac:dyDescent="0.3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6">
        <v>24.448</v>
      </c>
      <c r="T7872" s="1">
        <v>4</v>
      </c>
      <c r="U7872" s="1">
        <v>0.2</v>
      </c>
      <c r="V7872" s="9">
        <v>8.8623999999999992</v>
      </c>
    </row>
    <row r="7873" spans="1:22" ht="14.25" customHeight="1" x14ac:dyDescent="0.3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6">
        <v>6.16</v>
      </c>
      <c r="T7873" s="1">
        <v>2</v>
      </c>
      <c r="U7873" s="1">
        <v>0</v>
      </c>
      <c r="V7873" s="9">
        <v>2.9567999999999999</v>
      </c>
    </row>
    <row r="7874" spans="1:22" ht="14.25" customHeight="1" x14ac:dyDescent="0.3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6">
        <v>915.13600000000008</v>
      </c>
      <c r="T7874" s="1">
        <v>4</v>
      </c>
      <c r="U7874" s="1">
        <v>0.2</v>
      </c>
      <c r="V7874" s="9">
        <v>102.95279999999988</v>
      </c>
    </row>
    <row r="7875" spans="1:22" ht="14.25" customHeight="1" x14ac:dyDescent="0.3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6">
        <v>8.56</v>
      </c>
      <c r="T7875" s="1">
        <v>2</v>
      </c>
      <c r="U7875" s="1">
        <v>0</v>
      </c>
      <c r="V7875" s="9">
        <v>3.8519999999999994</v>
      </c>
    </row>
    <row r="7876" spans="1:22" ht="14.25" customHeight="1" x14ac:dyDescent="0.3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6">
        <v>97.82</v>
      </c>
      <c r="T7876" s="1">
        <v>2</v>
      </c>
      <c r="U7876" s="1">
        <v>0</v>
      </c>
      <c r="V7876" s="9">
        <v>45.975399999999993</v>
      </c>
    </row>
    <row r="7877" spans="1:22" ht="14.25" customHeight="1" x14ac:dyDescent="0.3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6">
        <v>31.104000000000006</v>
      </c>
      <c r="T7877" s="1">
        <v>6</v>
      </c>
      <c r="U7877" s="1">
        <v>0.2</v>
      </c>
      <c r="V7877" s="9">
        <v>11.2752</v>
      </c>
    </row>
    <row r="7878" spans="1:22" ht="14.25" customHeight="1" x14ac:dyDescent="0.3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6">
        <v>11.176000000000002</v>
      </c>
      <c r="T7878" s="1">
        <v>1</v>
      </c>
      <c r="U7878" s="1">
        <v>0.2</v>
      </c>
      <c r="V7878" s="9">
        <v>0.8382000000000005</v>
      </c>
    </row>
    <row r="7879" spans="1:22" ht="14.25" customHeight="1" x14ac:dyDescent="0.3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6">
        <v>5.04</v>
      </c>
      <c r="T7879" s="1">
        <v>2</v>
      </c>
      <c r="U7879" s="1">
        <v>0.2</v>
      </c>
      <c r="V7879" s="9">
        <v>1.764</v>
      </c>
    </row>
    <row r="7880" spans="1:22" ht="14.25" customHeight="1" x14ac:dyDescent="0.3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6">
        <v>242.17600000000004</v>
      </c>
      <c r="T7880" s="1">
        <v>4</v>
      </c>
      <c r="U7880" s="1">
        <v>0.6</v>
      </c>
      <c r="V7880" s="9">
        <v>-302.72000000000003</v>
      </c>
    </row>
    <row r="7881" spans="1:22" ht="14.25" customHeight="1" x14ac:dyDescent="0.3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6">
        <v>337.17599999999999</v>
      </c>
      <c r="T7881" s="1">
        <v>2</v>
      </c>
      <c r="U7881" s="1">
        <v>0.4</v>
      </c>
      <c r="V7881" s="9">
        <v>-118.01160000000002</v>
      </c>
    </row>
    <row r="7882" spans="1:22" ht="14.25" customHeight="1" x14ac:dyDescent="0.3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6">
        <v>13.343999999999998</v>
      </c>
      <c r="T7882" s="1">
        <v>6</v>
      </c>
      <c r="U7882" s="1">
        <v>0.2</v>
      </c>
      <c r="V7882" s="9">
        <v>1.0007999999999999</v>
      </c>
    </row>
    <row r="7883" spans="1:22" ht="14.25" customHeight="1" x14ac:dyDescent="0.3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6">
        <v>76.75200000000001</v>
      </c>
      <c r="T7883" s="1">
        <v>6</v>
      </c>
      <c r="U7883" s="1">
        <v>0.2</v>
      </c>
      <c r="V7883" s="9">
        <v>10.553399999999993</v>
      </c>
    </row>
    <row r="7884" spans="1:22" ht="14.25" customHeight="1" x14ac:dyDescent="0.3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6">
        <v>102.33600000000001</v>
      </c>
      <c r="T7884" s="1">
        <v>8</v>
      </c>
      <c r="U7884" s="1">
        <v>0.2</v>
      </c>
      <c r="V7884" s="9">
        <v>14.07119999999999</v>
      </c>
    </row>
    <row r="7885" spans="1:22" ht="14.25" customHeight="1" x14ac:dyDescent="0.3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6">
        <v>10.32</v>
      </c>
      <c r="T7885" s="1">
        <v>2</v>
      </c>
      <c r="U7885" s="1">
        <v>0.2</v>
      </c>
      <c r="V7885" s="9">
        <v>3.7409999999999997</v>
      </c>
    </row>
    <row r="7886" spans="1:22" ht="14.25" customHeight="1" x14ac:dyDescent="0.3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6">
        <v>47.32</v>
      </c>
      <c r="T7886" s="1">
        <v>7</v>
      </c>
      <c r="U7886" s="1">
        <v>0.2</v>
      </c>
      <c r="V7886" s="9">
        <v>5.9149999999999938</v>
      </c>
    </row>
    <row r="7887" spans="1:22" ht="14.25" customHeight="1" x14ac:dyDescent="0.3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6">
        <v>23.376000000000001</v>
      </c>
      <c r="T7887" s="1">
        <v>3</v>
      </c>
      <c r="U7887" s="1">
        <v>0.2</v>
      </c>
      <c r="V7887" s="9">
        <v>7.0128000000000013</v>
      </c>
    </row>
    <row r="7888" spans="1:22" ht="14.25" customHeight="1" x14ac:dyDescent="0.3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6">
        <v>16.72</v>
      </c>
      <c r="T7888" s="1">
        <v>5</v>
      </c>
      <c r="U7888" s="1">
        <v>0.2</v>
      </c>
      <c r="V7888" s="9">
        <v>3.3439999999999994</v>
      </c>
    </row>
    <row r="7889" spans="1:22" ht="14.25" customHeight="1" x14ac:dyDescent="0.3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6">
        <v>16.192</v>
      </c>
      <c r="T7889" s="1">
        <v>1</v>
      </c>
      <c r="U7889" s="1">
        <v>0.2</v>
      </c>
      <c r="V7889" s="9">
        <v>4.6552000000000007</v>
      </c>
    </row>
    <row r="7890" spans="1:22" ht="14.25" customHeight="1" x14ac:dyDescent="0.3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6">
        <v>32.400000000000006</v>
      </c>
      <c r="T7890" s="1">
        <v>5</v>
      </c>
      <c r="U7890" s="1">
        <v>0</v>
      </c>
      <c r="V7890" s="9">
        <v>15.552000000000001</v>
      </c>
    </row>
    <row r="7891" spans="1:22" ht="14.25" customHeight="1" x14ac:dyDescent="0.3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6">
        <v>19.89</v>
      </c>
      <c r="T7891" s="1">
        <v>9</v>
      </c>
      <c r="U7891" s="1">
        <v>0</v>
      </c>
      <c r="V7891" s="9">
        <v>5.3703000000000003</v>
      </c>
    </row>
    <row r="7892" spans="1:22" ht="14.25" customHeight="1" x14ac:dyDescent="0.3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6">
        <v>399.98</v>
      </c>
      <c r="T7892" s="1">
        <v>2</v>
      </c>
      <c r="U7892" s="1">
        <v>0</v>
      </c>
      <c r="V7892" s="9">
        <v>171.99140000000003</v>
      </c>
    </row>
    <row r="7893" spans="1:22" ht="14.25" customHeight="1" x14ac:dyDescent="0.3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6">
        <v>343.84999999999997</v>
      </c>
      <c r="T7893" s="1">
        <v>5</v>
      </c>
      <c r="U7893" s="1">
        <v>0</v>
      </c>
      <c r="V7893" s="9">
        <v>137.54000000000002</v>
      </c>
    </row>
    <row r="7894" spans="1:22" ht="14.25" customHeight="1" x14ac:dyDescent="0.3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6">
        <v>106.32</v>
      </c>
      <c r="T7894" s="1">
        <v>3</v>
      </c>
      <c r="U7894" s="1">
        <v>0</v>
      </c>
      <c r="V7894" s="9">
        <v>49.970399999999991</v>
      </c>
    </row>
    <row r="7895" spans="1:22" ht="14.25" customHeight="1" x14ac:dyDescent="0.3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6">
        <v>13.919999999999998</v>
      </c>
      <c r="T7895" s="1">
        <v>3</v>
      </c>
      <c r="U7895" s="1">
        <v>0.2</v>
      </c>
      <c r="V7895" s="9">
        <v>4.3500000000000005</v>
      </c>
    </row>
    <row r="7896" spans="1:22" ht="14.25" customHeight="1" x14ac:dyDescent="0.3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6">
        <v>82.4</v>
      </c>
      <c r="T7896" s="1">
        <v>5</v>
      </c>
      <c r="U7896" s="1">
        <v>0</v>
      </c>
      <c r="V7896" s="9">
        <v>40.376000000000005</v>
      </c>
    </row>
    <row r="7897" spans="1:22" ht="14.25" customHeight="1" x14ac:dyDescent="0.3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6">
        <v>6.24</v>
      </c>
      <c r="T7897" s="1">
        <v>2</v>
      </c>
      <c r="U7897" s="1">
        <v>0</v>
      </c>
      <c r="V7897" s="9">
        <v>3.0575999999999999</v>
      </c>
    </row>
    <row r="7898" spans="1:22" ht="14.25" customHeight="1" x14ac:dyDescent="0.3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6">
        <v>447.84</v>
      </c>
      <c r="T7898" s="1">
        <v>8</v>
      </c>
      <c r="U7898" s="1">
        <v>0</v>
      </c>
      <c r="V7898" s="9">
        <v>219.44159999999999</v>
      </c>
    </row>
    <row r="7899" spans="1:22" ht="14.25" customHeight="1" x14ac:dyDescent="0.3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6">
        <v>272.048</v>
      </c>
      <c r="T7899" s="1">
        <v>7</v>
      </c>
      <c r="U7899" s="1">
        <v>0.2</v>
      </c>
      <c r="V7899" s="9">
        <v>30.605399999999946</v>
      </c>
    </row>
    <row r="7900" spans="1:22" ht="14.25" customHeight="1" x14ac:dyDescent="0.3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6">
        <v>1614.5820000000003</v>
      </c>
      <c r="T7900" s="1">
        <v>6</v>
      </c>
      <c r="U7900" s="1">
        <v>0.7</v>
      </c>
      <c r="V7900" s="9">
        <v>-1237.8461999999995</v>
      </c>
    </row>
    <row r="7901" spans="1:22" ht="14.25" customHeight="1" x14ac:dyDescent="0.3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6">
        <v>24.320000000000004</v>
      </c>
      <c r="T7901" s="1">
        <v>5</v>
      </c>
      <c r="U7901" s="1">
        <v>0.2</v>
      </c>
      <c r="V7901" s="9">
        <v>9.1199999999999974</v>
      </c>
    </row>
    <row r="7902" spans="1:22" ht="14.25" customHeight="1" x14ac:dyDescent="0.3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6">
        <v>1.5840000000000001</v>
      </c>
      <c r="T7902" s="1">
        <v>2</v>
      </c>
      <c r="U7902" s="1">
        <v>0.2</v>
      </c>
      <c r="V7902" s="9">
        <v>0.47520000000000018</v>
      </c>
    </row>
    <row r="7903" spans="1:22" ht="14.25" customHeight="1" x14ac:dyDescent="0.3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6">
        <v>31.983999999999998</v>
      </c>
      <c r="T7903" s="1">
        <v>1</v>
      </c>
      <c r="U7903" s="1">
        <v>0.2</v>
      </c>
      <c r="V7903" s="9">
        <v>0</v>
      </c>
    </row>
    <row r="7904" spans="1:22" ht="14.25" customHeight="1" x14ac:dyDescent="0.3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6">
        <v>14.76</v>
      </c>
      <c r="T7904" s="1">
        <v>5</v>
      </c>
      <c r="U7904" s="1">
        <v>0.2</v>
      </c>
      <c r="V7904" s="9">
        <v>4.7969999999999988</v>
      </c>
    </row>
    <row r="7905" spans="1:22" ht="14.25" customHeight="1" x14ac:dyDescent="0.3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6">
        <v>423.64799999999997</v>
      </c>
      <c r="T7905" s="1">
        <v>2</v>
      </c>
      <c r="U7905" s="1">
        <v>0.2</v>
      </c>
      <c r="V7905" s="9">
        <v>47.660399999999967</v>
      </c>
    </row>
    <row r="7906" spans="1:22" ht="14.25" customHeight="1" x14ac:dyDescent="0.3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6">
        <v>76.64</v>
      </c>
      <c r="T7906" s="1">
        <v>2</v>
      </c>
      <c r="U7906" s="1">
        <v>0.2</v>
      </c>
      <c r="V7906" s="9">
        <v>26.823999999999995</v>
      </c>
    </row>
    <row r="7907" spans="1:22" ht="14.25" customHeight="1" x14ac:dyDescent="0.3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6">
        <v>4.4640000000000004</v>
      </c>
      <c r="T7907" s="1">
        <v>1</v>
      </c>
      <c r="U7907" s="1">
        <v>0.2</v>
      </c>
      <c r="V7907" s="9">
        <v>1.6739999999999999</v>
      </c>
    </row>
    <row r="7908" spans="1:22" ht="14.25" customHeight="1" x14ac:dyDescent="0.3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6">
        <v>3.9599999999999991</v>
      </c>
      <c r="T7908" s="1">
        <v>10</v>
      </c>
      <c r="U7908" s="1">
        <v>0.8</v>
      </c>
      <c r="V7908" s="9">
        <v>-6.93</v>
      </c>
    </row>
    <row r="7909" spans="1:22" ht="14.25" customHeight="1" x14ac:dyDescent="0.3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6">
        <v>715.64</v>
      </c>
      <c r="T7909" s="1">
        <v>2</v>
      </c>
      <c r="U7909" s="1">
        <v>0</v>
      </c>
      <c r="V7909" s="9">
        <v>178.90999999999997</v>
      </c>
    </row>
    <row r="7910" spans="1:22" ht="14.25" customHeight="1" x14ac:dyDescent="0.3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6">
        <v>268.70400000000001</v>
      </c>
      <c r="T7910" s="1">
        <v>3</v>
      </c>
      <c r="U7910" s="1">
        <v>0.2</v>
      </c>
      <c r="V7910" s="9">
        <v>6.717599999999976</v>
      </c>
    </row>
    <row r="7911" spans="1:22" ht="14.25" customHeight="1" x14ac:dyDescent="0.3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6">
        <v>21.92</v>
      </c>
      <c r="T7911" s="1">
        <v>8</v>
      </c>
      <c r="U7911" s="1">
        <v>0</v>
      </c>
      <c r="V7911" s="9">
        <v>5.9184000000000019</v>
      </c>
    </row>
    <row r="7912" spans="1:22" ht="14.25" customHeight="1" x14ac:dyDescent="0.3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6">
        <v>48.72</v>
      </c>
      <c r="T7912" s="1">
        <v>3</v>
      </c>
      <c r="U7912" s="1">
        <v>0</v>
      </c>
      <c r="V7912" s="9">
        <v>7.3079999999999998</v>
      </c>
    </row>
    <row r="7913" spans="1:22" ht="14.25" customHeight="1" x14ac:dyDescent="0.3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6">
        <v>205.666</v>
      </c>
      <c r="T7913" s="1">
        <v>2</v>
      </c>
      <c r="U7913" s="1">
        <v>0.15</v>
      </c>
      <c r="V7913" s="9">
        <v>-12.097999999999999</v>
      </c>
    </row>
    <row r="7914" spans="1:22" ht="14.25" customHeight="1" x14ac:dyDescent="0.3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6">
        <v>30.344000000000001</v>
      </c>
      <c r="T7914" s="1">
        <v>2</v>
      </c>
      <c r="U7914" s="1">
        <v>0.6</v>
      </c>
      <c r="V7914" s="9">
        <v>-31.861200000000004</v>
      </c>
    </row>
    <row r="7915" spans="1:22" ht="14.25" customHeight="1" x14ac:dyDescent="0.3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6">
        <v>25.695999999999998</v>
      </c>
      <c r="T7915" s="1">
        <v>2</v>
      </c>
      <c r="U7915" s="1">
        <v>0.2</v>
      </c>
      <c r="V7915" s="9">
        <v>1.9271999999999991</v>
      </c>
    </row>
    <row r="7916" spans="1:22" ht="14.25" customHeight="1" x14ac:dyDescent="0.3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6">
        <v>3404.5</v>
      </c>
      <c r="T7916" s="1">
        <v>5</v>
      </c>
      <c r="U7916" s="1">
        <v>0</v>
      </c>
      <c r="V7916" s="9">
        <v>1668.2049999999999</v>
      </c>
    </row>
    <row r="7917" spans="1:22" ht="14.25" customHeight="1" x14ac:dyDescent="0.3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6">
        <v>101.34</v>
      </c>
      <c r="T7917" s="1">
        <v>3</v>
      </c>
      <c r="U7917" s="1">
        <v>0</v>
      </c>
      <c r="V7917" s="9">
        <v>8.1071999999999917</v>
      </c>
    </row>
    <row r="7918" spans="1:22" ht="14.25" customHeight="1" x14ac:dyDescent="0.3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6">
        <v>344.37199999999996</v>
      </c>
      <c r="T7918" s="1">
        <v>4</v>
      </c>
      <c r="U7918" s="1">
        <v>0.3</v>
      </c>
      <c r="V7918" s="9">
        <v>-93.472400000000022</v>
      </c>
    </row>
    <row r="7919" spans="1:22" ht="14.25" customHeight="1" x14ac:dyDescent="0.3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6">
        <v>30.384</v>
      </c>
      <c r="T7919" s="1">
        <v>1</v>
      </c>
      <c r="U7919" s="1">
        <v>0.2</v>
      </c>
      <c r="V7919" s="9">
        <v>3.7979999999999947</v>
      </c>
    </row>
    <row r="7920" spans="1:22" ht="14.25" customHeight="1" x14ac:dyDescent="0.3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6">
        <v>22.847999999999999</v>
      </c>
      <c r="T7920" s="1">
        <v>2</v>
      </c>
      <c r="U7920" s="1">
        <v>0.2</v>
      </c>
      <c r="V7920" s="9">
        <v>7.4255999999999993</v>
      </c>
    </row>
    <row r="7921" spans="1:22" ht="14.25" customHeight="1" x14ac:dyDescent="0.3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6">
        <v>38.619999999999997</v>
      </c>
      <c r="T7921" s="1">
        <v>2</v>
      </c>
      <c r="U7921" s="1">
        <v>0</v>
      </c>
      <c r="V7921" s="9">
        <v>10.813600000000001</v>
      </c>
    </row>
    <row r="7922" spans="1:22" ht="14.25" customHeight="1" x14ac:dyDescent="0.3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6">
        <v>59.98</v>
      </c>
      <c r="T7922" s="1">
        <v>2</v>
      </c>
      <c r="U7922" s="1">
        <v>0</v>
      </c>
      <c r="V7922" s="9">
        <v>10.796399999999998</v>
      </c>
    </row>
    <row r="7923" spans="1:22" ht="14.25" customHeight="1" x14ac:dyDescent="0.3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6">
        <v>174.3</v>
      </c>
      <c r="T7923" s="1">
        <v>3</v>
      </c>
      <c r="U7923" s="1">
        <v>0</v>
      </c>
      <c r="V7923" s="9">
        <v>81.920999999999992</v>
      </c>
    </row>
    <row r="7924" spans="1:22" ht="14.25" customHeight="1" x14ac:dyDescent="0.3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6">
        <v>383.96000000000004</v>
      </c>
      <c r="T7924" s="1">
        <v>5</v>
      </c>
      <c r="U7924" s="1">
        <v>0.2</v>
      </c>
      <c r="V7924" s="9">
        <v>38.396000000000015</v>
      </c>
    </row>
    <row r="7925" spans="1:22" ht="14.25" customHeight="1" x14ac:dyDescent="0.3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6">
        <v>15.570000000000004</v>
      </c>
      <c r="T7925" s="1">
        <v>3</v>
      </c>
      <c r="U7925" s="1">
        <v>0.7</v>
      </c>
      <c r="V7925" s="9">
        <v>-11.417999999999999</v>
      </c>
    </row>
    <row r="7926" spans="1:22" ht="14.25" customHeight="1" x14ac:dyDescent="0.3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6">
        <v>22.32</v>
      </c>
      <c r="T7926" s="1">
        <v>4</v>
      </c>
      <c r="U7926" s="1">
        <v>0</v>
      </c>
      <c r="V7926" s="9">
        <v>10.7136</v>
      </c>
    </row>
    <row r="7927" spans="1:22" ht="14.25" customHeight="1" x14ac:dyDescent="0.3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6">
        <v>103.60000000000001</v>
      </c>
      <c r="T7927" s="1">
        <v>7</v>
      </c>
      <c r="U7927" s="1">
        <v>0</v>
      </c>
      <c r="V7927" s="9">
        <v>51.800000000000004</v>
      </c>
    </row>
    <row r="7928" spans="1:22" ht="14.25" customHeight="1" x14ac:dyDescent="0.3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6">
        <v>2.9699999999999998</v>
      </c>
      <c r="T7928" s="1">
        <v>3</v>
      </c>
      <c r="U7928" s="1">
        <v>0</v>
      </c>
      <c r="V7928" s="9">
        <v>1.3365</v>
      </c>
    </row>
    <row r="7929" spans="1:22" ht="14.25" customHeight="1" x14ac:dyDescent="0.3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6">
        <v>569.99</v>
      </c>
      <c r="T7929" s="1">
        <v>1</v>
      </c>
      <c r="U7929" s="1">
        <v>0</v>
      </c>
      <c r="V7929" s="9">
        <v>170.99699999999996</v>
      </c>
    </row>
    <row r="7930" spans="1:22" ht="14.25" customHeight="1" x14ac:dyDescent="0.3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6">
        <v>50.97</v>
      </c>
      <c r="T7930" s="1">
        <v>3</v>
      </c>
      <c r="U7930" s="1">
        <v>0</v>
      </c>
      <c r="V7930" s="9">
        <v>9.1745999999999981</v>
      </c>
    </row>
    <row r="7931" spans="1:22" ht="14.25" customHeight="1" x14ac:dyDescent="0.3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6">
        <v>298.11599999999999</v>
      </c>
      <c r="T7931" s="1">
        <v>6</v>
      </c>
      <c r="U7931" s="1">
        <v>0.3</v>
      </c>
      <c r="V7931" s="9">
        <v>-4.2588000000000363</v>
      </c>
    </row>
    <row r="7932" spans="1:22" ht="14.25" customHeight="1" x14ac:dyDescent="0.3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6">
        <v>59.519999999999996</v>
      </c>
      <c r="T7932" s="1">
        <v>3</v>
      </c>
      <c r="U7932" s="1">
        <v>0</v>
      </c>
      <c r="V7932" s="9">
        <v>17.855999999999995</v>
      </c>
    </row>
    <row r="7933" spans="1:22" ht="14.25" customHeight="1" x14ac:dyDescent="0.3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6">
        <v>230.28000000000003</v>
      </c>
      <c r="T7933" s="1">
        <v>3</v>
      </c>
      <c r="U7933" s="1">
        <v>0.2</v>
      </c>
      <c r="V7933" s="9">
        <v>23.027999999999992</v>
      </c>
    </row>
    <row r="7934" spans="1:22" ht="14.25" customHeight="1" x14ac:dyDescent="0.3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6">
        <v>105.52</v>
      </c>
      <c r="T7934" s="1">
        <v>5</v>
      </c>
      <c r="U7934" s="1">
        <v>0.2</v>
      </c>
      <c r="V7934" s="9">
        <v>34.293999999999997</v>
      </c>
    </row>
    <row r="7935" spans="1:22" ht="14.25" customHeight="1" x14ac:dyDescent="0.3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6">
        <v>23.36</v>
      </c>
      <c r="T7935" s="1">
        <v>2</v>
      </c>
      <c r="U7935" s="1">
        <v>0</v>
      </c>
      <c r="V7935" s="9">
        <v>11.68</v>
      </c>
    </row>
    <row r="7936" spans="1:22" ht="14.25" customHeight="1" x14ac:dyDescent="0.3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6">
        <v>71.975999999999999</v>
      </c>
      <c r="T7936" s="1">
        <v>3</v>
      </c>
      <c r="U7936" s="1">
        <v>0.2</v>
      </c>
      <c r="V7936" s="9">
        <v>8.9969999999999892</v>
      </c>
    </row>
    <row r="7937" spans="1:22" ht="14.25" customHeight="1" x14ac:dyDescent="0.3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6">
        <v>8.56</v>
      </c>
      <c r="T7937" s="1">
        <v>2</v>
      </c>
      <c r="U7937" s="1">
        <v>0</v>
      </c>
      <c r="V7937" s="9">
        <v>3.8519999999999994</v>
      </c>
    </row>
    <row r="7938" spans="1:22" ht="14.25" customHeight="1" x14ac:dyDescent="0.3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6">
        <v>13.919999999999998</v>
      </c>
      <c r="T7938" s="1">
        <v>3</v>
      </c>
      <c r="U7938" s="1">
        <v>0.2</v>
      </c>
      <c r="V7938" s="9">
        <v>4.8720000000000008</v>
      </c>
    </row>
    <row r="7939" spans="1:22" ht="14.25" customHeight="1" x14ac:dyDescent="0.3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6">
        <v>2518.29</v>
      </c>
      <c r="T7939" s="1">
        <v>9</v>
      </c>
      <c r="U7939" s="1">
        <v>0</v>
      </c>
      <c r="V7939" s="9">
        <v>654.7553999999999</v>
      </c>
    </row>
    <row r="7940" spans="1:22" ht="14.25" customHeight="1" x14ac:dyDescent="0.3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6">
        <v>540.56999999999994</v>
      </c>
      <c r="T7940" s="1">
        <v>3</v>
      </c>
      <c r="U7940" s="1">
        <v>0</v>
      </c>
      <c r="V7940" s="9">
        <v>140.54820000000001</v>
      </c>
    </row>
    <row r="7941" spans="1:22" ht="14.25" customHeight="1" x14ac:dyDescent="0.3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6">
        <v>221.05600000000001</v>
      </c>
      <c r="T7941" s="1">
        <v>8</v>
      </c>
      <c r="U7941" s="1">
        <v>0.2</v>
      </c>
      <c r="V7941" s="9">
        <v>77.369599999999991</v>
      </c>
    </row>
    <row r="7942" spans="1:22" ht="14.25" customHeight="1" x14ac:dyDescent="0.3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6">
        <v>81.424000000000007</v>
      </c>
      <c r="T7942" s="1">
        <v>2</v>
      </c>
      <c r="U7942" s="1">
        <v>0.2</v>
      </c>
      <c r="V7942" s="9">
        <v>-9.1601999999999961</v>
      </c>
    </row>
    <row r="7943" spans="1:22" ht="14.25" customHeight="1" x14ac:dyDescent="0.3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6">
        <v>134.80000000000001</v>
      </c>
      <c r="T7943" s="1">
        <v>10</v>
      </c>
      <c r="U7943" s="1">
        <v>0</v>
      </c>
      <c r="V7943" s="9">
        <v>35.047999999999995</v>
      </c>
    </row>
    <row r="7944" spans="1:22" ht="14.25" customHeight="1" x14ac:dyDescent="0.3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6">
        <v>39.581999999999987</v>
      </c>
      <c r="T7944" s="1">
        <v>9</v>
      </c>
      <c r="U7944" s="1">
        <v>0.8</v>
      </c>
      <c r="V7944" s="9">
        <v>-59.372999999999976</v>
      </c>
    </row>
    <row r="7945" spans="1:22" ht="14.25" customHeight="1" x14ac:dyDescent="0.3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6">
        <v>44.688000000000002</v>
      </c>
      <c r="T7945" s="1">
        <v>7</v>
      </c>
      <c r="U7945" s="1">
        <v>0.2</v>
      </c>
      <c r="V7945" s="9">
        <v>5.0273999999999965</v>
      </c>
    </row>
    <row r="7946" spans="1:22" ht="14.25" customHeight="1" x14ac:dyDescent="0.3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6">
        <v>31.744</v>
      </c>
      <c r="T7946" s="1">
        <v>2</v>
      </c>
      <c r="U7946" s="1">
        <v>0.2</v>
      </c>
      <c r="V7946" s="9">
        <v>2.3808000000000007</v>
      </c>
    </row>
    <row r="7947" spans="1:22" ht="14.25" customHeight="1" x14ac:dyDescent="0.3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6">
        <v>40.97999999999999</v>
      </c>
      <c r="T7947" s="1">
        <v>5</v>
      </c>
      <c r="U7947" s="1">
        <v>0.8</v>
      </c>
      <c r="V7947" s="9">
        <v>-65.567999999999998</v>
      </c>
    </row>
    <row r="7948" spans="1:22" ht="14.25" customHeight="1" x14ac:dyDescent="0.3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6">
        <v>3.1679999999999993</v>
      </c>
      <c r="T7948" s="1">
        <v>3</v>
      </c>
      <c r="U7948" s="1">
        <v>0.8</v>
      </c>
      <c r="V7948" s="9">
        <v>-5.0687999999999995</v>
      </c>
    </row>
    <row r="7949" spans="1:22" ht="14.25" customHeight="1" x14ac:dyDescent="0.3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6">
        <v>18.84</v>
      </c>
      <c r="T7949" s="1">
        <v>5</v>
      </c>
      <c r="U7949" s="1">
        <v>0.2</v>
      </c>
      <c r="V7949" s="9">
        <v>-3.5324999999999998</v>
      </c>
    </row>
    <row r="7950" spans="1:22" ht="14.25" customHeight="1" x14ac:dyDescent="0.3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6">
        <v>362.24999999999994</v>
      </c>
      <c r="T7950" s="1">
        <v>6</v>
      </c>
      <c r="U7950" s="1">
        <v>0.3</v>
      </c>
      <c r="V7950" s="9">
        <v>0</v>
      </c>
    </row>
    <row r="7951" spans="1:22" ht="14.25" customHeight="1" x14ac:dyDescent="0.3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6">
        <v>63.552000000000007</v>
      </c>
      <c r="T7951" s="1">
        <v>6</v>
      </c>
      <c r="U7951" s="1">
        <v>0.6</v>
      </c>
      <c r="V7951" s="9">
        <v>-34.953600000000002</v>
      </c>
    </row>
    <row r="7952" spans="1:22" ht="14.25" customHeight="1" x14ac:dyDescent="0.3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6">
        <v>129.55199999999999</v>
      </c>
      <c r="T7952" s="1">
        <v>3</v>
      </c>
      <c r="U7952" s="1">
        <v>0.2</v>
      </c>
      <c r="V7952" s="9">
        <v>-22.671600000000005</v>
      </c>
    </row>
    <row r="7953" spans="1:22" ht="14.25" customHeight="1" x14ac:dyDescent="0.3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6">
        <v>5.9840000000000009</v>
      </c>
      <c r="T7953" s="1">
        <v>2</v>
      </c>
      <c r="U7953" s="1">
        <v>0.2</v>
      </c>
      <c r="V7953" s="9">
        <v>2.2439999999999998</v>
      </c>
    </row>
    <row r="7954" spans="1:22" ht="14.25" customHeight="1" x14ac:dyDescent="0.3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6">
        <v>861.76</v>
      </c>
      <c r="T7954" s="1">
        <v>4</v>
      </c>
      <c r="U7954" s="1">
        <v>0</v>
      </c>
      <c r="V7954" s="9">
        <v>249.91039999999998</v>
      </c>
    </row>
    <row r="7955" spans="1:22" ht="14.25" customHeight="1" x14ac:dyDescent="0.3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6">
        <v>66.959999999999994</v>
      </c>
      <c r="T7955" s="1">
        <v>4</v>
      </c>
      <c r="U7955" s="1">
        <v>0</v>
      </c>
      <c r="V7955" s="9">
        <v>2.6783999999999963</v>
      </c>
    </row>
    <row r="7956" spans="1:22" ht="14.25" customHeight="1" x14ac:dyDescent="0.3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6">
        <v>6.24</v>
      </c>
      <c r="T7956" s="1">
        <v>2</v>
      </c>
      <c r="U7956" s="1">
        <v>0</v>
      </c>
      <c r="V7956" s="9">
        <v>3.0575999999999999</v>
      </c>
    </row>
    <row r="7957" spans="1:22" ht="14.25" customHeight="1" x14ac:dyDescent="0.3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6">
        <v>435.16800000000006</v>
      </c>
      <c r="T7957" s="1">
        <v>4</v>
      </c>
      <c r="U7957" s="1">
        <v>0.2</v>
      </c>
      <c r="V7957" s="9">
        <v>-59.835600000000042</v>
      </c>
    </row>
    <row r="7958" spans="1:22" ht="14.25" customHeight="1" x14ac:dyDescent="0.3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6">
        <v>14.9</v>
      </c>
      <c r="T7958" s="1">
        <v>5</v>
      </c>
      <c r="U7958" s="1">
        <v>0</v>
      </c>
      <c r="V7958" s="9">
        <v>6.8539999999999992</v>
      </c>
    </row>
    <row r="7959" spans="1:22" ht="14.25" customHeight="1" x14ac:dyDescent="0.3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6">
        <v>15.8</v>
      </c>
      <c r="T7959" s="1">
        <v>4</v>
      </c>
      <c r="U7959" s="1">
        <v>0</v>
      </c>
      <c r="V7959" s="9">
        <v>4.1080000000000005</v>
      </c>
    </row>
    <row r="7960" spans="1:22" ht="14.25" customHeight="1" x14ac:dyDescent="0.3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6">
        <v>72.900000000000006</v>
      </c>
      <c r="T7960" s="1">
        <v>5</v>
      </c>
      <c r="U7960" s="1">
        <v>0</v>
      </c>
      <c r="V7960" s="9">
        <v>26.973000000000003</v>
      </c>
    </row>
    <row r="7961" spans="1:22" ht="14.25" customHeight="1" x14ac:dyDescent="0.3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6">
        <v>206.35200000000003</v>
      </c>
      <c r="T7961" s="1">
        <v>3</v>
      </c>
      <c r="U7961" s="1">
        <v>0.2</v>
      </c>
      <c r="V7961" s="9">
        <v>5.1587999999999852</v>
      </c>
    </row>
    <row r="7962" spans="1:22" ht="14.25" customHeight="1" x14ac:dyDescent="0.3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6">
        <v>7.9920000000000009</v>
      </c>
      <c r="T7962" s="1">
        <v>1</v>
      </c>
      <c r="U7962" s="1">
        <v>0.2</v>
      </c>
      <c r="V7962" s="9">
        <v>2.6972999999999994</v>
      </c>
    </row>
    <row r="7963" spans="1:22" ht="14.25" customHeight="1" x14ac:dyDescent="0.3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6">
        <v>81.360000000000014</v>
      </c>
      <c r="T7963" s="1">
        <v>5</v>
      </c>
      <c r="U7963" s="1">
        <v>0.2</v>
      </c>
      <c r="V7963" s="9">
        <v>-19.323000000000011</v>
      </c>
    </row>
    <row r="7964" spans="1:22" ht="14.25" customHeight="1" x14ac:dyDescent="0.3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6">
        <v>20.232000000000003</v>
      </c>
      <c r="T7964" s="1">
        <v>8</v>
      </c>
      <c r="U7964" s="1">
        <v>0.7</v>
      </c>
      <c r="V7964" s="9">
        <v>-16.185600000000001</v>
      </c>
    </row>
    <row r="7965" spans="1:22" ht="14.25" customHeight="1" x14ac:dyDescent="0.3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6">
        <v>389.05600000000004</v>
      </c>
      <c r="T7965" s="1">
        <v>4</v>
      </c>
      <c r="U7965" s="1">
        <v>0.2</v>
      </c>
      <c r="V7965" s="9">
        <v>48.631999999999948</v>
      </c>
    </row>
    <row r="7966" spans="1:22" ht="14.25" customHeight="1" x14ac:dyDescent="0.3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6">
        <v>20.736000000000004</v>
      </c>
      <c r="T7966" s="1">
        <v>4</v>
      </c>
      <c r="U7966" s="1">
        <v>0.2</v>
      </c>
      <c r="V7966" s="9">
        <v>7.2576000000000001</v>
      </c>
    </row>
    <row r="7967" spans="1:22" ht="14.25" customHeight="1" x14ac:dyDescent="0.3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6">
        <v>41.472000000000008</v>
      </c>
      <c r="T7967" s="1">
        <v>8</v>
      </c>
      <c r="U7967" s="1">
        <v>0.2</v>
      </c>
      <c r="V7967" s="9">
        <v>14.5152</v>
      </c>
    </row>
    <row r="7968" spans="1:22" ht="14.25" customHeight="1" x14ac:dyDescent="0.3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6">
        <v>33.36</v>
      </c>
      <c r="T7968" s="1">
        <v>4</v>
      </c>
      <c r="U7968" s="1">
        <v>0</v>
      </c>
      <c r="V7968" s="9">
        <v>16.68</v>
      </c>
    </row>
    <row r="7969" spans="1:22" ht="14.25" customHeight="1" x14ac:dyDescent="0.3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6">
        <v>90.882000000000005</v>
      </c>
      <c r="T7969" s="1">
        <v>3</v>
      </c>
      <c r="U7969" s="1">
        <v>0.7</v>
      </c>
      <c r="V7969" s="9">
        <v>-190.85220000000004</v>
      </c>
    </row>
    <row r="7970" spans="1:22" ht="14.25" customHeight="1" x14ac:dyDescent="0.3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6">
        <v>15.991999999999999</v>
      </c>
      <c r="T7970" s="1">
        <v>1</v>
      </c>
      <c r="U7970" s="1">
        <v>0.2</v>
      </c>
      <c r="V7970" s="9">
        <v>-2.9985000000000022</v>
      </c>
    </row>
    <row r="7971" spans="1:22" ht="14.25" customHeight="1" x14ac:dyDescent="0.3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6">
        <v>120.78399999999999</v>
      </c>
      <c r="T7971" s="1">
        <v>1</v>
      </c>
      <c r="U7971" s="1">
        <v>0.2</v>
      </c>
      <c r="V7971" s="9">
        <v>13.588199999999986</v>
      </c>
    </row>
    <row r="7972" spans="1:22" ht="14.25" customHeight="1" x14ac:dyDescent="0.3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6">
        <v>519.79200000000003</v>
      </c>
      <c r="T7972" s="1">
        <v>4</v>
      </c>
      <c r="U7972" s="1">
        <v>0.4</v>
      </c>
      <c r="V7972" s="9">
        <v>-112.62159999999994</v>
      </c>
    </row>
    <row r="7973" spans="1:22" ht="14.25" customHeight="1" x14ac:dyDescent="0.3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6">
        <v>31.176000000000002</v>
      </c>
      <c r="T7973" s="1">
        <v>3</v>
      </c>
      <c r="U7973" s="1">
        <v>0.2</v>
      </c>
      <c r="V7973" s="9">
        <v>-5.4558000000000035</v>
      </c>
    </row>
    <row r="7974" spans="1:22" ht="14.25" customHeight="1" x14ac:dyDescent="0.3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6">
        <v>10.368000000000002</v>
      </c>
      <c r="T7974" s="1">
        <v>2</v>
      </c>
      <c r="U7974" s="1">
        <v>0.2</v>
      </c>
      <c r="V7974" s="9">
        <v>3.6288</v>
      </c>
    </row>
    <row r="7975" spans="1:22" ht="14.25" customHeight="1" x14ac:dyDescent="0.3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6">
        <v>2.7240000000000006</v>
      </c>
      <c r="T7975" s="1">
        <v>2</v>
      </c>
      <c r="U7975" s="1">
        <v>0.7</v>
      </c>
      <c r="V7975" s="9">
        <v>-1.9067999999999996</v>
      </c>
    </row>
    <row r="7976" spans="1:22" ht="14.25" customHeight="1" x14ac:dyDescent="0.3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6">
        <v>254.35200000000003</v>
      </c>
      <c r="T7976" s="1">
        <v>3</v>
      </c>
      <c r="U7976" s="1">
        <v>0.2</v>
      </c>
      <c r="V7976" s="9">
        <v>0</v>
      </c>
    </row>
    <row r="7977" spans="1:22" ht="14.25" customHeight="1" x14ac:dyDescent="0.3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6">
        <v>3.762</v>
      </c>
      <c r="T7977" s="1">
        <v>3</v>
      </c>
      <c r="U7977" s="1">
        <v>0.7</v>
      </c>
      <c r="V7977" s="9">
        <v>-2.758799999999999</v>
      </c>
    </row>
    <row r="7978" spans="1:22" ht="14.25" customHeight="1" x14ac:dyDescent="0.3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6">
        <v>10.272000000000002</v>
      </c>
      <c r="T7978" s="1">
        <v>3</v>
      </c>
      <c r="U7978" s="1">
        <v>0.2</v>
      </c>
      <c r="V7978" s="9">
        <v>3.2099999999999982</v>
      </c>
    </row>
    <row r="7979" spans="1:22" ht="14.25" customHeight="1" x14ac:dyDescent="0.3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6">
        <v>659.97</v>
      </c>
      <c r="T7979" s="1">
        <v>3</v>
      </c>
      <c r="U7979" s="1">
        <v>0</v>
      </c>
      <c r="V7979" s="9">
        <v>197.99099999999996</v>
      </c>
    </row>
    <row r="7980" spans="1:22" ht="14.25" customHeight="1" x14ac:dyDescent="0.3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6">
        <v>113.72999999999999</v>
      </c>
      <c r="T7980" s="1">
        <v>3</v>
      </c>
      <c r="U7980" s="1">
        <v>0</v>
      </c>
      <c r="V7980" s="9">
        <v>32.981699999999989</v>
      </c>
    </row>
    <row r="7981" spans="1:22" ht="14.25" customHeight="1" x14ac:dyDescent="0.3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6">
        <v>5.1040000000000001</v>
      </c>
      <c r="T7981" s="1">
        <v>1</v>
      </c>
      <c r="U7981" s="1">
        <v>0.2</v>
      </c>
      <c r="V7981" s="9">
        <v>1.6587999999999996</v>
      </c>
    </row>
    <row r="7982" spans="1:22" ht="14.25" customHeight="1" x14ac:dyDescent="0.3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6">
        <v>16.448</v>
      </c>
      <c r="T7982" s="1">
        <v>2</v>
      </c>
      <c r="U7982" s="1">
        <v>0.2</v>
      </c>
      <c r="V7982" s="9">
        <v>5.5511999999999979</v>
      </c>
    </row>
    <row r="7983" spans="1:22" ht="14.25" customHeight="1" x14ac:dyDescent="0.3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6">
        <v>81.92</v>
      </c>
      <c r="T7983" s="1">
        <v>4</v>
      </c>
      <c r="U7983" s="1">
        <v>0</v>
      </c>
      <c r="V7983" s="9">
        <v>22.118400000000001</v>
      </c>
    </row>
    <row r="7984" spans="1:22" ht="14.25" customHeight="1" x14ac:dyDescent="0.3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6">
        <v>254.89999999999998</v>
      </c>
      <c r="T7984" s="1">
        <v>5</v>
      </c>
      <c r="U7984" s="1">
        <v>0</v>
      </c>
      <c r="V7984" s="9">
        <v>76.469999999999985</v>
      </c>
    </row>
    <row r="7985" spans="1:22" ht="14.25" customHeight="1" x14ac:dyDescent="0.3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6">
        <v>15.120000000000001</v>
      </c>
      <c r="T7985" s="1">
        <v>5</v>
      </c>
      <c r="U7985" s="1">
        <v>0.2</v>
      </c>
      <c r="V7985" s="9">
        <v>4.9139999999999988</v>
      </c>
    </row>
    <row r="7986" spans="1:22" ht="14.25" customHeight="1" x14ac:dyDescent="0.3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6">
        <v>7.8719999999999999</v>
      </c>
      <c r="T7986" s="1">
        <v>3</v>
      </c>
      <c r="U7986" s="1">
        <v>0.2</v>
      </c>
      <c r="V7986" s="9">
        <v>0.88559999999999883</v>
      </c>
    </row>
    <row r="7987" spans="1:22" ht="14.25" customHeight="1" x14ac:dyDescent="0.3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6">
        <v>8.32</v>
      </c>
      <c r="T7987" s="1">
        <v>5</v>
      </c>
      <c r="U7987" s="1">
        <v>0.2</v>
      </c>
      <c r="V7987" s="9">
        <v>2.8079999999999998</v>
      </c>
    </row>
    <row r="7988" spans="1:22" ht="14.25" customHeight="1" x14ac:dyDescent="0.3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6">
        <v>89.949999999999989</v>
      </c>
      <c r="T7988" s="1">
        <v>5</v>
      </c>
      <c r="U7988" s="1">
        <v>0</v>
      </c>
      <c r="V7988" s="9">
        <v>43.175999999999995</v>
      </c>
    </row>
    <row r="7989" spans="1:22" ht="14.25" customHeight="1" x14ac:dyDescent="0.3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6">
        <v>25.2</v>
      </c>
      <c r="T7989" s="1">
        <v>4</v>
      </c>
      <c r="U7989" s="1">
        <v>0</v>
      </c>
      <c r="V7989" s="9">
        <v>11.591999999999999</v>
      </c>
    </row>
    <row r="7990" spans="1:22" ht="14.25" customHeight="1" x14ac:dyDescent="0.3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6">
        <v>37.589999999999996</v>
      </c>
      <c r="T7990" s="1">
        <v>3</v>
      </c>
      <c r="U7990" s="1">
        <v>0</v>
      </c>
      <c r="V7990" s="9">
        <v>17.667299999999997</v>
      </c>
    </row>
    <row r="7991" spans="1:22" ht="14.25" customHeight="1" x14ac:dyDescent="0.3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6">
        <v>14.97</v>
      </c>
      <c r="T7991" s="1">
        <v>1</v>
      </c>
      <c r="U7991" s="1">
        <v>0</v>
      </c>
      <c r="V7991" s="9">
        <v>4.1916000000000011</v>
      </c>
    </row>
    <row r="7992" spans="1:22" ht="14.25" customHeight="1" x14ac:dyDescent="0.3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6">
        <v>1.98</v>
      </c>
      <c r="T7992" s="1">
        <v>2</v>
      </c>
      <c r="U7992" s="1">
        <v>0</v>
      </c>
      <c r="V7992" s="9">
        <v>0.89100000000000001</v>
      </c>
    </row>
    <row r="7993" spans="1:22" ht="14.25" customHeight="1" x14ac:dyDescent="0.3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6">
        <v>39.936000000000007</v>
      </c>
      <c r="T7993" s="1">
        <v>4</v>
      </c>
      <c r="U7993" s="1">
        <v>0.7</v>
      </c>
      <c r="V7993" s="9">
        <v>-26.623999999999995</v>
      </c>
    </row>
    <row r="7994" spans="1:22" ht="14.25" customHeight="1" x14ac:dyDescent="0.3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6">
        <v>18.463999999999999</v>
      </c>
      <c r="T7994" s="1">
        <v>2</v>
      </c>
      <c r="U7994" s="1">
        <v>0.2</v>
      </c>
      <c r="V7994" s="9">
        <v>2.3079999999999998</v>
      </c>
    </row>
    <row r="7995" spans="1:22" ht="14.25" customHeight="1" x14ac:dyDescent="0.3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6">
        <v>4.8960000000000008</v>
      </c>
      <c r="T7995" s="1">
        <v>3</v>
      </c>
      <c r="U7995" s="1">
        <v>0.7</v>
      </c>
      <c r="V7995" s="9">
        <v>-3.4271999999999991</v>
      </c>
    </row>
    <row r="7996" spans="1:22" ht="14.25" customHeight="1" x14ac:dyDescent="0.3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6">
        <v>145.76400000000001</v>
      </c>
      <c r="T7996" s="1">
        <v>6</v>
      </c>
      <c r="U7996" s="1">
        <v>0.7</v>
      </c>
      <c r="V7996" s="9">
        <v>-247.79879999999997</v>
      </c>
    </row>
    <row r="7997" spans="1:22" ht="14.25" customHeight="1" x14ac:dyDescent="0.3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6">
        <v>9.6120000000000001</v>
      </c>
      <c r="T7997" s="1">
        <v>6</v>
      </c>
      <c r="U7997" s="1">
        <v>0.7</v>
      </c>
      <c r="V7997" s="9">
        <v>-7.3691999999999993</v>
      </c>
    </row>
    <row r="7998" spans="1:22" ht="14.25" customHeight="1" x14ac:dyDescent="0.3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6">
        <v>199.75</v>
      </c>
      <c r="T7998" s="1">
        <v>5</v>
      </c>
      <c r="U7998" s="1">
        <v>0</v>
      </c>
      <c r="V7998" s="9">
        <v>87.890000000000015</v>
      </c>
    </row>
    <row r="7999" spans="1:22" ht="14.25" customHeight="1" x14ac:dyDescent="0.3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6">
        <v>1673.1839999999997</v>
      </c>
      <c r="T7999" s="1">
        <v>12</v>
      </c>
      <c r="U7999" s="1">
        <v>0.2</v>
      </c>
      <c r="V7999" s="9">
        <v>20.914800000000014</v>
      </c>
    </row>
    <row r="8000" spans="1:22" ht="14.25" customHeight="1" x14ac:dyDescent="0.3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6">
        <v>12.18</v>
      </c>
      <c r="T8000" s="1">
        <v>7</v>
      </c>
      <c r="U8000" s="1">
        <v>0</v>
      </c>
      <c r="V8000" s="9">
        <v>3.8975999999999997</v>
      </c>
    </row>
    <row r="8001" spans="1:22" ht="14.25" customHeight="1" x14ac:dyDescent="0.3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6">
        <v>57.68</v>
      </c>
      <c r="T8001" s="1">
        <v>4</v>
      </c>
      <c r="U8001" s="1">
        <v>0</v>
      </c>
      <c r="V8001" s="9">
        <v>19.034399999999998</v>
      </c>
    </row>
    <row r="8002" spans="1:22" ht="14.25" customHeight="1" x14ac:dyDescent="0.3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6">
        <v>263.95999999999998</v>
      </c>
      <c r="T8002" s="1">
        <v>4</v>
      </c>
      <c r="U8002" s="1">
        <v>0</v>
      </c>
      <c r="V8002" s="9">
        <v>76.548399999999987</v>
      </c>
    </row>
    <row r="8003" spans="1:22" ht="14.25" customHeight="1" x14ac:dyDescent="0.3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6">
        <v>299.94</v>
      </c>
      <c r="T8003" s="1">
        <v>6</v>
      </c>
      <c r="U8003" s="1">
        <v>0</v>
      </c>
      <c r="V8003" s="9">
        <v>128.97420000000002</v>
      </c>
    </row>
    <row r="8004" spans="1:22" ht="14.25" customHeight="1" x14ac:dyDescent="0.3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6">
        <v>25.76</v>
      </c>
      <c r="T8004" s="1">
        <v>7</v>
      </c>
      <c r="U8004" s="1">
        <v>0</v>
      </c>
      <c r="V8004" s="9">
        <v>0.51519999999999921</v>
      </c>
    </row>
    <row r="8005" spans="1:22" ht="14.25" customHeight="1" x14ac:dyDescent="0.3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6">
        <v>271.89999999999998</v>
      </c>
      <c r="T8005" s="1">
        <v>2</v>
      </c>
      <c r="U8005" s="1">
        <v>0</v>
      </c>
      <c r="V8005" s="9">
        <v>78.850999999999971</v>
      </c>
    </row>
    <row r="8006" spans="1:22" ht="14.25" customHeight="1" x14ac:dyDescent="0.3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6">
        <v>45.839999999999996</v>
      </c>
      <c r="T8006" s="1">
        <v>3</v>
      </c>
      <c r="U8006" s="1">
        <v>0</v>
      </c>
      <c r="V8006" s="9">
        <v>15.585599999999999</v>
      </c>
    </row>
    <row r="8007" spans="1:22" ht="14.25" customHeight="1" x14ac:dyDescent="0.3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6">
        <v>9.82</v>
      </c>
      <c r="T8007" s="1">
        <v>2</v>
      </c>
      <c r="U8007" s="1">
        <v>0</v>
      </c>
      <c r="V8007" s="9">
        <v>3.2405999999999997</v>
      </c>
    </row>
    <row r="8008" spans="1:22" ht="14.25" customHeight="1" x14ac:dyDescent="0.3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6">
        <v>93.36</v>
      </c>
      <c r="T8008" s="1">
        <v>12</v>
      </c>
      <c r="U8008" s="1">
        <v>0</v>
      </c>
      <c r="V8008" s="9">
        <v>0.93359999999999843</v>
      </c>
    </row>
    <row r="8009" spans="1:22" ht="14.25" customHeight="1" x14ac:dyDescent="0.3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6">
        <v>541.24</v>
      </c>
      <c r="T8009" s="1">
        <v>4</v>
      </c>
      <c r="U8009" s="1">
        <v>0</v>
      </c>
      <c r="V8009" s="9">
        <v>5.4124000000000478</v>
      </c>
    </row>
    <row r="8010" spans="1:22" ht="14.25" customHeight="1" x14ac:dyDescent="0.3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6">
        <v>106.32</v>
      </c>
      <c r="T8010" s="1">
        <v>3</v>
      </c>
      <c r="U8010" s="1">
        <v>0</v>
      </c>
      <c r="V8010" s="9">
        <v>49.970399999999991</v>
      </c>
    </row>
    <row r="8011" spans="1:22" ht="14.25" customHeight="1" x14ac:dyDescent="0.3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6">
        <v>1323.8999999999999</v>
      </c>
      <c r="T8011" s="1">
        <v>5</v>
      </c>
      <c r="U8011" s="1">
        <v>0</v>
      </c>
      <c r="V8011" s="9">
        <v>383.93099999999993</v>
      </c>
    </row>
    <row r="8012" spans="1:22" ht="14.25" customHeight="1" x14ac:dyDescent="0.3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6">
        <v>126.624</v>
      </c>
      <c r="T8012" s="1">
        <v>6</v>
      </c>
      <c r="U8012" s="1">
        <v>0.2</v>
      </c>
      <c r="V8012" s="9">
        <v>41.152799999999992</v>
      </c>
    </row>
    <row r="8013" spans="1:22" ht="14.25" customHeight="1" x14ac:dyDescent="0.3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6">
        <v>125.944</v>
      </c>
      <c r="T8013" s="1">
        <v>7</v>
      </c>
      <c r="U8013" s="1">
        <v>0.2</v>
      </c>
      <c r="V8013" s="9">
        <v>15.742999999999984</v>
      </c>
    </row>
    <row r="8014" spans="1:22" ht="14.25" customHeight="1" x14ac:dyDescent="0.3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6">
        <v>663.92</v>
      </c>
      <c r="T8014" s="1">
        <v>5</v>
      </c>
      <c r="U8014" s="1">
        <v>0.2</v>
      </c>
      <c r="V8014" s="9">
        <v>207.47499999999994</v>
      </c>
    </row>
    <row r="8015" spans="1:22" ht="14.25" customHeight="1" x14ac:dyDescent="0.3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6">
        <v>120</v>
      </c>
      <c r="T8015" s="1">
        <v>8</v>
      </c>
      <c r="U8015" s="1">
        <v>0</v>
      </c>
      <c r="V8015" s="9">
        <v>13.200000000000003</v>
      </c>
    </row>
    <row r="8016" spans="1:22" ht="14.25" customHeight="1" x14ac:dyDescent="0.3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6">
        <v>3.29</v>
      </c>
      <c r="T8016" s="1">
        <v>1</v>
      </c>
      <c r="U8016" s="1">
        <v>0</v>
      </c>
      <c r="V8016" s="9">
        <v>1.4804999999999999</v>
      </c>
    </row>
    <row r="8017" spans="1:22" ht="14.25" customHeight="1" x14ac:dyDescent="0.3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6">
        <v>18.84</v>
      </c>
      <c r="T8017" s="1">
        <v>3</v>
      </c>
      <c r="U8017" s="1">
        <v>0</v>
      </c>
      <c r="V8017" s="9">
        <v>6.0287999999999995</v>
      </c>
    </row>
    <row r="8018" spans="1:22" ht="14.25" customHeight="1" x14ac:dyDescent="0.3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6">
        <v>60.672000000000011</v>
      </c>
      <c r="T8018" s="1">
        <v>6</v>
      </c>
      <c r="U8018" s="1">
        <v>0.2</v>
      </c>
      <c r="V8018" s="9">
        <v>12.892799999999998</v>
      </c>
    </row>
    <row r="8019" spans="1:22" ht="14.25" customHeight="1" x14ac:dyDescent="0.3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6">
        <v>30.816000000000003</v>
      </c>
      <c r="T8019" s="1">
        <v>9</v>
      </c>
      <c r="U8019" s="1">
        <v>0.2</v>
      </c>
      <c r="V8019" s="9">
        <v>2.6964000000000006</v>
      </c>
    </row>
    <row r="8020" spans="1:22" ht="14.25" customHeight="1" x14ac:dyDescent="0.3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6">
        <v>52.792000000000002</v>
      </c>
      <c r="T8020" s="1">
        <v>1</v>
      </c>
      <c r="U8020" s="1">
        <v>0.2</v>
      </c>
      <c r="V8020" s="9">
        <v>4.6193000000000026</v>
      </c>
    </row>
    <row r="8021" spans="1:22" ht="14.25" customHeight="1" x14ac:dyDescent="0.3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6">
        <v>83.9</v>
      </c>
      <c r="T8021" s="1">
        <v>10</v>
      </c>
      <c r="U8021" s="1">
        <v>0</v>
      </c>
      <c r="V8021" s="9">
        <v>20.975000000000001</v>
      </c>
    </row>
    <row r="8022" spans="1:22" ht="14.25" customHeight="1" x14ac:dyDescent="0.3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6">
        <v>11.76</v>
      </c>
      <c r="T8022" s="1">
        <v>2</v>
      </c>
      <c r="U8022" s="1">
        <v>0</v>
      </c>
      <c r="V8022" s="9">
        <v>5.7623999999999995</v>
      </c>
    </row>
    <row r="8023" spans="1:22" ht="14.25" customHeight="1" x14ac:dyDescent="0.3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6">
        <v>4.9919999999999991</v>
      </c>
      <c r="T8023" s="1">
        <v>3</v>
      </c>
      <c r="U8023" s="1">
        <v>0.8</v>
      </c>
      <c r="V8023" s="9">
        <v>-12.979200000000002</v>
      </c>
    </row>
    <row r="8024" spans="1:22" ht="14.25" customHeight="1" x14ac:dyDescent="0.3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6">
        <v>87.92</v>
      </c>
      <c r="T8024" s="1">
        <v>5</v>
      </c>
      <c r="U8024" s="1">
        <v>0.2</v>
      </c>
      <c r="V8024" s="9">
        <v>29.673000000000005</v>
      </c>
    </row>
    <row r="8025" spans="1:22" ht="14.25" customHeight="1" x14ac:dyDescent="0.3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6">
        <v>657.93</v>
      </c>
      <c r="T8025" s="1">
        <v>5</v>
      </c>
      <c r="U8025" s="1">
        <v>0.3</v>
      </c>
      <c r="V8025" s="9">
        <v>-93.989999999999952</v>
      </c>
    </row>
    <row r="8026" spans="1:22" ht="14.25" customHeight="1" x14ac:dyDescent="0.3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6">
        <v>1.0439999999999998</v>
      </c>
      <c r="T8026" s="1">
        <v>1</v>
      </c>
      <c r="U8026" s="1">
        <v>0.8</v>
      </c>
      <c r="V8026" s="9">
        <v>-1.8270000000000004</v>
      </c>
    </row>
    <row r="8027" spans="1:22" ht="14.25" customHeight="1" x14ac:dyDescent="0.3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6">
        <v>210.68</v>
      </c>
      <c r="T8027" s="1">
        <v>2</v>
      </c>
      <c r="U8027" s="1">
        <v>0</v>
      </c>
      <c r="V8027" s="9">
        <v>50.563199999999995</v>
      </c>
    </row>
    <row r="8028" spans="1:22" ht="14.25" customHeight="1" x14ac:dyDescent="0.3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6">
        <v>78.8</v>
      </c>
      <c r="T8028" s="1">
        <v>1</v>
      </c>
      <c r="U8028" s="1">
        <v>0</v>
      </c>
      <c r="V8028" s="9">
        <v>1.5760000000000076</v>
      </c>
    </row>
    <row r="8029" spans="1:22" ht="14.25" customHeight="1" x14ac:dyDescent="0.3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6">
        <v>19.989999999999998</v>
      </c>
      <c r="T8029" s="1">
        <v>1</v>
      </c>
      <c r="U8029" s="1">
        <v>0</v>
      </c>
      <c r="V8029" s="9">
        <v>6.796599999999998</v>
      </c>
    </row>
    <row r="8030" spans="1:22" ht="14.25" customHeight="1" x14ac:dyDescent="0.3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6">
        <v>772.68</v>
      </c>
      <c r="T8030" s="1">
        <v>4</v>
      </c>
      <c r="U8030" s="1">
        <v>0</v>
      </c>
      <c r="V8030" s="9">
        <v>108.17520000000002</v>
      </c>
    </row>
    <row r="8031" spans="1:22" ht="14.25" customHeight="1" x14ac:dyDescent="0.3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6">
        <v>106.08000000000001</v>
      </c>
      <c r="T8031" s="1">
        <v>6</v>
      </c>
      <c r="U8031" s="1">
        <v>0.2</v>
      </c>
      <c r="V8031" s="9">
        <v>-9.2819999999999965</v>
      </c>
    </row>
    <row r="8032" spans="1:22" ht="14.25" customHeight="1" x14ac:dyDescent="0.3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6">
        <v>23.076000000000001</v>
      </c>
      <c r="T8032" s="1">
        <v>3</v>
      </c>
      <c r="U8032" s="1">
        <v>0.6</v>
      </c>
      <c r="V8032" s="9">
        <v>-10.961100000000002</v>
      </c>
    </row>
    <row r="8033" spans="1:22" ht="14.25" customHeight="1" x14ac:dyDescent="0.3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6">
        <v>25.920000000000005</v>
      </c>
      <c r="T8033" s="1">
        <v>5</v>
      </c>
      <c r="U8033" s="1">
        <v>0.2</v>
      </c>
      <c r="V8033" s="9">
        <v>9.0719999999999992</v>
      </c>
    </row>
    <row r="8034" spans="1:22" ht="14.25" customHeight="1" x14ac:dyDescent="0.3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6">
        <v>47.952000000000005</v>
      </c>
      <c r="T8034" s="1">
        <v>3</v>
      </c>
      <c r="U8034" s="1">
        <v>0.2</v>
      </c>
      <c r="V8034" s="9">
        <v>16.183799999999998</v>
      </c>
    </row>
    <row r="8035" spans="1:22" ht="14.25" customHeight="1" x14ac:dyDescent="0.3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6">
        <v>0.98399999999999976</v>
      </c>
      <c r="T8035" s="1">
        <v>2</v>
      </c>
      <c r="U8035" s="1">
        <v>0.8</v>
      </c>
      <c r="V8035" s="9">
        <v>-1.476</v>
      </c>
    </row>
    <row r="8036" spans="1:22" ht="14.25" customHeight="1" x14ac:dyDescent="0.3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6">
        <v>75.384000000000015</v>
      </c>
      <c r="T8036" s="1">
        <v>9</v>
      </c>
      <c r="U8036" s="1">
        <v>0.6</v>
      </c>
      <c r="V8036" s="9">
        <v>-20.730599999999995</v>
      </c>
    </row>
    <row r="8037" spans="1:22" ht="14.25" customHeight="1" x14ac:dyDescent="0.3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6">
        <v>4.6079999999999997</v>
      </c>
      <c r="T8037" s="1">
        <v>2</v>
      </c>
      <c r="U8037" s="1">
        <v>0.2</v>
      </c>
      <c r="V8037" s="9">
        <v>1.6704000000000001</v>
      </c>
    </row>
    <row r="8038" spans="1:22" ht="14.25" customHeight="1" x14ac:dyDescent="0.3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6">
        <v>37.68</v>
      </c>
      <c r="T8038" s="1">
        <v>6</v>
      </c>
      <c r="U8038" s="1">
        <v>0</v>
      </c>
      <c r="V8038" s="9">
        <v>16.955999999999996</v>
      </c>
    </row>
    <row r="8039" spans="1:22" ht="14.25" customHeight="1" x14ac:dyDescent="0.3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6">
        <v>41.910000000000004</v>
      </c>
      <c r="T8039" s="1">
        <v>3</v>
      </c>
      <c r="U8039" s="1">
        <v>0</v>
      </c>
      <c r="V8039" s="9">
        <v>10.896600000000003</v>
      </c>
    </row>
    <row r="8040" spans="1:22" ht="14.25" customHeight="1" x14ac:dyDescent="0.3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6">
        <v>435.99900000000002</v>
      </c>
      <c r="T8040" s="1">
        <v>3</v>
      </c>
      <c r="U8040" s="1">
        <v>0.15</v>
      </c>
      <c r="V8040" s="9">
        <v>5.1293999999999755</v>
      </c>
    </row>
    <row r="8041" spans="1:22" ht="14.25" customHeight="1" x14ac:dyDescent="0.3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6">
        <v>388.70400000000006</v>
      </c>
      <c r="T8041" s="1">
        <v>6</v>
      </c>
      <c r="U8041" s="1">
        <v>0.2</v>
      </c>
      <c r="V8041" s="9">
        <v>38.870400000000018</v>
      </c>
    </row>
    <row r="8042" spans="1:22" ht="14.25" customHeight="1" x14ac:dyDescent="0.3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6">
        <v>572.58000000000004</v>
      </c>
      <c r="T8042" s="1">
        <v>6</v>
      </c>
      <c r="U8042" s="1">
        <v>0</v>
      </c>
      <c r="V8042" s="9">
        <v>34.354799999999955</v>
      </c>
    </row>
    <row r="8043" spans="1:22" ht="14.25" customHeight="1" x14ac:dyDescent="0.3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6">
        <v>33.18</v>
      </c>
      <c r="T8043" s="1">
        <v>2</v>
      </c>
      <c r="U8043" s="1">
        <v>0</v>
      </c>
      <c r="V8043" s="9">
        <v>11.613</v>
      </c>
    </row>
    <row r="8044" spans="1:22" ht="14.25" customHeight="1" x14ac:dyDescent="0.3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6">
        <v>63.88</v>
      </c>
      <c r="T8044" s="1">
        <v>4</v>
      </c>
      <c r="U8044" s="1">
        <v>0</v>
      </c>
      <c r="V8044" s="9">
        <v>24.913200000000003</v>
      </c>
    </row>
    <row r="8045" spans="1:22" ht="14.25" customHeight="1" x14ac:dyDescent="0.3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6">
        <v>26.72</v>
      </c>
      <c r="T8045" s="1">
        <v>1</v>
      </c>
      <c r="U8045" s="1">
        <v>0</v>
      </c>
      <c r="V8045" s="9">
        <v>11.756800000000002</v>
      </c>
    </row>
    <row r="8046" spans="1:22" ht="14.25" customHeight="1" x14ac:dyDescent="0.3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6">
        <v>295.05599999999998</v>
      </c>
      <c r="T8046" s="1">
        <v>9</v>
      </c>
      <c r="U8046" s="1">
        <v>0.2</v>
      </c>
      <c r="V8046" s="9">
        <v>106.95779999999998</v>
      </c>
    </row>
    <row r="8047" spans="1:22" ht="14.25" customHeight="1" x14ac:dyDescent="0.3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6">
        <v>393.25</v>
      </c>
      <c r="T8047" s="1">
        <v>5</v>
      </c>
      <c r="U8047" s="1">
        <v>0</v>
      </c>
      <c r="V8047" s="9">
        <v>129.77249999999998</v>
      </c>
    </row>
    <row r="8048" spans="1:22" ht="14.25" customHeight="1" x14ac:dyDescent="0.3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6">
        <v>2.2140000000000004</v>
      </c>
      <c r="T8048" s="1">
        <v>3</v>
      </c>
      <c r="U8048" s="1">
        <v>0.7</v>
      </c>
      <c r="V8048" s="9">
        <v>-1.4760000000000004</v>
      </c>
    </row>
    <row r="8049" spans="1:22" ht="14.25" customHeight="1" x14ac:dyDescent="0.3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6">
        <v>16.272000000000002</v>
      </c>
      <c r="T8049" s="1">
        <v>3</v>
      </c>
      <c r="U8049" s="1">
        <v>0.2</v>
      </c>
      <c r="V8049" s="9">
        <v>5.2883999999999984</v>
      </c>
    </row>
    <row r="8050" spans="1:22" ht="14.25" customHeight="1" x14ac:dyDescent="0.3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6">
        <v>706.86</v>
      </c>
      <c r="T8050" s="1">
        <v>7</v>
      </c>
      <c r="U8050" s="1">
        <v>0</v>
      </c>
      <c r="V8050" s="9">
        <v>197.92079999999999</v>
      </c>
    </row>
    <row r="8051" spans="1:22" ht="14.25" customHeight="1" x14ac:dyDescent="0.3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6">
        <v>5.9700000000000006</v>
      </c>
      <c r="T8051" s="1">
        <v>5</v>
      </c>
      <c r="U8051" s="1">
        <v>0.7</v>
      </c>
      <c r="V8051" s="9">
        <v>-4.577</v>
      </c>
    </row>
    <row r="8052" spans="1:22" ht="14.25" customHeight="1" x14ac:dyDescent="0.3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6">
        <v>21.184000000000001</v>
      </c>
      <c r="T8052" s="1">
        <v>1</v>
      </c>
      <c r="U8052" s="1">
        <v>0.2</v>
      </c>
      <c r="V8052" s="9">
        <v>4.7664</v>
      </c>
    </row>
    <row r="8053" spans="1:22" ht="14.25" customHeight="1" x14ac:dyDescent="0.3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6">
        <v>41.375999999999998</v>
      </c>
      <c r="T8053" s="1">
        <v>6</v>
      </c>
      <c r="U8053" s="1">
        <v>0.2</v>
      </c>
      <c r="V8053" s="9">
        <v>3.1032000000000011</v>
      </c>
    </row>
    <row r="8054" spans="1:22" ht="14.25" customHeight="1" x14ac:dyDescent="0.3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6">
        <v>17.940000000000001</v>
      </c>
      <c r="T8054" s="1">
        <v>3</v>
      </c>
      <c r="U8054" s="1">
        <v>0</v>
      </c>
      <c r="V8054" s="9">
        <v>4.4850000000000003</v>
      </c>
    </row>
    <row r="8055" spans="1:22" ht="14.25" customHeight="1" x14ac:dyDescent="0.3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6">
        <v>2.6550000000000002</v>
      </c>
      <c r="T8055" s="1">
        <v>1</v>
      </c>
      <c r="U8055" s="1">
        <v>0.7</v>
      </c>
      <c r="V8055" s="9">
        <v>-1.8584999999999994</v>
      </c>
    </row>
    <row r="8056" spans="1:22" ht="14.25" customHeight="1" x14ac:dyDescent="0.3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6">
        <v>892.35</v>
      </c>
      <c r="T8056" s="1">
        <v>5</v>
      </c>
      <c r="U8056" s="1">
        <v>0</v>
      </c>
      <c r="V8056" s="9">
        <v>267.70499999999993</v>
      </c>
    </row>
    <row r="8057" spans="1:22" ht="14.25" customHeight="1" x14ac:dyDescent="0.3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6">
        <v>307.666</v>
      </c>
      <c r="T8057" s="1">
        <v>2</v>
      </c>
      <c r="U8057" s="1">
        <v>0.15</v>
      </c>
      <c r="V8057" s="9">
        <v>28.956799999999973</v>
      </c>
    </row>
    <row r="8058" spans="1:22" ht="14.25" customHeight="1" x14ac:dyDescent="0.3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6">
        <v>728.82</v>
      </c>
      <c r="T8058" s="1">
        <v>9</v>
      </c>
      <c r="U8058" s="1">
        <v>0</v>
      </c>
      <c r="V8058" s="9">
        <v>29.152799999999971</v>
      </c>
    </row>
    <row r="8059" spans="1:22" ht="14.25" customHeight="1" x14ac:dyDescent="0.3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6">
        <v>41.36</v>
      </c>
      <c r="T8059" s="1">
        <v>5</v>
      </c>
      <c r="U8059" s="1">
        <v>0.2</v>
      </c>
      <c r="V8059" s="9">
        <v>13.959</v>
      </c>
    </row>
    <row r="8060" spans="1:22" ht="14.25" customHeight="1" x14ac:dyDescent="0.3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6">
        <v>43.176000000000002</v>
      </c>
      <c r="T8060" s="1">
        <v>3</v>
      </c>
      <c r="U8060" s="1">
        <v>0.2</v>
      </c>
      <c r="V8060" s="9">
        <v>15.111599999999999</v>
      </c>
    </row>
    <row r="8061" spans="1:22" ht="14.25" customHeight="1" x14ac:dyDescent="0.3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6">
        <v>4.16</v>
      </c>
      <c r="T8061" s="1">
        <v>2</v>
      </c>
      <c r="U8061" s="1">
        <v>0</v>
      </c>
      <c r="V8061" s="9">
        <v>1.7472000000000003</v>
      </c>
    </row>
    <row r="8062" spans="1:22" ht="14.25" customHeight="1" x14ac:dyDescent="0.3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6">
        <v>61.4</v>
      </c>
      <c r="T8062" s="1">
        <v>5</v>
      </c>
      <c r="U8062" s="1">
        <v>0</v>
      </c>
      <c r="V8062" s="9">
        <v>28.857999999999997</v>
      </c>
    </row>
    <row r="8063" spans="1:22" ht="14.25" customHeight="1" x14ac:dyDescent="0.3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6">
        <v>24.448</v>
      </c>
      <c r="T8063" s="1">
        <v>2</v>
      </c>
      <c r="U8063" s="1">
        <v>0.2</v>
      </c>
      <c r="V8063" s="9">
        <v>8.8623999999999992</v>
      </c>
    </row>
    <row r="8064" spans="1:22" ht="14.25" customHeight="1" x14ac:dyDescent="0.3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6">
        <v>263.95999999999998</v>
      </c>
      <c r="T8064" s="1">
        <v>4</v>
      </c>
      <c r="U8064" s="1">
        <v>0</v>
      </c>
      <c r="V8064" s="9">
        <v>71.269200000000012</v>
      </c>
    </row>
    <row r="8065" spans="1:22" ht="14.25" customHeight="1" x14ac:dyDescent="0.3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6">
        <v>359.96999999999997</v>
      </c>
      <c r="T8065" s="1">
        <v>3</v>
      </c>
      <c r="U8065" s="1">
        <v>0</v>
      </c>
      <c r="V8065" s="9">
        <v>100.7916</v>
      </c>
    </row>
    <row r="8066" spans="1:22" ht="14.25" customHeight="1" x14ac:dyDescent="0.3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6">
        <v>12.96</v>
      </c>
      <c r="T8066" s="1">
        <v>2</v>
      </c>
      <c r="U8066" s="1">
        <v>0</v>
      </c>
      <c r="V8066" s="9">
        <v>6.2208000000000006</v>
      </c>
    </row>
    <row r="8067" spans="1:22" ht="14.25" customHeight="1" x14ac:dyDescent="0.3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6">
        <v>116.82</v>
      </c>
      <c r="T8067" s="1">
        <v>3</v>
      </c>
      <c r="U8067" s="1">
        <v>0</v>
      </c>
      <c r="V8067" s="9">
        <v>5.8409999999999869</v>
      </c>
    </row>
    <row r="8068" spans="1:22" ht="14.25" customHeight="1" x14ac:dyDescent="0.3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6">
        <v>276.78400000000005</v>
      </c>
      <c r="T8068" s="1">
        <v>2</v>
      </c>
      <c r="U8068" s="1">
        <v>0.2</v>
      </c>
      <c r="V8068" s="9">
        <v>89.954799999999992</v>
      </c>
    </row>
    <row r="8069" spans="1:22" ht="14.25" customHeight="1" x14ac:dyDescent="0.3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6">
        <v>239.96999999999997</v>
      </c>
      <c r="T8069" s="1">
        <v>3</v>
      </c>
      <c r="U8069" s="1">
        <v>0</v>
      </c>
      <c r="V8069" s="9">
        <v>86.389199999999988</v>
      </c>
    </row>
    <row r="8070" spans="1:22" ht="14.25" customHeight="1" x14ac:dyDescent="0.3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6">
        <v>16.02</v>
      </c>
      <c r="T8070" s="1">
        <v>6</v>
      </c>
      <c r="U8070" s="1">
        <v>0</v>
      </c>
      <c r="V8070" s="9">
        <v>6.0876000000000001</v>
      </c>
    </row>
    <row r="8071" spans="1:22" ht="14.25" customHeight="1" x14ac:dyDescent="0.3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6">
        <v>454.56000000000006</v>
      </c>
      <c r="T8071" s="1">
        <v>5</v>
      </c>
      <c r="U8071" s="1">
        <v>0.2</v>
      </c>
      <c r="V8071" s="9">
        <v>-107.95800000000004</v>
      </c>
    </row>
    <row r="8072" spans="1:22" ht="14.25" customHeight="1" x14ac:dyDescent="0.3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6">
        <v>141.41999999999999</v>
      </c>
      <c r="T8072" s="1">
        <v>5</v>
      </c>
      <c r="U8072" s="1">
        <v>0.6</v>
      </c>
      <c r="V8072" s="9">
        <v>-187.38150000000002</v>
      </c>
    </row>
    <row r="8073" spans="1:22" ht="14.25" customHeight="1" x14ac:dyDescent="0.3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6">
        <v>310.74399999999997</v>
      </c>
      <c r="T8073" s="1">
        <v>4</v>
      </c>
      <c r="U8073" s="1">
        <v>0.3</v>
      </c>
      <c r="V8073" s="9">
        <v>-26.635199999999998</v>
      </c>
    </row>
    <row r="8074" spans="1:22" ht="14.25" customHeight="1" x14ac:dyDescent="0.3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6">
        <v>12.736000000000001</v>
      </c>
      <c r="T8074" s="1">
        <v>4</v>
      </c>
      <c r="U8074" s="1">
        <v>0.2</v>
      </c>
      <c r="V8074" s="9">
        <v>2.2287999999999988</v>
      </c>
    </row>
    <row r="8075" spans="1:22" ht="14.25" customHeight="1" x14ac:dyDescent="0.3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6">
        <v>6.469999999999998</v>
      </c>
      <c r="T8075" s="1">
        <v>5</v>
      </c>
      <c r="U8075" s="1">
        <v>0.8</v>
      </c>
      <c r="V8075" s="9">
        <v>-9.7050000000000018</v>
      </c>
    </row>
    <row r="8076" spans="1:22" ht="14.25" customHeight="1" x14ac:dyDescent="0.3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6">
        <v>13.747999999999998</v>
      </c>
      <c r="T8076" s="1">
        <v>14</v>
      </c>
      <c r="U8076" s="1">
        <v>0.8</v>
      </c>
      <c r="V8076" s="9">
        <v>-22.684200000000004</v>
      </c>
    </row>
    <row r="8077" spans="1:22" ht="14.25" customHeight="1" x14ac:dyDescent="0.3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6">
        <v>15.223999999999997</v>
      </c>
      <c r="T8077" s="1">
        <v>2</v>
      </c>
      <c r="U8077" s="1">
        <v>0.8</v>
      </c>
      <c r="V8077" s="9">
        <v>-38.821200000000012</v>
      </c>
    </row>
    <row r="8078" spans="1:22" ht="14.25" customHeight="1" x14ac:dyDescent="0.3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6">
        <v>27.42</v>
      </c>
      <c r="T8078" s="1">
        <v>3</v>
      </c>
      <c r="U8078" s="1">
        <v>0</v>
      </c>
      <c r="V8078" s="9">
        <v>9.3227999999999991</v>
      </c>
    </row>
    <row r="8079" spans="1:22" ht="14.25" customHeight="1" x14ac:dyDescent="0.3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6">
        <v>165.98</v>
      </c>
      <c r="T8079" s="1">
        <v>1</v>
      </c>
      <c r="U8079" s="1">
        <v>0</v>
      </c>
      <c r="V8079" s="9">
        <v>74.690999999999988</v>
      </c>
    </row>
    <row r="8080" spans="1:22" ht="14.25" customHeight="1" x14ac:dyDescent="0.3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6">
        <v>75</v>
      </c>
      <c r="T8080" s="1">
        <v>3</v>
      </c>
      <c r="U8080" s="1">
        <v>0</v>
      </c>
      <c r="V8080" s="9">
        <v>18</v>
      </c>
    </row>
    <row r="8081" spans="1:22" ht="14.25" customHeight="1" x14ac:dyDescent="0.3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6">
        <v>134.27200000000002</v>
      </c>
      <c r="T8081" s="1">
        <v>8</v>
      </c>
      <c r="U8081" s="1">
        <v>0.2</v>
      </c>
      <c r="V8081" s="9">
        <v>46.99519999999999</v>
      </c>
    </row>
    <row r="8082" spans="1:22" ht="14.25" customHeight="1" x14ac:dyDescent="0.3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6">
        <v>146.54400000000001</v>
      </c>
      <c r="T8082" s="1">
        <v>6</v>
      </c>
      <c r="U8082" s="1">
        <v>0.2</v>
      </c>
      <c r="V8082" s="9">
        <v>47.626799999999996</v>
      </c>
    </row>
    <row r="8083" spans="1:22" ht="14.25" customHeight="1" x14ac:dyDescent="0.3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6">
        <v>131.904</v>
      </c>
      <c r="T8083" s="1">
        <v>3</v>
      </c>
      <c r="U8083" s="1">
        <v>0.2</v>
      </c>
      <c r="V8083" s="9">
        <v>47.815200000000004</v>
      </c>
    </row>
    <row r="8084" spans="1:22" ht="14.25" customHeight="1" x14ac:dyDescent="0.3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6">
        <v>203.88000000000002</v>
      </c>
      <c r="T8084" s="1">
        <v>5</v>
      </c>
      <c r="U8084" s="1">
        <v>0.2</v>
      </c>
      <c r="V8084" s="9">
        <v>20.387999999999998</v>
      </c>
    </row>
    <row r="8085" spans="1:22" ht="14.25" customHeight="1" x14ac:dyDescent="0.3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6">
        <v>14.301000000000002</v>
      </c>
      <c r="T8085" s="1">
        <v>7</v>
      </c>
      <c r="U8085" s="1">
        <v>0.7</v>
      </c>
      <c r="V8085" s="9">
        <v>-10.487400000000001</v>
      </c>
    </row>
    <row r="8086" spans="1:22" ht="14.25" customHeight="1" x14ac:dyDescent="0.3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6">
        <v>718.6400000000001</v>
      </c>
      <c r="T8086" s="1">
        <v>10</v>
      </c>
      <c r="U8086" s="1">
        <v>0.2</v>
      </c>
      <c r="V8086" s="9">
        <v>-161.69400000000005</v>
      </c>
    </row>
    <row r="8087" spans="1:22" ht="14.25" customHeight="1" x14ac:dyDescent="0.3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6">
        <v>61.1</v>
      </c>
      <c r="T8087" s="1">
        <v>5</v>
      </c>
      <c r="U8087" s="1">
        <v>0</v>
      </c>
      <c r="V8087" s="9">
        <v>18.329999999999991</v>
      </c>
    </row>
    <row r="8088" spans="1:22" ht="14.25" customHeight="1" x14ac:dyDescent="0.3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6">
        <v>28.08</v>
      </c>
      <c r="T8088" s="1">
        <v>3</v>
      </c>
      <c r="U8088" s="1">
        <v>0.2</v>
      </c>
      <c r="V8088" s="9">
        <v>5.2650000000000006</v>
      </c>
    </row>
    <row r="8089" spans="1:22" ht="14.25" customHeight="1" x14ac:dyDescent="0.3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6">
        <v>10.496</v>
      </c>
      <c r="T8089" s="1">
        <v>4</v>
      </c>
      <c r="U8089" s="1">
        <v>0.2</v>
      </c>
      <c r="V8089" s="9">
        <v>1.1807999999999983</v>
      </c>
    </row>
    <row r="8090" spans="1:22" ht="14.25" customHeight="1" x14ac:dyDescent="0.3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6">
        <v>39.92</v>
      </c>
      <c r="T8090" s="1">
        <v>2</v>
      </c>
      <c r="U8090" s="1">
        <v>0.2</v>
      </c>
      <c r="V8090" s="9">
        <v>12.973999999999997</v>
      </c>
    </row>
    <row r="8091" spans="1:22" ht="14.25" customHeight="1" x14ac:dyDescent="0.3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6">
        <v>77.58</v>
      </c>
      <c r="T8091" s="1">
        <v>9</v>
      </c>
      <c r="U8091" s="1">
        <v>0</v>
      </c>
      <c r="V8091" s="9">
        <v>20.1708</v>
      </c>
    </row>
    <row r="8092" spans="1:22" ht="14.25" customHeight="1" x14ac:dyDescent="0.3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6">
        <v>269.35999999999996</v>
      </c>
      <c r="T8092" s="1">
        <v>7</v>
      </c>
      <c r="U8092" s="1">
        <v>0</v>
      </c>
      <c r="V8092" s="9">
        <v>70.033599999999993</v>
      </c>
    </row>
    <row r="8093" spans="1:22" ht="14.25" customHeight="1" x14ac:dyDescent="0.3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6">
        <v>5.76</v>
      </c>
      <c r="T8093" s="1">
        <v>2</v>
      </c>
      <c r="U8093" s="1">
        <v>0</v>
      </c>
      <c r="V8093" s="9">
        <v>2.8224</v>
      </c>
    </row>
    <row r="8094" spans="1:22" ht="14.25" customHeight="1" x14ac:dyDescent="0.3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6">
        <v>109.9</v>
      </c>
      <c r="T8094" s="1">
        <v>5</v>
      </c>
      <c r="U8094" s="1">
        <v>0</v>
      </c>
      <c r="V8094" s="9">
        <v>32.97</v>
      </c>
    </row>
    <row r="8095" spans="1:22" ht="14.25" customHeight="1" x14ac:dyDescent="0.3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6">
        <v>23.88</v>
      </c>
      <c r="T8095" s="1">
        <v>3</v>
      </c>
      <c r="U8095" s="1">
        <v>0</v>
      </c>
      <c r="V8095" s="9">
        <v>10.507200000000001</v>
      </c>
    </row>
    <row r="8096" spans="1:22" ht="14.25" customHeight="1" x14ac:dyDescent="0.3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6">
        <v>26.2</v>
      </c>
      <c r="T8096" s="1">
        <v>4</v>
      </c>
      <c r="U8096" s="1">
        <v>0</v>
      </c>
      <c r="V8096" s="9">
        <v>12.052</v>
      </c>
    </row>
    <row r="8097" spans="1:22" ht="14.25" customHeight="1" x14ac:dyDescent="0.3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6">
        <v>12.96</v>
      </c>
      <c r="T8097" s="1">
        <v>2</v>
      </c>
      <c r="U8097" s="1">
        <v>0</v>
      </c>
      <c r="V8097" s="9">
        <v>6.2208000000000006</v>
      </c>
    </row>
    <row r="8098" spans="1:22" ht="14.25" customHeight="1" x14ac:dyDescent="0.3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6">
        <v>234.95000000000002</v>
      </c>
      <c r="T8098" s="1">
        <v>5</v>
      </c>
      <c r="U8098" s="1">
        <v>0</v>
      </c>
      <c r="V8098" s="9">
        <v>32.893000000000008</v>
      </c>
    </row>
    <row r="8099" spans="1:22" ht="14.25" customHeight="1" x14ac:dyDescent="0.3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6">
        <v>118.25</v>
      </c>
      <c r="T8099" s="1">
        <v>5</v>
      </c>
      <c r="U8099" s="1">
        <v>0</v>
      </c>
      <c r="V8099" s="9">
        <v>34.292499999999997</v>
      </c>
    </row>
    <row r="8100" spans="1:22" ht="14.25" customHeight="1" x14ac:dyDescent="0.3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6">
        <v>4.28</v>
      </c>
      <c r="T8100" s="1">
        <v>1</v>
      </c>
      <c r="U8100" s="1">
        <v>0</v>
      </c>
      <c r="V8100" s="9">
        <v>1.9259999999999997</v>
      </c>
    </row>
    <row r="8101" spans="1:22" ht="14.25" customHeight="1" x14ac:dyDescent="0.3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6">
        <v>26.849999999999998</v>
      </c>
      <c r="T8101" s="1">
        <v>3</v>
      </c>
      <c r="U8101" s="1">
        <v>0</v>
      </c>
      <c r="V8101" s="9">
        <v>5.101499999999997</v>
      </c>
    </row>
    <row r="8102" spans="1:22" ht="14.25" customHeight="1" x14ac:dyDescent="0.3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6">
        <v>3357.6000000000004</v>
      </c>
      <c r="T8102" s="1">
        <v>3</v>
      </c>
      <c r="U8102" s="1">
        <v>0.2</v>
      </c>
      <c r="V8102" s="9">
        <v>377.72999999999956</v>
      </c>
    </row>
    <row r="8103" spans="1:22" ht="14.25" customHeight="1" x14ac:dyDescent="0.3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6">
        <v>8.26</v>
      </c>
      <c r="T8103" s="1">
        <v>2</v>
      </c>
      <c r="U8103" s="1">
        <v>0</v>
      </c>
      <c r="V8103" s="9">
        <v>3.7995999999999999</v>
      </c>
    </row>
    <row r="8104" spans="1:22" ht="14.25" customHeight="1" x14ac:dyDescent="0.3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6">
        <v>2973.32</v>
      </c>
      <c r="T8104" s="1">
        <v>7</v>
      </c>
      <c r="U8104" s="1">
        <v>0.2</v>
      </c>
      <c r="V8104" s="9">
        <v>334.49849999999958</v>
      </c>
    </row>
    <row r="8105" spans="1:22" ht="14.25" customHeight="1" x14ac:dyDescent="0.3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6">
        <v>104.79</v>
      </c>
      <c r="T8105" s="1">
        <v>7</v>
      </c>
      <c r="U8105" s="1">
        <v>0</v>
      </c>
      <c r="V8105" s="9">
        <v>29.341200000000008</v>
      </c>
    </row>
    <row r="8106" spans="1:22" ht="14.25" customHeight="1" x14ac:dyDescent="0.3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6">
        <v>775.72800000000007</v>
      </c>
      <c r="T8106" s="1">
        <v>6</v>
      </c>
      <c r="U8106" s="1">
        <v>0.2</v>
      </c>
      <c r="V8106" s="9">
        <v>58.179600000000022</v>
      </c>
    </row>
    <row r="8107" spans="1:22" ht="14.25" customHeight="1" x14ac:dyDescent="0.3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6">
        <v>89.066399999999987</v>
      </c>
      <c r="T8107" s="1">
        <v>1</v>
      </c>
      <c r="U8107" s="1">
        <v>0.32</v>
      </c>
      <c r="V8107" s="9">
        <v>-17.027400000000007</v>
      </c>
    </row>
    <row r="8108" spans="1:22" ht="14.25" customHeight="1" x14ac:dyDescent="0.3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6">
        <v>175.44</v>
      </c>
      <c r="T8108" s="1">
        <v>6</v>
      </c>
      <c r="U8108" s="1">
        <v>0.2</v>
      </c>
      <c r="V8108" s="9">
        <v>52.632000000000005</v>
      </c>
    </row>
    <row r="8109" spans="1:22" ht="14.25" customHeight="1" x14ac:dyDescent="0.3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6">
        <v>438.33600000000001</v>
      </c>
      <c r="T8109" s="1">
        <v>4</v>
      </c>
      <c r="U8109" s="1">
        <v>0.2</v>
      </c>
      <c r="V8109" s="9">
        <v>-87.667200000000037</v>
      </c>
    </row>
    <row r="8110" spans="1:22" ht="14.25" customHeight="1" x14ac:dyDescent="0.3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6">
        <v>215.54400000000001</v>
      </c>
      <c r="T8110" s="1">
        <v>4</v>
      </c>
      <c r="U8110" s="1">
        <v>0.3</v>
      </c>
      <c r="V8110" s="9">
        <v>-58.504800000000017</v>
      </c>
    </row>
    <row r="8111" spans="1:22" ht="14.25" customHeight="1" x14ac:dyDescent="0.3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6">
        <v>55.584000000000003</v>
      </c>
      <c r="T8111" s="1">
        <v>6</v>
      </c>
      <c r="U8111" s="1">
        <v>0.2</v>
      </c>
      <c r="V8111" s="9">
        <v>20.844000000000001</v>
      </c>
    </row>
    <row r="8112" spans="1:22" ht="14.25" customHeight="1" x14ac:dyDescent="0.3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6">
        <v>127.38599999999998</v>
      </c>
      <c r="T8112" s="1">
        <v>2</v>
      </c>
      <c r="U8112" s="1">
        <v>0.3</v>
      </c>
      <c r="V8112" s="9">
        <v>-25.477199999999982</v>
      </c>
    </row>
    <row r="8113" spans="1:22" ht="14.25" customHeight="1" x14ac:dyDescent="0.3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6">
        <v>248.43</v>
      </c>
      <c r="T8113" s="1">
        <v>5</v>
      </c>
      <c r="U8113" s="1">
        <v>0.3</v>
      </c>
      <c r="V8113" s="9">
        <v>-17.744999999999976</v>
      </c>
    </row>
    <row r="8114" spans="1:22" ht="14.25" customHeight="1" x14ac:dyDescent="0.3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6">
        <v>11.647999999999998</v>
      </c>
      <c r="T8114" s="1">
        <v>4</v>
      </c>
      <c r="U8114" s="1">
        <v>0.8</v>
      </c>
      <c r="V8114" s="9">
        <v>-30.867200000000004</v>
      </c>
    </row>
    <row r="8115" spans="1:22" ht="14.25" customHeight="1" x14ac:dyDescent="0.3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6">
        <v>85.245999999999995</v>
      </c>
      <c r="T8115" s="1">
        <v>2</v>
      </c>
      <c r="U8115" s="1">
        <v>0.3</v>
      </c>
      <c r="V8115" s="9">
        <v>-1.217800000000004</v>
      </c>
    </row>
    <row r="8116" spans="1:22" ht="14.25" customHeight="1" x14ac:dyDescent="0.3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6">
        <v>20.64</v>
      </c>
      <c r="T8116" s="1">
        <v>5</v>
      </c>
      <c r="U8116" s="1">
        <v>0.2</v>
      </c>
      <c r="V8116" s="9">
        <v>2.3219999999999974</v>
      </c>
    </row>
    <row r="8117" spans="1:22" ht="14.25" customHeight="1" x14ac:dyDescent="0.3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6">
        <v>148.02000000000001</v>
      </c>
      <c r="T8117" s="1">
        <v>3</v>
      </c>
      <c r="U8117" s="1">
        <v>0</v>
      </c>
      <c r="V8117" s="9">
        <v>41.445600000000013</v>
      </c>
    </row>
    <row r="8118" spans="1:22" ht="14.25" customHeight="1" x14ac:dyDescent="0.3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6">
        <v>33.29</v>
      </c>
      <c r="T8118" s="1">
        <v>1</v>
      </c>
      <c r="U8118" s="1">
        <v>0</v>
      </c>
      <c r="V8118" s="9">
        <v>7.9895999999999994</v>
      </c>
    </row>
    <row r="8119" spans="1:22" ht="14.25" customHeight="1" x14ac:dyDescent="0.3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6">
        <v>204.95000000000002</v>
      </c>
      <c r="T8119" s="1">
        <v>5</v>
      </c>
      <c r="U8119" s="1">
        <v>0</v>
      </c>
      <c r="V8119" s="9">
        <v>100.4255</v>
      </c>
    </row>
    <row r="8120" spans="1:22" ht="14.25" customHeight="1" x14ac:dyDescent="0.3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6">
        <v>526.34399999999994</v>
      </c>
      <c r="T8120" s="1">
        <v>4</v>
      </c>
      <c r="U8120" s="1">
        <v>0.3</v>
      </c>
      <c r="V8120" s="9">
        <v>-75.191999999999979</v>
      </c>
    </row>
    <row r="8121" spans="1:22" ht="14.25" customHeight="1" x14ac:dyDescent="0.3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6">
        <v>41.96</v>
      </c>
      <c r="T8121" s="1">
        <v>2</v>
      </c>
      <c r="U8121" s="1">
        <v>0</v>
      </c>
      <c r="V8121" s="9">
        <v>10.909600000000001</v>
      </c>
    </row>
    <row r="8122" spans="1:22" ht="14.25" customHeight="1" x14ac:dyDescent="0.3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6">
        <v>451.15199999999993</v>
      </c>
      <c r="T8122" s="1">
        <v>3</v>
      </c>
      <c r="U8122" s="1">
        <v>0.2</v>
      </c>
      <c r="V8122" s="9">
        <v>0</v>
      </c>
    </row>
    <row r="8123" spans="1:22" ht="14.25" customHeight="1" x14ac:dyDescent="0.3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6">
        <v>31.504000000000005</v>
      </c>
      <c r="T8123" s="1">
        <v>11</v>
      </c>
      <c r="U8123" s="1">
        <v>0.2</v>
      </c>
      <c r="V8123" s="9">
        <v>11.026399999999999</v>
      </c>
    </row>
    <row r="8124" spans="1:22" ht="14.25" customHeight="1" x14ac:dyDescent="0.3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6">
        <v>30.672000000000001</v>
      </c>
      <c r="T8124" s="1">
        <v>3</v>
      </c>
      <c r="U8124" s="1">
        <v>0.2</v>
      </c>
      <c r="V8124" s="9">
        <v>9.5850000000000009</v>
      </c>
    </row>
    <row r="8125" spans="1:22" ht="14.25" customHeight="1" x14ac:dyDescent="0.3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6">
        <v>1079.9759999999999</v>
      </c>
      <c r="T8125" s="1">
        <v>4</v>
      </c>
      <c r="U8125" s="1">
        <v>0.4</v>
      </c>
      <c r="V8125" s="9">
        <v>125.99719999999991</v>
      </c>
    </row>
    <row r="8126" spans="1:22" ht="14.25" customHeight="1" x14ac:dyDescent="0.3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6">
        <v>161.56800000000001</v>
      </c>
      <c r="T8126" s="1">
        <v>2</v>
      </c>
      <c r="U8126" s="1">
        <v>0.2</v>
      </c>
      <c r="V8126" s="9">
        <v>-28.274400000000021</v>
      </c>
    </row>
    <row r="8127" spans="1:22" ht="14.25" customHeight="1" x14ac:dyDescent="0.3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6">
        <v>2.9339999999999993</v>
      </c>
      <c r="T8127" s="1">
        <v>3</v>
      </c>
      <c r="U8127" s="1">
        <v>0.8</v>
      </c>
      <c r="V8127" s="9">
        <v>-4.9878000000000018</v>
      </c>
    </row>
    <row r="8128" spans="1:22" ht="14.25" customHeight="1" x14ac:dyDescent="0.3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6">
        <v>18.528000000000002</v>
      </c>
      <c r="T8128" s="1">
        <v>2</v>
      </c>
      <c r="U8128" s="1">
        <v>0.2</v>
      </c>
      <c r="V8128" s="9">
        <v>4.4004000000000003</v>
      </c>
    </row>
    <row r="8129" spans="1:22" ht="14.25" customHeight="1" x14ac:dyDescent="0.3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6">
        <v>670.75200000000007</v>
      </c>
      <c r="T8129" s="1">
        <v>3</v>
      </c>
      <c r="U8129" s="1">
        <v>0.2</v>
      </c>
      <c r="V8129" s="9">
        <v>-125.76600000000005</v>
      </c>
    </row>
    <row r="8130" spans="1:22" ht="14.25" customHeight="1" x14ac:dyDescent="0.3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6">
        <v>64.959999999999994</v>
      </c>
      <c r="T8130" s="1">
        <v>5</v>
      </c>
      <c r="U8130" s="1">
        <v>0.6</v>
      </c>
      <c r="V8130" s="9">
        <v>-43.847999999999985</v>
      </c>
    </row>
    <row r="8131" spans="1:22" ht="14.25" customHeight="1" x14ac:dyDescent="0.3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6">
        <v>41.94</v>
      </c>
      <c r="T8131" s="1">
        <v>2</v>
      </c>
      <c r="U8131" s="1">
        <v>0</v>
      </c>
      <c r="V8131" s="9">
        <v>15.098399999999998</v>
      </c>
    </row>
    <row r="8132" spans="1:22" ht="14.25" customHeight="1" x14ac:dyDescent="0.3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6">
        <v>11.96</v>
      </c>
      <c r="T8132" s="1">
        <v>2</v>
      </c>
      <c r="U8132" s="1">
        <v>0</v>
      </c>
      <c r="V8132" s="9">
        <v>5.8604000000000003</v>
      </c>
    </row>
    <row r="8133" spans="1:22" ht="14.25" customHeight="1" x14ac:dyDescent="0.3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6">
        <v>13.12</v>
      </c>
      <c r="T8133" s="1">
        <v>4</v>
      </c>
      <c r="U8133" s="1">
        <v>0</v>
      </c>
      <c r="V8133" s="9">
        <v>3.8047999999999984</v>
      </c>
    </row>
    <row r="8134" spans="1:22" ht="14.25" customHeight="1" x14ac:dyDescent="0.3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6">
        <v>535.41</v>
      </c>
      <c r="T8134" s="1">
        <v>3</v>
      </c>
      <c r="U8134" s="1">
        <v>0</v>
      </c>
      <c r="V8134" s="9">
        <v>160.62299999999993</v>
      </c>
    </row>
    <row r="8135" spans="1:22" ht="14.25" customHeight="1" x14ac:dyDescent="0.3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6">
        <v>72.78</v>
      </c>
      <c r="T8135" s="1">
        <v>3</v>
      </c>
      <c r="U8135" s="1">
        <v>0.6</v>
      </c>
      <c r="V8135" s="9">
        <v>-70.960499999999996</v>
      </c>
    </row>
    <row r="8136" spans="1:22" ht="14.25" customHeight="1" x14ac:dyDescent="0.3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6">
        <v>36.839999999999996</v>
      </c>
      <c r="T8136" s="1">
        <v>3</v>
      </c>
      <c r="U8136" s="1">
        <v>0</v>
      </c>
      <c r="V8136" s="9">
        <v>17.314799999999998</v>
      </c>
    </row>
    <row r="8137" spans="1:22" ht="14.25" customHeight="1" x14ac:dyDescent="0.3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6">
        <v>87.71</v>
      </c>
      <c r="T8137" s="1">
        <v>7</v>
      </c>
      <c r="U8137" s="1">
        <v>0</v>
      </c>
      <c r="V8137" s="9">
        <v>41.223699999999994</v>
      </c>
    </row>
    <row r="8138" spans="1:22" ht="14.25" customHeight="1" x14ac:dyDescent="0.3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6">
        <v>562.29250000000013</v>
      </c>
      <c r="T8138" s="1">
        <v>7</v>
      </c>
      <c r="U8138" s="1">
        <v>0.45</v>
      </c>
      <c r="V8138" s="9">
        <v>-255.58750000000009</v>
      </c>
    </row>
    <row r="8139" spans="1:22" ht="14.25" customHeight="1" x14ac:dyDescent="0.3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6">
        <v>56.52</v>
      </c>
      <c r="T8139" s="1">
        <v>9</v>
      </c>
      <c r="U8139" s="1">
        <v>0</v>
      </c>
      <c r="V8139" s="9">
        <v>21.477600000000002</v>
      </c>
    </row>
    <row r="8140" spans="1:22" ht="14.25" customHeight="1" x14ac:dyDescent="0.3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6">
        <v>11.264000000000001</v>
      </c>
      <c r="T8140" s="1">
        <v>8</v>
      </c>
      <c r="U8140" s="1">
        <v>0.2</v>
      </c>
      <c r="V8140" s="9">
        <v>1.2671999999999994</v>
      </c>
    </row>
    <row r="8141" spans="1:22" ht="14.25" customHeight="1" x14ac:dyDescent="0.3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6">
        <v>284.08000000000004</v>
      </c>
      <c r="T8141" s="1">
        <v>10</v>
      </c>
      <c r="U8141" s="1">
        <v>0.2</v>
      </c>
      <c r="V8141" s="9">
        <v>24.856999999999999</v>
      </c>
    </row>
    <row r="8142" spans="1:22" ht="14.25" customHeight="1" x14ac:dyDescent="0.3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6">
        <v>18.496000000000002</v>
      </c>
      <c r="T8142" s="1">
        <v>4</v>
      </c>
      <c r="U8142" s="1">
        <v>0.2</v>
      </c>
      <c r="V8142" s="9">
        <v>6.7048000000000005</v>
      </c>
    </row>
    <row r="8143" spans="1:22" ht="14.25" customHeight="1" x14ac:dyDescent="0.3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6">
        <v>14.73</v>
      </c>
      <c r="T8143" s="1">
        <v>3</v>
      </c>
      <c r="U8143" s="1">
        <v>0</v>
      </c>
      <c r="V8143" s="9">
        <v>7.2176999999999998</v>
      </c>
    </row>
    <row r="8144" spans="1:22" ht="14.25" customHeight="1" x14ac:dyDescent="0.3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6">
        <v>186.54</v>
      </c>
      <c r="T8144" s="1">
        <v>3</v>
      </c>
      <c r="U8144" s="1">
        <v>0</v>
      </c>
      <c r="V8144" s="9">
        <v>50.365800000000007</v>
      </c>
    </row>
    <row r="8145" spans="1:22" ht="14.25" customHeight="1" x14ac:dyDescent="0.3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6">
        <v>557.72799999999995</v>
      </c>
      <c r="T8145" s="1">
        <v>4</v>
      </c>
      <c r="U8145" s="1">
        <v>0.2</v>
      </c>
      <c r="V8145" s="9">
        <v>6.9715999999999951</v>
      </c>
    </row>
    <row r="8146" spans="1:22" ht="14.25" customHeight="1" x14ac:dyDescent="0.3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6">
        <v>159.96800000000002</v>
      </c>
      <c r="T8146" s="1">
        <v>4</v>
      </c>
      <c r="U8146" s="1">
        <v>0.2</v>
      </c>
      <c r="V8146" s="9">
        <v>-31.993600000000029</v>
      </c>
    </row>
    <row r="8147" spans="1:22" ht="14.25" customHeight="1" x14ac:dyDescent="0.3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6">
        <v>471.90000000000003</v>
      </c>
      <c r="T8147" s="1">
        <v>6</v>
      </c>
      <c r="U8147" s="1">
        <v>0</v>
      </c>
      <c r="V8147" s="9">
        <v>155.72699999999998</v>
      </c>
    </row>
    <row r="8148" spans="1:22" ht="14.25" customHeight="1" x14ac:dyDescent="0.3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6">
        <v>3.52</v>
      </c>
      <c r="T8148" s="1">
        <v>2</v>
      </c>
      <c r="U8148" s="1">
        <v>0</v>
      </c>
      <c r="V8148" s="9">
        <v>1.6896</v>
      </c>
    </row>
    <row r="8149" spans="1:22" ht="14.25" customHeight="1" x14ac:dyDescent="0.3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6">
        <v>49.12</v>
      </c>
      <c r="T8149" s="1">
        <v>4</v>
      </c>
      <c r="U8149" s="1">
        <v>0</v>
      </c>
      <c r="V8149" s="9">
        <v>23.086399999999998</v>
      </c>
    </row>
    <row r="8150" spans="1:22" ht="14.25" customHeight="1" x14ac:dyDescent="0.3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6">
        <v>20.16</v>
      </c>
      <c r="T8150" s="1">
        <v>7</v>
      </c>
      <c r="U8150" s="1">
        <v>0</v>
      </c>
      <c r="V8150" s="9">
        <v>9.8783999999999992</v>
      </c>
    </row>
    <row r="8151" spans="1:22" ht="14.25" customHeight="1" x14ac:dyDescent="0.3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6">
        <v>10.68</v>
      </c>
      <c r="T8151" s="1">
        <v>2</v>
      </c>
      <c r="U8151" s="1">
        <v>0</v>
      </c>
      <c r="V8151" s="9">
        <v>5.0195999999999996</v>
      </c>
    </row>
    <row r="8152" spans="1:22" ht="14.25" customHeight="1" x14ac:dyDescent="0.3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6">
        <v>141.96</v>
      </c>
      <c r="T8152" s="1">
        <v>2</v>
      </c>
      <c r="U8152" s="1">
        <v>0</v>
      </c>
      <c r="V8152" s="9">
        <v>39.748800000000003</v>
      </c>
    </row>
    <row r="8153" spans="1:22" ht="14.25" customHeight="1" x14ac:dyDescent="0.3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6">
        <v>32.479999999999997</v>
      </c>
      <c r="T8153" s="1">
        <v>2</v>
      </c>
      <c r="U8153" s="1">
        <v>0</v>
      </c>
      <c r="V8153" s="9">
        <v>4.8719999999999999</v>
      </c>
    </row>
    <row r="8154" spans="1:22" ht="14.25" customHeight="1" x14ac:dyDescent="0.3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6">
        <v>20.04</v>
      </c>
      <c r="T8154" s="1">
        <v>3</v>
      </c>
      <c r="U8154" s="1">
        <v>0</v>
      </c>
      <c r="V8154" s="9">
        <v>9.6191999999999993</v>
      </c>
    </row>
    <row r="8155" spans="1:22" ht="14.25" customHeight="1" x14ac:dyDescent="0.3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6">
        <v>13999.96</v>
      </c>
      <c r="T8155" s="1">
        <v>4</v>
      </c>
      <c r="U8155" s="1">
        <v>0</v>
      </c>
      <c r="V8155" s="9">
        <v>6719.9807999999994</v>
      </c>
    </row>
    <row r="8156" spans="1:22" ht="14.25" customHeight="1" x14ac:dyDescent="0.3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6">
        <v>238</v>
      </c>
      <c r="T8156" s="1">
        <v>2</v>
      </c>
      <c r="U8156" s="1">
        <v>0</v>
      </c>
      <c r="V8156" s="9">
        <v>38.080000000000013</v>
      </c>
    </row>
    <row r="8157" spans="1:22" ht="14.25" customHeight="1" x14ac:dyDescent="0.3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6">
        <v>61.96</v>
      </c>
      <c r="T8157" s="1">
        <v>2</v>
      </c>
      <c r="U8157" s="1">
        <v>0</v>
      </c>
      <c r="V8157" s="9">
        <v>27.881999999999998</v>
      </c>
    </row>
    <row r="8158" spans="1:22" ht="14.25" customHeight="1" x14ac:dyDescent="0.3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6">
        <v>239.37199999999996</v>
      </c>
      <c r="T8158" s="1">
        <v>2</v>
      </c>
      <c r="U8158" s="1">
        <v>0.3</v>
      </c>
      <c r="V8158" s="9">
        <v>-23.93719999999999</v>
      </c>
    </row>
    <row r="8159" spans="1:22" ht="14.25" customHeight="1" x14ac:dyDescent="0.3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6">
        <v>595</v>
      </c>
      <c r="T8159" s="1">
        <v>5</v>
      </c>
      <c r="U8159" s="1">
        <v>0</v>
      </c>
      <c r="V8159" s="9">
        <v>95.200000000000031</v>
      </c>
    </row>
    <row r="8160" spans="1:22" ht="14.25" customHeight="1" x14ac:dyDescent="0.3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6">
        <v>16.032</v>
      </c>
      <c r="T8160" s="1">
        <v>3</v>
      </c>
      <c r="U8160" s="1">
        <v>0.2</v>
      </c>
      <c r="V8160" s="9">
        <v>5.6111999999999993</v>
      </c>
    </row>
    <row r="8161" spans="1:22" ht="14.25" customHeight="1" x14ac:dyDescent="0.3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6">
        <v>199.75</v>
      </c>
      <c r="T8161" s="1">
        <v>5</v>
      </c>
      <c r="U8161" s="1">
        <v>0</v>
      </c>
      <c r="V8161" s="9">
        <v>87.890000000000015</v>
      </c>
    </row>
    <row r="8162" spans="1:22" ht="14.25" customHeight="1" x14ac:dyDescent="0.3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6">
        <v>227.96</v>
      </c>
      <c r="T8162" s="1">
        <v>2</v>
      </c>
      <c r="U8162" s="1">
        <v>0</v>
      </c>
      <c r="V8162" s="9">
        <v>36.473600000000005</v>
      </c>
    </row>
    <row r="8163" spans="1:22" ht="14.25" customHeight="1" x14ac:dyDescent="0.3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6">
        <v>293.52</v>
      </c>
      <c r="T8163" s="1">
        <v>6</v>
      </c>
      <c r="U8163" s="1">
        <v>0</v>
      </c>
      <c r="V8163" s="9">
        <v>76.315200000000004</v>
      </c>
    </row>
    <row r="8164" spans="1:22" ht="14.25" customHeight="1" x14ac:dyDescent="0.3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6">
        <v>307.98</v>
      </c>
      <c r="T8164" s="1">
        <v>2</v>
      </c>
      <c r="U8164" s="1">
        <v>0</v>
      </c>
      <c r="V8164" s="9">
        <v>89.314199999999971</v>
      </c>
    </row>
    <row r="8165" spans="1:22" ht="14.25" customHeight="1" x14ac:dyDescent="0.3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6">
        <v>96.960000000000008</v>
      </c>
      <c r="T8165" s="1">
        <v>6</v>
      </c>
      <c r="U8165" s="1">
        <v>0</v>
      </c>
      <c r="V8165" s="9">
        <v>33.935999999999993</v>
      </c>
    </row>
    <row r="8166" spans="1:22" ht="14.25" customHeight="1" x14ac:dyDescent="0.3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6">
        <v>117.48800000000001</v>
      </c>
      <c r="T8166" s="1">
        <v>7</v>
      </c>
      <c r="U8166" s="1">
        <v>0.2</v>
      </c>
      <c r="V8166" s="9">
        <v>41.120799999999988</v>
      </c>
    </row>
    <row r="8167" spans="1:22" ht="14.25" customHeight="1" x14ac:dyDescent="0.3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6">
        <v>11.952000000000002</v>
      </c>
      <c r="T8167" s="1">
        <v>3</v>
      </c>
      <c r="U8167" s="1">
        <v>0.2</v>
      </c>
      <c r="V8167" s="9">
        <v>4.1832000000000003</v>
      </c>
    </row>
    <row r="8168" spans="1:22" ht="14.25" customHeight="1" x14ac:dyDescent="0.3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6">
        <v>512.49900000000002</v>
      </c>
      <c r="T8168" s="1">
        <v>3</v>
      </c>
      <c r="U8168" s="1">
        <v>0.15</v>
      </c>
      <c r="V8168" s="9">
        <v>-30.147000000000048</v>
      </c>
    </row>
    <row r="8169" spans="1:22" ht="14.25" customHeight="1" x14ac:dyDescent="0.3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6">
        <v>863.12800000000004</v>
      </c>
      <c r="T8169" s="1">
        <v>7</v>
      </c>
      <c r="U8169" s="1">
        <v>0.2</v>
      </c>
      <c r="V8169" s="9">
        <v>-32.367300000000085</v>
      </c>
    </row>
    <row r="8170" spans="1:22" ht="14.25" customHeight="1" x14ac:dyDescent="0.3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6">
        <v>2036.8600000000001</v>
      </c>
      <c r="T8170" s="1">
        <v>7</v>
      </c>
      <c r="U8170" s="1">
        <v>0</v>
      </c>
      <c r="V8170" s="9">
        <v>366.63479999999993</v>
      </c>
    </row>
    <row r="8171" spans="1:22" ht="14.25" customHeight="1" x14ac:dyDescent="0.3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6">
        <v>449.56800000000004</v>
      </c>
      <c r="T8171" s="1">
        <v>2</v>
      </c>
      <c r="U8171" s="1">
        <v>0.2</v>
      </c>
      <c r="V8171" s="9">
        <v>-73.054800000000071</v>
      </c>
    </row>
    <row r="8172" spans="1:22" ht="14.25" customHeight="1" x14ac:dyDescent="0.3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6">
        <v>108.96000000000001</v>
      </c>
      <c r="T8172" s="1">
        <v>3</v>
      </c>
      <c r="U8172" s="1">
        <v>0</v>
      </c>
      <c r="V8172" s="9">
        <v>32.687999999999988</v>
      </c>
    </row>
    <row r="8173" spans="1:22" ht="14.25" customHeight="1" x14ac:dyDescent="0.3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6">
        <v>264.18</v>
      </c>
      <c r="T8173" s="1">
        <v>7</v>
      </c>
      <c r="U8173" s="1">
        <v>0</v>
      </c>
      <c r="V8173" s="9">
        <v>68.686800000000005</v>
      </c>
    </row>
    <row r="8174" spans="1:22" ht="14.25" customHeight="1" x14ac:dyDescent="0.3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6">
        <v>2.88</v>
      </c>
      <c r="T8174" s="1">
        <v>1</v>
      </c>
      <c r="U8174" s="1">
        <v>0</v>
      </c>
      <c r="V8174" s="9">
        <v>1.4112</v>
      </c>
    </row>
    <row r="8175" spans="1:22" ht="14.25" customHeight="1" x14ac:dyDescent="0.3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6">
        <v>41.904000000000003</v>
      </c>
      <c r="T8175" s="1">
        <v>6</v>
      </c>
      <c r="U8175" s="1">
        <v>0.2</v>
      </c>
      <c r="V8175" s="9">
        <v>14.142599999999996</v>
      </c>
    </row>
    <row r="8176" spans="1:22" ht="14.25" customHeight="1" x14ac:dyDescent="0.3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6">
        <v>23.92</v>
      </c>
      <c r="T8176" s="1">
        <v>4</v>
      </c>
      <c r="U8176" s="1">
        <v>0</v>
      </c>
      <c r="V8176" s="9">
        <v>4.066399999999998</v>
      </c>
    </row>
    <row r="8177" spans="1:22" ht="14.25" customHeight="1" x14ac:dyDescent="0.3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6">
        <v>156.512</v>
      </c>
      <c r="T8177" s="1">
        <v>4</v>
      </c>
      <c r="U8177" s="1">
        <v>0.2</v>
      </c>
      <c r="V8177" s="9">
        <v>52.822799999999987</v>
      </c>
    </row>
    <row r="8178" spans="1:22" ht="14.25" customHeight="1" x14ac:dyDescent="0.3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6">
        <v>128.34</v>
      </c>
      <c r="T8178" s="1">
        <v>6</v>
      </c>
      <c r="U8178" s="1">
        <v>0</v>
      </c>
      <c r="V8178" s="9">
        <v>37.218599999999995</v>
      </c>
    </row>
    <row r="8179" spans="1:22" ht="14.25" customHeight="1" x14ac:dyDescent="0.3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6">
        <v>474.95</v>
      </c>
      <c r="T8179" s="1">
        <v>5</v>
      </c>
      <c r="U8179" s="1">
        <v>0</v>
      </c>
      <c r="V8179" s="9">
        <v>142.48499999999993</v>
      </c>
    </row>
    <row r="8180" spans="1:22" ht="14.25" customHeight="1" x14ac:dyDescent="0.3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6">
        <v>999.98</v>
      </c>
      <c r="T8180" s="1">
        <v>2</v>
      </c>
      <c r="U8180" s="1">
        <v>0</v>
      </c>
      <c r="V8180" s="9">
        <v>449.99099999999999</v>
      </c>
    </row>
    <row r="8181" spans="1:22" ht="14.25" customHeight="1" x14ac:dyDescent="0.3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6">
        <v>277.5</v>
      </c>
      <c r="T8181" s="1">
        <v>4</v>
      </c>
      <c r="U8181" s="1">
        <v>0.5</v>
      </c>
      <c r="V8181" s="9">
        <v>-188.7</v>
      </c>
    </row>
    <row r="8182" spans="1:22" ht="14.25" customHeight="1" x14ac:dyDescent="0.3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6">
        <v>1252.704</v>
      </c>
      <c r="T8182" s="1">
        <v>8</v>
      </c>
      <c r="U8182" s="1">
        <v>0.4</v>
      </c>
      <c r="V8182" s="9">
        <v>-480.20320000000027</v>
      </c>
    </row>
    <row r="8183" spans="1:22" ht="14.25" customHeight="1" x14ac:dyDescent="0.3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6">
        <v>110.97</v>
      </c>
      <c r="T8183" s="1">
        <v>5</v>
      </c>
      <c r="U8183" s="1">
        <v>0.4</v>
      </c>
      <c r="V8183" s="9">
        <v>-24.043499999999995</v>
      </c>
    </row>
    <row r="8184" spans="1:22" ht="14.25" customHeight="1" x14ac:dyDescent="0.3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6">
        <v>22.608000000000001</v>
      </c>
      <c r="T8184" s="1">
        <v>3</v>
      </c>
      <c r="U8184" s="1">
        <v>0.6</v>
      </c>
      <c r="V8184" s="9">
        <v>-10.173599999999997</v>
      </c>
    </row>
    <row r="8185" spans="1:22" ht="14.25" customHeight="1" x14ac:dyDescent="0.3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6">
        <v>1.8920000000000003</v>
      </c>
      <c r="T8185" s="1">
        <v>1</v>
      </c>
      <c r="U8185" s="1">
        <v>0.6</v>
      </c>
      <c r="V8185" s="9">
        <v>-0.99329999999999963</v>
      </c>
    </row>
    <row r="8186" spans="1:22" ht="14.25" customHeight="1" x14ac:dyDescent="0.3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6">
        <v>63.311999999999998</v>
      </c>
      <c r="T8186" s="1">
        <v>3</v>
      </c>
      <c r="U8186" s="1">
        <v>0.2</v>
      </c>
      <c r="V8186" s="9">
        <v>20.576399999999996</v>
      </c>
    </row>
    <row r="8187" spans="1:22" ht="14.25" customHeight="1" x14ac:dyDescent="0.3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6">
        <v>7.8239999999999998</v>
      </c>
      <c r="T8187" s="1">
        <v>1</v>
      </c>
      <c r="U8187" s="1">
        <v>0.2</v>
      </c>
      <c r="V8187" s="9">
        <v>2.9339999999999997</v>
      </c>
    </row>
    <row r="8188" spans="1:22" ht="14.25" customHeight="1" x14ac:dyDescent="0.3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6">
        <v>170.072</v>
      </c>
      <c r="T8188" s="1">
        <v>4</v>
      </c>
      <c r="U8188" s="1">
        <v>0.3</v>
      </c>
      <c r="V8188" s="9">
        <v>-12.147999999999996</v>
      </c>
    </row>
    <row r="8189" spans="1:22" ht="14.25" customHeight="1" x14ac:dyDescent="0.3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6">
        <v>62.820000000000007</v>
      </c>
      <c r="T8189" s="1">
        <v>9</v>
      </c>
      <c r="U8189" s="1">
        <v>0</v>
      </c>
      <c r="V8189" s="9">
        <v>29.525400000000001</v>
      </c>
    </row>
    <row r="8190" spans="1:22" ht="14.25" customHeight="1" x14ac:dyDescent="0.3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6">
        <v>19.440000000000001</v>
      </c>
      <c r="T8190" s="1">
        <v>3</v>
      </c>
      <c r="U8190" s="1">
        <v>0</v>
      </c>
      <c r="V8190" s="9">
        <v>9.3312000000000008</v>
      </c>
    </row>
    <row r="8191" spans="1:22" ht="14.25" customHeight="1" x14ac:dyDescent="0.3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6">
        <v>7.38</v>
      </c>
      <c r="T8191" s="1">
        <v>1</v>
      </c>
      <c r="U8191" s="1">
        <v>0</v>
      </c>
      <c r="V8191" s="9">
        <v>3.6162000000000001</v>
      </c>
    </row>
    <row r="8192" spans="1:22" ht="14.25" customHeight="1" x14ac:dyDescent="0.3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6">
        <v>38.880000000000003</v>
      </c>
      <c r="T8192" s="1">
        <v>6</v>
      </c>
      <c r="U8192" s="1">
        <v>0</v>
      </c>
      <c r="V8192" s="9">
        <v>18.662400000000002</v>
      </c>
    </row>
    <row r="8193" spans="1:22" ht="14.25" customHeight="1" x14ac:dyDescent="0.3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6">
        <v>187.76</v>
      </c>
      <c r="T8193" s="1">
        <v>4</v>
      </c>
      <c r="U8193" s="1">
        <v>0</v>
      </c>
      <c r="V8193" s="9">
        <v>76.9816</v>
      </c>
    </row>
    <row r="8194" spans="1:22" ht="14.25" customHeight="1" x14ac:dyDescent="0.3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6">
        <v>6.0480000000000009</v>
      </c>
      <c r="T8194" s="1">
        <v>7</v>
      </c>
      <c r="U8194" s="1">
        <v>0.7</v>
      </c>
      <c r="V8194" s="9">
        <v>-4.2336000000000009</v>
      </c>
    </row>
    <row r="8195" spans="1:22" ht="14.25" customHeight="1" x14ac:dyDescent="0.3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6">
        <v>98.352000000000004</v>
      </c>
      <c r="T8195" s="1">
        <v>3</v>
      </c>
      <c r="U8195" s="1">
        <v>0.2</v>
      </c>
      <c r="V8195" s="9">
        <v>9.8351999999999933</v>
      </c>
    </row>
    <row r="8196" spans="1:22" ht="14.25" customHeight="1" x14ac:dyDescent="0.3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6">
        <v>335.74400000000003</v>
      </c>
      <c r="T8196" s="1">
        <v>2</v>
      </c>
      <c r="U8196" s="1">
        <v>0.2</v>
      </c>
      <c r="V8196" s="9">
        <v>25.180800000000005</v>
      </c>
    </row>
    <row r="8197" spans="1:22" ht="14.25" customHeight="1" x14ac:dyDescent="0.3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6">
        <v>8.9600000000000009</v>
      </c>
      <c r="T8197" s="1">
        <v>2</v>
      </c>
      <c r="U8197" s="1">
        <v>0</v>
      </c>
      <c r="V8197" s="9">
        <v>4.3904000000000005</v>
      </c>
    </row>
    <row r="8198" spans="1:22" ht="14.25" customHeight="1" x14ac:dyDescent="0.3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6">
        <v>89.567999999999998</v>
      </c>
      <c r="T8198" s="1">
        <v>4</v>
      </c>
      <c r="U8198" s="1">
        <v>0.2</v>
      </c>
      <c r="V8198" s="9">
        <v>-1.119600000000009</v>
      </c>
    </row>
    <row r="8199" spans="1:22" ht="14.25" customHeight="1" x14ac:dyDescent="0.3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6">
        <v>71.959999999999994</v>
      </c>
      <c r="T8199" s="1">
        <v>5</v>
      </c>
      <c r="U8199" s="1">
        <v>0.2</v>
      </c>
      <c r="V8199" s="9">
        <v>7.1960000000000015</v>
      </c>
    </row>
    <row r="8200" spans="1:22" ht="14.25" customHeight="1" x14ac:dyDescent="0.3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6">
        <v>15.552000000000003</v>
      </c>
      <c r="T8200" s="1">
        <v>3</v>
      </c>
      <c r="U8200" s="1">
        <v>0.2</v>
      </c>
      <c r="V8200" s="9">
        <v>5.4432</v>
      </c>
    </row>
    <row r="8201" spans="1:22" ht="14.25" customHeight="1" x14ac:dyDescent="0.3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6">
        <v>10.429999999999996</v>
      </c>
      <c r="T8201" s="1">
        <v>5</v>
      </c>
      <c r="U8201" s="1">
        <v>0.8</v>
      </c>
      <c r="V8201" s="9">
        <v>-18.252500000000001</v>
      </c>
    </row>
    <row r="8202" spans="1:22" ht="14.25" customHeight="1" x14ac:dyDescent="0.3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6">
        <v>72.784000000000006</v>
      </c>
      <c r="T8202" s="1">
        <v>1</v>
      </c>
      <c r="U8202" s="1">
        <v>0.2</v>
      </c>
      <c r="V8202" s="9">
        <v>-18.196000000000002</v>
      </c>
    </row>
    <row r="8203" spans="1:22" ht="14.25" customHeight="1" x14ac:dyDescent="0.3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6">
        <v>67.150000000000006</v>
      </c>
      <c r="T8203" s="1">
        <v>5</v>
      </c>
      <c r="U8203" s="1">
        <v>0</v>
      </c>
      <c r="V8203" s="9">
        <v>16.787500000000001</v>
      </c>
    </row>
    <row r="8204" spans="1:22" ht="14.25" customHeight="1" x14ac:dyDescent="0.3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6">
        <v>549.98</v>
      </c>
      <c r="T8204" s="1">
        <v>2</v>
      </c>
      <c r="U8204" s="1">
        <v>0</v>
      </c>
      <c r="V8204" s="9">
        <v>142.9948</v>
      </c>
    </row>
    <row r="8205" spans="1:22" ht="14.25" customHeight="1" x14ac:dyDescent="0.3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6">
        <v>11.82</v>
      </c>
      <c r="T8205" s="1">
        <v>3</v>
      </c>
      <c r="U8205" s="1">
        <v>0</v>
      </c>
      <c r="V8205" s="9">
        <v>4.7279999999999998</v>
      </c>
    </row>
    <row r="8206" spans="1:22" ht="14.25" customHeight="1" x14ac:dyDescent="0.3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6">
        <v>4643.8</v>
      </c>
      <c r="T8206" s="1">
        <v>4</v>
      </c>
      <c r="U8206" s="1">
        <v>0</v>
      </c>
      <c r="V8206" s="9">
        <v>2229.0239999999999</v>
      </c>
    </row>
    <row r="8207" spans="1:22" ht="14.25" customHeight="1" x14ac:dyDescent="0.3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6">
        <v>577.76400000000001</v>
      </c>
      <c r="T8207" s="1">
        <v>2</v>
      </c>
      <c r="U8207" s="1">
        <v>0.1</v>
      </c>
      <c r="V8207" s="9">
        <v>115.5528</v>
      </c>
    </row>
    <row r="8208" spans="1:22" ht="14.25" customHeight="1" x14ac:dyDescent="0.3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6">
        <v>191.5155</v>
      </c>
      <c r="T8208" s="1">
        <v>1</v>
      </c>
      <c r="U8208" s="1">
        <v>0.45</v>
      </c>
      <c r="V8208" s="9">
        <v>-76.606200000000001</v>
      </c>
    </row>
    <row r="8209" spans="1:22" ht="14.25" customHeight="1" x14ac:dyDescent="0.3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6">
        <v>2.6240000000000001</v>
      </c>
      <c r="T8209" s="1">
        <v>1</v>
      </c>
      <c r="U8209" s="1">
        <v>0.2</v>
      </c>
      <c r="V8209" s="9">
        <v>0.42639999999999978</v>
      </c>
    </row>
    <row r="8210" spans="1:22" ht="14.25" customHeight="1" x14ac:dyDescent="0.3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6">
        <v>1369.7640000000001</v>
      </c>
      <c r="T8210" s="1">
        <v>6</v>
      </c>
      <c r="U8210" s="1">
        <v>0.7</v>
      </c>
      <c r="V8210" s="9">
        <v>-913.17599999999993</v>
      </c>
    </row>
    <row r="8211" spans="1:22" ht="14.25" customHeight="1" x14ac:dyDescent="0.3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6">
        <v>294.36799999999999</v>
      </c>
      <c r="T8211" s="1">
        <v>4</v>
      </c>
      <c r="U8211" s="1">
        <v>0.2</v>
      </c>
      <c r="V8211" s="9">
        <v>-58.873600000000025</v>
      </c>
    </row>
    <row r="8212" spans="1:22" ht="14.25" customHeight="1" x14ac:dyDescent="0.3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6">
        <v>81.567999999999998</v>
      </c>
      <c r="T8212" s="1">
        <v>2</v>
      </c>
      <c r="U8212" s="1">
        <v>0.2</v>
      </c>
      <c r="V8212" s="9">
        <v>7.1372000000000035</v>
      </c>
    </row>
    <row r="8213" spans="1:22" ht="14.25" customHeight="1" x14ac:dyDescent="0.3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6">
        <v>44.460000000000008</v>
      </c>
      <c r="T8213" s="1">
        <v>5</v>
      </c>
      <c r="U8213" s="1">
        <v>0.6</v>
      </c>
      <c r="V8213" s="9">
        <v>-17.783999999999992</v>
      </c>
    </row>
    <row r="8214" spans="1:22" ht="14.25" customHeight="1" x14ac:dyDescent="0.3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6">
        <v>314.08800000000002</v>
      </c>
      <c r="T8214" s="1">
        <v>3</v>
      </c>
      <c r="U8214" s="1">
        <v>0.2</v>
      </c>
      <c r="V8214" s="9">
        <v>19.630499999999998</v>
      </c>
    </row>
    <row r="8215" spans="1:22" ht="14.25" customHeight="1" x14ac:dyDescent="0.3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6">
        <v>6.3360000000000012</v>
      </c>
      <c r="T8215" s="1">
        <v>4</v>
      </c>
      <c r="U8215" s="1">
        <v>0.7</v>
      </c>
      <c r="V8215" s="9">
        <v>-4.6463999999999981</v>
      </c>
    </row>
    <row r="8216" spans="1:22" ht="14.25" customHeight="1" x14ac:dyDescent="0.3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6">
        <v>10.48</v>
      </c>
      <c r="T8216" s="1">
        <v>1</v>
      </c>
      <c r="U8216" s="1">
        <v>0.2</v>
      </c>
      <c r="V8216" s="9">
        <v>3.7989999999999995</v>
      </c>
    </row>
    <row r="8217" spans="1:22" ht="14.25" customHeight="1" x14ac:dyDescent="0.3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6">
        <v>2.4690000000000003</v>
      </c>
      <c r="T8217" s="1">
        <v>1</v>
      </c>
      <c r="U8217" s="1">
        <v>0.7</v>
      </c>
      <c r="V8217" s="9">
        <v>-1.8106</v>
      </c>
    </row>
    <row r="8218" spans="1:22" ht="14.25" customHeight="1" x14ac:dyDescent="0.3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6">
        <v>3.2640000000000007</v>
      </c>
      <c r="T8218" s="1">
        <v>2</v>
      </c>
      <c r="U8218" s="1">
        <v>0.7</v>
      </c>
      <c r="V8218" s="9">
        <v>-2.2847999999999997</v>
      </c>
    </row>
    <row r="8219" spans="1:22" ht="14.25" customHeight="1" x14ac:dyDescent="0.3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6">
        <v>4.3440000000000003</v>
      </c>
      <c r="T8219" s="1">
        <v>3</v>
      </c>
      <c r="U8219" s="1">
        <v>0.2</v>
      </c>
      <c r="V8219" s="9">
        <v>0.86879999999999979</v>
      </c>
    </row>
    <row r="8220" spans="1:22" ht="14.25" customHeight="1" x14ac:dyDescent="0.3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6">
        <v>31.776000000000003</v>
      </c>
      <c r="T8220" s="1">
        <v>3</v>
      </c>
      <c r="U8220" s="1">
        <v>0.6</v>
      </c>
      <c r="V8220" s="9">
        <v>-19.065600000000007</v>
      </c>
    </row>
    <row r="8221" spans="1:22" ht="14.25" customHeight="1" x14ac:dyDescent="0.3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6">
        <v>4.9280000000000008</v>
      </c>
      <c r="T8221" s="1">
        <v>2</v>
      </c>
      <c r="U8221" s="1">
        <v>0.2</v>
      </c>
      <c r="V8221" s="9">
        <v>1.7247999999999997</v>
      </c>
    </row>
    <row r="8222" spans="1:22" ht="14.25" customHeight="1" x14ac:dyDescent="0.3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6">
        <v>1.7879999999999996</v>
      </c>
      <c r="T8222" s="1">
        <v>3</v>
      </c>
      <c r="U8222" s="1">
        <v>0.8</v>
      </c>
      <c r="V8222" s="9">
        <v>-3.0396000000000001</v>
      </c>
    </row>
    <row r="8223" spans="1:22" ht="14.25" customHeight="1" x14ac:dyDescent="0.3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6">
        <v>15.072000000000001</v>
      </c>
      <c r="T8223" s="1">
        <v>4</v>
      </c>
      <c r="U8223" s="1">
        <v>0.2</v>
      </c>
      <c r="V8223" s="9">
        <v>-3.7680000000000002</v>
      </c>
    </row>
    <row r="8224" spans="1:22" ht="14.25" customHeight="1" x14ac:dyDescent="0.3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6">
        <v>12.624000000000001</v>
      </c>
      <c r="T8224" s="1">
        <v>2</v>
      </c>
      <c r="U8224" s="1">
        <v>0.2</v>
      </c>
      <c r="V8224" s="9">
        <v>-2.5248000000000022</v>
      </c>
    </row>
    <row r="8225" spans="1:22" ht="14.25" customHeight="1" x14ac:dyDescent="0.3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6">
        <v>185.88</v>
      </c>
      <c r="T8225" s="1">
        <v>6</v>
      </c>
      <c r="U8225" s="1">
        <v>0</v>
      </c>
      <c r="V8225" s="9">
        <v>83.645999999999987</v>
      </c>
    </row>
    <row r="8226" spans="1:22" ht="14.25" customHeight="1" x14ac:dyDescent="0.3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6">
        <v>12.96</v>
      </c>
      <c r="T8226" s="1">
        <v>2</v>
      </c>
      <c r="U8226" s="1">
        <v>0</v>
      </c>
      <c r="V8226" s="9">
        <v>6.2208000000000006</v>
      </c>
    </row>
    <row r="8227" spans="1:22" ht="14.25" customHeight="1" x14ac:dyDescent="0.3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6">
        <v>189.7</v>
      </c>
      <c r="T8227" s="1">
        <v>10</v>
      </c>
      <c r="U8227" s="1">
        <v>0</v>
      </c>
      <c r="V8227" s="9">
        <v>91.055999999999983</v>
      </c>
    </row>
    <row r="8228" spans="1:22" ht="14.25" customHeight="1" x14ac:dyDescent="0.3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6">
        <v>40.99</v>
      </c>
      <c r="T8228" s="1">
        <v>1</v>
      </c>
      <c r="U8228" s="1">
        <v>0</v>
      </c>
      <c r="V8228" s="9">
        <v>20.085100000000001</v>
      </c>
    </row>
    <row r="8229" spans="1:22" ht="14.25" customHeight="1" x14ac:dyDescent="0.3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6">
        <v>82.64</v>
      </c>
      <c r="T8229" s="1">
        <v>2</v>
      </c>
      <c r="U8229" s="1">
        <v>0</v>
      </c>
      <c r="V8229" s="9">
        <v>7.4376000000000033</v>
      </c>
    </row>
    <row r="8230" spans="1:22" ht="14.25" customHeight="1" x14ac:dyDescent="0.3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6">
        <v>31.02</v>
      </c>
      <c r="T8230" s="1">
        <v>2</v>
      </c>
      <c r="U8230" s="1">
        <v>0</v>
      </c>
      <c r="V8230" s="9">
        <v>8.0652000000000008</v>
      </c>
    </row>
    <row r="8231" spans="1:22" ht="14.25" customHeight="1" x14ac:dyDescent="0.3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6">
        <v>89.97</v>
      </c>
      <c r="T8231" s="1">
        <v>3</v>
      </c>
      <c r="U8231" s="1">
        <v>0</v>
      </c>
      <c r="V8231" s="9">
        <v>37.787400000000005</v>
      </c>
    </row>
    <row r="8232" spans="1:22" ht="14.25" customHeight="1" x14ac:dyDescent="0.3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6">
        <v>35.97</v>
      </c>
      <c r="T8232" s="1">
        <v>3</v>
      </c>
      <c r="U8232" s="1">
        <v>0</v>
      </c>
      <c r="V8232" s="9">
        <v>9.7118999999999982</v>
      </c>
    </row>
    <row r="8233" spans="1:22" ht="14.25" customHeight="1" x14ac:dyDescent="0.3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6">
        <v>1266.8599999999999</v>
      </c>
      <c r="T8233" s="1">
        <v>7</v>
      </c>
      <c r="U8233" s="1">
        <v>0</v>
      </c>
      <c r="V8233" s="9">
        <v>291.37779999999987</v>
      </c>
    </row>
    <row r="8234" spans="1:22" ht="14.25" customHeight="1" x14ac:dyDescent="0.3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6">
        <v>169.45</v>
      </c>
      <c r="T8234" s="1">
        <v>5</v>
      </c>
      <c r="U8234" s="1">
        <v>0</v>
      </c>
      <c r="V8234" s="9">
        <v>42.362499999999997</v>
      </c>
    </row>
    <row r="8235" spans="1:22" ht="14.25" customHeight="1" x14ac:dyDescent="0.3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6">
        <v>40.68</v>
      </c>
      <c r="T8235" s="1">
        <v>2</v>
      </c>
      <c r="U8235" s="1">
        <v>0</v>
      </c>
      <c r="V8235" s="9">
        <v>0.40679999999999694</v>
      </c>
    </row>
    <row r="8236" spans="1:22" ht="14.25" customHeight="1" x14ac:dyDescent="0.3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6">
        <v>3.3280000000000003</v>
      </c>
      <c r="T8236" s="1">
        <v>2</v>
      </c>
      <c r="U8236" s="1">
        <v>0.2</v>
      </c>
      <c r="V8236" s="9">
        <v>0.4159999999999997</v>
      </c>
    </row>
    <row r="8237" spans="1:22" ht="14.25" customHeight="1" x14ac:dyDescent="0.3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6">
        <v>933.26200000000006</v>
      </c>
      <c r="T8237" s="1">
        <v>4</v>
      </c>
      <c r="U8237" s="1">
        <v>0.45</v>
      </c>
      <c r="V8237" s="9">
        <v>-458.14679999999998</v>
      </c>
    </row>
    <row r="8238" spans="1:22" ht="14.25" customHeight="1" x14ac:dyDescent="0.3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6">
        <v>2803.92</v>
      </c>
      <c r="T8238" s="1">
        <v>5</v>
      </c>
      <c r="U8238" s="1">
        <v>0.2</v>
      </c>
      <c r="V8238" s="9">
        <v>0</v>
      </c>
    </row>
    <row r="8239" spans="1:22" ht="14.25" customHeight="1" x14ac:dyDescent="0.3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6">
        <v>4.7679999999999998</v>
      </c>
      <c r="T8239" s="1">
        <v>2</v>
      </c>
      <c r="U8239" s="1">
        <v>0.2</v>
      </c>
      <c r="V8239" s="9">
        <v>-0.7748000000000006</v>
      </c>
    </row>
    <row r="8240" spans="1:22" ht="14.25" customHeight="1" x14ac:dyDescent="0.3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6">
        <v>6.6720000000000006</v>
      </c>
      <c r="T8240" s="1">
        <v>1</v>
      </c>
      <c r="U8240" s="1">
        <v>0.2</v>
      </c>
      <c r="V8240" s="9">
        <v>2.5019999999999998</v>
      </c>
    </row>
    <row r="8241" spans="1:22" ht="14.25" customHeight="1" x14ac:dyDescent="0.3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6">
        <v>4.4479999999999995</v>
      </c>
      <c r="T8241" s="1">
        <v>2</v>
      </c>
      <c r="U8241" s="1">
        <v>0.2</v>
      </c>
      <c r="V8241" s="9">
        <v>1.1119999999999999</v>
      </c>
    </row>
    <row r="8242" spans="1:22" ht="14.25" customHeight="1" x14ac:dyDescent="0.3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6">
        <v>43.936000000000007</v>
      </c>
      <c r="T8242" s="1">
        <v>4</v>
      </c>
      <c r="U8242" s="1">
        <v>0.2</v>
      </c>
      <c r="V8242" s="9">
        <v>6.0411999999999964</v>
      </c>
    </row>
    <row r="8243" spans="1:22" ht="14.25" customHeight="1" x14ac:dyDescent="0.3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6">
        <v>23.744</v>
      </c>
      <c r="T8243" s="1">
        <v>2</v>
      </c>
      <c r="U8243" s="1">
        <v>0.2</v>
      </c>
      <c r="V8243" s="9">
        <v>8.3103999999999996</v>
      </c>
    </row>
    <row r="8244" spans="1:22" ht="14.25" customHeight="1" x14ac:dyDescent="0.3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6">
        <v>357</v>
      </c>
      <c r="T8244" s="1">
        <v>3</v>
      </c>
      <c r="U8244" s="1">
        <v>0</v>
      </c>
      <c r="V8244" s="9">
        <v>57.120000000000019</v>
      </c>
    </row>
    <row r="8245" spans="1:22" ht="14.25" customHeight="1" x14ac:dyDescent="0.3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6">
        <v>806.33600000000001</v>
      </c>
      <c r="T8245" s="1">
        <v>8</v>
      </c>
      <c r="U8245" s="1">
        <v>0.2</v>
      </c>
      <c r="V8245" s="9">
        <v>50.396000000000015</v>
      </c>
    </row>
    <row r="8246" spans="1:22" ht="14.25" customHeight="1" x14ac:dyDescent="0.3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6">
        <v>85.44</v>
      </c>
      <c r="T8246" s="1">
        <v>3</v>
      </c>
      <c r="U8246" s="1">
        <v>0</v>
      </c>
      <c r="V8246" s="9">
        <v>31.612800000000004</v>
      </c>
    </row>
    <row r="8247" spans="1:22" ht="14.25" customHeight="1" x14ac:dyDescent="0.3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6">
        <v>344.90999999999997</v>
      </c>
      <c r="T8247" s="1">
        <v>3</v>
      </c>
      <c r="U8247" s="1">
        <v>0</v>
      </c>
      <c r="V8247" s="9">
        <v>10.347300000000004</v>
      </c>
    </row>
    <row r="8248" spans="1:22" ht="14.25" customHeight="1" x14ac:dyDescent="0.3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6">
        <v>70.969999999999985</v>
      </c>
      <c r="T8248" s="1">
        <v>5</v>
      </c>
      <c r="U8248" s="1">
        <v>0.8</v>
      </c>
      <c r="V8248" s="9">
        <v>-191.619</v>
      </c>
    </row>
    <row r="8249" spans="1:22" ht="14.25" customHeight="1" x14ac:dyDescent="0.3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6">
        <v>36.783999999999999</v>
      </c>
      <c r="T8249" s="1">
        <v>2</v>
      </c>
      <c r="U8249" s="1">
        <v>0.2</v>
      </c>
      <c r="V8249" s="9">
        <v>3.6784000000000017</v>
      </c>
    </row>
    <row r="8250" spans="1:22" ht="14.25" customHeight="1" x14ac:dyDescent="0.3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6">
        <v>743.98799999999994</v>
      </c>
      <c r="T8250" s="1">
        <v>2</v>
      </c>
      <c r="U8250" s="1">
        <v>0.4</v>
      </c>
      <c r="V8250" s="9">
        <v>-123.9980000000001</v>
      </c>
    </row>
    <row r="8251" spans="1:22" ht="14.25" customHeight="1" x14ac:dyDescent="0.3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6">
        <v>11.211999999999998</v>
      </c>
      <c r="T8251" s="1">
        <v>2</v>
      </c>
      <c r="U8251" s="1">
        <v>0.8</v>
      </c>
      <c r="V8251" s="9">
        <v>-16.818000000000005</v>
      </c>
    </row>
    <row r="8252" spans="1:22" ht="14.25" customHeight="1" x14ac:dyDescent="0.3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6">
        <v>4.7119999999999997</v>
      </c>
      <c r="T8252" s="1">
        <v>2</v>
      </c>
      <c r="U8252" s="1">
        <v>0.6</v>
      </c>
      <c r="V8252" s="9">
        <v>-1.8847999999999994</v>
      </c>
    </row>
    <row r="8253" spans="1:22" ht="14.25" customHeight="1" x14ac:dyDescent="0.3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6">
        <v>180.97999999999996</v>
      </c>
      <c r="T8253" s="1">
        <v>5</v>
      </c>
      <c r="U8253" s="1">
        <v>0.8</v>
      </c>
      <c r="V8253" s="9">
        <v>-470.548</v>
      </c>
    </row>
    <row r="8254" spans="1:22" ht="14.25" customHeight="1" x14ac:dyDescent="0.3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6">
        <v>60.415999999999997</v>
      </c>
      <c r="T8254" s="1">
        <v>2</v>
      </c>
      <c r="U8254" s="1">
        <v>0.2</v>
      </c>
      <c r="V8254" s="9">
        <v>6.0416000000000025</v>
      </c>
    </row>
    <row r="8255" spans="1:22" ht="14.25" customHeight="1" x14ac:dyDescent="0.3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6">
        <v>299.99</v>
      </c>
      <c r="T8255" s="1">
        <v>1</v>
      </c>
      <c r="U8255" s="1">
        <v>0</v>
      </c>
      <c r="V8255" s="9">
        <v>89.996999999999986</v>
      </c>
    </row>
    <row r="8256" spans="1:22" ht="14.25" customHeight="1" x14ac:dyDescent="0.3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6">
        <v>192.16</v>
      </c>
      <c r="T8256" s="1">
        <v>4</v>
      </c>
      <c r="U8256" s="1">
        <v>0</v>
      </c>
      <c r="V8256" s="9">
        <v>92.236799999999988</v>
      </c>
    </row>
    <row r="8257" spans="1:22" ht="14.25" customHeight="1" x14ac:dyDescent="0.3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6">
        <v>242.624</v>
      </c>
      <c r="T8257" s="1">
        <v>8</v>
      </c>
      <c r="U8257" s="1">
        <v>0.2</v>
      </c>
      <c r="V8257" s="9">
        <v>27.295199999999973</v>
      </c>
    </row>
    <row r="8258" spans="1:22" ht="14.25" customHeight="1" x14ac:dyDescent="0.3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6">
        <v>46.74</v>
      </c>
      <c r="T8258" s="1">
        <v>3</v>
      </c>
      <c r="U8258" s="1">
        <v>0</v>
      </c>
      <c r="V8258" s="9">
        <v>11.684999999999999</v>
      </c>
    </row>
    <row r="8259" spans="1:22" ht="14.25" customHeight="1" x14ac:dyDescent="0.3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6">
        <v>174.95000000000002</v>
      </c>
      <c r="T8259" s="1">
        <v>5</v>
      </c>
      <c r="U8259" s="1">
        <v>0</v>
      </c>
      <c r="V8259" s="9">
        <v>12.246500000000005</v>
      </c>
    </row>
    <row r="8260" spans="1:22" ht="14.25" customHeight="1" x14ac:dyDescent="0.3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6">
        <v>100.70400000000001</v>
      </c>
      <c r="T8260" s="1">
        <v>6</v>
      </c>
      <c r="U8260" s="1">
        <v>0.2</v>
      </c>
      <c r="V8260" s="9">
        <v>37.763999999999996</v>
      </c>
    </row>
    <row r="8261" spans="1:22" ht="14.25" customHeight="1" x14ac:dyDescent="0.3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6">
        <v>368.91</v>
      </c>
      <c r="T8261" s="1">
        <v>9</v>
      </c>
      <c r="U8261" s="1">
        <v>0</v>
      </c>
      <c r="V8261" s="9">
        <v>180.76590000000002</v>
      </c>
    </row>
    <row r="8262" spans="1:22" ht="14.25" customHeight="1" x14ac:dyDescent="0.3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6">
        <v>8.02</v>
      </c>
      <c r="T8262" s="1">
        <v>1</v>
      </c>
      <c r="U8262" s="1">
        <v>0</v>
      </c>
      <c r="V8262" s="9">
        <v>3.7693999999999992</v>
      </c>
    </row>
    <row r="8263" spans="1:22" ht="14.25" customHeight="1" x14ac:dyDescent="0.3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6">
        <v>171.04</v>
      </c>
      <c r="T8263" s="1">
        <v>4</v>
      </c>
      <c r="U8263" s="1">
        <v>0</v>
      </c>
      <c r="V8263" s="9">
        <v>44.470399999999998</v>
      </c>
    </row>
    <row r="8264" spans="1:22" ht="14.25" customHeight="1" x14ac:dyDescent="0.3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6">
        <v>19.440000000000001</v>
      </c>
      <c r="T8264" s="1">
        <v>3</v>
      </c>
      <c r="U8264" s="1">
        <v>0</v>
      </c>
      <c r="V8264" s="9">
        <v>9.3312000000000008</v>
      </c>
    </row>
    <row r="8265" spans="1:22" ht="14.25" customHeight="1" x14ac:dyDescent="0.3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6">
        <v>13.092000000000002</v>
      </c>
      <c r="T8265" s="1">
        <v>4</v>
      </c>
      <c r="U8265" s="1">
        <v>0.7</v>
      </c>
      <c r="V8265" s="9">
        <v>-10.037199999999999</v>
      </c>
    </row>
    <row r="8266" spans="1:22" ht="14.25" customHeight="1" x14ac:dyDescent="0.3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6">
        <v>122.94</v>
      </c>
      <c r="T8266" s="1">
        <v>3</v>
      </c>
      <c r="U8266" s="1">
        <v>0</v>
      </c>
      <c r="V8266" s="9">
        <v>30.734999999999992</v>
      </c>
    </row>
    <row r="8267" spans="1:22" ht="14.25" customHeight="1" x14ac:dyDescent="0.3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6">
        <v>35.448</v>
      </c>
      <c r="T8267" s="1">
        <v>7</v>
      </c>
      <c r="U8267" s="1">
        <v>0.2</v>
      </c>
      <c r="V8267" s="9">
        <v>12.8499</v>
      </c>
    </row>
    <row r="8268" spans="1:22" ht="14.25" customHeight="1" x14ac:dyDescent="0.3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6">
        <v>19.98</v>
      </c>
      <c r="T8268" s="1">
        <v>2</v>
      </c>
      <c r="U8268" s="1">
        <v>0</v>
      </c>
      <c r="V8268" s="9">
        <v>5.1948000000000008</v>
      </c>
    </row>
    <row r="8269" spans="1:22" ht="14.25" customHeight="1" x14ac:dyDescent="0.3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6">
        <v>69.375</v>
      </c>
      <c r="T8269" s="1">
        <v>1</v>
      </c>
      <c r="U8269" s="1">
        <v>0.5</v>
      </c>
      <c r="V8269" s="9">
        <v>-47.174999999999997</v>
      </c>
    </row>
    <row r="8270" spans="1:22" ht="14.25" customHeight="1" x14ac:dyDescent="0.3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6">
        <v>31.680000000000003</v>
      </c>
      <c r="T8270" s="1">
        <v>4</v>
      </c>
      <c r="U8270" s="1">
        <v>0.2</v>
      </c>
      <c r="V8270" s="9">
        <v>2.7719999999999994</v>
      </c>
    </row>
    <row r="8271" spans="1:22" ht="14.25" customHeight="1" x14ac:dyDescent="0.3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6">
        <v>2003.1680000000001</v>
      </c>
      <c r="T8271" s="1">
        <v>4</v>
      </c>
      <c r="U8271" s="1">
        <v>0.2</v>
      </c>
      <c r="V8271" s="9">
        <v>250.39599999999984</v>
      </c>
    </row>
    <row r="8272" spans="1:22" ht="14.25" customHeight="1" x14ac:dyDescent="0.3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6">
        <v>9.3439999999999994</v>
      </c>
      <c r="T8272" s="1">
        <v>2</v>
      </c>
      <c r="U8272" s="1">
        <v>0.2</v>
      </c>
      <c r="V8272" s="9">
        <v>3.1535999999999995</v>
      </c>
    </row>
    <row r="8273" spans="1:22" ht="14.25" customHeight="1" x14ac:dyDescent="0.3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6">
        <v>2563.056</v>
      </c>
      <c r="T8273" s="1">
        <v>8</v>
      </c>
      <c r="U8273" s="1">
        <v>0.1</v>
      </c>
      <c r="V8273" s="9">
        <v>313.26239999999967</v>
      </c>
    </row>
    <row r="8274" spans="1:22" ht="14.25" customHeight="1" x14ac:dyDescent="0.3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6">
        <v>387.13600000000002</v>
      </c>
      <c r="T8274" s="1">
        <v>4</v>
      </c>
      <c r="U8274" s="1">
        <v>0.2</v>
      </c>
      <c r="V8274" s="9">
        <v>4.8391999999999911</v>
      </c>
    </row>
    <row r="8275" spans="1:22" ht="14.25" customHeight="1" x14ac:dyDescent="0.3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6">
        <v>3.4240000000000004</v>
      </c>
      <c r="T8275" s="1">
        <v>1</v>
      </c>
      <c r="U8275" s="1">
        <v>0.2</v>
      </c>
      <c r="V8275" s="9">
        <v>0.29960000000000009</v>
      </c>
    </row>
    <row r="8276" spans="1:22" ht="14.25" customHeight="1" x14ac:dyDescent="0.3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6">
        <v>1085.42</v>
      </c>
      <c r="T8276" s="1">
        <v>7</v>
      </c>
      <c r="U8276" s="1">
        <v>0</v>
      </c>
      <c r="V8276" s="9">
        <v>282.20920000000001</v>
      </c>
    </row>
    <row r="8277" spans="1:22" ht="14.25" customHeight="1" x14ac:dyDescent="0.3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6">
        <v>43.056000000000004</v>
      </c>
      <c r="T8277" s="1">
        <v>9</v>
      </c>
      <c r="U8277" s="1">
        <v>0.2</v>
      </c>
      <c r="V8277" s="9">
        <v>15.607799999999999</v>
      </c>
    </row>
    <row r="8278" spans="1:22" ht="14.25" customHeight="1" x14ac:dyDescent="0.3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6">
        <v>3.762</v>
      </c>
      <c r="T8278" s="1">
        <v>3</v>
      </c>
      <c r="U8278" s="1">
        <v>0.7</v>
      </c>
      <c r="V8278" s="9">
        <v>-2.758799999999999</v>
      </c>
    </row>
    <row r="8279" spans="1:22" ht="14.25" customHeight="1" x14ac:dyDescent="0.3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6">
        <v>34.860000000000007</v>
      </c>
      <c r="T8279" s="1">
        <v>2</v>
      </c>
      <c r="U8279" s="1">
        <v>0.7</v>
      </c>
      <c r="V8279" s="9">
        <v>-26.726000000000006</v>
      </c>
    </row>
    <row r="8280" spans="1:22" ht="14.25" customHeight="1" x14ac:dyDescent="0.3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6">
        <v>432.45600000000002</v>
      </c>
      <c r="T8280" s="1">
        <v>3</v>
      </c>
      <c r="U8280" s="1">
        <v>0.2</v>
      </c>
      <c r="V8280" s="9">
        <v>32.434200000000004</v>
      </c>
    </row>
    <row r="8281" spans="1:22" ht="14.25" customHeight="1" x14ac:dyDescent="0.3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6">
        <v>675.06000000000006</v>
      </c>
      <c r="T8281" s="1">
        <v>3</v>
      </c>
      <c r="U8281" s="1">
        <v>0</v>
      </c>
      <c r="V8281" s="9">
        <v>87.757800000000003</v>
      </c>
    </row>
    <row r="8282" spans="1:22" ht="14.25" customHeight="1" x14ac:dyDescent="0.3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6">
        <v>65.231999999999999</v>
      </c>
      <c r="T8282" s="1">
        <v>3</v>
      </c>
      <c r="U8282" s="1">
        <v>0.2</v>
      </c>
      <c r="V8282" s="9">
        <v>22.015799999999999</v>
      </c>
    </row>
    <row r="8283" spans="1:22" ht="14.25" customHeight="1" x14ac:dyDescent="0.3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6">
        <v>207</v>
      </c>
      <c r="T8283" s="1">
        <v>3</v>
      </c>
      <c r="U8283" s="1">
        <v>0.2</v>
      </c>
      <c r="V8283" s="9">
        <v>25.874999999999972</v>
      </c>
    </row>
    <row r="8284" spans="1:22" ht="14.25" customHeight="1" x14ac:dyDescent="0.3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6">
        <v>600.53</v>
      </c>
      <c r="T8284" s="1">
        <v>2</v>
      </c>
      <c r="U8284" s="1">
        <v>0.3</v>
      </c>
      <c r="V8284" s="9">
        <v>137.26399999999995</v>
      </c>
    </row>
    <row r="8285" spans="1:22" ht="14.25" customHeight="1" x14ac:dyDescent="0.3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6">
        <v>59.903999999999996</v>
      </c>
      <c r="T8285" s="1">
        <v>2</v>
      </c>
      <c r="U8285" s="1">
        <v>0.2</v>
      </c>
      <c r="V8285" s="9">
        <v>14.227200000000003</v>
      </c>
    </row>
    <row r="8286" spans="1:22" ht="14.25" customHeight="1" x14ac:dyDescent="0.3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6">
        <v>637.44000000000005</v>
      </c>
      <c r="T8286" s="1">
        <v>8</v>
      </c>
      <c r="U8286" s="1">
        <v>0.2</v>
      </c>
      <c r="V8286" s="9">
        <v>135.45599999999996</v>
      </c>
    </row>
    <row r="8287" spans="1:22" ht="14.25" customHeight="1" x14ac:dyDescent="0.3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6">
        <v>51.756000000000007</v>
      </c>
      <c r="T8287" s="1">
        <v>3</v>
      </c>
      <c r="U8287" s="1">
        <v>0.6</v>
      </c>
      <c r="V8287" s="9">
        <v>-33.641399999999997</v>
      </c>
    </row>
    <row r="8288" spans="1:22" ht="14.25" customHeight="1" x14ac:dyDescent="0.3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6">
        <v>31.104000000000006</v>
      </c>
      <c r="T8288" s="1">
        <v>6</v>
      </c>
      <c r="U8288" s="1">
        <v>0.2</v>
      </c>
      <c r="V8288" s="9">
        <v>10.8864</v>
      </c>
    </row>
    <row r="8289" spans="1:22" ht="14.25" customHeight="1" x14ac:dyDescent="0.3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6">
        <v>47.96</v>
      </c>
      <c r="T8289" s="1">
        <v>5</v>
      </c>
      <c r="U8289" s="1">
        <v>0.2</v>
      </c>
      <c r="V8289" s="9">
        <v>4.196499999999995</v>
      </c>
    </row>
    <row r="8290" spans="1:22" ht="14.25" customHeight="1" x14ac:dyDescent="0.3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6">
        <v>158.928</v>
      </c>
      <c r="T8290" s="1">
        <v>7</v>
      </c>
      <c r="U8290" s="1">
        <v>0.2</v>
      </c>
      <c r="V8290" s="9">
        <v>41.718599999999995</v>
      </c>
    </row>
    <row r="8291" spans="1:22" ht="14.25" customHeight="1" x14ac:dyDescent="0.3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6">
        <v>211.24799999999999</v>
      </c>
      <c r="T8291" s="1">
        <v>6</v>
      </c>
      <c r="U8291" s="1">
        <v>0.2</v>
      </c>
      <c r="V8291" s="9">
        <v>15.843599999999995</v>
      </c>
    </row>
    <row r="8292" spans="1:22" ht="14.25" customHeight="1" x14ac:dyDescent="0.3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6">
        <v>5.5520000000000005</v>
      </c>
      <c r="T8292" s="1">
        <v>2</v>
      </c>
      <c r="U8292" s="1">
        <v>0.2</v>
      </c>
      <c r="V8292" s="9">
        <v>-1.0410000000000006</v>
      </c>
    </row>
    <row r="8293" spans="1:22" ht="14.25" customHeight="1" x14ac:dyDescent="0.3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6">
        <v>2.952</v>
      </c>
      <c r="T8293" s="1">
        <v>1</v>
      </c>
      <c r="U8293" s="1">
        <v>0.2</v>
      </c>
      <c r="V8293" s="9">
        <v>0.99629999999999996</v>
      </c>
    </row>
    <row r="8294" spans="1:22" ht="14.25" customHeight="1" x14ac:dyDescent="0.3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6">
        <v>10.332000000000003</v>
      </c>
      <c r="T8294" s="1">
        <v>3</v>
      </c>
      <c r="U8294" s="1">
        <v>0.7</v>
      </c>
      <c r="V8294" s="9">
        <v>-7.5767999999999986</v>
      </c>
    </row>
    <row r="8295" spans="1:22" ht="14.25" customHeight="1" x14ac:dyDescent="0.3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6">
        <v>18.368000000000002</v>
      </c>
      <c r="T8295" s="1">
        <v>4</v>
      </c>
      <c r="U8295" s="1">
        <v>0.2</v>
      </c>
      <c r="V8295" s="9">
        <v>5.9695999999999998</v>
      </c>
    </row>
    <row r="8296" spans="1:22" ht="14.25" customHeight="1" x14ac:dyDescent="0.3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6">
        <v>299.89999999999998</v>
      </c>
      <c r="T8296" s="1">
        <v>2</v>
      </c>
      <c r="U8296" s="1">
        <v>0</v>
      </c>
      <c r="V8296" s="9">
        <v>74.974999999999994</v>
      </c>
    </row>
    <row r="8297" spans="1:22" ht="14.25" customHeight="1" x14ac:dyDescent="0.3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6">
        <v>26.55</v>
      </c>
      <c r="T8297" s="1">
        <v>9</v>
      </c>
      <c r="U8297" s="1">
        <v>0</v>
      </c>
      <c r="V8297" s="9">
        <v>12.744</v>
      </c>
    </row>
    <row r="8298" spans="1:22" ht="14.25" customHeight="1" x14ac:dyDescent="0.3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6">
        <v>111.98</v>
      </c>
      <c r="T8298" s="1">
        <v>2</v>
      </c>
      <c r="U8298" s="1">
        <v>0</v>
      </c>
      <c r="V8298" s="9">
        <v>26.875200000000007</v>
      </c>
    </row>
    <row r="8299" spans="1:22" ht="14.25" customHeight="1" x14ac:dyDescent="0.3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6">
        <v>4.9280000000000008</v>
      </c>
      <c r="T8299" s="1">
        <v>2</v>
      </c>
      <c r="U8299" s="1">
        <v>0.2</v>
      </c>
      <c r="V8299" s="9">
        <v>0.73919999999999941</v>
      </c>
    </row>
    <row r="8300" spans="1:22" ht="14.25" customHeight="1" x14ac:dyDescent="0.3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6">
        <v>11.784000000000001</v>
      </c>
      <c r="T8300" s="1">
        <v>3</v>
      </c>
      <c r="U8300" s="1">
        <v>0.2</v>
      </c>
      <c r="V8300" s="9">
        <v>4.2716999999999992</v>
      </c>
    </row>
    <row r="8301" spans="1:22" ht="14.25" customHeight="1" x14ac:dyDescent="0.3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6">
        <v>7.98</v>
      </c>
      <c r="T8301" s="1">
        <v>3</v>
      </c>
      <c r="U8301" s="1">
        <v>0</v>
      </c>
      <c r="V8301" s="9">
        <v>2.0747999999999998</v>
      </c>
    </row>
    <row r="8302" spans="1:22" ht="14.25" customHeight="1" x14ac:dyDescent="0.3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6">
        <v>180.96</v>
      </c>
      <c r="T8302" s="1">
        <v>2</v>
      </c>
      <c r="U8302" s="1">
        <v>0</v>
      </c>
      <c r="V8302" s="9">
        <v>81.432000000000002</v>
      </c>
    </row>
    <row r="8303" spans="1:22" ht="14.25" customHeight="1" x14ac:dyDescent="0.3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6">
        <v>1649.95</v>
      </c>
      <c r="T8303" s="1">
        <v>5</v>
      </c>
      <c r="U8303" s="1">
        <v>0</v>
      </c>
      <c r="V8303" s="9">
        <v>659.98</v>
      </c>
    </row>
    <row r="8304" spans="1:22" ht="14.25" customHeight="1" x14ac:dyDescent="0.3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6">
        <v>362.35199999999998</v>
      </c>
      <c r="T8304" s="1">
        <v>3</v>
      </c>
      <c r="U8304" s="1">
        <v>0.2</v>
      </c>
      <c r="V8304" s="9">
        <v>45.293999999999954</v>
      </c>
    </row>
    <row r="8305" spans="1:22" ht="14.25" customHeight="1" x14ac:dyDescent="0.3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6">
        <v>73.584000000000003</v>
      </c>
      <c r="T8305" s="1">
        <v>2</v>
      </c>
      <c r="U8305" s="1">
        <v>0.2</v>
      </c>
      <c r="V8305" s="9">
        <v>8.2781999999999982</v>
      </c>
    </row>
    <row r="8306" spans="1:22" ht="14.25" customHeight="1" x14ac:dyDescent="0.3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6">
        <v>486.36800000000005</v>
      </c>
      <c r="T8306" s="1">
        <v>4</v>
      </c>
      <c r="U8306" s="1">
        <v>0.2</v>
      </c>
      <c r="V8306" s="9">
        <v>36.477600000000024</v>
      </c>
    </row>
    <row r="8307" spans="1:22" ht="14.25" customHeight="1" x14ac:dyDescent="0.3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6">
        <v>32.400000000000006</v>
      </c>
      <c r="T8307" s="1">
        <v>5</v>
      </c>
      <c r="U8307" s="1">
        <v>0</v>
      </c>
      <c r="V8307" s="9">
        <v>15.552000000000001</v>
      </c>
    </row>
    <row r="8308" spans="1:22" ht="14.25" customHeight="1" x14ac:dyDescent="0.3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6">
        <v>41.86</v>
      </c>
      <c r="T8308" s="1">
        <v>7</v>
      </c>
      <c r="U8308" s="1">
        <v>0</v>
      </c>
      <c r="V8308" s="9">
        <v>19.255600000000001</v>
      </c>
    </row>
    <row r="8309" spans="1:22" ht="14.25" customHeight="1" x14ac:dyDescent="0.3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6">
        <v>77.56</v>
      </c>
      <c r="T8309" s="1">
        <v>2</v>
      </c>
      <c r="U8309" s="1">
        <v>0</v>
      </c>
      <c r="V8309" s="9">
        <v>35.677599999999998</v>
      </c>
    </row>
    <row r="8310" spans="1:22" ht="14.25" customHeight="1" x14ac:dyDescent="0.3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6">
        <v>37.17</v>
      </c>
      <c r="T8310" s="1">
        <v>9</v>
      </c>
      <c r="U8310" s="1">
        <v>0</v>
      </c>
      <c r="V8310" s="9">
        <v>11.151</v>
      </c>
    </row>
    <row r="8311" spans="1:22" ht="14.25" customHeight="1" x14ac:dyDescent="0.3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6">
        <v>137.352</v>
      </c>
      <c r="T8311" s="1">
        <v>3</v>
      </c>
      <c r="U8311" s="1">
        <v>0.2</v>
      </c>
      <c r="V8311" s="9">
        <v>8.5844999999999914</v>
      </c>
    </row>
    <row r="8312" spans="1:22" ht="14.25" customHeight="1" x14ac:dyDescent="0.3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6">
        <v>376.50899999999996</v>
      </c>
      <c r="T8312" s="1">
        <v>3</v>
      </c>
      <c r="U8312" s="1">
        <v>0.3</v>
      </c>
      <c r="V8312" s="9">
        <v>-43.029600000000045</v>
      </c>
    </row>
    <row r="8313" spans="1:22" ht="14.25" customHeight="1" x14ac:dyDescent="0.3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6">
        <v>62.72</v>
      </c>
      <c r="T8313" s="1">
        <v>4</v>
      </c>
      <c r="U8313" s="1">
        <v>0</v>
      </c>
      <c r="V8313" s="9">
        <v>24.460799999999999</v>
      </c>
    </row>
    <row r="8314" spans="1:22" ht="14.25" customHeight="1" x14ac:dyDescent="0.3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6">
        <v>2939.9300000000003</v>
      </c>
      <c r="T8314" s="1">
        <v>7</v>
      </c>
      <c r="U8314" s="1">
        <v>0</v>
      </c>
      <c r="V8314" s="9">
        <v>764.38180000000011</v>
      </c>
    </row>
    <row r="8315" spans="1:22" ht="14.25" customHeight="1" x14ac:dyDescent="0.3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6">
        <v>512.35799999999995</v>
      </c>
      <c r="T8315" s="1">
        <v>3</v>
      </c>
      <c r="U8315" s="1">
        <v>0.3</v>
      </c>
      <c r="V8315" s="9">
        <v>-14.638799999999947</v>
      </c>
    </row>
    <row r="8316" spans="1:22" ht="14.25" customHeight="1" x14ac:dyDescent="0.3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6">
        <v>3.4880000000000004</v>
      </c>
      <c r="T8316" s="1">
        <v>2</v>
      </c>
      <c r="U8316" s="1">
        <v>0.2</v>
      </c>
      <c r="V8316" s="9">
        <v>0.56679999999999997</v>
      </c>
    </row>
    <row r="8317" spans="1:22" ht="14.25" customHeight="1" x14ac:dyDescent="0.3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6">
        <v>22.288</v>
      </c>
      <c r="T8317" s="1">
        <v>7</v>
      </c>
      <c r="U8317" s="1">
        <v>0.2</v>
      </c>
      <c r="V8317" s="9">
        <v>3.9003999999999985</v>
      </c>
    </row>
    <row r="8318" spans="1:22" ht="14.25" customHeight="1" x14ac:dyDescent="0.3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6">
        <v>16.032</v>
      </c>
      <c r="T8318" s="1">
        <v>3</v>
      </c>
      <c r="U8318" s="1">
        <v>0.2</v>
      </c>
      <c r="V8318" s="9">
        <v>5.6111999999999993</v>
      </c>
    </row>
    <row r="8319" spans="1:22" ht="14.25" customHeight="1" x14ac:dyDescent="0.3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6">
        <v>1.752</v>
      </c>
      <c r="T8319" s="1">
        <v>1</v>
      </c>
      <c r="U8319" s="1">
        <v>0.2</v>
      </c>
      <c r="V8319" s="9">
        <v>0.15329999999999994</v>
      </c>
    </row>
    <row r="8320" spans="1:22" ht="14.25" customHeight="1" x14ac:dyDescent="0.3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6">
        <v>20.992000000000001</v>
      </c>
      <c r="T8320" s="1">
        <v>8</v>
      </c>
      <c r="U8320" s="1">
        <v>0.2</v>
      </c>
      <c r="V8320" s="9">
        <v>2.3615999999999966</v>
      </c>
    </row>
    <row r="8321" spans="1:22" ht="14.25" customHeight="1" x14ac:dyDescent="0.3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6">
        <v>11.21</v>
      </c>
      <c r="T8321" s="1">
        <v>1</v>
      </c>
      <c r="U8321" s="1">
        <v>0</v>
      </c>
      <c r="V8321" s="9">
        <v>3.3629999999999995</v>
      </c>
    </row>
    <row r="8322" spans="1:22" ht="14.25" customHeight="1" x14ac:dyDescent="0.3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6">
        <v>45.04</v>
      </c>
      <c r="T8322" s="1">
        <v>2</v>
      </c>
      <c r="U8322" s="1">
        <v>0.2</v>
      </c>
      <c r="V8322" s="9">
        <v>4.5040000000000031</v>
      </c>
    </row>
    <row r="8323" spans="1:22" ht="14.25" customHeight="1" x14ac:dyDescent="0.3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6">
        <v>15.623999999999997</v>
      </c>
      <c r="T8323" s="1">
        <v>2</v>
      </c>
      <c r="U8323" s="1">
        <v>0.8</v>
      </c>
      <c r="V8323" s="9">
        <v>-24.998400000000011</v>
      </c>
    </row>
    <row r="8324" spans="1:22" ht="14.25" customHeight="1" x14ac:dyDescent="0.3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6">
        <v>8.74</v>
      </c>
      <c r="T8324" s="1">
        <v>2</v>
      </c>
      <c r="U8324" s="1">
        <v>0</v>
      </c>
      <c r="V8324" s="9">
        <v>2.2724000000000002</v>
      </c>
    </row>
    <row r="8325" spans="1:22" ht="14.25" customHeight="1" x14ac:dyDescent="0.3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6">
        <v>44.75</v>
      </c>
      <c r="T8325" s="1">
        <v>5</v>
      </c>
      <c r="U8325" s="1">
        <v>0</v>
      </c>
      <c r="V8325" s="9">
        <v>20.584999999999994</v>
      </c>
    </row>
    <row r="8326" spans="1:22" ht="14.25" customHeight="1" x14ac:dyDescent="0.3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6">
        <v>61.68</v>
      </c>
      <c r="T8326" s="1">
        <v>5</v>
      </c>
      <c r="U8326" s="1">
        <v>0.2</v>
      </c>
      <c r="V8326" s="9">
        <v>5.3970000000000073</v>
      </c>
    </row>
    <row r="8327" spans="1:22" ht="14.25" customHeight="1" x14ac:dyDescent="0.3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6">
        <v>158.376</v>
      </c>
      <c r="T8327" s="1">
        <v>3</v>
      </c>
      <c r="U8327" s="1">
        <v>0.2</v>
      </c>
      <c r="V8327" s="9">
        <v>13.857900000000008</v>
      </c>
    </row>
    <row r="8328" spans="1:22" ht="14.25" customHeight="1" x14ac:dyDescent="0.3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6">
        <v>2.8639999999999994</v>
      </c>
      <c r="T8328" s="1">
        <v>4</v>
      </c>
      <c r="U8328" s="1">
        <v>0.8</v>
      </c>
      <c r="V8328" s="9">
        <v>-4.5824000000000016</v>
      </c>
    </row>
    <row r="8329" spans="1:22" ht="14.25" customHeight="1" x14ac:dyDescent="0.3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6">
        <v>94.191999999999979</v>
      </c>
      <c r="T8329" s="1">
        <v>7</v>
      </c>
      <c r="U8329" s="1">
        <v>0.8</v>
      </c>
      <c r="V8329" s="9">
        <v>-164.83600000000007</v>
      </c>
    </row>
    <row r="8330" spans="1:22" ht="14.25" customHeight="1" x14ac:dyDescent="0.3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6">
        <v>143.69999999999999</v>
      </c>
      <c r="T8330" s="1">
        <v>3</v>
      </c>
      <c r="U8330" s="1">
        <v>0</v>
      </c>
      <c r="V8330" s="9">
        <v>68.975999999999999</v>
      </c>
    </row>
    <row r="8331" spans="1:22" ht="14.25" customHeight="1" x14ac:dyDescent="0.3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6">
        <v>6.48</v>
      </c>
      <c r="T8331" s="1">
        <v>1</v>
      </c>
      <c r="U8331" s="1">
        <v>0</v>
      </c>
      <c r="V8331" s="9">
        <v>3.1104000000000003</v>
      </c>
    </row>
    <row r="8332" spans="1:22" ht="14.25" customHeight="1" x14ac:dyDescent="0.3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6">
        <v>7.88</v>
      </c>
      <c r="T8332" s="1">
        <v>4</v>
      </c>
      <c r="U8332" s="1">
        <v>0</v>
      </c>
      <c r="V8332" s="9">
        <v>2.5215999999999994</v>
      </c>
    </row>
    <row r="8333" spans="1:22" ht="14.25" customHeight="1" x14ac:dyDescent="0.3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6">
        <v>11.21</v>
      </c>
      <c r="T8333" s="1">
        <v>1</v>
      </c>
      <c r="U8333" s="1">
        <v>0</v>
      </c>
      <c r="V8333" s="9">
        <v>3.3629999999999995</v>
      </c>
    </row>
    <row r="8334" spans="1:22" ht="14.25" customHeight="1" x14ac:dyDescent="0.3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6">
        <v>354.90000000000003</v>
      </c>
      <c r="T8334" s="1">
        <v>5</v>
      </c>
      <c r="U8334" s="1">
        <v>0</v>
      </c>
      <c r="V8334" s="9">
        <v>88.725000000000023</v>
      </c>
    </row>
    <row r="8335" spans="1:22" ht="14.25" customHeight="1" x14ac:dyDescent="0.3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6">
        <v>17.940000000000001</v>
      </c>
      <c r="T8335" s="1">
        <v>3</v>
      </c>
      <c r="U8335" s="1">
        <v>0</v>
      </c>
      <c r="V8335" s="9">
        <v>8.7906000000000013</v>
      </c>
    </row>
    <row r="8336" spans="1:22" ht="14.25" customHeight="1" x14ac:dyDescent="0.3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6">
        <v>51.8</v>
      </c>
      <c r="T8336" s="1">
        <v>4</v>
      </c>
      <c r="U8336" s="1">
        <v>0</v>
      </c>
      <c r="V8336" s="9">
        <v>23.309999999999995</v>
      </c>
    </row>
    <row r="8337" spans="1:22" ht="14.25" customHeight="1" x14ac:dyDescent="0.3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6">
        <v>299.52</v>
      </c>
      <c r="T8337" s="1">
        <v>9</v>
      </c>
      <c r="U8337" s="1">
        <v>0</v>
      </c>
      <c r="V8337" s="9">
        <v>149.76</v>
      </c>
    </row>
    <row r="8338" spans="1:22" ht="14.25" customHeight="1" x14ac:dyDescent="0.3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6">
        <v>7.7</v>
      </c>
      <c r="T8338" s="1">
        <v>2</v>
      </c>
      <c r="U8338" s="1">
        <v>0</v>
      </c>
      <c r="V8338" s="9">
        <v>3.157</v>
      </c>
    </row>
    <row r="8339" spans="1:22" ht="14.25" customHeight="1" x14ac:dyDescent="0.3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6">
        <v>23.92</v>
      </c>
      <c r="T8339" s="1">
        <v>4</v>
      </c>
      <c r="U8339" s="1">
        <v>0</v>
      </c>
      <c r="V8339" s="9">
        <v>11.720800000000001</v>
      </c>
    </row>
    <row r="8340" spans="1:22" ht="14.25" customHeight="1" x14ac:dyDescent="0.3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6">
        <v>498</v>
      </c>
      <c r="T8340" s="1">
        <v>5</v>
      </c>
      <c r="U8340" s="1">
        <v>0</v>
      </c>
      <c r="V8340" s="9">
        <v>184.26</v>
      </c>
    </row>
    <row r="8341" spans="1:22" ht="14.25" customHeight="1" x14ac:dyDescent="0.3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6">
        <v>436.70400000000006</v>
      </c>
      <c r="T8341" s="1">
        <v>6</v>
      </c>
      <c r="U8341" s="1">
        <v>0.2</v>
      </c>
      <c r="V8341" s="9">
        <v>-38.211600000000033</v>
      </c>
    </row>
    <row r="8342" spans="1:22" ht="14.25" customHeight="1" x14ac:dyDescent="0.3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6">
        <v>32.400000000000006</v>
      </c>
      <c r="T8342" s="1">
        <v>5</v>
      </c>
      <c r="U8342" s="1">
        <v>0</v>
      </c>
      <c r="V8342" s="9">
        <v>15.552000000000001</v>
      </c>
    </row>
    <row r="8343" spans="1:22" ht="14.25" customHeight="1" x14ac:dyDescent="0.3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6">
        <v>61.44</v>
      </c>
      <c r="T8343" s="1">
        <v>3</v>
      </c>
      <c r="U8343" s="1">
        <v>0</v>
      </c>
      <c r="V8343" s="9">
        <v>16.588799999999999</v>
      </c>
    </row>
    <row r="8344" spans="1:22" ht="14.25" customHeight="1" x14ac:dyDescent="0.3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6">
        <v>73.36</v>
      </c>
      <c r="T8344" s="1">
        <v>7</v>
      </c>
      <c r="U8344" s="1">
        <v>0</v>
      </c>
      <c r="V8344" s="9">
        <v>19.807200000000002</v>
      </c>
    </row>
    <row r="8345" spans="1:22" ht="14.25" customHeight="1" x14ac:dyDescent="0.3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6">
        <v>59.20000000000001</v>
      </c>
      <c r="T8345" s="1">
        <v>5</v>
      </c>
      <c r="U8345" s="1">
        <v>0.2</v>
      </c>
      <c r="V8345" s="9">
        <v>22.199999999999996</v>
      </c>
    </row>
    <row r="8346" spans="1:22" ht="14.25" customHeight="1" x14ac:dyDescent="0.3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6">
        <v>32.952000000000005</v>
      </c>
      <c r="T8346" s="1">
        <v>3</v>
      </c>
      <c r="U8346" s="1">
        <v>0.2</v>
      </c>
      <c r="V8346" s="9">
        <v>6.5903999999999989</v>
      </c>
    </row>
    <row r="8347" spans="1:22" ht="14.25" customHeight="1" x14ac:dyDescent="0.3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6">
        <v>218.376</v>
      </c>
      <c r="T8347" s="1">
        <v>3</v>
      </c>
      <c r="U8347" s="1">
        <v>0.2</v>
      </c>
      <c r="V8347" s="9">
        <v>-10.918799999999983</v>
      </c>
    </row>
    <row r="8348" spans="1:22" ht="14.25" customHeight="1" x14ac:dyDescent="0.3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6">
        <v>31.400000000000002</v>
      </c>
      <c r="T8348" s="1">
        <v>5</v>
      </c>
      <c r="U8348" s="1">
        <v>0</v>
      </c>
      <c r="V8348" s="9">
        <v>13.188000000000002</v>
      </c>
    </row>
    <row r="8349" spans="1:22" ht="14.25" customHeight="1" x14ac:dyDescent="0.3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6">
        <v>9.48</v>
      </c>
      <c r="T8349" s="1">
        <v>1</v>
      </c>
      <c r="U8349" s="1">
        <v>0</v>
      </c>
      <c r="V8349" s="9">
        <v>3.7920000000000007</v>
      </c>
    </row>
    <row r="8350" spans="1:22" ht="14.25" customHeight="1" x14ac:dyDescent="0.3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6">
        <v>209.5</v>
      </c>
      <c r="T8350" s="1">
        <v>10</v>
      </c>
      <c r="U8350" s="1">
        <v>0</v>
      </c>
      <c r="V8350" s="9">
        <v>58.66</v>
      </c>
    </row>
    <row r="8351" spans="1:22" ht="14.25" customHeight="1" x14ac:dyDescent="0.3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6">
        <v>24.3</v>
      </c>
      <c r="T8351" s="1">
        <v>5</v>
      </c>
      <c r="U8351" s="1">
        <v>0</v>
      </c>
      <c r="V8351" s="9">
        <v>10.449000000000002</v>
      </c>
    </row>
    <row r="8352" spans="1:22" ht="14.25" customHeight="1" x14ac:dyDescent="0.3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6">
        <v>6.48</v>
      </c>
      <c r="T8352" s="1">
        <v>1</v>
      </c>
      <c r="U8352" s="1">
        <v>0</v>
      </c>
      <c r="V8352" s="9">
        <v>3.1104000000000003</v>
      </c>
    </row>
    <row r="8353" spans="1:22" ht="14.25" customHeight="1" x14ac:dyDescent="0.3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6">
        <v>32.448</v>
      </c>
      <c r="T8353" s="1">
        <v>2</v>
      </c>
      <c r="U8353" s="1">
        <v>0.2</v>
      </c>
      <c r="V8353" s="9">
        <v>7.3008000000000006</v>
      </c>
    </row>
    <row r="8354" spans="1:22" ht="14.25" customHeight="1" x14ac:dyDescent="0.3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6">
        <v>26.388000000000002</v>
      </c>
      <c r="T8354" s="1">
        <v>4</v>
      </c>
      <c r="U8354" s="1">
        <v>0.7</v>
      </c>
      <c r="V8354" s="9">
        <v>-17.591999999999992</v>
      </c>
    </row>
    <row r="8355" spans="1:22" ht="14.25" customHeight="1" x14ac:dyDescent="0.3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6">
        <v>373.46999999999991</v>
      </c>
      <c r="T8355" s="1">
        <v>5</v>
      </c>
      <c r="U8355" s="1">
        <v>0.4</v>
      </c>
      <c r="V8355" s="9">
        <v>-112.041</v>
      </c>
    </row>
    <row r="8356" spans="1:22" ht="14.25" customHeight="1" x14ac:dyDescent="0.3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6">
        <v>64.2</v>
      </c>
      <c r="T8356" s="1">
        <v>5</v>
      </c>
      <c r="U8356" s="1">
        <v>0.7</v>
      </c>
      <c r="V8356" s="9">
        <v>-44.94</v>
      </c>
    </row>
    <row r="8357" spans="1:22" ht="14.25" customHeight="1" x14ac:dyDescent="0.3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6">
        <v>8</v>
      </c>
      <c r="T8357" s="1">
        <v>2</v>
      </c>
      <c r="U8357" s="1">
        <v>0.2</v>
      </c>
      <c r="V8357" s="9">
        <v>2.8</v>
      </c>
    </row>
    <row r="8358" spans="1:22" ht="14.25" customHeight="1" x14ac:dyDescent="0.3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6">
        <v>186.54</v>
      </c>
      <c r="T8358" s="1">
        <v>3</v>
      </c>
      <c r="U8358" s="1">
        <v>0</v>
      </c>
      <c r="V8358" s="9">
        <v>41.038800000000002</v>
      </c>
    </row>
    <row r="8359" spans="1:22" ht="14.25" customHeight="1" x14ac:dyDescent="0.3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6">
        <v>87.08</v>
      </c>
      <c r="T8359" s="1">
        <v>7</v>
      </c>
      <c r="U8359" s="1">
        <v>0</v>
      </c>
      <c r="V8359" s="9">
        <v>24.382400000000001</v>
      </c>
    </row>
    <row r="8360" spans="1:22" ht="14.25" customHeight="1" x14ac:dyDescent="0.3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6">
        <v>105.584</v>
      </c>
      <c r="T8360" s="1">
        <v>2</v>
      </c>
      <c r="U8360" s="1">
        <v>0.2</v>
      </c>
      <c r="V8360" s="9">
        <v>9.2386000000000053</v>
      </c>
    </row>
    <row r="8361" spans="1:22" ht="14.25" customHeight="1" x14ac:dyDescent="0.3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6">
        <v>217.44</v>
      </c>
      <c r="T8361" s="1">
        <v>6</v>
      </c>
      <c r="U8361" s="1">
        <v>0</v>
      </c>
      <c r="V8361" s="9">
        <v>91.32480000000001</v>
      </c>
    </row>
    <row r="8362" spans="1:22" ht="14.25" customHeight="1" x14ac:dyDescent="0.3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6">
        <v>31.744</v>
      </c>
      <c r="T8362" s="1">
        <v>2</v>
      </c>
      <c r="U8362" s="1">
        <v>0.2</v>
      </c>
      <c r="V8362" s="9">
        <v>3.9679999999999964</v>
      </c>
    </row>
    <row r="8363" spans="1:22" ht="14.25" customHeight="1" x14ac:dyDescent="0.3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6">
        <v>5.4319999999999986</v>
      </c>
      <c r="T8363" s="1">
        <v>2</v>
      </c>
      <c r="U8363" s="1">
        <v>0.8</v>
      </c>
      <c r="V8363" s="9">
        <v>-13.580000000000002</v>
      </c>
    </row>
    <row r="8364" spans="1:22" ht="14.25" customHeight="1" x14ac:dyDescent="0.3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6">
        <v>913.43000000000006</v>
      </c>
      <c r="T8364" s="1">
        <v>5</v>
      </c>
      <c r="U8364" s="1">
        <v>0.3</v>
      </c>
      <c r="V8364" s="9">
        <v>-169.63700000000009</v>
      </c>
    </row>
    <row r="8365" spans="1:22" ht="14.25" customHeight="1" x14ac:dyDescent="0.3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6">
        <v>372.14400000000001</v>
      </c>
      <c r="T8365" s="1">
        <v>3</v>
      </c>
      <c r="U8365" s="1">
        <v>0.2</v>
      </c>
      <c r="V8365" s="9">
        <v>27.910800000000009</v>
      </c>
    </row>
    <row r="8366" spans="1:22" ht="14.25" customHeight="1" x14ac:dyDescent="0.3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6">
        <v>751.98400000000004</v>
      </c>
      <c r="T8366" s="1">
        <v>2</v>
      </c>
      <c r="U8366" s="1">
        <v>0.2</v>
      </c>
      <c r="V8366" s="9">
        <v>84.598199999999878</v>
      </c>
    </row>
    <row r="8367" spans="1:22" ht="14.25" customHeight="1" x14ac:dyDescent="0.3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6">
        <v>604.76800000000003</v>
      </c>
      <c r="T8367" s="1">
        <v>4</v>
      </c>
      <c r="U8367" s="1">
        <v>0.2</v>
      </c>
      <c r="V8367" s="9">
        <v>60.476800000000026</v>
      </c>
    </row>
    <row r="8368" spans="1:22" ht="14.25" customHeight="1" x14ac:dyDescent="0.3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6">
        <v>27.36</v>
      </c>
      <c r="T8368" s="1">
        <v>4</v>
      </c>
      <c r="U8368" s="1">
        <v>0</v>
      </c>
      <c r="V8368" s="9">
        <v>7.3872</v>
      </c>
    </row>
    <row r="8369" spans="1:22" ht="14.25" customHeight="1" x14ac:dyDescent="0.3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6">
        <v>20.56</v>
      </c>
      <c r="T8369" s="1">
        <v>2</v>
      </c>
      <c r="U8369" s="1">
        <v>0</v>
      </c>
      <c r="V8369" s="9">
        <v>9.663199999999998</v>
      </c>
    </row>
    <row r="8370" spans="1:22" ht="14.25" customHeight="1" x14ac:dyDescent="0.3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6">
        <v>83.920000000000016</v>
      </c>
      <c r="T8370" s="1">
        <v>5</v>
      </c>
      <c r="U8370" s="1">
        <v>0.2</v>
      </c>
      <c r="V8370" s="9">
        <v>31.47</v>
      </c>
    </row>
    <row r="8371" spans="1:22" ht="14.25" customHeight="1" x14ac:dyDescent="0.3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6">
        <v>902.71199999999999</v>
      </c>
      <c r="T8371" s="1">
        <v>3</v>
      </c>
      <c r="U8371" s="1">
        <v>0.2</v>
      </c>
      <c r="V8371" s="9">
        <v>33.851700000000051</v>
      </c>
    </row>
    <row r="8372" spans="1:22" ht="14.25" customHeight="1" x14ac:dyDescent="0.3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6">
        <v>120.666</v>
      </c>
      <c r="T8372" s="1">
        <v>2</v>
      </c>
      <c r="U8372" s="1">
        <v>0.15</v>
      </c>
      <c r="V8372" s="9">
        <v>21.293999999999993</v>
      </c>
    </row>
    <row r="8373" spans="1:22" ht="14.25" customHeight="1" x14ac:dyDescent="0.3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6">
        <v>4.9839999999999991</v>
      </c>
      <c r="T8373" s="1">
        <v>1</v>
      </c>
      <c r="U8373" s="1">
        <v>0.8</v>
      </c>
      <c r="V8373" s="9">
        <v>-8.472800000000003</v>
      </c>
    </row>
    <row r="8374" spans="1:22" ht="14.25" customHeight="1" x14ac:dyDescent="0.3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6">
        <v>82.26</v>
      </c>
      <c r="T8374" s="1">
        <v>3</v>
      </c>
      <c r="U8374" s="1">
        <v>0</v>
      </c>
      <c r="V8374" s="9">
        <v>33.726600000000005</v>
      </c>
    </row>
    <row r="8375" spans="1:22" ht="14.25" customHeight="1" x14ac:dyDescent="0.3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6">
        <v>29.74</v>
      </c>
      <c r="T8375" s="1">
        <v>1</v>
      </c>
      <c r="U8375" s="1">
        <v>0</v>
      </c>
      <c r="V8375" s="9">
        <v>4.4610000000000021</v>
      </c>
    </row>
    <row r="8376" spans="1:22" ht="14.25" customHeight="1" x14ac:dyDescent="0.3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6">
        <v>87.36</v>
      </c>
      <c r="T8376" s="1">
        <v>6</v>
      </c>
      <c r="U8376" s="1">
        <v>0</v>
      </c>
      <c r="V8376" s="9">
        <v>23.587200000000003</v>
      </c>
    </row>
    <row r="8377" spans="1:22" ht="14.25" customHeight="1" x14ac:dyDescent="0.3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6">
        <v>56.16</v>
      </c>
      <c r="T8377" s="1">
        <v>6</v>
      </c>
      <c r="U8377" s="1">
        <v>0.2</v>
      </c>
      <c r="V8377" s="9">
        <v>17.549999999999994</v>
      </c>
    </row>
    <row r="8378" spans="1:22" ht="14.25" customHeight="1" x14ac:dyDescent="0.3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6">
        <v>64.384</v>
      </c>
      <c r="T8378" s="1">
        <v>1</v>
      </c>
      <c r="U8378" s="1">
        <v>0.2</v>
      </c>
      <c r="V8378" s="9">
        <v>8.0479999999999983</v>
      </c>
    </row>
    <row r="8379" spans="1:22" ht="14.25" customHeight="1" x14ac:dyDescent="0.3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6">
        <v>64.784000000000006</v>
      </c>
      <c r="T8379" s="1">
        <v>1</v>
      </c>
      <c r="U8379" s="1">
        <v>0.2</v>
      </c>
      <c r="V8379" s="9">
        <v>-14.576399999999996</v>
      </c>
    </row>
    <row r="8380" spans="1:22" ht="14.25" customHeight="1" x14ac:dyDescent="0.3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6">
        <v>15.552000000000003</v>
      </c>
      <c r="T8380" s="1">
        <v>3</v>
      </c>
      <c r="U8380" s="1">
        <v>0.2</v>
      </c>
      <c r="V8380" s="9">
        <v>5.6375999999999999</v>
      </c>
    </row>
    <row r="8381" spans="1:22" ht="14.25" customHeight="1" x14ac:dyDescent="0.3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6">
        <v>223.88799999999998</v>
      </c>
      <c r="T8381" s="1">
        <v>7</v>
      </c>
      <c r="U8381" s="1">
        <v>0.2</v>
      </c>
      <c r="V8381" s="9">
        <v>69.964999999999975</v>
      </c>
    </row>
    <row r="8382" spans="1:22" ht="14.25" customHeight="1" x14ac:dyDescent="0.3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6">
        <v>10.896000000000001</v>
      </c>
      <c r="T8382" s="1">
        <v>3</v>
      </c>
      <c r="U8382" s="1">
        <v>0.2</v>
      </c>
      <c r="V8382" s="9">
        <v>3.4049999999999994</v>
      </c>
    </row>
    <row r="8383" spans="1:22" ht="14.25" customHeight="1" x14ac:dyDescent="0.3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6">
        <v>84.784000000000006</v>
      </c>
      <c r="T8383" s="1">
        <v>2</v>
      </c>
      <c r="U8383" s="1">
        <v>0.2</v>
      </c>
      <c r="V8383" s="9">
        <v>-20.136200000000006</v>
      </c>
    </row>
    <row r="8384" spans="1:22" ht="14.25" customHeight="1" x14ac:dyDescent="0.3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6">
        <v>241.49999999999997</v>
      </c>
      <c r="T8384" s="1">
        <v>4</v>
      </c>
      <c r="U8384" s="1">
        <v>0.3</v>
      </c>
      <c r="V8384" s="9">
        <v>0</v>
      </c>
    </row>
    <row r="8385" spans="1:22" ht="14.25" customHeight="1" x14ac:dyDescent="0.3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6">
        <v>59.97</v>
      </c>
      <c r="T8385" s="1">
        <v>3</v>
      </c>
      <c r="U8385" s="1">
        <v>0</v>
      </c>
      <c r="V8385" s="9">
        <v>14.992499999999996</v>
      </c>
    </row>
    <row r="8386" spans="1:22" ht="14.25" customHeight="1" x14ac:dyDescent="0.3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6">
        <v>13.36</v>
      </c>
      <c r="T8386" s="1">
        <v>2</v>
      </c>
      <c r="U8386" s="1">
        <v>0</v>
      </c>
      <c r="V8386" s="9">
        <v>6.4127999999999998</v>
      </c>
    </row>
    <row r="8387" spans="1:22" ht="14.25" customHeight="1" x14ac:dyDescent="0.3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6">
        <v>11.808</v>
      </c>
      <c r="T8387" s="1">
        <v>3</v>
      </c>
      <c r="U8387" s="1">
        <v>0.2</v>
      </c>
      <c r="V8387" s="9">
        <v>4.1327999999999996</v>
      </c>
    </row>
    <row r="8388" spans="1:22" ht="14.25" customHeight="1" x14ac:dyDescent="0.3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6">
        <v>16.239999999999998</v>
      </c>
      <c r="T8388" s="1">
        <v>1</v>
      </c>
      <c r="U8388" s="1">
        <v>0</v>
      </c>
      <c r="V8388" s="9">
        <v>2.4359999999999999</v>
      </c>
    </row>
    <row r="8389" spans="1:22" ht="14.25" customHeight="1" x14ac:dyDescent="0.3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6">
        <v>77.55</v>
      </c>
      <c r="T8389" s="1">
        <v>5</v>
      </c>
      <c r="U8389" s="1">
        <v>0</v>
      </c>
      <c r="V8389" s="9">
        <v>21.714000000000002</v>
      </c>
    </row>
    <row r="8390" spans="1:22" ht="14.25" customHeight="1" x14ac:dyDescent="0.3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6">
        <v>76.12</v>
      </c>
      <c r="T8390" s="1">
        <v>2</v>
      </c>
      <c r="U8390" s="1">
        <v>0</v>
      </c>
      <c r="V8390" s="9">
        <v>22.074799999999996</v>
      </c>
    </row>
    <row r="8391" spans="1:22" ht="14.25" customHeight="1" x14ac:dyDescent="0.3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6">
        <v>17.184000000000001</v>
      </c>
      <c r="T8391" s="1">
        <v>6</v>
      </c>
      <c r="U8391" s="1">
        <v>0.2</v>
      </c>
      <c r="V8391" s="9">
        <v>6.2291999999999996</v>
      </c>
    </row>
    <row r="8392" spans="1:22" ht="14.25" customHeight="1" x14ac:dyDescent="0.3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6">
        <v>11.76</v>
      </c>
      <c r="T8392" s="1">
        <v>2</v>
      </c>
      <c r="U8392" s="1">
        <v>0</v>
      </c>
      <c r="V8392" s="9">
        <v>5.7623999999999995</v>
      </c>
    </row>
    <row r="8393" spans="1:22" ht="14.25" customHeight="1" x14ac:dyDescent="0.3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6">
        <v>27.46</v>
      </c>
      <c r="T8393" s="1">
        <v>2</v>
      </c>
      <c r="U8393" s="1">
        <v>0</v>
      </c>
      <c r="V8393" s="9">
        <v>9.8856000000000002</v>
      </c>
    </row>
    <row r="8394" spans="1:22" ht="14.25" customHeight="1" x14ac:dyDescent="0.3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6">
        <v>137.94</v>
      </c>
      <c r="T8394" s="1">
        <v>3</v>
      </c>
      <c r="U8394" s="1">
        <v>0</v>
      </c>
      <c r="V8394" s="9">
        <v>35.864399999999996</v>
      </c>
    </row>
    <row r="8395" spans="1:22" ht="14.25" customHeight="1" x14ac:dyDescent="0.3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6">
        <v>111.15</v>
      </c>
      <c r="T8395" s="1">
        <v>5</v>
      </c>
      <c r="U8395" s="1">
        <v>0</v>
      </c>
      <c r="V8395" s="9">
        <v>48.906000000000006</v>
      </c>
    </row>
    <row r="8396" spans="1:22" ht="14.25" customHeight="1" x14ac:dyDescent="0.3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6">
        <v>901.94999999999993</v>
      </c>
      <c r="T8396" s="1">
        <v>3</v>
      </c>
      <c r="U8396" s="1">
        <v>0</v>
      </c>
      <c r="V8396" s="9">
        <v>297.64349999999996</v>
      </c>
    </row>
    <row r="8397" spans="1:22" ht="14.25" customHeight="1" x14ac:dyDescent="0.3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6">
        <v>366.00899999999996</v>
      </c>
      <c r="T8397" s="1">
        <v>3</v>
      </c>
      <c r="U8397" s="1">
        <v>0.3</v>
      </c>
      <c r="V8397" s="9">
        <v>-47.058300000000003</v>
      </c>
    </row>
    <row r="8398" spans="1:22" ht="14.25" customHeight="1" x14ac:dyDescent="0.3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6">
        <v>310.68799999999999</v>
      </c>
      <c r="T8398" s="1">
        <v>7</v>
      </c>
      <c r="U8398" s="1">
        <v>0.2</v>
      </c>
      <c r="V8398" s="9">
        <v>108.74079999999998</v>
      </c>
    </row>
    <row r="8399" spans="1:22" ht="14.25" customHeight="1" x14ac:dyDescent="0.3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6">
        <v>7.6799999999999979</v>
      </c>
      <c r="T8399" s="1">
        <v>5</v>
      </c>
      <c r="U8399" s="1">
        <v>0.8</v>
      </c>
      <c r="V8399" s="9">
        <v>-11.52</v>
      </c>
    </row>
    <row r="8400" spans="1:22" ht="14.25" customHeight="1" x14ac:dyDescent="0.3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6">
        <v>155.37199999999999</v>
      </c>
      <c r="T8400" s="1">
        <v>2</v>
      </c>
      <c r="U8400" s="1">
        <v>0.3</v>
      </c>
      <c r="V8400" s="9">
        <v>-35.513599999999997</v>
      </c>
    </row>
    <row r="8401" spans="1:22" ht="14.25" customHeight="1" x14ac:dyDescent="0.3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6">
        <v>10.744</v>
      </c>
      <c r="T8401" s="1">
        <v>1</v>
      </c>
      <c r="U8401" s="1">
        <v>0.2</v>
      </c>
      <c r="V8401" s="9">
        <v>0.80579999999999963</v>
      </c>
    </row>
    <row r="8402" spans="1:22" ht="14.25" customHeight="1" x14ac:dyDescent="0.3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6">
        <v>232.40000000000003</v>
      </c>
      <c r="T8402" s="1">
        <v>5</v>
      </c>
      <c r="U8402" s="1">
        <v>0.2</v>
      </c>
      <c r="V8402" s="9">
        <v>78.434999999999988</v>
      </c>
    </row>
    <row r="8403" spans="1:22" ht="14.25" customHeight="1" x14ac:dyDescent="0.3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6">
        <v>164.64599999999999</v>
      </c>
      <c r="T8403" s="1">
        <v>3</v>
      </c>
      <c r="U8403" s="1">
        <v>0.1</v>
      </c>
      <c r="V8403" s="9">
        <v>12.805799999999994</v>
      </c>
    </row>
    <row r="8404" spans="1:22" ht="14.25" customHeight="1" x14ac:dyDescent="0.3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6">
        <v>22.68</v>
      </c>
      <c r="T8404" s="1">
        <v>2</v>
      </c>
      <c r="U8404" s="1">
        <v>0</v>
      </c>
      <c r="V8404" s="9">
        <v>11.113199999999999</v>
      </c>
    </row>
    <row r="8405" spans="1:22" ht="14.25" customHeight="1" x14ac:dyDescent="0.3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6">
        <v>105.52</v>
      </c>
      <c r="T8405" s="1">
        <v>4</v>
      </c>
      <c r="U8405" s="1">
        <v>0</v>
      </c>
      <c r="V8405" s="9">
        <v>48.539199999999994</v>
      </c>
    </row>
    <row r="8406" spans="1:22" ht="14.25" customHeight="1" x14ac:dyDescent="0.3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6">
        <v>83.92</v>
      </c>
      <c r="T8406" s="1">
        <v>4</v>
      </c>
      <c r="U8406" s="1">
        <v>0</v>
      </c>
      <c r="V8406" s="9">
        <v>5.8743999999999943</v>
      </c>
    </row>
    <row r="8407" spans="1:22" ht="14.25" customHeight="1" x14ac:dyDescent="0.3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6">
        <v>141.9</v>
      </c>
      <c r="T8407" s="1">
        <v>5</v>
      </c>
      <c r="U8407" s="1">
        <v>0</v>
      </c>
      <c r="V8407" s="9">
        <v>58.179000000000002</v>
      </c>
    </row>
    <row r="8408" spans="1:22" ht="14.25" customHeight="1" x14ac:dyDescent="0.3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6">
        <v>39.979999999999997</v>
      </c>
      <c r="T8408" s="1">
        <v>2</v>
      </c>
      <c r="U8408" s="1">
        <v>0</v>
      </c>
      <c r="V8408" s="9">
        <v>9.1953999999999994</v>
      </c>
    </row>
    <row r="8409" spans="1:22" ht="14.25" customHeight="1" x14ac:dyDescent="0.3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6">
        <v>28.91</v>
      </c>
      <c r="T8409" s="1">
        <v>7</v>
      </c>
      <c r="U8409" s="1">
        <v>0</v>
      </c>
      <c r="V8409" s="9">
        <v>8.6729999999999983</v>
      </c>
    </row>
    <row r="8410" spans="1:22" ht="14.25" customHeight="1" x14ac:dyDescent="0.3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6">
        <v>174.95000000000002</v>
      </c>
      <c r="T8410" s="1">
        <v>5</v>
      </c>
      <c r="U8410" s="1">
        <v>0</v>
      </c>
      <c r="V8410" s="9">
        <v>45.487000000000002</v>
      </c>
    </row>
    <row r="8411" spans="1:22" ht="14.25" customHeight="1" x14ac:dyDescent="0.3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6">
        <v>110.52800000000001</v>
      </c>
      <c r="T8411" s="1">
        <v>4</v>
      </c>
      <c r="U8411" s="1">
        <v>0.2</v>
      </c>
      <c r="V8411" s="9">
        <v>38.684799999999996</v>
      </c>
    </row>
    <row r="8412" spans="1:22" ht="14.25" customHeight="1" x14ac:dyDescent="0.3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6">
        <v>630.024</v>
      </c>
      <c r="T8412" s="1">
        <v>4</v>
      </c>
      <c r="U8412" s="1">
        <v>0.4</v>
      </c>
      <c r="V8412" s="9">
        <v>-199.50760000000008</v>
      </c>
    </row>
    <row r="8413" spans="1:22" ht="14.25" customHeight="1" x14ac:dyDescent="0.3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6">
        <v>27.86</v>
      </c>
      <c r="T8413" s="1">
        <v>7</v>
      </c>
      <c r="U8413" s="1">
        <v>0</v>
      </c>
      <c r="V8413" s="9">
        <v>9.1937999999999978</v>
      </c>
    </row>
    <row r="8414" spans="1:22" ht="14.25" customHeight="1" x14ac:dyDescent="0.3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6">
        <v>933.40800000000002</v>
      </c>
      <c r="T8414" s="1">
        <v>4</v>
      </c>
      <c r="U8414" s="1">
        <v>0.3</v>
      </c>
      <c r="V8414" s="9">
        <v>-173.34719999999999</v>
      </c>
    </row>
    <row r="8415" spans="1:22" ht="14.25" customHeight="1" x14ac:dyDescent="0.3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6">
        <v>51.840000000000011</v>
      </c>
      <c r="T8415" s="1">
        <v>10</v>
      </c>
      <c r="U8415" s="1">
        <v>0.2</v>
      </c>
      <c r="V8415" s="9">
        <v>18.143999999999998</v>
      </c>
    </row>
    <row r="8416" spans="1:22" ht="14.25" customHeight="1" x14ac:dyDescent="0.3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6">
        <v>165.60000000000002</v>
      </c>
      <c r="T8416" s="1">
        <v>3</v>
      </c>
      <c r="U8416" s="1">
        <v>0.2</v>
      </c>
      <c r="V8416" s="9">
        <v>-6.2100000000000151</v>
      </c>
    </row>
    <row r="8417" spans="1:22" ht="14.25" customHeight="1" x14ac:dyDescent="0.3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6">
        <v>106.32</v>
      </c>
      <c r="T8417" s="1">
        <v>3</v>
      </c>
      <c r="U8417" s="1">
        <v>0</v>
      </c>
      <c r="V8417" s="9">
        <v>49.970399999999991</v>
      </c>
    </row>
    <row r="8418" spans="1:22" ht="14.25" customHeight="1" x14ac:dyDescent="0.3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6">
        <v>147.91999999999999</v>
      </c>
      <c r="T8418" s="1">
        <v>5</v>
      </c>
      <c r="U8418" s="1">
        <v>0.2</v>
      </c>
      <c r="V8418" s="9">
        <v>46.224999999999987</v>
      </c>
    </row>
    <row r="8419" spans="1:22" ht="14.25" customHeight="1" x14ac:dyDescent="0.3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6">
        <v>104.28</v>
      </c>
      <c r="T8419" s="1">
        <v>3</v>
      </c>
      <c r="U8419" s="1">
        <v>0</v>
      </c>
      <c r="V8419" s="9">
        <v>26.069999999999993</v>
      </c>
    </row>
    <row r="8420" spans="1:22" ht="14.25" customHeight="1" x14ac:dyDescent="0.3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6">
        <v>286.85000000000002</v>
      </c>
      <c r="T8420" s="1">
        <v>1</v>
      </c>
      <c r="U8420" s="1">
        <v>0</v>
      </c>
      <c r="V8420" s="9">
        <v>63.106999999999999</v>
      </c>
    </row>
    <row r="8421" spans="1:22" ht="14.25" customHeight="1" x14ac:dyDescent="0.3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6">
        <v>66.959999999999994</v>
      </c>
      <c r="T8421" s="1">
        <v>4</v>
      </c>
      <c r="U8421" s="1">
        <v>0</v>
      </c>
      <c r="V8421" s="9">
        <v>2.6783999999999963</v>
      </c>
    </row>
    <row r="8422" spans="1:22" ht="14.25" customHeight="1" x14ac:dyDescent="0.3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6">
        <v>199.98</v>
      </c>
      <c r="T8422" s="1">
        <v>2</v>
      </c>
      <c r="U8422" s="1">
        <v>0</v>
      </c>
      <c r="V8422" s="9">
        <v>87.991200000000006</v>
      </c>
    </row>
    <row r="8423" spans="1:22" ht="14.25" customHeight="1" x14ac:dyDescent="0.3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6">
        <v>45</v>
      </c>
      <c r="T8423" s="1">
        <v>3</v>
      </c>
      <c r="U8423" s="1">
        <v>0</v>
      </c>
      <c r="V8423" s="9">
        <v>4.9500000000000011</v>
      </c>
    </row>
    <row r="8424" spans="1:22" ht="14.25" customHeight="1" x14ac:dyDescent="0.3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6">
        <v>17.899999999999999</v>
      </c>
      <c r="T8424" s="1">
        <v>5</v>
      </c>
      <c r="U8424" s="1">
        <v>0</v>
      </c>
      <c r="V8424" s="9">
        <v>8.7710000000000008</v>
      </c>
    </row>
    <row r="8425" spans="1:22" ht="14.25" customHeight="1" x14ac:dyDescent="0.3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6">
        <v>40.479999999999997</v>
      </c>
      <c r="T8425" s="1">
        <v>2</v>
      </c>
      <c r="U8425" s="1">
        <v>0</v>
      </c>
      <c r="V8425" s="9">
        <v>17.406400000000001</v>
      </c>
    </row>
    <row r="8426" spans="1:22" ht="14.25" customHeight="1" x14ac:dyDescent="0.3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6">
        <v>2154.9</v>
      </c>
      <c r="T8426" s="1">
        <v>5</v>
      </c>
      <c r="U8426" s="1">
        <v>0</v>
      </c>
      <c r="V8426" s="9">
        <v>129.29399999999987</v>
      </c>
    </row>
    <row r="8427" spans="1:22" ht="14.25" customHeight="1" x14ac:dyDescent="0.3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6">
        <v>18.432000000000002</v>
      </c>
      <c r="T8427" s="1">
        <v>8</v>
      </c>
      <c r="U8427" s="1">
        <v>0.7</v>
      </c>
      <c r="V8427" s="9">
        <v>-12.287999999999997</v>
      </c>
    </row>
    <row r="8428" spans="1:22" ht="14.25" customHeight="1" x14ac:dyDescent="0.3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6">
        <v>10.944000000000001</v>
      </c>
      <c r="T8428" s="1">
        <v>2</v>
      </c>
      <c r="U8428" s="1">
        <v>0.2</v>
      </c>
      <c r="V8428" s="9">
        <v>0.95759999999999978</v>
      </c>
    </row>
    <row r="8429" spans="1:22" ht="14.25" customHeight="1" x14ac:dyDescent="0.3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6">
        <v>4.3600000000000003</v>
      </c>
      <c r="T8429" s="1">
        <v>2</v>
      </c>
      <c r="U8429" s="1">
        <v>0</v>
      </c>
      <c r="V8429" s="9">
        <v>0.17439999999999944</v>
      </c>
    </row>
    <row r="8430" spans="1:22" ht="14.25" customHeight="1" x14ac:dyDescent="0.3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6">
        <v>62.352000000000004</v>
      </c>
      <c r="T8430" s="1">
        <v>6</v>
      </c>
      <c r="U8430" s="1">
        <v>0.2</v>
      </c>
      <c r="V8430" s="9">
        <v>-10.911600000000007</v>
      </c>
    </row>
    <row r="8431" spans="1:22" ht="14.25" customHeight="1" x14ac:dyDescent="0.3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6">
        <v>303.92</v>
      </c>
      <c r="T8431" s="1">
        <v>5</v>
      </c>
      <c r="U8431" s="1">
        <v>0.2</v>
      </c>
      <c r="V8431" s="9">
        <v>-30.392000000000024</v>
      </c>
    </row>
    <row r="8432" spans="1:22" ht="14.25" customHeight="1" x14ac:dyDescent="0.3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6">
        <v>129.30000000000001</v>
      </c>
      <c r="T8432" s="1">
        <v>2</v>
      </c>
      <c r="U8432" s="1">
        <v>0</v>
      </c>
      <c r="V8432" s="9">
        <v>6.4649999999999892</v>
      </c>
    </row>
    <row r="8433" spans="1:22" ht="14.25" customHeight="1" x14ac:dyDescent="0.3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6">
        <v>274.20000000000005</v>
      </c>
      <c r="T8433" s="1">
        <v>10</v>
      </c>
      <c r="U8433" s="1">
        <v>0</v>
      </c>
      <c r="V8433" s="9">
        <v>112.422</v>
      </c>
    </row>
    <row r="8434" spans="1:22" ht="14.25" customHeight="1" x14ac:dyDescent="0.3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6">
        <v>6.048</v>
      </c>
      <c r="T8434" s="1">
        <v>4</v>
      </c>
      <c r="U8434" s="1">
        <v>0.2</v>
      </c>
      <c r="V8434" s="9">
        <v>-1.3607999999999998</v>
      </c>
    </row>
    <row r="8435" spans="1:22" ht="14.25" customHeight="1" x14ac:dyDescent="0.3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6">
        <v>6.8480000000000008</v>
      </c>
      <c r="T8435" s="1">
        <v>2</v>
      </c>
      <c r="U8435" s="1">
        <v>0.2</v>
      </c>
      <c r="V8435" s="9">
        <v>2.1399999999999992</v>
      </c>
    </row>
    <row r="8436" spans="1:22" ht="14.25" customHeight="1" x14ac:dyDescent="0.3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6">
        <v>9.9600000000000009</v>
      </c>
      <c r="T8436" s="1">
        <v>5</v>
      </c>
      <c r="U8436" s="1">
        <v>0.6</v>
      </c>
      <c r="V8436" s="9">
        <v>-6.7230000000000008</v>
      </c>
    </row>
    <row r="8437" spans="1:22" ht="14.25" customHeight="1" x14ac:dyDescent="0.3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6">
        <v>8.5519999999999978</v>
      </c>
      <c r="T8437" s="1">
        <v>2</v>
      </c>
      <c r="U8437" s="1">
        <v>0.8</v>
      </c>
      <c r="V8437" s="9">
        <v>-13.683199999999999</v>
      </c>
    </row>
    <row r="8438" spans="1:22" ht="14.25" customHeight="1" x14ac:dyDescent="0.3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6">
        <v>45.584000000000003</v>
      </c>
      <c r="T8438" s="1">
        <v>11</v>
      </c>
      <c r="U8438" s="1">
        <v>0.2</v>
      </c>
      <c r="V8438" s="9">
        <v>16.524199999999997</v>
      </c>
    </row>
    <row r="8439" spans="1:22" ht="14.25" customHeight="1" x14ac:dyDescent="0.3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6">
        <v>25.488</v>
      </c>
      <c r="T8439" s="1">
        <v>2</v>
      </c>
      <c r="U8439" s="1">
        <v>0.2</v>
      </c>
      <c r="V8439" s="9">
        <v>4.4603999999999999</v>
      </c>
    </row>
    <row r="8440" spans="1:22" ht="14.25" customHeight="1" x14ac:dyDescent="0.3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6">
        <v>136.96</v>
      </c>
      <c r="T8440" s="1">
        <v>4</v>
      </c>
      <c r="U8440" s="1">
        <v>0.2</v>
      </c>
      <c r="V8440" s="9">
        <v>51.359999999999992</v>
      </c>
    </row>
    <row r="8441" spans="1:22" ht="14.25" customHeight="1" x14ac:dyDescent="0.3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6">
        <v>49.616000000000007</v>
      </c>
      <c r="T8441" s="1">
        <v>2</v>
      </c>
      <c r="U8441" s="1">
        <v>0.2</v>
      </c>
      <c r="V8441" s="9">
        <v>4.9615999999999989</v>
      </c>
    </row>
    <row r="8442" spans="1:22" ht="14.25" customHeight="1" x14ac:dyDescent="0.3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6">
        <v>10.584000000000001</v>
      </c>
      <c r="T8442" s="1">
        <v>3</v>
      </c>
      <c r="U8442" s="1">
        <v>0.2</v>
      </c>
      <c r="V8442" s="9">
        <v>3.4397999999999995</v>
      </c>
    </row>
    <row r="8443" spans="1:22" ht="14.25" customHeight="1" x14ac:dyDescent="0.3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6">
        <v>84.415999999999997</v>
      </c>
      <c r="T8443" s="1">
        <v>4</v>
      </c>
      <c r="U8443" s="1">
        <v>0.2</v>
      </c>
      <c r="V8443" s="9">
        <v>27.435199999999995</v>
      </c>
    </row>
    <row r="8444" spans="1:22" ht="14.25" customHeight="1" x14ac:dyDescent="0.3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6">
        <v>431.94</v>
      </c>
      <c r="T8444" s="1">
        <v>2</v>
      </c>
      <c r="U8444" s="1">
        <v>0.4</v>
      </c>
      <c r="V8444" s="9">
        <v>-71.990000000000009</v>
      </c>
    </row>
    <row r="8445" spans="1:22" ht="14.25" customHeight="1" x14ac:dyDescent="0.3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6">
        <v>2.0430000000000001</v>
      </c>
      <c r="T8445" s="1">
        <v>1</v>
      </c>
      <c r="U8445" s="1">
        <v>0.7</v>
      </c>
      <c r="V8445" s="9">
        <v>-1.4981999999999998</v>
      </c>
    </row>
    <row r="8446" spans="1:22" ht="14.25" customHeight="1" x14ac:dyDescent="0.3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6">
        <v>68.238</v>
      </c>
      <c r="T8446" s="1">
        <v>3</v>
      </c>
      <c r="U8446" s="1">
        <v>0.4</v>
      </c>
      <c r="V8446" s="9">
        <v>-12.510300000000008</v>
      </c>
    </row>
    <row r="8447" spans="1:22" ht="14.25" customHeight="1" x14ac:dyDescent="0.3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6">
        <v>240.744</v>
      </c>
      <c r="T8447" s="1">
        <v>4</v>
      </c>
      <c r="U8447" s="1">
        <v>0.3</v>
      </c>
      <c r="V8447" s="9">
        <v>-13.756799999999984</v>
      </c>
    </row>
    <row r="8448" spans="1:22" ht="14.25" customHeight="1" x14ac:dyDescent="0.3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6">
        <v>35</v>
      </c>
      <c r="T8448" s="1">
        <v>4</v>
      </c>
      <c r="U8448" s="1">
        <v>0</v>
      </c>
      <c r="V8448" s="9">
        <v>14.700000000000003</v>
      </c>
    </row>
    <row r="8449" spans="1:22" ht="14.25" customHeight="1" x14ac:dyDescent="0.3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6">
        <v>210.68</v>
      </c>
      <c r="T8449" s="1">
        <v>2</v>
      </c>
      <c r="U8449" s="1">
        <v>0</v>
      </c>
      <c r="V8449" s="9">
        <v>50.563199999999995</v>
      </c>
    </row>
    <row r="8450" spans="1:22" ht="14.25" customHeight="1" x14ac:dyDescent="0.3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6">
        <v>637.89599999999996</v>
      </c>
      <c r="T8450" s="1">
        <v>3</v>
      </c>
      <c r="U8450" s="1">
        <v>0.3</v>
      </c>
      <c r="V8450" s="9">
        <v>-127.57919999999996</v>
      </c>
    </row>
    <row r="8451" spans="1:22" ht="14.25" customHeight="1" x14ac:dyDescent="0.3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6">
        <v>43.44</v>
      </c>
      <c r="T8451" s="1">
        <v>8</v>
      </c>
      <c r="U8451" s="1">
        <v>0</v>
      </c>
      <c r="V8451" s="9">
        <v>21.285599999999999</v>
      </c>
    </row>
    <row r="8452" spans="1:22" ht="14.25" customHeight="1" x14ac:dyDescent="0.3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6">
        <v>2.2200000000000002</v>
      </c>
      <c r="T8452" s="1">
        <v>1</v>
      </c>
      <c r="U8452" s="1">
        <v>0</v>
      </c>
      <c r="V8452" s="9">
        <v>0.66599999999999993</v>
      </c>
    </row>
    <row r="8453" spans="1:22" ht="14.25" customHeight="1" x14ac:dyDescent="0.3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6">
        <v>1679.96</v>
      </c>
      <c r="T8453" s="1">
        <v>5</v>
      </c>
      <c r="U8453" s="1">
        <v>0.2</v>
      </c>
      <c r="V8453" s="9">
        <v>125.99700000000007</v>
      </c>
    </row>
    <row r="8454" spans="1:22" ht="14.25" customHeight="1" x14ac:dyDescent="0.3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6">
        <v>344.37199999999996</v>
      </c>
      <c r="T8454" s="1">
        <v>4</v>
      </c>
      <c r="U8454" s="1">
        <v>0.3</v>
      </c>
      <c r="V8454" s="9">
        <v>-93.472400000000022</v>
      </c>
    </row>
    <row r="8455" spans="1:22" ht="14.25" customHeight="1" x14ac:dyDescent="0.3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6">
        <v>1554.9360000000001</v>
      </c>
      <c r="T8455" s="1">
        <v>3</v>
      </c>
      <c r="U8455" s="1">
        <v>0.2</v>
      </c>
      <c r="V8455" s="9">
        <v>77.746800000000007</v>
      </c>
    </row>
    <row r="8456" spans="1:22" ht="14.25" customHeight="1" x14ac:dyDescent="0.3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6">
        <v>127.88</v>
      </c>
      <c r="T8456" s="1">
        <v>5</v>
      </c>
      <c r="U8456" s="1">
        <v>0.6</v>
      </c>
      <c r="V8456" s="9">
        <v>-67.137</v>
      </c>
    </row>
    <row r="8457" spans="1:22" ht="14.25" customHeight="1" x14ac:dyDescent="0.3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6">
        <v>222.38400000000001</v>
      </c>
      <c r="T8457" s="1">
        <v>2</v>
      </c>
      <c r="U8457" s="1">
        <v>0.2</v>
      </c>
      <c r="V8457" s="9">
        <v>22.238400000000013</v>
      </c>
    </row>
    <row r="8458" spans="1:22" ht="14.25" customHeight="1" x14ac:dyDescent="0.3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6">
        <v>106.869</v>
      </c>
      <c r="T8458" s="1">
        <v>3</v>
      </c>
      <c r="U8458" s="1">
        <v>0.3</v>
      </c>
      <c r="V8458" s="9">
        <v>-29.007299999999994</v>
      </c>
    </row>
    <row r="8459" spans="1:22" ht="14.25" customHeight="1" x14ac:dyDescent="0.3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6">
        <v>3.5639999999999992</v>
      </c>
      <c r="T8459" s="1">
        <v>3</v>
      </c>
      <c r="U8459" s="1">
        <v>0.8</v>
      </c>
      <c r="V8459" s="9">
        <v>-6.2370000000000019</v>
      </c>
    </row>
    <row r="8460" spans="1:22" ht="14.25" customHeight="1" x14ac:dyDescent="0.3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6">
        <v>25.679999999999993</v>
      </c>
      <c r="T8460" s="1">
        <v>3</v>
      </c>
      <c r="U8460" s="1">
        <v>0.8</v>
      </c>
      <c r="V8460" s="9">
        <v>-39.804000000000002</v>
      </c>
    </row>
    <row r="8461" spans="1:22" ht="14.25" customHeight="1" x14ac:dyDescent="0.3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6">
        <v>12.383999999999997</v>
      </c>
      <c r="T8461" s="1">
        <v>3</v>
      </c>
      <c r="U8461" s="1">
        <v>0.8</v>
      </c>
      <c r="V8461" s="9">
        <v>-19.814400000000003</v>
      </c>
    </row>
    <row r="8462" spans="1:22" ht="14.25" customHeight="1" x14ac:dyDescent="0.3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6">
        <v>25.299999999999997</v>
      </c>
      <c r="T8462" s="1">
        <v>5</v>
      </c>
      <c r="U8462" s="1">
        <v>0</v>
      </c>
      <c r="V8462" s="9">
        <v>11.890999999999998</v>
      </c>
    </row>
    <row r="8463" spans="1:22" ht="14.25" customHeight="1" x14ac:dyDescent="0.3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6">
        <v>95.94</v>
      </c>
      <c r="T8463" s="1">
        <v>3</v>
      </c>
      <c r="U8463" s="1">
        <v>0</v>
      </c>
      <c r="V8463" s="9">
        <v>9.5940000000000012</v>
      </c>
    </row>
    <row r="8464" spans="1:22" ht="14.25" customHeight="1" x14ac:dyDescent="0.3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6">
        <v>7.5</v>
      </c>
      <c r="T8464" s="1">
        <v>2</v>
      </c>
      <c r="U8464" s="1">
        <v>0</v>
      </c>
      <c r="V8464" s="9">
        <v>3.5999999999999996</v>
      </c>
    </row>
    <row r="8465" spans="1:22" ht="14.25" customHeight="1" x14ac:dyDescent="0.3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6">
        <v>302.37599999999998</v>
      </c>
      <c r="T8465" s="1">
        <v>3</v>
      </c>
      <c r="U8465" s="1">
        <v>0.2</v>
      </c>
      <c r="V8465" s="9">
        <v>22.678200000000018</v>
      </c>
    </row>
    <row r="8466" spans="1:22" ht="14.25" customHeight="1" x14ac:dyDescent="0.3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6">
        <v>46.688000000000002</v>
      </c>
      <c r="T8466" s="1">
        <v>4</v>
      </c>
      <c r="U8466" s="1">
        <v>0.2</v>
      </c>
      <c r="V8466" s="9">
        <v>-2.9180000000000028</v>
      </c>
    </row>
    <row r="8467" spans="1:22" ht="14.25" customHeight="1" x14ac:dyDescent="0.3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6">
        <v>17.940000000000001</v>
      </c>
      <c r="T8467" s="1">
        <v>3</v>
      </c>
      <c r="U8467" s="1">
        <v>0</v>
      </c>
      <c r="V8467" s="9">
        <v>3.0497999999999985</v>
      </c>
    </row>
    <row r="8468" spans="1:22" ht="14.25" customHeight="1" x14ac:dyDescent="0.3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6">
        <v>370.14</v>
      </c>
      <c r="T8468" s="1">
        <v>3</v>
      </c>
      <c r="U8468" s="1">
        <v>0</v>
      </c>
      <c r="V8468" s="9">
        <v>144.3546</v>
      </c>
    </row>
    <row r="8469" spans="1:22" ht="14.25" customHeight="1" x14ac:dyDescent="0.3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6">
        <v>8.9280000000000008</v>
      </c>
      <c r="T8469" s="1">
        <v>2</v>
      </c>
      <c r="U8469" s="1">
        <v>0.2</v>
      </c>
      <c r="V8469" s="9">
        <v>3.1247999999999996</v>
      </c>
    </row>
    <row r="8470" spans="1:22" ht="14.25" customHeight="1" x14ac:dyDescent="0.3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6">
        <v>2678.94</v>
      </c>
      <c r="T8470" s="1">
        <v>6</v>
      </c>
      <c r="U8470" s="1">
        <v>0</v>
      </c>
      <c r="V8470" s="9">
        <v>241.1046</v>
      </c>
    </row>
    <row r="8471" spans="1:22" ht="14.25" customHeight="1" x14ac:dyDescent="0.3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6">
        <v>387.13600000000002</v>
      </c>
      <c r="T8471" s="1">
        <v>4</v>
      </c>
      <c r="U8471" s="1">
        <v>0.2</v>
      </c>
      <c r="V8471" s="9">
        <v>-14.51760000000003</v>
      </c>
    </row>
    <row r="8472" spans="1:22" ht="14.25" customHeight="1" x14ac:dyDescent="0.3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6">
        <v>45.408000000000001</v>
      </c>
      <c r="T8472" s="1">
        <v>2</v>
      </c>
      <c r="U8472" s="1">
        <v>0.2</v>
      </c>
      <c r="V8472" s="9">
        <v>11.919599999999999</v>
      </c>
    </row>
    <row r="8473" spans="1:22" ht="14.25" customHeight="1" x14ac:dyDescent="0.3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6">
        <v>77.951999999999998</v>
      </c>
      <c r="T8473" s="1">
        <v>3</v>
      </c>
      <c r="U8473" s="1">
        <v>0.2</v>
      </c>
      <c r="V8473" s="9">
        <v>-11.692800000000005</v>
      </c>
    </row>
    <row r="8474" spans="1:22" ht="14.25" customHeight="1" x14ac:dyDescent="0.3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6">
        <v>3</v>
      </c>
      <c r="T8474" s="1">
        <v>1</v>
      </c>
      <c r="U8474" s="1">
        <v>0.2</v>
      </c>
      <c r="V8474" s="9">
        <v>1.0499999999999998</v>
      </c>
    </row>
    <row r="8475" spans="1:22" ht="14.25" customHeight="1" x14ac:dyDescent="0.3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6">
        <v>9.952</v>
      </c>
      <c r="T8475" s="1">
        <v>1</v>
      </c>
      <c r="U8475" s="1">
        <v>0.2</v>
      </c>
      <c r="V8475" s="9">
        <v>0.99520000000000008</v>
      </c>
    </row>
    <row r="8476" spans="1:22" ht="14.25" customHeight="1" x14ac:dyDescent="0.3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6">
        <v>37.896000000000001</v>
      </c>
      <c r="T8476" s="1">
        <v>4</v>
      </c>
      <c r="U8476" s="1">
        <v>0.7</v>
      </c>
      <c r="V8476" s="9">
        <v>-29.053600000000003</v>
      </c>
    </row>
    <row r="8477" spans="1:22" ht="14.25" customHeight="1" x14ac:dyDescent="0.3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6">
        <v>65.584000000000003</v>
      </c>
      <c r="T8477" s="1">
        <v>2</v>
      </c>
      <c r="U8477" s="1">
        <v>0.2</v>
      </c>
      <c r="V8477" s="9">
        <v>23.7742</v>
      </c>
    </row>
    <row r="8478" spans="1:22" ht="14.25" customHeight="1" x14ac:dyDescent="0.3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6">
        <v>44.783999999999999</v>
      </c>
      <c r="T8478" s="1">
        <v>1</v>
      </c>
      <c r="U8478" s="1">
        <v>0.2</v>
      </c>
      <c r="V8478" s="9">
        <v>16.234200000000001</v>
      </c>
    </row>
    <row r="8479" spans="1:22" ht="14.25" customHeight="1" x14ac:dyDescent="0.3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6">
        <v>1035.8</v>
      </c>
      <c r="T8479" s="1">
        <v>4</v>
      </c>
      <c r="U8479" s="1">
        <v>0</v>
      </c>
      <c r="V8479" s="9">
        <v>269.30799999999999</v>
      </c>
    </row>
    <row r="8480" spans="1:22" ht="14.25" customHeight="1" x14ac:dyDescent="0.3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6">
        <v>5.76</v>
      </c>
      <c r="T8480" s="1">
        <v>2</v>
      </c>
      <c r="U8480" s="1">
        <v>0</v>
      </c>
      <c r="V8480" s="9">
        <v>1.6703999999999999</v>
      </c>
    </row>
    <row r="8481" spans="1:22" ht="14.25" customHeight="1" x14ac:dyDescent="0.3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6">
        <v>19.98</v>
      </c>
      <c r="T8481" s="1">
        <v>2</v>
      </c>
      <c r="U8481" s="1">
        <v>0</v>
      </c>
      <c r="V8481" s="9">
        <v>8.9909999999999997</v>
      </c>
    </row>
    <row r="8482" spans="1:22" ht="14.25" customHeight="1" x14ac:dyDescent="0.3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6">
        <v>35.979999999999997</v>
      </c>
      <c r="T8482" s="1">
        <v>2</v>
      </c>
      <c r="U8482" s="1">
        <v>0</v>
      </c>
      <c r="V8482" s="9">
        <v>10.074400000000001</v>
      </c>
    </row>
    <row r="8483" spans="1:22" ht="14.25" customHeight="1" x14ac:dyDescent="0.3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6">
        <v>16.656000000000002</v>
      </c>
      <c r="T8483" s="1">
        <v>3</v>
      </c>
      <c r="U8483" s="1">
        <v>0.2</v>
      </c>
      <c r="V8483" s="9">
        <v>3.3311999999999999</v>
      </c>
    </row>
    <row r="8484" spans="1:22" ht="14.25" customHeight="1" x14ac:dyDescent="0.3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6">
        <v>20.7</v>
      </c>
      <c r="T8484" s="1">
        <v>2</v>
      </c>
      <c r="U8484" s="1">
        <v>0</v>
      </c>
      <c r="V8484" s="9">
        <v>9.9359999999999999</v>
      </c>
    </row>
    <row r="8485" spans="1:22" ht="14.25" customHeight="1" x14ac:dyDescent="0.3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6">
        <v>83.699999999999989</v>
      </c>
      <c r="T8485" s="1">
        <v>5</v>
      </c>
      <c r="U8485" s="1">
        <v>0</v>
      </c>
      <c r="V8485" s="9">
        <v>41.012999999999991</v>
      </c>
    </row>
    <row r="8486" spans="1:22" ht="14.25" customHeight="1" x14ac:dyDescent="0.3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6">
        <v>199.8</v>
      </c>
      <c r="T8486" s="1">
        <v>10</v>
      </c>
      <c r="U8486" s="1">
        <v>0</v>
      </c>
      <c r="V8486" s="9">
        <v>71.927999999999997</v>
      </c>
    </row>
    <row r="8487" spans="1:22" ht="14.25" customHeight="1" x14ac:dyDescent="0.3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6">
        <v>45.68</v>
      </c>
      <c r="T8487" s="1">
        <v>2</v>
      </c>
      <c r="U8487" s="1">
        <v>0</v>
      </c>
      <c r="V8487" s="9">
        <v>21.012799999999999</v>
      </c>
    </row>
    <row r="8488" spans="1:22" ht="14.25" customHeight="1" x14ac:dyDescent="0.3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6">
        <v>110.96</v>
      </c>
      <c r="T8488" s="1">
        <v>2</v>
      </c>
      <c r="U8488" s="1">
        <v>0</v>
      </c>
      <c r="V8488" s="9">
        <v>53.260799999999996</v>
      </c>
    </row>
    <row r="8489" spans="1:22" ht="14.25" customHeight="1" x14ac:dyDescent="0.3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6">
        <v>11.94</v>
      </c>
      <c r="T8489" s="1">
        <v>3</v>
      </c>
      <c r="U8489" s="1">
        <v>0</v>
      </c>
      <c r="V8489" s="9">
        <v>5.97</v>
      </c>
    </row>
    <row r="8490" spans="1:22" ht="14.25" customHeight="1" x14ac:dyDescent="0.3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6">
        <v>8749.9500000000007</v>
      </c>
      <c r="T8490" s="1">
        <v>5</v>
      </c>
      <c r="U8490" s="1">
        <v>0</v>
      </c>
      <c r="V8490" s="9">
        <v>2799.9839999999995</v>
      </c>
    </row>
    <row r="8491" spans="1:22" ht="14.25" customHeight="1" x14ac:dyDescent="0.3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6">
        <v>36.4</v>
      </c>
      <c r="T8491" s="1">
        <v>8</v>
      </c>
      <c r="U8491" s="1">
        <v>0</v>
      </c>
      <c r="V8491" s="9">
        <v>18.2</v>
      </c>
    </row>
    <row r="8492" spans="1:22" ht="14.25" customHeight="1" x14ac:dyDescent="0.3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6">
        <v>18.689999999999998</v>
      </c>
      <c r="T8492" s="1">
        <v>7</v>
      </c>
      <c r="U8492" s="1">
        <v>0</v>
      </c>
      <c r="V8492" s="9">
        <v>7.1021999999999998</v>
      </c>
    </row>
    <row r="8493" spans="1:22" ht="14.25" customHeight="1" x14ac:dyDescent="0.3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6">
        <v>5.9399999999999995</v>
      </c>
      <c r="T8493" s="1">
        <v>3</v>
      </c>
      <c r="U8493" s="1">
        <v>0</v>
      </c>
      <c r="V8493" s="9">
        <v>0.11880000000000024</v>
      </c>
    </row>
    <row r="8494" spans="1:22" ht="14.25" customHeight="1" x14ac:dyDescent="0.3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6">
        <v>60.736000000000004</v>
      </c>
      <c r="T8494" s="1">
        <v>8</v>
      </c>
      <c r="U8494" s="1">
        <v>0.2</v>
      </c>
      <c r="V8494" s="9">
        <v>20.4984</v>
      </c>
    </row>
    <row r="8495" spans="1:22" ht="14.25" customHeight="1" x14ac:dyDescent="0.3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6">
        <v>479.97600000000006</v>
      </c>
      <c r="T8495" s="1">
        <v>3</v>
      </c>
      <c r="U8495" s="1">
        <v>0.2</v>
      </c>
      <c r="V8495" s="9">
        <v>161.99189999999999</v>
      </c>
    </row>
    <row r="8496" spans="1:22" ht="14.25" customHeight="1" x14ac:dyDescent="0.3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6">
        <v>6.0799999999999983</v>
      </c>
      <c r="T8496" s="1">
        <v>1</v>
      </c>
      <c r="U8496" s="1">
        <v>0.8</v>
      </c>
      <c r="V8496" s="9">
        <v>-10.336000000000002</v>
      </c>
    </row>
    <row r="8497" spans="1:22" ht="14.25" customHeight="1" x14ac:dyDescent="0.3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6">
        <v>165.60000000000002</v>
      </c>
      <c r="T8497" s="1">
        <v>3</v>
      </c>
      <c r="U8497" s="1">
        <v>0.2</v>
      </c>
      <c r="V8497" s="9">
        <v>-6.2100000000000151</v>
      </c>
    </row>
    <row r="8498" spans="1:22" ht="14.25" customHeight="1" x14ac:dyDescent="0.3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6">
        <v>59.519999999999996</v>
      </c>
      <c r="T8498" s="1">
        <v>3</v>
      </c>
      <c r="U8498" s="1">
        <v>0</v>
      </c>
      <c r="V8498" s="9">
        <v>15.475200000000001</v>
      </c>
    </row>
    <row r="8499" spans="1:22" ht="14.25" customHeight="1" x14ac:dyDescent="0.3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6">
        <v>479.97</v>
      </c>
      <c r="T8499" s="1">
        <v>3</v>
      </c>
      <c r="U8499" s="1">
        <v>0</v>
      </c>
      <c r="V8499" s="9">
        <v>177.58890000000002</v>
      </c>
    </row>
    <row r="8500" spans="1:22" ht="14.25" customHeight="1" x14ac:dyDescent="0.3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6">
        <v>18.62</v>
      </c>
      <c r="T8500" s="1">
        <v>2</v>
      </c>
      <c r="U8500" s="1">
        <v>0</v>
      </c>
      <c r="V8500" s="9">
        <v>5.399799999999999</v>
      </c>
    </row>
    <row r="8501" spans="1:22" ht="14.25" customHeight="1" x14ac:dyDescent="0.3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6">
        <v>49.632000000000005</v>
      </c>
      <c r="T8501" s="1">
        <v>6</v>
      </c>
      <c r="U8501" s="1">
        <v>0.2</v>
      </c>
      <c r="V8501" s="9">
        <v>16.750799999999998</v>
      </c>
    </row>
    <row r="8502" spans="1:22" ht="14.25" customHeight="1" x14ac:dyDescent="0.3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6">
        <v>97.82</v>
      </c>
      <c r="T8502" s="1">
        <v>2</v>
      </c>
      <c r="U8502" s="1">
        <v>0</v>
      </c>
      <c r="V8502" s="9">
        <v>45.975399999999993</v>
      </c>
    </row>
    <row r="8503" spans="1:22" ht="14.25" customHeight="1" x14ac:dyDescent="0.3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6">
        <v>15.984000000000002</v>
      </c>
      <c r="T8503" s="1">
        <v>2</v>
      </c>
      <c r="U8503" s="1">
        <v>0.2</v>
      </c>
      <c r="V8503" s="9">
        <v>1.1988000000000003</v>
      </c>
    </row>
    <row r="8504" spans="1:22" ht="14.25" customHeight="1" x14ac:dyDescent="0.3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6">
        <v>184.75200000000001</v>
      </c>
      <c r="T8504" s="1">
        <v>3</v>
      </c>
      <c r="U8504" s="1">
        <v>0.2</v>
      </c>
      <c r="V8504" s="9">
        <v>-20.784600000000012</v>
      </c>
    </row>
    <row r="8505" spans="1:22" ht="14.25" customHeight="1" x14ac:dyDescent="0.3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6">
        <v>12.96</v>
      </c>
      <c r="T8505" s="1">
        <v>2</v>
      </c>
      <c r="U8505" s="1">
        <v>0</v>
      </c>
      <c r="V8505" s="9">
        <v>6.2208000000000006</v>
      </c>
    </row>
    <row r="8506" spans="1:22" ht="14.25" customHeight="1" x14ac:dyDescent="0.3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6">
        <v>366.74399999999997</v>
      </c>
      <c r="T8506" s="1">
        <v>4</v>
      </c>
      <c r="U8506" s="1">
        <v>0.3</v>
      </c>
      <c r="V8506" s="9">
        <v>-110.02320000000003</v>
      </c>
    </row>
    <row r="8507" spans="1:22" ht="14.25" customHeight="1" x14ac:dyDescent="0.3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6">
        <v>8.8559999999999981</v>
      </c>
      <c r="T8507" s="1">
        <v>9</v>
      </c>
      <c r="U8507" s="1">
        <v>0.8</v>
      </c>
      <c r="V8507" s="9">
        <v>-14.169600000000003</v>
      </c>
    </row>
    <row r="8508" spans="1:22" ht="14.25" customHeight="1" x14ac:dyDescent="0.3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6">
        <v>27.96</v>
      </c>
      <c r="T8508" s="1">
        <v>5</v>
      </c>
      <c r="U8508" s="1">
        <v>0.2</v>
      </c>
      <c r="V8508" s="9">
        <v>8.3880000000000035</v>
      </c>
    </row>
    <row r="8509" spans="1:22" ht="14.25" customHeight="1" x14ac:dyDescent="0.3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6">
        <v>146.352</v>
      </c>
      <c r="T8509" s="1">
        <v>3</v>
      </c>
      <c r="U8509" s="1">
        <v>0.2</v>
      </c>
      <c r="V8509" s="9">
        <v>49.393799999999992</v>
      </c>
    </row>
    <row r="8510" spans="1:22" ht="14.25" customHeight="1" x14ac:dyDescent="0.3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6">
        <v>175.23</v>
      </c>
      <c r="T8510" s="1">
        <v>11</v>
      </c>
      <c r="U8510" s="1">
        <v>0</v>
      </c>
      <c r="V8510" s="9">
        <v>61.330500000000001</v>
      </c>
    </row>
    <row r="8511" spans="1:22" ht="14.25" customHeight="1" x14ac:dyDescent="0.3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6">
        <v>125.99</v>
      </c>
      <c r="T8511" s="1">
        <v>1</v>
      </c>
      <c r="U8511" s="1">
        <v>0</v>
      </c>
      <c r="V8511" s="9">
        <v>31.497500000000002</v>
      </c>
    </row>
    <row r="8512" spans="1:22" ht="14.25" customHeight="1" x14ac:dyDescent="0.3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6">
        <v>23</v>
      </c>
      <c r="T8512" s="1">
        <v>2</v>
      </c>
      <c r="U8512" s="1">
        <v>0</v>
      </c>
      <c r="V8512" s="9">
        <v>10.35</v>
      </c>
    </row>
    <row r="8513" spans="1:22" ht="14.25" customHeight="1" x14ac:dyDescent="0.3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6">
        <v>25.584000000000003</v>
      </c>
      <c r="T8513" s="1">
        <v>2</v>
      </c>
      <c r="U8513" s="1">
        <v>0.2</v>
      </c>
      <c r="V8513" s="9">
        <v>8.9543999999999997</v>
      </c>
    </row>
    <row r="8514" spans="1:22" ht="14.25" customHeight="1" x14ac:dyDescent="0.3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6">
        <v>73.784000000000006</v>
      </c>
      <c r="T8514" s="1">
        <v>2</v>
      </c>
      <c r="U8514" s="1">
        <v>0.6</v>
      </c>
      <c r="V8514" s="9">
        <v>-77.473200000000006</v>
      </c>
    </row>
    <row r="8515" spans="1:22" ht="14.25" customHeight="1" x14ac:dyDescent="0.3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6">
        <v>20.736000000000004</v>
      </c>
      <c r="T8515" s="1">
        <v>4</v>
      </c>
      <c r="U8515" s="1">
        <v>0.2</v>
      </c>
      <c r="V8515" s="9">
        <v>7.2576000000000001</v>
      </c>
    </row>
    <row r="8516" spans="1:22" ht="14.25" customHeight="1" x14ac:dyDescent="0.3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6">
        <v>17.52</v>
      </c>
      <c r="T8516" s="1">
        <v>3</v>
      </c>
      <c r="U8516" s="1">
        <v>0</v>
      </c>
      <c r="V8516" s="9">
        <v>8.2343999999999991</v>
      </c>
    </row>
    <row r="8517" spans="1:22" ht="14.25" customHeight="1" x14ac:dyDescent="0.3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6">
        <v>35.76</v>
      </c>
      <c r="T8517" s="1">
        <v>12</v>
      </c>
      <c r="U8517" s="1">
        <v>0</v>
      </c>
      <c r="V8517" s="9">
        <v>10.0128</v>
      </c>
    </row>
    <row r="8518" spans="1:22" ht="14.25" customHeight="1" x14ac:dyDescent="0.3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6">
        <v>3.64</v>
      </c>
      <c r="T8518" s="1">
        <v>2</v>
      </c>
      <c r="U8518" s="1">
        <v>0</v>
      </c>
      <c r="V8518" s="9">
        <v>0.98280000000000012</v>
      </c>
    </row>
    <row r="8519" spans="1:22" ht="14.25" customHeight="1" x14ac:dyDescent="0.3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6">
        <v>30.336000000000006</v>
      </c>
      <c r="T8519" s="1">
        <v>6</v>
      </c>
      <c r="U8519" s="1">
        <v>0.6</v>
      </c>
      <c r="V8519" s="9">
        <v>-17.443199999999997</v>
      </c>
    </row>
    <row r="8520" spans="1:22" ht="14.25" customHeight="1" x14ac:dyDescent="0.3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6">
        <v>12.99</v>
      </c>
      <c r="T8520" s="1">
        <v>1</v>
      </c>
      <c r="U8520" s="1">
        <v>0</v>
      </c>
      <c r="V8520" s="9">
        <v>1.5587999999999997</v>
      </c>
    </row>
    <row r="8521" spans="1:22" ht="14.25" customHeight="1" x14ac:dyDescent="0.3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6">
        <v>182.22</v>
      </c>
      <c r="T8521" s="1">
        <v>3</v>
      </c>
      <c r="U8521" s="1">
        <v>0</v>
      </c>
      <c r="V8521" s="9">
        <v>45.555000000000007</v>
      </c>
    </row>
    <row r="8522" spans="1:22" ht="14.25" customHeight="1" x14ac:dyDescent="0.3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6">
        <v>302.94</v>
      </c>
      <c r="T8522" s="1">
        <v>3</v>
      </c>
      <c r="U8522" s="1">
        <v>0</v>
      </c>
      <c r="V8522" s="9">
        <v>18.176399999999973</v>
      </c>
    </row>
    <row r="8523" spans="1:22" ht="14.25" customHeight="1" x14ac:dyDescent="0.3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6">
        <v>54.992000000000004</v>
      </c>
      <c r="T8523" s="1">
        <v>14</v>
      </c>
      <c r="U8523" s="1">
        <v>0.2</v>
      </c>
      <c r="V8523" s="9">
        <v>8.9361999999999959</v>
      </c>
    </row>
    <row r="8524" spans="1:22" ht="14.25" customHeight="1" x14ac:dyDescent="0.3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6">
        <v>12.99</v>
      </c>
      <c r="T8524" s="1">
        <v>1</v>
      </c>
      <c r="U8524" s="1">
        <v>0</v>
      </c>
      <c r="V8524" s="9">
        <v>0.25980000000000025</v>
      </c>
    </row>
    <row r="8525" spans="1:22" ht="14.25" customHeight="1" x14ac:dyDescent="0.3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6">
        <v>55.86</v>
      </c>
      <c r="T8525" s="1">
        <v>7</v>
      </c>
      <c r="U8525" s="1">
        <v>0</v>
      </c>
      <c r="V8525" s="9">
        <v>27.93</v>
      </c>
    </row>
    <row r="8526" spans="1:22" ht="14.25" customHeight="1" x14ac:dyDescent="0.3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6">
        <v>44.375999999999998</v>
      </c>
      <c r="T8526" s="1">
        <v>2</v>
      </c>
      <c r="U8526" s="1">
        <v>0.4</v>
      </c>
      <c r="V8526" s="9">
        <v>-7.3960000000000043</v>
      </c>
    </row>
    <row r="8527" spans="1:22" ht="14.25" customHeight="1" x14ac:dyDescent="0.3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6">
        <v>51.264000000000003</v>
      </c>
      <c r="T8527" s="1">
        <v>6</v>
      </c>
      <c r="U8527" s="1">
        <v>0.2</v>
      </c>
      <c r="V8527" s="9">
        <v>7.6895999999999933</v>
      </c>
    </row>
    <row r="8528" spans="1:22" ht="14.25" customHeight="1" x14ac:dyDescent="0.3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6">
        <v>5.1930000000000005</v>
      </c>
      <c r="T8528" s="1">
        <v>3</v>
      </c>
      <c r="U8528" s="1">
        <v>0.7</v>
      </c>
      <c r="V8528" s="9">
        <v>-3.4619999999999997</v>
      </c>
    </row>
    <row r="8529" spans="1:22" ht="14.25" customHeight="1" x14ac:dyDescent="0.3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6">
        <v>159.98400000000001</v>
      </c>
      <c r="T8529" s="1">
        <v>2</v>
      </c>
      <c r="U8529" s="1">
        <v>0.2</v>
      </c>
      <c r="V8529" s="9">
        <v>43.995600000000003</v>
      </c>
    </row>
    <row r="8530" spans="1:22" ht="14.25" customHeight="1" x14ac:dyDescent="0.3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6">
        <v>54.224000000000004</v>
      </c>
      <c r="T8530" s="1">
        <v>2</v>
      </c>
      <c r="U8530" s="1">
        <v>0.2</v>
      </c>
      <c r="V8530" s="9">
        <v>3.3889999999999993</v>
      </c>
    </row>
    <row r="8531" spans="1:22" ht="14.25" customHeight="1" x14ac:dyDescent="0.3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6">
        <v>241.42399999999998</v>
      </c>
      <c r="T8531" s="1">
        <v>2</v>
      </c>
      <c r="U8531" s="1">
        <v>0.2</v>
      </c>
      <c r="V8531" s="9">
        <v>-36.213599999999985</v>
      </c>
    </row>
    <row r="8532" spans="1:22" ht="14.25" customHeight="1" x14ac:dyDescent="0.3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6">
        <v>33.36</v>
      </c>
      <c r="T8532" s="1">
        <v>4</v>
      </c>
      <c r="U8532" s="1">
        <v>0</v>
      </c>
      <c r="V8532" s="9">
        <v>16.68</v>
      </c>
    </row>
    <row r="8533" spans="1:22" ht="14.25" customHeight="1" x14ac:dyDescent="0.3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6">
        <v>13.76</v>
      </c>
      <c r="T8533" s="1">
        <v>2</v>
      </c>
      <c r="U8533" s="1">
        <v>0</v>
      </c>
      <c r="V8533" s="9">
        <v>6.3295999999999992</v>
      </c>
    </row>
    <row r="8534" spans="1:22" ht="14.25" customHeight="1" x14ac:dyDescent="0.3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6">
        <v>496.86</v>
      </c>
      <c r="T8534" s="1">
        <v>7</v>
      </c>
      <c r="U8534" s="1">
        <v>0</v>
      </c>
      <c r="V8534" s="9">
        <v>24.842999999999947</v>
      </c>
    </row>
    <row r="8535" spans="1:22" ht="14.25" customHeight="1" x14ac:dyDescent="0.3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6">
        <v>389.97</v>
      </c>
      <c r="T8535" s="1">
        <v>3</v>
      </c>
      <c r="U8535" s="1">
        <v>0</v>
      </c>
      <c r="V8535" s="9">
        <v>35.097300000000004</v>
      </c>
    </row>
    <row r="8536" spans="1:22" ht="14.25" customHeight="1" x14ac:dyDescent="0.3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6">
        <v>9.82</v>
      </c>
      <c r="T8536" s="1">
        <v>2</v>
      </c>
      <c r="U8536" s="1">
        <v>0</v>
      </c>
      <c r="V8536" s="9">
        <v>4.8117999999999999</v>
      </c>
    </row>
    <row r="8537" spans="1:22" ht="14.25" customHeight="1" x14ac:dyDescent="0.3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6">
        <v>56.400000000000006</v>
      </c>
      <c r="T8537" s="1">
        <v>3</v>
      </c>
      <c r="U8537" s="1">
        <v>0</v>
      </c>
      <c r="V8537" s="9">
        <v>3.3840000000000003</v>
      </c>
    </row>
    <row r="8538" spans="1:22" ht="14.25" customHeight="1" x14ac:dyDescent="0.3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6">
        <v>18.312000000000001</v>
      </c>
      <c r="T8538" s="1">
        <v>4</v>
      </c>
      <c r="U8538" s="1">
        <v>0.7</v>
      </c>
      <c r="V8538" s="9">
        <v>-12.207999999999995</v>
      </c>
    </row>
    <row r="8539" spans="1:22" ht="14.25" customHeight="1" x14ac:dyDescent="0.3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6">
        <v>25.920000000000005</v>
      </c>
      <c r="T8539" s="1">
        <v>5</v>
      </c>
      <c r="U8539" s="1">
        <v>0.2</v>
      </c>
      <c r="V8539" s="9">
        <v>9.0719999999999992</v>
      </c>
    </row>
    <row r="8540" spans="1:22" ht="14.25" customHeight="1" x14ac:dyDescent="0.3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6">
        <v>8.016</v>
      </c>
      <c r="T8540" s="1">
        <v>3</v>
      </c>
      <c r="U8540" s="1">
        <v>0.2</v>
      </c>
      <c r="V8540" s="9">
        <v>1.0019999999999993</v>
      </c>
    </row>
    <row r="8541" spans="1:22" ht="14.25" customHeight="1" x14ac:dyDescent="0.3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6">
        <v>479.98400000000004</v>
      </c>
      <c r="T8541" s="1">
        <v>2</v>
      </c>
      <c r="U8541" s="1">
        <v>0.2</v>
      </c>
      <c r="V8541" s="9">
        <v>59.997999999999962</v>
      </c>
    </row>
    <row r="8542" spans="1:22" ht="14.25" customHeight="1" x14ac:dyDescent="0.3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6">
        <v>30.84</v>
      </c>
      <c r="T8542" s="1">
        <v>5</v>
      </c>
      <c r="U8542" s="1">
        <v>0.2</v>
      </c>
      <c r="V8542" s="9">
        <v>9.6374999999999993</v>
      </c>
    </row>
    <row r="8543" spans="1:22" ht="14.25" customHeight="1" x14ac:dyDescent="0.3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6">
        <v>33.568000000000005</v>
      </c>
      <c r="T8543" s="1">
        <v>2</v>
      </c>
      <c r="U8543" s="1">
        <v>0.2</v>
      </c>
      <c r="V8543" s="9">
        <v>1.6783999999999981</v>
      </c>
    </row>
    <row r="8544" spans="1:22" ht="14.25" customHeight="1" x14ac:dyDescent="0.3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6">
        <v>422.62499999999994</v>
      </c>
      <c r="T8544" s="1">
        <v>7</v>
      </c>
      <c r="U8544" s="1">
        <v>0.3</v>
      </c>
      <c r="V8544" s="9">
        <v>0</v>
      </c>
    </row>
    <row r="8545" spans="1:22" ht="14.25" customHeight="1" x14ac:dyDescent="0.3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6">
        <v>199.98</v>
      </c>
      <c r="T8545" s="1">
        <v>2</v>
      </c>
      <c r="U8545" s="1">
        <v>0</v>
      </c>
      <c r="V8545" s="9">
        <v>83.991600000000005</v>
      </c>
    </row>
    <row r="8546" spans="1:22" ht="14.25" customHeight="1" x14ac:dyDescent="0.3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6">
        <v>20.239999999999998</v>
      </c>
      <c r="T8546" s="1">
        <v>1</v>
      </c>
      <c r="U8546" s="1">
        <v>0</v>
      </c>
      <c r="V8546" s="9">
        <v>8.7032000000000007</v>
      </c>
    </row>
    <row r="8547" spans="1:22" ht="14.25" customHeight="1" x14ac:dyDescent="0.3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6">
        <v>39.92</v>
      </c>
      <c r="T8547" s="1">
        <v>4</v>
      </c>
      <c r="U8547" s="1">
        <v>0</v>
      </c>
      <c r="V8547" s="9">
        <v>11.177600000000002</v>
      </c>
    </row>
    <row r="8548" spans="1:22" ht="14.25" customHeight="1" x14ac:dyDescent="0.3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6">
        <v>32.54</v>
      </c>
      <c r="T8548" s="1">
        <v>2</v>
      </c>
      <c r="U8548" s="1">
        <v>0</v>
      </c>
      <c r="V8548" s="9">
        <v>15.944599999999998</v>
      </c>
    </row>
    <row r="8549" spans="1:22" ht="14.25" customHeight="1" x14ac:dyDescent="0.3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6">
        <v>39</v>
      </c>
      <c r="T8549" s="1">
        <v>3</v>
      </c>
      <c r="U8549" s="1">
        <v>0</v>
      </c>
      <c r="V8549" s="9">
        <v>17.549999999999997</v>
      </c>
    </row>
    <row r="8550" spans="1:22" ht="14.25" customHeight="1" x14ac:dyDescent="0.3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6">
        <v>12.6</v>
      </c>
      <c r="T8550" s="1">
        <v>4</v>
      </c>
      <c r="U8550" s="1">
        <v>0</v>
      </c>
      <c r="V8550" s="9">
        <v>6.048</v>
      </c>
    </row>
    <row r="8551" spans="1:22" ht="14.25" customHeight="1" x14ac:dyDescent="0.3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6">
        <v>24.64</v>
      </c>
      <c r="T8551" s="1">
        <v>4</v>
      </c>
      <c r="U8551" s="1">
        <v>0.2</v>
      </c>
      <c r="V8551" s="9">
        <v>4.0039999999999978</v>
      </c>
    </row>
    <row r="8552" spans="1:22" ht="14.25" customHeight="1" x14ac:dyDescent="0.3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6">
        <v>6.2640000000000002</v>
      </c>
      <c r="T8552" s="1">
        <v>3</v>
      </c>
      <c r="U8552" s="1">
        <v>0.2</v>
      </c>
      <c r="V8552" s="9">
        <v>2.0358000000000001</v>
      </c>
    </row>
    <row r="8553" spans="1:22" ht="14.25" customHeight="1" x14ac:dyDescent="0.3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6">
        <v>14.432</v>
      </c>
      <c r="T8553" s="1">
        <v>4</v>
      </c>
      <c r="U8553" s="1">
        <v>0.2</v>
      </c>
      <c r="V8553" s="9">
        <v>3.4276000000000004</v>
      </c>
    </row>
    <row r="8554" spans="1:22" ht="14.25" customHeight="1" x14ac:dyDescent="0.3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6">
        <v>719.97600000000011</v>
      </c>
      <c r="T8554" s="1">
        <v>3</v>
      </c>
      <c r="U8554" s="1">
        <v>0.2</v>
      </c>
      <c r="V8554" s="9">
        <v>134.99549999999999</v>
      </c>
    </row>
    <row r="8555" spans="1:22" ht="14.25" customHeight="1" x14ac:dyDescent="0.3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6">
        <v>239.92</v>
      </c>
      <c r="T8555" s="1">
        <v>8</v>
      </c>
      <c r="U8555" s="1">
        <v>0</v>
      </c>
      <c r="V8555" s="9">
        <v>23.99199999999999</v>
      </c>
    </row>
    <row r="8556" spans="1:22" ht="14.25" customHeight="1" x14ac:dyDescent="0.3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6">
        <v>1056.8599999999999</v>
      </c>
      <c r="T8556" s="1">
        <v>7</v>
      </c>
      <c r="U8556" s="1">
        <v>0</v>
      </c>
      <c r="V8556" s="9">
        <v>158.52899999999994</v>
      </c>
    </row>
    <row r="8557" spans="1:22" ht="14.25" customHeight="1" x14ac:dyDescent="0.3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6">
        <v>447.94399999999996</v>
      </c>
      <c r="T8557" s="1">
        <v>7</v>
      </c>
      <c r="U8557" s="1">
        <v>0.2</v>
      </c>
      <c r="V8557" s="9">
        <v>89.588799999999992</v>
      </c>
    </row>
    <row r="8558" spans="1:22" ht="14.25" customHeight="1" x14ac:dyDescent="0.3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6">
        <v>150.40799999999999</v>
      </c>
      <c r="T8558" s="1">
        <v>9</v>
      </c>
      <c r="U8558" s="1">
        <v>0.2</v>
      </c>
      <c r="V8558" s="9">
        <v>-33.841799999999999</v>
      </c>
    </row>
    <row r="8559" spans="1:22" ht="14.25" customHeight="1" x14ac:dyDescent="0.3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6">
        <v>453.57600000000002</v>
      </c>
      <c r="T8559" s="1">
        <v>3</v>
      </c>
      <c r="U8559" s="1">
        <v>0.2</v>
      </c>
      <c r="V8559" s="9">
        <v>39.687899999999985</v>
      </c>
    </row>
    <row r="8560" spans="1:22" ht="14.25" customHeight="1" x14ac:dyDescent="0.3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6">
        <v>45.36</v>
      </c>
      <c r="T8560" s="1">
        <v>9</v>
      </c>
      <c r="U8560" s="1">
        <v>0.2</v>
      </c>
      <c r="V8560" s="9">
        <v>14.741999999999997</v>
      </c>
    </row>
    <row r="8561" spans="1:22" ht="14.25" customHeight="1" x14ac:dyDescent="0.3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6">
        <v>287.88</v>
      </c>
      <c r="T8561" s="1">
        <v>3</v>
      </c>
      <c r="U8561" s="1">
        <v>0.2</v>
      </c>
      <c r="V8561" s="9">
        <v>35.984999999999999</v>
      </c>
    </row>
    <row r="8562" spans="1:22" ht="14.25" customHeight="1" x14ac:dyDescent="0.3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6">
        <v>131.88000000000002</v>
      </c>
      <c r="T8562" s="1">
        <v>3</v>
      </c>
      <c r="U8562" s="1">
        <v>0.2</v>
      </c>
      <c r="V8562" s="9">
        <v>14.836499999999987</v>
      </c>
    </row>
    <row r="8563" spans="1:22" ht="14.25" customHeight="1" x14ac:dyDescent="0.3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6">
        <v>2.3280000000000003</v>
      </c>
      <c r="T8563" s="1">
        <v>2</v>
      </c>
      <c r="U8563" s="1">
        <v>0.6</v>
      </c>
      <c r="V8563" s="9">
        <v>-0.75660000000000016</v>
      </c>
    </row>
    <row r="8564" spans="1:22" ht="14.25" customHeight="1" x14ac:dyDescent="0.3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6">
        <v>1454.9</v>
      </c>
      <c r="T8564" s="1">
        <v>5</v>
      </c>
      <c r="U8564" s="1">
        <v>0</v>
      </c>
      <c r="V8564" s="9">
        <v>378.274</v>
      </c>
    </row>
    <row r="8565" spans="1:22" ht="14.25" customHeight="1" x14ac:dyDescent="0.3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6">
        <v>4.8420000000000005</v>
      </c>
      <c r="T8565" s="1">
        <v>3</v>
      </c>
      <c r="U8565" s="1">
        <v>0.7</v>
      </c>
      <c r="V8565" s="9">
        <v>-3.5507999999999988</v>
      </c>
    </row>
    <row r="8566" spans="1:22" ht="14.25" customHeight="1" x14ac:dyDescent="0.3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6">
        <v>220.70400000000001</v>
      </c>
      <c r="T8566" s="1">
        <v>6</v>
      </c>
      <c r="U8566" s="1">
        <v>0.2</v>
      </c>
      <c r="V8566" s="9">
        <v>-8.2764000000000379</v>
      </c>
    </row>
    <row r="8567" spans="1:22" ht="14.25" customHeight="1" x14ac:dyDescent="0.3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6">
        <v>67.176000000000002</v>
      </c>
      <c r="T8567" s="1">
        <v>3</v>
      </c>
      <c r="U8567" s="1">
        <v>0.2</v>
      </c>
      <c r="V8567" s="9">
        <v>6.7175999999999974</v>
      </c>
    </row>
    <row r="8568" spans="1:22" ht="14.25" customHeight="1" x14ac:dyDescent="0.3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6">
        <v>15.231999999999999</v>
      </c>
      <c r="T8568" s="1">
        <v>4</v>
      </c>
      <c r="U8568" s="1">
        <v>0.2</v>
      </c>
      <c r="V8568" s="9">
        <v>5.5215999999999994</v>
      </c>
    </row>
    <row r="8569" spans="1:22" ht="14.25" customHeight="1" x14ac:dyDescent="0.3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6">
        <v>31.104000000000006</v>
      </c>
      <c r="T8569" s="1">
        <v>6</v>
      </c>
      <c r="U8569" s="1">
        <v>0.2</v>
      </c>
      <c r="V8569" s="9">
        <v>10.8864</v>
      </c>
    </row>
    <row r="8570" spans="1:22" ht="14.25" customHeight="1" x14ac:dyDescent="0.3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6">
        <v>968.74400000000014</v>
      </c>
      <c r="T8570" s="1">
        <v>7</v>
      </c>
      <c r="U8570" s="1">
        <v>0.2</v>
      </c>
      <c r="V8570" s="9">
        <v>314.84180000000003</v>
      </c>
    </row>
    <row r="8571" spans="1:22" ht="14.25" customHeight="1" x14ac:dyDescent="0.3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6">
        <v>222.35199999999998</v>
      </c>
      <c r="T8571" s="1">
        <v>13</v>
      </c>
      <c r="U8571" s="1">
        <v>0.2</v>
      </c>
      <c r="V8571" s="9">
        <v>77.823200000000014</v>
      </c>
    </row>
    <row r="8572" spans="1:22" ht="14.25" customHeight="1" x14ac:dyDescent="0.3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6">
        <v>479.98400000000004</v>
      </c>
      <c r="T8572" s="1">
        <v>2</v>
      </c>
      <c r="U8572" s="1">
        <v>0.2</v>
      </c>
      <c r="V8572" s="9">
        <v>89.996999999999986</v>
      </c>
    </row>
    <row r="8573" spans="1:22" ht="14.25" customHeight="1" x14ac:dyDescent="0.3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6">
        <v>10.272000000000002</v>
      </c>
      <c r="T8573" s="1">
        <v>3</v>
      </c>
      <c r="U8573" s="1">
        <v>0.2</v>
      </c>
      <c r="V8573" s="9">
        <v>3.2099999999999982</v>
      </c>
    </row>
    <row r="8574" spans="1:22" ht="14.25" customHeight="1" x14ac:dyDescent="0.3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6">
        <v>998.84999999999991</v>
      </c>
      <c r="T8574" s="1">
        <v>5</v>
      </c>
      <c r="U8574" s="1">
        <v>0.4</v>
      </c>
      <c r="V8574" s="9">
        <v>-199.7700000000001</v>
      </c>
    </row>
    <row r="8575" spans="1:22" ht="14.25" customHeight="1" x14ac:dyDescent="0.3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6">
        <v>24.56</v>
      </c>
      <c r="T8575" s="1">
        <v>2</v>
      </c>
      <c r="U8575" s="1">
        <v>0</v>
      </c>
      <c r="V8575" s="9">
        <v>11.543199999999999</v>
      </c>
    </row>
    <row r="8576" spans="1:22" ht="14.25" customHeight="1" x14ac:dyDescent="0.3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6">
        <v>5.67</v>
      </c>
      <c r="T8576" s="1">
        <v>3</v>
      </c>
      <c r="U8576" s="1">
        <v>0</v>
      </c>
      <c r="V8576" s="9">
        <v>0.11340000000000017</v>
      </c>
    </row>
    <row r="8577" spans="1:22" ht="14.25" customHeight="1" x14ac:dyDescent="0.3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6">
        <v>14.336000000000002</v>
      </c>
      <c r="T8577" s="1">
        <v>4</v>
      </c>
      <c r="U8577" s="1">
        <v>0.2</v>
      </c>
      <c r="V8577" s="9">
        <v>0.89599999999999991</v>
      </c>
    </row>
    <row r="8578" spans="1:22" ht="14.25" customHeight="1" x14ac:dyDescent="0.3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6">
        <v>102.3</v>
      </c>
      <c r="T8578" s="1">
        <v>1</v>
      </c>
      <c r="U8578" s="1">
        <v>0</v>
      </c>
      <c r="V8578" s="9">
        <v>26.597999999999999</v>
      </c>
    </row>
    <row r="8579" spans="1:22" ht="14.25" customHeight="1" x14ac:dyDescent="0.3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6">
        <v>607.52</v>
      </c>
      <c r="T8579" s="1">
        <v>2</v>
      </c>
      <c r="U8579" s="1">
        <v>0</v>
      </c>
      <c r="V8579" s="9">
        <v>97.203200000000038</v>
      </c>
    </row>
    <row r="8580" spans="1:22" ht="14.25" customHeight="1" x14ac:dyDescent="0.3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6">
        <v>31.16</v>
      </c>
      <c r="T8580" s="1">
        <v>2</v>
      </c>
      <c r="U8580" s="1">
        <v>0</v>
      </c>
      <c r="V8580" s="9">
        <v>7.7899999999999991</v>
      </c>
    </row>
    <row r="8581" spans="1:22" ht="14.25" customHeight="1" x14ac:dyDescent="0.3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6">
        <v>2.61</v>
      </c>
      <c r="T8581" s="1">
        <v>1</v>
      </c>
      <c r="U8581" s="1">
        <v>0</v>
      </c>
      <c r="V8581" s="9">
        <v>1.2005999999999999</v>
      </c>
    </row>
    <row r="8582" spans="1:22" ht="14.25" customHeight="1" x14ac:dyDescent="0.3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6">
        <v>10.332000000000001</v>
      </c>
      <c r="T8582" s="1">
        <v>3</v>
      </c>
      <c r="U8582" s="1">
        <v>0.6</v>
      </c>
      <c r="V8582" s="9">
        <v>-5.9408999999999992</v>
      </c>
    </row>
    <row r="8583" spans="1:22" ht="14.25" customHeight="1" x14ac:dyDescent="0.3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6">
        <v>10.368000000000002</v>
      </c>
      <c r="T8583" s="1">
        <v>2</v>
      </c>
      <c r="U8583" s="1">
        <v>0.2</v>
      </c>
      <c r="V8583" s="9">
        <v>3.6288</v>
      </c>
    </row>
    <row r="8584" spans="1:22" ht="14.25" customHeight="1" x14ac:dyDescent="0.3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6">
        <v>20.784000000000002</v>
      </c>
      <c r="T8584" s="1">
        <v>2</v>
      </c>
      <c r="U8584" s="1">
        <v>0.2</v>
      </c>
      <c r="V8584" s="9">
        <v>-3.6372000000000027</v>
      </c>
    </row>
    <row r="8585" spans="1:22" ht="14.25" customHeight="1" x14ac:dyDescent="0.3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6">
        <v>66.959999999999994</v>
      </c>
      <c r="T8585" s="1">
        <v>5</v>
      </c>
      <c r="U8585" s="1">
        <v>0.2</v>
      </c>
      <c r="V8585" s="9">
        <v>-13.392000000000003</v>
      </c>
    </row>
    <row r="8586" spans="1:22" ht="14.25" customHeight="1" x14ac:dyDescent="0.3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6">
        <v>17.248000000000001</v>
      </c>
      <c r="T8586" s="1">
        <v>2</v>
      </c>
      <c r="U8586" s="1">
        <v>0.2</v>
      </c>
      <c r="V8586" s="9">
        <v>6.0367999999999986</v>
      </c>
    </row>
    <row r="8587" spans="1:22" ht="14.25" customHeight="1" x14ac:dyDescent="0.3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6">
        <v>11.088000000000003</v>
      </c>
      <c r="T8587" s="1">
        <v>7</v>
      </c>
      <c r="U8587" s="1">
        <v>0.7</v>
      </c>
      <c r="V8587" s="9">
        <v>-8.1311999999999998</v>
      </c>
    </row>
    <row r="8588" spans="1:22" ht="14.25" customHeight="1" x14ac:dyDescent="0.3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6">
        <v>1287.45</v>
      </c>
      <c r="T8588" s="1">
        <v>5</v>
      </c>
      <c r="U8588" s="1">
        <v>0</v>
      </c>
      <c r="V8588" s="9">
        <v>244.61549999999988</v>
      </c>
    </row>
    <row r="8589" spans="1:22" ht="14.25" customHeight="1" x14ac:dyDescent="0.3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6">
        <v>168.1</v>
      </c>
      <c r="T8589" s="1">
        <v>5</v>
      </c>
      <c r="U8589" s="1">
        <v>0</v>
      </c>
      <c r="V8589" s="9">
        <v>43.705999999999996</v>
      </c>
    </row>
    <row r="8590" spans="1:22" ht="14.25" customHeight="1" x14ac:dyDescent="0.3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6">
        <v>51.967999999999996</v>
      </c>
      <c r="T8590" s="1">
        <v>2</v>
      </c>
      <c r="U8590" s="1">
        <v>0.2</v>
      </c>
      <c r="V8590" s="9">
        <v>-10.393600000000001</v>
      </c>
    </row>
    <row r="8591" spans="1:22" ht="14.25" customHeight="1" x14ac:dyDescent="0.3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6">
        <v>4.7679999999999998</v>
      </c>
      <c r="T8591" s="1">
        <v>2</v>
      </c>
      <c r="U8591" s="1">
        <v>0.2</v>
      </c>
      <c r="V8591" s="9">
        <v>0.47680000000000011</v>
      </c>
    </row>
    <row r="8592" spans="1:22" ht="14.25" customHeight="1" x14ac:dyDescent="0.3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6">
        <v>7.98</v>
      </c>
      <c r="T8592" s="1">
        <v>3</v>
      </c>
      <c r="U8592" s="1">
        <v>0</v>
      </c>
      <c r="V8592" s="9">
        <v>3.9102000000000006</v>
      </c>
    </row>
    <row r="8593" spans="1:22" ht="14.25" customHeight="1" x14ac:dyDescent="0.3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6">
        <v>18.687999999999999</v>
      </c>
      <c r="T8593" s="1">
        <v>2</v>
      </c>
      <c r="U8593" s="1">
        <v>0.2</v>
      </c>
      <c r="V8593" s="9">
        <v>7.008</v>
      </c>
    </row>
    <row r="8594" spans="1:22" ht="14.25" customHeight="1" x14ac:dyDescent="0.3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6">
        <v>11.664000000000001</v>
      </c>
      <c r="T8594" s="1">
        <v>3</v>
      </c>
      <c r="U8594" s="1">
        <v>0.2</v>
      </c>
      <c r="V8594" s="9">
        <v>3.3534000000000006</v>
      </c>
    </row>
    <row r="8595" spans="1:22" ht="14.25" customHeight="1" x14ac:dyDescent="0.3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6">
        <v>191.976</v>
      </c>
      <c r="T8595" s="1">
        <v>3</v>
      </c>
      <c r="U8595" s="1">
        <v>0.2</v>
      </c>
      <c r="V8595" s="9">
        <v>38.395199999999988</v>
      </c>
    </row>
    <row r="8596" spans="1:22" ht="14.25" customHeight="1" x14ac:dyDescent="0.3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6">
        <v>499.16800000000006</v>
      </c>
      <c r="T8596" s="1">
        <v>4</v>
      </c>
      <c r="U8596" s="1">
        <v>0.2</v>
      </c>
      <c r="V8596" s="9">
        <v>31.197999999999993</v>
      </c>
    </row>
    <row r="8597" spans="1:22" ht="14.25" customHeight="1" x14ac:dyDescent="0.3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6">
        <v>11.88</v>
      </c>
      <c r="T8597" s="1">
        <v>2</v>
      </c>
      <c r="U8597" s="1">
        <v>0</v>
      </c>
      <c r="V8597" s="9">
        <v>5.3460000000000001</v>
      </c>
    </row>
    <row r="8598" spans="1:22" ht="14.25" customHeight="1" x14ac:dyDescent="0.3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6">
        <v>35.44</v>
      </c>
      <c r="T8598" s="1">
        <v>1</v>
      </c>
      <c r="U8598" s="1">
        <v>0</v>
      </c>
      <c r="V8598" s="9">
        <v>16.656799999999997</v>
      </c>
    </row>
    <row r="8599" spans="1:22" ht="14.25" customHeight="1" x14ac:dyDescent="0.3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6">
        <v>67.13600000000001</v>
      </c>
      <c r="T8599" s="1">
        <v>4</v>
      </c>
      <c r="U8599" s="1">
        <v>0.2</v>
      </c>
      <c r="V8599" s="9">
        <v>25.175999999999998</v>
      </c>
    </row>
    <row r="8600" spans="1:22" ht="14.25" customHeight="1" x14ac:dyDescent="0.3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6">
        <v>4.32</v>
      </c>
      <c r="T8600" s="1">
        <v>3</v>
      </c>
      <c r="U8600" s="1">
        <v>0.2</v>
      </c>
      <c r="V8600" s="9">
        <v>1.512</v>
      </c>
    </row>
    <row r="8601" spans="1:22" ht="14.25" customHeight="1" x14ac:dyDescent="0.3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6">
        <v>14.940000000000001</v>
      </c>
      <c r="T8601" s="1">
        <v>3</v>
      </c>
      <c r="U8601" s="1">
        <v>0</v>
      </c>
      <c r="V8601" s="9">
        <v>7.0218000000000007</v>
      </c>
    </row>
    <row r="8602" spans="1:22" ht="14.25" customHeight="1" x14ac:dyDescent="0.3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6">
        <v>40.54</v>
      </c>
      <c r="T8602" s="1">
        <v>2</v>
      </c>
      <c r="U8602" s="1">
        <v>0</v>
      </c>
      <c r="V8602" s="9">
        <v>11.351200000000002</v>
      </c>
    </row>
    <row r="8603" spans="1:22" ht="14.25" customHeight="1" x14ac:dyDescent="0.3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6">
        <v>7.3120000000000012</v>
      </c>
      <c r="T8603" s="1">
        <v>1</v>
      </c>
      <c r="U8603" s="1">
        <v>0.2</v>
      </c>
      <c r="V8603" s="9">
        <v>2.5591999999999997</v>
      </c>
    </row>
    <row r="8604" spans="1:22" ht="14.25" customHeight="1" x14ac:dyDescent="0.3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6">
        <v>475.94400000000002</v>
      </c>
      <c r="T8604" s="1">
        <v>7</v>
      </c>
      <c r="U8604" s="1">
        <v>0.2</v>
      </c>
      <c r="V8604" s="9">
        <v>59.492999999999952</v>
      </c>
    </row>
    <row r="8605" spans="1:22" ht="14.25" customHeight="1" x14ac:dyDescent="0.3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6">
        <v>30.080000000000002</v>
      </c>
      <c r="T8605" s="1">
        <v>2</v>
      </c>
      <c r="U8605" s="1">
        <v>0.2</v>
      </c>
      <c r="V8605" s="9">
        <v>-5.2640000000000002</v>
      </c>
    </row>
    <row r="8606" spans="1:22" ht="14.25" customHeight="1" x14ac:dyDescent="0.3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6">
        <v>165.60000000000002</v>
      </c>
      <c r="T8606" s="1">
        <v>3</v>
      </c>
      <c r="U8606" s="1">
        <v>0.2</v>
      </c>
      <c r="V8606" s="9">
        <v>-6.2100000000000151</v>
      </c>
    </row>
    <row r="8607" spans="1:22" ht="14.25" customHeight="1" x14ac:dyDescent="0.3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6">
        <v>180.96</v>
      </c>
      <c r="T8607" s="1">
        <v>5</v>
      </c>
      <c r="U8607" s="1">
        <v>0.2</v>
      </c>
      <c r="V8607" s="9">
        <v>13.571999999999996</v>
      </c>
    </row>
    <row r="8608" spans="1:22" ht="14.25" customHeight="1" x14ac:dyDescent="0.3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6">
        <v>23.18</v>
      </c>
      <c r="T8608" s="1">
        <v>2</v>
      </c>
      <c r="U8608" s="1">
        <v>0</v>
      </c>
      <c r="V8608" s="9">
        <v>7.6493999999999982</v>
      </c>
    </row>
    <row r="8609" spans="1:22" ht="14.25" customHeight="1" x14ac:dyDescent="0.3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6">
        <v>56.96</v>
      </c>
      <c r="T8609" s="1">
        <v>2</v>
      </c>
      <c r="U8609" s="1">
        <v>0</v>
      </c>
      <c r="V8609" s="9">
        <v>21.075200000000002</v>
      </c>
    </row>
    <row r="8610" spans="1:22" ht="14.25" customHeight="1" x14ac:dyDescent="0.3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6">
        <v>15.56</v>
      </c>
      <c r="T8610" s="1">
        <v>4</v>
      </c>
      <c r="U8610" s="1">
        <v>0</v>
      </c>
      <c r="V8610" s="9">
        <v>4.0456000000000003</v>
      </c>
    </row>
    <row r="8611" spans="1:22" ht="14.25" customHeight="1" x14ac:dyDescent="0.3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6">
        <v>353.56799999999998</v>
      </c>
      <c r="T8611" s="1">
        <v>2</v>
      </c>
      <c r="U8611" s="1">
        <v>0.2</v>
      </c>
      <c r="V8611" s="9">
        <v>-44.196000000000026</v>
      </c>
    </row>
    <row r="8612" spans="1:22" ht="14.25" customHeight="1" x14ac:dyDescent="0.3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6">
        <v>13.96</v>
      </c>
      <c r="T8612" s="1">
        <v>2</v>
      </c>
      <c r="U8612" s="1">
        <v>0</v>
      </c>
      <c r="V8612" s="9">
        <v>6.7008000000000001</v>
      </c>
    </row>
    <row r="8613" spans="1:22" ht="14.25" customHeight="1" x14ac:dyDescent="0.3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6">
        <v>82.95</v>
      </c>
      <c r="T8613" s="1">
        <v>5</v>
      </c>
      <c r="U8613" s="1">
        <v>0</v>
      </c>
      <c r="V8613" s="9">
        <v>29.032499999999999</v>
      </c>
    </row>
    <row r="8614" spans="1:22" ht="14.25" customHeight="1" x14ac:dyDescent="0.3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6">
        <v>39.68</v>
      </c>
      <c r="T8614" s="1">
        <v>2</v>
      </c>
      <c r="U8614" s="1">
        <v>0</v>
      </c>
      <c r="V8614" s="9">
        <v>10.316800000000001</v>
      </c>
    </row>
    <row r="8615" spans="1:22" ht="14.25" customHeight="1" x14ac:dyDescent="0.3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6">
        <v>479.97</v>
      </c>
      <c r="T8615" s="1">
        <v>3</v>
      </c>
      <c r="U8615" s="1">
        <v>0</v>
      </c>
      <c r="V8615" s="9">
        <v>177.58890000000002</v>
      </c>
    </row>
    <row r="8616" spans="1:22" ht="14.25" customHeight="1" x14ac:dyDescent="0.3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6">
        <v>7.38</v>
      </c>
      <c r="T8616" s="1">
        <v>2</v>
      </c>
      <c r="U8616" s="1">
        <v>0</v>
      </c>
      <c r="V8616" s="9">
        <v>3.4685999999999999</v>
      </c>
    </row>
    <row r="8617" spans="1:22" ht="14.25" customHeight="1" x14ac:dyDescent="0.3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6">
        <v>14.256000000000002</v>
      </c>
      <c r="T8617" s="1">
        <v>3</v>
      </c>
      <c r="U8617" s="1">
        <v>0.2</v>
      </c>
      <c r="V8617" s="9">
        <v>4.4550000000000001</v>
      </c>
    </row>
    <row r="8618" spans="1:22" ht="14.25" customHeight="1" x14ac:dyDescent="0.3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6">
        <v>81.98</v>
      </c>
      <c r="T8618" s="1">
        <v>2</v>
      </c>
      <c r="U8618" s="1">
        <v>0</v>
      </c>
      <c r="V8618" s="9">
        <v>40.170200000000001</v>
      </c>
    </row>
    <row r="8619" spans="1:22" ht="14.25" customHeight="1" x14ac:dyDescent="0.3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6">
        <v>39.624000000000009</v>
      </c>
      <c r="T8619" s="1">
        <v>3</v>
      </c>
      <c r="U8619" s="1">
        <v>0.2</v>
      </c>
      <c r="V8619" s="9">
        <v>13.868400000000001</v>
      </c>
    </row>
    <row r="8620" spans="1:22" ht="14.25" customHeight="1" x14ac:dyDescent="0.3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6">
        <v>399.67200000000003</v>
      </c>
      <c r="T8620" s="1">
        <v>7</v>
      </c>
      <c r="U8620" s="1">
        <v>0.2</v>
      </c>
      <c r="V8620" s="9">
        <v>-14.987700000000061</v>
      </c>
    </row>
    <row r="8621" spans="1:22" ht="14.25" customHeight="1" x14ac:dyDescent="0.3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6">
        <v>65.12</v>
      </c>
      <c r="T8621" s="1">
        <v>4</v>
      </c>
      <c r="U8621" s="1">
        <v>0</v>
      </c>
      <c r="V8621" s="9">
        <v>16.931200000000004</v>
      </c>
    </row>
    <row r="8622" spans="1:22" ht="14.25" customHeight="1" x14ac:dyDescent="0.3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6">
        <v>30.560000000000002</v>
      </c>
      <c r="T8622" s="1">
        <v>5</v>
      </c>
      <c r="U8622" s="1">
        <v>0.6</v>
      </c>
      <c r="V8622" s="9">
        <v>-19.863999999999997</v>
      </c>
    </row>
    <row r="8623" spans="1:22" ht="14.25" customHeight="1" x14ac:dyDescent="0.3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6">
        <v>20.768000000000001</v>
      </c>
      <c r="T8623" s="1">
        <v>2</v>
      </c>
      <c r="U8623" s="1">
        <v>0.2</v>
      </c>
      <c r="V8623" s="9">
        <v>2.3363999999999976</v>
      </c>
    </row>
    <row r="8624" spans="1:22" ht="14.25" customHeight="1" x14ac:dyDescent="0.3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6">
        <v>39.808</v>
      </c>
      <c r="T8624" s="1">
        <v>4</v>
      </c>
      <c r="U8624" s="1">
        <v>0.2</v>
      </c>
      <c r="V8624" s="9">
        <v>3.9808000000000003</v>
      </c>
    </row>
    <row r="8625" spans="1:22" ht="14.25" customHeight="1" x14ac:dyDescent="0.3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6">
        <v>121.10400000000003</v>
      </c>
      <c r="T8625" s="1">
        <v>6</v>
      </c>
      <c r="U8625" s="1">
        <v>0.7</v>
      </c>
      <c r="V8625" s="9">
        <v>-100.91999999999999</v>
      </c>
    </row>
    <row r="8626" spans="1:22" ht="14.25" customHeight="1" x14ac:dyDescent="0.3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6">
        <v>111.96</v>
      </c>
      <c r="T8626" s="1">
        <v>5</v>
      </c>
      <c r="U8626" s="1">
        <v>0.2</v>
      </c>
      <c r="V8626" s="9">
        <v>-1.3995000000000104</v>
      </c>
    </row>
    <row r="8627" spans="1:22" ht="14.25" customHeight="1" x14ac:dyDescent="0.3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6">
        <v>15.696000000000002</v>
      </c>
      <c r="T8627" s="1">
        <v>3</v>
      </c>
      <c r="U8627" s="1">
        <v>0.2</v>
      </c>
      <c r="V8627" s="9">
        <v>5.1011999999999995</v>
      </c>
    </row>
    <row r="8628" spans="1:22" ht="14.25" customHeight="1" x14ac:dyDescent="0.3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6">
        <v>70.260000000000005</v>
      </c>
      <c r="T8628" s="1">
        <v>3</v>
      </c>
      <c r="U8628" s="1">
        <v>0</v>
      </c>
      <c r="V8628" s="9">
        <v>18.970199999999998</v>
      </c>
    </row>
    <row r="8629" spans="1:22" ht="14.25" customHeight="1" x14ac:dyDescent="0.3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6">
        <v>90</v>
      </c>
      <c r="T8629" s="1">
        <v>5</v>
      </c>
      <c r="U8629" s="1">
        <v>0</v>
      </c>
      <c r="V8629" s="9">
        <v>16.199999999999992</v>
      </c>
    </row>
    <row r="8630" spans="1:22" ht="14.25" customHeight="1" x14ac:dyDescent="0.3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6">
        <v>6.0960000000000001</v>
      </c>
      <c r="T8630" s="1">
        <v>2</v>
      </c>
      <c r="U8630" s="1">
        <v>0.2</v>
      </c>
      <c r="V8630" s="9">
        <v>2.0573999999999995</v>
      </c>
    </row>
    <row r="8631" spans="1:22" ht="14.25" customHeight="1" x14ac:dyDescent="0.3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6">
        <v>481.17599999999999</v>
      </c>
      <c r="T8631" s="1">
        <v>2</v>
      </c>
      <c r="U8631" s="1">
        <v>0.4</v>
      </c>
      <c r="V8631" s="9">
        <v>-120.29400000000004</v>
      </c>
    </row>
    <row r="8632" spans="1:22" ht="14.25" customHeight="1" x14ac:dyDescent="0.3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6">
        <v>7.24</v>
      </c>
      <c r="T8632" s="1">
        <v>4</v>
      </c>
      <c r="U8632" s="1">
        <v>0</v>
      </c>
      <c r="V8632" s="9">
        <v>2.3891999999999998</v>
      </c>
    </row>
    <row r="8633" spans="1:22" ht="14.25" customHeight="1" x14ac:dyDescent="0.3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6">
        <v>177.45000000000002</v>
      </c>
      <c r="T8633" s="1">
        <v>5</v>
      </c>
      <c r="U8633" s="1">
        <v>0.5</v>
      </c>
      <c r="V8633" s="9">
        <v>-78.078000000000003</v>
      </c>
    </row>
    <row r="8634" spans="1:22" ht="14.25" customHeight="1" x14ac:dyDescent="0.3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6">
        <v>1369.7640000000001</v>
      </c>
      <c r="T8634" s="1">
        <v>6</v>
      </c>
      <c r="U8634" s="1">
        <v>0.7</v>
      </c>
      <c r="V8634" s="9">
        <v>-913.17599999999993</v>
      </c>
    </row>
    <row r="8635" spans="1:22" ht="14.25" customHeight="1" x14ac:dyDescent="0.3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6">
        <v>9.48</v>
      </c>
      <c r="T8635" s="1">
        <v>3</v>
      </c>
      <c r="U8635" s="1">
        <v>0.2</v>
      </c>
      <c r="V8635" s="9">
        <v>0.7110000000000003</v>
      </c>
    </row>
    <row r="8636" spans="1:22" ht="14.25" customHeight="1" x14ac:dyDescent="0.3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6">
        <v>130.97999999999999</v>
      </c>
      <c r="T8636" s="1">
        <v>2</v>
      </c>
      <c r="U8636" s="1">
        <v>0.5</v>
      </c>
      <c r="V8636" s="9">
        <v>-89.066399999999987</v>
      </c>
    </row>
    <row r="8637" spans="1:22" ht="14.25" customHeight="1" x14ac:dyDescent="0.3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6">
        <v>174.95000000000002</v>
      </c>
      <c r="T8637" s="1">
        <v>5</v>
      </c>
      <c r="U8637" s="1">
        <v>0</v>
      </c>
      <c r="V8637" s="9">
        <v>45.487000000000002</v>
      </c>
    </row>
    <row r="8638" spans="1:22" ht="14.25" customHeight="1" x14ac:dyDescent="0.3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6">
        <v>826</v>
      </c>
      <c r="T8638" s="1">
        <v>5</v>
      </c>
      <c r="U8638" s="1">
        <v>0</v>
      </c>
      <c r="V8638" s="9">
        <v>214.76</v>
      </c>
    </row>
    <row r="8639" spans="1:22" ht="14.25" customHeight="1" x14ac:dyDescent="0.3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6">
        <v>139.58000000000001</v>
      </c>
      <c r="T8639" s="1">
        <v>7</v>
      </c>
      <c r="U8639" s="1">
        <v>0</v>
      </c>
      <c r="V8639" s="9">
        <v>39.082400000000007</v>
      </c>
    </row>
    <row r="8640" spans="1:22" ht="14.25" customHeight="1" x14ac:dyDescent="0.3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6">
        <v>399.95</v>
      </c>
      <c r="T8640" s="1">
        <v>5</v>
      </c>
      <c r="U8640" s="1">
        <v>0</v>
      </c>
      <c r="V8640" s="9">
        <v>143.982</v>
      </c>
    </row>
    <row r="8641" spans="1:22" ht="14.25" customHeight="1" x14ac:dyDescent="0.3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6">
        <v>12.39</v>
      </c>
      <c r="T8641" s="1">
        <v>3</v>
      </c>
      <c r="U8641" s="1">
        <v>0</v>
      </c>
      <c r="V8641" s="9">
        <v>5.8232999999999997</v>
      </c>
    </row>
    <row r="8642" spans="1:22" ht="14.25" customHeight="1" x14ac:dyDescent="0.3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6">
        <v>760.97999999999979</v>
      </c>
      <c r="T8642" s="1">
        <v>5</v>
      </c>
      <c r="U8642" s="1">
        <v>0.8</v>
      </c>
      <c r="V8642" s="9">
        <v>-1141.47</v>
      </c>
    </row>
    <row r="8643" spans="1:22" ht="14.25" customHeight="1" x14ac:dyDescent="0.3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6">
        <v>67.860000000000014</v>
      </c>
      <c r="T8643" s="1">
        <v>6</v>
      </c>
      <c r="U8643" s="1">
        <v>0.7</v>
      </c>
      <c r="V8643" s="9">
        <v>-45.239999999999995</v>
      </c>
    </row>
    <row r="8644" spans="1:22" ht="14.25" customHeight="1" x14ac:dyDescent="0.3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6">
        <v>31.504000000000005</v>
      </c>
      <c r="T8644" s="1">
        <v>11</v>
      </c>
      <c r="U8644" s="1">
        <v>0.2</v>
      </c>
      <c r="V8644" s="9">
        <v>11.814</v>
      </c>
    </row>
    <row r="8645" spans="1:22" ht="14.25" customHeight="1" x14ac:dyDescent="0.3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6">
        <v>5.04</v>
      </c>
      <c r="T8645" s="1">
        <v>1</v>
      </c>
      <c r="U8645" s="1">
        <v>0.2</v>
      </c>
      <c r="V8645" s="9">
        <v>1.6379999999999997</v>
      </c>
    </row>
    <row r="8646" spans="1:22" ht="14.25" customHeight="1" x14ac:dyDescent="0.3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6">
        <v>39.878999999999998</v>
      </c>
      <c r="T8646" s="1">
        <v>7</v>
      </c>
      <c r="U8646" s="1">
        <v>0.7</v>
      </c>
      <c r="V8646" s="9">
        <v>-29.244599999999991</v>
      </c>
    </row>
    <row r="8647" spans="1:22" ht="14.25" customHeight="1" x14ac:dyDescent="0.3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6">
        <v>4.7119999999999997</v>
      </c>
      <c r="T8647" s="1">
        <v>1</v>
      </c>
      <c r="U8647" s="1">
        <v>0.2</v>
      </c>
      <c r="V8647" s="9">
        <v>1.4136000000000002</v>
      </c>
    </row>
    <row r="8648" spans="1:22" ht="14.25" customHeight="1" x14ac:dyDescent="0.3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6">
        <v>194.35200000000003</v>
      </c>
      <c r="T8648" s="1">
        <v>3</v>
      </c>
      <c r="U8648" s="1">
        <v>0.2</v>
      </c>
      <c r="V8648" s="9">
        <v>19.435200000000009</v>
      </c>
    </row>
    <row r="8649" spans="1:22" ht="14.25" customHeight="1" x14ac:dyDescent="0.3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6">
        <v>97.424000000000007</v>
      </c>
      <c r="T8649" s="1">
        <v>2</v>
      </c>
      <c r="U8649" s="1">
        <v>0.2</v>
      </c>
      <c r="V8649" s="9">
        <v>10.960199999999993</v>
      </c>
    </row>
    <row r="8650" spans="1:22" ht="14.25" customHeight="1" x14ac:dyDescent="0.3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6">
        <v>704.76</v>
      </c>
      <c r="T8650" s="1">
        <v>5</v>
      </c>
      <c r="U8650" s="1">
        <v>0.2</v>
      </c>
      <c r="V8650" s="9">
        <v>26.428499999999957</v>
      </c>
    </row>
    <row r="8651" spans="1:22" ht="14.25" customHeight="1" x14ac:dyDescent="0.3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6">
        <v>27.396000000000004</v>
      </c>
      <c r="T8651" s="1">
        <v>3</v>
      </c>
      <c r="U8651" s="1">
        <v>0.7</v>
      </c>
      <c r="V8651" s="9">
        <v>-20.090399999999995</v>
      </c>
    </row>
    <row r="8652" spans="1:22" ht="14.25" customHeight="1" x14ac:dyDescent="0.3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6">
        <v>5.6999999999999993</v>
      </c>
      <c r="T8652" s="1">
        <v>5</v>
      </c>
      <c r="U8652" s="1">
        <v>0</v>
      </c>
      <c r="V8652" s="9">
        <v>2.6789999999999998</v>
      </c>
    </row>
    <row r="8653" spans="1:22" ht="14.25" customHeight="1" x14ac:dyDescent="0.3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6">
        <v>14.190000000000001</v>
      </c>
      <c r="T8653" s="1">
        <v>3</v>
      </c>
      <c r="U8653" s="1">
        <v>0</v>
      </c>
      <c r="V8653" s="9">
        <v>5.5341000000000014</v>
      </c>
    </row>
    <row r="8654" spans="1:22" ht="14.25" customHeight="1" x14ac:dyDescent="0.3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6">
        <v>7.3</v>
      </c>
      <c r="T8654" s="1">
        <v>2</v>
      </c>
      <c r="U8654" s="1">
        <v>0</v>
      </c>
      <c r="V8654" s="9">
        <v>2.1899999999999995</v>
      </c>
    </row>
    <row r="8655" spans="1:22" ht="14.25" customHeight="1" x14ac:dyDescent="0.3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6">
        <v>199.98</v>
      </c>
      <c r="T8655" s="1">
        <v>2</v>
      </c>
      <c r="U8655" s="1">
        <v>0</v>
      </c>
      <c r="V8655" s="9">
        <v>75.992400000000004</v>
      </c>
    </row>
    <row r="8656" spans="1:22" ht="14.25" customHeight="1" x14ac:dyDescent="0.3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6">
        <v>144.96</v>
      </c>
      <c r="T8656" s="1">
        <v>4</v>
      </c>
      <c r="U8656" s="1">
        <v>0</v>
      </c>
      <c r="V8656" s="9">
        <v>60.883200000000002</v>
      </c>
    </row>
    <row r="8657" spans="1:22" ht="14.25" customHeight="1" x14ac:dyDescent="0.3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6">
        <v>118</v>
      </c>
      <c r="T8657" s="1">
        <v>2</v>
      </c>
      <c r="U8657" s="1">
        <v>0</v>
      </c>
      <c r="V8657" s="9">
        <v>20.059999999999988</v>
      </c>
    </row>
    <row r="8658" spans="1:22" ht="14.25" customHeight="1" x14ac:dyDescent="0.3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6">
        <v>48.94</v>
      </c>
      <c r="T8658" s="1">
        <v>1</v>
      </c>
      <c r="U8658" s="1">
        <v>0</v>
      </c>
      <c r="V8658" s="9">
        <v>24.47</v>
      </c>
    </row>
    <row r="8659" spans="1:22" ht="14.25" customHeight="1" x14ac:dyDescent="0.3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6">
        <v>22.66</v>
      </c>
      <c r="T8659" s="1">
        <v>2</v>
      </c>
      <c r="U8659" s="1">
        <v>0</v>
      </c>
      <c r="V8659" s="9">
        <v>9.743800000000002</v>
      </c>
    </row>
    <row r="8660" spans="1:22" ht="14.25" customHeight="1" x14ac:dyDescent="0.3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6">
        <v>0.83599999999999974</v>
      </c>
      <c r="T8660" s="1">
        <v>1</v>
      </c>
      <c r="U8660" s="1">
        <v>0.8</v>
      </c>
      <c r="V8660" s="9">
        <v>-1.3376000000000001</v>
      </c>
    </row>
    <row r="8661" spans="1:22" ht="14.25" customHeight="1" x14ac:dyDescent="0.3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6">
        <v>30.96</v>
      </c>
      <c r="T8661" s="1">
        <v>6</v>
      </c>
      <c r="U8661" s="1">
        <v>0.2</v>
      </c>
      <c r="V8661" s="9">
        <v>11.223000000000001</v>
      </c>
    </row>
    <row r="8662" spans="1:22" ht="14.25" customHeight="1" x14ac:dyDescent="0.3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6">
        <v>723.92</v>
      </c>
      <c r="T8662" s="1">
        <v>5</v>
      </c>
      <c r="U8662" s="1">
        <v>0.2</v>
      </c>
      <c r="V8662" s="9">
        <v>-81.440999999999946</v>
      </c>
    </row>
    <row r="8663" spans="1:22" ht="14.25" customHeight="1" x14ac:dyDescent="0.3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6">
        <v>21.968000000000004</v>
      </c>
      <c r="T8663" s="1">
        <v>4</v>
      </c>
      <c r="U8663" s="1">
        <v>0.6</v>
      </c>
      <c r="V8663" s="9">
        <v>-15.9268</v>
      </c>
    </row>
    <row r="8664" spans="1:22" ht="14.25" customHeight="1" x14ac:dyDescent="0.3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6">
        <v>619.15200000000004</v>
      </c>
      <c r="T8664" s="1">
        <v>6</v>
      </c>
      <c r="U8664" s="1">
        <v>0.2</v>
      </c>
      <c r="V8664" s="9">
        <v>69.654599999999988</v>
      </c>
    </row>
    <row r="8665" spans="1:22" ht="14.25" customHeight="1" x14ac:dyDescent="0.3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6">
        <v>127.90400000000001</v>
      </c>
      <c r="T8665" s="1">
        <v>7</v>
      </c>
      <c r="U8665" s="1">
        <v>0.2</v>
      </c>
      <c r="V8665" s="9">
        <v>41.568799999999996</v>
      </c>
    </row>
    <row r="8666" spans="1:22" ht="14.25" customHeight="1" x14ac:dyDescent="0.3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6">
        <v>94.2</v>
      </c>
      <c r="T8666" s="1">
        <v>5</v>
      </c>
      <c r="U8666" s="1">
        <v>0</v>
      </c>
      <c r="V8666" s="9">
        <v>39.564000000000007</v>
      </c>
    </row>
    <row r="8667" spans="1:22" ht="14.25" customHeight="1" x14ac:dyDescent="0.3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6">
        <v>49.5</v>
      </c>
      <c r="T8667" s="1">
        <v>5</v>
      </c>
      <c r="U8667" s="1">
        <v>0</v>
      </c>
      <c r="V8667" s="9">
        <v>13.365</v>
      </c>
    </row>
    <row r="8668" spans="1:22" ht="14.25" customHeight="1" x14ac:dyDescent="0.3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6">
        <v>16.520000000000003</v>
      </c>
      <c r="T8668" s="1">
        <v>5</v>
      </c>
      <c r="U8668" s="1">
        <v>0.2</v>
      </c>
      <c r="V8668" s="9">
        <v>1.6519999999999992</v>
      </c>
    </row>
    <row r="8669" spans="1:22" ht="14.25" customHeight="1" x14ac:dyDescent="0.3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6">
        <v>55.360000000000007</v>
      </c>
      <c r="T8669" s="1">
        <v>4</v>
      </c>
      <c r="U8669" s="1">
        <v>0.2</v>
      </c>
      <c r="V8669" s="9">
        <v>19.375999999999998</v>
      </c>
    </row>
    <row r="8670" spans="1:22" ht="14.25" customHeight="1" x14ac:dyDescent="0.3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6">
        <v>11.56</v>
      </c>
      <c r="T8670" s="1">
        <v>1</v>
      </c>
      <c r="U8670" s="1">
        <v>0.2</v>
      </c>
      <c r="V8670" s="9">
        <v>3.7569999999999992</v>
      </c>
    </row>
    <row r="8671" spans="1:22" ht="14.25" customHeight="1" x14ac:dyDescent="0.3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6">
        <v>17.12</v>
      </c>
      <c r="T8671" s="1">
        <v>4</v>
      </c>
      <c r="U8671" s="1">
        <v>0</v>
      </c>
      <c r="V8671" s="9">
        <v>7.7039999999999988</v>
      </c>
    </row>
    <row r="8672" spans="1:22" ht="14.25" customHeight="1" x14ac:dyDescent="0.3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6">
        <v>182.35200000000003</v>
      </c>
      <c r="T8672" s="1">
        <v>3</v>
      </c>
      <c r="U8672" s="1">
        <v>0.2</v>
      </c>
      <c r="V8672" s="9">
        <v>-18.23520000000002</v>
      </c>
    </row>
    <row r="8673" spans="1:22" ht="14.25" customHeight="1" x14ac:dyDescent="0.3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6">
        <v>118.16</v>
      </c>
      <c r="T8673" s="1">
        <v>2</v>
      </c>
      <c r="U8673" s="1">
        <v>0.2</v>
      </c>
      <c r="V8673" s="9">
        <v>-25.108999999999988</v>
      </c>
    </row>
    <row r="8674" spans="1:22" ht="14.25" customHeight="1" x14ac:dyDescent="0.3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6">
        <v>18.368000000000002</v>
      </c>
      <c r="T8674" s="1">
        <v>2</v>
      </c>
      <c r="U8674" s="1">
        <v>0.2</v>
      </c>
      <c r="V8674" s="9">
        <v>6.1991999999999994</v>
      </c>
    </row>
    <row r="8675" spans="1:22" ht="14.25" customHeight="1" x14ac:dyDescent="0.3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6">
        <v>600.55799999999999</v>
      </c>
      <c r="T8675" s="1">
        <v>3</v>
      </c>
      <c r="U8675" s="1">
        <v>0.3</v>
      </c>
      <c r="V8675" s="9">
        <v>-8.5794000000000779</v>
      </c>
    </row>
    <row r="8676" spans="1:22" ht="14.25" customHeight="1" x14ac:dyDescent="0.3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6">
        <v>50.352000000000004</v>
      </c>
      <c r="T8676" s="1">
        <v>3</v>
      </c>
      <c r="U8676" s="1">
        <v>0.2</v>
      </c>
      <c r="V8676" s="9">
        <v>-8.1822000000000052</v>
      </c>
    </row>
    <row r="8677" spans="1:22" ht="14.25" customHeight="1" x14ac:dyDescent="0.3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6">
        <v>28.031999999999996</v>
      </c>
      <c r="T8677" s="1">
        <v>6</v>
      </c>
      <c r="U8677" s="1">
        <v>0.2</v>
      </c>
      <c r="V8677" s="9">
        <v>3.5039999999999996</v>
      </c>
    </row>
    <row r="8678" spans="1:22" ht="14.25" customHeight="1" x14ac:dyDescent="0.3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6">
        <v>7.6920000000000002</v>
      </c>
      <c r="T8678" s="1">
        <v>1</v>
      </c>
      <c r="U8678" s="1">
        <v>0.6</v>
      </c>
      <c r="V8678" s="9">
        <v>-3.6536999999999988</v>
      </c>
    </row>
    <row r="8679" spans="1:22" ht="14.25" customHeight="1" x14ac:dyDescent="0.3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6">
        <v>517.40500000000009</v>
      </c>
      <c r="T8679" s="1">
        <v>5</v>
      </c>
      <c r="U8679" s="1">
        <v>0.3</v>
      </c>
      <c r="V8679" s="9">
        <v>-81.306500000000028</v>
      </c>
    </row>
    <row r="8680" spans="1:22" ht="14.25" customHeight="1" x14ac:dyDescent="0.3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6">
        <v>8.6079999999999988</v>
      </c>
      <c r="T8680" s="1">
        <v>8</v>
      </c>
      <c r="U8680" s="1">
        <v>0.8</v>
      </c>
      <c r="V8680" s="9">
        <v>-13.342400000000001</v>
      </c>
    </row>
    <row r="8681" spans="1:22" ht="14.25" customHeight="1" x14ac:dyDescent="0.3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6">
        <v>159.56</v>
      </c>
      <c r="T8681" s="1">
        <v>5</v>
      </c>
      <c r="U8681" s="1">
        <v>0.2</v>
      </c>
      <c r="V8681" s="9">
        <v>33.906499999999994</v>
      </c>
    </row>
    <row r="8682" spans="1:22" ht="14.25" customHeight="1" x14ac:dyDescent="0.3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6">
        <v>2104.5499999999997</v>
      </c>
      <c r="T8682" s="1">
        <v>7</v>
      </c>
      <c r="U8682" s="1">
        <v>0</v>
      </c>
      <c r="V8682" s="9">
        <v>694.50149999999985</v>
      </c>
    </row>
    <row r="8683" spans="1:22" ht="14.25" customHeight="1" x14ac:dyDescent="0.3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6">
        <v>40.700000000000003</v>
      </c>
      <c r="T8683" s="1">
        <v>5</v>
      </c>
      <c r="U8683" s="1">
        <v>0</v>
      </c>
      <c r="V8683" s="9">
        <v>11.802999999999999</v>
      </c>
    </row>
    <row r="8684" spans="1:22" ht="14.25" customHeight="1" x14ac:dyDescent="0.3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6">
        <v>47.79</v>
      </c>
      <c r="T8684" s="1">
        <v>3</v>
      </c>
      <c r="U8684" s="1">
        <v>0</v>
      </c>
      <c r="V8684" s="9">
        <v>16.2486</v>
      </c>
    </row>
    <row r="8685" spans="1:22" ht="14.25" customHeight="1" x14ac:dyDescent="0.3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6">
        <v>5.16</v>
      </c>
      <c r="T8685" s="1">
        <v>2</v>
      </c>
      <c r="U8685" s="1">
        <v>0</v>
      </c>
      <c r="V8685" s="9">
        <v>1.3416000000000001</v>
      </c>
    </row>
    <row r="8686" spans="1:22" ht="14.25" customHeight="1" x14ac:dyDescent="0.3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6">
        <v>21.209999999999997</v>
      </c>
      <c r="T8686" s="1">
        <v>7</v>
      </c>
      <c r="U8686" s="1">
        <v>0</v>
      </c>
      <c r="V8686" s="9">
        <v>4.4540999999999986</v>
      </c>
    </row>
    <row r="8687" spans="1:22" ht="14.25" customHeight="1" x14ac:dyDescent="0.3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6">
        <v>96.359999999999985</v>
      </c>
      <c r="T8687" s="1">
        <v>6</v>
      </c>
      <c r="U8687" s="1">
        <v>0</v>
      </c>
      <c r="V8687" s="9">
        <v>25.053599999999996</v>
      </c>
    </row>
    <row r="8688" spans="1:22" ht="14.25" customHeight="1" x14ac:dyDescent="0.3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6">
        <v>231.72</v>
      </c>
      <c r="T8688" s="1">
        <v>2</v>
      </c>
      <c r="U8688" s="1">
        <v>0</v>
      </c>
      <c r="V8688" s="9">
        <v>11.585999999999984</v>
      </c>
    </row>
    <row r="8689" spans="1:22" ht="14.25" customHeight="1" x14ac:dyDescent="0.3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6">
        <v>17.899999999999999</v>
      </c>
      <c r="T8689" s="1">
        <v>5</v>
      </c>
      <c r="U8689" s="1">
        <v>0</v>
      </c>
      <c r="V8689" s="9">
        <v>8.9499999999999993</v>
      </c>
    </row>
    <row r="8690" spans="1:22" ht="14.25" customHeight="1" x14ac:dyDescent="0.3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6">
        <v>12.48</v>
      </c>
      <c r="T8690" s="1">
        <v>2</v>
      </c>
      <c r="U8690" s="1">
        <v>0</v>
      </c>
      <c r="V8690" s="9">
        <v>5.6159999999999997</v>
      </c>
    </row>
    <row r="8691" spans="1:22" ht="14.25" customHeight="1" x14ac:dyDescent="0.3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6">
        <v>8.016</v>
      </c>
      <c r="T8691" s="1">
        <v>3</v>
      </c>
      <c r="U8691" s="1">
        <v>0.2</v>
      </c>
      <c r="V8691" s="9">
        <v>1.102199999999999</v>
      </c>
    </row>
    <row r="8692" spans="1:22" ht="14.25" customHeight="1" x14ac:dyDescent="0.3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6">
        <v>259.89600000000002</v>
      </c>
      <c r="T8692" s="1">
        <v>2</v>
      </c>
      <c r="U8692" s="1">
        <v>0.4</v>
      </c>
      <c r="V8692" s="9">
        <v>-56.310799999999972</v>
      </c>
    </row>
    <row r="8693" spans="1:22" ht="14.25" customHeight="1" x14ac:dyDescent="0.3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6">
        <v>247.18799999999999</v>
      </c>
      <c r="T8693" s="1">
        <v>2</v>
      </c>
      <c r="U8693" s="1">
        <v>0.4</v>
      </c>
      <c r="V8693" s="9">
        <v>-49.437600000000032</v>
      </c>
    </row>
    <row r="8694" spans="1:22" ht="14.25" customHeight="1" x14ac:dyDescent="0.3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6">
        <v>279.95999999999998</v>
      </c>
      <c r="T8694" s="1">
        <v>5</v>
      </c>
      <c r="U8694" s="1">
        <v>0.2</v>
      </c>
      <c r="V8694" s="9">
        <v>48.992999999999995</v>
      </c>
    </row>
    <row r="8695" spans="1:22" ht="14.25" customHeight="1" x14ac:dyDescent="0.3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6">
        <v>450</v>
      </c>
      <c r="T8695" s="1">
        <v>5</v>
      </c>
      <c r="U8695" s="1">
        <v>0</v>
      </c>
      <c r="V8695" s="9">
        <v>162</v>
      </c>
    </row>
    <row r="8696" spans="1:22" ht="14.25" customHeight="1" x14ac:dyDescent="0.3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6">
        <v>19.440000000000001</v>
      </c>
      <c r="T8696" s="1">
        <v>3</v>
      </c>
      <c r="U8696" s="1">
        <v>0</v>
      </c>
      <c r="V8696" s="9">
        <v>9.5256000000000007</v>
      </c>
    </row>
    <row r="8697" spans="1:22" ht="14.25" customHeight="1" x14ac:dyDescent="0.3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6">
        <v>300.904</v>
      </c>
      <c r="T8697" s="1">
        <v>1</v>
      </c>
      <c r="U8697" s="1">
        <v>0.2</v>
      </c>
      <c r="V8697" s="9">
        <v>11.283900000000017</v>
      </c>
    </row>
    <row r="8698" spans="1:22" ht="14.25" customHeight="1" x14ac:dyDescent="0.3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6">
        <v>239.976</v>
      </c>
      <c r="T8698" s="1">
        <v>3</v>
      </c>
      <c r="U8698" s="1">
        <v>0.2</v>
      </c>
      <c r="V8698" s="9">
        <v>26.997299999999967</v>
      </c>
    </row>
    <row r="8699" spans="1:22" ht="14.25" customHeight="1" x14ac:dyDescent="0.3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6">
        <v>31.168000000000003</v>
      </c>
      <c r="T8699" s="1">
        <v>4</v>
      </c>
      <c r="U8699" s="1">
        <v>0.2</v>
      </c>
      <c r="V8699" s="9">
        <v>9.3504000000000005</v>
      </c>
    </row>
    <row r="8700" spans="1:22" ht="14.25" customHeight="1" x14ac:dyDescent="0.3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6">
        <v>120.96</v>
      </c>
      <c r="T8700" s="1">
        <v>2</v>
      </c>
      <c r="U8700" s="1">
        <v>0.4</v>
      </c>
      <c r="V8700" s="9">
        <v>-28.224000000000004</v>
      </c>
    </row>
    <row r="8701" spans="1:22" ht="14.25" customHeight="1" x14ac:dyDescent="0.3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6">
        <v>2239.9360000000001</v>
      </c>
      <c r="T8701" s="1">
        <v>8</v>
      </c>
      <c r="U8701" s="1">
        <v>0.2</v>
      </c>
      <c r="V8701" s="9">
        <v>223.99360000000013</v>
      </c>
    </row>
    <row r="8702" spans="1:22" ht="14.25" customHeight="1" x14ac:dyDescent="0.3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6">
        <v>76.608000000000004</v>
      </c>
      <c r="T8702" s="1">
        <v>8</v>
      </c>
      <c r="U8702" s="1">
        <v>0.2</v>
      </c>
      <c r="V8702" s="9">
        <v>6.7031999999999954</v>
      </c>
    </row>
    <row r="8703" spans="1:22" ht="14.25" customHeight="1" x14ac:dyDescent="0.3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6">
        <v>142.77600000000001</v>
      </c>
      <c r="T8703" s="1">
        <v>1</v>
      </c>
      <c r="U8703" s="1">
        <v>0.2</v>
      </c>
      <c r="V8703" s="9">
        <v>17.84699999999998</v>
      </c>
    </row>
    <row r="8704" spans="1:22" ht="14.25" customHeight="1" x14ac:dyDescent="0.3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6">
        <v>91.360000000000014</v>
      </c>
      <c r="T8704" s="1">
        <v>5</v>
      </c>
      <c r="U8704" s="1">
        <v>0.2</v>
      </c>
      <c r="V8704" s="9">
        <v>29.691999999999993</v>
      </c>
    </row>
    <row r="8705" spans="1:22" ht="14.25" customHeight="1" x14ac:dyDescent="0.3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6">
        <v>3.5520000000000005</v>
      </c>
      <c r="T8705" s="1">
        <v>2</v>
      </c>
      <c r="U8705" s="1">
        <v>0.2</v>
      </c>
      <c r="V8705" s="9">
        <v>0.44399999999999973</v>
      </c>
    </row>
    <row r="8706" spans="1:22" ht="14.25" customHeight="1" x14ac:dyDescent="0.3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6">
        <v>115.136</v>
      </c>
      <c r="T8706" s="1">
        <v>8</v>
      </c>
      <c r="U8706" s="1">
        <v>0.2</v>
      </c>
      <c r="V8706" s="9">
        <v>11.513600000000004</v>
      </c>
    </row>
    <row r="8707" spans="1:22" ht="14.25" customHeight="1" x14ac:dyDescent="0.3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6">
        <v>4.71</v>
      </c>
      <c r="T8707" s="1">
        <v>1</v>
      </c>
      <c r="U8707" s="1">
        <v>0</v>
      </c>
      <c r="V8707" s="9">
        <v>0</v>
      </c>
    </row>
    <row r="8708" spans="1:22" ht="14.25" customHeight="1" x14ac:dyDescent="0.3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6">
        <v>172.76400000000001</v>
      </c>
      <c r="T8708" s="1">
        <v>2</v>
      </c>
      <c r="U8708" s="1">
        <v>0.1</v>
      </c>
      <c r="V8708" s="9">
        <v>13.437199999999986</v>
      </c>
    </row>
    <row r="8709" spans="1:22" ht="14.25" customHeight="1" x14ac:dyDescent="0.3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6">
        <v>3.52</v>
      </c>
      <c r="T8709" s="1">
        <v>2</v>
      </c>
      <c r="U8709" s="1">
        <v>0</v>
      </c>
      <c r="V8709" s="9">
        <v>1.6896</v>
      </c>
    </row>
    <row r="8710" spans="1:22" ht="14.25" customHeight="1" x14ac:dyDescent="0.3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6">
        <v>79.968000000000004</v>
      </c>
      <c r="T8710" s="1">
        <v>4</v>
      </c>
      <c r="U8710" s="1">
        <v>0.2</v>
      </c>
      <c r="V8710" s="9">
        <v>-17.992799999999999</v>
      </c>
    </row>
    <row r="8711" spans="1:22" ht="14.25" customHeight="1" x14ac:dyDescent="0.3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6">
        <v>305.97449999999998</v>
      </c>
      <c r="T8711" s="1">
        <v>3</v>
      </c>
      <c r="U8711" s="1">
        <v>0.15</v>
      </c>
      <c r="V8711" s="9">
        <v>25.197899999999969</v>
      </c>
    </row>
    <row r="8712" spans="1:22" ht="14.25" customHeight="1" x14ac:dyDescent="0.3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6">
        <v>344.90999999999997</v>
      </c>
      <c r="T8712" s="1">
        <v>3</v>
      </c>
      <c r="U8712" s="1">
        <v>0</v>
      </c>
      <c r="V8712" s="9">
        <v>10.347300000000004</v>
      </c>
    </row>
    <row r="8713" spans="1:22" ht="14.25" customHeight="1" x14ac:dyDescent="0.3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6">
        <v>626.35200000000009</v>
      </c>
      <c r="T8713" s="1">
        <v>3</v>
      </c>
      <c r="U8713" s="1">
        <v>0.2</v>
      </c>
      <c r="V8713" s="9">
        <v>-23.488200000000091</v>
      </c>
    </row>
    <row r="8714" spans="1:22" ht="14.25" customHeight="1" x14ac:dyDescent="0.3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6">
        <v>359.49899999999997</v>
      </c>
      <c r="T8714" s="1">
        <v>3</v>
      </c>
      <c r="U8714" s="1">
        <v>0.15</v>
      </c>
      <c r="V8714" s="9">
        <v>-29.605799999999981</v>
      </c>
    </row>
    <row r="8715" spans="1:22" ht="14.25" customHeight="1" x14ac:dyDescent="0.3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6">
        <v>71.951999999999998</v>
      </c>
      <c r="T8715" s="1">
        <v>6</v>
      </c>
      <c r="U8715" s="1">
        <v>0.2</v>
      </c>
      <c r="V8715" s="9">
        <v>5.3963999999999963</v>
      </c>
    </row>
    <row r="8716" spans="1:22" ht="14.25" customHeight="1" x14ac:dyDescent="0.3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6">
        <v>29.800000000000004</v>
      </c>
      <c r="T8716" s="1">
        <v>5</v>
      </c>
      <c r="U8716" s="1">
        <v>0.2</v>
      </c>
      <c r="V8716" s="9">
        <v>9.3124999999999982</v>
      </c>
    </row>
    <row r="8717" spans="1:22" ht="14.25" customHeight="1" x14ac:dyDescent="0.3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6">
        <v>1.8240000000000003</v>
      </c>
      <c r="T8717" s="1">
        <v>1</v>
      </c>
      <c r="U8717" s="1">
        <v>0.7</v>
      </c>
      <c r="V8717" s="9">
        <v>-1.3983999999999996</v>
      </c>
    </row>
    <row r="8718" spans="1:22" ht="14.25" customHeight="1" x14ac:dyDescent="0.3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6">
        <v>64.383999999999986</v>
      </c>
      <c r="T8718" s="1">
        <v>4</v>
      </c>
      <c r="U8718" s="1">
        <v>0.8</v>
      </c>
      <c r="V8718" s="9">
        <v>-160.96</v>
      </c>
    </row>
    <row r="8719" spans="1:22" ht="14.25" customHeight="1" x14ac:dyDescent="0.3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6">
        <v>6.9840000000000009</v>
      </c>
      <c r="T8719" s="1">
        <v>2</v>
      </c>
      <c r="U8719" s="1">
        <v>0.6</v>
      </c>
      <c r="V8719" s="9">
        <v>-4.5396000000000019</v>
      </c>
    </row>
    <row r="8720" spans="1:22" ht="14.25" customHeight="1" x14ac:dyDescent="0.3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6">
        <v>11.264000000000001</v>
      </c>
      <c r="T8720" s="1">
        <v>8</v>
      </c>
      <c r="U8720" s="1">
        <v>0.2</v>
      </c>
      <c r="V8720" s="9">
        <v>3.9423999999999997</v>
      </c>
    </row>
    <row r="8721" spans="1:22" ht="14.25" customHeight="1" x14ac:dyDescent="0.3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6">
        <v>15.552000000000003</v>
      </c>
      <c r="T8721" s="1">
        <v>3</v>
      </c>
      <c r="U8721" s="1">
        <v>0.2</v>
      </c>
      <c r="V8721" s="9">
        <v>5.6375999999999999</v>
      </c>
    </row>
    <row r="8722" spans="1:22" ht="14.25" customHeight="1" x14ac:dyDescent="0.3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6">
        <v>379.37200000000001</v>
      </c>
      <c r="T8722" s="1">
        <v>2</v>
      </c>
      <c r="U8722" s="1">
        <v>0.3</v>
      </c>
      <c r="V8722" s="9">
        <v>-119.23120000000003</v>
      </c>
    </row>
    <row r="8723" spans="1:22" ht="14.25" customHeight="1" x14ac:dyDescent="0.3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6">
        <v>67.536000000000016</v>
      </c>
      <c r="T8723" s="1">
        <v>9</v>
      </c>
      <c r="U8723" s="1">
        <v>0.2</v>
      </c>
      <c r="V8723" s="9">
        <v>6.7535999999999987</v>
      </c>
    </row>
    <row r="8724" spans="1:22" ht="14.25" customHeight="1" x14ac:dyDescent="0.3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6">
        <v>1.5239999999999996</v>
      </c>
      <c r="T8724" s="1">
        <v>2</v>
      </c>
      <c r="U8724" s="1">
        <v>0.8</v>
      </c>
      <c r="V8724" s="9">
        <v>-2.6670000000000007</v>
      </c>
    </row>
    <row r="8725" spans="1:22" ht="14.25" customHeight="1" x14ac:dyDescent="0.3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6">
        <v>37.408000000000001</v>
      </c>
      <c r="T8725" s="1">
        <v>7</v>
      </c>
      <c r="U8725" s="1">
        <v>0.2</v>
      </c>
      <c r="V8725" s="9">
        <v>13.0928</v>
      </c>
    </row>
    <row r="8726" spans="1:22" ht="14.25" customHeight="1" x14ac:dyDescent="0.3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6">
        <v>25.344000000000001</v>
      </c>
      <c r="T8726" s="1">
        <v>6</v>
      </c>
      <c r="U8726" s="1">
        <v>0.2</v>
      </c>
      <c r="V8726" s="9">
        <v>8.8704000000000018</v>
      </c>
    </row>
    <row r="8727" spans="1:22" ht="14.25" customHeight="1" x14ac:dyDescent="0.3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6">
        <v>46.2</v>
      </c>
      <c r="T8727" s="1">
        <v>4</v>
      </c>
      <c r="U8727" s="1">
        <v>0</v>
      </c>
      <c r="V8727" s="9">
        <v>21.251999999999999</v>
      </c>
    </row>
    <row r="8728" spans="1:22" ht="14.25" customHeight="1" x14ac:dyDescent="0.3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6">
        <v>4.7279999999999998</v>
      </c>
      <c r="T8728" s="1">
        <v>3</v>
      </c>
      <c r="U8728" s="1">
        <v>0.2</v>
      </c>
      <c r="V8728" s="9">
        <v>0.70919999999999961</v>
      </c>
    </row>
    <row r="8729" spans="1:22" ht="14.25" customHeight="1" x14ac:dyDescent="0.3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6">
        <v>53.352000000000004</v>
      </c>
      <c r="T8729" s="1">
        <v>3</v>
      </c>
      <c r="U8729" s="1">
        <v>0.2</v>
      </c>
      <c r="V8729" s="9">
        <v>16.005600000000005</v>
      </c>
    </row>
    <row r="8730" spans="1:22" ht="14.25" customHeight="1" x14ac:dyDescent="0.3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6">
        <v>131.10400000000001</v>
      </c>
      <c r="T8730" s="1">
        <v>2</v>
      </c>
      <c r="U8730" s="1">
        <v>0.2</v>
      </c>
      <c r="V8730" s="9">
        <v>8.1939999999999955</v>
      </c>
    </row>
    <row r="8731" spans="1:22" ht="14.25" customHeight="1" x14ac:dyDescent="0.3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6">
        <v>22.512000000000004</v>
      </c>
      <c r="T8731" s="1">
        <v>3</v>
      </c>
      <c r="U8731" s="1">
        <v>0.2</v>
      </c>
      <c r="V8731" s="9">
        <v>2.2511999999999999</v>
      </c>
    </row>
    <row r="8732" spans="1:22" ht="14.25" customHeight="1" x14ac:dyDescent="0.3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6">
        <v>72.744000000000014</v>
      </c>
      <c r="T8732" s="1">
        <v>7</v>
      </c>
      <c r="U8732" s="1">
        <v>0.2</v>
      </c>
      <c r="V8732" s="9">
        <v>-12.730200000000011</v>
      </c>
    </row>
    <row r="8733" spans="1:22" ht="14.25" customHeight="1" x14ac:dyDescent="0.3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6">
        <v>52.59</v>
      </c>
      <c r="T8733" s="1">
        <v>3</v>
      </c>
      <c r="U8733" s="1">
        <v>0</v>
      </c>
      <c r="V8733" s="9">
        <v>15.776999999999996</v>
      </c>
    </row>
    <row r="8734" spans="1:22" ht="14.25" customHeight="1" x14ac:dyDescent="0.3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6">
        <v>19.440000000000001</v>
      </c>
      <c r="T8734" s="1">
        <v>3</v>
      </c>
      <c r="U8734" s="1">
        <v>0</v>
      </c>
      <c r="V8734" s="9">
        <v>9.3312000000000008</v>
      </c>
    </row>
    <row r="8735" spans="1:22" ht="14.25" customHeight="1" x14ac:dyDescent="0.3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6">
        <v>126.30000000000001</v>
      </c>
      <c r="T8735" s="1">
        <v>3</v>
      </c>
      <c r="U8735" s="1">
        <v>0</v>
      </c>
      <c r="V8735" s="9">
        <v>40.415999999999997</v>
      </c>
    </row>
    <row r="8736" spans="1:22" ht="14.25" customHeight="1" x14ac:dyDescent="0.3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6">
        <v>1287.45</v>
      </c>
      <c r="T8736" s="1">
        <v>5</v>
      </c>
      <c r="U8736" s="1">
        <v>0</v>
      </c>
      <c r="V8736" s="9">
        <v>244.61549999999988</v>
      </c>
    </row>
    <row r="8737" spans="1:22" ht="14.25" customHeight="1" x14ac:dyDescent="0.3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6">
        <v>64.959999999999994</v>
      </c>
      <c r="T8737" s="1">
        <v>4</v>
      </c>
      <c r="U8737" s="1">
        <v>0</v>
      </c>
      <c r="V8737" s="9">
        <v>9.7439999999999998</v>
      </c>
    </row>
    <row r="8738" spans="1:22" ht="14.25" customHeight="1" x14ac:dyDescent="0.3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6">
        <v>535.41</v>
      </c>
      <c r="T8738" s="1">
        <v>3</v>
      </c>
      <c r="U8738" s="1">
        <v>0</v>
      </c>
      <c r="V8738" s="9">
        <v>160.62299999999993</v>
      </c>
    </row>
    <row r="8739" spans="1:22" ht="14.25" customHeight="1" x14ac:dyDescent="0.3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6">
        <v>8.1000000000000014</v>
      </c>
      <c r="T8739" s="1">
        <v>5</v>
      </c>
      <c r="U8739" s="1">
        <v>0.7</v>
      </c>
      <c r="V8739" s="9">
        <v>-5.9399999999999977</v>
      </c>
    </row>
    <row r="8740" spans="1:22" ht="14.25" customHeight="1" x14ac:dyDescent="0.3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6">
        <v>13.247999999999999</v>
      </c>
      <c r="T8740" s="1">
        <v>4</v>
      </c>
      <c r="U8740" s="1">
        <v>0.2</v>
      </c>
      <c r="V8740" s="9">
        <v>3.6431999999999998</v>
      </c>
    </row>
    <row r="8741" spans="1:22" ht="14.25" customHeight="1" x14ac:dyDescent="0.3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6">
        <v>83.987999999999985</v>
      </c>
      <c r="T8741" s="1">
        <v>2</v>
      </c>
      <c r="U8741" s="1">
        <v>0.4</v>
      </c>
      <c r="V8741" s="9">
        <v>-20.996999999999993</v>
      </c>
    </row>
    <row r="8742" spans="1:22" ht="14.25" customHeight="1" x14ac:dyDescent="0.3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6">
        <v>73.2</v>
      </c>
      <c r="T8742" s="1">
        <v>5</v>
      </c>
      <c r="U8742" s="1">
        <v>0</v>
      </c>
      <c r="V8742" s="9">
        <v>21.227999999999998</v>
      </c>
    </row>
    <row r="8743" spans="1:22" ht="14.25" customHeight="1" x14ac:dyDescent="0.3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6">
        <v>10.74</v>
      </c>
      <c r="T8743" s="1">
        <v>3</v>
      </c>
      <c r="U8743" s="1">
        <v>0</v>
      </c>
      <c r="V8743" s="9">
        <v>5.1551999999999998</v>
      </c>
    </row>
    <row r="8744" spans="1:22" ht="14.25" customHeight="1" x14ac:dyDescent="0.3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6">
        <v>11.032</v>
      </c>
      <c r="T8744" s="1">
        <v>1</v>
      </c>
      <c r="U8744" s="1">
        <v>0.2</v>
      </c>
      <c r="V8744" s="9">
        <v>3.0338000000000003</v>
      </c>
    </row>
    <row r="8745" spans="1:22" ht="14.25" customHeight="1" x14ac:dyDescent="0.3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6">
        <v>53.040000000000006</v>
      </c>
      <c r="T8745" s="1">
        <v>3</v>
      </c>
      <c r="U8745" s="1">
        <v>0.2</v>
      </c>
      <c r="V8745" s="9">
        <v>-4.6409999999999982</v>
      </c>
    </row>
    <row r="8746" spans="1:22" ht="14.25" customHeight="1" x14ac:dyDescent="0.3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6">
        <v>17.12</v>
      </c>
      <c r="T8746" s="1">
        <v>4</v>
      </c>
      <c r="U8746" s="1">
        <v>0</v>
      </c>
      <c r="V8746" s="9">
        <v>4.9647999999999985</v>
      </c>
    </row>
    <row r="8747" spans="1:22" ht="14.25" customHeight="1" x14ac:dyDescent="0.3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6">
        <v>59.94</v>
      </c>
      <c r="T8747" s="1">
        <v>3</v>
      </c>
      <c r="U8747" s="1">
        <v>0</v>
      </c>
      <c r="V8747" s="9">
        <v>28.171799999999998</v>
      </c>
    </row>
    <row r="8748" spans="1:22" ht="14.25" customHeight="1" x14ac:dyDescent="0.3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6">
        <v>210.58</v>
      </c>
      <c r="T8748" s="1">
        <v>2</v>
      </c>
      <c r="U8748" s="1">
        <v>0</v>
      </c>
      <c r="V8748" s="9">
        <v>12.634799999999984</v>
      </c>
    </row>
    <row r="8749" spans="1:22" ht="14.25" customHeight="1" x14ac:dyDescent="0.3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6">
        <v>30.960000000000004</v>
      </c>
      <c r="T8749" s="1">
        <v>2</v>
      </c>
      <c r="U8749" s="1">
        <v>0.2</v>
      </c>
      <c r="V8749" s="9">
        <v>10.061999999999998</v>
      </c>
    </row>
    <row r="8750" spans="1:22" ht="14.25" customHeight="1" x14ac:dyDescent="0.3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6">
        <v>239.98400000000004</v>
      </c>
      <c r="T8750" s="1">
        <v>2</v>
      </c>
      <c r="U8750" s="1">
        <v>0.2</v>
      </c>
      <c r="V8750" s="9">
        <v>38.997399999999971</v>
      </c>
    </row>
    <row r="8751" spans="1:22" ht="14.25" customHeight="1" x14ac:dyDescent="0.3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6">
        <v>3050.3760000000002</v>
      </c>
      <c r="T8751" s="1">
        <v>3</v>
      </c>
      <c r="U8751" s="1">
        <v>0.2</v>
      </c>
      <c r="V8751" s="9">
        <v>1143.8910000000001</v>
      </c>
    </row>
    <row r="8752" spans="1:22" ht="14.25" customHeight="1" x14ac:dyDescent="0.3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6">
        <v>133.97999999999999</v>
      </c>
      <c r="T8752" s="1">
        <v>2</v>
      </c>
      <c r="U8752" s="1">
        <v>0</v>
      </c>
      <c r="V8752" s="9">
        <v>33.495000000000005</v>
      </c>
    </row>
    <row r="8753" spans="1:22" ht="14.25" customHeight="1" x14ac:dyDescent="0.3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6">
        <v>93.248000000000005</v>
      </c>
      <c r="T8753" s="1">
        <v>4</v>
      </c>
      <c r="U8753" s="1">
        <v>0.2</v>
      </c>
      <c r="V8753" s="9">
        <v>31.4712</v>
      </c>
    </row>
    <row r="8754" spans="1:22" ht="14.25" customHeight="1" x14ac:dyDescent="0.3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6">
        <v>177.48000000000002</v>
      </c>
      <c r="T8754" s="1">
        <v>3</v>
      </c>
      <c r="U8754" s="1">
        <v>0.2</v>
      </c>
      <c r="V8754" s="9">
        <v>19.966499999999982</v>
      </c>
    </row>
    <row r="8755" spans="1:22" ht="14.25" customHeight="1" x14ac:dyDescent="0.3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6">
        <v>17.712</v>
      </c>
      <c r="T8755" s="1">
        <v>6</v>
      </c>
      <c r="U8755" s="1">
        <v>0.2</v>
      </c>
      <c r="V8755" s="9">
        <v>5.9777999999999993</v>
      </c>
    </row>
    <row r="8756" spans="1:22" ht="14.25" customHeight="1" x14ac:dyDescent="0.3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6">
        <v>4.8600000000000012</v>
      </c>
      <c r="T8756" s="1">
        <v>3</v>
      </c>
      <c r="U8756" s="1">
        <v>0.7</v>
      </c>
      <c r="V8756" s="9">
        <v>-3.5640000000000001</v>
      </c>
    </row>
    <row r="8757" spans="1:22" ht="14.25" customHeight="1" x14ac:dyDescent="0.3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6">
        <v>6.2580000000000009</v>
      </c>
      <c r="T8757" s="1">
        <v>2</v>
      </c>
      <c r="U8757" s="1">
        <v>0.7</v>
      </c>
      <c r="V8757" s="9">
        <v>-5.2149999999999999</v>
      </c>
    </row>
    <row r="8758" spans="1:22" ht="14.25" customHeight="1" x14ac:dyDescent="0.3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6">
        <v>37.68</v>
      </c>
      <c r="T8758" s="1">
        <v>2</v>
      </c>
      <c r="U8758" s="1">
        <v>0</v>
      </c>
      <c r="V8758" s="9">
        <v>10.5504</v>
      </c>
    </row>
    <row r="8759" spans="1:22" ht="14.25" customHeight="1" x14ac:dyDescent="0.3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6">
        <v>51.84</v>
      </c>
      <c r="T8759" s="1">
        <v>8</v>
      </c>
      <c r="U8759" s="1">
        <v>0</v>
      </c>
      <c r="V8759" s="9">
        <v>24.883200000000002</v>
      </c>
    </row>
    <row r="8760" spans="1:22" ht="14.25" customHeight="1" x14ac:dyDescent="0.3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6">
        <v>27.42</v>
      </c>
      <c r="T8760" s="1">
        <v>3</v>
      </c>
      <c r="U8760" s="1">
        <v>0</v>
      </c>
      <c r="V8760" s="9">
        <v>9.3227999999999991</v>
      </c>
    </row>
    <row r="8761" spans="1:22" ht="14.25" customHeight="1" x14ac:dyDescent="0.3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6">
        <v>5.4</v>
      </c>
      <c r="T8761" s="1">
        <v>3</v>
      </c>
      <c r="U8761" s="1">
        <v>0</v>
      </c>
      <c r="V8761" s="9">
        <v>2.5920000000000001</v>
      </c>
    </row>
    <row r="8762" spans="1:22" ht="14.25" customHeight="1" x14ac:dyDescent="0.3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6">
        <v>1270.99</v>
      </c>
      <c r="T8762" s="1">
        <v>1</v>
      </c>
      <c r="U8762" s="1">
        <v>0</v>
      </c>
      <c r="V8762" s="9">
        <v>635.495</v>
      </c>
    </row>
    <row r="8763" spans="1:22" ht="14.25" customHeight="1" x14ac:dyDescent="0.3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6">
        <v>125.36</v>
      </c>
      <c r="T8763" s="1">
        <v>8</v>
      </c>
      <c r="U8763" s="1">
        <v>0</v>
      </c>
      <c r="V8763" s="9">
        <v>58.919199999999989</v>
      </c>
    </row>
    <row r="8764" spans="1:22" ht="14.25" customHeight="1" x14ac:dyDescent="0.3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6">
        <v>14.03</v>
      </c>
      <c r="T8764" s="1">
        <v>1</v>
      </c>
      <c r="U8764" s="1">
        <v>0</v>
      </c>
      <c r="V8764" s="9">
        <v>4.068699999999998</v>
      </c>
    </row>
    <row r="8765" spans="1:22" ht="14.25" customHeight="1" x14ac:dyDescent="0.3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6">
        <v>27.96</v>
      </c>
      <c r="T8765" s="1">
        <v>2</v>
      </c>
      <c r="U8765" s="1">
        <v>0</v>
      </c>
      <c r="V8765" s="9">
        <v>7.2696000000000005</v>
      </c>
    </row>
    <row r="8766" spans="1:22" ht="14.25" customHeight="1" x14ac:dyDescent="0.3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6">
        <v>5.3440000000000003</v>
      </c>
      <c r="T8766" s="1">
        <v>2</v>
      </c>
      <c r="U8766" s="1">
        <v>0.2</v>
      </c>
      <c r="V8766" s="9">
        <v>0.73479999999999923</v>
      </c>
    </row>
    <row r="8767" spans="1:22" ht="14.25" customHeight="1" x14ac:dyDescent="0.3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6">
        <v>1.6959999999999997</v>
      </c>
      <c r="T8767" s="1">
        <v>2</v>
      </c>
      <c r="U8767" s="1">
        <v>0.8</v>
      </c>
      <c r="V8767" s="9">
        <v>-2.5440000000000005</v>
      </c>
    </row>
    <row r="8768" spans="1:22" ht="14.25" customHeight="1" x14ac:dyDescent="0.3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6">
        <v>24.587999999999994</v>
      </c>
      <c r="T8768" s="1">
        <v>3</v>
      </c>
      <c r="U8768" s="1">
        <v>0.8</v>
      </c>
      <c r="V8768" s="9">
        <v>-67.617000000000019</v>
      </c>
    </row>
    <row r="8769" spans="1:22" ht="14.25" customHeight="1" x14ac:dyDescent="0.3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6">
        <v>7.9799999999999986</v>
      </c>
      <c r="T8769" s="1">
        <v>5</v>
      </c>
      <c r="U8769" s="1">
        <v>0.8</v>
      </c>
      <c r="V8769" s="9">
        <v>-13.167000000000002</v>
      </c>
    </row>
    <row r="8770" spans="1:22" ht="14.25" customHeight="1" x14ac:dyDescent="0.3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6">
        <v>288</v>
      </c>
      <c r="T8770" s="1">
        <v>4</v>
      </c>
      <c r="U8770" s="1">
        <v>0.2</v>
      </c>
      <c r="V8770" s="9">
        <v>57.599999999999994</v>
      </c>
    </row>
    <row r="8771" spans="1:22" ht="14.25" customHeight="1" x14ac:dyDescent="0.3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6">
        <v>146.952</v>
      </c>
      <c r="T8771" s="1">
        <v>3</v>
      </c>
      <c r="U8771" s="1">
        <v>0.2</v>
      </c>
      <c r="V8771" s="9">
        <v>9.1844999999999928</v>
      </c>
    </row>
    <row r="8772" spans="1:22" ht="14.25" customHeight="1" x14ac:dyDescent="0.3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6">
        <v>83.13600000000001</v>
      </c>
      <c r="T8772" s="1">
        <v>4</v>
      </c>
      <c r="U8772" s="1">
        <v>0.2</v>
      </c>
      <c r="V8772" s="9">
        <v>5.1960000000000015</v>
      </c>
    </row>
    <row r="8773" spans="1:22" ht="14.25" customHeight="1" x14ac:dyDescent="0.3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6">
        <v>942.78400000000011</v>
      </c>
      <c r="T8773" s="1">
        <v>4</v>
      </c>
      <c r="U8773" s="1">
        <v>0.2</v>
      </c>
      <c r="V8773" s="9">
        <v>94.278400000000033</v>
      </c>
    </row>
    <row r="8774" spans="1:22" ht="14.25" customHeight="1" x14ac:dyDescent="0.3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6">
        <v>74.352000000000004</v>
      </c>
      <c r="T8774" s="1">
        <v>3</v>
      </c>
      <c r="U8774" s="1">
        <v>0.2</v>
      </c>
      <c r="V8774" s="9">
        <v>23.234999999999992</v>
      </c>
    </row>
    <row r="8775" spans="1:22" ht="14.25" customHeight="1" x14ac:dyDescent="0.3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6">
        <v>26.880000000000003</v>
      </c>
      <c r="T8775" s="1">
        <v>6</v>
      </c>
      <c r="U8775" s="1">
        <v>0</v>
      </c>
      <c r="V8775" s="9">
        <v>6.7200000000000006</v>
      </c>
    </row>
    <row r="8776" spans="1:22" ht="14.25" customHeight="1" x14ac:dyDescent="0.3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6">
        <v>10.896000000000001</v>
      </c>
      <c r="T8776" s="1">
        <v>2</v>
      </c>
      <c r="U8776" s="1">
        <v>0.2</v>
      </c>
      <c r="V8776" s="9">
        <v>3.8135999999999992</v>
      </c>
    </row>
    <row r="8777" spans="1:22" ht="14.25" customHeight="1" x14ac:dyDescent="0.3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6">
        <v>3.536</v>
      </c>
      <c r="T8777" s="1">
        <v>2</v>
      </c>
      <c r="U8777" s="1">
        <v>0.2</v>
      </c>
      <c r="V8777" s="9">
        <v>0.30940000000000001</v>
      </c>
    </row>
    <row r="8778" spans="1:22" ht="14.25" customHeight="1" x14ac:dyDescent="0.3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6">
        <v>528.42999999999995</v>
      </c>
      <c r="T8778" s="1">
        <v>5</v>
      </c>
      <c r="U8778" s="1">
        <v>0.3</v>
      </c>
      <c r="V8778" s="9">
        <v>0</v>
      </c>
    </row>
    <row r="8779" spans="1:22" ht="14.25" customHeight="1" x14ac:dyDescent="0.3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6">
        <v>41.472000000000008</v>
      </c>
      <c r="T8779" s="1">
        <v>8</v>
      </c>
      <c r="U8779" s="1">
        <v>0.2</v>
      </c>
      <c r="V8779" s="9">
        <v>14.5152</v>
      </c>
    </row>
    <row r="8780" spans="1:22" ht="14.25" customHeight="1" x14ac:dyDescent="0.3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6">
        <v>287.976</v>
      </c>
      <c r="T8780" s="1">
        <v>3</v>
      </c>
      <c r="U8780" s="1">
        <v>0.2</v>
      </c>
      <c r="V8780" s="9">
        <v>7.1993999999999687</v>
      </c>
    </row>
    <row r="8781" spans="1:22" ht="14.25" customHeight="1" x14ac:dyDescent="0.3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6">
        <v>29.304000000000002</v>
      </c>
      <c r="T8781" s="1">
        <v>3</v>
      </c>
      <c r="U8781" s="1">
        <v>0.2</v>
      </c>
      <c r="V8781" s="9">
        <v>2.5641000000000034</v>
      </c>
    </row>
    <row r="8782" spans="1:22" ht="14.25" customHeight="1" x14ac:dyDescent="0.3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6">
        <v>55.328000000000003</v>
      </c>
      <c r="T8782" s="1">
        <v>2</v>
      </c>
      <c r="U8782" s="1">
        <v>0.2</v>
      </c>
      <c r="V8782" s="9">
        <v>6.2243999999999957</v>
      </c>
    </row>
    <row r="8783" spans="1:22" ht="14.25" customHeight="1" x14ac:dyDescent="0.3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6">
        <v>1227.9983999999999</v>
      </c>
      <c r="T8783" s="1">
        <v>6</v>
      </c>
      <c r="U8783" s="1">
        <v>0.32</v>
      </c>
      <c r="V8783" s="9">
        <v>-36.117600000000152</v>
      </c>
    </row>
    <row r="8784" spans="1:22" ht="14.25" customHeight="1" x14ac:dyDescent="0.3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6">
        <v>20.416</v>
      </c>
      <c r="T8784" s="1">
        <v>4</v>
      </c>
      <c r="U8784" s="1">
        <v>0.2</v>
      </c>
      <c r="V8784" s="9">
        <v>6.6351999999999984</v>
      </c>
    </row>
    <row r="8785" spans="1:22" ht="14.25" customHeight="1" x14ac:dyDescent="0.3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6">
        <v>1128.3899999999999</v>
      </c>
      <c r="T8785" s="1">
        <v>3</v>
      </c>
      <c r="U8785" s="1">
        <v>0</v>
      </c>
      <c r="V8785" s="9">
        <v>259.52970000000005</v>
      </c>
    </row>
    <row r="8786" spans="1:22" ht="14.25" customHeight="1" x14ac:dyDescent="0.3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6">
        <v>4.6079999999999997</v>
      </c>
      <c r="T8786" s="1">
        <v>2</v>
      </c>
      <c r="U8786" s="1">
        <v>0.2</v>
      </c>
      <c r="V8786" s="9">
        <v>1.6704000000000001</v>
      </c>
    </row>
    <row r="8787" spans="1:22" ht="14.25" customHeight="1" x14ac:dyDescent="0.3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6">
        <v>195.96000000000004</v>
      </c>
      <c r="T8787" s="1">
        <v>5</v>
      </c>
      <c r="U8787" s="1">
        <v>0.2</v>
      </c>
      <c r="V8787" s="9">
        <v>19.596000000000018</v>
      </c>
    </row>
    <row r="8788" spans="1:22" ht="14.25" customHeight="1" x14ac:dyDescent="0.3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6">
        <v>15.552000000000003</v>
      </c>
      <c r="T8788" s="1">
        <v>3</v>
      </c>
      <c r="U8788" s="1">
        <v>0.2</v>
      </c>
      <c r="V8788" s="9">
        <v>5.4432</v>
      </c>
    </row>
    <row r="8789" spans="1:22" ht="14.25" customHeight="1" x14ac:dyDescent="0.3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6">
        <v>271.96800000000002</v>
      </c>
      <c r="T8789" s="1">
        <v>4</v>
      </c>
      <c r="U8789" s="1">
        <v>0.2</v>
      </c>
      <c r="V8789" s="9">
        <v>54.393599999999978</v>
      </c>
    </row>
    <row r="8790" spans="1:22" ht="14.25" customHeight="1" x14ac:dyDescent="0.3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6">
        <v>698.35200000000009</v>
      </c>
      <c r="T8790" s="1">
        <v>3</v>
      </c>
      <c r="U8790" s="1">
        <v>0.2</v>
      </c>
      <c r="V8790" s="9">
        <v>52.376399999999961</v>
      </c>
    </row>
    <row r="8791" spans="1:22" ht="14.25" customHeight="1" x14ac:dyDescent="0.3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6">
        <v>77.728000000000009</v>
      </c>
      <c r="T8791" s="1">
        <v>2</v>
      </c>
      <c r="U8791" s="1">
        <v>0.2</v>
      </c>
      <c r="V8791" s="9">
        <v>-3.8863999999999947</v>
      </c>
    </row>
    <row r="8792" spans="1:22" ht="14.25" customHeight="1" x14ac:dyDescent="0.3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6">
        <v>46.62</v>
      </c>
      <c r="T8792" s="1">
        <v>9</v>
      </c>
      <c r="U8792" s="1">
        <v>0</v>
      </c>
      <c r="V8792" s="9">
        <v>21.445199999999996</v>
      </c>
    </row>
    <row r="8793" spans="1:22" ht="14.25" customHeight="1" x14ac:dyDescent="0.3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6">
        <v>537.54399999999998</v>
      </c>
      <c r="T8793" s="1">
        <v>7</v>
      </c>
      <c r="U8793" s="1">
        <v>0.2</v>
      </c>
      <c r="V8793" s="9">
        <v>47.035099999999971</v>
      </c>
    </row>
    <row r="8794" spans="1:22" ht="14.25" customHeight="1" x14ac:dyDescent="0.3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6">
        <v>14.62</v>
      </c>
      <c r="T8794" s="1">
        <v>2</v>
      </c>
      <c r="U8794" s="1">
        <v>0</v>
      </c>
      <c r="V8794" s="9">
        <v>6.8713999999999995</v>
      </c>
    </row>
    <row r="8795" spans="1:22" ht="14.25" customHeight="1" x14ac:dyDescent="0.3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6">
        <v>22.549999999999997</v>
      </c>
      <c r="T8795" s="1">
        <v>5</v>
      </c>
      <c r="U8795" s="1">
        <v>0</v>
      </c>
      <c r="V8795" s="9">
        <v>8.7945000000000011</v>
      </c>
    </row>
    <row r="8796" spans="1:22" ht="14.25" customHeight="1" x14ac:dyDescent="0.3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6">
        <v>583.79999999999995</v>
      </c>
      <c r="T8796" s="1">
        <v>5</v>
      </c>
      <c r="U8796" s="1">
        <v>0.2</v>
      </c>
      <c r="V8796" s="9">
        <v>72.974999999999909</v>
      </c>
    </row>
    <row r="8797" spans="1:22" ht="14.25" customHeight="1" x14ac:dyDescent="0.3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6">
        <v>211.16800000000001</v>
      </c>
      <c r="T8797" s="1">
        <v>4</v>
      </c>
      <c r="U8797" s="1">
        <v>0.2</v>
      </c>
      <c r="V8797" s="9">
        <v>15.837600000000009</v>
      </c>
    </row>
    <row r="8798" spans="1:22" ht="14.25" customHeight="1" x14ac:dyDescent="0.3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6">
        <v>12.96</v>
      </c>
      <c r="T8798" s="1">
        <v>2</v>
      </c>
      <c r="U8798" s="1">
        <v>0</v>
      </c>
      <c r="V8798" s="9">
        <v>6.2208000000000006</v>
      </c>
    </row>
    <row r="8799" spans="1:22" ht="14.25" customHeight="1" x14ac:dyDescent="0.3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6">
        <v>45.98</v>
      </c>
      <c r="T8799" s="1">
        <v>2</v>
      </c>
      <c r="U8799" s="1">
        <v>0</v>
      </c>
      <c r="V8799" s="9">
        <v>12.874400000000001</v>
      </c>
    </row>
    <row r="8800" spans="1:22" ht="14.25" customHeight="1" x14ac:dyDescent="0.3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6">
        <v>1294.75</v>
      </c>
      <c r="T8800" s="1">
        <v>5</v>
      </c>
      <c r="U8800" s="1">
        <v>0</v>
      </c>
      <c r="V8800" s="9">
        <v>336.63499999999999</v>
      </c>
    </row>
    <row r="8801" spans="1:22" ht="14.25" customHeight="1" x14ac:dyDescent="0.3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6">
        <v>1799.9699999999998</v>
      </c>
      <c r="T8801" s="1">
        <v>5</v>
      </c>
      <c r="U8801" s="1">
        <v>0.4</v>
      </c>
      <c r="V8801" s="9">
        <v>239.99600000000009</v>
      </c>
    </row>
    <row r="8802" spans="1:22" ht="14.25" customHeight="1" x14ac:dyDescent="0.3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6">
        <v>10.688000000000001</v>
      </c>
      <c r="T8802" s="1">
        <v>2</v>
      </c>
      <c r="U8802" s="1">
        <v>0.2</v>
      </c>
      <c r="V8802" s="9">
        <v>3.7407999999999997</v>
      </c>
    </row>
    <row r="8803" spans="1:22" ht="14.25" customHeight="1" x14ac:dyDescent="0.3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6">
        <v>221.98</v>
      </c>
      <c r="T8803" s="1">
        <v>2</v>
      </c>
      <c r="U8803" s="1">
        <v>0</v>
      </c>
      <c r="V8803" s="9">
        <v>62.15440000000001</v>
      </c>
    </row>
    <row r="8804" spans="1:22" ht="14.25" customHeight="1" x14ac:dyDescent="0.3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6">
        <v>341.96</v>
      </c>
      <c r="T8804" s="1">
        <v>2</v>
      </c>
      <c r="U8804" s="1">
        <v>0</v>
      </c>
      <c r="V8804" s="9">
        <v>54.713599999999985</v>
      </c>
    </row>
    <row r="8805" spans="1:22" ht="14.25" customHeight="1" x14ac:dyDescent="0.3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6">
        <v>34.769999999999996</v>
      </c>
      <c r="T8805" s="1">
        <v>3</v>
      </c>
      <c r="U8805" s="1">
        <v>0</v>
      </c>
      <c r="V8805" s="9">
        <v>11.474099999999996</v>
      </c>
    </row>
    <row r="8806" spans="1:22" ht="14.25" customHeight="1" x14ac:dyDescent="0.3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6">
        <v>18.899999999999999</v>
      </c>
      <c r="T8806" s="1">
        <v>3</v>
      </c>
      <c r="U8806" s="1">
        <v>0</v>
      </c>
      <c r="V8806" s="9">
        <v>8.6939999999999991</v>
      </c>
    </row>
    <row r="8807" spans="1:22" ht="14.25" customHeight="1" x14ac:dyDescent="0.3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6">
        <v>102.72</v>
      </c>
      <c r="T8807" s="1">
        <v>3</v>
      </c>
      <c r="U8807" s="1">
        <v>0.2</v>
      </c>
      <c r="V8807" s="9">
        <v>37.235999999999997</v>
      </c>
    </row>
    <row r="8808" spans="1:22" ht="14.25" customHeight="1" x14ac:dyDescent="0.3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6">
        <v>40.479999999999997</v>
      </c>
      <c r="T8808" s="1">
        <v>2</v>
      </c>
      <c r="U8808" s="1">
        <v>0</v>
      </c>
      <c r="V8808" s="9">
        <v>14.572799999999997</v>
      </c>
    </row>
    <row r="8809" spans="1:22" ht="14.25" customHeight="1" x14ac:dyDescent="0.3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6">
        <v>33.282000000000004</v>
      </c>
      <c r="T8809" s="1">
        <v>3</v>
      </c>
      <c r="U8809" s="1">
        <v>0.7</v>
      </c>
      <c r="V8809" s="9">
        <v>-27.734999999999992</v>
      </c>
    </row>
    <row r="8810" spans="1:22" ht="14.25" customHeight="1" x14ac:dyDescent="0.3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6">
        <v>118.64999999999998</v>
      </c>
      <c r="T8810" s="1">
        <v>5</v>
      </c>
      <c r="U8810" s="1">
        <v>0.4</v>
      </c>
      <c r="V8810" s="9">
        <v>19.775000000000006</v>
      </c>
    </row>
    <row r="8811" spans="1:22" ht="14.25" customHeight="1" x14ac:dyDescent="0.3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6">
        <v>14.76</v>
      </c>
      <c r="T8811" s="1">
        <v>5</v>
      </c>
      <c r="U8811" s="1">
        <v>0.2</v>
      </c>
      <c r="V8811" s="9">
        <v>4.9815000000000005</v>
      </c>
    </row>
    <row r="8812" spans="1:22" ht="14.25" customHeight="1" x14ac:dyDescent="0.3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6">
        <v>37.520000000000003</v>
      </c>
      <c r="T8812" s="1">
        <v>4</v>
      </c>
      <c r="U8812" s="1">
        <v>0</v>
      </c>
      <c r="V8812" s="9">
        <v>18.009600000000002</v>
      </c>
    </row>
    <row r="8813" spans="1:22" ht="14.25" customHeight="1" x14ac:dyDescent="0.3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6">
        <v>207.14400000000001</v>
      </c>
      <c r="T8813" s="1">
        <v>3</v>
      </c>
      <c r="U8813" s="1">
        <v>0.1</v>
      </c>
      <c r="V8813" s="9">
        <v>48.333599999999976</v>
      </c>
    </row>
    <row r="8814" spans="1:22" ht="14.25" customHeight="1" x14ac:dyDescent="0.3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6">
        <v>13.899999999999999</v>
      </c>
      <c r="T8814" s="1">
        <v>5</v>
      </c>
      <c r="U8814" s="1">
        <v>0</v>
      </c>
      <c r="V8814" s="9">
        <v>3.7529999999999997</v>
      </c>
    </row>
    <row r="8815" spans="1:22" ht="14.25" customHeight="1" x14ac:dyDescent="0.3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6">
        <v>266.35200000000003</v>
      </c>
      <c r="T8815" s="1">
        <v>3</v>
      </c>
      <c r="U8815" s="1">
        <v>0.2</v>
      </c>
      <c r="V8815" s="9">
        <v>13.317599999999985</v>
      </c>
    </row>
    <row r="8816" spans="1:22" ht="14.25" customHeight="1" x14ac:dyDescent="0.3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6">
        <v>307.98</v>
      </c>
      <c r="T8816" s="1">
        <v>2</v>
      </c>
      <c r="U8816" s="1">
        <v>0</v>
      </c>
      <c r="V8816" s="9">
        <v>89.314199999999971</v>
      </c>
    </row>
    <row r="8817" spans="1:22" ht="14.25" customHeight="1" x14ac:dyDescent="0.3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6">
        <v>44.099999999999994</v>
      </c>
      <c r="T8817" s="1">
        <v>6</v>
      </c>
      <c r="U8817" s="1">
        <v>0</v>
      </c>
      <c r="V8817" s="9">
        <v>20.726999999999997</v>
      </c>
    </row>
    <row r="8818" spans="1:22" ht="14.25" customHeight="1" x14ac:dyDescent="0.3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6">
        <v>13.12</v>
      </c>
      <c r="T8818" s="1">
        <v>4</v>
      </c>
      <c r="U8818" s="1">
        <v>0</v>
      </c>
      <c r="V8818" s="9">
        <v>5.6416000000000004</v>
      </c>
    </row>
    <row r="8819" spans="1:22" ht="14.25" customHeight="1" x14ac:dyDescent="0.3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6">
        <v>16.559999999999999</v>
      </c>
      <c r="T8819" s="1">
        <v>2</v>
      </c>
      <c r="U8819" s="1">
        <v>0</v>
      </c>
      <c r="V8819" s="9">
        <v>7.783199999999999</v>
      </c>
    </row>
    <row r="8820" spans="1:22" ht="14.25" customHeight="1" x14ac:dyDescent="0.3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6">
        <v>38.880000000000003</v>
      </c>
      <c r="T8820" s="1">
        <v>6</v>
      </c>
      <c r="U8820" s="1">
        <v>0</v>
      </c>
      <c r="V8820" s="9">
        <v>18.662400000000002</v>
      </c>
    </row>
    <row r="8821" spans="1:22" ht="14.25" customHeight="1" x14ac:dyDescent="0.3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6">
        <v>335.52</v>
      </c>
      <c r="T8821" s="1">
        <v>4</v>
      </c>
      <c r="U8821" s="1">
        <v>0.2</v>
      </c>
      <c r="V8821" s="9">
        <v>117.43199999999999</v>
      </c>
    </row>
    <row r="8822" spans="1:22" ht="14.25" customHeight="1" x14ac:dyDescent="0.3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6">
        <v>959.98400000000004</v>
      </c>
      <c r="T8822" s="1">
        <v>2</v>
      </c>
      <c r="U8822" s="1">
        <v>0.2</v>
      </c>
      <c r="V8822" s="9">
        <v>311.99479999999994</v>
      </c>
    </row>
    <row r="8823" spans="1:22" ht="14.25" customHeight="1" x14ac:dyDescent="0.3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6">
        <v>4.0860000000000003</v>
      </c>
      <c r="T8823" s="1">
        <v>2</v>
      </c>
      <c r="U8823" s="1">
        <v>0.7</v>
      </c>
      <c r="V8823" s="9">
        <v>-2.9963999999999995</v>
      </c>
    </row>
    <row r="8824" spans="1:22" ht="14.25" customHeight="1" x14ac:dyDescent="0.3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6">
        <v>55.984000000000009</v>
      </c>
      <c r="T8824" s="1">
        <v>2</v>
      </c>
      <c r="U8824" s="1">
        <v>0.2</v>
      </c>
      <c r="V8824" s="9">
        <v>4.1987999999999985</v>
      </c>
    </row>
    <row r="8825" spans="1:22" ht="14.25" customHeight="1" x14ac:dyDescent="0.3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6">
        <v>10.688000000000001</v>
      </c>
      <c r="T8825" s="1">
        <v>2</v>
      </c>
      <c r="U8825" s="1">
        <v>0.2</v>
      </c>
      <c r="V8825" s="9">
        <v>3.7407999999999997</v>
      </c>
    </row>
    <row r="8826" spans="1:22" ht="14.25" customHeight="1" x14ac:dyDescent="0.3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6">
        <v>8.8559999999999999</v>
      </c>
      <c r="T8826" s="1">
        <v>3</v>
      </c>
      <c r="U8826" s="1">
        <v>0.2</v>
      </c>
      <c r="V8826" s="9">
        <v>2.8781999999999992</v>
      </c>
    </row>
    <row r="8827" spans="1:22" ht="14.25" customHeight="1" x14ac:dyDescent="0.3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6">
        <v>6.911999999999999</v>
      </c>
      <c r="T8827" s="1">
        <v>3</v>
      </c>
      <c r="U8827" s="1">
        <v>0.2</v>
      </c>
      <c r="V8827" s="9">
        <v>2.5056000000000003</v>
      </c>
    </row>
    <row r="8828" spans="1:22" ht="14.25" customHeight="1" x14ac:dyDescent="0.3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6">
        <v>26.720000000000002</v>
      </c>
      <c r="T8828" s="1">
        <v>5</v>
      </c>
      <c r="U8828" s="1">
        <v>0.2</v>
      </c>
      <c r="V8828" s="9">
        <v>9.3520000000000003</v>
      </c>
    </row>
    <row r="8829" spans="1:22" ht="14.25" customHeight="1" x14ac:dyDescent="0.3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6">
        <v>33.488000000000007</v>
      </c>
      <c r="T8829" s="1">
        <v>7</v>
      </c>
      <c r="U8829" s="1">
        <v>0.2</v>
      </c>
      <c r="V8829" s="9">
        <v>10.464999999999998</v>
      </c>
    </row>
    <row r="8830" spans="1:22" ht="14.25" customHeight="1" x14ac:dyDescent="0.3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6">
        <v>10.56</v>
      </c>
      <c r="T8830" s="1">
        <v>2</v>
      </c>
      <c r="U8830" s="1">
        <v>0</v>
      </c>
      <c r="V8830" s="9">
        <v>4.7519999999999998</v>
      </c>
    </row>
    <row r="8831" spans="1:22" ht="14.25" customHeight="1" x14ac:dyDescent="0.3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6">
        <v>386.34</v>
      </c>
      <c r="T8831" s="1">
        <v>2</v>
      </c>
      <c r="U8831" s="1">
        <v>0</v>
      </c>
      <c r="V8831" s="9">
        <v>54.087600000000009</v>
      </c>
    </row>
    <row r="8832" spans="1:22" ht="14.25" customHeight="1" x14ac:dyDescent="0.3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6">
        <v>33.44</v>
      </c>
      <c r="T8832" s="1">
        <v>10</v>
      </c>
      <c r="U8832" s="1">
        <v>0.2</v>
      </c>
      <c r="V8832" s="9">
        <v>11.703999999999997</v>
      </c>
    </row>
    <row r="8833" spans="1:22" ht="14.25" customHeight="1" x14ac:dyDescent="0.3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6">
        <v>39.96</v>
      </c>
      <c r="T8833" s="1">
        <v>2</v>
      </c>
      <c r="U8833" s="1">
        <v>0</v>
      </c>
      <c r="V8833" s="9">
        <v>14.3856</v>
      </c>
    </row>
    <row r="8834" spans="1:22" ht="14.25" customHeight="1" x14ac:dyDescent="0.3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6">
        <v>1217.568</v>
      </c>
      <c r="T8834" s="1">
        <v>2</v>
      </c>
      <c r="U8834" s="1">
        <v>0.2</v>
      </c>
      <c r="V8834" s="9">
        <v>456.58800000000002</v>
      </c>
    </row>
    <row r="8835" spans="1:22" ht="14.25" customHeight="1" x14ac:dyDescent="0.3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6">
        <v>15.51</v>
      </c>
      <c r="T8835" s="1">
        <v>1</v>
      </c>
      <c r="U8835" s="1">
        <v>0</v>
      </c>
      <c r="V8835" s="9">
        <v>3.8774999999999995</v>
      </c>
    </row>
    <row r="8836" spans="1:22" ht="14.25" customHeight="1" x14ac:dyDescent="0.3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6">
        <v>89.9</v>
      </c>
      <c r="T8836" s="1">
        <v>2</v>
      </c>
      <c r="U8836" s="1">
        <v>0</v>
      </c>
      <c r="V8836" s="9">
        <v>25.171999999999997</v>
      </c>
    </row>
    <row r="8837" spans="1:22" ht="14.25" customHeight="1" x14ac:dyDescent="0.3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6">
        <v>14.28</v>
      </c>
      <c r="T8837" s="1">
        <v>4</v>
      </c>
      <c r="U8837" s="1">
        <v>0</v>
      </c>
      <c r="V8837" s="9">
        <v>3.7127999999999997</v>
      </c>
    </row>
    <row r="8838" spans="1:22" ht="14.25" customHeight="1" x14ac:dyDescent="0.3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6">
        <v>12.72</v>
      </c>
      <c r="T8838" s="1">
        <v>3</v>
      </c>
      <c r="U8838" s="1">
        <v>0</v>
      </c>
      <c r="V8838" s="9">
        <v>4.9607999999999999</v>
      </c>
    </row>
    <row r="8839" spans="1:22" ht="14.25" customHeight="1" x14ac:dyDescent="0.3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6">
        <v>15.75</v>
      </c>
      <c r="T8839" s="1">
        <v>5</v>
      </c>
      <c r="U8839" s="1">
        <v>0</v>
      </c>
      <c r="V8839" s="9">
        <v>7.5600000000000005</v>
      </c>
    </row>
    <row r="8840" spans="1:22" ht="14.25" customHeight="1" x14ac:dyDescent="0.3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6">
        <v>70.949999999999989</v>
      </c>
      <c r="T8840" s="1">
        <v>3</v>
      </c>
      <c r="U8840" s="1">
        <v>0</v>
      </c>
      <c r="V8840" s="9">
        <v>18.447000000000003</v>
      </c>
    </row>
    <row r="8841" spans="1:22" ht="14.25" customHeight="1" x14ac:dyDescent="0.3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6">
        <v>65.567999999999998</v>
      </c>
      <c r="T8841" s="1">
        <v>2</v>
      </c>
      <c r="U8841" s="1">
        <v>0.2</v>
      </c>
      <c r="V8841" s="9">
        <v>23.768399999999996</v>
      </c>
    </row>
    <row r="8842" spans="1:22" ht="14.25" customHeight="1" x14ac:dyDescent="0.3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6">
        <v>299.96999999999997</v>
      </c>
      <c r="T8842" s="1">
        <v>3</v>
      </c>
      <c r="U8842" s="1">
        <v>0</v>
      </c>
      <c r="V8842" s="9">
        <v>131.98680000000002</v>
      </c>
    </row>
    <row r="8843" spans="1:22" ht="14.25" customHeight="1" x14ac:dyDescent="0.3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6">
        <v>89.97</v>
      </c>
      <c r="T8843" s="1">
        <v>3</v>
      </c>
      <c r="U8843" s="1">
        <v>0</v>
      </c>
      <c r="V8843" s="9">
        <v>39.586800000000011</v>
      </c>
    </row>
    <row r="8844" spans="1:22" ht="14.25" customHeight="1" x14ac:dyDescent="0.3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6">
        <v>31.86</v>
      </c>
      <c r="T8844" s="1">
        <v>2</v>
      </c>
      <c r="U8844" s="1">
        <v>0</v>
      </c>
      <c r="V8844" s="9">
        <v>11.151</v>
      </c>
    </row>
    <row r="8845" spans="1:22" ht="14.25" customHeight="1" x14ac:dyDescent="0.3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6">
        <v>67.150000000000006</v>
      </c>
      <c r="T8845" s="1">
        <v>5</v>
      </c>
      <c r="U8845" s="1">
        <v>0</v>
      </c>
      <c r="V8845" s="9">
        <v>16.787500000000001</v>
      </c>
    </row>
    <row r="8846" spans="1:22" ht="14.25" customHeight="1" x14ac:dyDescent="0.3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6">
        <v>7.2359999999999998</v>
      </c>
      <c r="T8846" s="1">
        <v>3</v>
      </c>
      <c r="U8846" s="1">
        <v>0.7</v>
      </c>
      <c r="V8846" s="9">
        <v>-6.0299999999999976</v>
      </c>
    </row>
    <row r="8847" spans="1:22" ht="14.25" customHeight="1" x14ac:dyDescent="0.3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6">
        <v>4.8239999999999998</v>
      </c>
      <c r="T8847" s="1">
        <v>3</v>
      </c>
      <c r="U8847" s="1">
        <v>0.2</v>
      </c>
      <c r="V8847" s="9">
        <v>1.7486999999999999</v>
      </c>
    </row>
    <row r="8848" spans="1:22" ht="14.25" customHeight="1" x14ac:dyDescent="0.3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6">
        <v>91.360000000000014</v>
      </c>
      <c r="T8848" s="1">
        <v>5</v>
      </c>
      <c r="U8848" s="1">
        <v>0.2</v>
      </c>
      <c r="V8848" s="9">
        <v>29.691999999999993</v>
      </c>
    </row>
    <row r="8849" spans="1:22" ht="14.25" customHeight="1" x14ac:dyDescent="0.3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6">
        <v>130.11199999999999</v>
      </c>
      <c r="T8849" s="1">
        <v>2</v>
      </c>
      <c r="U8849" s="1">
        <v>0.2</v>
      </c>
      <c r="V8849" s="9">
        <v>13.011199999999995</v>
      </c>
    </row>
    <row r="8850" spans="1:22" ht="14.25" customHeight="1" x14ac:dyDescent="0.3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6">
        <v>74.239999999999995</v>
      </c>
      <c r="T8850" s="1">
        <v>1</v>
      </c>
      <c r="U8850" s="1">
        <v>0.2</v>
      </c>
      <c r="V8850" s="9">
        <v>8.3519999999999932</v>
      </c>
    </row>
    <row r="8851" spans="1:22" ht="14.25" customHeight="1" x14ac:dyDescent="0.3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6">
        <v>159.84000000000003</v>
      </c>
      <c r="T8851" s="1">
        <v>10</v>
      </c>
      <c r="U8851" s="1">
        <v>0.2</v>
      </c>
      <c r="V8851" s="9">
        <v>45.954000000000008</v>
      </c>
    </row>
    <row r="8852" spans="1:22" ht="14.25" customHeight="1" x14ac:dyDescent="0.3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6">
        <v>2.8920000000000008</v>
      </c>
      <c r="T8852" s="1">
        <v>2</v>
      </c>
      <c r="U8852" s="1">
        <v>0.7</v>
      </c>
      <c r="V8852" s="9">
        <v>-2.3136000000000001</v>
      </c>
    </row>
    <row r="8853" spans="1:22" ht="14.25" customHeight="1" x14ac:dyDescent="0.3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6">
        <v>9.3920000000000012</v>
      </c>
      <c r="T8853" s="1">
        <v>2</v>
      </c>
      <c r="U8853" s="1">
        <v>0.2</v>
      </c>
      <c r="V8853" s="9">
        <v>3.2871999999999999</v>
      </c>
    </row>
    <row r="8854" spans="1:22" ht="14.25" customHeight="1" x14ac:dyDescent="0.3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6">
        <v>123.92</v>
      </c>
      <c r="T8854" s="1">
        <v>4</v>
      </c>
      <c r="U8854" s="1">
        <v>0</v>
      </c>
      <c r="V8854" s="9">
        <v>55.763999999999996</v>
      </c>
    </row>
    <row r="8855" spans="1:22" ht="14.25" customHeight="1" x14ac:dyDescent="0.3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6">
        <v>55.600000000000009</v>
      </c>
      <c r="T8855" s="1">
        <v>5</v>
      </c>
      <c r="U8855" s="1">
        <v>0.2</v>
      </c>
      <c r="V8855" s="9">
        <v>6.2549999999999919</v>
      </c>
    </row>
    <row r="8856" spans="1:22" ht="14.25" customHeight="1" x14ac:dyDescent="0.3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6">
        <v>617.97600000000011</v>
      </c>
      <c r="T8856" s="1">
        <v>3</v>
      </c>
      <c r="U8856" s="1">
        <v>0.2</v>
      </c>
      <c r="V8856" s="9">
        <v>-7.724700000000098</v>
      </c>
    </row>
    <row r="8857" spans="1:22" ht="14.25" customHeight="1" x14ac:dyDescent="0.3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6">
        <v>21.312000000000005</v>
      </c>
      <c r="T8857" s="1">
        <v>3</v>
      </c>
      <c r="U8857" s="1">
        <v>0.2</v>
      </c>
      <c r="V8857" s="9">
        <v>7.9919999999999991</v>
      </c>
    </row>
    <row r="8858" spans="1:22" ht="14.25" customHeight="1" x14ac:dyDescent="0.3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6">
        <v>209.94</v>
      </c>
      <c r="T8858" s="1">
        <v>6</v>
      </c>
      <c r="U8858" s="1">
        <v>0</v>
      </c>
      <c r="V8858" s="9">
        <v>39.888599999999997</v>
      </c>
    </row>
    <row r="8859" spans="1:22" ht="14.25" customHeight="1" x14ac:dyDescent="0.3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6">
        <v>31.983999999999998</v>
      </c>
      <c r="T8859" s="1">
        <v>2</v>
      </c>
      <c r="U8859" s="1">
        <v>0.2</v>
      </c>
      <c r="V8859" s="9">
        <v>-7.9959999999999996</v>
      </c>
    </row>
    <row r="8860" spans="1:22" ht="14.25" customHeight="1" x14ac:dyDescent="0.3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6">
        <v>5083.96</v>
      </c>
      <c r="T8860" s="1">
        <v>5</v>
      </c>
      <c r="U8860" s="1">
        <v>0.2</v>
      </c>
      <c r="V8860" s="9">
        <v>1906.4849999999999</v>
      </c>
    </row>
    <row r="8861" spans="1:22" ht="14.25" customHeight="1" x14ac:dyDescent="0.3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6">
        <v>35.96</v>
      </c>
      <c r="T8861" s="1">
        <v>1</v>
      </c>
      <c r="U8861" s="1">
        <v>0.2</v>
      </c>
      <c r="V8861" s="9">
        <v>3.5959999999999983</v>
      </c>
    </row>
    <row r="8862" spans="1:22" ht="14.25" customHeight="1" x14ac:dyDescent="0.3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6">
        <v>31.049999999999997</v>
      </c>
      <c r="T8862" s="1">
        <v>3</v>
      </c>
      <c r="U8862" s="1">
        <v>0</v>
      </c>
      <c r="V8862" s="9">
        <v>14.904</v>
      </c>
    </row>
    <row r="8863" spans="1:22" ht="14.25" customHeight="1" x14ac:dyDescent="0.3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6">
        <v>8.92</v>
      </c>
      <c r="T8863" s="1">
        <v>4</v>
      </c>
      <c r="U8863" s="1">
        <v>0</v>
      </c>
      <c r="V8863" s="9">
        <v>3.9248000000000003</v>
      </c>
    </row>
    <row r="8864" spans="1:22" ht="14.25" customHeight="1" x14ac:dyDescent="0.3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6">
        <v>209.6</v>
      </c>
      <c r="T8864" s="1">
        <v>4</v>
      </c>
      <c r="U8864" s="1">
        <v>0</v>
      </c>
      <c r="V8864" s="9">
        <v>96.415999999999997</v>
      </c>
    </row>
    <row r="8865" spans="1:22" ht="14.25" customHeight="1" x14ac:dyDescent="0.3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6">
        <v>111.04</v>
      </c>
      <c r="T8865" s="1">
        <v>4</v>
      </c>
      <c r="U8865" s="1">
        <v>0</v>
      </c>
      <c r="V8865" s="9">
        <v>29.980800000000002</v>
      </c>
    </row>
    <row r="8866" spans="1:22" ht="14.25" customHeight="1" x14ac:dyDescent="0.3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6">
        <v>38.880000000000003</v>
      </c>
      <c r="T8866" s="1">
        <v>6</v>
      </c>
      <c r="U8866" s="1">
        <v>0</v>
      </c>
      <c r="V8866" s="9">
        <v>18.662400000000002</v>
      </c>
    </row>
    <row r="8867" spans="1:22" ht="14.25" customHeight="1" x14ac:dyDescent="0.3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6">
        <v>36.269999999999996</v>
      </c>
      <c r="T8867" s="1">
        <v>3</v>
      </c>
      <c r="U8867" s="1">
        <v>0</v>
      </c>
      <c r="V8867" s="9">
        <v>10.880999999999997</v>
      </c>
    </row>
    <row r="8868" spans="1:22" ht="14.25" customHeight="1" x14ac:dyDescent="0.3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6">
        <v>493.42999999999995</v>
      </c>
      <c r="T8868" s="1">
        <v>5</v>
      </c>
      <c r="U8868" s="1">
        <v>0.3</v>
      </c>
      <c r="V8868" s="9">
        <v>-70.489999999999981</v>
      </c>
    </row>
    <row r="8869" spans="1:22" ht="14.25" customHeight="1" x14ac:dyDescent="0.3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6">
        <v>11.120000000000001</v>
      </c>
      <c r="T8869" s="1">
        <v>2</v>
      </c>
      <c r="U8869" s="1">
        <v>0.2</v>
      </c>
      <c r="V8869" s="9">
        <v>3.4749999999999996</v>
      </c>
    </row>
    <row r="8870" spans="1:22" ht="14.25" customHeight="1" x14ac:dyDescent="0.3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6">
        <v>686.40000000000009</v>
      </c>
      <c r="T8870" s="1">
        <v>2</v>
      </c>
      <c r="U8870" s="1">
        <v>0.2</v>
      </c>
      <c r="V8870" s="9">
        <v>77.219999999999914</v>
      </c>
    </row>
    <row r="8871" spans="1:22" ht="14.25" customHeight="1" x14ac:dyDescent="0.3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6">
        <v>15.920000000000002</v>
      </c>
      <c r="T8871" s="1">
        <v>5</v>
      </c>
      <c r="U8871" s="1">
        <v>0.2</v>
      </c>
      <c r="V8871" s="9">
        <v>5.3729999999999993</v>
      </c>
    </row>
    <row r="8872" spans="1:22" ht="14.25" customHeight="1" x14ac:dyDescent="0.3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6">
        <v>70.679999999999993</v>
      </c>
      <c r="T8872" s="1">
        <v>12</v>
      </c>
      <c r="U8872" s="1">
        <v>0</v>
      </c>
      <c r="V8872" s="9">
        <v>31.099200000000003</v>
      </c>
    </row>
    <row r="8873" spans="1:22" ht="14.25" customHeight="1" x14ac:dyDescent="0.3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6">
        <v>541.24</v>
      </c>
      <c r="T8873" s="1">
        <v>4</v>
      </c>
      <c r="U8873" s="1">
        <v>0</v>
      </c>
      <c r="V8873" s="9">
        <v>5.4124000000000478</v>
      </c>
    </row>
    <row r="8874" spans="1:22" ht="14.25" customHeight="1" x14ac:dyDescent="0.3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6">
        <v>101.99400000000001</v>
      </c>
      <c r="T8874" s="1">
        <v>2</v>
      </c>
      <c r="U8874" s="1">
        <v>0.7</v>
      </c>
      <c r="V8874" s="9">
        <v>-71.39579999999998</v>
      </c>
    </row>
    <row r="8875" spans="1:22" ht="14.25" customHeight="1" x14ac:dyDescent="0.3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6">
        <v>18.264000000000003</v>
      </c>
      <c r="T8875" s="1">
        <v>2</v>
      </c>
      <c r="U8875" s="1">
        <v>0.7</v>
      </c>
      <c r="V8875" s="9">
        <v>-13.393599999999999</v>
      </c>
    </row>
    <row r="8876" spans="1:22" ht="14.25" customHeight="1" x14ac:dyDescent="0.3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6">
        <v>21.989999999999995</v>
      </c>
      <c r="T8876" s="1">
        <v>5</v>
      </c>
      <c r="U8876" s="1">
        <v>0.8</v>
      </c>
      <c r="V8876" s="9">
        <v>-32.984999999999999</v>
      </c>
    </row>
    <row r="8877" spans="1:22" ht="14.25" customHeight="1" x14ac:dyDescent="0.3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6">
        <v>185.376</v>
      </c>
      <c r="T8877" s="1">
        <v>2</v>
      </c>
      <c r="U8877" s="1">
        <v>0.2</v>
      </c>
      <c r="V8877" s="9">
        <v>-34.758000000000017</v>
      </c>
    </row>
    <row r="8878" spans="1:22" ht="14.25" customHeight="1" x14ac:dyDescent="0.3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6">
        <v>58.923999999999985</v>
      </c>
      <c r="T8878" s="1">
        <v>1</v>
      </c>
      <c r="U8878" s="1">
        <v>0.8</v>
      </c>
      <c r="V8878" s="9">
        <v>-153.20240000000001</v>
      </c>
    </row>
    <row r="8879" spans="1:22" ht="14.25" customHeight="1" x14ac:dyDescent="0.3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6">
        <v>480</v>
      </c>
      <c r="T8879" s="1">
        <v>4</v>
      </c>
      <c r="U8879" s="1">
        <v>0</v>
      </c>
      <c r="V8879" s="9">
        <v>225.6</v>
      </c>
    </row>
    <row r="8880" spans="1:22" ht="14.25" customHeight="1" x14ac:dyDescent="0.3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6">
        <v>34.049999999999997</v>
      </c>
      <c r="T8880" s="1">
        <v>3</v>
      </c>
      <c r="U8880" s="1">
        <v>0</v>
      </c>
      <c r="V8880" s="9">
        <v>9.5340000000000025</v>
      </c>
    </row>
    <row r="8881" spans="1:22" ht="14.25" customHeight="1" x14ac:dyDescent="0.3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6">
        <v>192.72</v>
      </c>
      <c r="T8881" s="1">
        <v>11</v>
      </c>
      <c r="U8881" s="1">
        <v>0</v>
      </c>
      <c r="V8881" s="9">
        <v>92.505599999999987</v>
      </c>
    </row>
    <row r="8882" spans="1:22" ht="14.25" customHeight="1" x14ac:dyDescent="0.3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6">
        <v>239.96999999999997</v>
      </c>
      <c r="T8882" s="1">
        <v>3</v>
      </c>
      <c r="U8882" s="1">
        <v>0</v>
      </c>
      <c r="V8882" s="9">
        <v>86.389199999999988</v>
      </c>
    </row>
    <row r="8883" spans="1:22" ht="14.25" customHeight="1" x14ac:dyDescent="0.3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6">
        <v>50.120000000000005</v>
      </c>
      <c r="T8883" s="1">
        <v>7</v>
      </c>
      <c r="U8883" s="1">
        <v>0.2</v>
      </c>
      <c r="V8883" s="9">
        <v>-0.62650000000000716</v>
      </c>
    </row>
    <row r="8884" spans="1:22" ht="14.25" customHeight="1" x14ac:dyDescent="0.3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6">
        <v>15.984000000000002</v>
      </c>
      <c r="T8884" s="1">
        <v>2</v>
      </c>
      <c r="U8884" s="1">
        <v>0.2</v>
      </c>
      <c r="V8884" s="9">
        <v>1.3986000000000001</v>
      </c>
    </row>
    <row r="8885" spans="1:22" ht="14.25" customHeight="1" x14ac:dyDescent="0.3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6">
        <v>14.352000000000002</v>
      </c>
      <c r="T8885" s="1">
        <v>3</v>
      </c>
      <c r="U8885" s="1">
        <v>0.2</v>
      </c>
      <c r="V8885" s="9">
        <v>4.4849999999999994</v>
      </c>
    </row>
    <row r="8886" spans="1:22" ht="14.25" customHeight="1" x14ac:dyDescent="0.3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6">
        <v>6.5280000000000014</v>
      </c>
      <c r="T8886" s="1">
        <v>4</v>
      </c>
      <c r="U8886" s="1">
        <v>0.7</v>
      </c>
      <c r="V8886" s="9">
        <v>-4.5695999999999994</v>
      </c>
    </row>
    <row r="8887" spans="1:22" ht="14.25" customHeight="1" x14ac:dyDescent="0.3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6">
        <v>2.8620000000000005</v>
      </c>
      <c r="T8887" s="1">
        <v>3</v>
      </c>
      <c r="U8887" s="1">
        <v>0.7</v>
      </c>
      <c r="V8887" s="9">
        <v>-2.2896000000000001</v>
      </c>
    </row>
    <row r="8888" spans="1:22" ht="14.25" customHeight="1" x14ac:dyDescent="0.3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6">
        <v>20.856000000000002</v>
      </c>
      <c r="T8888" s="1">
        <v>8</v>
      </c>
      <c r="U8888" s="1">
        <v>0.7</v>
      </c>
      <c r="V8888" s="9">
        <v>-16.684799999999996</v>
      </c>
    </row>
    <row r="8889" spans="1:22" ht="14.25" customHeight="1" x14ac:dyDescent="0.3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6">
        <v>276.27999999999997</v>
      </c>
      <c r="T8889" s="1">
        <v>2</v>
      </c>
      <c r="U8889" s="1">
        <v>0</v>
      </c>
      <c r="V8889" s="9">
        <v>0</v>
      </c>
    </row>
    <row r="8890" spans="1:22" ht="14.25" customHeight="1" x14ac:dyDescent="0.3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6">
        <v>629.64</v>
      </c>
      <c r="T8890" s="1">
        <v>9</v>
      </c>
      <c r="U8890" s="1">
        <v>0</v>
      </c>
      <c r="V8890" s="9">
        <v>107.03879999999994</v>
      </c>
    </row>
    <row r="8891" spans="1:22" ht="14.25" customHeight="1" x14ac:dyDescent="0.3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6">
        <v>449.97</v>
      </c>
      <c r="T8891" s="1">
        <v>3</v>
      </c>
      <c r="U8891" s="1">
        <v>0</v>
      </c>
      <c r="V8891" s="9">
        <v>220.48530000000002</v>
      </c>
    </row>
    <row r="8892" spans="1:22" ht="14.25" customHeight="1" x14ac:dyDescent="0.3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6">
        <v>1927.5900000000001</v>
      </c>
      <c r="T8892" s="1">
        <v>7</v>
      </c>
      <c r="U8892" s="1">
        <v>0</v>
      </c>
      <c r="V8892" s="9">
        <v>751.76010000000008</v>
      </c>
    </row>
    <row r="8893" spans="1:22" ht="14.25" customHeight="1" x14ac:dyDescent="0.3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6">
        <v>121.78</v>
      </c>
      <c r="T8893" s="1">
        <v>2</v>
      </c>
      <c r="U8893" s="1">
        <v>0</v>
      </c>
      <c r="V8893" s="9">
        <v>30.444999999999993</v>
      </c>
    </row>
    <row r="8894" spans="1:22" ht="14.25" customHeight="1" x14ac:dyDescent="0.3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6">
        <v>2676.672</v>
      </c>
      <c r="T8894" s="1">
        <v>9</v>
      </c>
      <c r="U8894" s="1">
        <v>0.2</v>
      </c>
      <c r="V8894" s="9">
        <v>267.66720000000009</v>
      </c>
    </row>
    <row r="8895" spans="1:22" ht="14.25" customHeight="1" x14ac:dyDescent="0.3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6">
        <v>489.22999999999996</v>
      </c>
      <c r="T8895" s="1">
        <v>2</v>
      </c>
      <c r="U8895" s="1">
        <v>0.3</v>
      </c>
      <c r="V8895" s="9">
        <v>41.933999999999997</v>
      </c>
    </row>
    <row r="8896" spans="1:22" ht="14.25" customHeight="1" x14ac:dyDescent="0.3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6">
        <v>312.03000000000003</v>
      </c>
      <c r="T8896" s="1">
        <v>3</v>
      </c>
      <c r="U8896" s="1">
        <v>0</v>
      </c>
      <c r="V8896" s="9">
        <v>43.684200000000018</v>
      </c>
    </row>
    <row r="8897" spans="1:22" ht="14.25" customHeight="1" x14ac:dyDescent="0.3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6">
        <v>17.940000000000001</v>
      </c>
      <c r="T8897" s="1">
        <v>3</v>
      </c>
      <c r="U8897" s="1">
        <v>0</v>
      </c>
      <c r="V8897" s="9">
        <v>3.0497999999999985</v>
      </c>
    </row>
    <row r="8898" spans="1:22" ht="14.25" customHeight="1" x14ac:dyDescent="0.3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6">
        <v>165.60000000000002</v>
      </c>
      <c r="T8898" s="1">
        <v>3</v>
      </c>
      <c r="U8898" s="1">
        <v>0.2</v>
      </c>
      <c r="V8898" s="9">
        <v>10.349999999999994</v>
      </c>
    </row>
    <row r="8899" spans="1:22" ht="14.25" customHeight="1" x14ac:dyDescent="0.3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6">
        <v>37.520000000000003</v>
      </c>
      <c r="T8899" s="1">
        <v>4</v>
      </c>
      <c r="U8899" s="1">
        <v>0</v>
      </c>
      <c r="V8899" s="9">
        <v>18.009600000000002</v>
      </c>
    </row>
    <row r="8900" spans="1:22" ht="14.25" customHeight="1" x14ac:dyDescent="0.3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6">
        <v>494.97</v>
      </c>
      <c r="T8900" s="1">
        <v>3</v>
      </c>
      <c r="U8900" s="1">
        <v>0</v>
      </c>
      <c r="V8900" s="9">
        <v>148.49099999999996</v>
      </c>
    </row>
    <row r="8901" spans="1:22" ht="14.25" customHeight="1" x14ac:dyDescent="0.3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6">
        <v>25.06</v>
      </c>
      <c r="T8901" s="1">
        <v>2</v>
      </c>
      <c r="U8901" s="1">
        <v>0</v>
      </c>
      <c r="V8901" s="9">
        <v>11.778199999999998</v>
      </c>
    </row>
    <row r="8902" spans="1:22" ht="14.25" customHeight="1" x14ac:dyDescent="0.3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6">
        <v>32.064</v>
      </c>
      <c r="T8902" s="1">
        <v>3</v>
      </c>
      <c r="U8902" s="1">
        <v>0.6</v>
      </c>
      <c r="V8902" s="9">
        <v>-12.825599999999994</v>
      </c>
    </row>
    <row r="8903" spans="1:22" ht="14.25" customHeight="1" x14ac:dyDescent="0.3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6">
        <v>18.496000000000002</v>
      </c>
      <c r="T8903" s="1">
        <v>4</v>
      </c>
      <c r="U8903" s="1">
        <v>0.2</v>
      </c>
      <c r="V8903" s="9">
        <v>6.7048000000000005</v>
      </c>
    </row>
    <row r="8904" spans="1:22" ht="14.25" customHeight="1" x14ac:dyDescent="0.3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6">
        <v>191.07899999999998</v>
      </c>
      <c r="T8904" s="1">
        <v>3</v>
      </c>
      <c r="U8904" s="1">
        <v>0.3</v>
      </c>
      <c r="V8904" s="9">
        <v>-38.215799999999973</v>
      </c>
    </row>
    <row r="8905" spans="1:22" ht="14.25" customHeight="1" x14ac:dyDescent="0.3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6">
        <v>10.368000000000002</v>
      </c>
      <c r="T8905" s="1">
        <v>2</v>
      </c>
      <c r="U8905" s="1">
        <v>0.2</v>
      </c>
      <c r="V8905" s="9">
        <v>3.6288</v>
      </c>
    </row>
    <row r="8906" spans="1:22" ht="14.25" customHeight="1" x14ac:dyDescent="0.3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6">
        <v>30.53</v>
      </c>
      <c r="T8906" s="1">
        <v>1</v>
      </c>
      <c r="U8906" s="1">
        <v>0</v>
      </c>
      <c r="V8906" s="9">
        <v>14.043800000000001</v>
      </c>
    </row>
    <row r="8907" spans="1:22" ht="14.25" customHeight="1" x14ac:dyDescent="0.3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6">
        <v>30.839999999999996</v>
      </c>
      <c r="T8907" s="1">
        <v>3</v>
      </c>
      <c r="U8907" s="1">
        <v>0</v>
      </c>
      <c r="V8907" s="9">
        <v>6.1679999999999975</v>
      </c>
    </row>
    <row r="8908" spans="1:22" ht="14.25" customHeight="1" x14ac:dyDescent="0.3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6">
        <v>75.06</v>
      </c>
      <c r="T8908" s="1">
        <v>9</v>
      </c>
      <c r="U8908" s="1">
        <v>0</v>
      </c>
      <c r="V8908" s="9">
        <v>33.776999999999994</v>
      </c>
    </row>
    <row r="8909" spans="1:22" ht="14.25" customHeight="1" x14ac:dyDescent="0.3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6">
        <v>66.976000000000013</v>
      </c>
      <c r="T8909" s="1">
        <v>7</v>
      </c>
      <c r="U8909" s="1">
        <v>0.2</v>
      </c>
      <c r="V8909" s="9">
        <v>6.6976000000000013</v>
      </c>
    </row>
    <row r="8910" spans="1:22" ht="14.25" customHeight="1" x14ac:dyDescent="0.3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6">
        <v>182.72</v>
      </c>
      <c r="T8910" s="1">
        <v>8</v>
      </c>
      <c r="U8910" s="1">
        <v>0</v>
      </c>
      <c r="V8910" s="9">
        <v>84.051199999999994</v>
      </c>
    </row>
    <row r="8911" spans="1:22" ht="14.25" customHeight="1" x14ac:dyDescent="0.3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6">
        <v>21.93</v>
      </c>
      <c r="T8911" s="1">
        <v>3</v>
      </c>
      <c r="U8911" s="1">
        <v>0</v>
      </c>
      <c r="V8911" s="9">
        <v>10.307099999999998</v>
      </c>
    </row>
    <row r="8912" spans="1:22" ht="14.25" customHeight="1" x14ac:dyDescent="0.3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6">
        <v>95.976000000000013</v>
      </c>
      <c r="T8912" s="1">
        <v>3</v>
      </c>
      <c r="U8912" s="1">
        <v>0.2</v>
      </c>
      <c r="V8912" s="9">
        <v>15.596099999999996</v>
      </c>
    </row>
    <row r="8913" spans="1:22" ht="14.25" customHeight="1" x14ac:dyDescent="0.3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6">
        <v>143.928</v>
      </c>
      <c r="T8913" s="1">
        <v>9</v>
      </c>
      <c r="U8913" s="1">
        <v>0.2</v>
      </c>
      <c r="V8913" s="9">
        <v>-32.383800000000008</v>
      </c>
    </row>
    <row r="8914" spans="1:22" ht="14.25" customHeight="1" x14ac:dyDescent="0.3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6">
        <v>3.5640000000000009</v>
      </c>
      <c r="T8914" s="1">
        <v>2</v>
      </c>
      <c r="U8914" s="1">
        <v>0.7</v>
      </c>
      <c r="V8914" s="9">
        <v>-2.9700000000000006</v>
      </c>
    </row>
    <row r="8915" spans="1:22" ht="14.25" customHeight="1" x14ac:dyDescent="0.3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6">
        <v>4.9280000000000008</v>
      </c>
      <c r="T8915" s="1">
        <v>2</v>
      </c>
      <c r="U8915" s="1">
        <v>0.2</v>
      </c>
      <c r="V8915" s="9">
        <v>1.7247999999999997</v>
      </c>
    </row>
    <row r="8916" spans="1:22" ht="14.25" customHeight="1" x14ac:dyDescent="0.3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6">
        <v>856.65600000000006</v>
      </c>
      <c r="T8916" s="1">
        <v>6</v>
      </c>
      <c r="U8916" s="1">
        <v>0.2</v>
      </c>
      <c r="V8916" s="9">
        <v>107.08199999999985</v>
      </c>
    </row>
    <row r="8917" spans="1:22" ht="14.25" customHeight="1" x14ac:dyDescent="0.3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6">
        <v>13.183999999999997</v>
      </c>
      <c r="T8917" s="1">
        <v>4</v>
      </c>
      <c r="U8917" s="1">
        <v>0.8</v>
      </c>
      <c r="V8917" s="9">
        <v>-20.435200000000002</v>
      </c>
    </row>
    <row r="8918" spans="1:22" ht="14.25" customHeight="1" x14ac:dyDescent="0.3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6">
        <v>48.783999999999985</v>
      </c>
      <c r="T8918" s="1">
        <v>4</v>
      </c>
      <c r="U8918" s="1">
        <v>0.8</v>
      </c>
      <c r="V8918" s="9">
        <v>-131.71680000000001</v>
      </c>
    </row>
    <row r="8919" spans="1:22" ht="14.25" customHeight="1" x14ac:dyDescent="0.3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6">
        <v>76.64</v>
      </c>
      <c r="T8919" s="1">
        <v>2</v>
      </c>
      <c r="U8919" s="1">
        <v>0.2</v>
      </c>
      <c r="V8919" s="9">
        <v>26.823999999999995</v>
      </c>
    </row>
    <row r="8920" spans="1:22" ht="14.25" customHeight="1" x14ac:dyDescent="0.3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6">
        <v>18.527999999999995</v>
      </c>
      <c r="T8920" s="1">
        <v>6</v>
      </c>
      <c r="U8920" s="1">
        <v>0.8</v>
      </c>
      <c r="V8920" s="9">
        <v>-27.791999999999994</v>
      </c>
    </row>
    <row r="8921" spans="1:22" ht="14.25" customHeight="1" x14ac:dyDescent="0.3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6">
        <v>177.68</v>
      </c>
      <c r="T8921" s="1">
        <v>2</v>
      </c>
      <c r="U8921" s="1">
        <v>0</v>
      </c>
      <c r="V8921" s="9">
        <v>46.196799999999996</v>
      </c>
    </row>
    <row r="8922" spans="1:22" ht="14.25" customHeight="1" x14ac:dyDescent="0.3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6">
        <v>159.97999999999999</v>
      </c>
      <c r="T8922" s="1">
        <v>2</v>
      </c>
      <c r="U8922" s="1">
        <v>0</v>
      </c>
      <c r="V8922" s="9">
        <v>57.592799999999997</v>
      </c>
    </row>
    <row r="8923" spans="1:22" ht="14.25" customHeight="1" x14ac:dyDescent="0.3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6">
        <v>52.679999999999993</v>
      </c>
      <c r="T8923" s="1">
        <v>3</v>
      </c>
      <c r="U8923" s="1">
        <v>0.2</v>
      </c>
      <c r="V8923" s="9">
        <v>19.754999999999999</v>
      </c>
    </row>
    <row r="8924" spans="1:22" ht="14.25" customHeight="1" x14ac:dyDescent="0.3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6">
        <v>11.568000000000001</v>
      </c>
      <c r="T8924" s="1">
        <v>3</v>
      </c>
      <c r="U8924" s="1">
        <v>0.2</v>
      </c>
      <c r="V8924" s="9">
        <v>2.6028000000000011</v>
      </c>
    </row>
    <row r="8925" spans="1:22" ht="14.25" customHeight="1" x14ac:dyDescent="0.3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6">
        <v>4.572000000000001</v>
      </c>
      <c r="T8925" s="1">
        <v>4</v>
      </c>
      <c r="U8925" s="1">
        <v>0.7</v>
      </c>
      <c r="V8925" s="9">
        <v>-3.8100000000000005</v>
      </c>
    </row>
    <row r="8926" spans="1:22" ht="14.25" customHeight="1" x14ac:dyDescent="0.3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6">
        <v>1439.9680000000001</v>
      </c>
      <c r="T8926" s="1">
        <v>4</v>
      </c>
      <c r="U8926" s="1">
        <v>0.2</v>
      </c>
      <c r="V8926" s="9">
        <v>143.99680000000006</v>
      </c>
    </row>
    <row r="8927" spans="1:22" ht="14.25" customHeight="1" x14ac:dyDescent="0.3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6">
        <v>1.7279999999999995</v>
      </c>
      <c r="T8927" s="1">
        <v>3</v>
      </c>
      <c r="U8927" s="1">
        <v>0.8</v>
      </c>
      <c r="V8927" s="9">
        <v>-2.678399999999999</v>
      </c>
    </row>
    <row r="8928" spans="1:22" ht="14.25" customHeight="1" x14ac:dyDescent="0.3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6">
        <v>626.09999999999991</v>
      </c>
      <c r="T8928" s="1">
        <v>3</v>
      </c>
      <c r="U8928" s="1">
        <v>0.5</v>
      </c>
      <c r="V8928" s="9">
        <v>-538.44600000000003</v>
      </c>
    </row>
    <row r="8929" spans="1:22" ht="14.25" customHeight="1" x14ac:dyDescent="0.3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6">
        <v>99.2</v>
      </c>
      <c r="T8929" s="1">
        <v>5</v>
      </c>
      <c r="U8929" s="1">
        <v>0</v>
      </c>
      <c r="V8929" s="9">
        <v>25.792000000000002</v>
      </c>
    </row>
    <row r="8930" spans="1:22" ht="14.25" customHeight="1" x14ac:dyDescent="0.3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6">
        <v>609.9799999999999</v>
      </c>
      <c r="T8930" s="1">
        <v>4</v>
      </c>
      <c r="U8930" s="1">
        <v>0.3</v>
      </c>
      <c r="V8930" s="9">
        <v>-113.28200000000004</v>
      </c>
    </row>
    <row r="8931" spans="1:22" ht="14.25" customHeight="1" x14ac:dyDescent="0.3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6">
        <v>211.37199999999999</v>
      </c>
      <c r="T8931" s="1">
        <v>2</v>
      </c>
      <c r="U8931" s="1">
        <v>0.3</v>
      </c>
      <c r="V8931" s="9">
        <v>-45.294000000000011</v>
      </c>
    </row>
    <row r="8932" spans="1:22" ht="14.25" customHeight="1" x14ac:dyDescent="0.3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6">
        <v>239.976</v>
      </c>
      <c r="T8932" s="1">
        <v>3</v>
      </c>
      <c r="U8932" s="1">
        <v>0.2</v>
      </c>
      <c r="V8932" s="9">
        <v>17.998199999999997</v>
      </c>
    </row>
    <row r="8933" spans="1:22" ht="14.25" customHeight="1" x14ac:dyDescent="0.3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6">
        <v>99.949999999999989</v>
      </c>
      <c r="T8933" s="1">
        <v>5</v>
      </c>
      <c r="U8933" s="1">
        <v>0</v>
      </c>
      <c r="V8933" s="9">
        <v>22.988499999999998</v>
      </c>
    </row>
    <row r="8934" spans="1:22" ht="14.25" customHeight="1" x14ac:dyDescent="0.3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6">
        <v>29.339999999999996</v>
      </c>
      <c r="T8934" s="1">
        <v>3</v>
      </c>
      <c r="U8934" s="1">
        <v>0</v>
      </c>
      <c r="V8934" s="9">
        <v>10.855799999999999</v>
      </c>
    </row>
    <row r="8935" spans="1:22" ht="14.25" customHeight="1" x14ac:dyDescent="0.3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6">
        <v>16.739999999999998</v>
      </c>
      <c r="T8935" s="1">
        <v>2</v>
      </c>
      <c r="U8935" s="1">
        <v>0</v>
      </c>
      <c r="V8935" s="9">
        <v>4.3523999999999994</v>
      </c>
    </row>
    <row r="8936" spans="1:22" ht="14.25" customHeight="1" x14ac:dyDescent="0.3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6">
        <v>12.672000000000001</v>
      </c>
      <c r="T8936" s="1">
        <v>3</v>
      </c>
      <c r="U8936" s="1">
        <v>0.2</v>
      </c>
      <c r="V8936" s="9">
        <v>3.96</v>
      </c>
    </row>
    <row r="8937" spans="1:22" ht="14.25" customHeight="1" x14ac:dyDescent="0.3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6">
        <v>1119.8880000000001</v>
      </c>
      <c r="T8937" s="1">
        <v>14</v>
      </c>
      <c r="U8937" s="1">
        <v>0.2</v>
      </c>
      <c r="V8937" s="9">
        <v>209.97899999999993</v>
      </c>
    </row>
    <row r="8938" spans="1:22" ht="14.25" customHeight="1" x14ac:dyDescent="0.3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6">
        <v>204.85</v>
      </c>
      <c r="T8938" s="1">
        <v>5</v>
      </c>
      <c r="U8938" s="1">
        <v>0</v>
      </c>
      <c r="V8938" s="9">
        <v>53.261000000000003</v>
      </c>
    </row>
    <row r="8939" spans="1:22" ht="14.25" customHeight="1" x14ac:dyDescent="0.3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6">
        <v>135.98400000000001</v>
      </c>
      <c r="T8939" s="1">
        <v>2</v>
      </c>
      <c r="U8939" s="1">
        <v>0.2</v>
      </c>
      <c r="V8939" s="9">
        <v>16.997999999999983</v>
      </c>
    </row>
    <row r="8940" spans="1:22" ht="14.25" customHeight="1" x14ac:dyDescent="0.3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6">
        <v>16.399999999999999</v>
      </c>
      <c r="T8940" s="1">
        <v>5</v>
      </c>
      <c r="U8940" s="1">
        <v>0</v>
      </c>
      <c r="V8940" s="9">
        <v>7.0520000000000005</v>
      </c>
    </row>
    <row r="8941" spans="1:22" ht="14.25" customHeight="1" x14ac:dyDescent="0.3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6">
        <v>92.960000000000008</v>
      </c>
      <c r="T8941" s="1">
        <v>2</v>
      </c>
      <c r="U8941" s="1">
        <v>0.2</v>
      </c>
      <c r="V8941" s="9">
        <v>31.373999999999995</v>
      </c>
    </row>
    <row r="8942" spans="1:22" ht="14.25" customHeight="1" x14ac:dyDescent="0.3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6">
        <v>7.6320000000000014</v>
      </c>
      <c r="T8942" s="1">
        <v>3</v>
      </c>
      <c r="U8942" s="1">
        <v>0.2</v>
      </c>
      <c r="V8942" s="9">
        <v>-1.8126000000000002</v>
      </c>
    </row>
    <row r="8943" spans="1:22" ht="14.25" customHeight="1" x14ac:dyDescent="0.3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6">
        <v>4.1580000000000004</v>
      </c>
      <c r="T8943" s="1">
        <v>7</v>
      </c>
      <c r="U8943" s="1">
        <v>0.7</v>
      </c>
      <c r="V8943" s="9">
        <v>-3.4649999999999999</v>
      </c>
    </row>
    <row r="8944" spans="1:22" ht="14.25" customHeight="1" x14ac:dyDescent="0.3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6">
        <v>179.99100000000004</v>
      </c>
      <c r="T8944" s="1">
        <v>3</v>
      </c>
      <c r="U8944" s="1">
        <v>0.7</v>
      </c>
      <c r="V8944" s="9">
        <v>-251.98739999999992</v>
      </c>
    </row>
    <row r="8945" spans="1:22" ht="14.25" customHeight="1" x14ac:dyDescent="0.3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6">
        <v>239.358</v>
      </c>
      <c r="T8945" s="1">
        <v>3</v>
      </c>
      <c r="U8945" s="1">
        <v>0.3</v>
      </c>
      <c r="V8945" s="9">
        <v>-47.871600000000001</v>
      </c>
    </row>
    <row r="8946" spans="1:22" ht="14.25" customHeight="1" x14ac:dyDescent="0.3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6">
        <v>164.88</v>
      </c>
      <c r="T8946" s="1">
        <v>3</v>
      </c>
      <c r="U8946" s="1">
        <v>0</v>
      </c>
      <c r="V8946" s="9">
        <v>80.791200000000003</v>
      </c>
    </row>
    <row r="8947" spans="1:22" ht="14.25" customHeight="1" x14ac:dyDescent="0.3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6">
        <v>10.95</v>
      </c>
      <c r="T8947" s="1">
        <v>3</v>
      </c>
      <c r="U8947" s="1">
        <v>0</v>
      </c>
      <c r="V8947" s="9">
        <v>3.2849999999999993</v>
      </c>
    </row>
    <row r="8948" spans="1:22" ht="14.25" customHeight="1" x14ac:dyDescent="0.3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6">
        <v>19.440000000000001</v>
      </c>
      <c r="T8948" s="1">
        <v>3</v>
      </c>
      <c r="U8948" s="1">
        <v>0</v>
      </c>
      <c r="V8948" s="9">
        <v>9.3312000000000008</v>
      </c>
    </row>
    <row r="8949" spans="1:22" ht="14.25" customHeight="1" x14ac:dyDescent="0.3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6">
        <v>12.3</v>
      </c>
      <c r="T8949" s="1">
        <v>5</v>
      </c>
      <c r="U8949" s="1">
        <v>0</v>
      </c>
      <c r="V8949" s="9">
        <v>6.15</v>
      </c>
    </row>
    <row r="8950" spans="1:22" ht="14.25" customHeight="1" x14ac:dyDescent="0.3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6">
        <v>13.97</v>
      </c>
      <c r="T8950" s="1">
        <v>1</v>
      </c>
      <c r="U8950" s="1">
        <v>0</v>
      </c>
      <c r="V8950" s="9">
        <v>3.632200000000001</v>
      </c>
    </row>
    <row r="8951" spans="1:22" ht="14.25" customHeight="1" x14ac:dyDescent="0.3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6">
        <v>934.9559999999999</v>
      </c>
      <c r="T8951" s="1">
        <v>6</v>
      </c>
      <c r="U8951" s="1">
        <v>0.4</v>
      </c>
      <c r="V8951" s="9">
        <v>-249.32159999999999</v>
      </c>
    </row>
    <row r="8952" spans="1:22" ht="14.25" customHeight="1" x14ac:dyDescent="0.3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6">
        <v>46.864000000000004</v>
      </c>
      <c r="T8952" s="1">
        <v>2</v>
      </c>
      <c r="U8952" s="1">
        <v>0.2</v>
      </c>
      <c r="V8952" s="9">
        <v>7.615399999999994</v>
      </c>
    </row>
    <row r="8953" spans="1:22" ht="14.25" customHeight="1" x14ac:dyDescent="0.3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6">
        <v>26.160000000000004</v>
      </c>
      <c r="T8953" s="1">
        <v>3</v>
      </c>
      <c r="U8953" s="1">
        <v>0.2</v>
      </c>
      <c r="V8953" s="9">
        <v>1.961999999999998</v>
      </c>
    </row>
    <row r="8954" spans="1:22" ht="14.25" customHeight="1" x14ac:dyDescent="0.3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6">
        <v>23.128</v>
      </c>
      <c r="T8954" s="1">
        <v>7</v>
      </c>
      <c r="U8954" s="1">
        <v>0.2</v>
      </c>
      <c r="V8954" s="9">
        <v>2.8909999999999982</v>
      </c>
    </row>
    <row r="8955" spans="1:22" ht="14.25" customHeight="1" x14ac:dyDescent="0.3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6">
        <v>59.24</v>
      </c>
      <c r="T8955" s="1">
        <v>5</v>
      </c>
      <c r="U8955" s="1">
        <v>0.2</v>
      </c>
      <c r="V8955" s="9">
        <v>16.290999999999997</v>
      </c>
    </row>
    <row r="8956" spans="1:22" ht="14.25" customHeight="1" x14ac:dyDescent="0.3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6">
        <v>155.45600000000002</v>
      </c>
      <c r="T8956" s="1">
        <v>4</v>
      </c>
      <c r="U8956" s="1">
        <v>0.2</v>
      </c>
      <c r="V8956" s="9">
        <v>-7.7727999999999895</v>
      </c>
    </row>
    <row r="8957" spans="1:22" ht="14.25" customHeight="1" x14ac:dyDescent="0.3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6">
        <v>8.56</v>
      </c>
      <c r="T8957" s="1">
        <v>2</v>
      </c>
      <c r="U8957" s="1">
        <v>0</v>
      </c>
      <c r="V8957" s="9">
        <v>3.8519999999999994</v>
      </c>
    </row>
    <row r="8958" spans="1:22" ht="14.25" customHeight="1" x14ac:dyDescent="0.3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6">
        <v>21</v>
      </c>
      <c r="T8958" s="1">
        <v>3</v>
      </c>
      <c r="U8958" s="1">
        <v>0.2</v>
      </c>
      <c r="V8958" s="9">
        <v>5.7750000000000021</v>
      </c>
    </row>
    <row r="8959" spans="1:22" ht="14.25" customHeight="1" x14ac:dyDescent="0.3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6">
        <v>120</v>
      </c>
      <c r="T8959" s="1">
        <v>2</v>
      </c>
      <c r="U8959" s="1">
        <v>0.5</v>
      </c>
      <c r="V8959" s="9">
        <v>-7.2000000000000028</v>
      </c>
    </row>
    <row r="8960" spans="1:22" ht="14.25" customHeight="1" x14ac:dyDescent="0.3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6">
        <v>299.95999999999998</v>
      </c>
      <c r="T8960" s="1">
        <v>5</v>
      </c>
      <c r="U8960" s="1">
        <v>0.2</v>
      </c>
      <c r="V8960" s="9">
        <v>37.494999999999962</v>
      </c>
    </row>
    <row r="8961" spans="1:22" ht="14.25" customHeight="1" x14ac:dyDescent="0.3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6">
        <v>67.839999999999989</v>
      </c>
      <c r="T8961" s="1">
        <v>5</v>
      </c>
      <c r="U8961" s="1">
        <v>0.8</v>
      </c>
      <c r="V8961" s="9">
        <v>-179.77600000000001</v>
      </c>
    </row>
    <row r="8962" spans="1:22" ht="14.25" customHeight="1" x14ac:dyDescent="0.3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6">
        <v>853.92999999999984</v>
      </c>
      <c r="T8962" s="1">
        <v>5</v>
      </c>
      <c r="U8962" s="1">
        <v>0.3</v>
      </c>
      <c r="V8962" s="9">
        <v>-24.397999999999911</v>
      </c>
    </row>
    <row r="8963" spans="1:22" ht="14.25" customHeight="1" x14ac:dyDescent="0.3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6">
        <v>18.687999999999999</v>
      </c>
      <c r="T8963" s="1">
        <v>4</v>
      </c>
      <c r="U8963" s="1">
        <v>0.2</v>
      </c>
      <c r="V8963" s="9">
        <v>3.7375999999999996</v>
      </c>
    </row>
    <row r="8964" spans="1:22" ht="14.25" customHeight="1" x14ac:dyDescent="0.3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6">
        <v>273.95999999999998</v>
      </c>
      <c r="T8964" s="1">
        <v>2</v>
      </c>
      <c r="U8964" s="1">
        <v>0</v>
      </c>
      <c r="V8964" s="9">
        <v>71.229600000000005</v>
      </c>
    </row>
    <row r="8965" spans="1:22" ht="14.25" customHeight="1" x14ac:dyDescent="0.3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6">
        <v>89.97</v>
      </c>
      <c r="T8965" s="1">
        <v>3</v>
      </c>
      <c r="U8965" s="1">
        <v>0</v>
      </c>
      <c r="V8965" s="9">
        <v>18.893699999999995</v>
      </c>
    </row>
    <row r="8966" spans="1:22" ht="14.25" customHeight="1" x14ac:dyDescent="0.3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6">
        <v>756.80000000000007</v>
      </c>
      <c r="T8966" s="1">
        <v>5</v>
      </c>
      <c r="U8966" s="1">
        <v>0</v>
      </c>
      <c r="V8966" s="9">
        <v>75.679999999999978</v>
      </c>
    </row>
    <row r="8967" spans="1:22" ht="14.25" customHeight="1" x14ac:dyDescent="0.3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6">
        <v>1.2479999999999998</v>
      </c>
      <c r="T8967" s="1">
        <v>2</v>
      </c>
      <c r="U8967" s="1">
        <v>0.8</v>
      </c>
      <c r="V8967" s="9">
        <v>-1.934400000000001</v>
      </c>
    </row>
    <row r="8968" spans="1:22" ht="14.25" customHeight="1" x14ac:dyDescent="0.3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6">
        <v>72</v>
      </c>
      <c r="T8968" s="1">
        <v>1</v>
      </c>
      <c r="U8968" s="1">
        <v>0.2</v>
      </c>
      <c r="V8968" s="9">
        <v>14.399999999999999</v>
      </c>
    </row>
    <row r="8969" spans="1:22" ht="14.25" customHeight="1" x14ac:dyDescent="0.3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6">
        <v>470.15499999999997</v>
      </c>
      <c r="T8969" s="1">
        <v>7</v>
      </c>
      <c r="U8969" s="1">
        <v>0.3</v>
      </c>
      <c r="V8969" s="9">
        <v>-13.432999999999993</v>
      </c>
    </row>
    <row r="8970" spans="1:22" ht="14.25" customHeight="1" x14ac:dyDescent="0.3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6">
        <v>39.128</v>
      </c>
      <c r="T8970" s="1">
        <v>1</v>
      </c>
      <c r="U8970" s="1">
        <v>0.2</v>
      </c>
      <c r="V8970" s="9">
        <v>-8.803799999999999</v>
      </c>
    </row>
    <row r="8971" spans="1:22" ht="14.25" customHeight="1" x14ac:dyDescent="0.3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6">
        <v>19.728000000000002</v>
      </c>
      <c r="T8971" s="1">
        <v>9</v>
      </c>
      <c r="U8971" s="1">
        <v>0.2</v>
      </c>
      <c r="V8971" s="9">
        <v>1.7262000000000022</v>
      </c>
    </row>
    <row r="8972" spans="1:22" ht="14.25" customHeight="1" x14ac:dyDescent="0.3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6">
        <v>151.18799999999999</v>
      </c>
      <c r="T8972" s="1">
        <v>2</v>
      </c>
      <c r="U8972" s="1">
        <v>0.4</v>
      </c>
      <c r="V8972" s="9">
        <v>-25.198000000000008</v>
      </c>
    </row>
    <row r="8973" spans="1:22" ht="14.25" customHeight="1" x14ac:dyDescent="0.3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6">
        <v>271.76400000000001</v>
      </c>
      <c r="T8973" s="1">
        <v>2</v>
      </c>
      <c r="U8973" s="1">
        <v>0.1</v>
      </c>
      <c r="V8973" s="9">
        <v>60.391999999999967</v>
      </c>
    </row>
    <row r="8974" spans="1:22" ht="14.25" customHeight="1" x14ac:dyDescent="0.3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6">
        <v>47.496000000000002</v>
      </c>
      <c r="T8974" s="1">
        <v>1</v>
      </c>
      <c r="U8974" s="1">
        <v>0.2</v>
      </c>
      <c r="V8974" s="9">
        <v>-1.187400000000002</v>
      </c>
    </row>
    <row r="8975" spans="1:22" ht="14.25" customHeight="1" x14ac:dyDescent="0.3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6">
        <v>344.98099999999994</v>
      </c>
      <c r="T8975" s="1">
        <v>7</v>
      </c>
      <c r="U8975" s="1">
        <v>0.15</v>
      </c>
      <c r="V8975" s="9">
        <v>28.410200000000017</v>
      </c>
    </row>
    <row r="8976" spans="1:22" ht="14.25" customHeight="1" x14ac:dyDescent="0.3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6">
        <v>36.288000000000011</v>
      </c>
      <c r="T8976" s="1">
        <v>7</v>
      </c>
      <c r="U8976" s="1">
        <v>0.2</v>
      </c>
      <c r="V8976" s="9">
        <v>12.700800000000001</v>
      </c>
    </row>
    <row r="8977" spans="1:22" ht="14.25" customHeight="1" x14ac:dyDescent="0.3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6">
        <v>78.304000000000002</v>
      </c>
      <c r="T8977" s="1">
        <v>2</v>
      </c>
      <c r="U8977" s="1">
        <v>0.2</v>
      </c>
      <c r="V8977" s="9">
        <v>29.363999999999997</v>
      </c>
    </row>
    <row r="8978" spans="1:22" ht="14.25" customHeight="1" x14ac:dyDescent="0.3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6">
        <v>127.785</v>
      </c>
      <c r="T8978" s="1">
        <v>1</v>
      </c>
      <c r="U8978" s="1">
        <v>0.3</v>
      </c>
      <c r="V8978" s="9">
        <v>-31.033499999999989</v>
      </c>
    </row>
    <row r="8979" spans="1:22" ht="14.25" customHeight="1" x14ac:dyDescent="0.3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6">
        <v>6.1039999999999983</v>
      </c>
      <c r="T8979" s="1">
        <v>2</v>
      </c>
      <c r="U8979" s="1">
        <v>0.8</v>
      </c>
      <c r="V8979" s="9">
        <v>-9.1560000000000006</v>
      </c>
    </row>
    <row r="8980" spans="1:22" ht="14.25" customHeight="1" x14ac:dyDescent="0.3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6">
        <v>5.76</v>
      </c>
      <c r="T8980" s="1">
        <v>2</v>
      </c>
      <c r="U8980" s="1">
        <v>0</v>
      </c>
      <c r="V8980" s="9">
        <v>2.8224</v>
      </c>
    </row>
    <row r="8981" spans="1:22" ht="14.25" customHeight="1" x14ac:dyDescent="0.3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6">
        <v>1.7199999999999995</v>
      </c>
      <c r="T8981" s="1">
        <v>1</v>
      </c>
      <c r="U8981" s="1">
        <v>0.8</v>
      </c>
      <c r="V8981" s="9">
        <v>-2.8380000000000001</v>
      </c>
    </row>
    <row r="8982" spans="1:22" ht="14.25" customHeight="1" x14ac:dyDescent="0.3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6">
        <v>8.9519999999999982</v>
      </c>
      <c r="T8982" s="1">
        <v>2</v>
      </c>
      <c r="U8982" s="1">
        <v>0.8</v>
      </c>
      <c r="V8982" s="9">
        <v>-14.770800000000001</v>
      </c>
    </row>
    <row r="8983" spans="1:22" ht="14.25" customHeight="1" x14ac:dyDescent="0.3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6">
        <v>2.3339999999999996</v>
      </c>
      <c r="T8983" s="1">
        <v>3</v>
      </c>
      <c r="U8983" s="1">
        <v>0.8</v>
      </c>
      <c r="V8983" s="9">
        <v>-6.3018000000000001</v>
      </c>
    </row>
    <row r="8984" spans="1:22" ht="14.25" customHeight="1" x14ac:dyDescent="0.3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6">
        <v>1.7279999999999998</v>
      </c>
      <c r="T8984" s="1">
        <v>4</v>
      </c>
      <c r="U8984" s="1">
        <v>0.8</v>
      </c>
      <c r="V8984" s="9">
        <v>-2.764800000000001</v>
      </c>
    </row>
    <row r="8985" spans="1:22" ht="14.25" customHeight="1" x14ac:dyDescent="0.3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6">
        <v>159.04</v>
      </c>
      <c r="T8985" s="1">
        <v>5</v>
      </c>
      <c r="U8985" s="1">
        <v>0.6</v>
      </c>
      <c r="V8985" s="9">
        <v>-194.82400000000001</v>
      </c>
    </row>
    <row r="8986" spans="1:22" ht="14.25" customHeight="1" x14ac:dyDescent="0.3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6">
        <v>145.97999999999999</v>
      </c>
      <c r="T8986" s="1">
        <v>2</v>
      </c>
      <c r="U8986" s="1">
        <v>0.5</v>
      </c>
      <c r="V8986" s="9">
        <v>-99.266399999999976</v>
      </c>
    </row>
    <row r="8987" spans="1:22" ht="14.25" customHeight="1" x14ac:dyDescent="0.3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6">
        <v>77.951999999999998</v>
      </c>
      <c r="T8987" s="1">
        <v>3</v>
      </c>
      <c r="U8987" s="1">
        <v>0.2</v>
      </c>
      <c r="V8987" s="9">
        <v>12.667199999999994</v>
      </c>
    </row>
    <row r="8988" spans="1:22" ht="14.25" customHeight="1" x14ac:dyDescent="0.3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6">
        <v>95.970000000000013</v>
      </c>
      <c r="T8988" s="1">
        <v>5</v>
      </c>
      <c r="U8988" s="1">
        <v>0.7</v>
      </c>
      <c r="V8988" s="9">
        <v>-73.57699999999997</v>
      </c>
    </row>
    <row r="8989" spans="1:22" ht="14.25" customHeight="1" x14ac:dyDescent="0.3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6">
        <v>105.584</v>
      </c>
      <c r="T8989" s="1">
        <v>2</v>
      </c>
      <c r="U8989" s="1">
        <v>0.2</v>
      </c>
      <c r="V8989" s="9">
        <v>9.2386000000000053</v>
      </c>
    </row>
    <row r="8990" spans="1:22" ht="14.25" customHeight="1" x14ac:dyDescent="0.3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6">
        <v>9.3439999999999994</v>
      </c>
      <c r="T8990" s="1">
        <v>2</v>
      </c>
      <c r="U8990" s="1">
        <v>0.2</v>
      </c>
      <c r="V8990" s="9">
        <v>1.1679999999999997</v>
      </c>
    </row>
    <row r="8991" spans="1:22" ht="14.25" customHeight="1" x14ac:dyDescent="0.3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6">
        <v>9.68</v>
      </c>
      <c r="T8991" s="1">
        <v>2</v>
      </c>
      <c r="U8991" s="1">
        <v>0</v>
      </c>
      <c r="V8991" s="9">
        <v>3.7751999999999999</v>
      </c>
    </row>
    <row r="8992" spans="1:22" ht="14.25" customHeight="1" x14ac:dyDescent="0.3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6">
        <v>4899.93</v>
      </c>
      <c r="T8992" s="1">
        <v>7</v>
      </c>
      <c r="U8992" s="1">
        <v>0</v>
      </c>
      <c r="V8992" s="9">
        <v>2302.9670999999998</v>
      </c>
    </row>
    <row r="8993" spans="1:22" ht="14.25" customHeight="1" x14ac:dyDescent="0.3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6">
        <v>104.75</v>
      </c>
      <c r="T8993" s="1">
        <v>5</v>
      </c>
      <c r="U8993" s="1">
        <v>0</v>
      </c>
      <c r="V8993" s="9">
        <v>21.997499999999999</v>
      </c>
    </row>
    <row r="8994" spans="1:22" ht="14.25" customHeight="1" x14ac:dyDescent="0.3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6">
        <v>18.528000000000002</v>
      </c>
      <c r="T8994" s="1">
        <v>2</v>
      </c>
      <c r="U8994" s="1">
        <v>0.2</v>
      </c>
      <c r="V8994" s="9">
        <v>4.4004000000000003</v>
      </c>
    </row>
    <row r="8995" spans="1:22" ht="14.25" customHeight="1" x14ac:dyDescent="0.3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6">
        <v>1875.258</v>
      </c>
      <c r="T8995" s="1">
        <v>7</v>
      </c>
      <c r="U8995" s="1">
        <v>0.4</v>
      </c>
      <c r="V8995" s="9">
        <v>-968.88329999999996</v>
      </c>
    </row>
    <row r="8996" spans="1:22" ht="14.25" customHeight="1" x14ac:dyDescent="0.3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6">
        <v>91.360000000000014</v>
      </c>
      <c r="T8996" s="1">
        <v>5</v>
      </c>
      <c r="U8996" s="1">
        <v>0.2</v>
      </c>
      <c r="V8996" s="9">
        <v>29.691999999999993</v>
      </c>
    </row>
    <row r="8997" spans="1:22" ht="14.25" customHeight="1" x14ac:dyDescent="0.3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6">
        <v>152.24</v>
      </c>
      <c r="T8997" s="1">
        <v>5</v>
      </c>
      <c r="U8997" s="1">
        <v>0.2</v>
      </c>
      <c r="V8997" s="9">
        <v>17.126999999999988</v>
      </c>
    </row>
    <row r="8998" spans="1:22" ht="14.25" customHeight="1" x14ac:dyDescent="0.3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6">
        <v>35.183999999999997</v>
      </c>
      <c r="T8998" s="1">
        <v>2</v>
      </c>
      <c r="U8998" s="1">
        <v>0.2</v>
      </c>
      <c r="V8998" s="9">
        <v>12.314399999999999</v>
      </c>
    </row>
    <row r="8999" spans="1:22" ht="14.25" customHeight="1" x14ac:dyDescent="0.3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6">
        <v>56.704000000000001</v>
      </c>
      <c r="T8999" s="1">
        <v>2</v>
      </c>
      <c r="U8999" s="1">
        <v>0.2</v>
      </c>
      <c r="V8999" s="9">
        <v>19.137599999999992</v>
      </c>
    </row>
    <row r="9000" spans="1:22" ht="14.25" customHeight="1" x14ac:dyDescent="0.3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6">
        <v>274.06400000000002</v>
      </c>
      <c r="T9000" s="1">
        <v>7</v>
      </c>
      <c r="U9000" s="1">
        <v>0.2</v>
      </c>
      <c r="V9000" s="9">
        <v>102.77399999999999</v>
      </c>
    </row>
    <row r="9001" spans="1:22" ht="14.25" customHeight="1" x14ac:dyDescent="0.3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6">
        <v>458.42999999999995</v>
      </c>
      <c r="T9001" s="1">
        <v>5</v>
      </c>
      <c r="U9001" s="1">
        <v>0.3</v>
      </c>
      <c r="V9001" s="9">
        <v>-124.431</v>
      </c>
    </row>
    <row r="9002" spans="1:22" ht="14.25" customHeight="1" x14ac:dyDescent="0.3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6">
        <v>8.2260000000000009</v>
      </c>
      <c r="T9002" s="1">
        <v>3</v>
      </c>
      <c r="U9002" s="1">
        <v>0.7</v>
      </c>
      <c r="V9002" s="9">
        <v>-6.0323999999999991</v>
      </c>
    </row>
    <row r="9003" spans="1:22" ht="14.25" customHeight="1" x14ac:dyDescent="0.3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6">
        <v>5.95</v>
      </c>
      <c r="T9003" s="1">
        <v>1</v>
      </c>
      <c r="U9003" s="1">
        <v>0</v>
      </c>
      <c r="V9003" s="9">
        <v>0.83300000000000018</v>
      </c>
    </row>
    <row r="9004" spans="1:22" ht="14.25" customHeight="1" x14ac:dyDescent="0.3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6">
        <v>15.24</v>
      </c>
      <c r="T9004" s="1">
        <v>3</v>
      </c>
      <c r="U9004" s="1">
        <v>0</v>
      </c>
      <c r="V9004" s="9">
        <v>7.1627999999999998</v>
      </c>
    </row>
    <row r="9005" spans="1:22" ht="14.25" customHeight="1" x14ac:dyDescent="0.3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6">
        <v>239.94</v>
      </c>
      <c r="T9005" s="1">
        <v>6</v>
      </c>
      <c r="U9005" s="1">
        <v>0</v>
      </c>
      <c r="V9005" s="9">
        <v>26.393399999999986</v>
      </c>
    </row>
    <row r="9006" spans="1:22" ht="14.25" customHeight="1" x14ac:dyDescent="0.3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6">
        <v>23.84</v>
      </c>
      <c r="T9006" s="1">
        <v>8</v>
      </c>
      <c r="U9006" s="1">
        <v>0</v>
      </c>
      <c r="V9006" s="9">
        <v>6.4368000000000016</v>
      </c>
    </row>
    <row r="9007" spans="1:22" ht="14.25" customHeight="1" x14ac:dyDescent="0.3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6">
        <v>92.52</v>
      </c>
      <c r="T9007" s="1">
        <v>6</v>
      </c>
      <c r="U9007" s="1">
        <v>0</v>
      </c>
      <c r="V9007" s="9">
        <v>24.980400000000007</v>
      </c>
    </row>
    <row r="9008" spans="1:22" ht="14.25" customHeight="1" x14ac:dyDescent="0.3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6">
        <v>37.76</v>
      </c>
      <c r="T9008" s="1">
        <v>1</v>
      </c>
      <c r="U9008" s="1">
        <v>0</v>
      </c>
      <c r="V9008" s="9">
        <v>10.572800000000001</v>
      </c>
    </row>
    <row r="9009" spans="1:22" ht="14.25" customHeight="1" x14ac:dyDescent="0.3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6">
        <v>7.38</v>
      </c>
      <c r="T9009" s="1">
        <v>2</v>
      </c>
      <c r="U9009" s="1">
        <v>0</v>
      </c>
      <c r="V9009" s="9">
        <v>3.4685999999999999</v>
      </c>
    </row>
    <row r="9010" spans="1:22" ht="14.25" customHeight="1" x14ac:dyDescent="0.3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6">
        <v>5.82</v>
      </c>
      <c r="T9010" s="1">
        <v>2</v>
      </c>
      <c r="U9010" s="1">
        <v>0</v>
      </c>
      <c r="V9010" s="9">
        <v>2.7353999999999998</v>
      </c>
    </row>
    <row r="9011" spans="1:22" ht="14.25" customHeight="1" x14ac:dyDescent="0.3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6">
        <v>3.8159999999999998</v>
      </c>
      <c r="T9011" s="1">
        <v>1</v>
      </c>
      <c r="U9011" s="1">
        <v>0.2</v>
      </c>
      <c r="V9011" s="9">
        <v>1.1924999999999997</v>
      </c>
    </row>
    <row r="9012" spans="1:22" ht="14.25" customHeight="1" x14ac:dyDescent="0.3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6">
        <v>26.16</v>
      </c>
      <c r="T9012" s="1">
        <v>4</v>
      </c>
      <c r="U9012" s="1">
        <v>0</v>
      </c>
      <c r="V9012" s="9">
        <v>12.8184</v>
      </c>
    </row>
    <row r="9013" spans="1:22" ht="14.25" customHeight="1" x14ac:dyDescent="0.3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6">
        <v>100.80000000000001</v>
      </c>
      <c r="T9013" s="1">
        <v>2</v>
      </c>
      <c r="U9013" s="1">
        <v>0.2</v>
      </c>
      <c r="V9013" s="9">
        <v>21.42</v>
      </c>
    </row>
    <row r="9014" spans="1:22" ht="14.25" customHeight="1" x14ac:dyDescent="0.3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6">
        <v>135.79999999999998</v>
      </c>
      <c r="T9014" s="1">
        <v>7</v>
      </c>
      <c r="U9014" s="1">
        <v>0</v>
      </c>
      <c r="V9014" s="9">
        <v>66.541999999999987</v>
      </c>
    </row>
    <row r="9015" spans="1:22" ht="14.25" customHeight="1" x14ac:dyDescent="0.3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6">
        <v>13.899999999999999</v>
      </c>
      <c r="T9015" s="1">
        <v>5</v>
      </c>
      <c r="U9015" s="1">
        <v>0</v>
      </c>
      <c r="V9015" s="9">
        <v>3.7529999999999997</v>
      </c>
    </row>
    <row r="9016" spans="1:22" ht="14.25" customHeight="1" x14ac:dyDescent="0.3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6">
        <v>19.399999999999999</v>
      </c>
      <c r="T9016" s="1">
        <v>5</v>
      </c>
      <c r="U9016" s="1">
        <v>0</v>
      </c>
      <c r="V9016" s="9">
        <v>9.3120000000000012</v>
      </c>
    </row>
    <row r="9017" spans="1:22" ht="14.25" customHeight="1" x14ac:dyDescent="0.3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6">
        <v>13.488</v>
      </c>
      <c r="T9017" s="1">
        <v>2</v>
      </c>
      <c r="U9017" s="1">
        <v>0.2</v>
      </c>
      <c r="V9017" s="9">
        <v>4.3835999999999995</v>
      </c>
    </row>
    <row r="9018" spans="1:22" ht="14.25" customHeight="1" x14ac:dyDescent="0.3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6">
        <v>11.416</v>
      </c>
      <c r="T9018" s="1">
        <v>1</v>
      </c>
      <c r="U9018" s="1">
        <v>0.2</v>
      </c>
      <c r="V9018" s="9">
        <v>3.8528999999999991</v>
      </c>
    </row>
    <row r="9019" spans="1:22" ht="14.25" customHeight="1" x14ac:dyDescent="0.3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6">
        <v>17.64</v>
      </c>
      <c r="T9019" s="1">
        <v>3</v>
      </c>
      <c r="U9019" s="1">
        <v>0</v>
      </c>
      <c r="V9019" s="9">
        <v>8.6435999999999993</v>
      </c>
    </row>
    <row r="9020" spans="1:22" ht="14.25" customHeight="1" x14ac:dyDescent="0.3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6">
        <v>17.04</v>
      </c>
      <c r="T9020" s="1">
        <v>3</v>
      </c>
      <c r="U9020" s="1">
        <v>0.2</v>
      </c>
      <c r="V9020" s="9">
        <v>5.5379999999999985</v>
      </c>
    </row>
    <row r="9021" spans="1:22" ht="14.25" customHeight="1" x14ac:dyDescent="0.3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6">
        <v>99.98</v>
      </c>
      <c r="T9021" s="1">
        <v>2</v>
      </c>
      <c r="U9021" s="1">
        <v>0</v>
      </c>
      <c r="V9021" s="9">
        <v>7.9983999999999895</v>
      </c>
    </row>
    <row r="9022" spans="1:22" ht="14.25" customHeight="1" x14ac:dyDescent="0.3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6">
        <v>29.46</v>
      </c>
      <c r="T9022" s="1">
        <v>6</v>
      </c>
      <c r="U9022" s="1">
        <v>0</v>
      </c>
      <c r="V9022" s="9">
        <v>9.7217999999999982</v>
      </c>
    </row>
    <row r="9023" spans="1:22" ht="14.25" customHeight="1" x14ac:dyDescent="0.3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6">
        <v>166.92000000000002</v>
      </c>
      <c r="T9023" s="1">
        <v>13</v>
      </c>
      <c r="U9023" s="1">
        <v>0.7</v>
      </c>
      <c r="V9023" s="9">
        <v>-116.84399999999999</v>
      </c>
    </row>
    <row r="9024" spans="1:22" ht="14.25" customHeight="1" x14ac:dyDescent="0.3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6">
        <v>98.328000000000003</v>
      </c>
      <c r="T9024" s="1">
        <v>3</v>
      </c>
      <c r="U9024" s="1">
        <v>0.2</v>
      </c>
      <c r="V9024" s="9">
        <v>9.832800000000006</v>
      </c>
    </row>
    <row r="9025" spans="1:22" ht="14.25" customHeight="1" x14ac:dyDescent="0.3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6">
        <v>117.88199999999999</v>
      </c>
      <c r="T9025" s="1">
        <v>1</v>
      </c>
      <c r="U9025" s="1">
        <v>0.1</v>
      </c>
      <c r="V9025" s="9">
        <v>1.3097999999999956</v>
      </c>
    </row>
    <row r="9026" spans="1:22" ht="14.25" customHeight="1" x14ac:dyDescent="0.3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6">
        <v>20.97</v>
      </c>
      <c r="T9026" s="1">
        <v>3</v>
      </c>
      <c r="U9026" s="1">
        <v>0</v>
      </c>
      <c r="V9026" s="9">
        <v>9.017100000000001</v>
      </c>
    </row>
    <row r="9027" spans="1:22" ht="14.25" customHeight="1" x14ac:dyDescent="0.3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6">
        <v>139.96</v>
      </c>
      <c r="T9027" s="1">
        <v>4</v>
      </c>
      <c r="U9027" s="1">
        <v>0</v>
      </c>
      <c r="V9027" s="9">
        <v>9.7972000000000037</v>
      </c>
    </row>
    <row r="9028" spans="1:22" ht="14.25" customHeight="1" x14ac:dyDescent="0.3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6">
        <v>37.74</v>
      </c>
      <c r="T9028" s="1">
        <v>3</v>
      </c>
      <c r="U9028" s="1">
        <v>0</v>
      </c>
      <c r="V9028" s="9">
        <v>12.831599999999996</v>
      </c>
    </row>
    <row r="9029" spans="1:22" ht="14.25" customHeight="1" x14ac:dyDescent="0.3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6">
        <v>14.82</v>
      </c>
      <c r="T9029" s="1">
        <v>3</v>
      </c>
      <c r="U9029" s="1">
        <v>0</v>
      </c>
      <c r="V9029" s="9">
        <v>6.224400000000001</v>
      </c>
    </row>
    <row r="9030" spans="1:22" ht="14.25" customHeight="1" x14ac:dyDescent="0.3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6">
        <v>191.82</v>
      </c>
      <c r="T9030" s="1">
        <v>3</v>
      </c>
      <c r="U9030" s="1">
        <v>0</v>
      </c>
      <c r="V9030" s="9">
        <v>61.382399999999997</v>
      </c>
    </row>
    <row r="9031" spans="1:22" ht="14.25" customHeight="1" x14ac:dyDescent="0.3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6">
        <v>13.904</v>
      </c>
      <c r="T9031" s="1">
        <v>2</v>
      </c>
      <c r="U9031" s="1">
        <v>0.2</v>
      </c>
      <c r="V9031" s="9">
        <v>4.5187999999999997</v>
      </c>
    </row>
    <row r="9032" spans="1:22" ht="14.25" customHeight="1" x14ac:dyDescent="0.3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6">
        <v>314.60000000000002</v>
      </c>
      <c r="T9032" s="1">
        <v>4</v>
      </c>
      <c r="U9032" s="1">
        <v>0</v>
      </c>
      <c r="V9032" s="9">
        <v>103.81799999999998</v>
      </c>
    </row>
    <row r="9033" spans="1:22" ht="14.25" customHeight="1" x14ac:dyDescent="0.3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6">
        <v>283.56</v>
      </c>
      <c r="T9033" s="1">
        <v>4</v>
      </c>
      <c r="U9033" s="1">
        <v>0</v>
      </c>
      <c r="V9033" s="9">
        <v>45.36960000000002</v>
      </c>
    </row>
    <row r="9034" spans="1:22" ht="14.25" customHeight="1" x14ac:dyDescent="0.3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6">
        <v>487.96</v>
      </c>
      <c r="T9034" s="1">
        <v>2</v>
      </c>
      <c r="U9034" s="1">
        <v>0</v>
      </c>
      <c r="V9034" s="9">
        <v>146.38799999999998</v>
      </c>
    </row>
    <row r="9035" spans="1:22" ht="14.25" customHeight="1" x14ac:dyDescent="0.3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6">
        <v>1793.98</v>
      </c>
      <c r="T9035" s="1">
        <v>2</v>
      </c>
      <c r="U9035" s="1">
        <v>0</v>
      </c>
      <c r="V9035" s="9">
        <v>843.17059999999992</v>
      </c>
    </row>
    <row r="9036" spans="1:22" ht="14.25" customHeight="1" x14ac:dyDescent="0.3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6">
        <v>2.9919999999999995</v>
      </c>
      <c r="T9036" s="1">
        <v>4</v>
      </c>
      <c r="U9036" s="1">
        <v>0.8</v>
      </c>
      <c r="V9036" s="9">
        <v>-4.4880000000000013</v>
      </c>
    </row>
    <row r="9037" spans="1:22" ht="14.25" customHeight="1" x14ac:dyDescent="0.3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6">
        <v>108.76800000000001</v>
      </c>
      <c r="T9037" s="1">
        <v>4</v>
      </c>
      <c r="U9037" s="1">
        <v>0.2</v>
      </c>
      <c r="V9037" s="9">
        <v>2.7191999999999901</v>
      </c>
    </row>
    <row r="9038" spans="1:22" ht="14.25" customHeight="1" x14ac:dyDescent="0.3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6">
        <v>25.92</v>
      </c>
      <c r="T9038" s="1">
        <v>4</v>
      </c>
      <c r="U9038" s="1">
        <v>0</v>
      </c>
      <c r="V9038" s="9">
        <v>12.441600000000001</v>
      </c>
    </row>
    <row r="9039" spans="1:22" ht="14.25" customHeight="1" x14ac:dyDescent="0.3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6">
        <v>22.58</v>
      </c>
      <c r="T9039" s="1">
        <v>2</v>
      </c>
      <c r="U9039" s="1">
        <v>0</v>
      </c>
      <c r="V9039" s="9">
        <v>5.8707999999999991</v>
      </c>
    </row>
    <row r="9040" spans="1:22" ht="14.25" customHeight="1" x14ac:dyDescent="0.3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6">
        <v>55.176000000000002</v>
      </c>
      <c r="T9040" s="1">
        <v>3</v>
      </c>
      <c r="U9040" s="1">
        <v>0.2</v>
      </c>
      <c r="V9040" s="9">
        <v>-12.414599999999997</v>
      </c>
    </row>
    <row r="9041" spans="1:22" ht="14.25" customHeight="1" x14ac:dyDescent="0.3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6">
        <v>9892.74</v>
      </c>
      <c r="T9041" s="1">
        <v>13</v>
      </c>
      <c r="U9041" s="1">
        <v>0</v>
      </c>
      <c r="V9041" s="9">
        <v>4946.37</v>
      </c>
    </row>
    <row r="9042" spans="1:22" ht="14.25" customHeight="1" x14ac:dyDescent="0.3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6">
        <v>73.915000000000006</v>
      </c>
      <c r="T9042" s="1">
        <v>1</v>
      </c>
      <c r="U9042" s="1">
        <v>0.5</v>
      </c>
      <c r="V9042" s="9">
        <v>-45.827300000000008</v>
      </c>
    </row>
    <row r="9043" spans="1:22" ht="14.25" customHeight="1" x14ac:dyDescent="0.3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6">
        <v>337.08800000000002</v>
      </c>
      <c r="T9043" s="1">
        <v>4</v>
      </c>
      <c r="U9043" s="1">
        <v>0.2</v>
      </c>
      <c r="V9043" s="9">
        <v>16.854399999999984</v>
      </c>
    </row>
    <row r="9044" spans="1:22" ht="14.25" customHeight="1" x14ac:dyDescent="0.3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6">
        <v>61.44</v>
      </c>
      <c r="T9044" s="1">
        <v>3</v>
      </c>
      <c r="U9044" s="1">
        <v>0</v>
      </c>
      <c r="V9044" s="9">
        <v>16.588799999999999</v>
      </c>
    </row>
    <row r="9045" spans="1:22" ht="14.25" customHeight="1" x14ac:dyDescent="0.3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6">
        <v>479.97</v>
      </c>
      <c r="T9045" s="1">
        <v>3</v>
      </c>
      <c r="U9045" s="1">
        <v>0</v>
      </c>
      <c r="V9045" s="9">
        <v>163.18979999999999</v>
      </c>
    </row>
    <row r="9046" spans="1:22" ht="14.25" customHeight="1" x14ac:dyDescent="0.3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6">
        <v>5.9840000000000009</v>
      </c>
      <c r="T9046" s="1">
        <v>2</v>
      </c>
      <c r="U9046" s="1">
        <v>0.2</v>
      </c>
      <c r="V9046" s="9">
        <v>2.2439999999999998</v>
      </c>
    </row>
    <row r="9047" spans="1:22" ht="14.25" customHeight="1" x14ac:dyDescent="0.3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6">
        <v>189.95000000000002</v>
      </c>
      <c r="T9047" s="1">
        <v>5</v>
      </c>
      <c r="U9047" s="1">
        <v>0</v>
      </c>
      <c r="V9047" s="9">
        <v>45.587999999999994</v>
      </c>
    </row>
    <row r="9048" spans="1:22" ht="14.25" customHeight="1" x14ac:dyDescent="0.3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6">
        <v>149.94999999999999</v>
      </c>
      <c r="T9048" s="1">
        <v>5</v>
      </c>
      <c r="U9048" s="1">
        <v>0</v>
      </c>
      <c r="V9048" s="9">
        <v>31.489499999999992</v>
      </c>
    </row>
    <row r="9049" spans="1:22" ht="14.25" customHeight="1" x14ac:dyDescent="0.3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6">
        <v>29.950000000000003</v>
      </c>
      <c r="T9049" s="1">
        <v>5</v>
      </c>
      <c r="U9049" s="1">
        <v>0</v>
      </c>
      <c r="V9049" s="9">
        <v>8.6854999999999993</v>
      </c>
    </row>
    <row r="9050" spans="1:22" ht="14.25" customHeight="1" x14ac:dyDescent="0.3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6">
        <v>44.400000000000006</v>
      </c>
      <c r="T9050" s="1">
        <v>3</v>
      </c>
      <c r="U9050" s="1">
        <v>0</v>
      </c>
      <c r="V9050" s="9">
        <v>22.200000000000003</v>
      </c>
    </row>
    <row r="9051" spans="1:22" ht="14.25" customHeight="1" x14ac:dyDescent="0.3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6">
        <v>66.03</v>
      </c>
      <c r="T9051" s="1">
        <v>3</v>
      </c>
      <c r="U9051" s="1">
        <v>0</v>
      </c>
      <c r="V9051" s="9">
        <v>17.1678</v>
      </c>
    </row>
    <row r="9052" spans="1:22" ht="14.25" customHeight="1" x14ac:dyDescent="0.3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6">
        <v>10.86</v>
      </c>
      <c r="T9052" s="1">
        <v>2</v>
      </c>
      <c r="U9052" s="1">
        <v>0</v>
      </c>
      <c r="V9052" s="9">
        <v>5.3213999999999997</v>
      </c>
    </row>
    <row r="9053" spans="1:22" ht="14.25" customHeight="1" x14ac:dyDescent="0.3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6">
        <v>3.36</v>
      </c>
      <c r="T9053" s="1">
        <v>2</v>
      </c>
      <c r="U9053" s="1">
        <v>0</v>
      </c>
      <c r="V9053" s="9">
        <v>0.83999999999999986</v>
      </c>
    </row>
    <row r="9054" spans="1:22" ht="14.25" customHeight="1" x14ac:dyDescent="0.3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6">
        <v>27.936000000000003</v>
      </c>
      <c r="T9054" s="1">
        <v>4</v>
      </c>
      <c r="U9054" s="1">
        <v>0.2</v>
      </c>
      <c r="V9054" s="9">
        <v>9.4283999999999963</v>
      </c>
    </row>
    <row r="9055" spans="1:22" ht="14.25" customHeight="1" x14ac:dyDescent="0.3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6">
        <v>28.783999999999999</v>
      </c>
      <c r="T9055" s="1">
        <v>2</v>
      </c>
      <c r="U9055" s="1">
        <v>0.2</v>
      </c>
      <c r="V9055" s="9">
        <v>2.878400000000001</v>
      </c>
    </row>
    <row r="9056" spans="1:22" ht="14.25" customHeight="1" x14ac:dyDescent="0.3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6">
        <v>21.96</v>
      </c>
      <c r="T9056" s="1">
        <v>2</v>
      </c>
      <c r="U9056" s="1">
        <v>0</v>
      </c>
      <c r="V9056" s="9">
        <v>6.1488000000000014</v>
      </c>
    </row>
    <row r="9057" spans="1:22" ht="14.25" customHeight="1" x14ac:dyDescent="0.3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6">
        <v>21.98</v>
      </c>
      <c r="T9057" s="1">
        <v>2</v>
      </c>
      <c r="U9057" s="1">
        <v>0</v>
      </c>
      <c r="V9057" s="9">
        <v>8.5722000000000005</v>
      </c>
    </row>
    <row r="9058" spans="1:22" ht="14.25" customHeight="1" x14ac:dyDescent="0.3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6">
        <v>2621.3220000000001</v>
      </c>
      <c r="T9058" s="1">
        <v>11</v>
      </c>
      <c r="U9058" s="1">
        <v>0.1</v>
      </c>
      <c r="V9058" s="9">
        <v>553.39019999999982</v>
      </c>
    </row>
    <row r="9059" spans="1:22" ht="14.25" customHeight="1" x14ac:dyDescent="0.3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6">
        <v>74.759999999999991</v>
      </c>
      <c r="T9059" s="1">
        <v>7</v>
      </c>
      <c r="U9059" s="1">
        <v>0</v>
      </c>
      <c r="V9059" s="9">
        <v>23.923199999999994</v>
      </c>
    </row>
    <row r="9060" spans="1:22" ht="14.25" customHeight="1" x14ac:dyDescent="0.3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6">
        <v>364.77600000000007</v>
      </c>
      <c r="T9060" s="1">
        <v>3</v>
      </c>
      <c r="U9060" s="1">
        <v>0.2</v>
      </c>
      <c r="V9060" s="9">
        <v>27.358200000000011</v>
      </c>
    </row>
    <row r="9061" spans="1:22" ht="14.25" customHeight="1" x14ac:dyDescent="0.3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6">
        <v>1115.17</v>
      </c>
      <c r="T9061" s="1">
        <v>7</v>
      </c>
      <c r="U9061" s="1">
        <v>0</v>
      </c>
      <c r="V9061" s="9">
        <v>334.55099999999993</v>
      </c>
    </row>
    <row r="9062" spans="1:22" ht="14.25" customHeight="1" x14ac:dyDescent="0.3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6">
        <v>89.696000000000012</v>
      </c>
      <c r="T9062" s="1">
        <v>4</v>
      </c>
      <c r="U9062" s="1">
        <v>0.2</v>
      </c>
      <c r="V9062" s="9">
        <v>33.635999999999996</v>
      </c>
    </row>
    <row r="9063" spans="1:22" ht="14.25" customHeight="1" x14ac:dyDescent="0.3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6">
        <v>50.12</v>
      </c>
      <c r="T9063" s="1">
        <v>4</v>
      </c>
      <c r="U9063" s="1">
        <v>0</v>
      </c>
      <c r="V9063" s="9">
        <v>23.556399999999996</v>
      </c>
    </row>
    <row r="9064" spans="1:22" ht="14.25" customHeight="1" x14ac:dyDescent="0.3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6">
        <v>36.480000000000004</v>
      </c>
      <c r="T9064" s="1">
        <v>6</v>
      </c>
      <c r="U9064" s="1">
        <v>0</v>
      </c>
      <c r="V9064" s="9">
        <v>18.240000000000002</v>
      </c>
    </row>
    <row r="9065" spans="1:22" ht="14.25" customHeight="1" x14ac:dyDescent="0.3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6">
        <v>322.19200000000001</v>
      </c>
      <c r="T9065" s="1">
        <v>13</v>
      </c>
      <c r="U9065" s="1">
        <v>0.2</v>
      </c>
      <c r="V9065" s="9">
        <v>100.68499999999997</v>
      </c>
    </row>
    <row r="9066" spans="1:22" ht="14.25" customHeight="1" x14ac:dyDescent="0.3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6">
        <v>2.9459999999999993</v>
      </c>
      <c r="T9066" s="1">
        <v>3</v>
      </c>
      <c r="U9066" s="1">
        <v>0.8</v>
      </c>
      <c r="V9066" s="9">
        <v>-4.8609000000000009</v>
      </c>
    </row>
    <row r="9067" spans="1:22" ht="14.25" customHeight="1" x14ac:dyDescent="0.3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6">
        <v>19.136000000000003</v>
      </c>
      <c r="T9067" s="1">
        <v>4</v>
      </c>
      <c r="U9067" s="1">
        <v>0.2</v>
      </c>
      <c r="V9067" s="9">
        <v>6.9367999999999999</v>
      </c>
    </row>
    <row r="9068" spans="1:22" ht="14.25" customHeight="1" x14ac:dyDescent="0.3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6">
        <v>23.08</v>
      </c>
      <c r="T9068" s="1">
        <v>2</v>
      </c>
      <c r="U9068" s="1">
        <v>0</v>
      </c>
      <c r="V9068" s="9">
        <v>6.9239999999999995</v>
      </c>
    </row>
    <row r="9069" spans="1:22" ht="14.25" customHeight="1" x14ac:dyDescent="0.3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6">
        <v>90.48</v>
      </c>
      <c r="T9069" s="1">
        <v>2</v>
      </c>
      <c r="U9069" s="1">
        <v>0</v>
      </c>
      <c r="V9069" s="9">
        <v>23.524799999999999</v>
      </c>
    </row>
    <row r="9070" spans="1:22" ht="14.25" customHeight="1" x14ac:dyDescent="0.3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6">
        <v>215.976</v>
      </c>
      <c r="T9070" s="1">
        <v>3</v>
      </c>
      <c r="U9070" s="1">
        <v>0.2</v>
      </c>
      <c r="V9070" s="9">
        <v>-2.6997000000000355</v>
      </c>
    </row>
    <row r="9071" spans="1:22" ht="14.25" customHeight="1" x14ac:dyDescent="0.3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6">
        <v>65.94</v>
      </c>
      <c r="T9071" s="1">
        <v>3</v>
      </c>
      <c r="U9071" s="1">
        <v>0</v>
      </c>
      <c r="V9071" s="9">
        <v>30.991800000000001</v>
      </c>
    </row>
    <row r="9072" spans="1:22" ht="14.25" customHeight="1" x14ac:dyDescent="0.3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6">
        <v>11.352000000000002</v>
      </c>
      <c r="T9072" s="1">
        <v>3</v>
      </c>
      <c r="U9072" s="1">
        <v>0.2</v>
      </c>
      <c r="V9072" s="9">
        <v>2.6961000000000008</v>
      </c>
    </row>
    <row r="9073" spans="1:22" ht="14.25" customHeight="1" x14ac:dyDescent="0.3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6">
        <v>24.56</v>
      </c>
      <c r="T9073" s="1">
        <v>2</v>
      </c>
      <c r="U9073" s="1">
        <v>0</v>
      </c>
      <c r="V9073" s="9">
        <v>6.8767999999999994</v>
      </c>
    </row>
    <row r="9074" spans="1:22" ht="14.25" customHeight="1" x14ac:dyDescent="0.3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6">
        <v>16.559999999999999</v>
      </c>
      <c r="T9074" s="1">
        <v>2</v>
      </c>
      <c r="U9074" s="1">
        <v>0</v>
      </c>
      <c r="V9074" s="9">
        <v>7.783199999999999</v>
      </c>
    </row>
    <row r="9075" spans="1:22" ht="14.25" customHeight="1" x14ac:dyDescent="0.3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6">
        <v>279.95</v>
      </c>
      <c r="T9075" s="1">
        <v>5</v>
      </c>
      <c r="U9075" s="1">
        <v>0</v>
      </c>
      <c r="V9075" s="9">
        <v>67.188000000000017</v>
      </c>
    </row>
    <row r="9076" spans="1:22" ht="14.25" customHeight="1" x14ac:dyDescent="0.3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6">
        <v>828.83999999999992</v>
      </c>
      <c r="T9076" s="1">
        <v>6</v>
      </c>
      <c r="U9076" s="1">
        <v>0</v>
      </c>
      <c r="V9076" s="9">
        <v>0</v>
      </c>
    </row>
    <row r="9077" spans="1:22" ht="14.25" customHeight="1" x14ac:dyDescent="0.3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6">
        <v>7.218</v>
      </c>
      <c r="T9077" s="1">
        <v>3</v>
      </c>
      <c r="U9077" s="1">
        <v>0.7</v>
      </c>
      <c r="V9077" s="9">
        <v>-5.5338000000000012</v>
      </c>
    </row>
    <row r="9078" spans="1:22" ht="14.25" customHeight="1" x14ac:dyDescent="0.3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6">
        <v>27.200000000000003</v>
      </c>
      <c r="T9078" s="1">
        <v>4</v>
      </c>
      <c r="U9078" s="1">
        <v>0.2</v>
      </c>
      <c r="V9078" s="9">
        <v>2.0399999999999991</v>
      </c>
    </row>
    <row r="9079" spans="1:22" ht="14.25" customHeight="1" x14ac:dyDescent="0.3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6">
        <v>89.97</v>
      </c>
      <c r="T9079" s="1">
        <v>3</v>
      </c>
      <c r="U9079" s="1">
        <v>0</v>
      </c>
      <c r="V9079" s="9">
        <v>18.893699999999995</v>
      </c>
    </row>
    <row r="9080" spans="1:22" ht="14.25" customHeight="1" x14ac:dyDescent="0.3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6">
        <v>318.08</v>
      </c>
      <c r="T9080" s="1">
        <v>4</v>
      </c>
      <c r="U9080" s="1">
        <v>0</v>
      </c>
      <c r="V9080" s="9">
        <v>34.988799999999969</v>
      </c>
    </row>
    <row r="9081" spans="1:22" ht="14.25" customHeight="1" x14ac:dyDescent="0.3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6">
        <v>5.8</v>
      </c>
      <c r="T9081" s="1">
        <v>1</v>
      </c>
      <c r="U9081" s="1">
        <v>0</v>
      </c>
      <c r="V9081" s="9">
        <v>2.61</v>
      </c>
    </row>
    <row r="9082" spans="1:22" ht="14.25" customHeight="1" x14ac:dyDescent="0.3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6">
        <v>143.952</v>
      </c>
      <c r="T9082" s="1">
        <v>6</v>
      </c>
      <c r="U9082" s="1">
        <v>0.2</v>
      </c>
      <c r="V9082" s="9">
        <v>17.993999999999978</v>
      </c>
    </row>
    <row r="9083" spans="1:22" ht="14.25" customHeight="1" x14ac:dyDescent="0.3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6">
        <v>19.440000000000001</v>
      </c>
      <c r="T9083" s="1">
        <v>3</v>
      </c>
      <c r="U9083" s="1">
        <v>0</v>
      </c>
      <c r="V9083" s="9">
        <v>9.3312000000000008</v>
      </c>
    </row>
    <row r="9084" spans="1:22" ht="14.25" customHeight="1" x14ac:dyDescent="0.3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6">
        <v>5.56</v>
      </c>
      <c r="T9084" s="1">
        <v>2</v>
      </c>
      <c r="U9084" s="1">
        <v>0</v>
      </c>
      <c r="V9084" s="9">
        <v>1.4455999999999998</v>
      </c>
    </row>
    <row r="9085" spans="1:22" ht="14.25" customHeight="1" x14ac:dyDescent="0.3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6">
        <v>146.72999999999999</v>
      </c>
      <c r="T9085" s="1">
        <v>3</v>
      </c>
      <c r="U9085" s="1">
        <v>0</v>
      </c>
      <c r="V9085" s="9">
        <v>2.9346000000000032</v>
      </c>
    </row>
    <row r="9086" spans="1:22" ht="14.25" customHeight="1" x14ac:dyDescent="0.3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6">
        <v>29.900000000000002</v>
      </c>
      <c r="T9086" s="1">
        <v>5</v>
      </c>
      <c r="U9086" s="1">
        <v>0</v>
      </c>
      <c r="V9086" s="9">
        <v>13.454999999999998</v>
      </c>
    </row>
    <row r="9087" spans="1:22" ht="14.25" customHeight="1" x14ac:dyDescent="0.3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6">
        <v>276.78400000000005</v>
      </c>
      <c r="T9087" s="1">
        <v>2</v>
      </c>
      <c r="U9087" s="1">
        <v>0.2</v>
      </c>
      <c r="V9087" s="9">
        <v>89.954799999999992</v>
      </c>
    </row>
    <row r="9088" spans="1:22" ht="14.25" customHeight="1" x14ac:dyDescent="0.3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6">
        <v>93.031999999999982</v>
      </c>
      <c r="T9088" s="1">
        <v>2</v>
      </c>
      <c r="U9088" s="1">
        <v>0.8</v>
      </c>
      <c r="V9088" s="9">
        <v>-251.18640000000005</v>
      </c>
    </row>
    <row r="9089" spans="1:22" ht="14.25" customHeight="1" x14ac:dyDescent="0.3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6">
        <v>454.96499999999997</v>
      </c>
      <c r="T9089" s="1">
        <v>5</v>
      </c>
      <c r="U9089" s="1">
        <v>0.3</v>
      </c>
      <c r="V9089" s="9">
        <v>-136.48950000000002</v>
      </c>
    </row>
    <row r="9090" spans="1:22" ht="14.25" customHeight="1" x14ac:dyDescent="0.3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6">
        <v>246.16800000000001</v>
      </c>
      <c r="T9090" s="1">
        <v>3</v>
      </c>
      <c r="U9090" s="1">
        <v>0.2</v>
      </c>
      <c r="V9090" s="9">
        <v>21.539699999999996</v>
      </c>
    </row>
    <row r="9091" spans="1:22" ht="14.25" customHeight="1" x14ac:dyDescent="0.3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6">
        <v>295.39999999999998</v>
      </c>
      <c r="T9091" s="1">
        <v>5</v>
      </c>
      <c r="U9091" s="1">
        <v>0.2</v>
      </c>
      <c r="V9091" s="9">
        <v>-62.772499999999965</v>
      </c>
    </row>
    <row r="9092" spans="1:22" ht="14.25" customHeight="1" x14ac:dyDescent="0.3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6">
        <v>348.56</v>
      </c>
      <c r="T9092" s="1">
        <v>8</v>
      </c>
      <c r="U9092" s="1">
        <v>0</v>
      </c>
      <c r="V9092" s="9">
        <v>104.56799999999998</v>
      </c>
    </row>
    <row r="9093" spans="1:22" ht="14.25" customHeight="1" x14ac:dyDescent="0.3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6">
        <v>15.552000000000003</v>
      </c>
      <c r="T9093" s="1">
        <v>3</v>
      </c>
      <c r="U9093" s="1">
        <v>0.2</v>
      </c>
      <c r="V9093" s="9">
        <v>5.4432</v>
      </c>
    </row>
    <row r="9094" spans="1:22" ht="14.25" customHeight="1" x14ac:dyDescent="0.3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6">
        <v>482.93999999999994</v>
      </c>
      <c r="T9094" s="1">
        <v>6</v>
      </c>
      <c r="U9094" s="1">
        <v>0.5</v>
      </c>
      <c r="V9094" s="9">
        <v>-376.69319999999999</v>
      </c>
    </row>
    <row r="9095" spans="1:22" ht="14.25" customHeight="1" x14ac:dyDescent="0.3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6">
        <v>299.98</v>
      </c>
      <c r="T9095" s="1">
        <v>2</v>
      </c>
      <c r="U9095" s="1">
        <v>0</v>
      </c>
      <c r="V9095" s="9">
        <v>83.994400000000013</v>
      </c>
    </row>
    <row r="9096" spans="1:22" ht="14.25" customHeight="1" x14ac:dyDescent="0.3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6">
        <v>403.68</v>
      </c>
      <c r="T9096" s="1">
        <v>6</v>
      </c>
      <c r="U9096" s="1">
        <v>0</v>
      </c>
      <c r="V9096" s="9">
        <v>181.65599999999998</v>
      </c>
    </row>
    <row r="9097" spans="1:22" ht="14.25" customHeight="1" x14ac:dyDescent="0.3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6">
        <v>41.9</v>
      </c>
      <c r="T9097" s="1">
        <v>2</v>
      </c>
      <c r="U9097" s="1">
        <v>0</v>
      </c>
      <c r="V9097" s="9">
        <v>11.731999999999999</v>
      </c>
    </row>
    <row r="9098" spans="1:22" ht="14.25" customHeight="1" x14ac:dyDescent="0.3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6">
        <v>28.91</v>
      </c>
      <c r="T9098" s="1">
        <v>7</v>
      </c>
      <c r="U9098" s="1">
        <v>0</v>
      </c>
      <c r="V9098" s="9">
        <v>13.2986</v>
      </c>
    </row>
    <row r="9099" spans="1:22" ht="14.25" customHeight="1" x14ac:dyDescent="0.3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6">
        <v>32.400000000000006</v>
      </c>
      <c r="T9099" s="1">
        <v>5</v>
      </c>
      <c r="U9099" s="1">
        <v>0</v>
      </c>
      <c r="V9099" s="9">
        <v>15.552000000000001</v>
      </c>
    </row>
    <row r="9100" spans="1:22" ht="14.25" customHeight="1" x14ac:dyDescent="0.3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6">
        <v>369.54399999999998</v>
      </c>
      <c r="T9100" s="1">
        <v>7</v>
      </c>
      <c r="U9100" s="1">
        <v>0.2</v>
      </c>
      <c r="V9100" s="9">
        <v>27.71580000000003</v>
      </c>
    </row>
    <row r="9101" spans="1:22" ht="14.25" customHeight="1" x14ac:dyDescent="0.3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6">
        <v>10.368000000000002</v>
      </c>
      <c r="T9101" s="1">
        <v>2</v>
      </c>
      <c r="U9101" s="1">
        <v>0.2</v>
      </c>
      <c r="V9101" s="9">
        <v>3.7584</v>
      </c>
    </row>
    <row r="9102" spans="1:22" ht="14.25" customHeight="1" x14ac:dyDescent="0.3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6">
        <v>791.87999999999988</v>
      </c>
      <c r="T9102" s="1">
        <v>3</v>
      </c>
      <c r="U9102" s="1">
        <v>0.2</v>
      </c>
      <c r="V9102" s="9">
        <v>128.68049999999994</v>
      </c>
    </row>
    <row r="9103" spans="1:22" ht="14.25" customHeight="1" x14ac:dyDescent="0.3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6">
        <v>23.64</v>
      </c>
      <c r="T9103" s="1">
        <v>3</v>
      </c>
      <c r="U9103" s="1">
        <v>0.2</v>
      </c>
      <c r="V9103" s="9">
        <v>5.3190000000000008</v>
      </c>
    </row>
    <row r="9104" spans="1:22" ht="14.25" customHeight="1" x14ac:dyDescent="0.3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6">
        <v>84.784000000000006</v>
      </c>
      <c r="T9104" s="1">
        <v>2</v>
      </c>
      <c r="U9104" s="1">
        <v>0.2</v>
      </c>
      <c r="V9104" s="9">
        <v>-16.956800000000005</v>
      </c>
    </row>
    <row r="9105" spans="1:22" ht="14.25" customHeight="1" x14ac:dyDescent="0.3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6">
        <v>64.959999999999994</v>
      </c>
      <c r="T9105" s="1">
        <v>5</v>
      </c>
      <c r="U9105" s="1">
        <v>0.6</v>
      </c>
      <c r="V9105" s="9">
        <v>-84.447999999999993</v>
      </c>
    </row>
    <row r="9106" spans="1:22" ht="14.25" customHeight="1" x14ac:dyDescent="0.3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6">
        <v>32.059999999999995</v>
      </c>
      <c r="T9106" s="1">
        <v>10</v>
      </c>
      <c r="U9106" s="1">
        <v>0.8</v>
      </c>
      <c r="V9106" s="9">
        <v>-51.296000000000006</v>
      </c>
    </row>
    <row r="9107" spans="1:22" ht="14.25" customHeight="1" x14ac:dyDescent="0.3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6">
        <v>177.64800000000002</v>
      </c>
      <c r="T9107" s="1">
        <v>2</v>
      </c>
      <c r="U9107" s="1">
        <v>0.2</v>
      </c>
      <c r="V9107" s="9">
        <v>-28.867800000000017</v>
      </c>
    </row>
    <row r="9108" spans="1:22" ht="14.25" customHeight="1" x14ac:dyDescent="0.3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6">
        <v>287.90999999999997</v>
      </c>
      <c r="T9108" s="1">
        <v>3</v>
      </c>
      <c r="U9108" s="1">
        <v>0.4</v>
      </c>
      <c r="V9108" s="9">
        <v>33.589499999999987</v>
      </c>
    </row>
    <row r="9109" spans="1:22" ht="14.25" customHeight="1" x14ac:dyDescent="0.3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6">
        <v>22.368000000000002</v>
      </c>
      <c r="T9109" s="1">
        <v>2</v>
      </c>
      <c r="U9109" s="1">
        <v>0.2</v>
      </c>
      <c r="V9109" s="9">
        <v>1.6776</v>
      </c>
    </row>
    <row r="9110" spans="1:22" ht="14.25" customHeight="1" x14ac:dyDescent="0.3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6">
        <v>32.368000000000002</v>
      </c>
      <c r="T9110" s="1">
        <v>7</v>
      </c>
      <c r="U9110" s="1">
        <v>0.2</v>
      </c>
      <c r="V9110" s="9">
        <v>11.733400000000001</v>
      </c>
    </row>
    <row r="9111" spans="1:22" ht="14.25" customHeight="1" x14ac:dyDescent="0.3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6">
        <v>207.98400000000004</v>
      </c>
      <c r="T9111" s="1">
        <v>2</v>
      </c>
      <c r="U9111" s="1">
        <v>0.2</v>
      </c>
      <c r="V9111" s="9">
        <v>36.397199999999998</v>
      </c>
    </row>
    <row r="9112" spans="1:22" ht="14.25" customHeight="1" x14ac:dyDescent="0.3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6">
        <v>36.4</v>
      </c>
      <c r="T9112" s="1">
        <v>5</v>
      </c>
      <c r="U9112" s="1">
        <v>0</v>
      </c>
      <c r="V9112" s="9">
        <v>17.472000000000001</v>
      </c>
    </row>
    <row r="9113" spans="1:22" ht="14.25" customHeight="1" x14ac:dyDescent="0.3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6">
        <v>22.96</v>
      </c>
      <c r="T9113" s="1">
        <v>2</v>
      </c>
      <c r="U9113" s="1">
        <v>0</v>
      </c>
      <c r="V9113" s="9">
        <v>4.3623999999999974</v>
      </c>
    </row>
    <row r="9114" spans="1:22" ht="14.25" customHeight="1" x14ac:dyDescent="0.3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6">
        <v>315.2</v>
      </c>
      <c r="T9114" s="1">
        <v>4</v>
      </c>
      <c r="U9114" s="1">
        <v>0</v>
      </c>
      <c r="V9114" s="9">
        <v>6.3040000000000305</v>
      </c>
    </row>
    <row r="9115" spans="1:22" ht="14.25" customHeight="1" x14ac:dyDescent="0.3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6">
        <v>15.18</v>
      </c>
      <c r="T9115" s="1">
        <v>3</v>
      </c>
      <c r="U9115" s="1">
        <v>0</v>
      </c>
      <c r="V9115" s="9">
        <v>7.1345999999999989</v>
      </c>
    </row>
    <row r="9116" spans="1:22" ht="14.25" customHeight="1" x14ac:dyDescent="0.3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6">
        <v>623.96</v>
      </c>
      <c r="T9116" s="1">
        <v>5</v>
      </c>
      <c r="U9116" s="1">
        <v>0.2</v>
      </c>
      <c r="V9116" s="9">
        <v>38.997500000000002</v>
      </c>
    </row>
    <row r="9117" spans="1:22" ht="14.25" customHeight="1" x14ac:dyDescent="0.3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6">
        <v>429.59999999999997</v>
      </c>
      <c r="T9117" s="1">
        <v>2</v>
      </c>
      <c r="U9117" s="1">
        <v>0.4</v>
      </c>
      <c r="V9117" s="9">
        <v>-93.079999999999984</v>
      </c>
    </row>
    <row r="9118" spans="1:22" ht="14.25" customHeight="1" x14ac:dyDescent="0.3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6">
        <v>31.968000000000004</v>
      </c>
      <c r="T9118" s="1">
        <v>2</v>
      </c>
      <c r="U9118" s="1">
        <v>0.2</v>
      </c>
      <c r="V9118" s="9">
        <v>6.3935999999999993</v>
      </c>
    </row>
    <row r="9119" spans="1:22" ht="14.25" customHeight="1" x14ac:dyDescent="0.3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6">
        <v>887.27099999999984</v>
      </c>
      <c r="T9119" s="1">
        <v>3</v>
      </c>
      <c r="U9119" s="1">
        <v>0.3</v>
      </c>
      <c r="V9119" s="9">
        <v>-63.376499999999965</v>
      </c>
    </row>
    <row r="9120" spans="1:22" ht="14.25" customHeight="1" x14ac:dyDescent="0.3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6">
        <v>21.696000000000002</v>
      </c>
      <c r="T9120" s="1">
        <v>4</v>
      </c>
      <c r="U9120" s="1">
        <v>0.2</v>
      </c>
      <c r="V9120" s="9">
        <v>7.0511999999999988</v>
      </c>
    </row>
    <row r="9121" spans="1:22" ht="14.25" customHeight="1" x14ac:dyDescent="0.3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6">
        <v>22.05</v>
      </c>
      <c r="T9121" s="1">
        <v>7</v>
      </c>
      <c r="U9121" s="1">
        <v>0</v>
      </c>
      <c r="V9121" s="9">
        <v>10.584</v>
      </c>
    </row>
    <row r="9122" spans="1:22" ht="14.25" customHeight="1" x14ac:dyDescent="0.3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6">
        <v>99.9</v>
      </c>
      <c r="T9122" s="1">
        <v>5</v>
      </c>
      <c r="U9122" s="1">
        <v>0</v>
      </c>
      <c r="V9122" s="9">
        <v>46.952999999999996</v>
      </c>
    </row>
    <row r="9123" spans="1:22" ht="14.25" customHeight="1" x14ac:dyDescent="0.3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6">
        <v>90.86</v>
      </c>
      <c r="T9123" s="1">
        <v>7</v>
      </c>
      <c r="U9123" s="1">
        <v>0</v>
      </c>
      <c r="V9123" s="9">
        <v>26.349399999999992</v>
      </c>
    </row>
    <row r="9124" spans="1:22" ht="14.25" customHeight="1" x14ac:dyDescent="0.3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6">
        <v>7.78</v>
      </c>
      <c r="T9124" s="1">
        <v>1</v>
      </c>
      <c r="U9124" s="1">
        <v>0</v>
      </c>
      <c r="V9124" s="9">
        <v>3.5009999999999994</v>
      </c>
    </row>
    <row r="9125" spans="1:22" ht="14.25" customHeight="1" x14ac:dyDescent="0.3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6">
        <v>78.759000000000015</v>
      </c>
      <c r="T9125" s="1">
        <v>9</v>
      </c>
      <c r="U9125" s="1">
        <v>0.7</v>
      </c>
      <c r="V9125" s="9">
        <v>-57.75660000000002</v>
      </c>
    </row>
    <row r="9126" spans="1:22" ht="14.25" customHeight="1" x14ac:dyDescent="0.3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6">
        <v>9.5519999999999996</v>
      </c>
      <c r="T9126" s="1">
        <v>3</v>
      </c>
      <c r="U9126" s="1">
        <v>0.6</v>
      </c>
      <c r="V9126" s="9">
        <v>-3.8207999999999984</v>
      </c>
    </row>
    <row r="9127" spans="1:22" ht="14.25" customHeight="1" x14ac:dyDescent="0.3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6">
        <v>5.3440000000000003</v>
      </c>
      <c r="T9127" s="1">
        <v>4</v>
      </c>
      <c r="U9127" s="1">
        <v>0.6</v>
      </c>
      <c r="V9127" s="9">
        <v>-2.1375999999999991</v>
      </c>
    </row>
    <row r="9128" spans="1:22" ht="14.25" customHeight="1" x14ac:dyDescent="0.3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6">
        <v>8.2799999999999994</v>
      </c>
      <c r="T9128" s="1">
        <v>2</v>
      </c>
      <c r="U9128" s="1">
        <v>0</v>
      </c>
      <c r="V9128" s="9">
        <v>3.4775999999999998</v>
      </c>
    </row>
    <row r="9129" spans="1:22" ht="14.25" customHeight="1" x14ac:dyDescent="0.3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6">
        <v>50.135999999999996</v>
      </c>
      <c r="T9129" s="1">
        <v>3</v>
      </c>
      <c r="U9129" s="1">
        <v>0.2</v>
      </c>
      <c r="V9129" s="9">
        <v>-11.2806</v>
      </c>
    </row>
    <row r="9130" spans="1:22" ht="14.25" customHeight="1" x14ac:dyDescent="0.3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6">
        <v>88.074000000000012</v>
      </c>
      <c r="T9130" s="1">
        <v>7</v>
      </c>
      <c r="U9130" s="1">
        <v>0.7</v>
      </c>
      <c r="V9130" s="9">
        <v>-58.71599999999998</v>
      </c>
    </row>
    <row r="9131" spans="1:22" ht="14.25" customHeight="1" x14ac:dyDescent="0.3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6">
        <v>301.46999999999997</v>
      </c>
      <c r="T9131" s="1">
        <v>3</v>
      </c>
      <c r="U9131" s="1">
        <v>0.5</v>
      </c>
      <c r="V9131" s="9">
        <v>-241.17600000000002</v>
      </c>
    </row>
    <row r="9132" spans="1:22" ht="14.25" customHeight="1" x14ac:dyDescent="0.3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6">
        <v>18.656000000000002</v>
      </c>
      <c r="T9132" s="1">
        <v>2</v>
      </c>
      <c r="U9132" s="1">
        <v>0.2</v>
      </c>
      <c r="V9132" s="9">
        <v>1.6324000000000014</v>
      </c>
    </row>
    <row r="9133" spans="1:22" ht="14.25" customHeight="1" x14ac:dyDescent="0.3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6">
        <v>27.46</v>
      </c>
      <c r="T9133" s="1">
        <v>2</v>
      </c>
      <c r="U9133" s="1">
        <v>0</v>
      </c>
      <c r="V9133" s="9">
        <v>9.8856000000000002</v>
      </c>
    </row>
    <row r="9134" spans="1:22" ht="14.25" customHeight="1" x14ac:dyDescent="0.3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6">
        <v>125.13</v>
      </c>
      <c r="T9134" s="1">
        <v>3</v>
      </c>
      <c r="U9134" s="1">
        <v>0</v>
      </c>
      <c r="V9134" s="9">
        <v>36.287699999999987</v>
      </c>
    </row>
    <row r="9135" spans="1:22" ht="14.25" customHeight="1" x14ac:dyDescent="0.3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6">
        <v>555.96</v>
      </c>
      <c r="T9135" s="1">
        <v>5</v>
      </c>
      <c r="U9135" s="1">
        <v>0.2</v>
      </c>
      <c r="V9135" s="9">
        <v>41.697000000000003</v>
      </c>
    </row>
    <row r="9136" spans="1:22" ht="14.25" customHeight="1" x14ac:dyDescent="0.3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6">
        <v>129.55199999999999</v>
      </c>
      <c r="T9136" s="1">
        <v>3</v>
      </c>
      <c r="U9136" s="1">
        <v>0.2</v>
      </c>
      <c r="V9136" s="9">
        <v>-22.671600000000005</v>
      </c>
    </row>
    <row r="9137" spans="1:22" ht="14.25" customHeight="1" x14ac:dyDescent="0.3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6">
        <v>51.984000000000009</v>
      </c>
      <c r="T9137" s="1">
        <v>1</v>
      </c>
      <c r="U9137" s="1">
        <v>0.2</v>
      </c>
      <c r="V9137" s="9">
        <v>-5.1983999999999995</v>
      </c>
    </row>
    <row r="9138" spans="1:22" ht="14.25" customHeight="1" x14ac:dyDescent="0.3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6">
        <v>10.272000000000002</v>
      </c>
      <c r="T9138" s="1">
        <v>3</v>
      </c>
      <c r="U9138" s="1">
        <v>0.2</v>
      </c>
      <c r="V9138" s="9">
        <v>3.4668000000000001</v>
      </c>
    </row>
    <row r="9139" spans="1:22" ht="14.25" customHeight="1" x14ac:dyDescent="0.3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6">
        <v>18.336000000000002</v>
      </c>
      <c r="T9139" s="1">
        <v>2</v>
      </c>
      <c r="U9139" s="1">
        <v>0.7</v>
      </c>
      <c r="V9139" s="9">
        <v>-12.224</v>
      </c>
    </row>
    <row r="9140" spans="1:22" ht="14.25" customHeight="1" x14ac:dyDescent="0.3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6">
        <v>180.96</v>
      </c>
      <c r="T9140" s="1">
        <v>5</v>
      </c>
      <c r="U9140" s="1">
        <v>0.2</v>
      </c>
      <c r="V9140" s="9">
        <v>13.571999999999996</v>
      </c>
    </row>
    <row r="9141" spans="1:22" ht="14.25" customHeight="1" x14ac:dyDescent="0.3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6">
        <v>475.94400000000002</v>
      </c>
      <c r="T9141" s="1">
        <v>7</v>
      </c>
      <c r="U9141" s="1">
        <v>0.2</v>
      </c>
      <c r="V9141" s="9">
        <v>95.188799999999972</v>
      </c>
    </row>
    <row r="9142" spans="1:22" ht="14.25" customHeight="1" x14ac:dyDescent="0.3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6">
        <v>159.97999999999999</v>
      </c>
      <c r="T9142" s="1">
        <v>2</v>
      </c>
      <c r="U9142" s="1">
        <v>0</v>
      </c>
      <c r="V9142" s="9">
        <v>47.993999999999986</v>
      </c>
    </row>
    <row r="9143" spans="1:22" ht="14.25" customHeight="1" x14ac:dyDescent="0.3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6">
        <v>43.6</v>
      </c>
      <c r="T9143" s="1">
        <v>4</v>
      </c>
      <c r="U9143" s="1">
        <v>0</v>
      </c>
      <c r="V9143" s="9">
        <v>12.208000000000002</v>
      </c>
    </row>
    <row r="9144" spans="1:22" ht="14.25" customHeight="1" x14ac:dyDescent="0.3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6">
        <v>8.2880000000000003</v>
      </c>
      <c r="T9144" s="1">
        <v>2</v>
      </c>
      <c r="U9144" s="1">
        <v>0.2</v>
      </c>
      <c r="V9144" s="9">
        <v>3.0043999999999995</v>
      </c>
    </row>
    <row r="9145" spans="1:22" ht="14.25" customHeight="1" x14ac:dyDescent="0.3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6">
        <v>1123.1280000000002</v>
      </c>
      <c r="T9145" s="1">
        <v>9</v>
      </c>
      <c r="U9145" s="1">
        <v>0.2</v>
      </c>
      <c r="V9145" s="9">
        <v>70.195499999999981</v>
      </c>
    </row>
    <row r="9146" spans="1:22" ht="14.25" customHeight="1" x14ac:dyDescent="0.3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6">
        <v>64.900000000000006</v>
      </c>
      <c r="T9146" s="1">
        <v>5</v>
      </c>
      <c r="U9146" s="1">
        <v>0</v>
      </c>
      <c r="V9146" s="9">
        <v>18.820999999999994</v>
      </c>
    </row>
    <row r="9147" spans="1:22" ht="14.25" customHeight="1" x14ac:dyDescent="0.3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6">
        <v>2.8079999999999989</v>
      </c>
      <c r="T9147" s="1">
        <v>3</v>
      </c>
      <c r="U9147" s="1">
        <v>0.8</v>
      </c>
      <c r="V9147" s="9">
        <v>-4.492799999999999</v>
      </c>
    </row>
    <row r="9148" spans="1:22" ht="14.25" customHeight="1" x14ac:dyDescent="0.3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6">
        <v>99.98</v>
      </c>
      <c r="T9148" s="1">
        <v>2</v>
      </c>
      <c r="U9148" s="1">
        <v>0</v>
      </c>
      <c r="V9148" s="9">
        <v>42.991400000000006</v>
      </c>
    </row>
    <row r="9149" spans="1:22" ht="14.25" customHeight="1" x14ac:dyDescent="0.3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6">
        <v>8.0400000000000009</v>
      </c>
      <c r="T9149" s="1">
        <v>6</v>
      </c>
      <c r="U9149" s="1">
        <v>0</v>
      </c>
      <c r="V9149" s="9">
        <v>2.7336</v>
      </c>
    </row>
    <row r="9150" spans="1:22" ht="14.25" customHeight="1" x14ac:dyDescent="0.3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6">
        <v>1564.29</v>
      </c>
      <c r="T9150" s="1">
        <v>13</v>
      </c>
      <c r="U9150" s="1">
        <v>0</v>
      </c>
      <c r="V9150" s="9">
        <v>406.71539999999993</v>
      </c>
    </row>
    <row r="9151" spans="1:22" ht="14.25" customHeight="1" x14ac:dyDescent="0.3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6">
        <v>138.56</v>
      </c>
      <c r="T9151" s="1">
        <v>4</v>
      </c>
      <c r="U9151" s="1">
        <v>0</v>
      </c>
      <c r="V9151" s="9">
        <v>66.508799999999994</v>
      </c>
    </row>
    <row r="9152" spans="1:22" ht="14.25" customHeight="1" x14ac:dyDescent="0.3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6">
        <v>65.52000000000001</v>
      </c>
      <c r="T9152" s="1">
        <v>5</v>
      </c>
      <c r="U9152" s="1">
        <v>0.1</v>
      </c>
      <c r="V9152" s="9">
        <v>12.376000000000001</v>
      </c>
    </row>
    <row r="9153" spans="1:22" ht="14.25" customHeight="1" x14ac:dyDescent="0.3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6">
        <v>14.576000000000001</v>
      </c>
      <c r="T9153" s="1">
        <v>2</v>
      </c>
      <c r="U9153" s="1">
        <v>0.2</v>
      </c>
      <c r="V9153" s="9">
        <v>2.3685999999999989</v>
      </c>
    </row>
    <row r="9154" spans="1:22" ht="14.25" customHeight="1" x14ac:dyDescent="0.3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6">
        <v>23.200000000000003</v>
      </c>
      <c r="T9154" s="1">
        <v>2</v>
      </c>
      <c r="U9154" s="1">
        <v>0.2</v>
      </c>
      <c r="V9154" s="9">
        <v>1.4499999999999993</v>
      </c>
    </row>
    <row r="9155" spans="1:22" ht="14.25" customHeight="1" x14ac:dyDescent="0.3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6">
        <v>16.463999999999999</v>
      </c>
      <c r="T9155" s="1">
        <v>7</v>
      </c>
      <c r="U9155" s="1">
        <v>0.2</v>
      </c>
      <c r="V9155" s="9">
        <v>1.852199999999999</v>
      </c>
    </row>
    <row r="9156" spans="1:22" ht="14.25" customHeight="1" x14ac:dyDescent="0.3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6">
        <v>19.312000000000001</v>
      </c>
      <c r="T9156" s="1">
        <v>2</v>
      </c>
      <c r="U9156" s="1">
        <v>0.2</v>
      </c>
      <c r="V9156" s="9">
        <v>3.1382000000000003</v>
      </c>
    </row>
    <row r="9157" spans="1:22" ht="14.25" customHeight="1" x14ac:dyDescent="0.3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6">
        <v>40.08</v>
      </c>
      <c r="T9157" s="1">
        <v>6</v>
      </c>
      <c r="U9157" s="1">
        <v>0</v>
      </c>
      <c r="V9157" s="9">
        <v>19.238399999999999</v>
      </c>
    </row>
    <row r="9158" spans="1:22" ht="14.25" customHeight="1" x14ac:dyDescent="0.3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6">
        <v>101.96</v>
      </c>
      <c r="T9158" s="1">
        <v>2</v>
      </c>
      <c r="U9158" s="1">
        <v>0</v>
      </c>
      <c r="V9158" s="9">
        <v>27.529200000000003</v>
      </c>
    </row>
    <row r="9159" spans="1:22" ht="14.25" customHeight="1" x14ac:dyDescent="0.3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6">
        <v>259.74</v>
      </c>
      <c r="T9159" s="1">
        <v>13</v>
      </c>
      <c r="U9159" s="1">
        <v>0</v>
      </c>
      <c r="V9159" s="9">
        <v>124.6752</v>
      </c>
    </row>
    <row r="9160" spans="1:22" ht="14.25" customHeight="1" x14ac:dyDescent="0.3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6">
        <v>255.42</v>
      </c>
      <c r="T9160" s="1">
        <v>9</v>
      </c>
      <c r="U9160" s="1">
        <v>0</v>
      </c>
      <c r="V9160" s="9">
        <v>104.7222</v>
      </c>
    </row>
    <row r="9161" spans="1:22" ht="14.25" customHeight="1" x14ac:dyDescent="0.3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6">
        <v>4.338000000000001</v>
      </c>
      <c r="T9161" s="1">
        <v>3</v>
      </c>
      <c r="U9161" s="1">
        <v>0.7</v>
      </c>
      <c r="V9161" s="9">
        <v>-3.0366</v>
      </c>
    </row>
    <row r="9162" spans="1:22" ht="14.25" customHeight="1" x14ac:dyDescent="0.3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6">
        <v>11.880000000000003</v>
      </c>
      <c r="T9162" s="1">
        <v>5</v>
      </c>
      <c r="U9162" s="1">
        <v>0.7</v>
      </c>
      <c r="V9162" s="9">
        <v>-7.9199999999999982</v>
      </c>
    </row>
    <row r="9163" spans="1:22" ht="14.25" customHeight="1" x14ac:dyDescent="0.3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6">
        <v>405.85999999999996</v>
      </c>
      <c r="T9163" s="1">
        <v>7</v>
      </c>
      <c r="U9163" s="1">
        <v>0</v>
      </c>
      <c r="V9163" s="9">
        <v>32.46879999999998</v>
      </c>
    </row>
    <row r="9164" spans="1:22" ht="14.25" customHeight="1" x14ac:dyDescent="0.3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6">
        <v>680.01</v>
      </c>
      <c r="T9164" s="1">
        <v>3</v>
      </c>
      <c r="U9164" s="1">
        <v>0</v>
      </c>
      <c r="V9164" s="9">
        <v>176.80260000000001</v>
      </c>
    </row>
    <row r="9165" spans="1:22" ht="14.25" customHeight="1" x14ac:dyDescent="0.3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6">
        <v>2.3760000000000003</v>
      </c>
      <c r="T9165" s="1">
        <v>3</v>
      </c>
      <c r="U9165" s="1">
        <v>0.2</v>
      </c>
      <c r="V9165" s="9">
        <v>0.74249999999999994</v>
      </c>
    </row>
    <row r="9166" spans="1:22" ht="14.25" customHeight="1" x14ac:dyDescent="0.3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6">
        <v>143.12799999999996</v>
      </c>
      <c r="T9166" s="1">
        <v>2</v>
      </c>
      <c r="U9166" s="1">
        <v>0.8</v>
      </c>
      <c r="V9166" s="9">
        <v>-393.60200000000009</v>
      </c>
    </row>
    <row r="9167" spans="1:22" ht="14.25" customHeight="1" x14ac:dyDescent="0.3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6">
        <v>4476.8</v>
      </c>
      <c r="T9167" s="1">
        <v>4</v>
      </c>
      <c r="U9167" s="1">
        <v>0.2</v>
      </c>
      <c r="V9167" s="9">
        <v>503.63999999999965</v>
      </c>
    </row>
    <row r="9168" spans="1:22" ht="14.25" customHeight="1" x14ac:dyDescent="0.3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6">
        <v>104.85</v>
      </c>
      <c r="T9168" s="1">
        <v>1</v>
      </c>
      <c r="U9168" s="1">
        <v>0</v>
      </c>
      <c r="V9168" s="9">
        <v>50.327999999999996</v>
      </c>
    </row>
    <row r="9169" spans="1:22" ht="14.25" customHeight="1" x14ac:dyDescent="0.3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6">
        <v>241.44</v>
      </c>
      <c r="T9169" s="1">
        <v>3</v>
      </c>
      <c r="U9169" s="1">
        <v>0</v>
      </c>
      <c r="V9169" s="9">
        <v>72.431999999999988</v>
      </c>
    </row>
    <row r="9170" spans="1:22" ht="14.25" customHeight="1" x14ac:dyDescent="0.3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6">
        <v>319.76</v>
      </c>
      <c r="T9170" s="1">
        <v>14</v>
      </c>
      <c r="U9170" s="1">
        <v>0</v>
      </c>
      <c r="V9170" s="9">
        <v>147.08959999999999</v>
      </c>
    </row>
    <row r="9171" spans="1:22" ht="14.25" customHeight="1" x14ac:dyDescent="0.3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6">
        <v>45.68</v>
      </c>
      <c r="T9171" s="1">
        <v>2</v>
      </c>
      <c r="U9171" s="1">
        <v>0</v>
      </c>
      <c r="V9171" s="9">
        <v>21.012799999999999</v>
      </c>
    </row>
    <row r="9172" spans="1:22" ht="14.25" customHeight="1" x14ac:dyDescent="0.3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6">
        <v>31.96</v>
      </c>
      <c r="T9172" s="1">
        <v>2</v>
      </c>
      <c r="U9172" s="1">
        <v>0</v>
      </c>
      <c r="V9172" s="9">
        <v>1.597999999999999</v>
      </c>
    </row>
    <row r="9173" spans="1:22" ht="14.25" customHeight="1" x14ac:dyDescent="0.3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6">
        <v>47.9</v>
      </c>
      <c r="T9173" s="1">
        <v>1</v>
      </c>
      <c r="U9173" s="1">
        <v>0</v>
      </c>
      <c r="V9173" s="9">
        <v>22.991999999999997</v>
      </c>
    </row>
    <row r="9174" spans="1:22" ht="14.25" customHeight="1" x14ac:dyDescent="0.3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6">
        <v>1112.94</v>
      </c>
      <c r="T9174" s="1">
        <v>3</v>
      </c>
      <c r="U9174" s="1">
        <v>0</v>
      </c>
      <c r="V9174" s="9">
        <v>222.58799999999991</v>
      </c>
    </row>
    <row r="9175" spans="1:22" ht="14.25" customHeight="1" x14ac:dyDescent="0.3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6">
        <v>22.919999999999998</v>
      </c>
      <c r="T9175" s="1">
        <v>3</v>
      </c>
      <c r="U9175" s="1">
        <v>0</v>
      </c>
      <c r="V9175" s="9">
        <v>11.230799999999999</v>
      </c>
    </row>
    <row r="9176" spans="1:22" ht="14.25" customHeight="1" x14ac:dyDescent="0.3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6">
        <v>71.975999999999999</v>
      </c>
      <c r="T9176" s="1">
        <v>3</v>
      </c>
      <c r="U9176" s="1">
        <v>0.2</v>
      </c>
      <c r="V9176" s="9">
        <v>8.9969999999999892</v>
      </c>
    </row>
    <row r="9177" spans="1:22" ht="14.25" customHeight="1" x14ac:dyDescent="0.3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6">
        <v>19.440000000000001</v>
      </c>
      <c r="T9177" s="1">
        <v>3</v>
      </c>
      <c r="U9177" s="1">
        <v>0</v>
      </c>
      <c r="V9177" s="9">
        <v>9.3312000000000008</v>
      </c>
    </row>
    <row r="9178" spans="1:22" ht="14.25" customHeight="1" x14ac:dyDescent="0.3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6">
        <v>31.086000000000006</v>
      </c>
      <c r="T9178" s="1">
        <v>3</v>
      </c>
      <c r="U9178" s="1">
        <v>0.7</v>
      </c>
      <c r="V9178" s="9">
        <v>-20.72399999999999</v>
      </c>
    </row>
    <row r="9179" spans="1:22" ht="14.25" customHeight="1" x14ac:dyDescent="0.3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6">
        <v>13.98</v>
      </c>
      <c r="T9179" s="1">
        <v>2</v>
      </c>
      <c r="U9179" s="1">
        <v>0</v>
      </c>
      <c r="V9179" s="9">
        <v>3.9144000000000005</v>
      </c>
    </row>
    <row r="9180" spans="1:22" ht="14.25" customHeight="1" x14ac:dyDescent="0.3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6">
        <v>23.65</v>
      </c>
      <c r="T9180" s="1">
        <v>1</v>
      </c>
      <c r="U9180" s="1">
        <v>0</v>
      </c>
      <c r="V9180" s="9">
        <v>6.1490000000000009</v>
      </c>
    </row>
    <row r="9181" spans="1:22" ht="14.25" customHeight="1" x14ac:dyDescent="0.3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6">
        <v>707.88</v>
      </c>
      <c r="T9181" s="1">
        <v>3</v>
      </c>
      <c r="U9181" s="1">
        <v>0.2</v>
      </c>
      <c r="V9181" s="9">
        <v>44.242500000000035</v>
      </c>
    </row>
    <row r="9182" spans="1:22" ht="14.25" customHeight="1" x14ac:dyDescent="0.3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6">
        <v>11.952000000000002</v>
      </c>
      <c r="T9182" s="1">
        <v>3</v>
      </c>
      <c r="U9182" s="1">
        <v>0.2</v>
      </c>
      <c r="V9182" s="9">
        <v>4.1832000000000003</v>
      </c>
    </row>
    <row r="9183" spans="1:22" ht="14.25" customHeight="1" x14ac:dyDescent="0.3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6">
        <v>31.128000000000004</v>
      </c>
      <c r="T9183" s="1">
        <v>3</v>
      </c>
      <c r="U9183" s="1">
        <v>0.2</v>
      </c>
      <c r="V9183" s="9">
        <v>11.673000000000002</v>
      </c>
    </row>
    <row r="9184" spans="1:22" ht="14.25" customHeight="1" x14ac:dyDescent="0.3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6">
        <v>55.76</v>
      </c>
      <c r="T9184" s="1">
        <v>4</v>
      </c>
      <c r="U9184" s="1">
        <v>0</v>
      </c>
      <c r="V9184" s="9">
        <v>7.8064000000000036</v>
      </c>
    </row>
    <row r="9185" spans="1:22" ht="14.25" customHeight="1" x14ac:dyDescent="0.3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6">
        <v>24.56</v>
      </c>
      <c r="T9185" s="1">
        <v>2</v>
      </c>
      <c r="U9185" s="1">
        <v>0</v>
      </c>
      <c r="V9185" s="9">
        <v>11.543199999999999</v>
      </c>
    </row>
    <row r="9186" spans="1:22" ht="14.25" customHeight="1" x14ac:dyDescent="0.3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6">
        <v>51.75</v>
      </c>
      <c r="T9186" s="1">
        <v>1</v>
      </c>
      <c r="U9186" s="1">
        <v>0</v>
      </c>
      <c r="V9186" s="9">
        <v>15.524999999999999</v>
      </c>
    </row>
    <row r="9187" spans="1:22" ht="14.25" customHeight="1" x14ac:dyDescent="0.3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6">
        <v>207.18400000000003</v>
      </c>
      <c r="T9187" s="1">
        <v>1</v>
      </c>
      <c r="U9187" s="1">
        <v>0.2</v>
      </c>
      <c r="V9187" s="9">
        <v>25.897999999999982</v>
      </c>
    </row>
    <row r="9188" spans="1:22" ht="14.25" customHeight="1" x14ac:dyDescent="0.3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6">
        <v>1473.1</v>
      </c>
      <c r="T9188" s="1">
        <v>5</v>
      </c>
      <c r="U9188" s="1">
        <v>0</v>
      </c>
      <c r="V9188" s="9">
        <v>412.46800000000007</v>
      </c>
    </row>
    <row r="9189" spans="1:22" ht="14.25" customHeight="1" x14ac:dyDescent="0.3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6">
        <v>3.4880000000000004</v>
      </c>
      <c r="T9189" s="1">
        <v>2</v>
      </c>
      <c r="U9189" s="1">
        <v>0.2</v>
      </c>
      <c r="V9189" s="9">
        <v>-0.69760000000000066</v>
      </c>
    </row>
    <row r="9190" spans="1:22" ht="14.25" customHeight="1" x14ac:dyDescent="0.3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6">
        <v>21.728000000000002</v>
      </c>
      <c r="T9190" s="1">
        <v>4</v>
      </c>
      <c r="U9190" s="1">
        <v>0.2</v>
      </c>
      <c r="V9190" s="9">
        <v>3.8024000000000004</v>
      </c>
    </row>
    <row r="9191" spans="1:22" ht="14.25" customHeight="1" x14ac:dyDescent="0.3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6">
        <v>663.072</v>
      </c>
      <c r="T9191" s="1">
        <v>6</v>
      </c>
      <c r="U9191" s="1">
        <v>0.2</v>
      </c>
      <c r="V9191" s="9">
        <v>-165.768</v>
      </c>
    </row>
    <row r="9192" spans="1:22" ht="14.25" customHeight="1" x14ac:dyDescent="0.3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6">
        <v>99.588000000000008</v>
      </c>
      <c r="T9192" s="1">
        <v>2</v>
      </c>
      <c r="U9192" s="1">
        <v>0.7</v>
      </c>
      <c r="V9192" s="9">
        <v>-82.989999999999981</v>
      </c>
    </row>
    <row r="9193" spans="1:22" ht="14.25" customHeight="1" x14ac:dyDescent="0.3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6">
        <v>49.568000000000005</v>
      </c>
      <c r="T9193" s="1">
        <v>2</v>
      </c>
      <c r="U9193" s="1">
        <v>0.2</v>
      </c>
      <c r="V9193" s="9">
        <v>15.489999999999997</v>
      </c>
    </row>
    <row r="9194" spans="1:22" ht="14.25" customHeight="1" x14ac:dyDescent="0.3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6">
        <v>29.371999999999993</v>
      </c>
      <c r="T9194" s="1">
        <v>7</v>
      </c>
      <c r="U9194" s="1">
        <v>0.8</v>
      </c>
      <c r="V9194" s="9">
        <v>-46.995200000000025</v>
      </c>
    </row>
    <row r="9195" spans="1:22" ht="14.25" customHeight="1" x14ac:dyDescent="0.3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6">
        <v>344.70400000000001</v>
      </c>
      <c r="T9195" s="1">
        <v>2</v>
      </c>
      <c r="U9195" s="1">
        <v>0.2</v>
      </c>
      <c r="V9195" s="9">
        <v>38.779199999999989</v>
      </c>
    </row>
    <row r="9196" spans="1:22" ht="14.25" customHeight="1" x14ac:dyDescent="0.3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6">
        <v>47.992000000000004</v>
      </c>
      <c r="T9196" s="1">
        <v>7</v>
      </c>
      <c r="U9196" s="1">
        <v>0.2</v>
      </c>
      <c r="V9196" s="9">
        <v>3.5993999999999993</v>
      </c>
    </row>
    <row r="9197" spans="1:22" ht="14.25" customHeight="1" x14ac:dyDescent="0.3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6">
        <v>102.24000000000001</v>
      </c>
      <c r="T9197" s="1">
        <v>4</v>
      </c>
      <c r="U9197" s="1">
        <v>0.2</v>
      </c>
      <c r="V9197" s="9">
        <v>-16.614000000000004</v>
      </c>
    </row>
    <row r="9198" spans="1:22" ht="14.25" customHeight="1" x14ac:dyDescent="0.3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6">
        <v>39.96</v>
      </c>
      <c r="T9198" s="1">
        <v>2</v>
      </c>
      <c r="U9198" s="1">
        <v>0</v>
      </c>
      <c r="V9198" s="9">
        <v>19.180800000000001</v>
      </c>
    </row>
    <row r="9199" spans="1:22" ht="14.25" customHeight="1" x14ac:dyDescent="0.3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6">
        <v>1432.0000000000002</v>
      </c>
      <c r="T9199" s="1">
        <v>5</v>
      </c>
      <c r="U9199" s="1">
        <v>0.2</v>
      </c>
      <c r="V9199" s="9">
        <v>125.30000000000007</v>
      </c>
    </row>
    <row r="9200" spans="1:22" ht="14.25" customHeight="1" x14ac:dyDescent="0.3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6">
        <v>41.04</v>
      </c>
      <c r="T9200" s="1">
        <v>6</v>
      </c>
      <c r="U9200" s="1">
        <v>0</v>
      </c>
      <c r="V9200" s="9">
        <v>11.0808</v>
      </c>
    </row>
    <row r="9201" spans="1:22" ht="14.25" customHeight="1" x14ac:dyDescent="0.3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6">
        <v>256.78400000000005</v>
      </c>
      <c r="T9201" s="1">
        <v>1</v>
      </c>
      <c r="U9201" s="1">
        <v>0.2</v>
      </c>
      <c r="V9201" s="9">
        <v>32.097999999999971</v>
      </c>
    </row>
    <row r="9202" spans="1:22" ht="14.25" customHeight="1" x14ac:dyDescent="0.3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6">
        <v>120.98</v>
      </c>
      <c r="T9202" s="1">
        <v>1</v>
      </c>
      <c r="U9202" s="1">
        <v>0</v>
      </c>
      <c r="V9202" s="9">
        <v>12.097999999999999</v>
      </c>
    </row>
    <row r="9203" spans="1:22" ht="14.25" customHeight="1" x14ac:dyDescent="0.3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6">
        <v>315.98</v>
      </c>
      <c r="T9203" s="1">
        <v>1</v>
      </c>
      <c r="U9203" s="1">
        <v>0</v>
      </c>
      <c r="V9203" s="9">
        <v>148.51060000000001</v>
      </c>
    </row>
    <row r="9204" spans="1:22" ht="14.25" customHeight="1" x14ac:dyDescent="0.3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6">
        <v>28.752000000000002</v>
      </c>
      <c r="T9204" s="1">
        <v>3</v>
      </c>
      <c r="U9204" s="1">
        <v>0.2</v>
      </c>
      <c r="V9204" s="9">
        <v>10.0632</v>
      </c>
    </row>
    <row r="9205" spans="1:22" ht="14.25" customHeight="1" x14ac:dyDescent="0.3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6">
        <v>114.94999999999999</v>
      </c>
      <c r="T9205" s="1">
        <v>5</v>
      </c>
      <c r="U9205" s="1">
        <v>0</v>
      </c>
      <c r="V9205" s="9">
        <v>32.186000000000007</v>
      </c>
    </row>
    <row r="9206" spans="1:22" ht="14.25" customHeight="1" x14ac:dyDescent="0.3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6">
        <v>23.04</v>
      </c>
      <c r="T9206" s="1">
        <v>8</v>
      </c>
      <c r="U9206" s="1">
        <v>0</v>
      </c>
      <c r="V9206" s="9">
        <v>6.911999999999999</v>
      </c>
    </row>
    <row r="9207" spans="1:22" ht="14.25" customHeight="1" x14ac:dyDescent="0.3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6">
        <v>15.48</v>
      </c>
      <c r="T9207" s="1">
        <v>3</v>
      </c>
      <c r="U9207" s="1">
        <v>0</v>
      </c>
      <c r="V9207" s="9">
        <v>4.4891999999999985</v>
      </c>
    </row>
    <row r="9208" spans="1:22" ht="14.25" customHeight="1" x14ac:dyDescent="0.3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6">
        <v>51.84</v>
      </c>
      <c r="T9208" s="1">
        <v>8</v>
      </c>
      <c r="U9208" s="1">
        <v>0</v>
      </c>
      <c r="V9208" s="9">
        <v>24.883200000000002</v>
      </c>
    </row>
    <row r="9209" spans="1:22" ht="14.25" customHeight="1" x14ac:dyDescent="0.3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6">
        <v>39.816000000000003</v>
      </c>
      <c r="T9209" s="1">
        <v>3</v>
      </c>
      <c r="U9209" s="1">
        <v>0.2</v>
      </c>
      <c r="V9209" s="9">
        <v>7.4654999999999987</v>
      </c>
    </row>
    <row r="9210" spans="1:22" ht="14.25" customHeight="1" x14ac:dyDescent="0.3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6">
        <v>16.059999999999999</v>
      </c>
      <c r="T9210" s="1">
        <v>1</v>
      </c>
      <c r="U9210" s="1">
        <v>0</v>
      </c>
      <c r="V9210" s="9">
        <v>4.1755999999999993</v>
      </c>
    </row>
    <row r="9211" spans="1:22" ht="14.25" customHeight="1" x14ac:dyDescent="0.3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6">
        <v>7.28</v>
      </c>
      <c r="T9211" s="1">
        <v>1</v>
      </c>
      <c r="U9211" s="1">
        <v>0</v>
      </c>
      <c r="V9211" s="9">
        <v>3.4944000000000002</v>
      </c>
    </row>
    <row r="9212" spans="1:22" ht="14.25" customHeight="1" x14ac:dyDescent="0.3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6">
        <v>5.4</v>
      </c>
      <c r="T9212" s="1">
        <v>3</v>
      </c>
      <c r="U9212" s="1">
        <v>0</v>
      </c>
      <c r="V9212" s="9">
        <v>2.5920000000000001</v>
      </c>
    </row>
    <row r="9213" spans="1:22" ht="14.25" customHeight="1" x14ac:dyDescent="0.3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6">
        <v>19.440000000000001</v>
      </c>
      <c r="T9213" s="1">
        <v>3</v>
      </c>
      <c r="U9213" s="1">
        <v>0</v>
      </c>
      <c r="V9213" s="9">
        <v>9.3312000000000008</v>
      </c>
    </row>
    <row r="9214" spans="1:22" ht="14.25" customHeight="1" x14ac:dyDescent="0.3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6">
        <v>39.880000000000003</v>
      </c>
      <c r="T9214" s="1">
        <v>2</v>
      </c>
      <c r="U9214" s="1">
        <v>0</v>
      </c>
      <c r="V9214" s="9">
        <v>11.166400000000003</v>
      </c>
    </row>
    <row r="9215" spans="1:22" ht="14.25" customHeight="1" x14ac:dyDescent="0.3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6">
        <v>79.44</v>
      </c>
      <c r="T9215" s="1">
        <v>3</v>
      </c>
      <c r="U9215" s="1">
        <v>0</v>
      </c>
      <c r="V9215" s="9">
        <v>28.598399999999994</v>
      </c>
    </row>
    <row r="9216" spans="1:22" ht="14.25" customHeight="1" x14ac:dyDescent="0.3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6">
        <v>20.664000000000001</v>
      </c>
      <c r="T9216" s="1">
        <v>7</v>
      </c>
      <c r="U9216" s="1">
        <v>0.2</v>
      </c>
      <c r="V9216" s="9">
        <v>6.9741</v>
      </c>
    </row>
    <row r="9217" spans="1:22" ht="14.25" customHeight="1" x14ac:dyDescent="0.3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6">
        <v>32.400000000000006</v>
      </c>
      <c r="T9217" s="1">
        <v>5</v>
      </c>
      <c r="U9217" s="1">
        <v>0</v>
      </c>
      <c r="V9217" s="9">
        <v>15.552000000000001</v>
      </c>
    </row>
    <row r="9218" spans="1:22" ht="14.25" customHeight="1" x14ac:dyDescent="0.3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6">
        <v>13.761999999999997</v>
      </c>
      <c r="T9218" s="1">
        <v>1</v>
      </c>
      <c r="U9218" s="1">
        <v>0.8</v>
      </c>
      <c r="V9218" s="9">
        <v>-24.771599999999999</v>
      </c>
    </row>
    <row r="9219" spans="1:22" ht="14.25" customHeight="1" x14ac:dyDescent="0.3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6">
        <v>15.28</v>
      </c>
      <c r="T9219" s="1">
        <v>2</v>
      </c>
      <c r="U9219" s="1">
        <v>0</v>
      </c>
      <c r="V9219" s="9">
        <v>7.4871999999999996</v>
      </c>
    </row>
    <row r="9220" spans="1:22" ht="14.25" customHeight="1" x14ac:dyDescent="0.3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6">
        <v>44.688000000000002</v>
      </c>
      <c r="T9220" s="1">
        <v>7</v>
      </c>
      <c r="U9220" s="1">
        <v>0.2</v>
      </c>
      <c r="V9220" s="9">
        <v>3.3515999999999977</v>
      </c>
    </row>
    <row r="9221" spans="1:22" ht="14.25" customHeight="1" x14ac:dyDescent="0.3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6">
        <v>301.46999999999997</v>
      </c>
      <c r="T9221" s="1">
        <v>3</v>
      </c>
      <c r="U9221" s="1">
        <v>0.5</v>
      </c>
      <c r="V9221" s="9">
        <v>-204.99959999999996</v>
      </c>
    </row>
    <row r="9222" spans="1:22" ht="14.25" customHeight="1" x14ac:dyDescent="0.3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6">
        <v>11.07</v>
      </c>
      <c r="T9222" s="1">
        <v>3</v>
      </c>
      <c r="U9222" s="1">
        <v>0</v>
      </c>
      <c r="V9222" s="9">
        <v>5.2028999999999996</v>
      </c>
    </row>
    <row r="9223" spans="1:22" ht="14.25" customHeight="1" x14ac:dyDescent="0.3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6">
        <v>1504.52</v>
      </c>
      <c r="T9223" s="1">
        <v>4</v>
      </c>
      <c r="U9223" s="1">
        <v>0</v>
      </c>
      <c r="V9223" s="9">
        <v>346.03960000000006</v>
      </c>
    </row>
    <row r="9224" spans="1:22" ht="14.25" customHeight="1" x14ac:dyDescent="0.3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6">
        <v>25.92</v>
      </c>
      <c r="T9224" s="1">
        <v>4</v>
      </c>
      <c r="U9224" s="1">
        <v>0</v>
      </c>
      <c r="V9224" s="9">
        <v>12.441600000000001</v>
      </c>
    </row>
    <row r="9225" spans="1:22" ht="14.25" customHeight="1" x14ac:dyDescent="0.3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6">
        <v>7.5359999999999987</v>
      </c>
      <c r="T9225" s="1">
        <v>6</v>
      </c>
      <c r="U9225" s="1">
        <v>0.8</v>
      </c>
      <c r="V9225" s="9">
        <v>-13.188000000000009</v>
      </c>
    </row>
    <row r="9226" spans="1:22" ht="14.25" customHeight="1" x14ac:dyDescent="0.3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6">
        <v>1.4079999999999997</v>
      </c>
      <c r="T9226" s="1">
        <v>2</v>
      </c>
      <c r="U9226" s="1">
        <v>0.8</v>
      </c>
      <c r="V9226" s="9">
        <v>-2.3232000000000008</v>
      </c>
    </row>
    <row r="9227" spans="1:22" ht="14.25" customHeight="1" x14ac:dyDescent="0.3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6">
        <v>4.1439999999999992</v>
      </c>
      <c r="T9227" s="1">
        <v>4</v>
      </c>
      <c r="U9227" s="1">
        <v>0.8</v>
      </c>
      <c r="V9227" s="9">
        <v>-6.4232000000000014</v>
      </c>
    </row>
    <row r="9228" spans="1:22" ht="14.25" customHeight="1" x14ac:dyDescent="0.3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6">
        <v>52.751999999999995</v>
      </c>
      <c r="T9228" s="1">
        <v>3</v>
      </c>
      <c r="U9228" s="1">
        <v>0.2</v>
      </c>
      <c r="V9228" s="9">
        <v>-12.528600000000001</v>
      </c>
    </row>
    <row r="9229" spans="1:22" ht="14.25" customHeight="1" x14ac:dyDescent="0.3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6">
        <v>381.35999999999996</v>
      </c>
      <c r="T9229" s="1">
        <v>7</v>
      </c>
      <c r="U9229" s="1">
        <v>0</v>
      </c>
      <c r="V9229" s="9">
        <v>106.78080000000003</v>
      </c>
    </row>
    <row r="9230" spans="1:22" ht="14.25" customHeight="1" x14ac:dyDescent="0.3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6">
        <v>6.72</v>
      </c>
      <c r="T9230" s="1">
        <v>4</v>
      </c>
      <c r="U9230" s="1">
        <v>0</v>
      </c>
      <c r="V9230" s="9">
        <v>3.36</v>
      </c>
    </row>
    <row r="9231" spans="1:22" ht="14.25" customHeight="1" x14ac:dyDescent="0.3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6">
        <v>15.192</v>
      </c>
      <c r="T9231" s="1">
        <v>3</v>
      </c>
      <c r="U9231" s="1">
        <v>0.2</v>
      </c>
      <c r="V9231" s="9">
        <v>5.5070999999999994</v>
      </c>
    </row>
    <row r="9232" spans="1:22" ht="14.25" customHeight="1" x14ac:dyDescent="0.3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6">
        <v>58.320000000000007</v>
      </c>
      <c r="T9232" s="1">
        <v>9</v>
      </c>
      <c r="U9232" s="1">
        <v>0</v>
      </c>
      <c r="V9232" s="9">
        <v>27.993600000000001</v>
      </c>
    </row>
    <row r="9233" spans="1:22" ht="14.25" customHeight="1" x14ac:dyDescent="0.3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6">
        <v>946.76400000000024</v>
      </c>
      <c r="T9233" s="1">
        <v>6</v>
      </c>
      <c r="U9233" s="1">
        <v>0.7</v>
      </c>
      <c r="V9233" s="9">
        <v>-694.29359999999997</v>
      </c>
    </row>
    <row r="9234" spans="1:22" ht="14.25" customHeight="1" x14ac:dyDescent="0.3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6">
        <v>94.679999999999993</v>
      </c>
      <c r="T9234" s="1">
        <v>9</v>
      </c>
      <c r="U9234" s="1">
        <v>0</v>
      </c>
      <c r="V9234" s="9">
        <v>31.244399999999995</v>
      </c>
    </row>
    <row r="9235" spans="1:22" ht="14.25" customHeight="1" x14ac:dyDescent="0.3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6">
        <v>23.669999999999998</v>
      </c>
      <c r="T9235" s="1">
        <v>3</v>
      </c>
      <c r="U9235" s="1">
        <v>0</v>
      </c>
      <c r="V9235" s="9">
        <v>0.94679999999999698</v>
      </c>
    </row>
    <row r="9236" spans="1:22" ht="14.25" customHeight="1" x14ac:dyDescent="0.3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6">
        <v>1091.1680000000001</v>
      </c>
      <c r="T9236" s="1">
        <v>4</v>
      </c>
      <c r="U9236" s="1">
        <v>0.2</v>
      </c>
      <c r="V9236" s="9">
        <v>68.197999999999979</v>
      </c>
    </row>
    <row r="9237" spans="1:22" ht="14.25" customHeight="1" x14ac:dyDescent="0.3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6">
        <v>18.689999999999998</v>
      </c>
      <c r="T9237" s="1">
        <v>7</v>
      </c>
      <c r="U9237" s="1">
        <v>0</v>
      </c>
      <c r="V9237" s="9">
        <v>5.2332000000000001</v>
      </c>
    </row>
    <row r="9238" spans="1:22" ht="14.25" customHeight="1" x14ac:dyDescent="0.3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6">
        <v>568.72800000000007</v>
      </c>
      <c r="T9238" s="1">
        <v>3</v>
      </c>
      <c r="U9238" s="1">
        <v>0.2</v>
      </c>
      <c r="V9238" s="9">
        <v>28.436399999999935</v>
      </c>
    </row>
    <row r="9239" spans="1:22" ht="14.25" customHeight="1" x14ac:dyDescent="0.3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6">
        <v>7.3120000000000012</v>
      </c>
      <c r="T9239" s="1">
        <v>1</v>
      </c>
      <c r="U9239" s="1">
        <v>0.2</v>
      </c>
      <c r="V9239" s="9">
        <v>2.5591999999999997</v>
      </c>
    </row>
    <row r="9240" spans="1:22" ht="14.25" customHeight="1" x14ac:dyDescent="0.3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6">
        <v>147.56800000000001</v>
      </c>
      <c r="T9240" s="1">
        <v>2</v>
      </c>
      <c r="U9240" s="1">
        <v>0.2</v>
      </c>
      <c r="V9240" s="9">
        <v>-3.6892000000000067</v>
      </c>
    </row>
    <row r="9241" spans="1:22" ht="14.25" customHeight="1" x14ac:dyDescent="0.3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6">
        <v>56.783999999999999</v>
      </c>
      <c r="T9241" s="1">
        <v>7</v>
      </c>
      <c r="U9241" s="1">
        <v>0.2</v>
      </c>
      <c r="V9241" s="9">
        <v>20.584200000000003</v>
      </c>
    </row>
    <row r="9242" spans="1:22" ht="14.25" customHeight="1" x14ac:dyDescent="0.3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6">
        <v>5.6070000000000011</v>
      </c>
      <c r="T9242" s="1">
        <v>3</v>
      </c>
      <c r="U9242" s="1">
        <v>0.7</v>
      </c>
      <c r="V9242" s="9">
        <v>-3.9248999999999974</v>
      </c>
    </row>
    <row r="9243" spans="1:22" ht="14.25" customHeight="1" x14ac:dyDescent="0.3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6">
        <v>6.5760000000000005</v>
      </c>
      <c r="T9243" s="1">
        <v>3</v>
      </c>
      <c r="U9243" s="1">
        <v>0.2</v>
      </c>
      <c r="V9243" s="9">
        <v>0.57540000000000058</v>
      </c>
    </row>
    <row r="9244" spans="1:22" ht="14.25" customHeight="1" x14ac:dyDescent="0.3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6">
        <v>14.303999999999998</v>
      </c>
      <c r="T9244" s="1">
        <v>6</v>
      </c>
      <c r="U9244" s="1">
        <v>0.2</v>
      </c>
      <c r="V9244" s="9">
        <v>4.6487999999999987</v>
      </c>
    </row>
    <row r="9245" spans="1:22" ht="14.25" customHeight="1" x14ac:dyDescent="0.3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6">
        <v>119.83299999999998</v>
      </c>
      <c r="T9245" s="1">
        <v>1</v>
      </c>
      <c r="U9245" s="1">
        <v>0.15</v>
      </c>
      <c r="V9245" s="9">
        <v>7.0489999999999995</v>
      </c>
    </row>
    <row r="9246" spans="1:22" ht="14.25" customHeight="1" x14ac:dyDescent="0.3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6">
        <v>5.56</v>
      </c>
      <c r="T9246" s="1">
        <v>2</v>
      </c>
      <c r="U9246" s="1">
        <v>0</v>
      </c>
      <c r="V9246" s="9">
        <v>2.2239999999999998</v>
      </c>
    </row>
    <row r="9247" spans="1:22" ht="14.25" customHeight="1" x14ac:dyDescent="0.3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6">
        <v>32.400000000000006</v>
      </c>
      <c r="T9247" s="1">
        <v>5</v>
      </c>
      <c r="U9247" s="1">
        <v>0</v>
      </c>
      <c r="V9247" s="9">
        <v>15.552000000000001</v>
      </c>
    </row>
    <row r="9248" spans="1:22" ht="14.25" customHeight="1" x14ac:dyDescent="0.3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6">
        <v>9.84</v>
      </c>
      <c r="T9248" s="1">
        <v>3</v>
      </c>
      <c r="U9248" s="1">
        <v>0</v>
      </c>
      <c r="V9248" s="9">
        <v>2.8535999999999988</v>
      </c>
    </row>
    <row r="9249" spans="1:22" ht="14.25" customHeight="1" x14ac:dyDescent="0.3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6">
        <v>2.78</v>
      </c>
      <c r="T9249" s="1">
        <v>1</v>
      </c>
      <c r="U9249" s="1">
        <v>0</v>
      </c>
      <c r="V9249" s="9">
        <v>0.72279999999999989</v>
      </c>
    </row>
    <row r="9250" spans="1:22" ht="14.25" customHeight="1" x14ac:dyDescent="0.3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6">
        <v>3.64</v>
      </c>
      <c r="T9250" s="1">
        <v>1</v>
      </c>
      <c r="U9250" s="1">
        <v>0.2</v>
      </c>
      <c r="V9250" s="9">
        <v>1.3649999999999998</v>
      </c>
    </row>
    <row r="9251" spans="1:22" ht="14.25" customHeight="1" x14ac:dyDescent="0.3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6">
        <v>881.93</v>
      </c>
      <c r="T9251" s="1">
        <v>7</v>
      </c>
      <c r="U9251" s="1">
        <v>0</v>
      </c>
      <c r="V9251" s="9">
        <v>220.48250000000002</v>
      </c>
    </row>
    <row r="9252" spans="1:22" ht="14.25" customHeight="1" x14ac:dyDescent="0.3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6">
        <v>115.84</v>
      </c>
      <c r="T9252" s="1">
        <v>8</v>
      </c>
      <c r="U9252" s="1">
        <v>0</v>
      </c>
      <c r="V9252" s="9">
        <v>54.444800000000001</v>
      </c>
    </row>
    <row r="9253" spans="1:22" ht="14.25" customHeight="1" x14ac:dyDescent="0.3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6">
        <v>107.64800000000001</v>
      </c>
      <c r="T9253" s="1">
        <v>2</v>
      </c>
      <c r="U9253" s="1">
        <v>0.2</v>
      </c>
      <c r="V9253" s="9">
        <v>33.639999999999986</v>
      </c>
    </row>
    <row r="9254" spans="1:22" ht="14.25" customHeight="1" x14ac:dyDescent="0.3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6">
        <v>199.95000000000002</v>
      </c>
      <c r="T9254" s="1">
        <v>5</v>
      </c>
      <c r="U9254" s="1">
        <v>0</v>
      </c>
      <c r="V9254" s="9">
        <v>63.983999999999988</v>
      </c>
    </row>
    <row r="9255" spans="1:22" ht="14.25" customHeight="1" x14ac:dyDescent="0.3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6">
        <v>12.96</v>
      </c>
      <c r="T9255" s="1">
        <v>2</v>
      </c>
      <c r="U9255" s="1">
        <v>0</v>
      </c>
      <c r="V9255" s="9">
        <v>6.2208000000000006</v>
      </c>
    </row>
    <row r="9256" spans="1:22" ht="14.25" customHeight="1" x14ac:dyDescent="0.3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6">
        <v>60.89</v>
      </c>
      <c r="T9256" s="1">
        <v>1</v>
      </c>
      <c r="U9256" s="1">
        <v>0</v>
      </c>
      <c r="V9256" s="9">
        <v>15.222499999999997</v>
      </c>
    </row>
    <row r="9257" spans="1:22" ht="14.25" customHeight="1" x14ac:dyDescent="0.3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6">
        <v>14.940000000000001</v>
      </c>
      <c r="T9257" s="1">
        <v>3</v>
      </c>
      <c r="U9257" s="1">
        <v>0</v>
      </c>
      <c r="V9257" s="9">
        <v>6.8723999999999998</v>
      </c>
    </row>
    <row r="9258" spans="1:22" ht="14.25" customHeight="1" x14ac:dyDescent="0.3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6">
        <v>9.64</v>
      </c>
      <c r="T9258" s="1">
        <v>2</v>
      </c>
      <c r="U9258" s="1">
        <v>0</v>
      </c>
      <c r="V9258" s="9">
        <v>4.4344000000000001</v>
      </c>
    </row>
    <row r="9259" spans="1:22" ht="14.25" customHeight="1" x14ac:dyDescent="0.3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6">
        <v>332.94</v>
      </c>
      <c r="T9259" s="1">
        <v>3</v>
      </c>
      <c r="U9259" s="1">
        <v>0</v>
      </c>
      <c r="V9259" s="9">
        <v>53.270399999999995</v>
      </c>
    </row>
    <row r="9260" spans="1:22" ht="14.25" customHeight="1" x14ac:dyDescent="0.3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6">
        <v>51.900000000000006</v>
      </c>
      <c r="T9260" s="1">
        <v>3</v>
      </c>
      <c r="U9260" s="1">
        <v>0</v>
      </c>
      <c r="V9260" s="9">
        <v>24.393000000000001</v>
      </c>
    </row>
    <row r="9261" spans="1:22" ht="14.25" customHeight="1" x14ac:dyDescent="0.3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6">
        <v>64.959999999999994</v>
      </c>
      <c r="T9261" s="1">
        <v>2</v>
      </c>
      <c r="U9261" s="1">
        <v>0</v>
      </c>
      <c r="V9261" s="9">
        <v>2.598399999999998</v>
      </c>
    </row>
    <row r="9262" spans="1:22" ht="14.25" customHeight="1" x14ac:dyDescent="0.3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6">
        <v>25.5</v>
      </c>
      <c r="T9262" s="1">
        <v>3</v>
      </c>
      <c r="U9262" s="1">
        <v>0</v>
      </c>
      <c r="V9262" s="9">
        <v>6.63</v>
      </c>
    </row>
    <row r="9263" spans="1:22" ht="14.25" customHeight="1" x14ac:dyDescent="0.3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6">
        <v>215.976</v>
      </c>
      <c r="T9263" s="1">
        <v>3</v>
      </c>
      <c r="U9263" s="1">
        <v>0.2</v>
      </c>
      <c r="V9263" s="9">
        <v>-2.6997000000000355</v>
      </c>
    </row>
    <row r="9264" spans="1:22" ht="14.25" customHeight="1" x14ac:dyDescent="0.3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6">
        <v>389.97</v>
      </c>
      <c r="T9264" s="1">
        <v>3</v>
      </c>
      <c r="U9264" s="1">
        <v>0</v>
      </c>
      <c r="V9264" s="9">
        <v>35.097300000000004</v>
      </c>
    </row>
    <row r="9265" spans="1:22" ht="14.25" customHeight="1" x14ac:dyDescent="0.3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6">
        <v>269.90999999999997</v>
      </c>
      <c r="T9265" s="1">
        <v>5</v>
      </c>
      <c r="U9265" s="1">
        <v>0.1</v>
      </c>
      <c r="V9265" s="9">
        <v>53.982000000000006</v>
      </c>
    </row>
    <row r="9266" spans="1:22" ht="14.25" customHeight="1" x14ac:dyDescent="0.3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6">
        <v>11.673000000000002</v>
      </c>
      <c r="T9266" s="1">
        <v>3</v>
      </c>
      <c r="U9266" s="1">
        <v>0.7</v>
      </c>
      <c r="V9266" s="9">
        <v>-7.782</v>
      </c>
    </row>
    <row r="9267" spans="1:22" ht="14.25" customHeight="1" x14ac:dyDescent="0.3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6">
        <v>64.848000000000013</v>
      </c>
      <c r="T9267" s="1">
        <v>7</v>
      </c>
      <c r="U9267" s="1">
        <v>0.2</v>
      </c>
      <c r="V9267" s="9">
        <v>24.317999999999998</v>
      </c>
    </row>
    <row r="9268" spans="1:22" ht="14.25" customHeight="1" x14ac:dyDescent="0.3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6">
        <v>14.56</v>
      </c>
      <c r="T9268" s="1">
        <v>2</v>
      </c>
      <c r="U9268" s="1">
        <v>0</v>
      </c>
      <c r="V9268" s="9">
        <v>5.5327999999999999</v>
      </c>
    </row>
    <row r="9269" spans="1:22" ht="14.25" customHeight="1" x14ac:dyDescent="0.3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6">
        <v>102.58200000000001</v>
      </c>
      <c r="T9269" s="1">
        <v>1</v>
      </c>
      <c r="U9269" s="1">
        <v>0.1</v>
      </c>
      <c r="V9269" s="9">
        <v>6.8388000000000009</v>
      </c>
    </row>
    <row r="9270" spans="1:22" ht="14.25" customHeight="1" x14ac:dyDescent="0.3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6">
        <v>20.04</v>
      </c>
      <c r="T9270" s="1">
        <v>3</v>
      </c>
      <c r="U9270" s="1">
        <v>0</v>
      </c>
      <c r="V9270" s="9">
        <v>9.6191999999999993</v>
      </c>
    </row>
    <row r="9271" spans="1:22" ht="14.25" customHeight="1" x14ac:dyDescent="0.3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6">
        <v>32.088000000000001</v>
      </c>
      <c r="T9271" s="1">
        <v>7</v>
      </c>
      <c r="U9271" s="1">
        <v>0.2</v>
      </c>
      <c r="V9271" s="9">
        <v>11.2308</v>
      </c>
    </row>
    <row r="9272" spans="1:22" ht="14.25" customHeight="1" x14ac:dyDescent="0.3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6">
        <v>4305.5520000000006</v>
      </c>
      <c r="T9272" s="1">
        <v>6</v>
      </c>
      <c r="U9272" s="1">
        <v>0.2</v>
      </c>
      <c r="V9272" s="9">
        <v>1453.1237999999996</v>
      </c>
    </row>
    <row r="9273" spans="1:22" ht="14.25" customHeight="1" x14ac:dyDescent="0.3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6">
        <v>10.02</v>
      </c>
      <c r="T9273" s="1">
        <v>3</v>
      </c>
      <c r="U9273" s="1">
        <v>0</v>
      </c>
      <c r="V9273" s="9">
        <v>4.4088000000000012</v>
      </c>
    </row>
    <row r="9274" spans="1:22" ht="14.25" customHeight="1" x14ac:dyDescent="0.3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6">
        <v>631.96</v>
      </c>
      <c r="T9274" s="1">
        <v>4</v>
      </c>
      <c r="U9274" s="1">
        <v>0</v>
      </c>
      <c r="V9274" s="9">
        <v>303.3408</v>
      </c>
    </row>
    <row r="9275" spans="1:22" ht="14.25" customHeight="1" x14ac:dyDescent="0.3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6">
        <v>1577.94</v>
      </c>
      <c r="T9275" s="1">
        <v>3</v>
      </c>
      <c r="U9275" s="1">
        <v>0</v>
      </c>
      <c r="V9275" s="9">
        <v>757.41120000000001</v>
      </c>
    </row>
    <row r="9276" spans="1:22" ht="14.25" customHeight="1" x14ac:dyDescent="0.3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6">
        <v>255.84999999999997</v>
      </c>
      <c r="T9276" s="1">
        <v>7</v>
      </c>
      <c r="U9276" s="1">
        <v>0</v>
      </c>
      <c r="V9276" s="9">
        <v>112.57400000000001</v>
      </c>
    </row>
    <row r="9277" spans="1:22" ht="14.25" customHeight="1" x14ac:dyDescent="0.3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6">
        <v>184.70400000000001</v>
      </c>
      <c r="T9277" s="1">
        <v>6</v>
      </c>
      <c r="U9277" s="1">
        <v>0.2</v>
      </c>
      <c r="V9277" s="9">
        <v>13.852799999999995</v>
      </c>
    </row>
    <row r="9278" spans="1:22" ht="14.25" customHeight="1" x14ac:dyDescent="0.3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6">
        <v>47.92</v>
      </c>
      <c r="T9278" s="1">
        <v>2</v>
      </c>
      <c r="U9278" s="1">
        <v>0.2</v>
      </c>
      <c r="V9278" s="9">
        <v>11.98</v>
      </c>
    </row>
    <row r="9279" spans="1:22" ht="14.25" customHeight="1" x14ac:dyDescent="0.3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6">
        <v>15.936000000000002</v>
      </c>
      <c r="T9279" s="1">
        <v>4</v>
      </c>
      <c r="U9279" s="1">
        <v>0.2</v>
      </c>
      <c r="V9279" s="9">
        <v>5.1791999999999998</v>
      </c>
    </row>
    <row r="9280" spans="1:22" ht="14.25" customHeight="1" x14ac:dyDescent="0.3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6">
        <v>8.0010000000000012</v>
      </c>
      <c r="T9280" s="1">
        <v>7</v>
      </c>
      <c r="U9280" s="1">
        <v>0.7</v>
      </c>
      <c r="V9280" s="9">
        <v>-5.6006999999999962</v>
      </c>
    </row>
    <row r="9281" spans="1:22" ht="14.25" customHeight="1" x14ac:dyDescent="0.3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6">
        <v>398.97199999999998</v>
      </c>
      <c r="T9281" s="1">
        <v>2</v>
      </c>
      <c r="U9281" s="1">
        <v>0.3</v>
      </c>
      <c r="V9281" s="9">
        <v>-28.49799999999999</v>
      </c>
    </row>
    <row r="9282" spans="1:22" ht="14.25" customHeight="1" x14ac:dyDescent="0.3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6">
        <v>163.88</v>
      </c>
      <c r="T9282" s="1">
        <v>2</v>
      </c>
      <c r="U9282" s="1">
        <v>0</v>
      </c>
      <c r="V9282" s="9">
        <v>40.97</v>
      </c>
    </row>
    <row r="9283" spans="1:22" ht="14.25" customHeight="1" x14ac:dyDescent="0.3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6">
        <v>67.900000000000006</v>
      </c>
      <c r="T9283" s="1">
        <v>5</v>
      </c>
      <c r="U9283" s="1">
        <v>0</v>
      </c>
      <c r="V9283" s="9">
        <v>20.369999999999997</v>
      </c>
    </row>
    <row r="9284" spans="1:22" ht="14.25" customHeight="1" x14ac:dyDescent="0.3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6">
        <v>72.224000000000004</v>
      </c>
      <c r="T9284" s="1">
        <v>4</v>
      </c>
      <c r="U9284" s="1">
        <v>0.2</v>
      </c>
      <c r="V9284" s="9">
        <v>25.278400000000001</v>
      </c>
    </row>
    <row r="9285" spans="1:22" ht="14.25" customHeight="1" x14ac:dyDescent="0.3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6">
        <v>11.696</v>
      </c>
      <c r="T9285" s="1">
        <v>2</v>
      </c>
      <c r="U9285" s="1">
        <v>0.2</v>
      </c>
      <c r="V9285" s="9">
        <v>3.9473999999999996</v>
      </c>
    </row>
    <row r="9286" spans="1:22" ht="14.25" customHeight="1" x14ac:dyDescent="0.3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6">
        <v>392.93999999999994</v>
      </c>
      <c r="T9286" s="1">
        <v>3</v>
      </c>
      <c r="U9286" s="1">
        <v>0</v>
      </c>
      <c r="V9286" s="9">
        <v>43.223399999999984</v>
      </c>
    </row>
    <row r="9287" spans="1:22" ht="14.25" customHeight="1" x14ac:dyDescent="0.3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6">
        <v>18.175999999999998</v>
      </c>
      <c r="T9287" s="1">
        <v>1</v>
      </c>
      <c r="U9287" s="1">
        <v>0.2</v>
      </c>
      <c r="V9287" s="9">
        <v>4.7712000000000012</v>
      </c>
    </row>
    <row r="9288" spans="1:22" ht="14.25" customHeight="1" x14ac:dyDescent="0.3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6">
        <v>6.8879999999999981</v>
      </c>
      <c r="T9288" s="1">
        <v>3</v>
      </c>
      <c r="U9288" s="1">
        <v>0.8</v>
      </c>
      <c r="V9288" s="9">
        <v>-11.020800000000005</v>
      </c>
    </row>
    <row r="9289" spans="1:22" ht="14.25" customHeight="1" x14ac:dyDescent="0.3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6">
        <v>457.4849999999999</v>
      </c>
      <c r="T9289" s="1">
        <v>3</v>
      </c>
      <c r="U9289" s="1">
        <v>0.3</v>
      </c>
      <c r="V9289" s="9">
        <v>-84.961500000000029</v>
      </c>
    </row>
    <row r="9290" spans="1:22" ht="14.25" customHeight="1" x14ac:dyDescent="0.3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6">
        <v>1079.316</v>
      </c>
      <c r="T9290" s="1">
        <v>6</v>
      </c>
      <c r="U9290" s="1">
        <v>0.3</v>
      </c>
      <c r="V9290" s="9">
        <v>-15.418800000000203</v>
      </c>
    </row>
    <row r="9291" spans="1:22" ht="14.25" customHeight="1" x14ac:dyDescent="0.3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6">
        <v>48.91</v>
      </c>
      <c r="T9291" s="1">
        <v>1</v>
      </c>
      <c r="U9291" s="1">
        <v>0</v>
      </c>
      <c r="V9291" s="9">
        <v>22.987699999999997</v>
      </c>
    </row>
    <row r="9292" spans="1:22" ht="14.25" customHeight="1" x14ac:dyDescent="0.3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6">
        <v>9.84</v>
      </c>
      <c r="T9292" s="1">
        <v>3</v>
      </c>
      <c r="U9292" s="1">
        <v>0</v>
      </c>
      <c r="V9292" s="9">
        <v>2.8535999999999988</v>
      </c>
    </row>
    <row r="9293" spans="1:22" ht="14.25" customHeight="1" x14ac:dyDescent="0.3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6">
        <v>34.5</v>
      </c>
      <c r="T9293" s="1">
        <v>3</v>
      </c>
      <c r="U9293" s="1">
        <v>0</v>
      </c>
      <c r="V9293" s="9">
        <v>15.524999999999999</v>
      </c>
    </row>
    <row r="9294" spans="1:22" ht="14.25" customHeight="1" x14ac:dyDescent="0.3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6">
        <v>0.55599999999999983</v>
      </c>
      <c r="T9294" s="1">
        <v>1</v>
      </c>
      <c r="U9294" s="1">
        <v>0.8</v>
      </c>
      <c r="V9294" s="9">
        <v>-0.94520000000000004</v>
      </c>
    </row>
    <row r="9295" spans="1:22" ht="14.25" customHeight="1" x14ac:dyDescent="0.3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6">
        <v>43.8</v>
      </c>
      <c r="T9295" s="1">
        <v>6</v>
      </c>
      <c r="U9295" s="1">
        <v>0</v>
      </c>
      <c r="V9295" s="9">
        <v>20.585999999999999</v>
      </c>
    </row>
    <row r="9296" spans="1:22" ht="14.25" customHeight="1" x14ac:dyDescent="0.3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6">
        <v>13.872000000000002</v>
      </c>
      <c r="T9296" s="1">
        <v>3</v>
      </c>
      <c r="U9296" s="1">
        <v>0.2</v>
      </c>
      <c r="V9296" s="9">
        <v>5.0286000000000008</v>
      </c>
    </row>
    <row r="9297" spans="1:22" ht="14.25" customHeight="1" x14ac:dyDescent="0.3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6">
        <v>115.96</v>
      </c>
      <c r="T9297" s="1">
        <v>4</v>
      </c>
      <c r="U9297" s="1">
        <v>0.5</v>
      </c>
      <c r="V9297" s="9">
        <v>-64.937599999999989</v>
      </c>
    </row>
    <row r="9298" spans="1:22" ht="14.25" customHeight="1" x14ac:dyDescent="0.3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6">
        <v>41.424000000000007</v>
      </c>
      <c r="T9298" s="1">
        <v>2</v>
      </c>
      <c r="U9298" s="1">
        <v>0.2</v>
      </c>
      <c r="V9298" s="9">
        <v>8.2847999999999971</v>
      </c>
    </row>
    <row r="9299" spans="1:22" ht="14.25" customHeight="1" x14ac:dyDescent="0.3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6">
        <v>244.768</v>
      </c>
      <c r="T9299" s="1">
        <v>4</v>
      </c>
      <c r="U9299" s="1">
        <v>0.2</v>
      </c>
      <c r="V9299" s="9">
        <v>24.476800000000004</v>
      </c>
    </row>
    <row r="9300" spans="1:22" ht="14.25" customHeight="1" x14ac:dyDescent="0.3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6">
        <v>74.352000000000004</v>
      </c>
      <c r="T9300" s="1">
        <v>3</v>
      </c>
      <c r="U9300" s="1">
        <v>0.2</v>
      </c>
      <c r="V9300" s="9">
        <v>6.5057999999999971</v>
      </c>
    </row>
    <row r="9301" spans="1:22" ht="14.25" customHeight="1" x14ac:dyDescent="0.3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6">
        <v>4.3119999999999985</v>
      </c>
      <c r="T9301" s="1">
        <v>2</v>
      </c>
      <c r="U9301" s="1">
        <v>0.8</v>
      </c>
      <c r="V9301" s="9">
        <v>-6.8992000000000022</v>
      </c>
    </row>
    <row r="9302" spans="1:22" ht="14.25" customHeight="1" x14ac:dyDescent="0.3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6">
        <v>56.686</v>
      </c>
      <c r="T9302" s="1">
        <v>1</v>
      </c>
      <c r="U9302" s="1">
        <v>0.3</v>
      </c>
      <c r="V9302" s="9">
        <v>-20.245000000000008</v>
      </c>
    </row>
    <row r="9303" spans="1:22" ht="14.25" customHeight="1" x14ac:dyDescent="0.3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6">
        <v>97.968000000000004</v>
      </c>
      <c r="T9303" s="1">
        <v>2</v>
      </c>
      <c r="U9303" s="1">
        <v>0.2</v>
      </c>
      <c r="V9303" s="9">
        <v>6.122999999999994</v>
      </c>
    </row>
    <row r="9304" spans="1:22" ht="14.25" customHeight="1" x14ac:dyDescent="0.3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6">
        <v>7.8719999999999999</v>
      </c>
      <c r="T9304" s="1">
        <v>3</v>
      </c>
      <c r="U9304" s="1">
        <v>0.2</v>
      </c>
      <c r="V9304" s="9">
        <v>0.88559999999999883</v>
      </c>
    </row>
    <row r="9305" spans="1:22" ht="14.25" customHeight="1" x14ac:dyDescent="0.3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6">
        <v>15.552000000000003</v>
      </c>
      <c r="T9305" s="1">
        <v>3</v>
      </c>
      <c r="U9305" s="1">
        <v>0.2</v>
      </c>
      <c r="V9305" s="9">
        <v>5.4432</v>
      </c>
    </row>
    <row r="9306" spans="1:22" ht="14.25" customHeight="1" x14ac:dyDescent="0.3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6">
        <v>1.4759999999999998</v>
      </c>
      <c r="T9306" s="1">
        <v>1</v>
      </c>
      <c r="U9306" s="1">
        <v>0.8</v>
      </c>
      <c r="V9306" s="9">
        <v>-2.2877999999999998</v>
      </c>
    </row>
    <row r="9307" spans="1:22" ht="14.25" customHeight="1" x14ac:dyDescent="0.3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6">
        <v>8.4</v>
      </c>
      <c r="T9307" s="1">
        <v>5</v>
      </c>
      <c r="U9307" s="1">
        <v>0</v>
      </c>
      <c r="V9307" s="9">
        <v>2.1840000000000002</v>
      </c>
    </row>
    <row r="9308" spans="1:22" ht="14.25" customHeight="1" x14ac:dyDescent="0.3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6">
        <v>6.56</v>
      </c>
      <c r="T9308" s="1">
        <v>2</v>
      </c>
      <c r="U9308" s="1">
        <v>0</v>
      </c>
      <c r="V9308" s="9">
        <v>1.9023999999999992</v>
      </c>
    </row>
    <row r="9309" spans="1:22" ht="14.25" customHeight="1" x14ac:dyDescent="0.3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6">
        <v>14.88</v>
      </c>
      <c r="T9309" s="1">
        <v>2</v>
      </c>
      <c r="U9309" s="1">
        <v>0</v>
      </c>
      <c r="V9309" s="9">
        <v>3.7200000000000006</v>
      </c>
    </row>
    <row r="9310" spans="1:22" ht="14.25" customHeight="1" x14ac:dyDescent="0.3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6">
        <v>45.48</v>
      </c>
      <c r="T9310" s="1">
        <v>4</v>
      </c>
      <c r="U9310" s="1">
        <v>0</v>
      </c>
      <c r="V9310" s="9">
        <v>15.917999999999999</v>
      </c>
    </row>
    <row r="9311" spans="1:22" ht="14.25" customHeight="1" x14ac:dyDescent="0.3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6">
        <v>25.44</v>
      </c>
      <c r="T9311" s="1">
        <v>6</v>
      </c>
      <c r="U9311" s="1">
        <v>0</v>
      </c>
      <c r="V9311" s="9">
        <v>9.9215999999999998</v>
      </c>
    </row>
    <row r="9312" spans="1:22" ht="14.25" customHeight="1" x14ac:dyDescent="0.3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6">
        <v>146.68800000000002</v>
      </c>
      <c r="T9312" s="1">
        <v>8</v>
      </c>
      <c r="U9312" s="1">
        <v>0.2</v>
      </c>
      <c r="V9312" s="9">
        <v>45.839999999999996</v>
      </c>
    </row>
    <row r="9313" spans="1:22" ht="14.25" customHeight="1" x14ac:dyDescent="0.3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6">
        <v>4.9280000000000008</v>
      </c>
      <c r="T9313" s="1">
        <v>2</v>
      </c>
      <c r="U9313" s="1">
        <v>0.2</v>
      </c>
      <c r="V9313" s="9">
        <v>1.7247999999999997</v>
      </c>
    </row>
    <row r="9314" spans="1:22" ht="14.25" customHeight="1" x14ac:dyDescent="0.3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6">
        <v>63.488</v>
      </c>
      <c r="T9314" s="1">
        <v>4</v>
      </c>
      <c r="U9314" s="1">
        <v>0.2</v>
      </c>
      <c r="V9314" s="9">
        <v>4.7616000000000014</v>
      </c>
    </row>
    <row r="9315" spans="1:22" ht="14.25" customHeight="1" x14ac:dyDescent="0.3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6">
        <v>418.32</v>
      </c>
      <c r="T9315" s="1">
        <v>7</v>
      </c>
      <c r="U9315" s="1">
        <v>0</v>
      </c>
      <c r="V9315" s="9">
        <v>117.12960000000004</v>
      </c>
    </row>
    <row r="9316" spans="1:22" ht="14.25" customHeight="1" x14ac:dyDescent="0.3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6">
        <v>123.858</v>
      </c>
      <c r="T9316" s="1">
        <v>2</v>
      </c>
      <c r="U9316" s="1">
        <v>0.1</v>
      </c>
      <c r="V9316" s="9">
        <v>46.790800000000004</v>
      </c>
    </row>
    <row r="9317" spans="1:22" ht="14.25" customHeight="1" x14ac:dyDescent="0.3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6">
        <v>118.78199999999998</v>
      </c>
      <c r="T9317" s="1">
        <v>3</v>
      </c>
      <c r="U9317" s="1">
        <v>0.4</v>
      </c>
      <c r="V9317" s="9">
        <v>-27.715799999999994</v>
      </c>
    </row>
    <row r="9318" spans="1:22" ht="14.25" customHeight="1" x14ac:dyDescent="0.3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6">
        <v>769.18400000000008</v>
      </c>
      <c r="T9318" s="1">
        <v>4</v>
      </c>
      <c r="U9318" s="1">
        <v>0.2</v>
      </c>
      <c r="V9318" s="9">
        <v>-163.45159999999996</v>
      </c>
    </row>
    <row r="9319" spans="1:22" ht="14.25" customHeight="1" x14ac:dyDescent="0.3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6">
        <v>47.904000000000003</v>
      </c>
      <c r="T9319" s="1">
        <v>1</v>
      </c>
      <c r="U9319" s="1">
        <v>0.2</v>
      </c>
      <c r="V9319" s="9">
        <v>-2.9940000000000015</v>
      </c>
    </row>
    <row r="9320" spans="1:22" ht="14.25" customHeight="1" x14ac:dyDescent="0.3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6">
        <v>13.36</v>
      </c>
      <c r="T9320" s="1">
        <v>2</v>
      </c>
      <c r="U9320" s="1">
        <v>0</v>
      </c>
      <c r="V9320" s="9">
        <v>6.4127999999999998</v>
      </c>
    </row>
    <row r="9321" spans="1:22" ht="14.25" customHeight="1" x14ac:dyDescent="0.3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6">
        <v>163.76400000000001</v>
      </c>
      <c r="T9321" s="1">
        <v>2</v>
      </c>
      <c r="U9321" s="1">
        <v>0.1</v>
      </c>
      <c r="V9321" s="9">
        <v>25.474399999999999</v>
      </c>
    </row>
    <row r="9322" spans="1:22" ht="14.25" customHeight="1" x14ac:dyDescent="0.3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6">
        <v>183.92</v>
      </c>
      <c r="T9322" s="1">
        <v>4</v>
      </c>
      <c r="U9322" s="1">
        <v>0</v>
      </c>
      <c r="V9322" s="9">
        <v>31.266399999999976</v>
      </c>
    </row>
    <row r="9323" spans="1:22" ht="14.25" customHeight="1" x14ac:dyDescent="0.3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6">
        <v>11.376000000000001</v>
      </c>
      <c r="T9323" s="1">
        <v>3</v>
      </c>
      <c r="U9323" s="1">
        <v>0.6</v>
      </c>
      <c r="V9323" s="9">
        <v>-5.6879999999999988</v>
      </c>
    </row>
    <row r="9324" spans="1:22" ht="14.25" customHeight="1" x14ac:dyDescent="0.3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6">
        <v>66.112000000000009</v>
      </c>
      <c r="T9324" s="1">
        <v>4</v>
      </c>
      <c r="U9324" s="1">
        <v>0.6</v>
      </c>
      <c r="V9324" s="9">
        <v>-84.292799999999986</v>
      </c>
    </row>
    <row r="9325" spans="1:22" ht="14.25" customHeight="1" x14ac:dyDescent="0.3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6">
        <v>211.04</v>
      </c>
      <c r="T9325" s="1">
        <v>8</v>
      </c>
      <c r="U9325" s="1">
        <v>0</v>
      </c>
      <c r="V9325" s="9">
        <v>97.078399999999988</v>
      </c>
    </row>
    <row r="9326" spans="1:22" ht="14.25" customHeight="1" x14ac:dyDescent="0.3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6">
        <v>594.81600000000003</v>
      </c>
      <c r="T9326" s="1">
        <v>2</v>
      </c>
      <c r="U9326" s="1">
        <v>0.2</v>
      </c>
      <c r="V9326" s="9">
        <v>59.481600000000014</v>
      </c>
    </row>
    <row r="9327" spans="1:22" ht="14.25" customHeight="1" x14ac:dyDescent="0.3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6">
        <v>72.960000000000008</v>
      </c>
      <c r="T9327" s="1">
        <v>3</v>
      </c>
      <c r="U9327" s="1">
        <v>0.2</v>
      </c>
      <c r="V9327" s="9">
        <v>23.711999999999996</v>
      </c>
    </row>
    <row r="9328" spans="1:22" ht="14.25" customHeight="1" x14ac:dyDescent="0.3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6">
        <v>80.959999999999994</v>
      </c>
      <c r="T9328" s="1">
        <v>4</v>
      </c>
      <c r="U9328" s="1">
        <v>0</v>
      </c>
      <c r="V9328" s="9">
        <v>34.812800000000003</v>
      </c>
    </row>
    <row r="9329" spans="1:22" ht="14.25" customHeight="1" x14ac:dyDescent="0.3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6">
        <v>455.71199999999999</v>
      </c>
      <c r="T9329" s="1">
        <v>2</v>
      </c>
      <c r="U9329" s="1">
        <v>0.2</v>
      </c>
      <c r="V9329" s="9">
        <v>34.178400000000011</v>
      </c>
    </row>
    <row r="9330" spans="1:22" ht="14.25" customHeight="1" x14ac:dyDescent="0.3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6">
        <v>25.98</v>
      </c>
      <c r="T9330" s="1">
        <v>1</v>
      </c>
      <c r="U9330" s="1">
        <v>0</v>
      </c>
      <c r="V9330" s="9">
        <v>7.2744</v>
      </c>
    </row>
    <row r="9331" spans="1:22" ht="14.25" customHeight="1" x14ac:dyDescent="0.3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6">
        <v>45.28</v>
      </c>
      <c r="T9331" s="1">
        <v>4</v>
      </c>
      <c r="U9331" s="1">
        <v>0</v>
      </c>
      <c r="V9331" s="9">
        <v>15.395199999999999</v>
      </c>
    </row>
    <row r="9332" spans="1:22" ht="14.25" customHeight="1" x14ac:dyDescent="0.3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6">
        <v>15.56</v>
      </c>
      <c r="T9332" s="1">
        <v>2</v>
      </c>
      <c r="U9332" s="1">
        <v>0</v>
      </c>
      <c r="V9332" s="9">
        <v>7.3132000000000001</v>
      </c>
    </row>
    <row r="9333" spans="1:22" ht="14.25" customHeight="1" x14ac:dyDescent="0.3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6">
        <v>859.2</v>
      </c>
      <c r="T9333" s="1">
        <v>3</v>
      </c>
      <c r="U9333" s="1">
        <v>0.2</v>
      </c>
      <c r="V9333" s="9">
        <v>75.180000000000064</v>
      </c>
    </row>
    <row r="9334" spans="1:22" ht="14.25" customHeight="1" x14ac:dyDescent="0.3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6">
        <v>195.68</v>
      </c>
      <c r="T9334" s="1">
        <v>4</v>
      </c>
      <c r="U9334" s="1">
        <v>0</v>
      </c>
      <c r="V9334" s="9">
        <v>50.876800000000003</v>
      </c>
    </row>
    <row r="9335" spans="1:22" ht="14.25" customHeight="1" x14ac:dyDescent="0.3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6">
        <v>14.2</v>
      </c>
      <c r="T9335" s="1">
        <v>4</v>
      </c>
      <c r="U9335" s="1">
        <v>0</v>
      </c>
      <c r="V9335" s="9">
        <v>6.6739999999999995</v>
      </c>
    </row>
    <row r="9336" spans="1:22" ht="14.25" customHeight="1" x14ac:dyDescent="0.3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6">
        <v>314.35199999999998</v>
      </c>
      <c r="T9336" s="1">
        <v>3</v>
      </c>
      <c r="U9336" s="1">
        <v>0.2</v>
      </c>
      <c r="V9336" s="9">
        <v>-15.71759999999999</v>
      </c>
    </row>
    <row r="9337" spans="1:22" ht="14.25" customHeight="1" x14ac:dyDescent="0.3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6">
        <v>4.6079999999999997</v>
      </c>
      <c r="T9337" s="1">
        <v>2</v>
      </c>
      <c r="U9337" s="1">
        <v>0.2</v>
      </c>
      <c r="V9337" s="9">
        <v>1.4975999999999996</v>
      </c>
    </row>
    <row r="9338" spans="1:22" ht="14.25" customHeight="1" x14ac:dyDescent="0.3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6">
        <v>17.899999999999999</v>
      </c>
      <c r="T9338" s="1">
        <v>5</v>
      </c>
      <c r="U9338" s="1">
        <v>0</v>
      </c>
      <c r="V9338" s="9">
        <v>8.7710000000000008</v>
      </c>
    </row>
    <row r="9339" spans="1:22" ht="14.25" customHeight="1" x14ac:dyDescent="0.3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6">
        <v>2.9920000000000004</v>
      </c>
      <c r="T9339" s="1">
        <v>1</v>
      </c>
      <c r="U9339" s="1">
        <v>0.2</v>
      </c>
      <c r="V9339" s="9">
        <v>1.1219999999999999</v>
      </c>
    </row>
    <row r="9340" spans="1:22" ht="14.25" customHeight="1" x14ac:dyDescent="0.3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6">
        <v>20.064</v>
      </c>
      <c r="T9340" s="1">
        <v>6</v>
      </c>
      <c r="U9340" s="1">
        <v>0.2</v>
      </c>
      <c r="V9340" s="9">
        <v>7.0223999999999993</v>
      </c>
    </row>
    <row r="9341" spans="1:22" ht="14.25" customHeight="1" x14ac:dyDescent="0.3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6">
        <v>146.72999999999999</v>
      </c>
      <c r="T9341" s="1">
        <v>3</v>
      </c>
      <c r="U9341" s="1">
        <v>0</v>
      </c>
      <c r="V9341" s="9">
        <v>68.963099999999997</v>
      </c>
    </row>
    <row r="9342" spans="1:22" ht="14.25" customHeight="1" x14ac:dyDescent="0.3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6">
        <v>18.75</v>
      </c>
      <c r="T9342" s="1">
        <v>5</v>
      </c>
      <c r="U9342" s="1">
        <v>0</v>
      </c>
      <c r="V9342" s="9">
        <v>9</v>
      </c>
    </row>
    <row r="9343" spans="1:22" ht="14.25" customHeight="1" x14ac:dyDescent="0.3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6">
        <v>117.57600000000002</v>
      </c>
      <c r="T9343" s="1">
        <v>3</v>
      </c>
      <c r="U9343" s="1">
        <v>0.2</v>
      </c>
      <c r="V9343" s="9">
        <v>11.757600000000011</v>
      </c>
    </row>
    <row r="9344" spans="1:22" ht="14.25" customHeight="1" x14ac:dyDescent="0.3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6">
        <v>51.184000000000012</v>
      </c>
      <c r="T9344" s="1">
        <v>7</v>
      </c>
      <c r="U9344" s="1">
        <v>0.2</v>
      </c>
      <c r="V9344" s="9">
        <v>19.193999999999999</v>
      </c>
    </row>
    <row r="9345" spans="1:22" ht="14.25" customHeight="1" x14ac:dyDescent="0.3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6">
        <v>455.97</v>
      </c>
      <c r="T9345" s="1">
        <v>5</v>
      </c>
      <c r="U9345" s="1">
        <v>0.4</v>
      </c>
      <c r="V9345" s="9">
        <v>-106.39299999999997</v>
      </c>
    </row>
    <row r="9346" spans="1:22" ht="14.25" customHeight="1" x14ac:dyDescent="0.3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6">
        <v>5.7150000000000016</v>
      </c>
      <c r="T9346" s="1">
        <v>5</v>
      </c>
      <c r="U9346" s="1">
        <v>0.7</v>
      </c>
      <c r="V9346" s="9">
        <v>-4.7625000000000011</v>
      </c>
    </row>
    <row r="9347" spans="1:22" ht="14.25" customHeight="1" x14ac:dyDescent="0.3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6">
        <v>57.593999999999994</v>
      </c>
      <c r="T9347" s="1">
        <v>1</v>
      </c>
      <c r="U9347" s="1">
        <v>0.4</v>
      </c>
      <c r="V9347" s="9">
        <v>-11.518799999999999</v>
      </c>
    </row>
    <row r="9348" spans="1:22" ht="14.25" customHeight="1" x14ac:dyDescent="0.3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6">
        <v>30.144000000000002</v>
      </c>
      <c r="T9348" s="1">
        <v>2</v>
      </c>
      <c r="U9348" s="1">
        <v>0.2</v>
      </c>
      <c r="V9348" s="9">
        <v>8.2896000000000001</v>
      </c>
    </row>
    <row r="9349" spans="1:22" ht="14.25" customHeight="1" x14ac:dyDescent="0.3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6">
        <v>899.43</v>
      </c>
      <c r="T9349" s="1">
        <v>5</v>
      </c>
      <c r="U9349" s="1">
        <v>0.3</v>
      </c>
      <c r="V9349" s="9">
        <v>-12.84900000000016</v>
      </c>
    </row>
    <row r="9350" spans="1:22" ht="14.25" customHeight="1" x14ac:dyDescent="0.3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6">
        <v>842.72</v>
      </c>
      <c r="T9350" s="1">
        <v>8</v>
      </c>
      <c r="U9350" s="1">
        <v>0</v>
      </c>
      <c r="V9350" s="9">
        <v>202.25279999999998</v>
      </c>
    </row>
    <row r="9351" spans="1:22" ht="14.25" customHeight="1" x14ac:dyDescent="0.3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6">
        <v>41.96</v>
      </c>
      <c r="T9351" s="1">
        <v>2</v>
      </c>
      <c r="U9351" s="1">
        <v>0</v>
      </c>
      <c r="V9351" s="9">
        <v>10.909600000000001</v>
      </c>
    </row>
    <row r="9352" spans="1:22" ht="14.25" customHeight="1" x14ac:dyDescent="0.3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6">
        <v>13.216000000000001</v>
      </c>
      <c r="T9352" s="1">
        <v>4</v>
      </c>
      <c r="U9352" s="1">
        <v>0.2</v>
      </c>
      <c r="V9352" s="9">
        <v>4.4603999999999999</v>
      </c>
    </row>
    <row r="9353" spans="1:22" ht="14.25" customHeight="1" x14ac:dyDescent="0.3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6">
        <v>184.75200000000001</v>
      </c>
      <c r="T9353" s="1">
        <v>3</v>
      </c>
      <c r="U9353" s="1">
        <v>0.2</v>
      </c>
      <c r="V9353" s="9">
        <v>-20.784600000000012</v>
      </c>
    </row>
    <row r="9354" spans="1:22" ht="14.25" customHeight="1" x14ac:dyDescent="0.3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6">
        <v>520.46399999999994</v>
      </c>
      <c r="T9354" s="1">
        <v>2</v>
      </c>
      <c r="U9354" s="1">
        <v>0.3</v>
      </c>
      <c r="V9354" s="9">
        <v>-14.870399999999961</v>
      </c>
    </row>
    <row r="9355" spans="1:22" ht="14.25" customHeight="1" x14ac:dyDescent="0.3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6">
        <v>11.423999999999999</v>
      </c>
      <c r="T9355" s="1">
        <v>3</v>
      </c>
      <c r="U9355" s="1">
        <v>0.2</v>
      </c>
      <c r="V9355" s="9">
        <v>3.7127999999999988</v>
      </c>
    </row>
    <row r="9356" spans="1:22" ht="14.25" customHeight="1" x14ac:dyDescent="0.3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6">
        <v>19.440000000000001</v>
      </c>
      <c r="T9356" s="1">
        <v>3</v>
      </c>
      <c r="U9356" s="1">
        <v>0</v>
      </c>
      <c r="V9356" s="9">
        <v>9.3312000000000008</v>
      </c>
    </row>
    <row r="9357" spans="1:22" ht="14.25" customHeight="1" x14ac:dyDescent="0.3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6">
        <v>3.64</v>
      </c>
      <c r="T9357" s="1">
        <v>2</v>
      </c>
      <c r="U9357" s="1">
        <v>0</v>
      </c>
      <c r="V9357" s="9">
        <v>1.0192000000000001</v>
      </c>
    </row>
    <row r="9358" spans="1:22" ht="14.25" customHeight="1" x14ac:dyDescent="0.3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6">
        <v>18.54</v>
      </c>
      <c r="T9358" s="1">
        <v>2</v>
      </c>
      <c r="U9358" s="1">
        <v>0</v>
      </c>
      <c r="V9358" s="9">
        <v>8.7137999999999991</v>
      </c>
    </row>
    <row r="9359" spans="1:22" ht="14.25" customHeight="1" x14ac:dyDescent="0.3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6">
        <v>43.120000000000005</v>
      </c>
      <c r="T9359" s="1">
        <v>5</v>
      </c>
      <c r="U9359" s="1">
        <v>0.2</v>
      </c>
      <c r="V9359" s="9">
        <v>15.091999999999995</v>
      </c>
    </row>
    <row r="9360" spans="1:22" ht="14.25" customHeight="1" x14ac:dyDescent="0.3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6">
        <v>313.72199999999998</v>
      </c>
      <c r="T9360" s="1">
        <v>3</v>
      </c>
      <c r="U9360" s="1">
        <v>0.4</v>
      </c>
      <c r="V9360" s="9">
        <v>-99.34529999999998</v>
      </c>
    </row>
    <row r="9361" spans="1:22" ht="14.25" customHeight="1" x14ac:dyDescent="0.3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6">
        <v>45.98</v>
      </c>
      <c r="T9361" s="1">
        <v>1</v>
      </c>
      <c r="U9361" s="1">
        <v>0</v>
      </c>
      <c r="V9361" s="9">
        <v>7.816599999999994</v>
      </c>
    </row>
    <row r="9362" spans="1:22" ht="14.25" customHeight="1" x14ac:dyDescent="0.3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6">
        <v>428.68</v>
      </c>
      <c r="T9362" s="1">
        <v>7</v>
      </c>
      <c r="U9362" s="1">
        <v>0</v>
      </c>
      <c r="V9362" s="9">
        <v>0</v>
      </c>
    </row>
    <row r="9363" spans="1:22" ht="14.25" customHeight="1" x14ac:dyDescent="0.3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6">
        <v>30.576000000000001</v>
      </c>
      <c r="T9363" s="1">
        <v>6</v>
      </c>
      <c r="U9363" s="1">
        <v>0.2</v>
      </c>
      <c r="V9363" s="9">
        <v>10.3194</v>
      </c>
    </row>
    <row r="9364" spans="1:22" ht="14.25" customHeight="1" x14ac:dyDescent="0.3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6">
        <v>13.020000000000001</v>
      </c>
      <c r="T9364" s="1">
        <v>7</v>
      </c>
      <c r="U9364" s="1">
        <v>0</v>
      </c>
      <c r="V9364" s="9">
        <v>0.3906000000000005</v>
      </c>
    </row>
    <row r="9365" spans="1:22" ht="14.25" customHeight="1" x14ac:dyDescent="0.3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6">
        <v>22.14</v>
      </c>
      <c r="T9365" s="1">
        <v>3</v>
      </c>
      <c r="U9365" s="1">
        <v>0</v>
      </c>
      <c r="V9365" s="9">
        <v>6.4205999999999976</v>
      </c>
    </row>
    <row r="9366" spans="1:22" ht="14.25" customHeight="1" x14ac:dyDescent="0.3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6">
        <v>359.32</v>
      </c>
      <c r="T9366" s="1">
        <v>4</v>
      </c>
      <c r="U9366" s="1">
        <v>0</v>
      </c>
      <c r="V9366" s="9">
        <v>7.1863999999999919</v>
      </c>
    </row>
    <row r="9367" spans="1:22" ht="14.25" customHeight="1" x14ac:dyDescent="0.3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6">
        <v>11.56</v>
      </c>
      <c r="T9367" s="1">
        <v>2</v>
      </c>
      <c r="U9367" s="1">
        <v>0</v>
      </c>
      <c r="V9367" s="9">
        <v>5.6644000000000005</v>
      </c>
    </row>
    <row r="9368" spans="1:22" ht="14.25" customHeight="1" x14ac:dyDescent="0.3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6">
        <v>68.48</v>
      </c>
      <c r="T9368" s="1">
        <v>2</v>
      </c>
      <c r="U9368" s="1">
        <v>0.2</v>
      </c>
      <c r="V9368" s="9">
        <v>25.679999999999996</v>
      </c>
    </row>
    <row r="9369" spans="1:22" ht="14.25" customHeight="1" x14ac:dyDescent="0.3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6">
        <v>1676.88</v>
      </c>
      <c r="T9369" s="1">
        <v>6</v>
      </c>
      <c r="U9369" s="1">
        <v>0</v>
      </c>
      <c r="V9369" s="9">
        <v>83.843999999999937</v>
      </c>
    </row>
    <row r="9370" spans="1:22" ht="14.25" customHeight="1" x14ac:dyDescent="0.3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6">
        <v>37.94</v>
      </c>
      <c r="T9370" s="1">
        <v>2</v>
      </c>
      <c r="U9370" s="1">
        <v>0</v>
      </c>
      <c r="V9370" s="9">
        <v>18.211199999999998</v>
      </c>
    </row>
    <row r="9371" spans="1:22" ht="14.25" customHeight="1" x14ac:dyDescent="0.3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6">
        <v>272.96999999999997</v>
      </c>
      <c r="T9371" s="1">
        <v>3</v>
      </c>
      <c r="U9371" s="1">
        <v>0</v>
      </c>
      <c r="V9371" s="9">
        <v>43.675200000000018</v>
      </c>
    </row>
    <row r="9372" spans="1:22" ht="14.25" customHeight="1" x14ac:dyDescent="0.3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6">
        <v>41.568000000000005</v>
      </c>
      <c r="T9372" s="1">
        <v>4</v>
      </c>
      <c r="U9372" s="1">
        <v>0.2</v>
      </c>
      <c r="V9372" s="9">
        <v>-4.1568000000000023</v>
      </c>
    </row>
    <row r="9373" spans="1:22" ht="14.25" customHeight="1" x14ac:dyDescent="0.3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6">
        <v>317.05799999999999</v>
      </c>
      <c r="T9373" s="1">
        <v>3</v>
      </c>
      <c r="U9373" s="1">
        <v>0.3</v>
      </c>
      <c r="V9373" s="9">
        <v>-86.058600000000013</v>
      </c>
    </row>
    <row r="9374" spans="1:22" ht="14.25" customHeight="1" x14ac:dyDescent="0.3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6">
        <v>8.0399999999999991</v>
      </c>
      <c r="T9374" s="1">
        <v>5</v>
      </c>
      <c r="U9374" s="1">
        <v>0.2</v>
      </c>
      <c r="V9374" s="9">
        <v>2.9144999999999994</v>
      </c>
    </row>
    <row r="9375" spans="1:22" ht="14.25" customHeight="1" x14ac:dyDescent="0.3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6">
        <v>419.94399999999996</v>
      </c>
      <c r="T9375" s="1">
        <v>7</v>
      </c>
      <c r="U9375" s="1">
        <v>0.2</v>
      </c>
      <c r="V9375" s="9">
        <v>52.492999999999967</v>
      </c>
    </row>
    <row r="9376" spans="1:22" ht="14.25" customHeight="1" x14ac:dyDescent="0.3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6">
        <v>61.38</v>
      </c>
      <c r="T9376" s="1">
        <v>6</v>
      </c>
      <c r="U9376" s="1">
        <v>0</v>
      </c>
      <c r="V9376" s="9">
        <v>15.958800000000004</v>
      </c>
    </row>
    <row r="9377" spans="1:22" ht="14.25" customHeight="1" x14ac:dyDescent="0.3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6">
        <v>50</v>
      </c>
      <c r="T9377" s="1">
        <v>2</v>
      </c>
      <c r="U9377" s="1">
        <v>0</v>
      </c>
      <c r="V9377" s="9">
        <v>10.5</v>
      </c>
    </row>
    <row r="9378" spans="1:22" ht="14.25" customHeight="1" x14ac:dyDescent="0.3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6">
        <v>31.799999999999997</v>
      </c>
      <c r="T9378" s="1">
        <v>3</v>
      </c>
      <c r="U9378" s="1">
        <v>0</v>
      </c>
      <c r="V9378" s="9">
        <v>13.674000000000003</v>
      </c>
    </row>
    <row r="9379" spans="1:22" ht="14.25" customHeight="1" x14ac:dyDescent="0.3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6">
        <v>32.56</v>
      </c>
      <c r="T9379" s="1">
        <v>2</v>
      </c>
      <c r="U9379" s="1">
        <v>0</v>
      </c>
      <c r="V9379" s="9">
        <v>8.465600000000002</v>
      </c>
    </row>
    <row r="9380" spans="1:22" ht="14.25" customHeight="1" x14ac:dyDescent="0.3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6">
        <v>7.0720000000000001</v>
      </c>
      <c r="T9380" s="1">
        <v>2</v>
      </c>
      <c r="U9380" s="1">
        <v>0.2</v>
      </c>
      <c r="V9380" s="9">
        <v>2.3868</v>
      </c>
    </row>
    <row r="9381" spans="1:22" ht="14.25" customHeight="1" x14ac:dyDescent="0.3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6">
        <v>45.527999999999999</v>
      </c>
      <c r="T9381" s="1">
        <v>3</v>
      </c>
      <c r="U9381" s="1">
        <v>0.2</v>
      </c>
      <c r="V9381" s="9">
        <v>15.934799999999997</v>
      </c>
    </row>
    <row r="9382" spans="1:22" ht="14.25" customHeight="1" x14ac:dyDescent="0.3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6">
        <v>64.784000000000006</v>
      </c>
      <c r="T9382" s="1">
        <v>1</v>
      </c>
      <c r="U9382" s="1">
        <v>0.2</v>
      </c>
      <c r="V9382" s="9">
        <v>6.4784000000000042</v>
      </c>
    </row>
    <row r="9383" spans="1:22" ht="14.25" customHeight="1" x14ac:dyDescent="0.3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6">
        <v>424.27200000000005</v>
      </c>
      <c r="T9383" s="1">
        <v>2</v>
      </c>
      <c r="U9383" s="1">
        <v>0.2</v>
      </c>
      <c r="V9383" s="9">
        <v>-10.60680000000005</v>
      </c>
    </row>
    <row r="9384" spans="1:22" ht="14.25" customHeight="1" x14ac:dyDescent="0.3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6">
        <v>1.3440000000000001</v>
      </c>
      <c r="T9384" s="1">
        <v>1</v>
      </c>
      <c r="U9384" s="1">
        <v>0.2</v>
      </c>
      <c r="V9384" s="9">
        <v>0.504</v>
      </c>
    </row>
    <row r="9385" spans="1:22" ht="14.25" customHeight="1" x14ac:dyDescent="0.3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6">
        <v>83.920000000000016</v>
      </c>
      <c r="T9385" s="1">
        <v>5</v>
      </c>
      <c r="U9385" s="1">
        <v>0.2</v>
      </c>
      <c r="V9385" s="9">
        <v>-1.049000000000003</v>
      </c>
    </row>
    <row r="9386" spans="1:22" ht="14.25" customHeight="1" x14ac:dyDescent="0.3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6">
        <v>25.92</v>
      </c>
      <c r="T9386" s="1">
        <v>4</v>
      </c>
      <c r="U9386" s="1">
        <v>0</v>
      </c>
      <c r="V9386" s="9">
        <v>12.441600000000001</v>
      </c>
    </row>
    <row r="9387" spans="1:22" ht="14.25" customHeight="1" x14ac:dyDescent="0.3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6">
        <v>120.57600000000001</v>
      </c>
      <c r="T9387" s="1">
        <v>8</v>
      </c>
      <c r="U9387" s="1">
        <v>0.2</v>
      </c>
      <c r="V9387" s="9">
        <v>33.1584</v>
      </c>
    </row>
    <row r="9388" spans="1:22" ht="14.25" customHeight="1" x14ac:dyDescent="0.3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6">
        <v>79.92</v>
      </c>
      <c r="T9388" s="1">
        <v>4</v>
      </c>
      <c r="U9388" s="1">
        <v>0</v>
      </c>
      <c r="V9388" s="9">
        <v>37.562399999999997</v>
      </c>
    </row>
    <row r="9389" spans="1:22" ht="14.25" customHeight="1" x14ac:dyDescent="0.3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6">
        <v>12.28</v>
      </c>
      <c r="T9389" s="1">
        <v>1</v>
      </c>
      <c r="U9389" s="1">
        <v>0</v>
      </c>
      <c r="V9389" s="9">
        <v>5.7715999999999994</v>
      </c>
    </row>
    <row r="9390" spans="1:22" ht="14.25" customHeight="1" x14ac:dyDescent="0.3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6">
        <v>542.93999999999994</v>
      </c>
      <c r="T9390" s="1">
        <v>3</v>
      </c>
      <c r="U9390" s="1">
        <v>0</v>
      </c>
      <c r="V9390" s="9">
        <v>152.02319999999997</v>
      </c>
    </row>
    <row r="9391" spans="1:22" ht="14.25" customHeight="1" x14ac:dyDescent="0.3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6">
        <v>2.04</v>
      </c>
      <c r="T9391" s="1">
        <v>1</v>
      </c>
      <c r="U9391" s="1">
        <v>0</v>
      </c>
      <c r="V9391" s="9">
        <v>0.95879999999999987</v>
      </c>
    </row>
    <row r="9392" spans="1:22" ht="14.25" customHeight="1" x14ac:dyDescent="0.3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6">
        <v>228.92</v>
      </c>
      <c r="T9392" s="1">
        <v>5</v>
      </c>
      <c r="U9392" s="1">
        <v>0.2</v>
      </c>
      <c r="V9392" s="9">
        <v>14.307499999999997</v>
      </c>
    </row>
    <row r="9393" spans="1:22" ht="14.25" customHeight="1" x14ac:dyDescent="0.3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6">
        <v>7.9920000000000009</v>
      </c>
      <c r="T9393" s="1">
        <v>1</v>
      </c>
      <c r="U9393" s="1">
        <v>0.2</v>
      </c>
      <c r="V9393" s="9">
        <v>2.5973999999999995</v>
      </c>
    </row>
    <row r="9394" spans="1:22" ht="14.25" customHeight="1" x14ac:dyDescent="0.3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6">
        <v>582.33600000000001</v>
      </c>
      <c r="T9394" s="1">
        <v>8</v>
      </c>
      <c r="U9394" s="1">
        <v>0.2</v>
      </c>
      <c r="V9394" s="9">
        <v>-29.116799999999955</v>
      </c>
    </row>
    <row r="9395" spans="1:22" ht="14.25" customHeight="1" x14ac:dyDescent="0.3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6">
        <v>629.94999999999993</v>
      </c>
      <c r="T9395" s="1">
        <v>5</v>
      </c>
      <c r="U9395" s="1">
        <v>0</v>
      </c>
      <c r="V9395" s="9">
        <v>157.48750000000001</v>
      </c>
    </row>
    <row r="9396" spans="1:22" ht="14.25" customHeight="1" x14ac:dyDescent="0.3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6">
        <v>631.78200000000004</v>
      </c>
      <c r="T9396" s="1">
        <v>2</v>
      </c>
      <c r="U9396" s="1">
        <v>0.1</v>
      </c>
      <c r="V9396" s="9">
        <v>140.39599999999993</v>
      </c>
    </row>
    <row r="9397" spans="1:22" ht="14.25" customHeight="1" x14ac:dyDescent="0.3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6">
        <v>801.5680000000001</v>
      </c>
      <c r="T9397" s="1">
        <v>2</v>
      </c>
      <c r="U9397" s="1">
        <v>0.2</v>
      </c>
      <c r="V9397" s="9">
        <v>-10.019600000000054</v>
      </c>
    </row>
    <row r="9398" spans="1:22" ht="14.25" customHeight="1" x14ac:dyDescent="0.3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6">
        <v>75.179999999999993</v>
      </c>
      <c r="T9398" s="1">
        <v>6</v>
      </c>
      <c r="U9398" s="1">
        <v>0</v>
      </c>
      <c r="V9398" s="9">
        <v>35.334599999999995</v>
      </c>
    </row>
    <row r="9399" spans="1:22" ht="14.25" customHeight="1" x14ac:dyDescent="0.3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6">
        <v>30.98</v>
      </c>
      <c r="T9399" s="1">
        <v>1</v>
      </c>
      <c r="U9399" s="1">
        <v>0</v>
      </c>
      <c r="V9399" s="9">
        <v>8.0548000000000002</v>
      </c>
    </row>
    <row r="9400" spans="1:22" ht="14.25" customHeight="1" x14ac:dyDescent="0.3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6">
        <v>1349.91</v>
      </c>
      <c r="T9400" s="1">
        <v>9</v>
      </c>
      <c r="U9400" s="1">
        <v>0</v>
      </c>
      <c r="V9400" s="9">
        <v>661.45590000000004</v>
      </c>
    </row>
    <row r="9401" spans="1:22" ht="14.25" customHeight="1" x14ac:dyDescent="0.3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6">
        <v>14.111999999999998</v>
      </c>
      <c r="T9401" s="1">
        <v>6</v>
      </c>
      <c r="U9401" s="1">
        <v>0.2</v>
      </c>
      <c r="V9401" s="9">
        <v>1.2348000000000008</v>
      </c>
    </row>
    <row r="9402" spans="1:22" ht="14.25" customHeight="1" x14ac:dyDescent="0.3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6">
        <v>31.12</v>
      </c>
      <c r="T9402" s="1">
        <v>4</v>
      </c>
      <c r="U9402" s="1">
        <v>0</v>
      </c>
      <c r="V9402" s="9">
        <v>14.6264</v>
      </c>
    </row>
    <row r="9403" spans="1:22" ht="14.25" customHeight="1" x14ac:dyDescent="0.3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6">
        <v>4.2720000000000002</v>
      </c>
      <c r="T9403" s="1">
        <v>2</v>
      </c>
      <c r="U9403" s="1">
        <v>0.2</v>
      </c>
      <c r="V9403" s="9">
        <v>0.96119999999999983</v>
      </c>
    </row>
    <row r="9404" spans="1:22" ht="14.25" customHeight="1" x14ac:dyDescent="0.3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6">
        <v>209.148</v>
      </c>
      <c r="T9404" s="1">
        <v>2</v>
      </c>
      <c r="U9404" s="1">
        <v>0.4</v>
      </c>
      <c r="V9404" s="9">
        <v>-66.230199999999996</v>
      </c>
    </row>
    <row r="9405" spans="1:22" ht="14.25" customHeight="1" x14ac:dyDescent="0.3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6">
        <v>1591.02</v>
      </c>
      <c r="T9405" s="1">
        <v>6</v>
      </c>
      <c r="U9405" s="1">
        <v>0</v>
      </c>
      <c r="V9405" s="9">
        <v>286.38359999999989</v>
      </c>
    </row>
    <row r="9406" spans="1:22" ht="14.25" customHeight="1" x14ac:dyDescent="0.3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6">
        <v>7.92</v>
      </c>
      <c r="T9406" s="1">
        <v>5</v>
      </c>
      <c r="U9406" s="1">
        <v>0.2</v>
      </c>
      <c r="V9406" s="9">
        <v>1.6829999999999994</v>
      </c>
    </row>
    <row r="9407" spans="1:22" ht="14.25" customHeight="1" x14ac:dyDescent="0.3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6">
        <v>574.91</v>
      </c>
      <c r="T9407" s="1">
        <v>2</v>
      </c>
      <c r="U9407" s="1">
        <v>0.3</v>
      </c>
      <c r="V9407" s="9">
        <v>156.04699999999997</v>
      </c>
    </row>
    <row r="9408" spans="1:22" ht="14.25" customHeight="1" x14ac:dyDescent="0.3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6">
        <v>8.4480000000000004</v>
      </c>
      <c r="T9408" s="1">
        <v>2</v>
      </c>
      <c r="U9408" s="1">
        <v>0.2</v>
      </c>
      <c r="V9408" s="9">
        <v>2.6399999999999997</v>
      </c>
    </row>
    <row r="9409" spans="1:22" ht="14.25" customHeight="1" x14ac:dyDescent="0.3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6">
        <v>1071</v>
      </c>
      <c r="T9409" s="1">
        <v>9</v>
      </c>
      <c r="U9409" s="1">
        <v>0</v>
      </c>
      <c r="V9409" s="9">
        <v>171.36000000000007</v>
      </c>
    </row>
    <row r="9410" spans="1:22" ht="14.25" customHeight="1" x14ac:dyDescent="0.3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6">
        <v>12.07</v>
      </c>
      <c r="T9410" s="1">
        <v>1</v>
      </c>
      <c r="U9410" s="1">
        <v>0</v>
      </c>
      <c r="V9410" s="9">
        <v>3.9831000000000003</v>
      </c>
    </row>
    <row r="9411" spans="1:22" ht="14.25" customHeight="1" x14ac:dyDescent="0.3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6">
        <v>3.2730000000000006</v>
      </c>
      <c r="T9411" s="1">
        <v>1</v>
      </c>
      <c r="U9411" s="1">
        <v>0.7</v>
      </c>
      <c r="V9411" s="9">
        <v>-2.5092999999999996</v>
      </c>
    </row>
    <row r="9412" spans="1:22" ht="14.25" customHeight="1" x14ac:dyDescent="0.3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6">
        <v>87.92</v>
      </c>
      <c r="T9412" s="1">
        <v>5</v>
      </c>
      <c r="U9412" s="1">
        <v>0.2</v>
      </c>
      <c r="V9412" s="9">
        <v>15.385999999999999</v>
      </c>
    </row>
    <row r="9413" spans="1:22" ht="14.25" customHeight="1" x14ac:dyDescent="0.3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6">
        <v>104.69600000000001</v>
      </c>
      <c r="T9413" s="1">
        <v>1</v>
      </c>
      <c r="U9413" s="1">
        <v>0.2</v>
      </c>
      <c r="V9413" s="9">
        <v>6.5434999999999981</v>
      </c>
    </row>
    <row r="9414" spans="1:22" ht="14.25" customHeight="1" x14ac:dyDescent="0.3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6">
        <v>2803.92</v>
      </c>
      <c r="T9414" s="1">
        <v>5</v>
      </c>
      <c r="U9414" s="1">
        <v>0.2</v>
      </c>
      <c r="V9414" s="9">
        <v>0</v>
      </c>
    </row>
    <row r="9415" spans="1:22" ht="14.25" customHeight="1" x14ac:dyDescent="0.3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6">
        <v>6.8159999999999981</v>
      </c>
      <c r="T9415" s="1">
        <v>2</v>
      </c>
      <c r="U9415" s="1">
        <v>0.8</v>
      </c>
      <c r="V9415" s="9">
        <v>-11.587200000000003</v>
      </c>
    </row>
    <row r="9416" spans="1:22" ht="14.25" customHeight="1" x14ac:dyDescent="0.3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6">
        <v>249.58400000000003</v>
      </c>
      <c r="T9416" s="1">
        <v>2</v>
      </c>
      <c r="U9416" s="1">
        <v>0.2</v>
      </c>
      <c r="V9416" s="9">
        <v>15.598999999999997</v>
      </c>
    </row>
    <row r="9417" spans="1:22" ht="14.25" customHeight="1" x14ac:dyDescent="0.3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6">
        <v>17.940000000000001</v>
      </c>
      <c r="T9417" s="1">
        <v>3</v>
      </c>
      <c r="U9417" s="1">
        <v>0</v>
      </c>
      <c r="V9417" s="9">
        <v>8.7906000000000013</v>
      </c>
    </row>
    <row r="9418" spans="1:22" ht="14.25" customHeight="1" x14ac:dyDescent="0.3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6">
        <v>10.11</v>
      </c>
      <c r="T9418" s="1">
        <v>3</v>
      </c>
      <c r="U9418" s="1">
        <v>0</v>
      </c>
      <c r="V9418" s="9">
        <v>3.2351999999999994</v>
      </c>
    </row>
    <row r="9419" spans="1:22" ht="14.25" customHeight="1" x14ac:dyDescent="0.3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6">
        <v>10.368000000000002</v>
      </c>
      <c r="T9419" s="1">
        <v>2</v>
      </c>
      <c r="U9419" s="1">
        <v>0.2</v>
      </c>
      <c r="V9419" s="9">
        <v>3.6288</v>
      </c>
    </row>
    <row r="9420" spans="1:22" ht="14.25" customHeight="1" x14ac:dyDescent="0.3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6">
        <v>11.952000000000002</v>
      </c>
      <c r="T9420" s="1">
        <v>3</v>
      </c>
      <c r="U9420" s="1">
        <v>0.2</v>
      </c>
      <c r="V9420" s="9">
        <v>4.0338000000000003</v>
      </c>
    </row>
    <row r="9421" spans="1:22" ht="14.25" customHeight="1" x14ac:dyDescent="0.3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6">
        <v>15.223999999999997</v>
      </c>
      <c r="T9421" s="1">
        <v>2</v>
      </c>
      <c r="U9421" s="1">
        <v>0.8</v>
      </c>
      <c r="V9421" s="9">
        <v>-38.821200000000012</v>
      </c>
    </row>
    <row r="9422" spans="1:22" ht="14.25" customHeight="1" x14ac:dyDescent="0.3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6">
        <v>21.983999999999995</v>
      </c>
      <c r="T9422" s="1">
        <v>6</v>
      </c>
      <c r="U9422" s="1">
        <v>0.8</v>
      </c>
      <c r="V9422" s="9">
        <v>-56.059200000000011</v>
      </c>
    </row>
    <row r="9423" spans="1:22" ht="14.25" customHeight="1" x14ac:dyDescent="0.3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6">
        <v>604.75199999999995</v>
      </c>
      <c r="T9423" s="1">
        <v>6</v>
      </c>
      <c r="U9423" s="1">
        <v>0.2</v>
      </c>
      <c r="V9423" s="9">
        <v>60.475200000000058</v>
      </c>
    </row>
    <row r="9424" spans="1:22" ht="14.25" customHeight="1" x14ac:dyDescent="0.3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6">
        <v>40.700000000000003</v>
      </c>
      <c r="T9424" s="1">
        <v>5</v>
      </c>
      <c r="U9424" s="1">
        <v>0</v>
      </c>
      <c r="V9424" s="9">
        <v>11.802999999999999</v>
      </c>
    </row>
    <row r="9425" spans="1:22" ht="14.25" customHeight="1" x14ac:dyDescent="0.3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6">
        <v>302.37599999999998</v>
      </c>
      <c r="T9425" s="1">
        <v>3</v>
      </c>
      <c r="U9425" s="1">
        <v>0.2</v>
      </c>
      <c r="V9425" s="9">
        <v>37.796999999999997</v>
      </c>
    </row>
    <row r="9426" spans="1:22" ht="14.25" customHeight="1" x14ac:dyDescent="0.3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6">
        <v>45</v>
      </c>
      <c r="T9426" s="1">
        <v>3</v>
      </c>
      <c r="U9426" s="1">
        <v>0</v>
      </c>
      <c r="V9426" s="9">
        <v>4.9500000000000011</v>
      </c>
    </row>
    <row r="9427" spans="1:22" ht="14.25" customHeight="1" x14ac:dyDescent="0.3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6">
        <v>3785.2920000000004</v>
      </c>
      <c r="T9427" s="1">
        <v>6</v>
      </c>
      <c r="U9427" s="1">
        <v>0.1</v>
      </c>
      <c r="V9427" s="9">
        <v>420.58800000000019</v>
      </c>
    </row>
    <row r="9428" spans="1:22" ht="14.25" customHeight="1" x14ac:dyDescent="0.3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6">
        <v>35.4</v>
      </c>
      <c r="T9428" s="1">
        <v>5</v>
      </c>
      <c r="U9428" s="1">
        <v>0</v>
      </c>
      <c r="V9428" s="9">
        <v>13.452000000000002</v>
      </c>
    </row>
    <row r="9429" spans="1:22" ht="14.25" customHeight="1" x14ac:dyDescent="0.3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6">
        <v>199.89999999999998</v>
      </c>
      <c r="T9429" s="1">
        <v>5</v>
      </c>
      <c r="U9429" s="1">
        <v>0</v>
      </c>
      <c r="V9429" s="9">
        <v>39.97999999999999</v>
      </c>
    </row>
    <row r="9430" spans="1:22" ht="14.25" customHeight="1" x14ac:dyDescent="0.3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6">
        <v>1212.9599999999998</v>
      </c>
      <c r="T9430" s="1">
        <v>8</v>
      </c>
      <c r="U9430" s="1">
        <v>0.3</v>
      </c>
      <c r="V9430" s="9">
        <v>-69.311999999999898</v>
      </c>
    </row>
    <row r="9431" spans="1:22" ht="14.25" customHeight="1" x14ac:dyDescent="0.3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6">
        <v>1099.96</v>
      </c>
      <c r="T9431" s="1">
        <v>5</v>
      </c>
      <c r="U9431" s="1">
        <v>0.2</v>
      </c>
      <c r="V9431" s="9">
        <v>82.496999999999957</v>
      </c>
    </row>
    <row r="9432" spans="1:22" ht="14.25" customHeight="1" x14ac:dyDescent="0.3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6">
        <v>103.48100000000001</v>
      </c>
      <c r="T9432" s="1">
        <v>1</v>
      </c>
      <c r="U9432" s="1">
        <v>0.3</v>
      </c>
      <c r="V9432" s="9">
        <v>-16.261300000000006</v>
      </c>
    </row>
    <row r="9433" spans="1:22" ht="14.25" customHeight="1" x14ac:dyDescent="0.3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6">
        <v>5.9039999999999999</v>
      </c>
      <c r="T9433" s="1">
        <v>2</v>
      </c>
      <c r="U9433" s="1">
        <v>0.2</v>
      </c>
      <c r="V9433" s="9">
        <v>1.9925999999999999</v>
      </c>
    </row>
    <row r="9434" spans="1:22" ht="14.25" customHeight="1" x14ac:dyDescent="0.3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6">
        <v>30.080000000000002</v>
      </c>
      <c r="T9434" s="1">
        <v>2</v>
      </c>
      <c r="U9434" s="1">
        <v>0.2</v>
      </c>
      <c r="V9434" s="9">
        <v>-5.2640000000000002</v>
      </c>
    </row>
    <row r="9435" spans="1:22" ht="14.25" customHeight="1" x14ac:dyDescent="0.3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6">
        <v>36.288000000000011</v>
      </c>
      <c r="T9435" s="1">
        <v>7</v>
      </c>
      <c r="U9435" s="1">
        <v>0.2</v>
      </c>
      <c r="V9435" s="9">
        <v>12.700800000000001</v>
      </c>
    </row>
    <row r="9436" spans="1:22" ht="14.25" customHeight="1" x14ac:dyDescent="0.3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6">
        <v>10.272000000000002</v>
      </c>
      <c r="T9436" s="1">
        <v>3</v>
      </c>
      <c r="U9436" s="1">
        <v>0.2</v>
      </c>
      <c r="V9436" s="9">
        <v>1.1555999999999984</v>
      </c>
    </row>
    <row r="9437" spans="1:22" ht="14.25" customHeight="1" x14ac:dyDescent="0.3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6">
        <v>252.8</v>
      </c>
      <c r="T9437" s="1">
        <v>4</v>
      </c>
      <c r="U9437" s="1">
        <v>0.2</v>
      </c>
      <c r="V9437" s="9">
        <v>-31.600000000000037</v>
      </c>
    </row>
    <row r="9438" spans="1:22" ht="14.25" customHeight="1" x14ac:dyDescent="0.3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6">
        <v>2.9460000000000006</v>
      </c>
      <c r="T9438" s="1">
        <v>2</v>
      </c>
      <c r="U9438" s="1">
        <v>0.7</v>
      </c>
      <c r="V9438" s="9">
        <v>-2.0621999999999998</v>
      </c>
    </row>
    <row r="9439" spans="1:22" ht="14.25" customHeight="1" x14ac:dyDescent="0.3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6">
        <v>12.96</v>
      </c>
      <c r="T9439" s="1">
        <v>2</v>
      </c>
      <c r="U9439" s="1">
        <v>0</v>
      </c>
      <c r="V9439" s="9">
        <v>6.2208000000000006</v>
      </c>
    </row>
    <row r="9440" spans="1:22" ht="14.25" customHeight="1" x14ac:dyDescent="0.3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6">
        <v>285.57599999999996</v>
      </c>
      <c r="T9440" s="1">
        <v>4</v>
      </c>
      <c r="U9440" s="1">
        <v>0.4</v>
      </c>
      <c r="V9440" s="9">
        <v>-57.115200000000016</v>
      </c>
    </row>
    <row r="9441" spans="1:22" ht="14.25" customHeight="1" x14ac:dyDescent="0.3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6">
        <v>22.240000000000002</v>
      </c>
      <c r="T9441" s="1">
        <v>2</v>
      </c>
      <c r="U9441" s="1">
        <v>0.2</v>
      </c>
      <c r="V9441" s="9">
        <v>2.5019999999999971</v>
      </c>
    </row>
    <row r="9442" spans="1:22" ht="14.25" customHeight="1" x14ac:dyDescent="0.3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6">
        <v>14.62</v>
      </c>
      <c r="T9442" s="1">
        <v>2</v>
      </c>
      <c r="U9442" s="1">
        <v>0</v>
      </c>
      <c r="V9442" s="9">
        <v>6.7251999999999992</v>
      </c>
    </row>
    <row r="9443" spans="1:22" ht="14.25" customHeight="1" x14ac:dyDescent="0.3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6">
        <v>48.36</v>
      </c>
      <c r="T9443" s="1">
        <v>5</v>
      </c>
      <c r="U9443" s="1">
        <v>0.2</v>
      </c>
      <c r="V9443" s="9">
        <v>6.0449999999999946</v>
      </c>
    </row>
    <row r="9444" spans="1:22" ht="14.25" customHeight="1" x14ac:dyDescent="0.3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6">
        <v>16.256</v>
      </c>
      <c r="T9444" s="1">
        <v>2</v>
      </c>
      <c r="U9444" s="1">
        <v>0.2</v>
      </c>
      <c r="V9444" s="9">
        <v>1.2192000000000007</v>
      </c>
    </row>
    <row r="9445" spans="1:22" ht="14.25" customHeight="1" x14ac:dyDescent="0.3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6">
        <v>219.18400000000003</v>
      </c>
      <c r="T9445" s="1">
        <v>2</v>
      </c>
      <c r="U9445" s="1">
        <v>0.2</v>
      </c>
      <c r="V9445" s="9">
        <v>19.178600000000003</v>
      </c>
    </row>
    <row r="9446" spans="1:22" ht="14.25" customHeight="1" x14ac:dyDescent="0.3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6">
        <v>95.84</v>
      </c>
      <c r="T9446" s="1">
        <v>4</v>
      </c>
      <c r="U9446" s="1">
        <v>0.2</v>
      </c>
      <c r="V9446" s="9">
        <v>34.741999999999997</v>
      </c>
    </row>
    <row r="9447" spans="1:22" ht="14.25" customHeight="1" x14ac:dyDescent="0.3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6">
        <v>12.39</v>
      </c>
      <c r="T9447" s="1">
        <v>3</v>
      </c>
      <c r="U9447" s="1">
        <v>0</v>
      </c>
      <c r="V9447" s="9">
        <v>5.6993999999999998</v>
      </c>
    </row>
    <row r="9448" spans="1:22" ht="14.25" customHeight="1" x14ac:dyDescent="0.3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6">
        <v>35.880000000000003</v>
      </c>
      <c r="T9448" s="1">
        <v>6</v>
      </c>
      <c r="U9448" s="1">
        <v>0</v>
      </c>
      <c r="V9448" s="9">
        <v>16.146000000000001</v>
      </c>
    </row>
    <row r="9449" spans="1:22" ht="14.25" customHeight="1" x14ac:dyDescent="0.3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6">
        <v>477.29999999999995</v>
      </c>
      <c r="T9449" s="1">
        <v>5</v>
      </c>
      <c r="U9449" s="1">
        <v>0</v>
      </c>
      <c r="V9449" s="9">
        <v>138.41699999999997</v>
      </c>
    </row>
    <row r="9450" spans="1:22" ht="14.25" customHeight="1" x14ac:dyDescent="0.3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6">
        <v>12.32</v>
      </c>
      <c r="T9450" s="1">
        <v>4</v>
      </c>
      <c r="U9450" s="1">
        <v>0</v>
      </c>
      <c r="V9450" s="9">
        <v>5.9135999999999997</v>
      </c>
    </row>
    <row r="9451" spans="1:22" ht="14.25" customHeight="1" x14ac:dyDescent="0.3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6">
        <v>8.6080000000000005</v>
      </c>
      <c r="T9451" s="1">
        <v>2</v>
      </c>
      <c r="U9451" s="1">
        <v>0.2</v>
      </c>
      <c r="V9451" s="9">
        <v>3.0127999999999995</v>
      </c>
    </row>
    <row r="9452" spans="1:22" ht="14.25" customHeight="1" x14ac:dyDescent="0.3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6">
        <v>136.26</v>
      </c>
      <c r="T9452" s="1">
        <v>9</v>
      </c>
      <c r="U9452" s="1">
        <v>0</v>
      </c>
      <c r="V9452" s="9">
        <v>5.4503999999999913</v>
      </c>
    </row>
    <row r="9453" spans="1:22" ht="14.25" customHeight="1" x14ac:dyDescent="0.3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6">
        <v>186.14999999999998</v>
      </c>
      <c r="T9453" s="1">
        <v>3</v>
      </c>
      <c r="U9453" s="1">
        <v>0</v>
      </c>
      <c r="V9453" s="9">
        <v>55.844999999999985</v>
      </c>
    </row>
    <row r="9454" spans="1:22" ht="14.25" customHeight="1" x14ac:dyDescent="0.3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6">
        <v>81.792000000000002</v>
      </c>
      <c r="T9454" s="1">
        <v>6</v>
      </c>
      <c r="U9454" s="1">
        <v>0.2</v>
      </c>
      <c r="V9454" s="9">
        <v>26.582399999999986</v>
      </c>
    </row>
    <row r="9455" spans="1:22" ht="14.25" customHeight="1" x14ac:dyDescent="0.3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6">
        <v>47.19</v>
      </c>
      <c r="T9455" s="1">
        <v>3</v>
      </c>
      <c r="U9455" s="1">
        <v>0</v>
      </c>
      <c r="V9455" s="9">
        <v>13.685099999999995</v>
      </c>
    </row>
    <row r="9456" spans="1:22" ht="14.25" customHeight="1" x14ac:dyDescent="0.3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6">
        <v>36.783999999999999</v>
      </c>
      <c r="T9456" s="1">
        <v>2</v>
      </c>
      <c r="U9456" s="1">
        <v>0.2</v>
      </c>
      <c r="V9456" s="9">
        <v>-8.2763999999999971</v>
      </c>
    </row>
    <row r="9457" spans="1:22" ht="14.25" customHeight="1" x14ac:dyDescent="0.3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6">
        <v>91.474999999999994</v>
      </c>
      <c r="T9457" s="1">
        <v>1</v>
      </c>
      <c r="U9457" s="1">
        <v>0.5</v>
      </c>
      <c r="V9457" s="9">
        <v>-1.8294999999999959</v>
      </c>
    </row>
    <row r="9458" spans="1:22" ht="14.25" customHeight="1" x14ac:dyDescent="0.3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6">
        <v>27.192</v>
      </c>
      <c r="T9458" s="1">
        <v>3</v>
      </c>
      <c r="U9458" s="1">
        <v>0.2</v>
      </c>
      <c r="V9458" s="9">
        <v>0.33989999999999654</v>
      </c>
    </row>
    <row r="9459" spans="1:22" ht="14.25" customHeight="1" x14ac:dyDescent="0.3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6">
        <v>12.059999999999999</v>
      </c>
      <c r="T9459" s="1">
        <v>5</v>
      </c>
      <c r="U9459" s="1">
        <v>0.7</v>
      </c>
      <c r="V9459" s="9">
        <v>-10.050000000000001</v>
      </c>
    </row>
    <row r="9460" spans="1:22" ht="14.25" customHeight="1" x14ac:dyDescent="0.3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6">
        <v>144.60000000000002</v>
      </c>
      <c r="T9460" s="1">
        <v>3</v>
      </c>
      <c r="U9460" s="1">
        <v>0</v>
      </c>
      <c r="V9460" s="9">
        <v>41.933999999999983</v>
      </c>
    </row>
    <row r="9461" spans="1:22" ht="14.25" customHeight="1" x14ac:dyDescent="0.3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6">
        <v>15.991999999999999</v>
      </c>
      <c r="T9461" s="1">
        <v>1</v>
      </c>
      <c r="U9461" s="1">
        <v>0.2</v>
      </c>
      <c r="V9461" s="9">
        <v>-2.9985000000000022</v>
      </c>
    </row>
    <row r="9462" spans="1:22" ht="14.25" customHeight="1" x14ac:dyDescent="0.3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6">
        <v>34.44</v>
      </c>
      <c r="T9462" s="1">
        <v>3</v>
      </c>
      <c r="U9462" s="1">
        <v>0</v>
      </c>
      <c r="V9462" s="9">
        <v>17.22</v>
      </c>
    </row>
    <row r="9463" spans="1:22" ht="14.25" customHeight="1" x14ac:dyDescent="0.3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6">
        <v>321.55200000000002</v>
      </c>
      <c r="T9463" s="1">
        <v>6</v>
      </c>
      <c r="U9463" s="1">
        <v>0.2</v>
      </c>
      <c r="V9463" s="9">
        <v>20.097000000000008</v>
      </c>
    </row>
    <row r="9464" spans="1:22" ht="14.25" customHeight="1" x14ac:dyDescent="0.3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6">
        <v>701.96</v>
      </c>
      <c r="T9464" s="1">
        <v>2</v>
      </c>
      <c r="U9464" s="1">
        <v>0</v>
      </c>
      <c r="V9464" s="9">
        <v>168.47040000000004</v>
      </c>
    </row>
    <row r="9465" spans="1:22" ht="14.25" customHeight="1" x14ac:dyDescent="0.3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6">
        <v>19.456000000000003</v>
      </c>
      <c r="T9465" s="1">
        <v>4</v>
      </c>
      <c r="U9465" s="1">
        <v>0.2</v>
      </c>
      <c r="V9465" s="9">
        <v>3.4047999999999981</v>
      </c>
    </row>
    <row r="9466" spans="1:22" ht="14.25" customHeight="1" x14ac:dyDescent="0.3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6">
        <v>17.28</v>
      </c>
      <c r="T9466" s="1">
        <v>6</v>
      </c>
      <c r="U9466" s="1">
        <v>0</v>
      </c>
      <c r="V9466" s="9">
        <v>7.9487999999999985</v>
      </c>
    </row>
    <row r="9467" spans="1:22" ht="14.25" customHeight="1" x14ac:dyDescent="0.3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6">
        <v>31.96</v>
      </c>
      <c r="T9467" s="1">
        <v>2</v>
      </c>
      <c r="U9467" s="1">
        <v>0</v>
      </c>
      <c r="V9467" s="9">
        <v>1.597999999999999</v>
      </c>
    </row>
    <row r="9468" spans="1:22" ht="14.25" customHeight="1" x14ac:dyDescent="0.3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6">
        <v>164.68800000000002</v>
      </c>
      <c r="T9468" s="1">
        <v>6</v>
      </c>
      <c r="U9468" s="1">
        <v>0.2</v>
      </c>
      <c r="V9468" s="9">
        <v>55.582200000000007</v>
      </c>
    </row>
    <row r="9469" spans="1:22" ht="14.25" customHeight="1" x14ac:dyDescent="0.3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6">
        <v>166.5</v>
      </c>
      <c r="T9469" s="1">
        <v>2</v>
      </c>
      <c r="U9469" s="1">
        <v>0.4</v>
      </c>
      <c r="V9469" s="9">
        <v>-66.599999999999994</v>
      </c>
    </row>
    <row r="9470" spans="1:22" ht="14.25" customHeight="1" x14ac:dyDescent="0.3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6">
        <v>12.96</v>
      </c>
      <c r="T9470" s="1">
        <v>2</v>
      </c>
      <c r="U9470" s="1">
        <v>0</v>
      </c>
      <c r="V9470" s="9">
        <v>6.2208000000000006</v>
      </c>
    </row>
    <row r="9471" spans="1:22" ht="14.25" customHeight="1" x14ac:dyDescent="0.3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6">
        <v>110.96</v>
      </c>
      <c r="T9471" s="1">
        <v>2</v>
      </c>
      <c r="U9471" s="1">
        <v>0</v>
      </c>
      <c r="V9471" s="9">
        <v>53.260799999999996</v>
      </c>
    </row>
    <row r="9472" spans="1:22" ht="14.25" customHeight="1" x14ac:dyDescent="0.3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6">
        <v>99.98</v>
      </c>
      <c r="T9472" s="1">
        <v>2</v>
      </c>
      <c r="U9472" s="1">
        <v>0</v>
      </c>
      <c r="V9472" s="9">
        <v>3.9991999999999877</v>
      </c>
    </row>
    <row r="9473" spans="1:22" ht="14.25" customHeight="1" x14ac:dyDescent="0.3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6">
        <v>11.423999999999999</v>
      </c>
      <c r="T9473" s="1">
        <v>1</v>
      </c>
      <c r="U9473" s="1">
        <v>0.2</v>
      </c>
      <c r="V9473" s="9">
        <v>3.7127999999999997</v>
      </c>
    </row>
    <row r="9474" spans="1:22" ht="14.25" customHeight="1" x14ac:dyDescent="0.3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6">
        <v>128.12400000000002</v>
      </c>
      <c r="T9474" s="1">
        <v>2</v>
      </c>
      <c r="U9474" s="1">
        <v>0.1</v>
      </c>
      <c r="V9474" s="9">
        <v>24.2012</v>
      </c>
    </row>
    <row r="9475" spans="1:22" ht="14.25" customHeight="1" x14ac:dyDescent="0.3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6">
        <v>101.4</v>
      </c>
      <c r="T9475" s="1">
        <v>5</v>
      </c>
      <c r="U9475" s="1">
        <v>0</v>
      </c>
      <c r="V9475" s="9">
        <v>38.532000000000004</v>
      </c>
    </row>
    <row r="9476" spans="1:22" ht="14.25" customHeight="1" x14ac:dyDescent="0.3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6">
        <v>5.9039999999999999</v>
      </c>
      <c r="T9476" s="1">
        <v>2</v>
      </c>
      <c r="U9476" s="1">
        <v>0.2</v>
      </c>
      <c r="V9476" s="9">
        <v>1.9925999999999999</v>
      </c>
    </row>
    <row r="9477" spans="1:22" ht="14.25" customHeight="1" x14ac:dyDescent="0.3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6">
        <v>173.48800000000003</v>
      </c>
      <c r="T9477" s="1">
        <v>7</v>
      </c>
      <c r="U9477" s="1">
        <v>0.2</v>
      </c>
      <c r="V9477" s="9">
        <v>54.214999999999982</v>
      </c>
    </row>
    <row r="9478" spans="1:22" ht="14.25" customHeight="1" x14ac:dyDescent="0.3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6">
        <v>51.56</v>
      </c>
      <c r="T9478" s="1">
        <v>2</v>
      </c>
      <c r="U9478" s="1">
        <v>0.6</v>
      </c>
      <c r="V9478" s="9">
        <v>-61.872</v>
      </c>
    </row>
    <row r="9479" spans="1:22" ht="14.25" customHeight="1" x14ac:dyDescent="0.3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6">
        <v>3.5639999999999992</v>
      </c>
      <c r="T9479" s="1">
        <v>3</v>
      </c>
      <c r="U9479" s="1">
        <v>0.8</v>
      </c>
      <c r="V9479" s="9">
        <v>-6.2370000000000019</v>
      </c>
    </row>
    <row r="9480" spans="1:22" ht="14.25" customHeight="1" x14ac:dyDescent="0.3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6">
        <v>13.16</v>
      </c>
      <c r="T9480" s="1">
        <v>5</v>
      </c>
      <c r="U9480" s="1">
        <v>0.2</v>
      </c>
      <c r="V9480" s="9">
        <v>4.1124999999999998</v>
      </c>
    </row>
    <row r="9481" spans="1:22" ht="14.25" customHeight="1" x14ac:dyDescent="0.3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6">
        <v>3.8279999999999994</v>
      </c>
      <c r="T9481" s="1">
        <v>3</v>
      </c>
      <c r="U9481" s="1">
        <v>0.8</v>
      </c>
      <c r="V9481" s="9">
        <v>-6.5076000000000018</v>
      </c>
    </row>
    <row r="9482" spans="1:22" ht="14.25" customHeight="1" x14ac:dyDescent="0.3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6">
        <v>304.98999999999995</v>
      </c>
      <c r="T9482" s="1">
        <v>5</v>
      </c>
      <c r="U9482" s="1">
        <v>0.8</v>
      </c>
      <c r="V9482" s="9">
        <v>-533.73250000000007</v>
      </c>
    </row>
    <row r="9483" spans="1:22" ht="14.25" customHeight="1" x14ac:dyDescent="0.3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6">
        <v>18.16</v>
      </c>
      <c r="T9483" s="1">
        <v>2</v>
      </c>
      <c r="U9483" s="1">
        <v>0.2</v>
      </c>
      <c r="V9483" s="9">
        <v>1.8160000000000016</v>
      </c>
    </row>
    <row r="9484" spans="1:22" ht="14.25" customHeight="1" x14ac:dyDescent="0.3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6">
        <v>319.98400000000004</v>
      </c>
      <c r="T9484" s="1">
        <v>2</v>
      </c>
      <c r="U9484" s="1">
        <v>0.2</v>
      </c>
      <c r="V9484" s="9">
        <v>91.995400000000018</v>
      </c>
    </row>
    <row r="9485" spans="1:22" ht="14.25" customHeight="1" x14ac:dyDescent="0.3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6">
        <v>19.68</v>
      </c>
      <c r="T9485" s="1">
        <v>6</v>
      </c>
      <c r="U9485" s="1">
        <v>0</v>
      </c>
      <c r="V9485" s="9">
        <v>6.4943999999999988</v>
      </c>
    </row>
    <row r="9486" spans="1:22" ht="14.25" customHeight="1" x14ac:dyDescent="0.3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6">
        <v>781.86399999999992</v>
      </c>
      <c r="T9486" s="1">
        <v>10</v>
      </c>
      <c r="U9486" s="1">
        <v>0.32</v>
      </c>
      <c r="V9486" s="9">
        <v>-137.97600000000008</v>
      </c>
    </row>
    <row r="9487" spans="1:22" ht="14.25" customHeight="1" x14ac:dyDescent="0.3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6">
        <v>30.816000000000003</v>
      </c>
      <c r="T9487" s="1">
        <v>9</v>
      </c>
      <c r="U9487" s="1">
        <v>0.2</v>
      </c>
      <c r="V9487" s="9">
        <v>9.6299999999999955</v>
      </c>
    </row>
    <row r="9488" spans="1:22" ht="14.25" customHeight="1" x14ac:dyDescent="0.3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6">
        <v>673.34399999999994</v>
      </c>
      <c r="T9488" s="1">
        <v>3</v>
      </c>
      <c r="U9488" s="1">
        <v>0.3</v>
      </c>
      <c r="V9488" s="9">
        <v>-76.953599999999994</v>
      </c>
    </row>
    <row r="9489" spans="1:22" ht="14.25" customHeight="1" x14ac:dyDescent="0.3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6">
        <v>6.5400000000000009</v>
      </c>
      <c r="T9489" s="1">
        <v>3</v>
      </c>
      <c r="U9489" s="1">
        <v>0</v>
      </c>
      <c r="V9489" s="9">
        <v>2.1581999999999999</v>
      </c>
    </row>
    <row r="9490" spans="1:22" ht="14.25" customHeight="1" x14ac:dyDescent="0.3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6">
        <v>572.80000000000007</v>
      </c>
      <c r="T9490" s="1">
        <v>2</v>
      </c>
      <c r="U9490" s="1">
        <v>0.2</v>
      </c>
      <c r="V9490" s="9">
        <v>50.120000000000033</v>
      </c>
    </row>
    <row r="9491" spans="1:22" ht="14.25" customHeight="1" x14ac:dyDescent="0.3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6">
        <v>197.04999999999998</v>
      </c>
      <c r="T9491" s="1">
        <v>7</v>
      </c>
      <c r="U9491" s="1">
        <v>0</v>
      </c>
      <c r="V9491" s="9">
        <v>59.114999999999981</v>
      </c>
    </row>
    <row r="9492" spans="1:22" ht="14.25" customHeight="1" x14ac:dyDescent="0.3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6">
        <v>2022.2720000000002</v>
      </c>
      <c r="T9492" s="1">
        <v>8</v>
      </c>
      <c r="U9492" s="1">
        <v>0.2</v>
      </c>
      <c r="V9492" s="9">
        <v>682.5168000000001</v>
      </c>
    </row>
    <row r="9493" spans="1:22" ht="14.25" customHeight="1" x14ac:dyDescent="0.3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6">
        <v>9.120000000000001</v>
      </c>
      <c r="T9493" s="1">
        <v>3</v>
      </c>
      <c r="U9493" s="1">
        <v>0</v>
      </c>
      <c r="V9493" s="9">
        <v>3.1007999999999996</v>
      </c>
    </row>
    <row r="9494" spans="1:22" ht="14.25" customHeight="1" x14ac:dyDescent="0.3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6">
        <v>38.160000000000004</v>
      </c>
      <c r="T9494" s="1">
        <v>9</v>
      </c>
      <c r="U9494" s="1">
        <v>0</v>
      </c>
      <c r="V9494" s="9">
        <v>19.080000000000002</v>
      </c>
    </row>
    <row r="9495" spans="1:22" ht="14.25" customHeight="1" x14ac:dyDescent="0.3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6">
        <v>1592.8500000000001</v>
      </c>
      <c r="T9495" s="1">
        <v>7</v>
      </c>
      <c r="U9495" s="1">
        <v>0</v>
      </c>
      <c r="V9495" s="9">
        <v>350.42700000000002</v>
      </c>
    </row>
    <row r="9496" spans="1:22" ht="14.25" customHeight="1" x14ac:dyDescent="0.3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6">
        <v>11.88</v>
      </c>
      <c r="T9496" s="1">
        <v>2</v>
      </c>
      <c r="U9496" s="1">
        <v>0</v>
      </c>
      <c r="V9496" s="9">
        <v>5.3460000000000001</v>
      </c>
    </row>
    <row r="9497" spans="1:22" ht="14.25" customHeight="1" x14ac:dyDescent="0.3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6">
        <v>120</v>
      </c>
      <c r="T9497" s="1">
        <v>6</v>
      </c>
      <c r="U9497" s="1">
        <v>0</v>
      </c>
      <c r="V9497" s="9">
        <v>46.800000000000004</v>
      </c>
    </row>
    <row r="9498" spans="1:22" ht="14.25" customHeight="1" x14ac:dyDescent="0.3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6">
        <v>8.67</v>
      </c>
      <c r="T9498" s="1">
        <v>1</v>
      </c>
      <c r="U9498" s="1">
        <v>0</v>
      </c>
      <c r="V9498" s="9">
        <v>2.3409000000000004</v>
      </c>
    </row>
    <row r="9499" spans="1:22" ht="14.25" customHeight="1" x14ac:dyDescent="0.3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6">
        <v>4.41</v>
      </c>
      <c r="T9499" s="1">
        <v>1</v>
      </c>
      <c r="U9499" s="1">
        <v>0</v>
      </c>
      <c r="V9499" s="9">
        <v>2.0286</v>
      </c>
    </row>
    <row r="9500" spans="1:22" ht="14.25" customHeight="1" x14ac:dyDescent="0.3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6">
        <v>167.94</v>
      </c>
      <c r="T9500" s="1">
        <v>3</v>
      </c>
      <c r="U9500" s="1">
        <v>0</v>
      </c>
      <c r="V9500" s="9">
        <v>82.290599999999998</v>
      </c>
    </row>
    <row r="9501" spans="1:22" ht="14.25" customHeight="1" x14ac:dyDescent="0.3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6">
        <v>67.8</v>
      </c>
      <c r="T9501" s="1">
        <v>10</v>
      </c>
      <c r="U9501" s="1">
        <v>0</v>
      </c>
      <c r="V9501" s="9">
        <v>31.187999999999999</v>
      </c>
    </row>
    <row r="9502" spans="1:22" ht="14.25" customHeight="1" x14ac:dyDescent="0.3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6">
        <v>26.94</v>
      </c>
      <c r="T9502" s="1">
        <v>3</v>
      </c>
      <c r="U9502" s="1">
        <v>0</v>
      </c>
      <c r="V9502" s="9">
        <v>11.314800000000002</v>
      </c>
    </row>
    <row r="9503" spans="1:22" ht="14.25" customHeight="1" x14ac:dyDescent="0.3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6">
        <v>32.04</v>
      </c>
      <c r="T9503" s="1">
        <v>3</v>
      </c>
      <c r="U9503" s="1">
        <v>0</v>
      </c>
      <c r="V9503" s="9">
        <v>8.01</v>
      </c>
    </row>
    <row r="9504" spans="1:22" ht="14.25" customHeight="1" x14ac:dyDescent="0.3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6">
        <v>32.129999999999995</v>
      </c>
      <c r="T9504" s="1">
        <v>9</v>
      </c>
      <c r="U9504" s="1">
        <v>0</v>
      </c>
      <c r="V9504" s="9">
        <v>8.3537999999999997</v>
      </c>
    </row>
    <row r="9505" spans="1:22" ht="14.25" customHeight="1" x14ac:dyDescent="0.3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6">
        <v>2.88</v>
      </c>
      <c r="T9505" s="1">
        <v>1</v>
      </c>
      <c r="U9505" s="1">
        <v>0</v>
      </c>
      <c r="V9505" s="9">
        <v>0.80640000000000001</v>
      </c>
    </row>
    <row r="9506" spans="1:22" ht="14.25" customHeight="1" x14ac:dyDescent="0.3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6">
        <v>1091.93</v>
      </c>
      <c r="T9506" s="1">
        <v>7</v>
      </c>
      <c r="U9506" s="1">
        <v>0</v>
      </c>
      <c r="V9506" s="9">
        <v>272.98250000000002</v>
      </c>
    </row>
    <row r="9507" spans="1:22" ht="14.25" customHeight="1" x14ac:dyDescent="0.3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6">
        <v>111.96</v>
      </c>
      <c r="T9507" s="1">
        <v>2</v>
      </c>
      <c r="U9507" s="1">
        <v>0</v>
      </c>
      <c r="V9507" s="9">
        <v>54.860399999999998</v>
      </c>
    </row>
    <row r="9508" spans="1:22" ht="14.25" customHeight="1" x14ac:dyDescent="0.3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6">
        <v>26.7</v>
      </c>
      <c r="T9508" s="1">
        <v>2</v>
      </c>
      <c r="U9508" s="1">
        <v>0</v>
      </c>
      <c r="V9508" s="9">
        <v>7.4759999999999991</v>
      </c>
    </row>
    <row r="9509" spans="1:22" ht="14.25" customHeight="1" x14ac:dyDescent="0.3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6">
        <v>40.199999999999996</v>
      </c>
      <c r="T9509" s="1">
        <v>5</v>
      </c>
      <c r="U9509" s="1">
        <v>0</v>
      </c>
      <c r="V9509" s="9">
        <v>18.089999999999996</v>
      </c>
    </row>
    <row r="9510" spans="1:22" ht="14.25" customHeight="1" x14ac:dyDescent="0.3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6">
        <v>13.89</v>
      </c>
      <c r="T9510" s="1">
        <v>3</v>
      </c>
      <c r="U9510" s="1">
        <v>0</v>
      </c>
      <c r="V9510" s="9">
        <v>4.5836999999999994</v>
      </c>
    </row>
    <row r="9511" spans="1:22" ht="14.25" customHeight="1" x14ac:dyDescent="0.3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6">
        <v>689.81999999999994</v>
      </c>
      <c r="T9511" s="1">
        <v>6</v>
      </c>
      <c r="U9511" s="1">
        <v>0</v>
      </c>
      <c r="V9511" s="9">
        <v>20.694600000000008</v>
      </c>
    </row>
    <row r="9512" spans="1:22" ht="14.25" customHeight="1" x14ac:dyDescent="0.3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6">
        <v>38.339999999999996</v>
      </c>
      <c r="T9512" s="1">
        <v>9</v>
      </c>
      <c r="U9512" s="1">
        <v>0</v>
      </c>
      <c r="V9512" s="9">
        <v>15.7194</v>
      </c>
    </row>
    <row r="9513" spans="1:22" ht="14.25" customHeight="1" x14ac:dyDescent="0.3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6">
        <v>9.2639999999999976</v>
      </c>
      <c r="T9513" s="1">
        <v>3</v>
      </c>
      <c r="U9513" s="1">
        <v>0.8</v>
      </c>
      <c r="V9513" s="9">
        <v>-13.895999999999997</v>
      </c>
    </row>
    <row r="9514" spans="1:22" ht="14.25" customHeight="1" x14ac:dyDescent="0.3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6">
        <v>204.66639999999998</v>
      </c>
      <c r="T9514" s="1">
        <v>1</v>
      </c>
      <c r="U9514" s="1">
        <v>0.32</v>
      </c>
      <c r="V9514" s="9">
        <v>-6.0196000000000254</v>
      </c>
    </row>
    <row r="9515" spans="1:22" ht="14.25" customHeight="1" x14ac:dyDescent="0.3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6">
        <v>1649.75</v>
      </c>
      <c r="T9515" s="1">
        <v>5</v>
      </c>
      <c r="U9515" s="1">
        <v>0</v>
      </c>
      <c r="V9515" s="9">
        <v>544.41749999999979</v>
      </c>
    </row>
    <row r="9516" spans="1:22" ht="14.25" customHeight="1" x14ac:dyDescent="0.3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6">
        <v>91.055999999999997</v>
      </c>
      <c r="T9516" s="1">
        <v>6</v>
      </c>
      <c r="U9516" s="1">
        <v>0.2</v>
      </c>
      <c r="V9516" s="9">
        <v>31.869599999999995</v>
      </c>
    </row>
    <row r="9517" spans="1:22" ht="14.25" customHeight="1" x14ac:dyDescent="0.3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6">
        <v>54.207999999999998</v>
      </c>
      <c r="T9517" s="1">
        <v>14</v>
      </c>
      <c r="U9517" s="1">
        <v>0.2</v>
      </c>
      <c r="V9517" s="9">
        <v>8.808799999999998</v>
      </c>
    </row>
    <row r="9518" spans="1:22" ht="14.25" customHeight="1" x14ac:dyDescent="0.3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6">
        <v>26.981999999999999</v>
      </c>
      <c r="T9518" s="1">
        <v>3</v>
      </c>
      <c r="U9518" s="1">
        <v>0.4</v>
      </c>
      <c r="V9518" s="9">
        <v>4.0472999999999999</v>
      </c>
    </row>
    <row r="9519" spans="1:22" ht="14.25" customHeight="1" x14ac:dyDescent="0.3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6">
        <v>6.911999999999999</v>
      </c>
      <c r="T9519" s="1">
        <v>3</v>
      </c>
      <c r="U9519" s="1">
        <v>0.2</v>
      </c>
      <c r="V9519" s="9">
        <v>2.5056000000000003</v>
      </c>
    </row>
    <row r="9520" spans="1:22" ht="14.25" customHeight="1" x14ac:dyDescent="0.3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6">
        <v>435.50400000000002</v>
      </c>
      <c r="T9520" s="1">
        <v>3</v>
      </c>
      <c r="U9520" s="1">
        <v>0.2</v>
      </c>
      <c r="V9520" s="9">
        <v>48.994199999999921</v>
      </c>
    </row>
    <row r="9521" spans="1:22" ht="14.25" customHeight="1" x14ac:dyDescent="0.3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6">
        <v>81.08</v>
      </c>
      <c r="T9521" s="1">
        <v>4</v>
      </c>
      <c r="U9521" s="1">
        <v>0</v>
      </c>
      <c r="V9521" s="9">
        <v>22.702400000000004</v>
      </c>
    </row>
    <row r="9522" spans="1:22" ht="14.25" customHeight="1" x14ac:dyDescent="0.3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6">
        <v>93.02</v>
      </c>
      <c r="T9522" s="1">
        <v>2</v>
      </c>
      <c r="U9522" s="1">
        <v>0</v>
      </c>
      <c r="V9522" s="9">
        <v>3.720799999999997</v>
      </c>
    </row>
    <row r="9523" spans="1:22" ht="14.25" customHeight="1" x14ac:dyDescent="0.3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6">
        <v>323.97600000000006</v>
      </c>
      <c r="T9523" s="1">
        <v>3</v>
      </c>
      <c r="U9523" s="1">
        <v>0.2</v>
      </c>
      <c r="V9523" s="9">
        <v>36.44729999999997</v>
      </c>
    </row>
    <row r="9524" spans="1:22" ht="14.25" customHeight="1" x14ac:dyDescent="0.3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6">
        <v>15.552000000000003</v>
      </c>
      <c r="T9524" s="1">
        <v>3</v>
      </c>
      <c r="U9524" s="1">
        <v>0.2</v>
      </c>
      <c r="V9524" s="9">
        <v>5.4432</v>
      </c>
    </row>
    <row r="9525" spans="1:22" ht="14.25" customHeight="1" x14ac:dyDescent="0.3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6">
        <v>32.591999999999999</v>
      </c>
      <c r="T9525" s="1">
        <v>3</v>
      </c>
      <c r="U9525" s="1">
        <v>0.2</v>
      </c>
      <c r="V9525" s="9">
        <v>-7.7406000000000006</v>
      </c>
    </row>
    <row r="9526" spans="1:22" ht="14.25" customHeight="1" x14ac:dyDescent="0.3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6">
        <v>83.920000000000016</v>
      </c>
      <c r="T9526" s="1">
        <v>5</v>
      </c>
      <c r="U9526" s="1">
        <v>0.2</v>
      </c>
      <c r="V9526" s="9">
        <v>29.371999999999993</v>
      </c>
    </row>
    <row r="9527" spans="1:22" ht="14.25" customHeight="1" x14ac:dyDescent="0.3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6">
        <v>199.89999999999998</v>
      </c>
      <c r="T9527" s="1">
        <v>5</v>
      </c>
      <c r="U9527" s="1">
        <v>0</v>
      </c>
      <c r="V9527" s="9">
        <v>39.97999999999999</v>
      </c>
    </row>
    <row r="9528" spans="1:22" ht="14.25" customHeight="1" x14ac:dyDescent="0.3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6">
        <v>31.176000000000002</v>
      </c>
      <c r="T9528" s="1">
        <v>3</v>
      </c>
      <c r="U9528" s="1">
        <v>0.2</v>
      </c>
      <c r="V9528" s="9">
        <v>-7.0145999999999997</v>
      </c>
    </row>
    <row r="9529" spans="1:22" ht="14.25" customHeight="1" x14ac:dyDescent="0.3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6">
        <v>172.75200000000001</v>
      </c>
      <c r="T9529" s="1">
        <v>6</v>
      </c>
      <c r="U9529" s="1">
        <v>0.2</v>
      </c>
      <c r="V9529" s="9">
        <v>60.463200000000015</v>
      </c>
    </row>
    <row r="9530" spans="1:22" ht="14.25" customHeight="1" x14ac:dyDescent="0.3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6">
        <v>9.2959999999999994</v>
      </c>
      <c r="T9530" s="1">
        <v>2</v>
      </c>
      <c r="U9530" s="1">
        <v>0.2</v>
      </c>
      <c r="V9530" s="9">
        <v>3.0211999999999994</v>
      </c>
    </row>
    <row r="9531" spans="1:22" ht="14.25" customHeight="1" x14ac:dyDescent="0.3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6">
        <v>12.768000000000001</v>
      </c>
      <c r="T9531" s="1">
        <v>2</v>
      </c>
      <c r="U9531" s="1">
        <v>0.2</v>
      </c>
      <c r="V9531" s="9">
        <v>0.95759999999999934</v>
      </c>
    </row>
    <row r="9532" spans="1:22" ht="14.25" customHeight="1" x14ac:dyDescent="0.3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6">
        <v>52.76</v>
      </c>
      <c r="T9532" s="1">
        <v>2</v>
      </c>
      <c r="U9532" s="1">
        <v>0</v>
      </c>
      <c r="V9532" s="9">
        <v>24.269599999999997</v>
      </c>
    </row>
    <row r="9533" spans="1:22" ht="14.25" customHeight="1" x14ac:dyDescent="0.3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6">
        <v>55.616</v>
      </c>
      <c r="T9533" s="1">
        <v>2</v>
      </c>
      <c r="U9533" s="1">
        <v>0.2</v>
      </c>
      <c r="V9533" s="9">
        <v>5.5616000000000021</v>
      </c>
    </row>
    <row r="9534" spans="1:22" ht="14.25" customHeight="1" x14ac:dyDescent="0.3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6">
        <v>427.64400000000001</v>
      </c>
      <c r="T9534" s="1">
        <v>14</v>
      </c>
      <c r="U9534" s="1">
        <v>0.1</v>
      </c>
      <c r="V9534" s="9">
        <v>80.777199999999979</v>
      </c>
    </row>
    <row r="9535" spans="1:22" ht="14.25" customHeight="1" x14ac:dyDescent="0.3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6">
        <v>40.669999999999995</v>
      </c>
      <c r="T9535" s="1">
        <v>7</v>
      </c>
      <c r="U9535" s="1">
        <v>0</v>
      </c>
      <c r="V9535" s="9">
        <v>12.607699999999999</v>
      </c>
    </row>
    <row r="9536" spans="1:22" ht="14.25" customHeight="1" x14ac:dyDescent="0.3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6">
        <v>33.479999999999997</v>
      </c>
      <c r="T9536" s="1">
        <v>2</v>
      </c>
      <c r="U9536" s="1">
        <v>0</v>
      </c>
      <c r="V9536" s="9">
        <v>1.3391999999999982</v>
      </c>
    </row>
    <row r="9537" spans="1:22" ht="14.25" customHeight="1" x14ac:dyDescent="0.3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6">
        <v>9.7280000000000015</v>
      </c>
      <c r="T9537" s="1">
        <v>2</v>
      </c>
      <c r="U9537" s="1">
        <v>0.2</v>
      </c>
      <c r="V9537" s="9">
        <v>3.283199999999999</v>
      </c>
    </row>
    <row r="9538" spans="1:22" ht="14.25" customHeight="1" x14ac:dyDescent="0.3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6">
        <v>8.8559999999999999</v>
      </c>
      <c r="T9538" s="1">
        <v>3</v>
      </c>
      <c r="U9538" s="1">
        <v>0.6</v>
      </c>
      <c r="V9538" s="9">
        <v>-6.8634000000000013</v>
      </c>
    </row>
    <row r="9539" spans="1:22" ht="14.25" customHeight="1" x14ac:dyDescent="0.3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6">
        <v>477.666</v>
      </c>
      <c r="T9539" s="1">
        <v>2</v>
      </c>
      <c r="U9539" s="1">
        <v>0.15</v>
      </c>
      <c r="V9539" s="9">
        <v>84.293999999999969</v>
      </c>
    </row>
    <row r="9540" spans="1:22" ht="14.25" customHeight="1" x14ac:dyDescent="0.3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6">
        <v>16.899999999999999</v>
      </c>
      <c r="T9540" s="1">
        <v>5</v>
      </c>
      <c r="U9540" s="1">
        <v>0</v>
      </c>
      <c r="V9540" s="9">
        <v>7.7739999999999991</v>
      </c>
    </row>
    <row r="9541" spans="1:22" ht="14.25" customHeight="1" x14ac:dyDescent="0.3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6">
        <v>39.96</v>
      </c>
      <c r="T9541" s="1">
        <v>2</v>
      </c>
      <c r="U9541" s="1">
        <v>0</v>
      </c>
      <c r="V9541" s="9">
        <v>18.781199999999998</v>
      </c>
    </row>
    <row r="9542" spans="1:22" ht="14.25" customHeight="1" x14ac:dyDescent="0.3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6">
        <v>191.96800000000002</v>
      </c>
      <c r="T9542" s="1">
        <v>7</v>
      </c>
      <c r="U9542" s="1">
        <v>0.2</v>
      </c>
      <c r="V9542" s="9">
        <v>16.797200000000004</v>
      </c>
    </row>
    <row r="9543" spans="1:22" ht="14.25" customHeight="1" x14ac:dyDescent="0.3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6">
        <v>35.520000000000003</v>
      </c>
      <c r="T9543" s="1">
        <v>3</v>
      </c>
      <c r="U9543" s="1">
        <v>0.2</v>
      </c>
      <c r="V9543" s="9">
        <v>13.320000000000002</v>
      </c>
    </row>
    <row r="9544" spans="1:22" ht="14.25" customHeight="1" x14ac:dyDescent="0.3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6">
        <v>6.2299999999999986</v>
      </c>
      <c r="T9544" s="1">
        <v>5</v>
      </c>
      <c r="U9544" s="1">
        <v>0.8</v>
      </c>
      <c r="V9544" s="9">
        <v>-9.6565000000000047</v>
      </c>
    </row>
    <row r="9545" spans="1:22" ht="14.25" customHeight="1" x14ac:dyDescent="0.3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6">
        <v>56.704000000000001</v>
      </c>
      <c r="T9545" s="1">
        <v>2</v>
      </c>
      <c r="U9545" s="1">
        <v>0.2</v>
      </c>
      <c r="V9545" s="9">
        <v>19.137599999999992</v>
      </c>
    </row>
    <row r="9546" spans="1:22" ht="14.25" customHeight="1" x14ac:dyDescent="0.3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6">
        <v>369.19919999999996</v>
      </c>
      <c r="T9546" s="1">
        <v>3</v>
      </c>
      <c r="U9546" s="1">
        <v>0.32</v>
      </c>
      <c r="V9546" s="9">
        <v>-114.01739999999995</v>
      </c>
    </row>
    <row r="9547" spans="1:22" ht="14.25" customHeight="1" x14ac:dyDescent="0.3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6">
        <v>1.98</v>
      </c>
      <c r="T9547" s="1">
        <v>2</v>
      </c>
      <c r="U9547" s="1">
        <v>0</v>
      </c>
      <c r="V9547" s="9">
        <v>0.89100000000000001</v>
      </c>
    </row>
    <row r="9548" spans="1:22" ht="14.25" customHeight="1" x14ac:dyDescent="0.3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6">
        <v>75.88</v>
      </c>
      <c r="T9548" s="1">
        <v>2</v>
      </c>
      <c r="U9548" s="1">
        <v>0</v>
      </c>
      <c r="V9548" s="9">
        <v>35.663599999999995</v>
      </c>
    </row>
    <row r="9549" spans="1:22" ht="14.25" customHeight="1" x14ac:dyDescent="0.3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6">
        <v>6.8480000000000008</v>
      </c>
      <c r="T9549" s="1">
        <v>2</v>
      </c>
      <c r="U9549" s="1">
        <v>0.2</v>
      </c>
      <c r="V9549" s="9">
        <v>2.1399999999999992</v>
      </c>
    </row>
    <row r="9550" spans="1:22" ht="14.25" customHeight="1" x14ac:dyDescent="0.3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6">
        <v>4.6260000000000003</v>
      </c>
      <c r="T9550" s="1">
        <v>2</v>
      </c>
      <c r="U9550" s="1">
        <v>0.7</v>
      </c>
      <c r="V9550" s="9">
        <v>-3.8549999999999986</v>
      </c>
    </row>
    <row r="9551" spans="1:22" ht="14.25" customHeight="1" x14ac:dyDescent="0.3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6">
        <v>453.6</v>
      </c>
      <c r="T9551" s="1">
        <v>3</v>
      </c>
      <c r="U9551" s="1">
        <v>0.2</v>
      </c>
      <c r="V9551" s="9">
        <v>90.71999999999997</v>
      </c>
    </row>
    <row r="9552" spans="1:22" ht="14.25" customHeight="1" x14ac:dyDescent="0.3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6">
        <v>13.847999999999999</v>
      </c>
      <c r="T9552" s="1">
        <v>3</v>
      </c>
      <c r="U9552" s="1">
        <v>0.2</v>
      </c>
      <c r="V9552" s="9">
        <v>5.1929999999999996</v>
      </c>
    </row>
    <row r="9553" spans="1:22" ht="14.25" customHeight="1" x14ac:dyDescent="0.3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6">
        <v>577.58400000000006</v>
      </c>
      <c r="T9553" s="1">
        <v>6</v>
      </c>
      <c r="U9553" s="1">
        <v>0.2</v>
      </c>
      <c r="V9553" s="9">
        <v>43.318799999999953</v>
      </c>
    </row>
    <row r="9554" spans="1:22" ht="14.25" customHeight="1" x14ac:dyDescent="0.3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6">
        <v>151.96</v>
      </c>
      <c r="T9554" s="1">
        <v>4</v>
      </c>
      <c r="U9554" s="1">
        <v>0</v>
      </c>
      <c r="V9554" s="9">
        <v>36.470399999999998</v>
      </c>
    </row>
    <row r="9555" spans="1:22" ht="14.25" customHeight="1" x14ac:dyDescent="0.3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6">
        <v>68.432000000000016</v>
      </c>
      <c r="T9555" s="1">
        <v>7</v>
      </c>
      <c r="U9555" s="1">
        <v>0.2</v>
      </c>
      <c r="V9555" s="9">
        <v>8.5539999999999878</v>
      </c>
    </row>
    <row r="9556" spans="1:22" ht="14.25" customHeight="1" x14ac:dyDescent="0.3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6">
        <v>71.12</v>
      </c>
      <c r="T9556" s="1">
        <v>5</v>
      </c>
      <c r="U9556" s="1">
        <v>0.2</v>
      </c>
      <c r="V9556" s="9">
        <v>9.7789999999999964</v>
      </c>
    </row>
    <row r="9557" spans="1:22" ht="14.25" customHeight="1" x14ac:dyDescent="0.3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6">
        <v>3.008</v>
      </c>
      <c r="T9557" s="1">
        <v>2</v>
      </c>
      <c r="U9557" s="1">
        <v>0.2</v>
      </c>
      <c r="V9557" s="9">
        <v>0.56399999999999983</v>
      </c>
    </row>
    <row r="9558" spans="1:22" ht="14.25" customHeight="1" x14ac:dyDescent="0.3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6">
        <v>184.66</v>
      </c>
      <c r="T9558" s="1">
        <v>7</v>
      </c>
      <c r="U9558" s="1">
        <v>0</v>
      </c>
      <c r="V9558" s="9">
        <v>84.943599999999989</v>
      </c>
    </row>
    <row r="9559" spans="1:22" ht="14.25" customHeight="1" x14ac:dyDescent="0.3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6">
        <v>5.3120000000000003</v>
      </c>
      <c r="T9559" s="1">
        <v>2</v>
      </c>
      <c r="U9559" s="1">
        <v>0.6</v>
      </c>
      <c r="V9559" s="9">
        <v>-1.5935999999999995</v>
      </c>
    </row>
    <row r="9560" spans="1:22" ht="14.25" customHeight="1" x14ac:dyDescent="0.3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6">
        <v>132.52000000000004</v>
      </c>
      <c r="T9560" s="1">
        <v>5</v>
      </c>
      <c r="U9560" s="1">
        <v>0.2</v>
      </c>
      <c r="V9560" s="9">
        <v>34.786500000000004</v>
      </c>
    </row>
    <row r="9561" spans="1:22" ht="14.25" customHeight="1" x14ac:dyDescent="0.3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6">
        <v>195.64</v>
      </c>
      <c r="T9561" s="1">
        <v>5</v>
      </c>
      <c r="U9561" s="1">
        <v>0.2</v>
      </c>
      <c r="V9561" s="9">
        <v>-44.018999999999991</v>
      </c>
    </row>
    <row r="9562" spans="1:22" ht="14.25" customHeight="1" x14ac:dyDescent="0.3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6">
        <v>51.967999999999996</v>
      </c>
      <c r="T9562" s="1">
        <v>2</v>
      </c>
      <c r="U9562" s="1">
        <v>0.2</v>
      </c>
      <c r="V9562" s="9">
        <v>10.393599999999998</v>
      </c>
    </row>
    <row r="9563" spans="1:22" ht="14.25" customHeight="1" x14ac:dyDescent="0.3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6">
        <v>431.97600000000006</v>
      </c>
      <c r="T9563" s="1">
        <v>3</v>
      </c>
      <c r="U9563" s="1">
        <v>0.2</v>
      </c>
      <c r="V9563" s="9">
        <v>-75.59580000000004</v>
      </c>
    </row>
    <row r="9564" spans="1:22" ht="14.25" customHeight="1" x14ac:dyDescent="0.3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6">
        <v>224.93700000000004</v>
      </c>
      <c r="T9564" s="1">
        <v>3</v>
      </c>
      <c r="U9564" s="1">
        <v>0.7</v>
      </c>
      <c r="V9564" s="9">
        <v>-164.9538</v>
      </c>
    </row>
    <row r="9565" spans="1:22" ht="14.25" customHeight="1" x14ac:dyDescent="0.3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6">
        <v>6</v>
      </c>
      <c r="T9565" s="1">
        <v>2</v>
      </c>
      <c r="U9565" s="1">
        <v>0.2</v>
      </c>
      <c r="V9565" s="9">
        <v>2.0999999999999996</v>
      </c>
    </row>
    <row r="9566" spans="1:22" ht="14.25" customHeight="1" x14ac:dyDescent="0.3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6">
        <v>11.76</v>
      </c>
      <c r="T9566" s="1">
        <v>2</v>
      </c>
      <c r="U9566" s="1">
        <v>0</v>
      </c>
      <c r="V9566" s="9">
        <v>5.7623999999999995</v>
      </c>
    </row>
    <row r="9567" spans="1:22" ht="14.25" customHeight="1" x14ac:dyDescent="0.3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6">
        <v>1125.4879999999998</v>
      </c>
      <c r="T9567" s="1">
        <v>7</v>
      </c>
      <c r="U9567" s="1">
        <v>0.2</v>
      </c>
      <c r="V9567" s="9">
        <v>98.480200000000082</v>
      </c>
    </row>
    <row r="9568" spans="1:22" ht="14.25" customHeight="1" x14ac:dyDescent="0.3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6">
        <v>12.645000000000001</v>
      </c>
      <c r="T9568" s="1">
        <v>5</v>
      </c>
      <c r="U9568" s="1">
        <v>0.7</v>
      </c>
      <c r="V9568" s="9">
        <v>-10.116</v>
      </c>
    </row>
    <row r="9569" spans="1:22" ht="14.25" customHeight="1" x14ac:dyDescent="0.3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6">
        <v>4.032</v>
      </c>
      <c r="T9569" s="1">
        <v>2</v>
      </c>
      <c r="U9569" s="1">
        <v>0.2</v>
      </c>
      <c r="V9569" s="9">
        <v>1.0584000000000002</v>
      </c>
    </row>
    <row r="9570" spans="1:22" ht="14.25" customHeight="1" x14ac:dyDescent="0.3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6">
        <v>79.959999999999994</v>
      </c>
      <c r="T9570" s="1">
        <v>4</v>
      </c>
      <c r="U9570" s="1">
        <v>0</v>
      </c>
      <c r="V9570" s="9">
        <v>22.388800000000003</v>
      </c>
    </row>
    <row r="9571" spans="1:22" ht="14.25" customHeight="1" x14ac:dyDescent="0.3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6">
        <v>6.732000000000002</v>
      </c>
      <c r="T9571" s="1">
        <v>6</v>
      </c>
      <c r="U9571" s="1">
        <v>0.7</v>
      </c>
      <c r="V9571" s="9">
        <v>-4.4879999999999978</v>
      </c>
    </row>
    <row r="9572" spans="1:22" ht="14.25" customHeight="1" x14ac:dyDescent="0.3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6">
        <v>33.568000000000005</v>
      </c>
      <c r="T9572" s="1">
        <v>2</v>
      </c>
      <c r="U9572" s="1">
        <v>0.2</v>
      </c>
      <c r="V9572" s="9">
        <v>1.6783999999999981</v>
      </c>
    </row>
    <row r="9573" spans="1:22" ht="14.25" customHeight="1" x14ac:dyDescent="0.3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6">
        <v>15.840000000000002</v>
      </c>
      <c r="T9573" s="1">
        <v>2</v>
      </c>
      <c r="U9573" s="1">
        <v>0.2</v>
      </c>
      <c r="V9573" s="9">
        <v>5.5439999999999987</v>
      </c>
    </row>
    <row r="9574" spans="1:22" ht="14.25" customHeight="1" x14ac:dyDescent="0.3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6">
        <v>24.424000000000003</v>
      </c>
      <c r="T9574" s="1">
        <v>1</v>
      </c>
      <c r="U9574" s="1">
        <v>0.2</v>
      </c>
      <c r="V9574" s="9">
        <v>7.9378000000000002</v>
      </c>
    </row>
    <row r="9575" spans="1:22" ht="14.25" customHeight="1" x14ac:dyDescent="0.3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6">
        <v>17.12</v>
      </c>
      <c r="T9575" s="1">
        <v>5</v>
      </c>
      <c r="U9575" s="1">
        <v>0.2</v>
      </c>
      <c r="V9575" s="9">
        <v>1.9259999999999975</v>
      </c>
    </row>
    <row r="9576" spans="1:22" ht="14.25" customHeight="1" x14ac:dyDescent="0.3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6">
        <v>31.56</v>
      </c>
      <c r="T9576" s="1">
        <v>3</v>
      </c>
      <c r="U9576" s="1">
        <v>0</v>
      </c>
      <c r="V9576" s="9">
        <v>10.4148</v>
      </c>
    </row>
    <row r="9577" spans="1:22" ht="14.25" customHeight="1" x14ac:dyDescent="0.3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6">
        <v>105.68599999999999</v>
      </c>
      <c r="T9577" s="1">
        <v>1</v>
      </c>
      <c r="U9577" s="1">
        <v>0.3</v>
      </c>
      <c r="V9577" s="9">
        <v>-28.686199999999999</v>
      </c>
    </row>
    <row r="9578" spans="1:22" ht="14.25" customHeight="1" x14ac:dyDescent="0.3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6">
        <v>399.53999999999996</v>
      </c>
      <c r="T9578" s="1">
        <v>2</v>
      </c>
      <c r="U9578" s="1">
        <v>0.4</v>
      </c>
      <c r="V9578" s="9">
        <v>-79.908000000000015</v>
      </c>
    </row>
    <row r="9579" spans="1:22" ht="14.25" customHeight="1" x14ac:dyDescent="0.3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6">
        <v>104.93</v>
      </c>
      <c r="T9579" s="1">
        <v>5</v>
      </c>
      <c r="U9579" s="1">
        <v>0.3</v>
      </c>
      <c r="V9579" s="9">
        <v>-4.4969999999999999</v>
      </c>
    </row>
    <row r="9580" spans="1:22" ht="14.25" customHeight="1" x14ac:dyDescent="0.3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6">
        <v>1079.8499999999999</v>
      </c>
      <c r="T9580" s="1">
        <v>3</v>
      </c>
      <c r="U9580" s="1">
        <v>0</v>
      </c>
      <c r="V9580" s="9">
        <v>323.95499999999993</v>
      </c>
    </row>
    <row r="9581" spans="1:22" ht="14.25" customHeight="1" x14ac:dyDescent="0.3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6">
        <v>70.98</v>
      </c>
      <c r="T9581" s="1">
        <v>1</v>
      </c>
      <c r="U9581" s="1">
        <v>0</v>
      </c>
      <c r="V9581" s="9">
        <v>3.5489999999999924</v>
      </c>
    </row>
    <row r="9582" spans="1:22" ht="14.25" customHeight="1" x14ac:dyDescent="0.3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6">
        <v>29.950000000000003</v>
      </c>
      <c r="T9582" s="1">
        <v>5</v>
      </c>
      <c r="U9582" s="1">
        <v>0</v>
      </c>
      <c r="V9582" s="9">
        <v>8.6854999999999993</v>
      </c>
    </row>
    <row r="9583" spans="1:22" ht="14.25" customHeight="1" x14ac:dyDescent="0.3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6">
        <v>589.41</v>
      </c>
      <c r="T9583" s="1">
        <v>5</v>
      </c>
      <c r="U9583" s="1">
        <v>0.1</v>
      </c>
      <c r="V9583" s="9">
        <v>-6.5490000000000492</v>
      </c>
    </row>
    <row r="9584" spans="1:22" ht="14.25" customHeight="1" x14ac:dyDescent="0.3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6">
        <v>9.6479999999999997</v>
      </c>
      <c r="T9584" s="1">
        <v>6</v>
      </c>
      <c r="U9584" s="1">
        <v>0.2</v>
      </c>
      <c r="V9584" s="9">
        <v>3.4973999999999998</v>
      </c>
    </row>
    <row r="9585" spans="1:22" ht="14.25" customHeight="1" x14ac:dyDescent="0.3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6">
        <v>400.78400000000005</v>
      </c>
      <c r="T9585" s="1">
        <v>1</v>
      </c>
      <c r="U9585" s="1">
        <v>0.2</v>
      </c>
      <c r="V9585" s="9">
        <v>-5.0098000000000269</v>
      </c>
    </row>
    <row r="9586" spans="1:22" ht="14.25" customHeight="1" x14ac:dyDescent="0.3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6">
        <v>53.72</v>
      </c>
      <c r="T9586" s="1">
        <v>4</v>
      </c>
      <c r="U9586" s="1">
        <v>0</v>
      </c>
      <c r="V9586" s="9">
        <v>13.967199999999998</v>
      </c>
    </row>
    <row r="9587" spans="1:22" ht="14.25" customHeight="1" x14ac:dyDescent="0.3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6">
        <v>31.007999999999999</v>
      </c>
      <c r="T9587" s="1">
        <v>1</v>
      </c>
      <c r="U9587" s="1">
        <v>0.2</v>
      </c>
      <c r="V9587" s="9">
        <v>11.240400000000001</v>
      </c>
    </row>
    <row r="9588" spans="1:22" ht="14.25" customHeight="1" x14ac:dyDescent="0.3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6">
        <v>61.120000000000005</v>
      </c>
      <c r="T9588" s="1">
        <v>5</v>
      </c>
      <c r="U9588" s="1">
        <v>0.2</v>
      </c>
      <c r="V9588" s="9">
        <v>22.155999999999999</v>
      </c>
    </row>
    <row r="9589" spans="1:22" ht="14.25" customHeight="1" x14ac:dyDescent="0.3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6">
        <v>195.136</v>
      </c>
      <c r="T9589" s="1">
        <v>4</v>
      </c>
      <c r="U9589" s="1">
        <v>0.2</v>
      </c>
      <c r="V9589" s="9">
        <v>-43.9056</v>
      </c>
    </row>
    <row r="9590" spans="1:22" ht="14.25" customHeight="1" x14ac:dyDescent="0.3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6">
        <v>121.536</v>
      </c>
      <c r="T9590" s="1">
        <v>4</v>
      </c>
      <c r="U9590" s="1">
        <v>0.2</v>
      </c>
      <c r="V9590" s="9">
        <v>15.191999999999979</v>
      </c>
    </row>
    <row r="9591" spans="1:22" ht="14.25" customHeight="1" x14ac:dyDescent="0.3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6">
        <v>17.472000000000001</v>
      </c>
      <c r="T9591" s="1">
        <v>3</v>
      </c>
      <c r="U9591" s="1">
        <v>0.2</v>
      </c>
      <c r="V9591" s="9">
        <v>5.6783999999999981</v>
      </c>
    </row>
    <row r="9592" spans="1:22" ht="14.25" customHeight="1" x14ac:dyDescent="0.3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6">
        <v>104.57999999999998</v>
      </c>
      <c r="T9592" s="1">
        <v>9</v>
      </c>
      <c r="U9592" s="1">
        <v>0.8</v>
      </c>
      <c r="V9592" s="9">
        <v>-172.55700000000007</v>
      </c>
    </row>
    <row r="9593" spans="1:22" ht="14.25" customHeight="1" x14ac:dyDescent="0.3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6">
        <v>24.700000000000003</v>
      </c>
      <c r="T9593" s="1">
        <v>5</v>
      </c>
      <c r="U9593" s="1">
        <v>0.6</v>
      </c>
      <c r="V9593" s="9">
        <v>-9.8799999999999955</v>
      </c>
    </row>
    <row r="9594" spans="1:22" ht="14.25" customHeight="1" x14ac:dyDescent="0.3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6">
        <v>302.72000000000003</v>
      </c>
      <c r="T9594" s="1">
        <v>5</v>
      </c>
      <c r="U9594" s="1">
        <v>0.6</v>
      </c>
      <c r="V9594" s="9">
        <v>-378.40000000000009</v>
      </c>
    </row>
    <row r="9595" spans="1:22" ht="14.25" customHeight="1" x14ac:dyDescent="0.3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6">
        <v>8.56</v>
      </c>
      <c r="T9595" s="1">
        <v>2</v>
      </c>
      <c r="U9595" s="1">
        <v>0</v>
      </c>
      <c r="V9595" s="9">
        <v>3.8519999999999994</v>
      </c>
    </row>
    <row r="9596" spans="1:22" ht="14.25" customHeight="1" x14ac:dyDescent="0.3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6">
        <v>11.56</v>
      </c>
      <c r="T9596" s="1">
        <v>2</v>
      </c>
      <c r="U9596" s="1">
        <v>0</v>
      </c>
      <c r="V9596" s="9">
        <v>5.6644000000000005</v>
      </c>
    </row>
    <row r="9597" spans="1:22" ht="14.25" customHeight="1" x14ac:dyDescent="0.3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6">
        <v>25.86</v>
      </c>
      <c r="T9597" s="1">
        <v>3</v>
      </c>
      <c r="U9597" s="1">
        <v>0</v>
      </c>
      <c r="V9597" s="9">
        <v>6.7236000000000002</v>
      </c>
    </row>
    <row r="9598" spans="1:22" ht="14.25" customHeight="1" x14ac:dyDescent="0.3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6">
        <v>276.78400000000005</v>
      </c>
      <c r="T9598" s="1">
        <v>2</v>
      </c>
      <c r="U9598" s="1">
        <v>0.2</v>
      </c>
      <c r="V9598" s="9">
        <v>89.954799999999992</v>
      </c>
    </row>
    <row r="9599" spans="1:22" ht="14.25" customHeight="1" x14ac:dyDescent="0.3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6">
        <v>110.352</v>
      </c>
      <c r="T9599" s="1">
        <v>3</v>
      </c>
      <c r="U9599" s="1">
        <v>0.2</v>
      </c>
      <c r="V9599" s="9">
        <v>8.2763999999999953</v>
      </c>
    </row>
    <row r="9600" spans="1:22" ht="14.25" customHeight="1" x14ac:dyDescent="0.3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6">
        <v>60.84</v>
      </c>
      <c r="T9600" s="1">
        <v>3</v>
      </c>
      <c r="U9600" s="1">
        <v>0</v>
      </c>
      <c r="V9600" s="9">
        <v>19.468799999999998</v>
      </c>
    </row>
    <row r="9601" spans="1:22" ht="14.25" customHeight="1" x14ac:dyDescent="0.3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6">
        <v>35.207999999999998</v>
      </c>
      <c r="T9601" s="1">
        <v>1</v>
      </c>
      <c r="U9601" s="1">
        <v>0.2</v>
      </c>
      <c r="V9601" s="9">
        <v>2.6405999999999992</v>
      </c>
    </row>
    <row r="9602" spans="1:22" ht="14.25" customHeight="1" x14ac:dyDescent="0.3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6">
        <v>41.472000000000008</v>
      </c>
      <c r="T9602" s="1">
        <v>8</v>
      </c>
      <c r="U9602" s="1">
        <v>0.2</v>
      </c>
      <c r="V9602" s="9">
        <v>14.5152</v>
      </c>
    </row>
    <row r="9603" spans="1:22" ht="14.25" customHeight="1" x14ac:dyDescent="0.3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6">
        <v>239.5</v>
      </c>
      <c r="T9603" s="1">
        <v>5</v>
      </c>
      <c r="U9603" s="1">
        <v>0</v>
      </c>
      <c r="V9603" s="9">
        <v>114.95999999999998</v>
      </c>
    </row>
    <row r="9604" spans="1:22" ht="14.25" customHeight="1" x14ac:dyDescent="0.3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6">
        <v>34.200000000000003</v>
      </c>
      <c r="T9604" s="1">
        <v>5</v>
      </c>
      <c r="U9604" s="1">
        <v>0</v>
      </c>
      <c r="V9604" s="9">
        <v>9.234</v>
      </c>
    </row>
    <row r="9605" spans="1:22" ht="14.25" customHeight="1" x14ac:dyDescent="0.3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6">
        <v>376.86599999999999</v>
      </c>
      <c r="T9605" s="1">
        <v>3</v>
      </c>
      <c r="U9605" s="1">
        <v>0.4</v>
      </c>
      <c r="V9605" s="9">
        <v>-213.55740000000006</v>
      </c>
    </row>
    <row r="9606" spans="1:22" ht="14.25" customHeight="1" x14ac:dyDescent="0.3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6">
        <v>197.72</v>
      </c>
      <c r="T9606" s="1">
        <v>4</v>
      </c>
      <c r="U9606" s="1">
        <v>0</v>
      </c>
      <c r="V9606" s="9">
        <v>55.36160000000001</v>
      </c>
    </row>
    <row r="9607" spans="1:22" ht="14.25" customHeight="1" x14ac:dyDescent="0.3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6">
        <v>70.720000000000013</v>
      </c>
      <c r="T9607" s="1">
        <v>4</v>
      </c>
      <c r="U9607" s="1">
        <v>0.2</v>
      </c>
      <c r="V9607" s="9">
        <v>-6.1879999999999988</v>
      </c>
    </row>
    <row r="9608" spans="1:22" ht="14.25" customHeight="1" x14ac:dyDescent="0.3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6">
        <v>194.35200000000003</v>
      </c>
      <c r="T9608" s="1">
        <v>3</v>
      </c>
      <c r="U9608" s="1">
        <v>0.2</v>
      </c>
      <c r="V9608" s="9">
        <v>-43.729199999999992</v>
      </c>
    </row>
    <row r="9609" spans="1:22" ht="14.25" customHeight="1" x14ac:dyDescent="0.3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6">
        <v>21.6</v>
      </c>
      <c r="T9609" s="1">
        <v>6</v>
      </c>
      <c r="U9609" s="1">
        <v>0</v>
      </c>
      <c r="V9609" s="9">
        <v>9.9359999999999999</v>
      </c>
    </row>
    <row r="9610" spans="1:22" ht="14.25" customHeight="1" x14ac:dyDescent="0.3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6">
        <v>11.07</v>
      </c>
      <c r="T9610" s="1">
        <v>3</v>
      </c>
      <c r="U9610" s="1">
        <v>0</v>
      </c>
      <c r="V9610" s="9">
        <v>5.2028999999999996</v>
      </c>
    </row>
    <row r="9611" spans="1:22" ht="14.25" customHeight="1" x14ac:dyDescent="0.3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6">
        <v>282.83999999999997</v>
      </c>
      <c r="T9611" s="1">
        <v>4</v>
      </c>
      <c r="U9611" s="1">
        <v>0</v>
      </c>
      <c r="V9611" s="9">
        <v>19.798799999999972</v>
      </c>
    </row>
    <row r="9612" spans="1:22" ht="14.25" customHeight="1" x14ac:dyDescent="0.3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6">
        <v>27.72</v>
      </c>
      <c r="T9612" s="1">
        <v>9</v>
      </c>
      <c r="U9612" s="1">
        <v>0</v>
      </c>
      <c r="V9612" s="9">
        <v>13.3056</v>
      </c>
    </row>
    <row r="9613" spans="1:22" ht="14.25" customHeight="1" x14ac:dyDescent="0.3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6">
        <v>11.68</v>
      </c>
      <c r="T9613" s="1">
        <v>4</v>
      </c>
      <c r="U9613" s="1">
        <v>0</v>
      </c>
      <c r="V9613" s="9">
        <v>5.2559999999999993</v>
      </c>
    </row>
    <row r="9614" spans="1:22" ht="14.25" customHeight="1" x14ac:dyDescent="0.3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6">
        <v>239.98400000000004</v>
      </c>
      <c r="T9614" s="1">
        <v>2</v>
      </c>
      <c r="U9614" s="1">
        <v>0.2</v>
      </c>
      <c r="V9614" s="9">
        <v>23.998400000000004</v>
      </c>
    </row>
    <row r="9615" spans="1:22" ht="14.25" customHeight="1" x14ac:dyDescent="0.3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6">
        <v>22.98</v>
      </c>
      <c r="T9615" s="1">
        <v>1</v>
      </c>
      <c r="U9615" s="1">
        <v>0</v>
      </c>
      <c r="V9615" s="9">
        <v>6.8939999999999984</v>
      </c>
    </row>
    <row r="9616" spans="1:22" ht="14.25" customHeight="1" x14ac:dyDescent="0.3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6">
        <v>102.13</v>
      </c>
      <c r="T9616" s="1">
        <v>7</v>
      </c>
      <c r="U9616" s="1">
        <v>0</v>
      </c>
      <c r="V9616" s="9">
        <v>15.319499999999996</v>
      </c>
    </row>
    <row r="9617" spans="1:22" ht="14.25" customHeight="1" x14ac:dyDescent="0.3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6">
        <v>2033.5840000000001</v>
      </c>
      <c r="T9617" s="1">
        <v>2</v>
      </c>
      <c r="U9617" s="1">
        <v>0.2</v>
      </c>
      <c r="V9617" s="9">
        <v>762.59400000000005</v>
      </c>
    </row>
    <row r="9618" spans="1:22" ht="14.25" customHeight="1" x14ac:dyDescent="0.3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6">
        <v>5.76</v>
      </c>
      <c r="T9618" s="1">
        <v>2</v>
      </c>
      <c r="U9618" s="1">
        <v>0</v>
      </c>
      <c r="V9618" s="9">
        <v>1.6703999999999999</v>
      </c>
    </row>
    <row r="9619" spans="1:22" ht="14.25" customHeight="1" x14ac:dyDescent="0.3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6">
        <v>899.98199999999997</v>
      </c>
      <c r="T9619" s="1">
        <v>3</v>
      </c>
      <c r="U9619" s="1">
        <v>0.4</v>
      </c>
      <c r="V9619" s="9">
        <v>74.998499999999922</v>
      </c>
    </row>
    <row r="9620" spans="1:22" ht="14.25" customHeight="1" x14ac:dyDescent="0.3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6">
        <v>86.352000000000004</v>
      </c>
      <c r="T9620" s="1">
        <v>3</v>
      </c>
      <c r="U9620" s="1">
        <v>0.2</v>
      </c>
      <c r="V9620" s="9">
        <v>5.3969999999999914</v>
      </c>
    </row>
    <row r="9621" spans="1:22" ht="14.25" customHeight="1" x14ac:dyDescent="0.3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6">
        <v>139.96000000000004</v>
      </c>
      <c r="T9621" s="1">
        <v>5</v>
      </c>
      <c r="U9621" s="1">
        <v>0.2</v>
      </c>
      <c r="V9621" s="9">
        <v>-1.7495000000000118</v>
      </c>
    </row>
    <row r="9622" spans="1:22" ht="14.25" customHeight="1" x14ac:dyDescent="0.3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6">
        <v>16.704000000000001</v>
      </c>
      <c r="T9622" s="1">
        <v>6</v>
      </c>
      <c r="U9622" s="1">
        <v>0.2</v>
      </c>
      <c r="V9622" s="9">
        <v>1.2527999999999988</v>
      </c>
    </row>
    <row r="9623" spans="1:22" ht="14.25" customHeight="1" x14ac:dyDescent="0.3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6">
        <v>3.1520000000000001</v>
      </c>
      <c r="T9623" s="1">
        <v>2</v>
      </c>
      <c r="U9623" s="1">
        <v>0.2</v>
      </c>
      <c r="V9623" s="9">
        <v>0.47279999999999966</v>
      </c>
    </row>
    <row r="9624" spans="1:22" ht="14.25" customHeight="1" x14ac:dyDescent="0.3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6">
        <v>32.896000000000001</v>
      </c>
      <c r="T9624" s="1">
        <v>4</v>
      </c>
      <c r="U9624" s="1">
        <v>0.2</v>
      </c>
      <c r="V9624" s="9">
        <v>11.102399999999996</v>
      </c>
    </row>
    <row r="9625" spans="1:22" ht="14.25" customHeight="1" x14ac:dyDescent="0.3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6">
        <v>21.391999999999992</v>
      </c>
      <c r="T9625" s="1">
        <v>2</v>
      </c>
      <c r="U9625" s="1">
        <v>0.8</v>
      </c>
      <c r="V9625" s="9">
        <v>-54.549600000000012</v>
      </c>
    </row>
    <row r="9626" spans="1:22" ht="14.25" customHeight="1" x14ac:dyDescent="0.3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6">
        <v>307.31400000000002</v>
      </c>
      <c r="T9626" s="1">
        <v>3</v>
      </c>
      <c r="U9626" s="1">
        <v>0.3</v>
      </c>
      <c r="V9626" s="9">
        <v>-39.511800000000036</v>
      </c>
    </row>
    <row r="9627" spans="1:22" ht="14.25" customHeight="1" x14ac:dyDescent="0.3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6">
        <v>409.99919999999997</v>
      </c>
      <c r="T9627" s="1">
        <v>3</v>
      </c>
      <c r="U9627" s="1">
        <v>0.32</v>
      </c>
      <c r="V9627" s="9">
        <v>-96.470399999999955</v>
      </c>
    </row>
    <row r="9628" spans="1:22" ht="14.25" customHeight="1" x14ac:dyDescent="0.3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6">
        <v>9.2480000000000011</v>
      </c>
      <c r="T9628" s="1">
        <v>2</v>
      </c>
      <c r="U9628" s="1">
        <v>0.2</v>
      </c>
      <c r="V9628" s="9">
        <v>3.3524000000000003</v>
      </c>
    </row>
    <row r="9629" spans="1:22" ht="14.25" customHeight="1" x14ac:dyDescent="0.3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6">
        <v>14.669999999999998</v>
      </c>
      <c r="T9629" s="1">
        <v>3</v>
      </c>
      <c r="U9629" s="1">
        <v>0</v>
      </c>
      <c r="V9629" s="9">
        <v>6.7481999999999989</v>
      </c>
    </row>
    <row r="9630" spans="1:22" ht="14.25" customHeight="1" x14ac:dyDescent="0.3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6">
        <v>37.408000000000001</v>
      </c>
      <c r="T9630" s="1">
        <v>7</v>
      </c>
      <c r="U9630" s="1">
        <v>0.2</v>
      </c>
      <c r="V9630" s="9">
        <v>13.0928</v>
      </c>
    </row>
    <row r="9631" spans="1:22" ht="14.25" customHeight="1" x14ac:dyDescent="0.3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6">
        <v>3.4380000000000006</v>
      </c>
      <c r="T9631" s="1">
        <v>2</v>
      </c>
      <c r="U9631" s="1">
        <v>0.7</v>
      </c>
      <c r="V9631" s="9">
        <v>-2.5212000000000003</v>
      </c>
    </row>
    <row r="9632" spans="1:22" ht="14.25" customHeight="1" x14ac:dyDescent="0.3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6">
        <v>7.1519999999999992</v>
      </c>
      <c r="T9632" s="1">
        <v>3</v>
      </c>
      <c r="U9632" s="1">
        <v>0.2</v>
      </c>
      <c r="V9632" s="9">
        <v>2.3243999999999994</v>
      </c>
    </row>
    <row r="9633" spans="1:22" ht="14.25" customHeight="1" x14ac:dyDescent="0.3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6">
        <v>179.7</v>
      </c>
      <c r="T9633" s="1">
        <v>6</v>
      </c>
      <c r="U9633" s="1">
        <v>0</v>
      </c>
      <c r="V9633" s="9">
        <v>88.052999999999997</v>
      </c>
    </row>
    <row r="9634" spans="1:22" ht="14.25" customHeight="1" x14ac:dyDescent="0.3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6">
        <v>90.64</v>
      </c>
      <c r="T9634" s="1">
        <v>8</v>
      </c>
      <c r="U9634" s="1">
        <v>0</v>
      </c>
      <c r="V9634" s="9">
        <v>38.975200000000008</v>
      </c>
    </row>
    <row r="9635" spans="1:22" ht="14.25" customHeight="1" x14ac:dyDescent="0.3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6">
        <v>177</v>
      </c>
      <c r="T9635" s="1">
        <v>3</v>
      </c>
      <c r="U9635" s="1">
        <v>0</v>
      </c>
      <c r="V9635" s="9">
        <v>30.089999999999982</v>
      </c>
    </row>
    <row r="9636" spans="1:22" ht="14.25" customHeight="1" x14ac:dyDescent="0.3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6">
        <v>79.45</v>
      </c>
      <c r="T9636" s="1">
        <v>7</v>
      </c>
      <c r="U9636" s="1">
        <v>0</v>
      </c>
      <c r="V9636" s="9">
        <v>22.246000000000006</v>
      </c>
    </row>
    <row r="9637" spans="1:22" ht="14.25" customHeight="1" x14ac:dyDescent="0.3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6">
        <v>1628.82</v>
      </c>
      <c r="T9637" s="1">
        <v>9</v>
      </c>
      <c r="U9637" s="1">
        <v>0</v>
      </c>
      <c r="V9637" s="9">
        <v>260.61120000000017</v>
      </c>
    </row>
    <row r="9638" spans="1:22" ht="14.25" customHeight="1" x14ac:dyDescent="0.3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6">
        <v>137.54</v>
      </c>
      <c r="T9638" s="1">
        <v>2</v>
      </c>
      <c r="U9638" s="1">
        <v>0</v>
      </c>
      <c r="V9638" s="9">
        <v>55.016000000000005</v>
      </c>
    </row>
    <row r="9639" spans="1:22" ht="14.25" customHeight="1" x14ac:dyDescent="0.3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6">
        <v>730.2</v>
      </c>
      <c r="T9639" s="1">
        <v>4</v>
      </c>
      <c r="U9639" s="1">
        <v>0</v>
      </c>
      <c r="V9639" s="9">
        <v>94.926000000000045</v>
      </c>
    </row>
    <row r="9640" spans="1:22" ht="14.25" customHeight="1" x14ac:dyDescent="0.3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6">
        <v>11.56</v>
      </c>
      <c r="T9640" s="1">
        <v>2</v>
      </c>
      <c r="U9640" s="1">
        <v>0</v>
      </c>
      <c r="V9640" s="9">
        <v>5.6644000000000005</v>
      </c>
    </row>
    <row r="9641" spans="1:22" ht="14.25" customHeight="1" x14ac:dyDescent="0.3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6">
        <v>4297.6440000000002</v>
      </c>
      <c r="T9641" s="1">
        <v>13</v>
      </c>
      <c r="U9641" s="1">
        <v>0.4</v>
      </c>
      <c r="V9641" s="9">
        <v>-1862.3124000000003</v>
      </c>
    </row>
    <row r="9642" spans="1:22" ht="14.25" customHeight="1" x14ac:dyDescent="0.3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6">
        <v>20.65</v>
      </c>
      <c r="T9642" s="1">
        <v>5</v>
      </c>
      <c r="U9642" s="1">
        <v>0</v>
      </c>
      <c r="V9642" s="9">
        <v>9.4989999999999988</v>
      </c>
    </row>
    <row r="9643" spans="1:22" ht="14.25" customHeight="1" x14ac:dyDescent="0.3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6">
        <v>204.89999999999998</v>
      </c>
      <c r="T9643" s="1">
        <v>5</v>
      </c>
      <c r="U9643" s="1">
        <v>0</v>
      </c>
      <c r="V9643" s="9">
        <v>0</v>
      </c>
    </row>
    <row r="9644" spans="1:22" ht="14.25" customHeight="1" x14ac:dyDescent="0.3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6">
        <v>436.70400000000006</v>
      </c>
      <c r="T9644" s="1">
        <v>6</v>
      </c>
      <c r="U9644" s="1">
        <v>0.2</v>
      </c>
      <c r="V9644" s="9">
        <v>21.835199999999986</v>
      </c>
    </row>
    <row r="9645" spans="1:22" ht="14.25" customHeight="1" x14ac:dyDescent="0.3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6">
        <v>481.56800000000004</v>
      </c>
      <c r="T9645" s="1">
        <v>2</v>
      </c>
      <c r="U9645" s="1">
        <v>0.2</v>
      </c>
      <c r="V9645" s="9">
        <v>54.17639999999993</v>
      </c>
    </row>
    <row r="9646" spans="1:22" ht="14.25" customHeight="1" x14ac:dyDescent="0.3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6">
        <v>89.544000000000011</v>
      </c>
      <c r="T9646" s="1">
        <v>7</v>
      </c>
      <c r="U9646" s="1">
        <v>0.2</v>
      </c>
      <c r="V9646" s="9">
        <v>12.312299999999993</v>
      </c>
    </row>
    <row r="9647" spans="1:22" ht="14.25" customHeight="1" x14ac:dyDescent="0.3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6">
        <v>35.167999999999999</v>
      </c>
      <c r="T9647" s="1">
        <v>2</v>
      </c>
      <c r="U9647" s="1">
        <v>0.2</v>
      </c>
      <c r="V9647" s="9">
        <v>-8.3524000000000012</v>
      </c>
    </row>
    <row r="9648" spans="1:22" ht="14.25" customHeight="1" x14ac:dyDescent="0.3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6">
        <v>72.588000000000008</v>
      </c>
      <c r="T9648" s="1">
        <v>2</v>
      </c>
      <c r="U9648" s="1">
        <v>0.7</v>
      </c>
      <c r="V9648" s="9">
        <v>-48.391999999999982</v>
      </c>
    </row>
    <row r="9649" spans="1:22" ht="14.25" customHeight="1" x14ac:dyDescent="0.3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6">
        <v>221.16</v>
      </c>
      <c r="T9649" s="1">
        <v>4</v>
      </c>
      <c r="U9649" s="1">
        <v>0</v>
      </c>
      <c r="V9649" s="9">
        <v>57.501599999999996</v>
      </c>
    </row>
    <row r="9650" spans="1:22" ht="14.25" customHeight="1" x14ac:dyDescent="0.3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6">
        <v>281.96999999999997</v>
      </c>
      <c r="T9650" s="1">
        <v>3</v>
      </c>
      <c r="U9650" s="1">
        <v>0</v>
      </c>
      <c r="V9650" s="9">
        <v>78.951599999999999</v>
      </c>
    </row>
    <row r="9651" spans="1:22" ht="14.25" customHeight="1" x14ac:dyDescent="0.3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6">
        <v>3406.6640000000002</v>
      </c>
      <c r="T9651" s="1">
        <v>8</v>
      </c>
      <c r="U9651" s="1">
        <v>0.15</v>
      </c>
      <c r="V9651" s="9">
        <v>160.31359999999984</v>
      </c>
    </row>
    <row r="9652" spans="1:22" ht="14.25" customHeight="1" x14ac:dyDescent="0.3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6">
        <v>37.17</v>
      </c>
      <c r="T9652" s="1">
        <v>9</v>
      </c>
      <c r="U9652" s="1">
        <v>0</v>
      </c>
      <c r="V9652" s="9">
        <v>10.4076</v>
      </c>
    </row>
    <row r="9653" spans="1:22" ht="14.25" customHeight="1" x14ac:dyDescent="0.3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6">
        <v>64.959999999999994</v>
      </c>
      <c r="T9653" s="1">
        <v>2</v>
      </c>
      <c r="U9653" s="1">
        <v>0</v>
      </c>
      <c r="V9653" s="9">
        <v>19.487999999999992</v>
      </c>
    </row>
    <row r="9654" spans="1:22" ht="14.25" customHeight="1" x14ac:dyDescent="0.3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6">
        <v>595.38</v>
      </c>
      <c r="T9654" s="1">
        <v>6</v>
      </c>
      <c r="U9654" s="1">
        <v>0</v>
      </c>
      <c r="V9654" s="9">
        <v>297.69</v>
      </c>
    </row>
    <row r="9655" spans="1:22" ht="14.25" customHeight="1" x14ac:dyDescent="0.3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6">
        <v>95.984000000000009</v>
      </c>
      <c r="T9655" s="1">
        <v>2</v>
      </c>
      <c r="U9655" s="1">
        <v>0.2</v>
      </c>
      <c r="V9655" s="9">
        <v>11.997999999999998</v>
      </c>
    </row>
    <row r="9656" spans="1:22" ht="14.25" customHeight="1" x14ac:dyDescent="0.3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6">
        <v>4.9380000000000006</v>
      </c>
      <c r="T9656" s="1">
        <v>2</v>
      </c>
      <c r="U9656" s="1">
        <v>0.7</v>
      </c>
      <c r="V9656" s="9">
        <v>-3.6212</v>
      </c>
    </row>
    <row r="9657" spans="1:22" ht="14.25" customHeight="1" x14ac:dyDescent="0.3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6">
        <v>97.44</v>
      </c>
      <c r="T9657" s="1">
        <v>3</v>
      </c>
      <c r="U9657" s="1">
        <v>0</v>
      </c>
      <c r="V9657" s="9">
        <v>35.078399999999995</v>
      </c>
    </row>
    <row r="9658" spans="1:22" ht="14.25" customHeight="1" x14ac:dyDescent="0.3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6">
        <v>3.9840000000000004</v>
      </c>
      <c r="T9658" s="1">
        <v>1</v>
      </c>
      <c r="U9658" s="1">
        <v>0.2</v>
      </c>
      <c r="V9658" s="9">
        <v>1.3944000000000001</v>
      </c>
    </row>
    <row r="9659" spans="1:22" ht="14.25" customHeight="1" x14ac:dyDescent="0.3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6">
        <v>13.04</v>
      </c>
      <c r="T9659" s="1">
        <v>4</v>
      </c>
      <c r="U9659" s="1">
        <v>0</v>
      </c>
      <c r="V9659" s="9">
        <v>5.7376000000000005</v>
      </c>
    </row>
    <row r="9660" spans="1:22" ht="14.25" customHeight="1" x14ac:dyDescent="0.3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6">
        <v>579.52800000000002</v>
      </c>
      <c r="T9660" s="1">
        <v>4</v>
      </c>
      <c r="U9660" s="1">
        <v>0.1</v>
      </c>
      <c r="V9660" s="9">
        <v>83.709599999999966</v>
      </c>
    </row>
    <row r="9661" spans="1:22" ht="14.25" customHeight="1" x14ac:dyDescent="0.3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6">
        <v>18.75</v>
      </c>
      <c r="T9661" s="1">
        <v>5</v>
      </c>
      <c r="U9661" s="1">
        <v>0</v>
      </c>
      <c r="V9661" s="9">
        <v>9</v>
      </c>
    </row>
    <row r="9662" spans="1:22" ht="14.25" customHeight="1" x14ac:dyDescent="0.3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6">
        <v>3023.9280000000003</v>
      </c>
      <c r="T9662" s="1">
        <v>9</v>
      </c>
      <c r="U9662" s="1">
        <v>0.2</v>
      </c>
      <c r="V9662" s="9">
        <v>226.79460000000006</v>
      </c>
    </row>
    <row r="9663" spans="1:22" ht="14.25" customHeight="1" x14ac:dyDescent="0.3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6">
        <v>26.96</v>
      </c>
      <c r="T9663" s="1">
        <v>2</v>
      </c>
      <c r="U9663" s="1">
        <v>0</v>
      </c>
      <c r="V9663" s="9">
        <v>3.7744</v>
      </c>
    </row>
    <row r="9664" spans="1:22" ht="14.25" customHeight="1" x14ac:dyDescent="0.3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6">
        <v>477.6</v>
      </c>
      <c r="T9664" s="1">
        <v>3</v>
      </c>
      <c r="U9664" s="1">
        <v>0.2</v>
      </c>
      <c r="V9664" s="9">
        <v>161.19000000000003</v>
      </c>
    </row>
    <row r="9665" spans="1:22" ht="14.25" customHeight="1" x14ac:dyDescent="0.3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6">
        <v>193.95000000000002</v>
      </c>
      <c r="T9665" s="1">
        <v>3</v>
      </c>
      <c r="U9665" s="1">
        <v>0</v>
      </c>
      <c r="V9665" s="9">
        <v>9.6974999999999838</v>
      </c>
    </row>
    <row r="9666" spans="1:22" ht="14.25" customHeight="1" x14ac:dyDescent="0.3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6">
        <v>12.96</v>
      </c>
      <c r="T9666" s="1">
        <v>2</v>
      </c>
      <c r="U9666" s="1">
        <v>0</v>
      </c>
      <c r="V9666" s="9">
        <v>6.2208000000000006</v>
      </c>
    </row>
    <row r="9667" spans="1:22" ht="14.25" customHeight="1" x14ac:dyDescent="0.3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6">
        <v>119.94</v>
      </c>
      <c r="T9667" s="1">
        <v>3</v>
      </c>
      <c r="U9667" s="1">
        <v>0</v>
      </c>
      <c r="V9667" s="9">
        <v>23.987999999999996</v>
      </c>
    </row>
    <row r="9668" spans="1:22" ht="14.25" customHeight="1" x14ac:dyDescent="0.3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6">
        <v>12.419999999999998</v>
      </c>
      <c r="T9668" s="1">
        <v>3</v>
      </c>
      <c r="U9668" s="1">
        <v>0</v>
      </c>
      <c r="V9668" s="9">
        <v>4.4711999999999996</v>
      </c>
    </row>
    <row r="9669" spans="1:22" ht="14.25" customHeight="1" x14ac:dyDescent="0.3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6">
        <v>18.088000000000001</v>
      </c>
      <c r="T9669" s="1">
        <v>7</v>
      </c>
      <c r="U9669" s="1">
        <v>0.2</v>
      </c>
      <c r="V9669" s="9">
        <v>6.5569000000000006</v>
      </c>
    </row>
    <row r="9670" spans="1:22" ht="14.25" customHeight="1" x14ac:dyDescent="0.3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6">
        <v>71.97</v>
      </c>
      <c r="T9670" s="1">
        <v>3</v>
      </c>
      <c r="U9670" s="1">
        <v>0</v>
      </c>
      <c r="V9670" s="9">
        <v>35.984999999999999</v>
      </c>
    </row>
    <row r="9671" spans="1:22" ht="14.25" customHeight="1" x14ac:dyDescent="0.3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6">
        <v>14.940000000000001</v>
      </c>
      <c r="T9671" s="1">
        <v>3</v>
      </c>
      <c r="U9671" s="1">
        <v>0</v>
      </c>
      <c r="V9671" s="9">
        <v>6.8723999999999998</v>
      </c>
    </row>
    <row r="9672" spans="1:22" ht="14.25" customHeight="1" x14ac:dyDescent="0.3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6">
        <v>64.680000000000007</v>
      </c>
      <c r="T9672" s="1">
        <v>7</v>
      </c>
      <c r="U9672" s="1">
        <v>0.2</v>
      </c>
      <c r="V9672" s="9">
        <v>8.0849999999999973</v>
      </c>
    </row>
    <row r="9673" spans="1:22" ht="14.25" customHeight="1" x14ac:dyDescent="0.3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6">
        <v>22</v>
      </c>
      <c r="T9673" s="1">
        <v>5</v>
      </c>
      <c r="U9673" s="1">
        <v>0.2</v>
      </c>
      <c r="V9673" s="9">
        <v>1.375</v>
      </c>
    </row>
    <row r="9674" spans="1:22" ht="14.25" customHeight="1" x14ac:dyDescent="0.3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6">
        <v>7.9680000000000009</v>
      </c>
      <c r="T9674" s="1">
        <v>2</v>
      </c>
      <c r="U9674" s="1">
        <v>0.2</v>
      </c>
      <c r="V9674" s="9">
        <v>2.6892000000000005</v>
      </c>
    </row>
    <row r="9675" spans="1:22" ht="14.25" customHeight="1" x14ac:dyDescent="0.3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6">
        <v>1499.9699999999998</v>
      </c>
      <c r="T9675" s="1">
        <v>5</v>
      </c>
      <c r="U9675" s="1">
        <v>0.4</v>
      </c>
      <c r="V9675" s="9">
        <v>-374.99250000000006</v>
      </c>
    </row>
    <row r="9676" spans="1:22" ht="14.25" customHeight="1" x14ac:dyDescent="0.3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6">
        <v>26.632000000000001</v>
      </c>
      <c r="T9676" s="1">
        <v>1</v>
      </c>
      <c r="U9676" s="1">
        <v>0.2</v>
      </c>
      <c r="V9676" s="9">
        <v>1.331599999999999</v>
      </c>
    </row>
    <row r="9677" spans="1:22" ht="14.25" customHeight="1" x14ac:dyDescent="0.3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6">
        <v>41.6</v>
      </c>
      <c r="T9677" s="1">
        <v>4</v>
      </c>
      <c r="U9677" s="1">
        <v>0</v>
      </c>
      <c r="V9677" s="9">
        <v>14.143999999999998</v>
      </c>
    </row>
    <row r="9678" spans="1:22" ht="14.25" customHeight="1" x14ac:dyDescent="0.3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6">
        <v>64.02</v>
      </c>
      <c r="T9678" s="1">
        <v>6</v>
      </c>
      <c r="U9678" s="1">
        <v>0</v>
      </c>
      <c r="V9678" s="9">
        <v>29.449199999999998</v>
      </c>
    </row>
    <row r="9679" spans="1:22" ht="14.25" customHeight="1" x14ac:dyDescent="0.3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6">
        <v>6.99</v>
      </c>
      <c r="T9679" s="1">
        <v>3</v>
      </c>
      <c r="U9679" s="1">
        <v>0</v>
      </c>
      <c r="V9679" s="9">
        <v>2.027099999999999</v>
      </c>
    </row>
    <row r="9680" spans="1:22" ht="14.25" customHeight="1" x14ac:dyDescent="0.3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6">
        <v>6.84</v>
      </c>
      <c r="T9680" s="1">
        <v>1</v>
      </c>
      <c r="U9680" s="1">
        <v>0</v>
      </c>
      <c r="V9680" s="9">
        <v>1.8468</v>
      </c>
    </row>
    <row r="9681" spans="1:22" ht="14.25" customHeight="1" x14ac:dyDescent="0.3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6">
        <v>323.10000000000002</v>
      </c>
      <c r="T9681" s="1">
        <v>2</v>
      </c>
      <c r="U9681" s="1">
        <v>0</v>
      </c>
      <c r="V9681" s="9">
        <v>61.38900000000001</v>
      </c>
    </row>
    <row r="9682" spans="1:22" ht="14.25" customHeight="1" x14ac:dyDescent="0.3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6">
        <v>668.16</v>
      </c>
      <c r="T9682" s="1">
        <v>9</v>
      </c>
      <c r="U9682" s="1">
        <v>0.2</v>
      </c>
      <c r="V9682" s="9">
        <v>75.167999999999921</v>
      </c>
    </row>
    <row r="9683" spans="1:22" ht="14.25" customHeight="1" x14ac:dyDescent="0.3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6">
        <v>8.64</v>
      </c>
      <c r="T9683" s="1">
        <v>3</v>
      </c>
      <c r="U9683" s="1">
        <v>0</v>
      </c>
      <c r="V9683" s="9">
        <v>4.2336</v>
      </c>
    </row>
    <row r="9684" spans="1:22" ht="14.25" customHeight="1" x14ac:dyDescent="0.3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6">
        <v>38.880000000000003</v>
      </c>
      <c r="T9684" s="1">
        <v>6</v>
      </c>
      <c r="U9684" s="1">
        <v>0</v>
      </c>
      <c r="V9684" s="9">
        <v>18.662400000000002</v>
      </c>
    </row>
    <row r="9685" spans="1:22" ht="14.25" customHeight="1" x14ac:dyDescent="0.3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6">
        <v>201.04</v>
      </c>
      <c r="T9685" s="1">
        <v>8</v>
      </c>
      <c r="U9685" s="1">
        <v>0</v>
      </c>
      <c r="V9685" s="9">
        <v>54.280799999999999</v>
      </c>
    </row>
    <row r="9686" spans="1:22" ht="14.25" customHeight="1" x14ac:dyDescent="0.3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6">
        <v>12.96</v>
      </c>
      <c r="T9686" s="1">
        <v>2</v>
      </c>
      <c r="U9686" s="1">
        <v>0</v>
      </c>
      <c r="V9686" s="9">
        <v>6.3504000000000005</v>
      </c>
    </row>
    <row r="9687" spans="1:22" ht="14.25" customHeight="1" x14ac:dyDescent="0.3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6">
        <v>16.59</v>
      </c>
      <c r="T9687" s="1">
        <v>1</v>
      </c>
      <c r="U9687" s="1">
        <v>0</v>
      </c>
      <c r="V9687" s="9">
        <v>5.8064999999999998</v>
      </c>
    </row>
    <row r="9688" spans="1:22" ht="14.25" customHeight="1" x14ac:dyDescent="0.3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6">
        <v>35.099999999999994</v>
      </c>
      <c r="T9688" s="1">
        <v>6</v>
      </c>
      <c r="U9688" s="1">
        <v>0</v>
      </c>
      <c r="V9688" s="9">
        <v>10.178999999999997</v>
      </c>
    </row>
    <row r="9689" spans="1:22" ht="14.25" customHeight="1" x14ac:dyDescent="0.3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6">
        <v>11.645999999999997</v>
      </c>
      <c r="T9689" s="1">
        <v>9</v>
      </c>
      <c r="U9689" s="1">
        <v>0.8</v>
      </c>
      <c r="V9689" s="9">
        <v>-17.469000000000005</v>
      </c>
    </row>
    <row r="9690" spans="1:22" ht="14.25" customHeight="1" x14ac:dyDescent="0.3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6">
        <v>32.400000000000006</v>
      </c>
      <c r="T9690" s="1">
        <v>5</v>
      </c>
      <c r="U9690" s="1">
        <v>0</v>
      </c>
      <c r="V9690" s="9">
        <v>15.552000000000001</v>
      </c>
    </row>
    <row r="9691" spans="1:22" ht="14.25" customHeight="1" x14ac:dyDescent="0.3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6">
        <v>503.96</v>
      </c>
      <c r="T9691" s="1">
        <v>4</v>
      </c>
      <c r="U9691" s="1">
        <v>0</v>
      </c>
      <c r="V9691" s="9">
        <v>125.99000000000001</v>
      </c>
    </row>
    <row r="9692" spans="1:22" ht="14.25" customHeight="1" x14ac:dyDescent="0.3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6">
        <v>7.04</v>
      </c>
      <c r="T9692" s="1">
        <v>4</v>
      </c>
      <c r="U9692" s="1">
        <v>0</v>
      </c>
      <c r="V9692" s="9">
        <v>2.0415999999999999</v>
      </c>
    </row>
    <row r="9693" spans="1:22" ht="14.25" customHeight="1" x14ac:dyDescent="0.3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6">
        <v>613.99919999999997</v>
      </c>
      <c r="T9693" s="1">
        <v>3</v>
      </c>
      <c r="U9693" s="1">
        <v>0.32</v>
      </c>
      <c r="V9693" s="9">
        <v>-18.058800000000076</v>
      </c>
    </row>
    <row r="9694" spans="1:22" ht="14.25" customHeight="1" x14ac:dyDescent="0.3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6">
        <v>470.35999999999996</v>
      </c>
      <c r="T9694" s="1">
        <v>11</v>
      </c>
      <c r="U9694" s="1">
        <v>0</v>
      </c>
      <c r="V9694" s="9">
        <v>122.2936</v>
      </c>
    </row>
    <row r="9695" spans="1:22" ht="14.25" customHeight="1" x14ac:dyDescent="0.3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6">
        <v>31.08</v>
      </c>
      <c r="T9695" s="1">
        <v>6</v>
      </c>
      <c r="U9695" s="1">
        <v>0</v>
      </c>
      <c r="V9695" s="9">
        <v>15.229199999999999</v>
      </c>
    </row>
    <row r="9696" spans="1:22" ht="14.25" customHeight="1" x14ac:dyDescent="0.3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6">
        <v>7.3</v>
      </c>
      <c r="T9696" s="1">
        <v>2</v>
      </c>
      <c r="U9696" s="1">
        <v>0</v>
      </c>
      <c r="V9696" s="9">
        <v>2.1899999999999995</v>
      </c>
    </row>
    <row r="9697" spans="1:22" ht="14.25" customHeight="1" x14ac:dyDescent="0.3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6">
        <v>73.536000000000001</v>
      </c>
      <c r="T9697" s="1">
        <v>4</v>
      </c>
      <c r="U9697" s="1">
        <v>0.2</v>
      </c>
      <c r="V9697" s="9">
        <v>9.1919999999999931</v>
      </c>
    </row>
    <row r="9698" spans="1:22" ht="14.25" customHeight="1" x14ac:dyDescent="0.3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6">
        <v>491.55</v>
      </c>
      <c r="T9698" s="1">
        <v>5</v>
      </c>
      <c r="U9698" s="1">
        <v>0</v>
      </c>
      <c r="V9698" s="9">
        <v>240.8595</v>
      </c>
    </row>
    <row r="9699" spans="1:22" ht="14.25" customHeight="1" x14ac:dyDescent="0.3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6">
        <v>30.336000000000002</v>
      </c>
      <c r="T9699" s="1">
        <v>4</v>
      </c>
      <c r="U9699" s="1">
        <v>0.2</v>
      </c>
      <c r="V9699" s="9">
        <v>9.48</v>
      </c>
    </row>
    <row r="9700" spans="1:22" ht="14.25" customHeight="1" x14ac:dyDescent="0.3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6">
        <v>22.830000000000002</v>
      </c>
      <c r="T9700" s="1">
        <v>3</v>
      </c>
      <c r="U9700" s="1">
        <v>0</v>
      </c>
      <c r="V9700" s="9">
        <v>10.7301</v>
      </c>
    </row>
    <row r="9701" spans="1:22" ht="14.25" customHeight="1" x14ac:dyDescent="0.3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6">
        <v>54.32</v>
      </c>
      <c r="T9701" s="1">
        <v>4</v>
      </c>
      <c r="U9701" s="1">
        <v>0</v>
      </c>
      <c r="V9701" s="9">
        <v>16.295999999999999</v>
      </c>
    </row>
    <row r="9702" spans="1:22" ht="14.25" customHeight="1" x14ac:dyDescent="0.3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6">
        <v>196.77600000000001</v>
      </c>
      <c r="T9702" s="1">
        <v>3</v>
      </c>
      <c r="U9702" s="1">
        <v>0.2</v>
      </c>
      <c r="V9702" s="9">
        <v>14.758199999999995</v>
      </c>
    </row>
    <row r="9703" spans="1:22" ht="14.25" customHeight="1" x14ac:dyDescent="0.3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6">
        <v>3.62</v>
      </c>
      <c r="T9703" s="1">
        <v>2</v>
      </c>
      <c r="U9703" s="1">
        <v>0</v>
      </c>
      <c r="V9703" s="9">
        <v>1.1945999999999999</v>
      </c>
    </row>
    <row r="9704" spans="1:22" ht="14.25" customHeight="1" x14ac:dyDescent="0.3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6">
        <v>11.54</v>
      </c>
      <c r="T9704" s="1">
        <v>1</v>
      </c>
      <c r="U9704" s="1">
        <v>0</v>
      </c>
      <c r="V9704" s="9">
        <v>5.5391999999999992</v>
      </c>
    </row>
    <row r="9705" spans="1:22" ht="14.25" customHeight="1" x14ac:dyDescent="0.3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6">
        <v>849.95</v>
      </c>
      <c r="T9705" s="1">
        <v>5</v>
      </c>
      <c r="U9705" s="1">
        <v>0</v>
      </c>
      <c r="V9705" s="9">
        <v>390.97699999999998</v>
      </c>
    </row>
    <row r="9706" spans="1:22" ht="14.25" customHeight="1" x14ac:dyDescent="0.3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6">
        <v>11.01</v>
      </c>
      <c r="T9706" s="1">
        <v>3</v>
      </c>
      <c r="U9706" s="1">
        <v>0</v>
      </c>
      <c r="V9706" s="9">
        <v>5.3948999999999998</v>
      </c>
    </row>
    <row r="9707" spans="1:22" ht="14.25" customHeight="1" x14ac:dyDescent="0.3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6">
        <v>39.624000000000009</v>
      </c>
      <c r="T9707" s="1">
        <v>3</v>
      </c>
      <c r="U9707" s="1">
        <v>0.2</v>
      </c>
      <c r="V9707" s="9">
        <v>13.868400000000001</v>
      </c>
    </row>
    <row r="9708" spans="1:22" ht="14.25" customHeight="1" x14ac:dyDescent="0.3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6">
        <v>242.13600000000002</v>
      </c>
      <c r="T9708" s="1">
        <v>3</v>
      </c>
      <c r="U9708" s="1">
        <v>0.2</v>
      </c>
      <c r="V9708" s="9">
        <v>12.106799999999993</v>
      </c>
    </row>
    <row r="9709" spans="1:22" ht="14.25" customHeight="1" x14ac:dyDescent="0.3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6">
        <v>12.39</v>
      </c>
      <c r="T9709" s="1">
        <v>3</v>
      </c>
      <c r="U9709" s="1">
        <v>0</v>
      </c>
      <c r="V9709" s="9">
        <v>5.6993999999999998</v>
      </c>
    </row>
    <row r="9710" spans="1:22" ht="14.25" customHeight="1" x14ac:dyDescent="0.3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6">
        <v>19.96</v>
      </c>
      <c r="T9710" s="1">
        <v>2</v>
      </c>
      <c r="U9710" s="1">
        <v>0</v>
      </c>
      <c r="V9710" s="9">
        <v>5.5888000000000009</v>
      </c>
    </row>
    <row r="9711" spans="1:22" ht="14.25" customHeight="1" x14ac:dyDescent="0.3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6">
        <v>340.92</v>
      </c>
      <c r="T9711" s="1">
        <v>3</v>
      </c>
      <c r="U9711" s="1">
        <v>0</v>
      </c>
      <c r="V9711" s="9">
        <v>3.4091999999999842</v>
      </c>
    </row>
    <row r="9712" spans="1:22" ht="14.25" customHeight="1" x14ac:dyDescent="0.3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6">
        <v>273.56799999999998</v>
      </c>
      <c r="T9712" s="1">
        <v>2</v>
      </c>
      <c r="U9712" s="1">
        <v>0.2</v>
      </c>
      <c r="V9712" s="9">
        <v>-34.196000000000026</v>
      </c>
    </row>
    <row r="9713" spans="1:22" ht="14.25" customHeight="1" x14ac:dyDescent="0.3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6">
        <v>13.194000000000001</v>
      </c>
      <c r="T9713" s="1">
        <v>2</v>
      </c>
      <c r="U9713" s="1">
        <v>0.7</v>
      </c>
      <c r="V9713" s="9">
        <v>-8.7959999999999958</v>
      </c>
    </row>
    <row r="9714" spans="1:22" ht="14.25" customHeight="1" x14ac:dyDescent="0.3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6">
        <v>1080.096</v>
      </c>
      <c r="T9714" s="1">
        <v>6</v>
      </c>
      <c r="U9714" s="1">
        <v>0.2</v>
      </c>
      <c r="V9714" s="9">
        <v>-94.508399999999995</v>
      </c>
    </row>
    <row r="9715" spans="1:22" ht="14.25" customHeight="1" x14ac:dyDescent="0.3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6">
        <v>51.56</v>
      </c>
      <c r="T9715" s="1">
        <v>5</v>
      </c>
      <c r="U9715" s="1">
        <v>0.2</v>
      </c>
      <c r="V9715" s="9">
        <v>-6.4450000000000021</v>
      </c>
    </row>
    <row r="9716" spans="1:22" ht="14.25" customHeight="1" x14ac:dyDescent="0.3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6">
        <v>58.415999999999997</v>
      </c>
      <c r="T9716" s="1">
        <v>2</v>
      </c>
      <c r="U9716" s="1">
        <v>0.2</v>
      </c>
      <c r="V9716" s="9">
        <v>16.794600000000003</v>
      </c>
    </row>
    <row r="9717" spans="1:22" ht="14.25" customHeight="1" x14ac:dyDescent="0.3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6">
        <v>57.584000000000003</v>
      </c>
      <c r="T9717" s="1">
        <v>2</v>
      </c>
      <c r="U9717" s="1">
        <v>0.2</v>
      </c>
      <c r="V9717" s="9">
        <v>20.154400000000003</v>
      </c>
    </row>
    <row r="9718" spans="1:22" ht="14.25" customHeight="1" x14ac:dyDescent="0.3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6">
        <v>37.312000000000005</v>
      </c>
      <c r="T9718" s="1">
        <v>4</v>
      </c>
      <c r="U9718" s="1">
        <v>0.2</v>
      </c>
      <c r="V9718" s="9">
        <v>2.7984000000000027</v>
      </c>
    </row>
    <row r="9719" spans="1:22" ht="14.25" customHeight="1" x14ac:dyDescent="0.3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6">
        <v>79.959999999999994</v>
      </c>
      <c r="T9719" s="1">
        <v>5</v>
      </c>
      <c r="U9719" s="1">
        <v>0.2</v>
      </c>
      <c r="V9719" s="9">
        <v>7.9960000000000058</v>
      </c>
    </row>
    <row r="9720" spans="1:22" ht="14.25" customHeight="1" x14ac:dyDescent="0.3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6">
        <v>223.96</v>
      </c>
      <c r="T9720" s="1">
        <v>5</v>
      </c>
      <c r="U9720" s="1">
        <v>0.2</v>
      </c>
      <c r="V9720" s="9">
        <v>11.198000000000015</v>
      </c>
    </row>
    <row r="9721" spans="1:22" ht="14.25" customHeight="1" x14ac:dyDescent="0.3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6">
        <v>221.024</v>
      </c>
      <c r="T9721" s="1">
        <v>2</v>
      </c>
      <c r="U9721" s="1">
        <v>0.2</v>
      </c>
      <c r="V9721" s="9">
        <v>-55.256</v>
      </c>
    </row>
    <row r="9722" spans="1:22" ht="14.25" customHeight="1" x14ac:dyDescent="0.3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6">
        <v>18.96</v>
      </c>
      <c r="T9722" s="1">
        <v>2</v>
      </c>
      <c r="U9722" s="1">
        <v>0</v>
      </c>
      <c r="V9722" s="9">
        <v>7.5840000000000014</v>
      </c>
    </row>
    <row r="9723" spans="1:22" ht="14.25" customHeight="1" x14ac:dyDescent="0.3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6">
        <v>326.64600000000002</v>
      </c>
      <c r="T9723" s="1">
        <v>3</v>
      </c>
      <c r="U9723" s="1">
        <v>0.1</v>
      </c>
      <c r="V9723" s="9">
        <v>39.923399999999994</v>
      </c>
    </row>
    <row r="9724" spans="1:22" ht="14.25" customHeight="1" x14ac:dyDescent="0.3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6">
        <v>89.97</v>
      </c>
      <c r="T9724" s="1">
        <v>3</v>
      </c>
      <c r="U9724" s="1">
        <v>0</v>
      </c>
      <c r="V9724" s="9">
        <v>39.586800000000011</v>
      </c>
    </row>
    <row r="9725" spans="1:22" ht="14.25" customHeight="1" x14ac:dyDescent="0.3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6">
        <v>296.71200000000005</v>
      </c>
      <c r="T9725" s="1">
        <v>13</v>
      </c>
      <c r="U9725" s="1">
        <v>0.2</v>
      </c>
      <c r="V9725" s="9">
        <v>100.14029999999998</v>
      </c>
    </row>
    <row r="9726" spans="1:22" ht="14.25" customHeight="1" x14ac:dyDescent="0.3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6">
        <v>12.224</v>
      </c>
      <c r="T9726" s="1">
        <v>2</v>
      </c>
      <c r="U9726" s="1">
        <v>0.2</v>
      </c>
      <c r="V9726" s="9">
        <v>4.4311999999999996</v>
      </c>
    </row>
    <row r="9727" spans="1:22" ht="14.25" customHeight="1" x14ac:dyDescent="0.3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6">
        <v>89.97</v>
      </c>
      <c r="T9727" s="1">
        <v>3</v>
      </c>
      <c r="U9727" s="1">
        <v>0</v>
      </c>
      <c r="V9727" s="9">
        <v>37.787400000000005</v>
      </c>
    </row>
    <row r="9728" spans="1:22" ht="14.25" customHeight="1" x14ac:dyDescent="0.3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6">
        <v>286.85999999999996</v>
      </c>
      <c r="T9728" s="1">
        <v>7</v>
      </c>
      <c r="U9728" s="1">
        <v>0</v>
      </c>
      <c r="V9728" s="9">
        <v>80.320799999999991</v>
      </c>
    </row>
    <row r="9729" spans="1:22" ht="14.25" customHeight="1" x14ac:dyDescent="0.3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6">
        <v>979.95</v>
      </c>
      <c r="T9729" s="1">
        <v>5</v>
      </c>
      <c r="U9729" s="1">
        <v>0</v>
      </c>
      <c r="V9729" s="9">
        <v>284.18549999999993</v>
      </c>
    </row>
    <row r="9730" spans="1:22" ht="14.25" customHeight="1" x14ac:dyDescent="0.3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6">
        <v>4.3600000000000003</v>
      </c>
      <c r="T9730" s="1">
        <v>2</v>
      </c>
      <c r="U9730" s="1">
        <v>0</v>
      </c>
      <c r="V9730" s="9">
        <v>0.17439999999999944</v>
      </c>
    </row>
    <row r="9731" spans="1:22" ht="14.25" customHeight="1" x14ac:dyDescent="0.3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6">
        <v>10.048000000000002</v>
      </c>
      <c r="T9731" s="1">
        <v>2</v>
      </c>
      <c r="U9731" s="1">
        <v>0.2</v>
      </c>
      <c r="V9731" s="9">
        <v>3.1399999999999988</v>
      </c>
    </row>
    <row r="9732" spans="1:22" ht="14.25" customHeight="1" x14ac:dyDescent="0.3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6">
        <v>807.75</v>
      </c>
      <c r="T9732" s="1">
        <v>5</v>
      </c>
      <c r="U9732" s="1">
        <v>0</v>
      </c>
      <c r="V9732" s="9">
        <v>153.47250000000003</v>
      </c>
    </row>
    <row r="9733" spans="1:22" ht="14.25" customHeight="1" x14ac:dyDescent="0.3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6">
        <v>34.24</v>
      </c>
      <c r="T9733" s="1">
        <v>8</v>
      </c>
      <c r="U9733" s="1">
        <v>0</v>
      </c>
      <c r="V9733" s="9">
        <v>9.9295999999999971</v>
      </c>
    </row>
    <row r="9734" spans="1:22" ht="14.25" customHeight="1" x14ac:dyDescent="0.3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6">
        <v>500.23999999999995</v>
      </c>
      <c r="T9734" s="1">
        <v>13</v>
      </c>
      <c r="U9734" s="1">
        <v>0</v>
      </c>
      <c r="V9734" s="9">
        <v>145.06959999999992</v>
      </c>
    </row>
    <row r="9735" spans="1:22" ht="14.25" customHeight="1" x14ac:dyDescent="0.3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6">
        <v>20.12</v>
      </c>
      <c r="T9735" s="1">
        <v>2</v>
      </c>
      <c r="U9735" s="1">
        <v>0</v>
      </c>
      <c r="V9735" s="9">
        <v>9.2552000000000003</v>
      </c>
    </row>
    <row r="9736" spans="1:22" ht="14.25" customHeight="1" x14ac:dyDescent="0.3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6">
        <v>896.99</v>
      </c>
      <c r="T9736" s="1">
        <v>1</v>
      </c>
      <c r="U9736" s="1">
        <v>0</v>
      </c>
      <c r="V9736" s="9">
        <v>421.58529999999996</v>
      </c>
    </row>
    <row r="9737" spans="1:22" ht="14.25" customHeight="1" x14ac:dyDescent="0.3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6">
        <v>5.88</v>
      </c>
      <c r="T9737" s="1">
        <v>1</v>
      </c>
      <c r="U9737" s="1">
        <v>0.2</v>
      </c>
      <c r="V9737" s="9">
        <v>1.9844999999999995</v>
      </c>
    </row>
    <row r="9738" spans="1:22" ht="14.25" customHeight="1" x14ac:dyDescent="0.3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6">
        <v>269.98</v>
      </c>
      <c r="T9738" s="1">
        <v>2</v>
      </c>
      <c r="U9738" s="1">
        <v>0</v>
      </c>
      <c r="V9738" s="9">
        <v>72.894599999999997</v>
      </c>
    </row>
    <row r="9739" spans="1:22" ht="14.25" customHeight="1" x14ac:dyDescent="0.3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6">
        <v>310.12</v>
      </c>
      <c r="T9739" s="1">
        <v>2</v>
      </c>
      <c r="U9739" s="1">
        <v>0</v>
      </c>
      <c r="V9739" s="9">
        <v>80.631200000000007</v>
      </c>
    </row>
    <row r="9740" spans="1:22" ht="14.25" customHeight="1" x14ac:dyDescent="0.3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6">
        <v>70.463999999999999</v>
      </c>
      <c r="T9740" s="1">
        <v>6</v>
      </c>
      <c r="U9740" s="1">
        <v>0.2</v>
      </c>
      <c r="V9740" s="9">
        <v>22.900799999999997</v>
      </c>
    </row>
    <row r="9741" spans="1:22" ht="14.25" customHeight="1" x14ac:dyDescent="0.3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6">
        <v>19.68</v>
      </c>
      <c r="T9741" s="1">
        <v>5</v>
      </c>
      <c r="U9741" s="1">
        <v>0.2</v>
      </c>
      <c r="V9741" s="9">
        <v>6.8879999999999981</v>
      </c>
    </row>
    <row r="9742" spans="1:22" ht="14.25" customHeight="1" x14ac:dyDescent="0.3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6">
        <v>140.67000000000002</v>
      </c>
      <c r="T9742" s="1">
        <v>3</v>
      </c>
      <c r="U9742" s="1">
        <v>0</v>
      </c>
      <c r="V9742" s="9">
        <v>54.861300000000007</v>
      </c>
    </row>
    <row r="9743" spans="1:22" ht="14.25" customHeight="1" x14ac:dyDescent="0.3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6">
        <v>4404.8999999999996</v>
      </c>
      <c r="T9743" s="1">
        <v>5</v>
      </c>
      <c r="U9743" s="1">
        <v>0</v>
      </c>
      <c r="V9743" s="9">
        <v>1013.1270000000001</v>
      </c>
    </row>
    <row r="9744" spans="1:22" ht="14.25" customHeight="1" x14ac:dyDescent="0.3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6">
        <v>62.65</v>
      </c>
      <c r="T9744" s="1">
        <v>5</v>
      </c>
      <c r="U9744" s="1">
        <v>0</v>
      </c>
      <c r="V9744" s="9">
        <v>29.445499999999996</v>
      </c>
    </row>
    <row r="9745" spans="1:22" ht="14.25" customHeight="1" x14ac:dyDescent="0.3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6">
        <v>9.4499999999999993</v>
      </c>
      <c r="T9745" s="1">
        <v>3</v>
      </c>
      <c r="U9745" s="1">
        <v>0</v>
      </c>
      <c r="V9745" s="9">
        <v>4.5359999999999996</v>
      </c>
    </row>
    <row r="9746" spans="1:22" ht="14.25" customHeight="1" x14ac:dyDescent="0.3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6">
        <v>268.57600000000002</v>
      </c>
      <c r="T9746" s="1">
        <v>4</v>
      </c>
      <c r="U9746" s="1">
        <v>0.2</v>
      </c>
      <c r="V9746" s="9">
        <v>90.64439999999999</v>
      </c>
    </row>
    <row r="9747" spans="1:22" ht="14.25" customHeight="1" x14ac:dyDescent="0.3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6">
        <v>364.08000000000004</v>
      </c>
      <c r="T9747" s="1">
        <v>2</v>
      </c>
      <c r="U9747" s="1">
        <v>0.2</v>
      </c>
      <c r="V9747" s="9">
        <v>9.1020000000000039</v>
      </c>
    </row>
    <row r="9748" spans="1:22" ht="14.25" customHeight="1" x14ac:dyDescent="0.3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6">
        <v>71.088000000000008</v>
      </c>
      <c r="T9748" s="1">
        <v>2</v>
      </c>
      <c r="U9748" s="1">
        <v>0.2</v>
      </c>
      <c r="V9748" s="9">
        <v>-1.7772000000000041</v>
      </c>
    </row>
    <row r="9749" spans="1:22" ht="14.25" customHeight="1" x14ac:dyDescent="0.3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6">
        <v>10.984000000000002</v>
      </c>
      <c r="T9749" s="1">
        <v>2</v>
      </c>
      <c r="U9749" s="1">
        <v>0.6</v>
      </c>
      <c r="V9749" s="9">
        <v>-7.9634</v>
      </c>
    </row>
    <row r="9750" spans="1:22" ht="14.25" customHeight="1" x14ac:dyDescent="0.3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6">
        <v>797.94399999999996</v>
      </c>
      <c r="T9750" s="1">
        <v>4</v>
      </c>
      <c r="U9750" s="1">
        <v>0.3</v>
      </c>
      <c r="V9750" s="9">
        <v>-56.995999999999981</v>
      </c>
    </row>
    <row r="9751" spans="1:22" ht="14.25" customHeight="1" x14ac:dyDescent="0.3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6">
        <v>159.97999999999999</v>
      </c>
      <c r="T9751" s="1">
        <v>2</v>
      </c>
      <c r="U9751" s="1">
        <v>0</v>
      </c>
      <c r="V9751" s="9">
        <v>57.592799999999997</v>
      </c>
    </row>
    <row r="9752" spans="1:22" ht="14.25" customHeight="1" x14ac:dyDescent="0.3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6">
        <v>5.3440000000000003</v>
      </c>
      <c r="T9752" s="1">
        <v>2</v>
      </c>
      <c r="U9752" s="1">
        <v>0.2</v>
      </c>
      <c r="V9752" s="9">
        <v>0.66799999999999948</v>
      </c>
    </row>
    <row r="9753" spans="1:22" ht="14.25" customHeight="1" x14ac:dyDescent="0.3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6">
        <v>27.72</v>
      </c>
      <c r="T9753" s="1">
        <v>3</v>
      </c>
      <c r="U9753" s="1">
        <v>0.2</v>
      </c>
      <c r="V9753" s="9">
        <v>3.4649999999999999</v>
      </c>
    </row>
    <row r="9754" spans="1:22" ht="14.25" customHeight="1" x14ac:dyDescent="0.3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6">
        <v>2.4960000000000004</v>
      </c>
      <c r="T9754" s="1">
        <v>1</v>
      </c>
      <c r="U9754" s="1">
        <v>0.2</v>
      </c>
      <c r="V9754" s="9">
        <v>0.90479999999999983</v>
      </c>
    </row>
    <row r="9755" spans="1:22" ht="14.25" customHeight="1" x14ac:dyDescent="0.3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6">
        <v>8.26</v>
      </c>
      <c r="T9755" s="1">
        <v>2</v>
      </c>
      <c r="U9755" s="1">
        <v>0</v>
      </c>
      <c r="V9755" s="9">
        <v>3.7995999999999999</v>
      </c>
    </row>
    <row r="9756" spans="1:22" ht="14.25" customHeight="1" x14ac:dyDescent="0.3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6">
        <v>17.760000000000002</v>
      </c>
      <c r="T9756" s="1">
        <v>2</v>
      </c>
      <c r="U9756" s="1">
        <v>0</v>
      </c>
      <c r="V9756" s="9">
        <v>8.8800000000000008</v>
      </c>
    </row>
    <row r="9757" spans="1:22" ht="14.25" customHeight="1" x14ac:dyDescent="0.3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6">
        <v>332.94</v>
      </c>
      <c r="T9757" s="1">
        <v>3</v>
      </c>
      <c r="U9757" s="1">
        <v>0</v>
      </c>
      <c r="V9757" s="9">
        <v>9.9882000000000204</v>
      </c>
    </row>
    <row r="9758" spans="1:22" ht="14.25" customHeight="1" x14ac:dyDescent="0.3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6">
        <v>292.10000000000002</v>
      </c>
      <c r="T9758" s="1">
        <v>2</v>
      </c>
      <c r="U9758" s="1">
        <v>0</v>
      </c>
      <c r="V9758" s="9">
        <v>58.419999999999987</v>
      </c>
    </row>
    <row r="9759" spans="1:22" ht="14.25" customHeight="1" x14ac:dyDescent="0.3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6">
        <v>206.1</v>
      </c>
      <c r="T9759" s="1">
        <v>5</v>
      </c>
      <c r="U9759" s="1">
        <v>0</v>
      </c>
      <c r="V9759" s="9">
        <v>55.647000000000006</v>
      </c>
    </row>
    <row r="9760" spans="1:22" ht="14.25" customHeight="1" x14ac:dyDescent="0.3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6">
        <v>17.64</v>
      </c>
      <c r="T9760" s="1">
        <v>4</v>
      </c>
      <c r="U9760" s="1">
        <v>0</v>
      </c>
      <c r="V9760" s="9">
        <v>8.1143999999999998</v>
      </c>
    </row>
    <row r="9761" spans="1:22" ht="14.25" customHeight="1" x14ac:dyDescent="0.3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6">
        <v>1403.9200000000003</v>
      </c>
      <c r="T9761" s="1">
        <v>5</v>
      </c>
      <c r="U9761" s="1">
        <v>0.2</v>
      </c>
      <c r="V9761" s="9">
        <v>70.196000000000026</v>
      </c>
    </row>
    <row r="9762" spans="1:22" ht="14.25" customHeight="1" x14ac:dyDescent="0.3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6">
        <v>4.3</v>
      </c>
      <c r="T9762" s="1">
        <v>2</v>
      </c>
      <c r="U9762" s="1">
        <v>0</v>
      </c>
      <c r="V9762" s="9">
        <v>1.4189999999999996</v>
      </c>
    </row>
    <row r="9763" spans="1:22" ht="14.25" customHeight="1" x14ac:dyDescent="0.3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6">
        <v>239.96999999999997</v>
      </c>
      <c r="T9763" s="1">
        <v>3</v>
      </c>
      <c r="U9763" s="1">
        <v>0</v>
      </c>
      <c r="V9763" s="9">
        <v>86.389199999999988</v>
      </c>
    </row>
    <row r="9764" spans="1:22" ht="14.25" customHeight="1" x14ac:dyDescent="0.3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6">
        <v>81.96</v>
      </c>
      <c r="T9764" s="1">
        <v>2</v>
      </c>
      <c r="U9764" s="1">
        <v>0</v>
      </c>
      <c r="V9764" s="9">
        <v>22.948799999999999</v>
      </c>
    </row>
    <row r="9765" spans="1:22" ht="14.25" customHeight="1" x14ac:dyDescent="0.3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6">
        <v>238.62</v>
      </c>
      <c r="T9765" s="1">
        <v>2</v>
      </c>
      <c r="U9765" s="1">
        <v>0</v>
      </c>
      <c r="V9765" s="9">
        <v>4.7724000000000046</v>
      </c>
    </row>
    <row r="9766" spans="1:22" ht="14.25" customHeight="1" x14ac:dyDescent="0.3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6">
        <v>139.80000000000001</v>
      </c>
      <c r="T9766" s="1">
        <v>5</v>
      </c>
      <c r="U9766" s="1">
        <v>0.2</v>
      </c>
      <c r="V9766" s="9">
        <v>12.232500000000009</v>
      </c>
    </row>
    <row r="9767" spans="1:22" ht="14.25" customHeight="1" x14ac:dyDescent="0.3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6">
        <v>9.84</v>
      </c>
      <c r="T9767" s="1">
        <v>2</v>
      </c>
      <c r="U9767" s="1">
        <v>0</v>
      </c>
      <c r="V9767" s="9">
        <v>4.7231999999999994</v>
      </c>
    </row>
    <row r="9768" spans="1:22" ht="14.25" customHeight="1" x14ac:dyDescent="0.3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6">
        <v>7.78</v>
      </c>
      <c r="T9768" s="1">
        <v>1</v>
      </c>
      <c r="U9768" s="1">
        <v>0</v>
      </c>
      <c r="V9768" s="9">
        <v>3.5009999999999994</v>
      </c>
    </row>
    <row r="9769" spans="1:22" ht="14.25" customHeight="1" x14ac:dyDescent="0.3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6">
        <v>54.900000000000006</v>
      </c>
      <c r="T9769" s="1">
        <v>5</v>
      </c>
      <c r="U9769" s="1">
        <v>0</v>
      </c>
      <c r="V9769" s="9">
        <v>26.901000000000003</v>
      </c>
    </row>
    <row r="9770" spans="1:22" ht="14.25" customHeight="1" x14ac:dyDescent="0.3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6">
        <v>50.04</v>
      </c>
      <c r="T9770" s="1">
        <v>6</v>
      </c>
      <c r="U9770" s="1">
        <v>0</v>
      </c>
      <c r="V9770" s="9">
        <v>25.02</v>
      </c>
    </row>
    <row r="9771" spans="1:22" ht="14.25" customHeight="1" x14ac:dyDescent="0.3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6">
        <v>339.92000000000007</v>
      </c>
      <c r="T9771" s="1">
        <v>5</v>
      </c>
      <c r="U9771" s="1">
        <v>0.2</v>
      </c>
      <c r="V9771" s="9">
        <v>8.4979999999999762</v>
      </c>
    </row>
    <row r="9772" spans="1:22" ht="14.25" customHeight="1" x14ac:dyDescent="0.3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6">
        <v>10.528</v>
      </c>
      <c r="T9772" s="1">
        <v>4</v>
      </c>
      <c r="U9772" s="1">
        <v>0.2</v>
      </c>
      <c r="V9772" s="9">
        <v>3.4215999999999993</v>
      </c>
    </row>
    <row r="9773" spans="1:22" ht="14.25" customHeight="1" x14ac:dyDescent="0.3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6">
        <v>42.384</v>
      </c>
      <c r="T9773" s="1">
        <v>2</v>
      </c>
      <c r="U9773" s="1">
        <v>0.2</v>
      </c>
      <c r="V9773" s="9">
        <v>4.2384000000000022</v>
      </c>
    </row>
    <row r="9774" spans="1:22" ht="14.25" customHeight="1" x14ac:dyDescent="0.3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6">
        <v>123.92000000000002</v>
      </c>
      <c r="T9774" s="1">
        <v>5</v>
      </c>
      <c r="U9774" s="1">
        <v>0.2</v>
      </c>
      <c r="V9774" s="9">
        <v>38.724999999999994</v>
      </c>
    </row>
    <row r="9775" spans="1:22" ht="14.25" customHeight="1" x14ac:dyDescent="0.3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6">
        <v>135.94999999999999</v>
      </c>
      <c r="T9775" s="1">
        <v>1</v>
      </c>
      <c r="U9775" s="1">
        <v>0</v>
      </c>
      <c r="V9775" s="9">
        <v>39.425499999999985</v>
      </c>
    </row>
    <row r="9776" spans="1:22" ht="14.25" customHeight="1" x14ac:dyDescent="0.3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6">
        <v>2177.5839999999994</v>
      </c>
      <c r="T9776" s="1">
        <v>8</v>
      </c>
      <c r="U9776" s="1">
        <v>0.8</v>
      </c>
      <c r="V9776" s="9">
        <v>-3701.8928000000014</v>
      </c>
    </row>
    <row r="9777" spans="1:22" ht="14.25" customHeight="1" x14ac:dyDescent="0.3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6">
        <v>17.496000000000002</v>
      </c>
      <c r="T9777" s="1">
        <v>3</v>
      </c>
      <c r="U9777" s="1">
        <v>0.6</v>
      </c>
      <c r="V9777" s="9">
        <v>-10.060199999999998</v>
      </c>
    </row>
    <row r="9778" spans="1:22" ht="14.25" customHeight="1" x14ac:dyDescent="0.3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6">
        <v>16.783999999999995</v>
      </c>
      <c r="T9778" s="1">
        <v>4</v>
      </c>
      <c r="U9778" s="1">
        <v>0.8</v>
      </c>
      <c r="V9778" s="9">
        <v>-26.854400000000012</v>
      </c>
    </row>
    <row r="9779" spans="1:22" ht="14.25" customHeight="1" x14ac:dyDescent="0.3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6">
        <v>431.13600000000002</v>
      </c>
      <c r="T9779" s="1">
        <v>9</v>
      </c>
      <c r="U9779" s="1">
        <v>0.2</v>
      </c>
      <c r="V9779" s="9">
        <v>-26.946000000000012</v>
      </c>
    </row>
    <row r="9780" spans="1:22" ht="14.25" customHeight="1" x14ac:dyDescent="0.3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6">
        <v>8.879999999999999</v>
      </c>
      <c r="T9780" s="1">
        <v>5</v>
      </c>
      <c r="U9780" s="1">
        <v>0.8</v>
      </c>
      <c r="V9780" s="9">
        <v>-13.32</v>
      </c>
    </row>
    <row r="9781" spans="1:22" ht="14.25" customHeight="1" x14ac:dyDescent="0.3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6">
        <v>4.8359999999999985</v>
      </c>
      <c r="T9781" s="1">
        <v>2</v>
      </c>
      <c r="U9781" s="1">
        <v>0.8</v>
      </c>
      <c r="V9781" s="9">
        <v>-12.090000000000003</v>
      </c>
    </row>
    <row r="9782" spans="1:22" ht="14.25" customHeight="1" x14ac:dyDescent="0.3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6">
        <v>437.84999999999997</v>
      </c>
      <c r="T9782" s="1">
        <v>3</v>
      </c>
      <c r="U9782" s="1">
        <v>0</v>
      </c>
      <c r="V9782" s="9">
        <v>131.35499999999996</v>
      </c>
    </row>
    <row r="9783" spans="1:22" ht="14.25" customHeight="1" x14ac:dyDescent="0.3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6">
        <v>673.5680000000001</v>
      </c>
      <c r="T9783" s="1">
        <v>2</v>
      </c>
      <c r="U9783" s="1">
        <v>0.2</v>
      </c>
      <c r="V9783" s="9">
        <v>252.58799999999999</v>
      </c>
    </row>
    <row r="9784" spans="1:22" ht="14.25" customHeight="1" x14ac:dyDescent="0.3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6">
        <v>274.8</v>
      </c>
      <c r="T9784" s="1">
        <v>5</v>
      </c>
      <c r="U9784" s="1">
        <v>0</v>
      </c>
      <c r="V9784" s="9">
        <v>134.65199999999999</v>
      </c>
    </row>
    <row r="9785" spans="1:22" ht="14.25" customHeight="1" x14ac:dyDescent="0.3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6">
        <v>62.18</v>
      </c>
      <c r="T9785" s="1">
        <v>1</v>
      </c>
      <c r="U9785" s="1">
        <v>0</v>
      </c>
      <c r="V9785" s="9">
        <v>16.788600000000002</v>
      </c>
    </row>
    <row r="9786" spans="1:22" ht="14.25" customHeight="1" x14ac:dyDescent="0.3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6">
        <v>8.2799999999999994</v>
      </c>
      <c r="T9786" s="1">
        <v>2</v>
      </c>
      <c r="U9786" s="1">
        <v>0</v>
      </c>
      <c r="V9786" s="9">
        <v>2.9807999999999995</v>
      </c>
    </row>
    <row r="9787" spans="1:22" ht="14.25" customHeight="1" x14ac:dyDescent="0.3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6">
        <v>48.81</v>
      </c>
      <c r="T9787" s="1">
        <v>3</v>
      </c>
      <c r="U9787" s="1">
        <v>0</v>
      </c>
      <c r="V9787" s="9">
        <v>23.916899999999998</v>
      </c>
    </row>
    <row r="9788" spans="1:22" ht="14.25" customHeight="1" x14ac:dyDescent="0.3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6">
        <v>149.9</v>
      </c>
      <c r="T9788" s="1">
        <v>5</v>
      </c>
      <c r="U9788" s="1">
        <v>0</v>
      </c>
      <c r="V9788" s="9">
        <v>40.472999999999999</v>
      </c>
    </row>
    <row r="9789" spans="1:22" ht="14.25" customHeight="1" x14ac:dyDescent="0.3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6">
        <v>1023.3319999999999</v>
      </c>
      <c r="T9789" s="1">
        <v>5</v>
      </c>
      <c r="U9789" s="1">
        <v>0.32</v>
      </c>
      <c r="V9789" s="9">
        <v>-30.098000000000127</v>
      </c>
    </row>
    <row r="9790" spans="1:22" ht="14.25" customHeight="1" x14ac:dyDescent="0.3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6">
        <v>600.55799999999999</v>
      </c>
      <c r="T9790" s="1">
        <v>3</v>
      </c>
      <c r="U9790" s="1">
        <v>0.3</v>
      </c>
      <c r="V9790" s="9">
        <v>-8.5794000000000779</v>
      </c>
    </row>
    <row r="9791" spans="1:22" ht="14.25" customHeight="1" x14ac:dyDescent="0.3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6">
        <v>39.992000000000004</v>
      </c>
      <c r="T9791" s="1">
        <v>1</v>
      </c>
      <c r="U9791" s="1">
        <v>0.2</v>
      </c>
      <c r="V9791" s="9">
        <v>6.9985999999999997</v>
      </c>
    </row>
    <row r="9792" spans="1:22" ht="14.25" customHeight="1" x14ac:dyDescent="0.3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6">
        <v>211.24599999999998</v>
      </c>
      <c r="T9792" s="1">
        <v>2</v>
      </c>
      <c r="U9792" s="1">
        <v>0.3</v>
      </c>
      <c r="V9792" s="9">
        <v>-66.391599999999983</v>
      </c>
    </row>
    <row r="9793" spans="1:22" ht="14.25" customHeight="1" x14ac:dyDescent="0.3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6">
        <v>56.063999999999993</v>
      </c>
      <c r="T9793" s="1">
        <v>6</v>
      </c>
      <c r="U9793" s="1">
        <v>0.2</v>
      </c>
      <c r="V9793" s="9">
        <v>21.024000000000001</v>
      </c>
    </row>
    <row r="9794" spans="1:22" ht="14.25" customHeight="1" x14ac:dyDescent="0.3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6">
        <v>107.77200000000001</v>
      </c>
      <c r="T9794" s="1">
        <v>2</v>
      </c>
      <c r="U9794" s="1">
        <v>0.3</v>
      </c>
      <c r="V9794" s="9">
        <v>-29.252400000000009</v>
      </c>
    </row>
    <row r="9795" spans="1:22" ht="14.25" customHeight="1" x14ac:dyDescent="0.3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6">
        <v>4.8320000000000007</v>
      </c>
      <c r="T9795" s="1">
        <v>1</v>
      </c>
      <c r="U9795" s="1">
        <v>0.2</v>
      </c>
      <c r="V9795" s="9">
        <v>1.6307999999999998</v>
      </c>
    </row>
    <row r="9796" spans="1:22" ht="14.25" customHeight="1" x14ac:dyDescent="0.3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6">
        <v>18.239999999999995</v>
      </c>
      <c r="T9796" s="1">
        <v>3</v>
      </c>
      <c r="U9796" s="1">
        <v>0.8</v>
      </c>
      <c r="V9796" s="9">
        <v>-31.00800000000001</v>
      </c>
    </row>
    <row r="9797" spans="1:22" ht="14.25" customHeight="1" x14ac:dyDescent="0.3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6">
        <v>3.7979999999999992</v>
      </c>
      <c r="T9797" s="1">
        <v>3</v>
      </c>
      <c r="U9797" s="1">
        <v>0.8</v>
      </c>
      <c r="V9797" s="9">
        <v>-5.8869000000000007</v>
      </c>
    </row>
    <row r="9798" spans="1:22" ht="14.25" customHeight="1" x14ac:dyDescent="0.3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6">
        <v>10.368000000000002</v>
      </c>
      <c r="T9798" s="1">
        <v>2</v>
      </c>
      <c r="U9798" s="1">
        <v>0.2</v>
      </c>
      <c r="V9798" s="9">
        <v>1.5551999999999992</v>
      </c>
    </row>
    <row r="9799" spans="1:22" ht="14.25" customHeight="1" x14ac:dyDescent="0.3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6">
        <v>235.18799999999999</v>
      </c>
      <c r="T9799" s="1">
        <v>2</v>
      </c>
      <c r="U9799" s="1">
        <v>0.4</v>
      </c>
      <c r="V9799" s="9">
        <v>-43.117800000000045</v>
      </c>
    </row>
    <row r="9800" spans="1:22" ht="14.25" customHeight="1" x14ac:dyDescent="0.3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6">
        <v>26.376000000000001</v>
      </c>
      <c r="T9800" s="1">
        <v>4</v>
      </c>
      <c r="U9800" s="1">
        <v>0.4</v>
      </c>
      <c r="V9800" s="9">
        <v>2.6375999999999991</v>
      </c>
    </row>
    <row r="9801" spans="1:22" ht="14.25" customHeight="1" x14ac:dyDescent="0.3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6">
        <v>10.384</v>
      </c>
      <c r="T9801" s="1">
        <v>2</v>
      </c>
      <c r="U9801" s="1">
        <v>0.2</v>
      </c>
      <c r="V9801" s="9">
        <v>2.2065999999999999</v>
      </c>
    </row>
    <row r="9802" spans="1:22" ht="14.25" customHeight="1" x14ac:dyDescent="0.3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6">
        <v>107.11799999999999</v>
      </c>
      <c r="T9802" s="1">
        <v>3</v>
      </c>
      <c r="U9802" s="1">
        <v>0.4</v>
      </c>
      <c r="V9802" s="9">
        <v>-21.423599999999993</v>
      </c>
    </row>
    <row r="9803" spans="1:22" ht="14.25" customHeight="1" x14ac:dyDescent="0.3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6">
        <v>97.3</v>
      </c>
      <c r="T9803" s="1">
        <v>7</v>
      </c>
      <c r="U9803" s="1">
        <v>0</v>
      </c>
      <c r="V9803" s="9">
        <v>28.216999999999992</v>
      </c>
    </row>
    <row r="9804" spans="1:22" ht="14.25" customHeight="1" x14ac:dyDescent="0.3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6">
        <v>3.3280000000000003</v>
      </c>
      <c r="T9804" s="1">
        <v>2</v>
      </c>
      <c r="U9804" s="1">
        <v>0.2</v>
      </c>
      <c r="V9804" s="9">
        <v>1.2064000000000001</v>
      </c>
    </row>
    <row r="9805" spans="1:22" ht="14.25" customHeight="1" x14ac:dyDescent="0.3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6">
        <v>135.99</v>
      </c>
      <c r="T9805" s="1">
        <v>1</v>
      </c>
      <c r="U9805" s="1">
        <v>0</v>
      </c>
      <c r="V9805" s="9">
        <v>36.717300000000009</v>
      </c>
    </row>
    <row r="9806" spans="1:22" ht="14.25" customHeight="1" x14ac:dyDescent="0.3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6">
        <v>7.38</v>
      </c>
      <c r="T9806" s="1">
        <v>1</v>
      </c>
      <c r="U9806" s="1">
        <v>0</v>
      </c>
      <c r="V9806" s="9">
        <v>2.1401999999999992</v>
      </c>
    </row>
    <row r="9807" spans="1:22" ht="14.25" customHeight="1" x14ac:dyDescent="0.3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6">
        <v>45.568000000000005</v>
      </c>
      <c r="T9807" s="1">
        <v>2</v>
      </c>
      <c r="U9807" s="1">
        <v>0.2</v>
      </c>
      <c r="V9807" s="9">
        <v>9.6832000000000011</v>
      </c>
    </row>
    <row r="9808" spans="1:22" ht="14.25" customHeight="1" x14ac:dyDescent="0.3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6">
        <v>28.752000000000006</v>
      </c>
      <c r="T9808" s="1">
        <v>8</v>
      </c>
      <c r="U9808" s="1">
        <v>0.7</v>
      </c>
      <c r="V9808" s="9">
        <v>-21.084799999999994</v>
      </c>
    </row>
    <row r="9809" spans="1:22" ht="14.25" customHeight="1" x14ac:dyDescent="0.3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6">
        <v>194.84800000000001</v>
      </c>
      <c r="T9809" s="1">
        <v>4</v>
      </c>
      <c r="U9809" s="1">
        <v>0.2</v>
      </c>
      <c r="V9809" s="9">
        <v>12.177999999999983</v>
      </c>
    </row>
    <row r="9810" spans="1:22" ht="14.25" customHeight="1" x14ac:dyDescent="0.3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6">
        <v>2.1119999999999997</v>
      </c>
      <c r="T9810" s="1">
        <v>2</v>
      </c>
      <c r="U9810" s="1">
        <v>0.8</v>
      </c>
      <c r="V9810" s="9">
        <v>-3.3792</v>
      </c>
    </row>
    <row r="9811" spans="1:22" ht="14.25" customHeight="1" x14ac:dyDescent="0.3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6">
        <v>25.920000000000005</v>
      </c>
      <c r="T9811" s="1">
        <v>5</v>
      </c>
      <c r="U9811" s="1">
        <v>0.2</v>
      </c>
      <c r="V9811" s="9">
        <v>9.0719999999999992</v>
      </c>
    </row>
    <row r="9812" spans="1:22" ht="14.25" customHeight="1" x14ac:dyDescent="0.3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6">
        <v>120.76800000000001</v>
      </c>
      <c r="T9812" s="1">
        <v>4</v>
      </c>
      <c r="U9812" s="1">
        <v>0.2</v>
      </c>
      <c r="V9812" s="9">
        <v>9.0575999999999972</v>
      </c>
    </row>
    <row r="9813" spans="1:22" ht="14.25" customHeight="1" x14ac:dyDescent="0.3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6">
        <v>25.92</v>
      </c>
      <c r="T9813" s="1">
        <v>4</v>
      </c>
      <c r="U9813" s="1">
        <v>0</v>
      </c>
      <c r="V9813" s="9">
        <v>12.441600000000001</v>
      </c>
    </row>
    <row r="9814" spans="1:22" ht="14.25" customHeight="1" x14ac:dyDescent="0.3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6">
        <v>34.650000000000006</v>
      </c>
      <c r="T9814" s="1">
        <v>3</v>
      </c>
      <c r="U9814" s="1">
        <v>0</v>
      </c>
      <c r="V9814" s="9">
        <v>9.702</v>
      </c>
    </row>
    <row r="9815" spans="1:22" ht="14.25" customHeight="1" x14ac:dyDescent="0.3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6">
        <v>204.95000000000002</v>
      </c>
      <c r="T9815" s="1">
        <v>5</v>
      </c>
      <c r="U9815" s="1">
        <v>0</v>
      </c>
      <c r="V9815" s="9">
        <v>100.4255</v>
      </c>
    </row>
    <row r="9816" spans="1:22" ht="14.25" customHeight="1" x14ac:dyDescent="0.3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6">
        <v>79.95</v>
      </c>
      <c r="T9816" s="1">
        <v>5</v>
      </c>
      <c r="U9816" s="1">
        <v>0</v>
      </c>
      <c r="V9816" s="9">
        <v>38.376000000000005</v>
      </c>
    </row>
    <row r="9817" spans="1:22" ht="14.25" customHeight="1" x14ac:dyDescent="0.3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6">
        <v>173.48800000000003</v>
      </c>
      <c r="T9817" s="1">
        <v>7</v>
      </c>
      <c r="U9817" s="1">
        <v>0.2</v>
      </c>
      <c r="V9817" s="9">
        <v>54.214999999999982</v>
      </c>
    </row>
    <row r="9818" spans="1:22" ht="14.25" customHeight="1" x14ac:dyDescent="0.3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6">
        <v>516.96</v>
      </c>
      <c r="T9818" s="1">
        <v>4</v>
      </c>
      <c r="U9818" s="1">
        <v>0.2</v>
      </c>
      <c r="V9818" s="9">
        <v>-6.4619999999999891</v>
      </c>
    </row>
    <row r="9819" spans="1:22" ht="14.25" customHeight="1" x14ac:dyDescent="0.3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6">
        <v>173.208</v>
      </c>
      <c r="T9819" s="1">
        <v>7</v>
      </c>
      <c r="U9819" s="1">
        <v>0.2</v>
      </c>
      <c r="V9819" s="9">
        <v>45.467100000000009</v>
      </c>
    </row>
    <row r="9820" spans="1:22" ht="14.25" customHeight="1" x14ac:dyDescent="0.3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6">
        <v>4.4479999999999995</v>
      </c>
      <c r="T9820" s="1">
        <v>2</v>
      </c>
      <c r="U9820" s="1">
        <v>0.2</v>
      </c>
      <c r="V9820" s="9">
        <v>0.3335999999999999</v>
      </c>
    </row>
    <row r="9821" spans="1:22" ht="14.25" customHeight="1" x14ac:dyDescent="0.3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6">
        <v>9</v>
      </c>
      <c r="T9821" s="1">
        <v>3</v>
      </c>
      <c r="U9821" s="1">
        <v>0.2</v>
      </c>
      <c r="V9821" s="9">
        <v>3.1499999999999995</v>
      </c>
    </row>
    <row r="9822" spans="1:22" ht="14.25" customHeight="1" x14ac:dyDescent="0.3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6">
        <v>42.24</v>
      </c>
      <c r="T9822" s="1">
        <v>10</v>
      </c>
      <c r="U9822" s="1">
        <v>0.2</v>
      </c>
      <c r="V9822" s="9">
        <v>13.199999999999998</v>
      </c>
    </row>
    <row r="9823" spans="1:22" ht="14.25" customHeight="1" x14ac:dyDescent="0.3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6">
        <v>18.264000000000003</v>
      </c>
      <c r="T9823" s="1">
        <v>2</v>
      </c>
      <c r="U9823" s="1">
        <v>0.7</v>
      </c>
      <c r="V9823" s="9">
        <v>-13.393599999999999</v>
      </c>
    </row>
    <row r="9824" spans="1:22" ht="14.25" customHeight="1" x14ac:dyDescent="0.3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6">
        <v>152.91</v>
      </c>
      <c r="T9824" s="1">
        <v>3</v>
      </c>
      <c r="U9824" s="1">
        <v>0</v>
      </c>
      <c r="V9824" s="9">
        <v>42.814799999999998</v>
      </c>
    </row>
    <row r="9825" spans="1:22" ht="14.25" customHeight="1" x14ac:dyDescent="0.3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6">
        <v>92.94</v>
      </c>
      <c r="T9825" s="1">
        <v>3</v>
      </c>
      <c r="U9825" s="1">
        <v>0</v>
      </c>
      <c r="V9825" s="9">
        <v>41.822999999999993</v>
      </c>
    </row>
    <row r="9826" spans="1:22" ht="14.25" customHeight="1" x14ac:dyDescent="0.3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6">
        <v>17.856000000000002</v>
      </c>
      <c r="T9826" s="1">
        <v>4</v>
      </c>
      <c r="U9826" s="1">
        <v>0.2</v>
      </c>
      <c r="V9826" s="9">
        <v>6.2495999999999992</v>
      </c>
    </row>
    <row r="9827" spans="1:22" ht="14.25" customHeight="1" x14ac:dyDescent="0.3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6">
        <v>46.440000000000005</v>
      </c>
      <c r="T9827" s="1">
        <v>3</v>
      </c>
      <c r="U9827" s="1">
        <v>0.2</v>
      </c>
      <c r="V9827" s="9">
        <v>15.092999999999998</v>
      </c>
    </row>
    <row r="9828" spans="1:22" ht="14.25" customHeight="1" x14ac:dyDescent="0.3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6">
        <v>195.136</v>
      </c>
      <c r="T9828" s="1">
        <v>4</v>
      </c>
      <c r="U9828" s="1">
        <v>0.2</v>
      </c>
      <c r="V9828" s="9">
        <v>-12.196000000000005</v>
      </c>
    </row>
    <row r="9829" spans="1:22" ht="14.25" customHeight="1" x14ac:dyDescent="0.3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6">
        <v>129.30000000000001</v>
      </c>
      <c r="T9829" s="1">
        <v>2</v>
      </c>
      <c r="U9829" s="1">
        <v>0</v>
      </c>
      <c r="V9829" s="9">
        <v>6.4649999999999892</v>
      </c>
    </row>
    <row r="9830" spans="1:22" ht="14.25" customHeight="1" x14ac:dyDescent="0.3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6">
        <v>11.568000000000001</v>
      </c>
      <c r="T9830" s="1">
        <v>3</v>
      </c>
      <c r="U9830" s="1">
        <v>0.2</v>
      </c>
      <c r="V9830" s="9">
        <v>3.7595999999999998</v>
      </c>
    </row>
    <row r="9831" spans="1:22" ht="14.25" customHeight="1" x14ac:dyDescent="0.3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6">
        <v>242.35200000000003</v>
      </c>
      <c r="T9831" s="1">
        <v>3</v>
      </c>
      <c r="U9831" s="1">
        <v>0.2</v>
      </c>
      <c r="V9831" s="9">
        <v>15.147000000000006</v>
      </c>
    </row>
    <row r="9832" spans="1:22" ht="14.25" customHeight="1" x14ac:dyDescent="0.3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6">
        <v>319.96800000000002</v>
      </c>
      <c r="T9832" s="1">
        <v>4</v>
      </c>
      <c r="U9832" s="1">
        <v>0.2</v>
      </c>
      <c r="V9832" s="9">
        <v>95.990400000000008</v>
      </c>
    </row>
    <row r="9833" spans="1:22" ht="14.25" customHeight="1" x14ac:dyDescent="0.3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6">
        <v>8.6240000000000023</v>
      </c>
      <c r="T9833" s="1">
        <v>7</v>
      </c>
      <c r="U9833" s="1">
        <v>0.6</v>
      </c>
      <c r="V9833" s="9">
        <v>-2.5872000000000011</v>
      </c>
    </row>
    <row r="9834" spans="1:22" ht="14.25" customHeight="1" x14ac:dyDescent="0.3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6">
        <v>3.9840000000000004</v>
      </c>
      <c r="T9834" s="1">
        <v>1</v>
      </c>
      <c r="U9834" s="1">
        <v>0.2</v>
      </c>
      <c r="V9834" s="9">
        <v>1.4442000000000004</v>
      </c>
    </row>
    <row r="9835" spans="1:22" ht="14.25" customHeight="1" x14ac:dyDescent="0.3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6">
        <v>895.94400000000019</v>
      </c>
      <c r="T9835" s="1">
        <v>7</v>
      </c>
      <c r="U9835" s="1">
        <v>0.2</v>
      </c>
      <c r="V9835" s="9">
        <v>190.38810000000001</v>
      </c>
    </row>
    <row r="9836" spans="1:22" ht="14.25" customHeight="1" x14ac:dyDescent="0.3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6">
        <v>14</v>
      </c>
      <c r="T9836" s="1">
        <v>4</v>
      </c>
      <c r="U9836" s="1">
        <v>0.6</v>
      </c>
      <c r="V9836" s="9">
        <v>-6.2999999999999972</v>
      </c>
    </row>
    <row r="9837" spans="1:22" ht="14.25" customHeight="1" x14ac:dyDescent="0.3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6">
        <v>16.391999999999996</v>
      </c>
      <c r="T9837" s="1">
        <v>2</v>
      </c>
      <c r="U9837" s="1">
        <v>0.8</v>
      </c>
      <c r="V9837" s="9">
        <v>-26.227200000000003</v>
      </c>
    </row>
    <row r="9838" spans="1:22" ht="14.25" customHeight="1" x14ac:dyDescent="0.3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6">
        <v>10.9</v>
      </c>
      <c r="T9838" s="1">
        <v>5</v>
      </c>
      <c r="U9838" s="1">
        <v>0</v>
      </c>
      <c r="V9838" s="9">
        <v>5.1229999999999993</v>
      </c>
    </row>
    <row r="9839" spans="1:22" ht="14.25" customHeight="1" x14ac:dyDescent="0.3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6">
        <v>29.6</v>
      </c>
      <c r="T9839" s="1">
        <v>2</v>
      </c>
      <c r="U9839" s="1">
        <v>0</v>
      </c>
      <c r="V9839" s="9">
        <v>14.8</v>
      </c>
    </row>
    <row r="9840" spans="1:22" ht="14.25" customHeight="1" x14ac:dyDescent="0.3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6">
        <v>4.9800000000000004</v>
      </c>
      <c r="T9840" s="1">
        <v>1</v>
      </c>
      <c r="U9840" s="1">
        <v>0</v>
      </c>
      <c r="V9840" s="9">
        <v>2.2907999999999999</v>
      </c>
    </row>
    <row r="9841" spans="1:22" ht="14.25" customHeight="1" x14ac:dyDescent="0.3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6">
        <v>479.97600000000006</v>
      </c>
      <c r="T9841" s="1">
        <v>3</v>
      </c>
      <c r="U9841" s="1">
        <v>0.2</v>
      </c>
      <c r="V9841" s="9">
        <v>161.99189999999999</v>
      </c>
    </row>
    <row r="9842" spans="1:22" ht="14.25" customHeight="1" x14ac:dyDescent="0.3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6">
        <v>44.736000000000004</v>
      </c>
      <c r="T9842" s="1">
        <v>8</v>
      </c>
      <c r="U9842" s="1">
        <v>0.2</v>
      </c>
      <c r="V9842" s="9">
        <v>4.4736000000000011</v>
      </c>
    </row>
    <row r="9843" spans="1:22" ht="14.25" customHeight="1" x14ac:dyDescent="0.3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6">
        <v>5.76</v>
      </c>
      <c r="T9843" s="1">
        <v>2</v>
      </c>
      <c r="U9843" s="1">
        <v>0</v>
      </c>
      <c r="V9843" s="9">
        <v>1.6703999999999999</v>
      </c>
    </row>
    <row r="9844" spans="1:22" ht="14.25" customHeight="1" x14ac:dyDescent="0.3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6">
        <v>483.13599999999997</v>
      </c>
      <c r="T9844" s="1">
        <v>4</v>
      </c>
      <c r="U9844" s="1">
        <v>0.2</v>
      </c>
      <c r="V9844" s="9">
        <v>60.391999999999939</v>
      </c>
    </row>
    <row r="9845" spans="1:22" ht="14.25" customHeight="1" x14ac:dyDescent="0.3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6">
        <v>15.936000000000002</v>
      </c>
      <c r="T9845" s="1">
        <v>4</v>
      </c>
      <c r="U9845" s="1">
        <v>0.2</v>
      </c>
      <c r="V9845" s="9">
        <v>5.1791999999999998</v>
      </c>
    </row>
    <row r="9846" spans="1:22" ht="14.25" customHeight="1" x14ac:dyDescent="0.3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6">
        <v>61.543999999999997</v>
      </c>
      <c r="T9846" s="1">
        <v>7</v>
      </c>
      <c r="U9846" s="1">
        <v>0.6</v>
      </c>
      <c r="V9846" s="9">
        <v>-40.003599999999999</v>
      </c>
    </row>
    <row r="9847" spans="1:22" ht="14.25" customHeight="1" x14ac:dyDescent="0.3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6">
        <v>132.696</v>
      </c>
      <c r="T9847" s="1">
        <v>3</v>
      </c>
      <c r="U9847" s="1">
        <v>0.2</v>
      </c>
      <c r="V9847" s="9">
        <v>9.9521999999999977</v>
      </c>
    </row>
    <row r="9848" spans="1:22" ht="14.25" customHeight="1" x14ac:dyDescent="0.3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6">
        <v>43.099999999999994</v>
      </c>
      <c r="T9848" s="1">
        <v>5</v>
      </c>
      <c r="U9848" s="1">
        <v>0</v>
      </c>
      <c r="V9848" s="9">
        <v>11.206</v>
      </c>
    </row>
    <row r="9849" spans="1:22" ht="14.25" customHeight="1" x14ac:dyDescent="0.3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6">
        <v>511.5</v>
      </c>
      <c r="T9849" s="1">
        <v>5</v>
      </c>
      <c r="U9849" s="1">
        <v>0</v>
      </c>
      <c r="V9849" s="9">
        <v>132.99</v>
      </c>
    </row>
    <row r="9850" spans="1:22" ht="14.25" customHeight="1" x14ac:dyDescent="0.3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6">
        <v>147.91999999999999</v>
      </c>
      <c r="T9850" s="1">
        <v>5</v>
      </c>
      <c r="U9850" s="1">
        <v>0.2</v>
      </c>
      <c r="V9850" s="9">
        <v>46.224999999999987</v>
      </c>
    </row>
    <row r="9851" spans="1:22" ht="14.25" customHeight="1" x14ac:dyDescent="0.3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6">
        <v>39.68</v>
      </c>
      <c r="T9851" s="1">
        <v>2</v>
      </c>
      <c r="U9851" s="1">
        <v>0</v>
      </c>
      <c r="V9851" s="9">
        <v>16.268800000000002</v>
      </c>
    </row>
    <row r="9852" spans="1:22" ht="14.25" customHeight="1" x14ac:dyDescent="0.3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6">
        <v>12.56</v>
      </c>
      <c r="T9852" s="1">
        <v>2</v>
      </c>
      <c r="U9852" s="1">
        <v>0</v>
      </c>
      <c r="V9852" s="9">
        <v>4.0191999999999997</v>
      </c>
    </row>
    <row r="9853" spans="1:22" ht="14.25" customHeight="1" x14ac:dyDescent="0.3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6">
        <v>90.480000000000018</v>
      </c>
      <c r="T9853" s="1">
        <v>3</v>
      </c>
      <c r="U9853" s="1">
        <v>0.2</v>
      </c>
      <c r="V9853" s="9">
        <v>33.93</v>
      </c>
    </row>
    <row r="9854" spans="1:22" ht="14.25" customHeight="1" x14ac:dyDescent="0.3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6">
        <v>13.08</v>
      </c>
      <c r="T9854" s="1">
        <v>2</v>
      </c>
      <c r="U9854" s="1">
        <v>0</v>
      </c>
      <c r="V9854" s="9">
        <v>6.0167999999999999</v>
      </c>
    </row>
    <row r="9855" spans="1:22" ht="14.25" customHeight="1" x14ac:dyDescent="0.3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6">
        <v>214.7</v>
      </c>
      <c r="T9855" s="1">
        <v>5</v>
      </c>
      <c r="U9855" s="1">
        <v>0</v>
      </c>
      <c r="V9855" s="9">
        <v>83.733000000000004</v>
      </c>
    </row>
    <row r="9856" spans="1:22" ht="14.25" customHeight="1" x14ac:dyDescent="0.3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6">
        <v>50.32</v>
      </c>
      <c r="T9856" s="1">
        <v>4</v>
      </c>
      <c r="U9856" s="1">
        <v>0</v>
      </c>
      <c r="V9856" s="9">
        <v>21.134400000000003</v>
      </c>
    </row>
    <row r="9857" spans="1:22" ht="14.25" customHeight="1" x14ac:dyDescent="0.3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6">
        <v>24.56</v>
      </c>
      <c r="T9857" s="1">
        <v>2</v>
      </c>
      <c r="U9857" s="1">
        <v>0</v>
      </c>
      <c r="V9857" s="9">
        <v>11.543199999999999</v>
      </c>
    </row>
    <row r="9858" spans="1:22" ht="14.25" customHeight="1" x14ac:dyDescent="0.3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6">
        <v>43.68</v>
      </c>
      <c r="T9858" s="1">
        <v>6</v>
      </c>
      <c r="U9858" s="1">
        <v>0</v>
      </c>
      <c r="V9858" s="9">
        <v>20.9664</v>
      </c>
    </row>
    <row r="9859" spans="1:22" ht="14.25" customHeight="1" x14ac:dyDescent="0.3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6">
        <v>3393.68</v>
      </c>
      <c r="T9859" s="1">
        <v>8</v>
      </c>
      <c r="U9859" s="1">
        <v>0</v>
      </c>
      <c r="V9859" s="9">
        <v>610.86239999999998</v>
      </c>
    </row>
    <row r="9860" spans="1:22" ht="14.25" customHeight="1" x14ac:dyDescent="0.3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6">
        <v>67.400000000000006</v>
      </c>
      <c r="T9860" s="1">
        <v>5</v>
      </c>
      <c r="U9860" s="1">
        <v>0</v>
      </c>
      <c r="V9860" s="9">
        <v>17.523999999999997</v>
      </c>
    </row>
    <row r="9861" spans="1:22" ht="14.25" customHeight="1" x14ac:dyDescent="0.3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6">
        <v>2.52</v>
      </c>
      <c r="T9861" s="1">
        <v>2</v>
      </c>
      <c r="U9861" s="1">
        <v>0</v>
      </c>
      <c r="V9861" s="9">
        <v>0.1008</v>
      </c>
    </row>
    <row r="9862" spans="1:22" ht="14.25" customHeight="1" x14ac:dyDescent="0.3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6">
        <v>67.8</v>
      </c>
      <c r="T9862" s="1">
        <v>4</v>
      </c>
      <c r="U9862" s="1">
        <v>0</v>
      </c>
      <c r="V9862" s="9">
        <v>1.3559999999999945</v>
      </c>
    </row>
    <row r="9863" spans="1:22" ht="14.25" customHeight="1" x14ac:dyDescent="0.3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6">
        <v>18.760000000000002</v>
      </c>
      <c r="T9863" s="1">
        <v>2</v>
      </c>
      <c r="U9863" s="1">
        <v>0</v>
      </c>
      <c r="V9863" s="9">
        <v>5.2528000000000006</v>
      </c>
    </row>
    <row r="9864" spans="1:22" ht="14.25" customHeight="1" x14ac:dyDescent="0.3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6">
        <v>12.12</v>
      </c>
      <c r="T9864" s="1">
        <v>4</v>
      </c>
      <c r="U9864" s="1">
        <v>0</v>
      </c>
      <c r="V9864" s="9">
        <v>2.5451999999999995</v>
      </c>
    </row>
    <row r="9865" spans="1:22" ht="14.25" customHeight="1" x14ac:dyDescent="0.3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6">
        <v>11.34</v>
      </c>
      <c r="T9865" s="1">
        <v>1</v>
      </c>
      <c r="U9865" s="1">
        <v>0</v>
      </c>
      <c r="V9865" s="9">
        <v>5.5565999999999995</v>
      </c>
    </row>
    <row r="9866" spans="1:22" ht="14.25" customHeight="1" x14ac:dyDescent="0.3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6">
        <v>159.80000000000001</v>
      </c>
      <c r="T9866" s="1">
        <v>4</v>
      </c>
      <c r="U9866" s="1">
        <v>0</v>
      </c>
      <c r="V9866" s="9">
        <v>70.312000000000012</v>
      </c>
    </row>
    <row r="9867" spans="1:22" ht="14.25" customHeight="1" x14ac:dyDescent="0.3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6">
        <v>18.96</v>
      </c>
      <c r="T9867" s="1">
        <v>2</v>
      </c>
      <c r="U9867" s="1">
        <v>0</v>
      </c>
      <c r="V9867" s="9">
        <v>8.532</v>
      </c>
    </row>
    <row r="9868" spans="1:22" ht="14.25" customHeight="1" x14ac:dyDescent="0.3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6">
        <v>1085.42</v>
      </c>
      <c r="T9868" s="1">
        <v>7</v>
      </c>
      <c r="U9868" s="1">
        <v>0</v>
      </c>
      <c r="V9868" s="9">
        <v>282.20920000000001</v>
      </c>
    </row>
    <row r="9869" spans="1:22" ht="14.25" customHeight="1" x14ac:dyDescent="0.3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6">
        <v>13.11</v>
      </c>
      <c r="T9869" s="1">
        <v>3</v>
      </c>
      <c r="U9869" s="1">
        <v>0</v>
      </c>
      <c r="V9869" s="9">
        <v>3.4086000000000003</v>
      </c>
    </row>
    <row r="9870" spans="1:22" ht="14.25" customHeight="1" x14ac:dyDescent="0.3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6">
        <v>68.703999999999994</v>
      </c>
      <c r="T9870" s="1">
        <v>2</v>
      </c>
      <c r="U9870" s="1">
        <v>0.2</v>
      </c>
      <c r="V9870" s="9">
        <v>16.317200000000003</v>
      </c>
    </row>
    <row r="9871" spans="1:22" ht="14.25" customHeight="1" x14ac:dyDescent="0.3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6">
        <v>3.1320000000000001</v>
      </c>
      <c r="T9871" s="1">
        <v>2</v>
      </c>
      <c r="U9871" s="1">
        <v>0.7</v>
      </c>
      <c r="V9871" s="9">
        <v>-2.6099999999999994</v>
      </c>
    </row>
    <row r="9872" spans="1:22" ht="14.25" customHeight="1" x14ac:dyDescent="0.3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6">
        <v>22.428000000000004</v>
      </c>
      <c r="T9872" s="1">
        <v>3</v>
      </c>
      <c r="U9872" s="1">
        <v>0.7</v>
      </c>
      <c r="V9872" s="9">
        <v>-17.942399999999992</v>
      </c>
    </row>
    <row r="9873" spans="1:22" ht="14.25" customHeight="1" x14ac:dyDescent="0.3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6">
        <v>290.33600000000001</v>
      </c>
      <c r="T9873" s="1">
        <v>2</v>
      </c>
      <c r="U9873" s="1">
        <v>0.2</v>
      </c>
      <c r="V9873" s="9">
        <v>32.662799999999947</v>
      </c>
    </row>
    <row r="9874" spans="1:22" ht="14.25" customHeight="1" x14ac:dyDescent="0.3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6">
        <v>19.152000000000001</v>
      </c>
      <c r="T9874" s="1">
        <v>2</v>
      </c>
      <c r="U9874" s="1">
        <v>0.2</v>
      </c>
      <c r="V9874" s="9">
        <v>1.1969999999999992</v>
      </c>
    </row>
    <row r="9875" spans="1:22" ht="14.25" customHeight="1" x14ac:dyDescent="0.3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6">
        <v>6.48</v>
      </c>
      <c r="T9875" s="1">
        <v>1</v>
      </c>
      <c r="U9875" s="1">
        <v>0</v>
      </c>
      <c r="V9875" s="9">
        <v>3.1104000000000003</v>
      </c>
    </row>
    <row r="9876" spans="1:22" ht="14.25" customHeight="1" x14ac:dyDescent="0.3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6">
        <v>63.967999999999996</v>
      </c>
      <c r="T9876" s="1">
        <v>2</v>
      </c>
      <c r="U9876" s="1">
        <v>0.2</v>
      </c>
      <c r="V9876" s="9">
        <v>19.989999999999995</v>
      </c>
    </row>
    <row r="9877" spans="1:22" ht="14.25" customHeight="1" x14ac:dyDescent="0.3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6">
        <v>6.36</v>
      </c>
      <c r="T9877" s="1">
        <v>2</v>
      </c>
      <c r="U9877" s="1">
        <v>0</v>
      </c>
      <c r="V9877" s="9">
        <v>6.3600000000000101E-2</v>
      </c>
    </row>
    <row r="9878" spans="1:22" ht="14.25" customHeight="1" x14ac:dyDescent="0.3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6">
        <v>848.5440000000001</v>
      </c>
      <c r="T9878" s="1">
        <v>4</v>
      </c>
      <c r="U9878" s="1">
        <v>0.2</v>
      </c>
      <c r="V9878" s="9">
        <v>-21.213600000000099</v>
      </c>
    </row>
    <row r="9879" spans="1:22" ht="14.25" customHeight="1" x14ac:dyDescent="0.3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6">
        <v>8.7000000000000011</v>
      </c>
      <c r="T9879" s="1">
        <v>5</v>
      </c>
      <c r="U9879" s="1">
        <v>0.7</v>
      </c>
      <c r="V9879" s="9">
        <v>-6.379999999999999</v>
      </c>
    </row>
    <row r="9880" spans="1:22" ht="14.25" customHeight="1" x14ac:dyDescent="0.3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6">
        <v>122.38199999999999</v>
      </c>
      <c r="T9880" s="1">
        <v>3</v>
      </c>
      <c r="U9880" s="1">
        <v>0.4</v>
      </c>
      <c r="V9880" s="9">
        <v>-24.476399999999998</v>
      </c>
    </row>
    <row r="9881" spans="1:22" ht="14.25" customHeight="1" x14ac:dyDescent="0.3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6">
        <v>573.17399999999998</v>
      </c>
      <c r="T9881" s="1">
        <v>7</v>
      </c>
      <c r="U9881" s="1">
        <v>0.1</v>
      </c>
      <c r="V9881" s="9">
        <v>63.685999999999979</v>
      </c>
    </row>
    <row r="9882" spans="1:22" ht="14.25" customHeight="1" x14ac:dyDescent="0.3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6">
        <v>85.055999999999997</v>
      </c>
      <c r="T9882" s="1">
        <v>3</v>
      </c>
      <c r="U9882" s="1">
        <v>0.2</v>
      </c>
      <c r="V9882" s="9">
        <v>28.706399999999991</v>
      </c>
    </row>
    <row r="9883" spans="1:22" ht="14.25" customHeight="1" x14ac:dyDescent="0.3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6">
        <v>14.04</v>
      </c>
      <c r="T9883" s="1">
        <v>3</v>
      </c>
      <c r="U9883" s="1">
        <v>0</v>
      </c>
      <c r="V9883" s="9">
        <v>6.7392000000000003</v>
      </c>
    </row>
    <row r="9884" spans="1:22" ht="14.25" customHeight="1" x14ac:dyDescent="0.3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6">
        <v>272.61</v>
      </c>
      <c r="T9884" s="1">
        <v>13</v>
      </c>
      <c r="U9884" s="1">
        <v>0</v>
      </c>
      <c r="V9884" s="9">
        <v>98.139599999999987</v>
      </c>
    </row>
    <row r="9885" spans="1:22" ht="14.25" customHeight="1" x14ac:dyDescent="0.3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6">
        <v>11.16</v>
      </c>
      <c r="T9885" s="1">
        <v>2</v>
      </c>
      <c r="U9885" s="1">
        <v>0</v>
      </c>
      <c r="V9885" s="9">
        <v>5.58</v>
      </c>
    </row>
    <row r="9886" spans="1:22" ht="14.25" customHeight="1" x14ac:dyDescent="0.3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6">
        <v>62.31</v>
      </c>
      <c r="T9886" s="1">
        <v>3</v>
      </c>
      <c r="U9886" s="1">
        <v>0</v>
      </c>
      <c r="V9886" s="9">
        <v>22.4316</v>
      </c>
    </row>
    <row r="9887" spans="1:22" ht="14.25" customHeight="1" x14ac:dyDescent="0.3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6">
        <v>159.97999999999999</v>
      </c>
      <c r="T9887" s="1">
        <v>2</v>
      </c>
      <c r="U9887" s="1">
        <v>0</v>
      </c>
      <c r="V9887" s="9">
        <v>57.592799999999997</v>
      </c>
    </row>
    <row r="9888" spans="1:22" ht="14.25" customHeight="1" x14ac:dyDescent="0.3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6">
        <v>5.9399999999999995</v>
      </c>
      <c r="T9888" s="1">
        <v>3</v>
      </c>
      <c r="U9888" s="1">
        <v>0</v>
      </c>
      <c r="V9888" s="9">
        <v>0</v>
      </c>
    </row>
    <row r="9889" spans="1:22" ht="14.25" customHeight="1" x14ac:dyDescent="0.3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6">
        <v>9.9600000000000009</v>
      </c>
      <c r="T9889" s="1">
        <v>2</v>
      </c>
      <c r="U9889" s="1">
        <v>0</v>
      </c>
      <c r="V9889" s="9">
        <v>4.6812000000000005</v>
      </c>
    </row>
    <row r="9890" spans="1:22" ht="14.25" customHeight="1" x14ac:dyDescent="0.3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6">
        <v>79.989999999999995</v>
      </c>
      <c r="T9890" s="1">
        <v>1</v>
      </c>
      <c r="U9890" s="1">
        <v>0</v>
      </c>
      <c r="V9890" s="9">
        <v>28.796399999999998</v>
      </c>
    </row>
    <row r="9891" spans="1:22" ht="14.25" customHeight="1" x14ac:dyDescent="0.3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6">
        <v>8.94</v>
      </c>
      <c r="T9891" s="1">
        <v>3</v>
      </c>
      <c r="U9891" s="1">
        <v>0</v>
      </c>
      <c r="V9891" s="9">
        <v>2.4138000000000006</v>
      </c>
    </row>
    <row r="9892" spans="1:22" ht="14.25" customHeight="1" x14ac:dyDescent="0.3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6">
        <v>20.62</v>
      </c>
      <c r="T9892" s="1">
        <v>2</v>
      </c>
      <c r="U9892" s="1">
        <v>0</v>
      </c>
      <c r="V9892" s="9">
        <v>9.6913999999999998</v>
      </c>
    </row>
    <row r="9893" spans="1:22" ht="14.25" customHeight="1" x14ac:dyDescent="0.3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6">
        <v>124.25</v>
      </c>
      <c r="T9893" s="1">
        <v>7</v>
      </c>
      <c r="U9893" s="1">
        <v>0</v>
      </c>
      <c r="V9893" s="9">
        <v>48.457499999999996</v>
      </c>
    </row>
    <row r="9894" spans="1:22" ht="14.25" customHeight="1" x14ac:dyDescent="0.3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6">
        <v>297.55</v>
      </c>
      <c r="T9894" s="1">
        <v>5</v>
      </c>
      <c r="U9894" s="1">
        <v>0</v>
      </c>
      <c r="V9894" s="9">
        <v>83.314000000000021</v>
      </c>
    </row>
    <row r="9895" spans="1:22" ht="14.25" customHeight="1" x14ac:dyDescent="0.3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6">
        <v>403.56</v>
      </c>
      <c r="T9895" s="1">
        <v>4</v>
      </c>
      <c r="U9895" s="1">
        <v>0</v>
      </c>
      <c r="V9895" s="9">
        <v>96.854399999999998</v>
      </c>
    </row>
    <row r="9896" spans="1:22" ht="14.25" customHeight="1" x14ac:dyDescent="0.3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6">
        <v>95.199999999999989</v>
      </c>
      <c r="T9896" s="1">
        <v>5</v>
      </c>
      <c r="U9896" s="1">
        <v>0</v>
      </c>
      <c r="V9896" s="9">
        <v>27.60799999999999</v>
      </c>
    </row>
    <row r="9897" spans="1:22" ht="14.25" customHeight="1" x14ac:dyDescent="0.3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6">
        <v>153.82400000000001</v>
      </c>
      <c r="T9897" s="1">
        <v>11</v>
      </c>
      <c r="U9897" s="1">
        <v>0.2</v>
      </c>
      <c r="V9897" s="9">
        <v>38.456000000000003</v>
      </c>
    </row>
    <row r="9898" spans="1:22" ht="14.25" customHeight="1" x14ac:dyDescent="0.3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6">
        <v>62.015999999999998</v>
      </c>
      <c r="T9898" s="1">
        <v>2</v>
      </c>
      <c r="U9898" s="1">
        <v>0.2</v>
      </c>
      <c r="V9898" s="9">
        <v>22.480800000000002</v>
      </c>
    </row>
    <row r="9899" spans="1:22" ht="14.25" customHeight="1" x14ac:dyDescent="0.3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6">
        <v>466.32000000000005</v>
      </c>
      <c r="T9899" s="1">
        <v>3</v>
      </c>
      <c r="U9899" s="1">
        <v>0.2</v>
      </c>
      <c r="V9899" s="9">
        <v>34.97399999999999</v>
      </c>
    </row>
    <row r="9900" spans="1:22" ht="14.25" customHeight="1" x14ac:dyDescent="0.3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6">
        <v>82.64</v>
      </c>
      <c r="T9900" s="1">
        <v>2</v>
      </c>
      <c r="U9900" s="1">
        <v>0.2</v>
      </c>
      <c r="V9900" s="9">
        <v>0</v>
      </c>
    </row>
    <row r="9901" spans="1:22" ht="14.25" customHeight="1" x14ac:dyDescent="0.3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6">
        <v>330.58800000000002</v>
      </c>
      <c r="T9901" s="1">
        <v>1</v>
      </c>
      <c r="U9901" s="1">
        <v>0.4</v>
      </c>
      <c r="V9901" s="9">
        <v>-143.25480000000002</v>
      </c>
    </row>
    <row r="9902" spans="1:22" ht="14.25" customHeight="1" x14ac:dyDescent="0.3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6">
        <v>237.09600000000003</v>
      </c>
      <c r="T9902" s="1">
        <v>3</v>
      </c>
      <c r="U9902" s="1">
        <v>0.2</v>
      </c>
      <c r="V9902" s="9">
        <v>20.745899999999985</v>
      </c>
    </row>
    <row r="9903" spans="1:22" ht="14.25" customHeight="1" x14ac:dyDescent="0.3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6">
        <v>22.752000000000002</v>
      </c>
      <c r="T9903" s="1">
        <v>3</v>
      </c>
      <c r="U9903" s="1">
        <v>0.2</v>
      </c>
      <c r="V9903" s="9">
        <v>7.1099999999999994</v>
      </c>
    </row>
    <row r="9904" spans="1:22" ht="14.25" customHeight="1" x14ac:dyDescent="0.3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6">
        <v>6.6720000000000006</v>
      </c>
      <c r="T9904" s="1">
        <v>1</v>
      </c>
      <c r="U9904" s="1">
        <v>0.2</v>
      </c>
      <c r="V9904" s="9">
        <v>2.0849999999999991</v>
      </c>
    </row>
    <row r="9905" spans="1:22" ht="14.25" customHeight="1" x14ac:dyDescent="0.3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6">
        <v>25.128000000000004</v>
      </c>
      <c r="T9905" s="1">
        <v>3</v>
      </c>
      <c r="U9905" s="1">
        <v>0.6</v>
      </c>
      <c r="V9905" s="9">
        <v>-6.9101999999999997</v>
      </c>
    </row>
    <row r="9906" spans="1:22" ht="14.25" customHeight="1" x14ac:dyDescent="0.3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6">
        <v>127.98399999999999</v>
      </c>
      <c r="T9906" s="1">
        <v>2</v>
      </c>
      <c r="U9906" s="1">
        <v>0.2</v>
      </c>
      <c r="V9906" s="9">
        <v>25.596799999999998</v>
      </c>
    </row>
    <row r="9907" spans="1:22" ht="14.25" customHeight="1" x14ac:dyDescent="0.3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6">
        <v>131.88</v>
      </c>
      <c r="T9907" s="1">
        <v>7</v>
      </c>
      <c r="U9907" s="1">
        <v>0</v>
      </c>
      <c r="V9907" s="9">
        <v>55.389600000000002</v>
      </c>
    </row>
    <row r="9908" spans="1:22" ht="14.25" customHeight="1" x14ac:dyDescent="0.3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6">
        <v>25.031999999999996</v>
      </c>
      <c r="T9908" s="1">
        <v>3</v>
      </c>
      <c r="U9908" s="1">
        <v>0.2</v>
      </c>
      <c r="V9908" s="9">
        <v>7.822499999999998</v>
      </c>
    </row>
    <row r="9909" spans="1:22" ht="14.25" customHeight="1" x14ac:dyDescent="0.3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6">
        <v>717.72</v>
      </c>
      <c r="T9909" s="1">
        <v>3</v>
      </c>
      <c r="U9909" s="1">
        <v>0.2</v>
      </c>
      <c r="V9909" s="9">
        <v>71.77200000000002</v>
      </c>
    </row>
    <row r="9910" spans="1:22" ht="14.25" customHeight="1" x14ac:dyDescent="0.3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6">
        <v>207.35</v>
      </c>
      <c r="T9910" s="1">
        <v>5</v>
      </c>
      <c r="U9910" s="1">
        <v>0</v>
      </c>
      <c r="V9910" s="9">
        <v>24.881999999999991</v>
      </c>
    </row>
    <row r="9911" spans="1:22" ht="14.25" customHeight="1" x14ac:dyDescent="0.3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6">
        <v>44.67</v>
      </c>
      <c r="T9911" s="1">
        <v>3</v>
      </c>
      <c r="U9911" s="1">
        <v>0</v>
      </c>
      <c r="V9911" s="9">
        <v>12.060900000000002</v>
      </c>
    </row>
    <row r="9912" spans="1:22" ht="14.25" customHeight="1" x14ac:dyDescent="0.3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6">
        <v>209.7</v>
      </c>
      <c r="T9912" s="1">
        <v>2</v>
      </c>
      <c r="U9912" s="1">
        <v>0</v>
      </c>
      <c r="V9912" s="9">
        <v>100.65599999999999</v>
      </c>
    </row>
    <row r="9913" spans="1:22" ht="14.25" customHeight="1" x14ac:dyDescent="0.3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6">
        <v>115.36</v>
      </c>
      <c r="T9913" s="1">
        <v>7</v>
      </c>
      <c r="U9913" s="1">
        <v>0</v>
      </c>
      <c r="V9913" s="9">
        <v>56.526400000000002</v>
      </c>
    </row>
    <row r="9914" spans="1:22" ht="14.25" customHeight="1" x14ac:dyDescent="0.3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6">
        <v>362.13599999999997</v>
      </c>
      <c r="T9914" s="1">
        <v>3</v>
      </c>
      <c r="U9914" s="1">
        <v>0.2</v>
      </c>
      <c r="V9914" s="9">
        <v>-54.320399999999978</v>
      </c>
    </row>
    <row r="9915" spans="1:22" ht="14.25" customHeight="1" x14ac:dyDescent="0.3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6">
        <v>31.049999999999997</v>
      </c>
      <c r="T9915" s="1">
        <v>3</v>
      </c>
      <c r="U9915" s="1">
        <v>0</v>
      </c>
      <c r="V9915" s="9">
        <v>14.904</v>
      </c>
    </row>
    <row r="9916" spans="1:22" ht="14.25" customHeight="1" x14ac:dyDescent="0.3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6">
        <v>12.96</v>
      </c>
      <c r="T9916" s="1">
        <v>2</v>
      </c>
      <c r="U9916" s="1">
        <v>0</v>
      </c>
      <c r="V9916" s="9">
        <v>6.2208000000000006</v>
      </c>
    </row>
    <row r="9917" spans="1:22" ht="14.25" customHeight="1" x14ac:dyDescent="0.3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6">
        <v>94.85</v>
      </c>
      <c r="T9917" s="1">
        <v>5</v>
      </c>
      <c r="U9917" s="1">
        <v>0</v>
      </c>
      <c r="V9917" s="9">
        <v>45.527999999999992</v>
      </c>
    </row>
    <row r="9918" spans="1:22" ht="14.25" customHeight="1" x14ac:dyDescent="0.3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6">
        <v>13.48</v>
      </c>
      <c r="T9918" s="1">
        <v>1</v>
      </c>
      <c r="U9918" s="1">
        <v>0</v>
      </c>
      <c r="V9918" s="9">
        <v>3.5047999999999995</v>
      </c>
    </row>
    <row r="9919" spans="1:22" ht="14.25" customHeight="1" x14ac:dyDescent="0.3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6">
        <v>14.91</v>
      </c>
      <c r="T9919" s="1">
        <v>3</v>
      </c>
      <c r="U9919" s="1">
        <v>0</v>
      </c>
      <c r="V9919" s="9">
        <v>4.6220999999999997</v>
      </c>
    </row>
    <row r="9920" spans="1:22" ht="14.25" customHeight="1" x14ac:dyDescent="0.3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6">
        <v>39.979999999999997</v>
      </c>
      <c r="T9920" s="1">
        <v>1</v>
      </c>
      <c r="U9920" s="1">
        <v>0</v>
      </c>
      <c r="V9920" s="9">
        <v>17.990999999999996</v>
      </c>
    </row>
    <row r="9921" spans="1:22" ht="14.25" customHeight="1" x14ac:dyDescent="0.3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6">
        <v>528.42999999999995</v>
      </c>
      <c r="T9921" s="1">
        <v>5</v>
      </c>
      <c r="U9921" s="1">
        <v>0.3</v>
      </c>
      <c r="V9921" s="9">
        <v>-143.43099999999998</v>
      </c>
    </row>
    <row r="9922" spans="1:22" ht="14.25" customHeight="1" x14ac:dyDescent="0.3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6">
        <v>22.385999999999996</v>
      </c>
      <c r="T9922" s="1">
        <v>7</v>
      </c>
      <c r="U9922" s="1">
        <v>0.8</v>
      </c>
      <c r="V9922" s="9">
        <v>-35.817600000000013</v>
      </c>
    </row>
    <row r="9923" spans="1:22" ht="14.25" customHeight="1" x14ac:dyDescent="0.3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6">
        <v>5.7420000000000009</v>
      </c>
      <c r="T9923" s="1">
        <v>3</v>
      </c>
      <c r="U9923" s="1">
        <v>0.7</v>
      </c>
      <c r="V9923" s="9">
        <v>-4.5935999999999986</v>
      </c>
    </row>
    <row r="9924" spans="1:22" ht="14.25" customHeight="1" x14ac:dyDescent="0.3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6">
        <v>191.96800000000002</v>
      </c>
      <c r="T9924" s="1">
        <v>4</v>
      </c>
      <c r="U9924" s="1">
        <v>0.2</v>
      </c>
      <c r="V9924" s="9">
        <v>28.79519999999998</v>
      </c>
    </row>
    <row r="9925" spans="1:22" ht="14.25" customHeight="1" x14ac:dyDescent="0.3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6">
        <v>49.847999999999999</v>
      </c>
      <c r="T9925" s="1">
        <v>3</v>
      </c>
      <c r="U9925" s="1">
        <v>0.2</v>
      </c>
      <c r="V9925" s="9">
        <v>16.823699999999999</v>
      </c>
    </row>
    <row r="9926" spans="1:22" ht="14.25" customHeight="1" x14ac:dyDescent="0.3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6">
        <v>23.99</v>
      </c>
      <c r="T9926" s="1">
        <v>1</v>
      </c>
      <c r="U9926" s="1">
        <v>0</v>
      </c>
      <c r="V9926" s="9">
        <v>11.994999999999999</v>
      </c>
    </row>
    <row r="9927" spans="1:22" ht="14.25" customHeight="1" x14ac:dyDescent="0.3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6">
        <v>1087.9360000000001</v>
      </c>
      <c r="T9927" s="1">
        <v>8</v>
      </c>
      <c r="U9927" s="1">
        <v>0.2</v>
      </c>
      <c r="V9927" s="9">
        <v>353.5791999999999</v>
      </c>
    </row>
    <row r="9928" spans="1:22" ht="14.25" customHeight="1" x14ac:dyDescent="0.3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6">
        <v>199.98</v>
      </c>
      <c r="T9928" s="1">
        <v>2</v>
      </c>
      <c r="U9928" s="1">
        <v>0</v>
      </c>
      <c r="V9928" s="9">
        <v>53.994599999999991</v>
      </c>
    </row>
    <row r="9929" spans="1:22" ht="14.25" customHeight="1" x14ac:dyDescent="0.3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6">
        <v>83.92</v>
      </c>
      <c r="T9929" s="1">
        <v>4</v>
      </c>
      <c r="U9929" s="1">
        <v>0</v>
      </c>
      <c r="V9929" s="9">
        <v>20.140799999999999</v>
      </c>
    </row>
    <row r="9930" spans="1:22" ht="14.25" customHeight="1" x14ac:dyDescent="0.3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6">
        <v>24.27</v>
      </c>
      <c r="T9930" s="1">
        <v>3</v>
      </c>
      <c r="U9930" s="1">
        <v>0</v>
      </c>
      <c r="V9930" s="9">
        <v>8.7371999999999996</v>
      </c>
    </row>
    <row r="9931" spans="1:22" ht="14.25" customHeight="1" x14ac:dyDescent="0.3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6">
        <v>2799.9600000000005</v>
      </c>
      <c r="T9931" s="1">
        <v>5</v>
      </c>
      <c r="U9931" s="1">
        <v>0.2</v>
      </c>
      <c r="V9931" s="9">
        <v>944.98649999999986</v>
      </c>
    </row>
    <row r="9932" spans="1:22" ht="14.25" customHeight="1" x14ac:dyDescent="0.3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6">
        <v>9.8719999999999999</v>
      </c>
      <c r="T9932" s="1">
        <v>2</v>
      </c>
      <c r="U9932" s="1">
        <v>0.2</v>
      </c>
      <c r="V9932" s="9">
        <v>3.4551999999999996</v>
      </c>
    </row>
    <row r="9933" spans="1:22" ht="14.25" customHeight="1" x14ac:dyDescent="0.3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6">
        <v>683.33199999999999</v>
      </c>
      <c r="T9933" s="1">
        <v>4</v>
      </c>
      <c r="U9933" s="1">
        <v>0.15</v>
      </c>
      <c r="V9933" s="9">
        <v>-40.196000000000055</v>
      </c>
    </row>
    <row r="9934" spans="1:22" ht="14.25" customHeight="1" x14ac:dyDescent="0.3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6">
        <v>29.96</v>
      </c>
      <c r="T9934" s="1">
        <v>7</v>
      </c>
      <c r="U9934" s="1">
        <v>0</v>
      </c>
      <c r="V9934" s="9">
        <v>13.481999999999998</v>
      </c>
    </row>
    <row r="9935" spans="1:22" ht="14.25" customHeight="1" x14ac:dyDescent="0.3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6">
        <v>164.85000000000002</v>
      </c>
      <c r="T9935" s="1">
        <v>3</v>
      </c>
      <c r="U9935" s="1">
        <v>0</v>
      </c>
      <c r="V9935" s="9">
        <v>47.806499999999993</v>
      </c>
    </row>
    <row r="9936" spans="1:22" ht="14.25" customHeight="1" x14ac:dyDescent="0.3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6">
        <v>33.528000000000006</v>
      </c>
      <c r="T9936" s="1">
        <v>3</v>
      </c>
      <c r="U9936" s="1">
        <v>0.2</v>
      </c>
      <c r="V9936" s="9">
        <v>2.5146000000000015</v>
      </c>
    </row>
    <row r="9937" spans="1:22" ht="14.25" customHeight="1" x14ac:dyDescent="0.3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6">
        <v>36.744</v>
      </c>
      <c r="T9937" s="1">
        <v>3</v>
      </c>
      <c r="U9937" s="1">
        <v>0.2</v>
      </c>
      <c r="V9937" s="9">
        <v>3.6744000000000039</v>
      </c>
    </row>
    <row r="9938" spans="1:22" ht="14.25" customHeight="1" x14ac:dyDescent="0.3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6">
        <v>102.93</v>
      </c>
      <c r="T9938" s="1">
        <v>3</v>
      </c>
      <c r="U9938" s="1">
        <v>0</v>
      </c>
      <c r="V9938" s="9">
        <v>48.377100000000006</v>
      </c>
    </row>
    <row r="9939" spans="1:22" ht="14.25" customHeight="1" x14ac:dyDescent="0.3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6">
        <v>71.088000000000008</v>
      </c>
      <c r="T9939" s="1">
        <v>2</v>
      </c>
      <c r="U9939" s="1">
        <v>0.2</v>
      </c>
      <c r="V9939" s="9">
        <v>-1.7772000000000041</v>
      </c>
    </row>
    <row r="9940" spans="1:22" ht="14.25" customHeight="1" x14ac:dyDescent="0.3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6">
        <v>60.35</v>
      </c>
      <c r="T9940" s="1">
        <v>5</v>
      </c>
      <c r="U9940" s="1">
        <v>0</v>
      </c>
      <c r="V9940" s="9">
        <v>19.915500000000002</v>
      </c>
    </row>
    <row r="9941" spans="1:22" ht="14.25" customHeight="1" x14ac:dyDescent="0.3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6">
        <v>35.520000000000003</v>
      </c>
      <c r="T9941" s="1">
        <v>4</v>
      </c>
      <c r="U9941" s="1">
        <v>0</v>
      </c>
      <c r="V9941" s="9">
        <v>9.9456000000000024</v>
      </c>
    </row>
    <row r="9942" spans="1:22" ht="14.25" customHeight="1" x14ac:dyDescent="0.3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6">
        <v>11.200000000000001</v>
      </c>
      <c r="T9942" s="1">
        <v>7</v>
      </c>
      <c r="U9942" s="1">
        <v>0</v>
      </c>
      <c r="V9942" s="9">
        <v>4.8160000000000007</v>
      </c>
    </row>
    <row r="9943" spans="1:22" ht="14.25" customHeight="1" x14ac:dyDescent="0.3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6">
        <v>223.58</v>
      </c>
      <c r="T9943" s="1">
        <v>14</v>
      </c>
      <c r="U9943" s="1">
        <v>0</v>
      </c>
      <c r="V9943" s="9">
        <v>87.196200000000005</v>
      </c>
    </row>
    <row r="9944" spans="1:22" ht="14.25" customHeight="1" x14ac:dyDescent="0.3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6">
        <v>998.82</v>
      </c>
      <c r="T9944" s="1">
        <v>9</v>
      </c>
      <c r="U9944" s="1">
        <v>0</v>
      </c>
      <c r="V9944" s="9">
        <v>29.964600000000061</v>
      </c>
    </row>
    <row r="9945" spans="1:22" ht="14.25" customHeight="1" x14ac:dyDescent="0.3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6">
        <v>51.150000000000006</v>
      </c>
      <c r="T9945" s="1">
        <v>5</v>
      </c>
      <c r="U9945" s="1">
        <v>0</v>
      </c>
      <c r="V9945" s="9">
        <v>13.299000000000003</v>
      </c>
    </row>
    <row r="9946" spans="1:22" ht="14.25" customHeight="1" x14ac:dyDescent="0.3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6">
        <v>40.74</v>
      </c>
      <c r="T9946" s="1">
        <v>3</v>
      </c>
      <c r="U9946" s="1">
        <v>0</v>
      </c>
      <c r="V9946" s="9">
        <v>0.4073999999999991</v>
      </c>
    </row>
    <row r="9947" spans="1:22" ht="14.25" customHeight="1" x14ac:dyDescent="0.3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6">
        <v>3.4240000000000004</v>
      </c>
      <c r="T9947" s="1">
        <v>1</v>
      </c>
      <c r="U9947" s="1">
        <v>0.2</v>
      </c>
      <c r="V9947" s="9">
        <v>1.0699999999999996</v>
      </c>
    </row>
    <row r="9948" spans="1:22" ht="14.25" customHeight="1" x14ac:dyDescent="0.3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6">
        <v>151.20000000000002</v>
      </c>
      <c r="T9948" s="1">
        <v>3</v>
      </c>
      <c r="U9948" s="1">
        <v>0.2</v>
      </c>
      <c r="V9948" s="9">
        <v>32.130000000000003</v>
      </c>
    </row>
    <row r="9949" spans="1:22" ht="14.25" customHeight="1" x14ac:dyDescent="0.3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6">
        <v>1925.88</v>
      </c>
      <c r="T9949" s="1">
        <v>6</v>
      </c>
      <c r="U9949" s="1">
        <v>0</v>
      </c>
      <c r="V9949" s="9">
        <v>539.24639999999999</v>
      </c>
    </row>
    <row r="9950" spans="1:22" ht="14.25" customHeight="1" x14ac:dyDescent="0.3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6">
        <v>2405.1999999999998</v>
      </c>
      <c r="T9950" s="1">
        <v>8</v>
      </c>
      <c r="U9950" s="1">
        <v>0</v>
      </c>
      <c r="V9950" s="9">
        <v>793.71599999999989</v>
      </c>
    </row>
    <row r="9951" spans="1:22" ht="14.25" customHeight="1" x14ac:dyDescent="0.3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6">
        <v>83.97</v>
      </c>
      <c r="T9951" s="1">
        <v>3</v>
      </c>
      <c r="U9951" s="1">
        <v>0</v>
      </c>
      <c r="V9951" s="9">
        <v>15.954299999999993</v>
      </c>
    </row>
    <row r="9952" spans="1:22" ht="14.25" customHeight="1" x14ac:dyDescent="0.3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6">
        <v>39.89</v>
      </c>
      <c r="T9952" s="1">
        <v>1</v>
      </c>
      <c r="U9952" s="1">
        <v>0</v>
      </c>
      <c r="V9952" s="9">
        <v>14.7593</v>
      </c>
    </row>
    <row r="9953" spans="1:22" ht="14.25" customHeight="1" x14ac:dyDescent="0.3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6">
        <v>17.38</v>
      </c>
      <c r="T9953" s="1">
        <v>2</v>
      </c>
      <c r="U9953" s="1">
        <v>0</v>
      </c>
      <c r="V9953" s="9">
        <v>8.69</v>
      </c>
    </row>
    <row r="9954" spans="1:22" ht="14.25" customHeight="1" x14ac:dyDescent="0.3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6">
        <v>55.264000000000003</v>
      </c>
      <c r="T9954" s="1">
        <v>2</v>
      </c>
      <c r="U9954" s="1">
        <v>0.2</v>
      </c>
      <c r="V9954" s="9">
        <v>20.723999999999997</v>
      </c>
    </row>
    <row r="9955" spans="1:22" ht="14.25" customHeight="1" x14ac:dyDescent="0.3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6">
        <v>6.48</v>
      </c>
      <c r="T9955" s="1">
        <v>1</v>
      </c>
      <c r="U9955" s="1">
        <v>0</v>
      </c>
      <c r="V9955" s="9">
        <v>3.1104000000000003</v>
      </c>
    </row>
    <row r="9956" spans="1:22" ht="14.25" customHeight="1" x14ac:dyDescent="0.3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6">
        <v>34.248000000000005</v>
      </c>
      <c r="T9956" s="1">
        <v>3</v>
      </c>
      <c r="U9956" s="1">
        <v>0.2</v>
      </c>
      <c r="V9956" s="9">
        <v>11.558699999999998</v>
      </c>
    </row>
    <row r="9957" spans="1:22" ht="14.25" customHeight="1" x14ac:dyDescent="0.3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6">
        <v>273.56799999999998</v>
      </c>
      <c r="T9957" s="1">
        <v>2</v>
      </c>
      <c r="U9957" s="1">
        <v>0.2</v>
      </c>
      <c r="V9957" s="9">
        <v>10.258800000000008</v>
      </c>
    </row>
    <row r="9958" spans="1:22" ht="14.25" customHeight="1" x14ac:dyDescent="0.3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6">
        <v>46.349999999999994</v>
      </c>
      <c r="T9958" s="1">
        <v>5</v>
      </c>
      <c r="U9958" s="1">
        <v>0</v>
      </c>
      <c r="V9958" s="9">
        <v>21.784499999999998</v>
      </c>
    </row>
    <row r="9959" spans="1:22" ht="14.25" customHeight="1" x14ac:dyDescent="0.3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6">
        <v>223.92</v>
      </c>
      <c r="T9959" s="1">
        <v>4</v>
      </c>
      <c r="U9959" s="1">
        <v>0</v>
      </c>
      <c r="V9959" s="9">
        <v>109.7208</v>
      </c>
    </row>
    <row r="9960" spans="1:22" ht="14.25" customHeight="1" x14ac:dyDescent="0.3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6">
        <v>7.3</v>
      </c>
      <c r="T9960" s="1">
        <v>2</v>
      </c>
      <c r="U9960" s="1">
        <v>0</v>
      </c>
      <c r="V9960" s="9">
        <v>2.1899999999999995</v>
      </c>
    </row>
    <row r="9961" spans="1:22" ht="14.25" customHeight="1" x14ac:dyDescent="0.3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6">
        <v>9.3439999999999994</v>
      </c>
      <c r="T9961" s="1">
        <v>2</v>
      </c>
      <c r="U9961" s="1">
        <v>0.2</v>
      </c>
      <c r="V9961" s="9">
        <v>1.8687999999999998</v>
      </c>
    </row>
    <row r="9962" spans="1:22" ht="14.25" customHeight="1" x14ac:dyDescent="0.3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6">
        <v>18</v>
      </c>
      <c r="T9962" s="1">
        <v>1</v>
      </c>
      <c r="U9962" s="1">
        <v>0</v>
      </c>
      <c r="V9962" s="9">
        <v>3.2399999999999984</v>
      </c>
    </row>
    <row r="9963" spans="1:22" ht="14.25" customHeight="1" x14ac:dyDescent="0.3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6">
        <v>65.584000000000003</v>
      </c>
      <c r="T9963" s="1">
        <v>2</v>
      </c>
      <c r="U9963" s="1">
        <v>0.2</v>
      </c>
      <c r="V9963" s="9">
        <v>23.7742</v>
      </c>
    </row>
    <row r="9964" spans="1:22" ht="14.25" customHeight="1" x14ac:dyDescent="0.3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6">
        <v>383.46559999999994</v>
      </c>
      <c r="T9964" s="1">
        <v>4</v>
      </c>
      <c r="U9964" s="1">
        <v>0.32</v>
      </c>
      <c r="V9964" s="9">
        <v>-67.670400000000001</v>
      </c>
    </row>
    <row r="9965" spans="1:22" ht="14.25" customHeight="1" x14ac:dyDescent="0.3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6">
        <v>10.368000000000002</v>
      </c>
      <c r="T9965" s="1">
        <v>2</v>
      </c>
      <c r="U9965" s="1">
        <v>0.2</v>
      </c>
      <c r="V9965" s="9">
        <v>3.6288</v>
      </c>
    </row>
    <row r="9966" spans="1:22" ht="14.25" customHeight="1" x14ac:dyDescent="0.3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6">
        <v>13.4</v>
      </c>
      <c r="T9966" s="1">
        <v>1</v>
      </c>
      <c r="U9966" s="1">
        <v>0</v>
      </c>
      <c r="V9966" s="9">
        <v>6.4319999999999995</v>
      </c>
    </row>
    <row r="9967" spans="1:22" ht="14.25" customHeight="1" x14ac:dyDescent="0.3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6">
        <v>4.9800000000000004</v>
      </c>
      <c r="T9967" s="1">
        <v>1</v>
      </c>
      <c r="U9967" s="1">
        <v>0</v>
      </c>
      <c r="V9967" s="9">
        <v>2.3406000000000002</v>
      </c>
    </row>
    <row r="9968" spans="1:22" ht="14.25" customHeight="1" x14ac:dyDescent="0.3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6">
        <v>109.69</v>
      </c>
      <c r="T9968" s="1">
        <v>7</v>
      </c>
      <c r="U9968" s="1">
        <v>0</v>
      </c>
      <c r="V9968" s="9">
        <v>51.554299999999991</v>
      </c>
    </row>
    <row r="9969" spans="1:22" ht="14.25" customHeight="1" x14ac:dyDescent="0.3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6">
        <v>40.199999999999996</v>
      </c>
      <c r="T9969" s="1">
        <v>5</v>
      </c>
      <c r="U9969" s="1">
        <v>0</v>
      </c>
      <c r="V9969" s="9">
        <v>18.089999999999996</v>
      </c>
    </row>
    <row r="9970" spans="1:22" ht="14.25" customHeight="1" x14ac:dyDescent="0.3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6">
        <v>735.98</v>
      </c>
      <c r="T9970" s="1">
        <v>2</v>
      </c>
      <c r="U9970" s="1">
        <v>0</v>
      </c>
      <c r="V9970" s="9">
        <v>331.19099999999997</v>
      </c>
    </row>
    <row r="9971" spans="1:22" ht="14.25" customHeight="1" x14ac:dyDescent="0.3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6">
        <v>22.75</v>
      </c>
      <c r="T9971" s="1">
        <v>7</v>
      </c>
      <c r="U9971" s="1">
        <v>0</v>
      </c>
      <c r="V9971" s="9">
        <v>6.5974999999999993</v>
      </c>
    </row>
    <row r="9972" spans="1:22" ht="14.25" customHeight="1" x14ac:dyDescent="0.3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6">
        <v>119.56</v>
      </c>
      <c r="T9972" s="1">
        <v>2</v>
      </c>
      <c r="U9972" s="1">
        <v>0</v>
      </c>
      <c r="V9972" s="9">
        <v>54.997599999999991</v>
      </c>
    </row>
    <row r="9973" spans="1:22" ht="14.25" customHeight="1" x14ac:dyDescent="0.3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6">
        <v>140.75</v>
      </c>
      <c r="T9973" s="1">
        <v>5</v>
      </c>
      <c r="U9973" s="1">
        <v>0</v>
      </c>
      <c r="V9973" s="9">
        <v>42.22499999999998</v>
      </c>
    </row>
    <row r="9974" spans="1:22" ht="14.25" customHeight="1" x14ac:dyDescent="0.3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6">
        <v>99.567999999999998</v>
      </c>
      <c r="T9974" s="1">
        <v>2</v>
      </c>
      <c r="U9974" s="1">
        <v>0.2</v>
      </c>
      <c r="V9974" s="9">
        <v>33.604199999999992</v>
      </c>
    </row>
    <row r="9975" spans="1:22" ht="14.25" customHeight="1" x14ac:dyDescent="0.3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6">
        <v>271.95999999999998</v>
      </c>
      <c r="T9975" s="1">
        <v>5</v>
      </c>
      <c r="U9975" s="1">
        <v>0.2</v>
      </c>
      <c r="V9975" s="9">
        <v>27.195999999999998</v>
      </c>
    </row>
    <row r="9976" spans="1:22" ht="14.25" customHeight="1" x14ac:dyDescent="0.3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6">
        <v>18.689999999999998</v>
      </c>
      <c r="T9976" s="1">
        <v>7</v>
      </c>
      <c r="U9976" s="1">
        <v>0</v>
      </c>
      <c r="V9976" s="9">
        <v>5.2332000000000001</v>
      </c>
    </row>
    <row r="9977" spans="1:22" ht="14.25" customHeight="1" x14ac:dyDescent="0.3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6">
        <v>13.36</v>
      </c>
      <c r="T9977" s="1">
        <v>2</v>
      </c>
      <c r="U9977" s="1">
        <v>0</v>
      </c>
      <c r="V9977" s="9">
        <v>6.4127999999999998</v>
      </c>
    </row>
    <row r="9978" spans="1:22" ht="14.25" customHeight="1" x14ac:dyDescent="0.3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6">
        <v>249.58400000000003</v>
      </c>
      <c r="T9978" s="1">
        <v>2</v>
      </c>
      <c r="U9978" s="1">
        <v>0.2</v>
      </c>
      <c r="V9978" s="9">
        <v>31.197999999999986</v>
      </c>
    </row>
    <row r="9979" spans="1:22" ht="14.25" customHeight="1" x14ac:dyDescent="0.3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6">
        <v>13.86</v>
      </c>
      <c r="T9979" s="1">
        <v>7</v>
      </c>
      <c r="U9979" s="1">
        <v>0</v>
      </c>
      <c r="V9979" s="9">
        <v>0</v>
      </c>
    </row>
    <row r="9980" spans="1:22" ht="14.25" customHeight="1" x14ac:dyDescent="0.3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6">
        <v>13.375999999999999</v>
      </c>
      <c r="T9980" s="1">
        <v>4</v>
      </c>
      <c r="U9980" s="1">
        <v>0.2</v>
      </c>
      <c r="V9980" s="9">
        <v>4.6815999999999995</v>
      </c>
    </row>
    <row r="9981" spans="1:22" ht="14.25" customHeight="1" x14ac:dyDescent="0.3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6">
        <v>437.47200000000009</v>
      </c>
      <c r="T9981" s="1">
        <v>14</v>
      </c>
      <c r="U9981" s="1">
        <v>0.2</v>
      </c>
      <c r="V9981" s="9">
        <v>153.11519999999999</v>
      </c>
    </row>
    <row r="9982" spans="1:22" ht="14.25" customHeight="1" x14ac:dyDescent="0.3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6">
        <v>85.98</v>
      </c>
      <c r="T9982" s="1">
        <v>1</v>
      </c>
      <c r="U9982" s="1">
        <v>0</v>
      </c>
      <c r="V9982" s="9">
        <v>22.354800000000004</v>
      </c>
    </row>
    <row r="9983" spans="1:22" ht="14.25" customHeight="1" x14ac:dyDescent="0.3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6">
        <v>16.520000000000003</v>
      </c>
      <c r="T9983" s="1">
        <v>5</v>
      </c>
      <c r="U9983" s="1">
        <v>0.2</v>
      </c>
      <c r="V9983" s="9">
        <v>5.368999999999998</v>
      </c>
    </row>
    <row r="9984" spans="1:22" ht="14.25" customHeight="1" x14ac:dyDescent="0.3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6">
        <v>35.56</v>
      </c>
      <c r="T9984" s="1">
        <v>7</v>
      </c>
      <c r="U9984" s="1">
        <v>0</v>
      </c>
      <c r="V9984" s="9">
        <v>16.713200000000001</v>
      </c>
    </row>
    <row r="9985" spans="1:22" ht="14.25" customHeight="1" x14ac:dyDescent="0.3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6">
        <v>97.98</v>
      </c>
      <c r="T9985" s="1">
        <v>2</v>
      </c>
      <c r="U9985" s="1">
        <v>0</v>
      </c>
      <c r="V9985" s="9">
        <v>27.434400000000011</v>
      </c>
    </row>
    <row r="9986" spans="1:22" ht="14.25" customHeight="1" x14ac:dyDescent="0.3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6">
        <v>31.5</v>
      </c>
      <c r="T9986" s="1">
        <v>10</v>
      </c>
      <c r="U9986" s="1">
        <v>0</v>
      </c>
      <c r="V9986" s="9">
        <v>15.120000000000001</v>
      </c>
    </row>
    <row r="9987" spans="1:22" ht="14.25" customHeight="1" x14ac:dyDescent="0.3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6">
        <v>55.6</v>
      </c>
      <c r="T9987" s="1">
        <v>4</v>
      </c>
      <c r="U9987" s="1">
        <v>0</v>
      </c>
      <c r="V9987" s="9">
        <v>16.123999999999995</v>
      </c>
    </row>
    <row r="9988" spans="1:22" ht="14.25" customHeight="1" x14ac:dyDescent="0.3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6">
        <v>36.24</v>
      </c>
      <c r="T9988" s="1">
        <v>1</v>
      </c>
      <c r="U9988" s="1">
        <v>0</v>
      </c>
      <c r="V9988" s="9">
        <v>15.220800000000001</v>
      </c>
    </row>
    <row r="9989" spans="1:22" ht="14.25" customHeight="1" x14ac:dyDescent="0.3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6">
        <v>79.989999999999995</v>
      </c>
      <c r="T9989" s="1">
        <v>1</v>
      </c>
      <c r="U9989" s="1">
        <v>0</v>
      </c>
      <c r="V9989" s="9">
        <v>28.796399999999998</v>
      </c>
    </row>
    <row r="9990" spans="1:22" ht="14.25" customHeight="1" x14ac:dyDescent="0.3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6">
        <v>206.1</v>
      </c>
      <c r="T9990" s="1">
        <v>5</v>
      </c>
      <c r="U9990" s="1">
        <v>0</v>
      </c>
      <c r="V9990" s="9">
        <v>55.647000000000006</v>
      </c>
    </row>
    <row r="9991" spans="1:22" ht="14.25" customHeight="1" x14ac:dyDescent="0.3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6">
        <v>25.248000000000001</v>
      </c>
      <c r="T9991" s="1">
        <v>3</v>
      </c>
      <c r="U9991" s="1">
        <v>0.2</v>
      </c>
      <c r="V9991" s="9">
        <v>4.1027999999999993</v>
      </c>
    </row>
    <row r="9992" spans="1:22" ht="14.25" customHeight="1" x14ac:dyDescent="0.3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6">
        <v>91.96</v>
      </c>
      <c r="T9992" s="1">
        <v>2</v>
      </c>
      <c r="U9992" s="1">
        <v>0</v>
      </c>
      <c r="V9992" s="9">
        <v>15.633199999999988</v>
      </c>
    </row>
    <row r="9993" spans="1:22" ht="14.25" customHeight="1" x14ac:dyDescent="0.3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6">
        <v>258.57600000000002</v>
      </c>
      <c r="T9993" s="1">
        <v>2</v>
      </c>
      <c r="U9993" s="1">
        <v>0.2</v>
      </c>
      <c r="V9993" s="9">
        <v>19.393200000000007</v>
      </c>
    </row>
    <row r="9994" spans="1:22" ht="14.25" customHeight="1" x14ac:dyDescent="0.3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6">
        <v>29.6</v>
      </c>
      <c r="T9994" s="1">
        <v>4</v>
      </c>
      <c r="U9994" s="1">
        <v>0</v>
      </c>
      <c r="V9994" s="9">
        <v>13.32</v>
      </c>
    </row>
    <row r="9995" spans="1:22" ht="14.25" customHeight="1" x14ac:dyDescent="0.3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6">
        <v>243.16</v>
      </c>
      <c r="T9995" s="1">
        <v>2</v>
      </c>
      <c r="U9995" s="1">
        <v>0</v>
      </c>
      <c r="V9995" s="9">
        <v>72.947999999999979</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B1" zoomScale="70" zoomScaleNormal="70" workbookViewId="0">
      <selection activeCell="AA11" sqref="AA11"/>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3"/>
      <c r="B11" s="4"/>
      <c r="Q11" s="3"/>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82CD8-F8FF-4110-B60D-7D28EC8C09EF}">
  <dimension ref="A1:V62"/>
  <sheetViews>
    <sheetView zoomScale="70" zoomScaleNormal="70" workbookViewId="0">
      <selection activeCell="P25" sqref="P25"/>
    </sheetView>
  </sheetViews>
  <sheetFormatPr defaultRowHeight="14.5" x14ac:dyDescent="0.35"/>
  <cols>
    <col min="1" max="2" width="8.7265625" style="11"/>
    <col min="3" max="3" width="17.36328125" bestFit="1" customWidth="1"/>
    <col min="4" max="4" width="13.453125" bestFit="1" customWidth="1"/>
    <col min="5" max="5" width="12.36328125" bestFit="1" customWidth="1"/>
    <col min="6" max="6" width="13.08984375" bestFit="1" customWidth="1"/>
    <col min="7" max="7" width="11.26953125" bestFit="1" customWidth="1"/>
    <col min="8" max="8" width="11.6328125" bestFit="1" customWidth="1"/>
    <col min="9" max="9" width="13.26953125" bestFit="1" customWidth="1"/>
    <col min="10" max="10" width="13.08984375" bestFit="1" customWidth="1"/>
    <col min="11" max="11" width="14.36328125" bestFit="1" customWidth="1"/>
    <col min="12" max="12" width="8.7265625" customWidth="1"/>
    <col min="13" max="13" width="13.1796875" bestFit="1" customWidth="1"/>
    <col min="14" max="14" width="11.81640625" bestFit="1" customWidth="1"/>
    <col min="15" max="15" width="14.54296875" bestFit="1" customWidth="1"/>
    <col min="16" max="16" width="13.26953125" bestFit="1" customWidth="1"/>
    <col min="17" max="17" width="18.26953125" bestFit="1" customWidth="1"/>
    <col min="18" max="18" width="19.54296875" customWidth="1"/>
    <col min="19" max="20" width="12.26953125" bestFit="1" customWidth="1"/>
    <col min="21" max="21" width="14.54296875" customWidth="1"/>
    <col min="22" max="22" width="18.26953125" bestFit="1" customWidth="1"/>
  </cols>
  <sheetData>
    <row r="1" spans="2:19" s="11" customFormat="1" ht="15" thickBot="1" x14ac:dyDescent="0.4"/>
    <row r="2" spans="2:19" x14ac:dyDescent="0.35">
      <c r="B2" s="12"/>
      <c r="C2" s="13"/>
      <c r="D2" s="13"/>
      <c r="E2" s="13"/>
      <c r="F2" s="13"/>
      <c r="G2" s="13"/>
      <c r="H2" s="13"/>
      <c r="I2" s="13"/>
      <c r="J2" s="13"/>
      <c r="K2" s="13"/>
      <c r="L2" s="13"/>
      <c r="M2" s="13"/>
      <c r="N2" s="13"/>
      <c r="O2" s="14"/>
      <c r="P2" s="16"/>
      <c r="Q2" s="16"/>
      <c r="R2" s="16"/>
      <c r="S2" s="16"/>
    </row>
    <row r="3" spans="2:19" x14ac:dyDescent="0.35">
      <c r="B3" s="15"/>
      <c r="C3" s="16"/>
      <c r="D3" s="16"/>
      <c r="E3" s="16"/>
      <c r="F3" s="16"/>
      <c r="G3" s="16"/>
      <c r="H3" s="16"/>
      <c r="I3" s="16"/>
      <c r="J3" s="16"/>
      <c r="K3" s="16"/>
      <c r="L3" s="16"/>
      <c r="M3" s="16"/>
      <c r="N3" s="16"/>
      <c r="O3" s="17"/>
      <c r="P3" s="16"/>
      <c r="Q3" s="16"/>
      <c r="R3" s="16"/>
      <c r="S3" s="16"/>
    </row>
    <row r="4" spans="2:19" x14ac:dyDescent="0.35">
      <c r="B4" s="15"/>
      <c r="C4" s="18" t="s">
        <v>10932</v>
      </c>
      <c r="D4" s="16" t="s">
        <v>10934</v>
      </c>
      <c r="E4" s="16"/>
      <c r="F4" s="18" t="s">
        <v>10932</v>
      </c>
      <c r="G4" s="19" t="s">
        <v>10934</v>
      </c>
      <c r="H4" s="19" t="s">
        <v>10947</v>
      </c>
      <c r="I4" s="16"/>
      <c r="J4" s="18" t="s">
        <v>10932</v>
      </c>
      <c r="K4" s="16" t="s">
        <v>10947</v>
      </c>
      <c r="L4" s="16"/>
      <c r="M4" s="18" t="s">
        <v>10932</v>
      </c>
      <c r="N4" s="16" t="s">
        <v>10949</v>
      </c>
      <c r="O4" s="17"/>
      <c r="P4" s="16"/>
      <c r="Q4" s="16"/>
      <c r="R4" s="16"/>
      <c r="S4" s="16"/>
    </row>
    <row r="5" spans="2:19" x14ac:dyDescent="0.35">
      <c r="B5" s="15"/>
      <c r="C5" s="22" t="s">
        <v>26</v>
      </c>
      <c r="D5" s="21">
        <v>1161401.3449999888</v>
      </c>
      <c r="E5" s="16"/>
      <c r="F5" s="22" t="s">
        <v>10935</v>
      </c>
      <c r="G5" s="20">
        <v>95365.937600000019</v>
      </c>
      <c r="H5" s="20">
        <v>9199.2699999999986</v>
      </c>
      <c r="I5" s="16"/>
      <c r="J5" s="22" t="s">
        <v>32</v>
      </c>
      <c r="K5" s="21">
        <v>18451.272799999992</v>
      </c>
      <c r="L5" s="16"/>
      <c r="M5" s="22" t="s">
        <v>10935</v>
      </c>
      <c r="N5" s="19">
        <v>387</v>
      </c>
      <c r="O5" s="17"/>
      <c r="P5" s="16"/>
      <c r="Q5" s="16"/>
      <c r="R5" s="16"/>
      <c r="S5" s="31"/>
    </row>
    <row r="6" spans="2:19" x14ac:dyDescent="0.35">
      <c r="B6" s="15"/>
      <c r="C6" s="22" t="s">
        <v>41</v>
      </c>
      <c r="D6" s="21">
        <v>706146.36680000008</v>
      </c>
      <c r="E6" s="16"/>
      <c r="F6" s="22" t="s">
        <v>10936</v>
      </c>
      <c r="G6" s="20">
        <v>60172.649400000024</v>
      </c>
      <c r="H6" s="20">
        <v>10288.898699999991</v>
      </c>
      <c r="I6" s="16"/>
      <c r="J6" s="22" t="s">
        <v>46</v>
      </c>
      <c r="K6" s="21">
        <v>122490.8008000001</v>
      </c>
      <c r="L6" s="16"/>
      <c r="M6" s="22" t="s">
        <v>10936</v>
      </c>
      <c r="N6" s="19">
        <v>301</v>
      </c>
      <c r="O6" s="17"/>
      <c r="P6" s="16"/>
      <c r="Q6" s="16"/>
      <c r="R6" s="16"/>
      <c r="S6" s="16"/>
    </row>
    <row r="7" spans="2:19" x14ac:dyDescent="0.35">
      <c r="B7" s="15"/>
      <c r="C7" s="22" t="s">
        <v>102</v>
      </c>
      <c r="D7" s="21">
        <v>429653.1485000003</v>
      </c>
      <c r="E7" s="16"/>
      <c r="F7" s="22" t="s">
        <v>10937</v>
      </c>
      <c r="G7" s="20">
        <v>199252.98399999991</v>
      </c>
      <c r="H7" s="20">
        <v>26806.573700000015</v>
      </c>
      <c r="I7" s="16"/>
      <c r="J7" s="22" t="s">
        <v>71</v>
      </c>
      <c r="K7" s="21">
        <v>145454.9480999998</v>
      </c>
      <c r="L7" s="16"/>
      <c r="M7" s="22" t="s">
        <v>10937</v>
      </c>
      <c r="N7" s="19">
        <v>680</v>
      </c>
      <c r="O7" s="17"/>
      <c r="P7" s="16"/>
      <c r="Q7" s="16"/>
      <c r="R7" s="16"/>
      <c r="S7" s="16"/>
    </row>
    <row r="8" spans="2:19" x14ac:dyDescent="0.35">
      <c r="B8" s="15"/>
      <c r="C8" s="22" t="s">
        <v>10933</v>
      </c>
      <c r="D8" s="21">
        <v>2297200.8602999891</v>
      </c>
      <c r="E8" s="16"/>
      <c r="F8" s="22" t="s">
        <v>10938</v>
      </c>
      <c r="G8" s="20">
        <v>141851.5674</v>
      </c>
      <c r="H8" s="20">
        <v>13437.806799999998</v>
      </c>
      <c r="I8" s="16"/>
      <c r="J8" s="22" t="s">
        <v>10933</v>
      </c>
      <c r="K8" s="21">
        <v>286397.02169999992</v>
      </c>
      <c r="L8" s="16"/>
      <c r="M8" s="22" t="s">
        <v>10938</v>
      </c>
      <c r="N8" s="19">
        <v>663</v>
      </c>
      <c r="O8" s="17"/>
      <c r="P8" s="16"/>
      <c r="Q8" s="16"/>
      <c r="R8" s="16"/>
      <c r="S8" s="16"/>
    </row>
    <row r="9" spans="2:19" x14ac:dyDescent="0.35">
      <c r="B9" s="15"/>
      <c r="C9" s="16"/>
      <c r="D9" s="21">
        <f>GETPIVOTDATA("Sales",$C$4)</f>
        <v>2297200.8602999891</v>
      </c>
      <c r="E9" s="16"/>
      <c r="F9" s="22" t="s">
        <v>10939</v>
      </c>
      <c r="G9" s="20">
        <v>156122.28669999994</v>
      </c>
      <c r="H9" s="20">
        <v>22308.51279999999</v>
      </c>
      <c r="I9" s="16"/>
      <c r="J9" s="16"/>
      <c r="K9" s="21"/>
      <c r="L9" s="16"/>
      <c r="M9" s="22" t="s">
        <v>10939</v>
      </c>
      <c r="N9" s="19">
        <v>750</v>
      </c>
      <c r="O9" s="17"/>
      <c r="P9" s="16"/>
      <c r="Q9" s="16"/>
      <c r="R9" s="16"/>
      <c r="S9" s="16"/>
    </row>
    <row r="10" spans="2:19" x14ac:dyDescent="0.35">
      <c r="B10" s="15"/>
      <c r="C10" s="16"/>
      <c r="D10" s="16"/>
      <c r="E10" s="16"/>
      <c r="F10" s="22" t="s">
        <v>10940</v>
      </c>
      <c r="G10" s="20">
        <v>147082.61130000011</v>
      </c>
      <c r="H10" s="20">
        <v>20899.334500000012</v>
      </c>
      <c r="I10" s="16"/>
      <c r="J10" s="18" t="s">
        <v>10932</v>
      </c>
      <c r="K10" s="16" t="s">
        <v>10934</v>
      </c>
      <c r="L10" s="16"/>
      <c r="M10" s="22" t="s">
        <v>10940</v>
      </c>
      <c r="N10" s="19">
        <v>709</v>
      </c>
      <c r="O10" s="17"/>
      <c r="P10" s="16"/>
      <c r="Q10" s="16"/>
      <c r="R10" s="16"/>
      <c r="S10" s="16"/>
    </row>
    <row r="11" spans="2:19" x14ac:dyDescent="0.35">
      <c r="B11" s="15"/>
      <c r="C11" s="18" t="s">
        <v>10932</v>
      </c>
      <c r="D11" s="16" t="s">
        <v>10934</v>
      </c>
      <c r="E11" s="16"/>
      <c r="F11" s="22" t="s">
        <v>10941</v>
      </c>
      <c r="G11" s="20">
        <v>149580.83800000031</v>
      </c>
      <c r="H11" s="20">
        <v>13535.38299999998</v>
      </c>
      <c r="I11" s="16"/>
      <c r="J11" s="22" t="s">
        <v>10935</v>
      </c>
      <c r="K11" s="19">
        <v>95365.937600000019</v>
      </c>
      <c r="L11" s="16"/>
      <c r="M11" s="22" t="s">
        <v>10941</v>
      </c>
      <c r="N11" s="19">
        <v>708</v>
      </c>
      <c r="O11" s="17"/>
      <c r="P11" s="16"/>
      <c r="Q11" s="16"/>
      <c r="R11" s="16"/>
      <c r="S11" s="16"/>
    </row>
    <row r="12" spans="2:19" x14ac:dyDescent="0.35">
      <c r="B12" s="15"/>
      <c r="C12" s="22" t="s">
        <v>358</v>
      </c>
      <c r="D12" s="21">
        <v>19510.639999999992</v>
      </c>
      <c r="E12" s="16"/>
      <c r="F12" s="22" t="s">
        <v>10942</v>
      </c>
      <c r="G12" s="20">
        <v>159589.45099999988</v>
      </c>
      <c r="H12" s="20">
        <v>21896.715399999972</v>
      </c>
      <c r="I12" s="16"/>
      <c r="J12" s="22" t="s">
        <v>10936</v>
      </c>
      <c r="K12" s="19">
        <v>60172.649400000024</v>
      </c>
      <c r="L12" s="16"/>
      <c r="M12" s="22" t="s">
        <v>10942</v>
      </c>
      <c r="N12" s="19">
        <v>710</v>
      </c>
      <c r="O12" s="17"/>
      <c r="P12" s="16"/>
      <c r="Q12" s="16"/>
      <c r="R12" s="16"/>
      <c r="S12" s="16"/>
    </row>
    <row r="13" spans="2:19" x14ac:dyDescent="0.35">
      <c r="B13" s="15"/>
      <c r="C13" s="22" t="s">
        <v>310</v>
      </c>
      <c r="D13" s="21">
        <v>35282.000999999997</v>
      </c>
      <c r="E13" s="16"/>
      <c r="F13" s="22" t="s">
        <v>10943</v>
      </c>
      <c r="G13" s="20">
        <v>309770.09970000025</v>
      </c>
      <c r="H13" s="20">
        <v>37293.192500000034</v>
      </c>
      <c r="I13" s="16"/>
      <c r="J13" s="22" t="s">
        <v>10937</v>
      </c>
      <c r="K13" s="19">
        <v>199252.98399999991</v>
      </c>
      <c r="L13" s="16"/>
      <c r="M13" s="22" t="s">
        <v>10943</v>
      </c>
      <c r="N13" s="19">
        <v>1386</v>
      </c>
      <c r="O13" s="17"/>
      <c r="P13" s="16"/>
      <c r="Q13" s="16"/>
      <c r="R13" s="16"/>
      <c r="S13" s="16"/>
    </row>
    <row r="14" spans="2:19" x14ac:dyDescent="0.35">
      <c r="B14" s="15"/>
      <c r="C14" s="22" t="s">
        <v>1707</v>
      </c>
      <c r="D14" s="21">
        <v>11678.129999999997</v>
      </c>
      <c r="E14" s="16"/>
      <c r="F14" s="22" t="s">
        <v>10944</v>
      </c>
      <c r="G14" s="20">
        <v>197115.20170000009</v>
      </c>
      <c r="H14" s="20">
        <v>31469.663800000035</v>
      </c>
      <c r="I14" s="16"/>
      <c r="J14" s="22" t="s">
        <v>10938</v>
      </c>
      <c r="K14" s="19">
        <v>141851.5674</v>
      </c>
      <c r="L14" s="16"/>
      <c r="M14" s="22" t="s">
        <v>10944</v>
      </c>
      <c r="N14" s="19">
        <v>817</v>
      </c>
      <c r="O14" s="17"/>
      <c r="P14" s="16"/>
      <c r="Q14" s="16"/>
      <c r="R14" s="16"/>
      <c r="S14" s="16"/>
    </row>
    <row r="15" spans="2:19" x14ac:dyDescent="0.35">
      <c r="B15" s="15"/>
      <c r="C15" s="22" t="s">
        <v>43</v>
      </c>
      <c r="D15" s="21">
        <v>457687.63150000101</v>
      </c>
      <c r="E15" s="16"/>
      <c r="F15" s="22" t="s">
        <v>10945</v>
      </c>
      <c r="G15" s="20">
        <v>349120.07400000008</v>
      </c>
      <c r="H15" s="20">
        <v>35825.536599999927</v>
      </c>
      <c r="I15" s="16"/>
      <c r="J15" s="22" t="s">
        <v>10939</v>
      </c>
      <c r="K15" s="19">
        <v>156122.28669999994</v>
      </c>
      <c r="L15" s="16"/>
      <c r="M15" s="22" t="s">
        <v>10945</v>
      </c>
      <c r="N15" s="19">
        <v>1462</v>
      </c>
      <c r="O15" s="17"/>
      <c r="P15" s="16"/>
      <c r="Q15" s="16"/>
      <c r="R15" s="16"/>
      <c r="S15" s="16"/>
    </row>
    <row r="16" spans="2:19" x14ac:dyDescent="0.35">
      <c r="B16" s="15"/>
      <c r="C16" s="22" t="s">
        <v>457</v>
      </c>
      <c r="D16" s="21">
        <v>32108.117999999995</v>
      </c>
      <c r="E16" s="16"/>
      <c r="F16" s="22" t="s">
        <v>10946</v>
      </c>
      <c r="G16" s="20">
        <v>332177.15950000001</v>
      </c>
      <c r="H16" s="20">
        <v>43436.13390000003</v>
      </c>
      <c r="I16" s="16"/>
      <c r="J16" s="22" t="s">
        <v>10940</v>
      </c>
      <c r="K16" s="19">
        <v>147082.61130000011</v>
      </c>
      <c r="L16" s="16"/>
      <c r="M16" s="22" t="s">
        <v>10946</v>
      </c>
      <c r="N16" s="19">
        <v>1421</v>
      </c>
      <c r="O16" s="17"/>
      <c r="P16" s="16"/>
      <c r="Q16" s="16"/>
      <c r="R16" s="16"/>
      <c r="S16" s="16"/>
    </row>
    <row r="17" spans="2:19" x14ac:dyDescent="0.35">
      <c r="B17" s="15"/>
      <c r="C17" s="22" t="s">
        <v>747</v>
      </c>
      <c r="D17" s="21">
        <v>13384.356999999996</v>
      </c>
      <c r="E17" s="16"/>
      <c r="F17" s="22" t="s">
        <v>10933</v>
      </c>
      <c r="G17" s="20">
        <v>2297200.8603000008</v>
      </c>
      <c r="H17" s="20">
        <v>286397.02169999998</v>
      </c>
      <c r="I17" s="16"/>
      <c r="J17" s="22" t="s">
        <v>10941</v>
      </c>
      <c r="K17" s="19">
        <v>149580.83800000031</v>
      </c>
      <c r="L17" s="16"/>
      <c r="M17" s="22" t="s">
        <v>10933</v>
      </c>
      <c r="N17" s="21">
        <v>9994</v>
      </c>
      <c r="O17" s="17"/>
      <c r="P17" s="16"/>
      <c r="Q17" s="16"/>
      <c r="R17" s="16"/>
      <c r="S17" s="16"/>
    </row>
    <row r="18" spans="2:19" x14ac:dyDescent="0.35">
      <c r="B18" s="15"/>
      <c r="C18" s="22" t="s">
        <v>245</v>
      </c>
      <c r="D18" s="21">
        <v>27451.068999999992</v>
      </c>
      <c r="E18" s="16"/>
      <c r="F18" s="16"/>
      <c r="G18" s="16"/>
      <c r="H18" s="16"/>
      <c r="I18" s="16"/>
      <c r="J18" s="22" t="s">
        <v>10942</v>
      </c>
      <c r="K18" s="19">
        <v>159589.45099999988</v>
      </c>
      <c r="L18" s="16"/>
      <c r="M18" s="16"/>
      <c r="N18" s="24">
        <f>GETPIVOTDATA("Order ID",$M$4)</f>
        <v>9994</v>
      </c>
      <c r="O18" s="17"/>
      <c r="P18" s="16"/>
      <c r="Q18" s="16"/>
      <c r="R18" s="16"/>
      <c r="S18" s="16"/>
    </row>
    <row r="19" spans="2:19" x14ac:dyDescent="0.35">
      <c r="B19" s="15"/>
      <c r="C19" s="22" t="s">
        <v>3034</v>
      </c>
      <c r="D19" s="21">
        <v>2865.0199999999995</v>
      </c>
      <c r="E19" s="16"/>
      <c r="F19" s="16"/>
      <c r="G19" s="16"/>
      <c r="H19" s="16"/>
      <c r="I19" s="16"/>
      <c r="J19" s="22" t="s">
        <v>10943</v>
      </c>
      <c r="K19" s="19">
        <v>309770.09970000025</v>
      </c>
      <c r="L19" s="16"/>
      <c r="M19" s="16"/>
      <c r="N19" s="16"/>
      <c r="O19" s="17"/>
      <c r="P19" s="16"/>
      <c r="Q19" s="16"/>
      <c r="R19" s="16"/>
      <c r="S19" s="16"/>
    </row>
    <row r="20" spans="2:19" x14ac:dyDescent="0.35">
      <c r="B20" s="15"/>
      <c r="C20" s="22" t="s">
        <v>54</v>
      </c>
      <c r="D20" s="21">
        <v>89473.707999999999</v>
      </c>
      <c r="E20" s="16"/>
      <c r="F20" s="18" t="s">
        <v>10932</v>
      </c>
      <c r="G20" s="20" t="s">
        <v>10934</v>
      </c>
      <c r="H20" s="16"/>
      <c r="I20" s="16"/>
      <c r="J20" s="22" t="s">
        <v>10944</v>
      </c>
      <c r="K20" s="19">
        <v>197115.20170000009</v>
      </c>
      <c r="L20" s="16"/>
      <c r="M20" s="16"/>
      <c r="N20" s="16"/>
      <c r="O20" s="17"/>
      <c r="P20" s="16"/>
      <c r="Q20" s="16"/>
      <c r="R20" s="16"/>
      <c r="S20" s="16"/>
    </row>
    <row r="21" spans="2:19" x14ac:dyDescent="0.35">
      <c r="B21" s="15"/>
      <c r="C21" s="22" t="s">
        <v>1272</v>
      </c>
      <c r="D21" s="21">
        <v>49095.840000000004</v>
      </c>
      <c r="E21" s="16"/>
      <c r="F21" s="22" t="s">
        <v>75</v>
      </c>
      <c r="G21" s="20">
        <v>203412.73300000009</v>
      </c>
      <c r="H21" s="16"/>
      <c r="I21" s="16"/>
      <c r="J21" s="22" t="s">
        <v>10945</v>
      </c>
      <c r="K21" s="19">
        <v>349120.07400000008</v>
      </c>
      <c r="L21" s="16"/>
      <c r="M21" s="18" t="s">
        <v>10932</v>
      </c>
      <c r="N21" s="16" t="s">
        <v>10950</v>
      </c>
      <c r="O21" s="17"/>
      <c r="P21" s="16"/>
      <c r="Q21" s="16"/>
      <c r="R21" s="16"/>
      <c r="S21" s="16"/>
    </row>
    <row r="22" spans="2:19" x14ac:dyDescent="0.35">
      <c r="B22" s="15"/>
      <c r="C22" s="22" t="s">
        <v>6260</v>
      </c>
      <c r="D22" s="21">
        <v>4382.4860000000017</v>
      </c>
      <c r="E22" s="16"/>
      <c r="F22" s="22" t="s">
        <v>56</v>
      </c>
      <c r="G22" s="20">
        <v>206965.53200000009</v>
      </c>
      <c r="H22" s="16"/>
      <c r="I22" s="16"/>
      <c r="J22" s="22" t="s">
        <v>10946</v>
      </c>
      <c r="K22" s="19">
        <v>332177.15950000001</v>
      </c>
      <c r="L22" s="16"/>
      <c r="M22" s="22" t="s">
        <v>10935</v>
      </c>
      <c r="N22" s="25">
        <v>9.6462848596792869E-2</v>
      </c>
      <c r="O22" s="17"/>
      <c r="P22" s="16"/>
      <c r="Q22" s="16"/>
      <c r="R22" s="16"/>
      <c r="S22" s="16"/>
    </row>
    <row r="23" spans="2:19" x14ac:dyDescent="0.35">
      <c r="B23" s="15"/>
      <c r="C23" s="22" t="s">
        <v>211</v>
      </c>
      <c r="D23" s="21">
        <v>80166.10099999985</v>
      </c>
      <c r="E23" s="16"/>
      <c r="F23" s="22" t="s">
        <v>59</v>
      </c>
      <c r="G23" s="20">
        <v>223843.60800000012</v>
      </c>
      <c r="H23" s="16"/>
      <c r="I23" s="16"/>
      <c r="J23" s="22" t="s">
        <v>10933</v>
      </c>
      <c r="K23" s="19">
        <v>2297200.8603000008</v>
      </c>
      <c r="L23" s="16"/>
      <c r="M23" s="22" t="s">
        <v>10936</v>
      </c>
      <c r="N23" s="25">
        <v>0.17098962406664425</v>
      </c>
      <c r="O23" s="17"/>
      <c r="P23" s="16"/>
      <c r="Q23" s="16"/>
      <c r="R23" s="16"/>
      <c r="S23" s="16"/>
    </row>
    <row r="24" spans="2:19" x14ac:dyDescent="0.35">
      <c r="B24" s="15"/>
      <c r="C24" s="22" t="s">
        <v>254</v>
      </c>
      <c r="D24" s="21">
        <v>53555.360000000001</v>
      </c>
      <c r="E24" s="16"/>
      <c r="F24" s="22" t="s">
        <v>36</v>
      </c>
      <c r="G24" s="20">
        <v>328449.1030000007</v>
      </c>
      <c r="H24" s="16"/>
      <c r="I24" s="16"/>
      <c r="J24" s="16"/>
      <c r="K24" s="16"/>
      <c r="L24" s="16"/>
      <c r="M24" s="22" t="s">
        <v>10937</v>
      </c>
      <c r="N24" s="25">
        <v>0.13453536886554246</v>
      </c>
      <c r="O24" s="17"/>
      <c r="P24" s="16"/>
      <c r="Q24" s="16"/>
      <c r="R24" s="16"/>
      <c r="S24" s="16"/>
    </row>
    <row r="25" spans="2:19" x14ac:dyDescent="0.35">
      <c r="B25" s="15"/>
      <c r="C25" s="22" t="s">
        <v>489</v>
      </c>
      <c r="D25" s="21">
        <v>4579.7599999999993</v>
      </c>
      <c r="E25" s="16"/>
      <c r="F25" s="22" t="s">
        <v>72</v>
      </c>
      <c r="G25" s="20">
        <v>330007.05400000012</v>
      </c>
      <c r="H25" s="16"/>
      <c r="I25" s="16"/>
      <c r="J25" s="16"/>
      <c r="K25" s="16"/>
      <c r="L25" s="16"/>
      <c r="M25" s="22" t="s">
        <v>10938</v>
      </c>
      <c r="N25" s="25">
        <v>9.4731465053942004E-2</v>
      </c>
      <c r="O25" s="17"/>
      <c r="P25" s="16"/>
      <c r="Q25" s="16"/>
      <c r="R25" s="16"/>
      <c r="S25" s="16"/>
    </row>
    <row r="26" spans="2:19" x14ac:dyDescent="0.35">
      <c r="B26" s="15"/>
      <c r="C26" s="22" t="s">
        <v>4530</v>
      </c>
      <c r="D26" s="21">
        <v>2914.31</v>
      </c>
      <c r="E26" s="16"/>
      <c r="F26" s="22" t="s">
        <v>10933</v>
      </c>
      <c r="G26" s="20">
        <v>1292678.0300000012</v>
      </c>
      <c r="H26" s="16"/>
      <c r="I26" s="16"/>
      <c r="J26" s="18" t="s">
        <v>10932</v>
      </c>
      <c r="K26" s="16" t="s">
        <v>10948</v>
      </c>
      <c r="L26" s="16"/>
      <c r="M26" s="22" t="s">
        <v>10939</v>
      </c>
      <c r="N26" s="25">
        <v>0.14289127626517142</v>
      </c>
      <c r="O26" s="17"/>
      <c r="P26" s="16"/>
      <c r="Q26" s="16"/>
      <c r="R26" s="16"/>
      <c r="S26" s="16"/>
    </row>
    <row r="27" spans="2:19" x14ac:dyDescent="0.35">
      <c r="B27" s="15"/>
      <c r="C27" s="22" t="s">
        <v>29</v>
      </c>
      <c r="D27" s="21">
        <v>36591.749999999971</v>
      </c>
      <c r="E27" s="16"/>
      <c r="F27" s="16"/>
      <c r="G27" s="16"/>
      <c r="H27" s="16"/>
      <c r="I27" s="16"/>
      <c r="J27" s="22" t="s">
        <v>10935</v>
      </c>
      <c r="K27" s="19">
        <v>1500</v>
      </c>
      <c r="L27" s="16"/>
      <c r="M27" s="22" t="s">
        <v>10940</v>
      </c>
      <c r="N27" s="25">
        <v>0.1420924901678027</v>
      </c>
      <c r="O27" s="17"/>
      <c r="P27" s="16"/>
      <c r="Q27" s="16"/>
      <c r="R27" s="16"/>
      <c r="S27" s="16"/>
    </row>
    <row r="28" spans="2:19" x14ac:dyDescent="0.35">
      <c r="B28" s="15"/>
      <c r="C28" s="22" t="s">
        <v>736</v>
      </c>
      <c r="D28" s="21">
        <v>9217.0299999999988</v>
      </c>
      <c r="E28" s="16"/>
      <c r="F28" s="16"/>
      <c r="G28" s="16"/>
      <c r="H28" s="16"/>
      <c r="I28" s="16"/>
      <c r="J28" s="22" t="s">
        <v>10936</v>
      </c>
      <c r="K28" s="19">
        <v>1068</v>
      </c>
      <c r="L28" s="16"/>
      <c r="M28" s="22" t="s">
        <v>10941</v>
      </c>
      <c r="N28" s="25">
        <v>9.0488749635163512E-2</v>
      </c>
      <c r="O28" s="17"/>
      <c r="P28" s="16"/>
      <c r="Q28" s="16"/>
      <c r="R28" s="16"/>
      <c r="S28" s="16"/>
    </row>
    <row r="29" spans="2:19" x14ac:dyDescent="0.35">
      <c r="B29" s="15"/>
      <c r="C29" s="22" t="s">
        <v>5235</v>
      </c>
      <c r="D29" s="21">
        <v>1270.53</v>
      </c>
      <c r="E29" s="16"/>
      <c r="F29" s="18" t="s">
        <v>10932</v>
      </c>
      <c r="G29" s="16" t="s">
        <v>10947</v>
      </c>
      <c r="H29" s="16"/>
      <c r="I29" s="16"/>
      <c r="J29" s="22" t="s">
        <v>10937</v>
      </c>
      <c r="K29" s="19">
        <v>2491</v>
      </c>
      <c r="L29" s="16"/>
      <c r="M29" s="22" t="s">
        <v>10942</v>
      </c>
      <c r="N29" s="25">
        <v>0.13720653378273723</v>
      </c>
      <c r="O29" s="17"/>
      <c r="P29" s="16"/>
      <c r="Q29" s="16"/>
      <c r="R29" s="16"/>
      <c r="S29" s="16"/>
    </row>
    <row r="30" spans="2:19" x14ac:dyDescent="0.35">
      <c r="B30" s="15"/>
      <c r="C30" s="22" t="s">
        <v>2735</v>
      </c>
      <c r="D30" s="21">
        <v>23705.523000000005</v>
      </c>
      <c r="E30" s="16"/>
      <c r="F30" s="22" t="s">
        <v>10935</v>
      </c>
      <c r="G30" s="19">
        <v>9199.2699999999986</v>
      </c>
      <c r="H30" s="16"/>
      <c r="I30" s="16"/>
      <c r="J30" s="22" t="s">
        <v>10938</v>
      </c>
      <c r="K30" s="19">
        <v>2441</v>
      </c>
      <c r="L30" s="16"/>
      <c r="M30" s="22" t="s">
        <v>10943</v>
      </c>
      <c r="N30" s="25">
        <v>0.12038990379031732</v>
      </c>
      <c r="O30" s="17"/>
      <c r="P30" s="16"/>
      <c r="Q30" s="16"/>
      <c r="R30" s="16"/>
      <c r="S30" s="16"/>
    </row>
    <row r="31" spans="2:19" x14ac:dyDescent="0.35">
      <c r="B31" s="15"/>
      <c r="C31" s="22" t="s">
        <v>1245</v>
      </c>
      <c r="D31" s="21">
        <v>28634.43399999999</v>
      </c>
      <c r="E31" s="16"/>
      <c r="F31" s="22" t="s">
        <v>10936</v>
      </c>
      <c r="G31" s="19">
        <v>10288.898699999991</v>
      </c>
      <c r="H31" s="16"/>
      <c r="I31" s="16"/>
      <c r="J31" s="22" t="s">
        <v>10939</v>
      </c>
      <c r="K31" s="19">
        <v>2850</v>
      </c>
      <c r="L31" s="16"/>
      <c r="M31" s="22" t="s">
        <v>10944</v>
      </c>
      <c r="N31" s="25">
        <v>0.15965112547684351</v>
      </c>
      <c r="O31" s="17"/>
      <c r="P31" s="16"/>
      <c r="Q31" s="16"/>
      <c r="R31" s="16"/>
      <c r="S31" s="16"/>
    </row>
    <row r="32" spans="2:19" x14ac:dyDescent="0.35">
      <c r="B32" s="15"/>
      <c r="C32" s="22" t="s">
        <v>238</v>
      </c>
      <c r="D32" s="21">
        <v>76269.614000000016</v>
      </c>
      <c r="E32" s="16"/>
      <c r="F32" s="22" t="s">
        <v>10937</v>
      </c>
      <c r="G32" s="19">
        <v>26806.573700000015</v>
      </c>
      <c r="H32" s="16"/>
      <c r="I32" s="16"/>
      <c r="J32" s="22" t="s">
        <v>10940</v>
      </c>
      <c r="K32" s="19">
        <v>2644</v>
      </c>
      <c r="L32" s="16"/>
      <c r="M32" s="22" t="s">
        <v>10945</v>
      </c>
      <c r="N32" s="25">
        <v>0.10261666191099604</v>
      </c>
      <c r="O32" s="17"/>
      <c r="P32" s="16"/>
      <c r="Q32" s="16"/>
      <c r="R32" s="16"/>
      <c r="S32" s="16"/>
    </row>
    <row r="33" spans="2:19" x14ac:dyDescent="0.35">
      <c r="B33" s="15"/>
      <c r="C33" s="22" t="s">
        <v>229</v>
      </c>
      <c r="D33" s="21">
        <v>29863.149999999994</v>
      </c>
      <c r="E33" s="16"/>
      <c r="F33" s="22" t="s">
        <v>10938</v>
      </c>
      <c r="G33" s="19">
        <v>13437.806799999998</v>
      </c>
      <c r="H33" s="16"/>
      <c r="I33" s="16"/>
      <c r="J33" s="22" t="s">
        <v>10941</v>
      </c>
      <c r="K33" s="19">
        <v>2705</v>
      </c>
      <c r="L33" s="16"/>
      <c r="M33" s="22" t="s">
        <v>10946</v>
      </c>
      <c r="N33" s="25">
        <v>0.13076195234308405</v>
      </c>
      <c r="O33" s="17"/>
      <c r="P33" s="16"/>
      <c r="Q33" s="16"/>
      <c r="R33" s="16"/>
      <c r="S33" s="16"/>
    </row>
    <row r="34" spans="2:19" x14ac:dyDescent="0.35">
      <c r="B34" s="15"/>
      <c r="C34" s="22" t="s">
        <v>1487</v>
      </c>
      <c r="D34" s="21">
        <v>10771.34</v>
      </c>
      <c r="E34" s="16"/>
      <c r="F34" s="22" t="s">
        <v>10939</v>
      </c>
      <c r="G34" s="19">
        <v>22308.51279999999</v>
      </c>
      <c r="H34" s="16"/>
      <c r="I34" s="16"/>
      <c r="J34" s="22" t="s">
        <v>10942</v>
      </c>
      <c r="K34" s="19">
        <v>2796</v>
      </c>
      <c r="L34" s="16"/>
      <c r="M34" s="22" t="s">
        <v>10933</v>
      </c>
      <c r="N34" s="25">
        <v>0.12467217240315856</v>
      </c>
      <c r="O34" s="17"/>
      <c r="P34" s="16"/>
      <c r="Q34" s="16"/>
      <c r="R34" s="16"/>
      <c r="S34" s="16"/>
    </row>
    <row r="35" spans="2:19" x14ac:dyDescent="0.35">
      <c r="B35" s="15"/>
      <c r="C35" s="22" t="s">
        <v>596</v>
      </c>
      <c r="D35" s="21">
        <v>22205.149999999998</v>
      </c>
      <c r="E35" s="16"/>
      <c r="F35" s="22" t="s">
        <v>10940</v>
      </c>
      <c r="G35" s="19">
        <v>20899.334500000012</v>
      </c>
      <c r="H35" s="16"/>
      <c r="I35" s="16"/>
      <c r="J35" s="22" t="s">
        <v>10943</v>
      </c>
      <c r="K35" s="19">
        <v>5073</v>
      </c>
      <c r="L35" s="16"/>
      <c r="M35" s="16"/>
      <c r="N35" s="16"/>
      <c r="O35" s="17"/>
      <c r="P35" s="16"/>
      <c r="Q35" s="16"/>
      <c r="R35" s="16"/>
      <c r="S35" s="16"/>
    </row>
    <row r="36" spans="2:19" x14ac:dyDescent="0.35">
      <c r="B36" s="15"/>
      <c r="C36" s="22" t="s">
        <v>1762</v>
      </c>
      <c r="D36" s="21">
        <v>5589.3519999999971</v>
      </c>
      <c r="E36" s="16"/>
      <c r="F36" s="22" t="s">
        <v>10941</v>
      </c>
      <c r="G36" s="19">
        <v>13535.38299999998</v>
      </c>
      <c r="H36" s="16"/>
      <c r="I36" s="16"/>
      <c r="J36" s="22" t="s">
        <v>10944</v>
      </c>
      <c r="K36" s="19">
        <v>3095</v>
      </c>
      <c r="L36" s="16"/>
      <c r="M36" s="18" t="s">
        <v>10932</v>
      </c>
      <c r="N36" s="16" t="s">
        <v>10934</v>
      </c>
      <c r="O36" s="17"/>
      <c r="P36" s="16"/>
      <c r="Q36" s="16"/>
      <c r="R36" s="16"/>
      <c r="S36" s="16"/>
    </row>
    <row r="37" spans="2:19" x14ac:dyDescent="0.35">
      <c r="B37" s="15"/>
      <c r="C37" s="22" t="s">
        <v>138</v>
      </c>
      <c r="D37" s="21">
        <v>7464.9299999999985</v>
      </c>
      <c r="E37" s="16"/>
      <c r="F37" s="22" t="s">
        <v>10942</v>
      </c>
      <c r="G37" s="19">
        <v>21896.715399999972</v>
      </c>
      <c r="H37" s="16"/>
      <c r="I37" s="16"/>
      <c r="J37" s="22" t="s">
        <v>10945</v>
      </c>
      <c r="K37" s="19">
        <v>5741</v>
      </c>
      <c r="L37" s="16"/>
      <c r="M37" s="22" t="s">
        <v>32</v>
      </c>
      <c r="N37" s="19">
        <v>741999.79529999977</v>
      </c>
      <c r="O37" s="17"/>
      <c r="P37" s="16"/>
      <c r="Q37" s="16"/>
      <c r="R37" s="16"/>
      <c r="S37" s="16"/>
    </row>
    <row r="38" spans="2:19" x14ac:dyDescent="0.35">
      <c r="B38" s="15"/>
      <c r="C38" s="22" t="s">
        <v>1392</v>
      </c>
      <c r="D38" s="21">
        <v>16729.101999999999</v>
      </c>
      <c r="E38" s="16"/>
      <c r="F38" s="22" t="s">
        <v>10943</v>
      </c>
      <c r="G38" s="19">
        <v>37293.192500000034</v>
      </c>
      <c r="H38" s="16"/>
      <c r="I38" s="16"/>
      <c r="J38" s="22" t="s">
        <v>10946</v>
      </c>
      <c r="K38" s="19">
        <v>5469</v>
      </c>
      <c r="L38" s="16"/>
      <c r="M38" s="22" t="s">
        <v>46</v>
      </c>
      <c r="N38" s="19">
        <v>719047.03200000292</v>
      </c>
      <c r="O38" s="17"/>
      <c r="P38" s="16"/>
      <c r="Q38" s="16"/>
      <c r="R38" s="16"/>
      <c r="S38" s="16"/>
    </row>
    <row r="39" spans="2:19" x14ac:dyDescent="0.35">
      <c r="B39" s="15"/>
      <c r="C39" s="22" t="s">
        <v>2694</v>
      </c>
      <c r="D39" s="21">
        <v>7292.5239999999994</v>
      </c>
      <c r="E39" s="16"/>
      <c r="F39" s="22" t="s">
        <v>10944</v>
      </c>
      <c r="G39" s="19">
        <v>31469.663800000035</v>
      </c>
      <c r="H39" s="16"/>
      <c r="I39" s="16"/>
      <c r="J39" s="22" t="s">
        <v>10933</v>
      </c>
      <c r="K39" s="21">
        <v>37873</v>
      </c>
      <c r="L39" s="16"/>
      <c r="M39" s="22" t="s">
        <v>71</v>
      </c>
      <c r="N39" s="19">
        <v>836154.03299999656</v>
      </c>
      <c r="O39" s="17"/>
      <c r="P39" s="16"/>
      <c r="Q39" s="16"/>
      <c r="R39" s="16"/>
      <c r="S39" s="16"/>
    </row>
    <row r="40" spans="2:19" x14ac:dyDescent="0.35">
      <c r="B40" s="15"/>
      <c r="C40" s="22" t="s">
        <v>788</v>
      </c>
      <c r="D40" s="21">
        <v>35764.312000000013</v>
      </c>
      <c r="E40" s="16"/>
      <c r="F40" s="22" t="s">
        <v>10945</v>
      </c>
      <c r="G40" s="19">
        <v>35825.536599999927</v>
      </c>
      <c r="H40" s="16"/>
      <c r="I40" s="16"/>
      <c r="J40" s="16"/>
      <c r="K40" s="16"/>
      <c r="L40" s="16"/>
      <c r="M40" s="22" t="s">
        <v>10933</v>
      </c>
      <c r="N40" s="19">
        <v>2297200.8602999994</v>
      </c>
      <c r="O40" s="17"/>
      <c r="P40" s="16"/>
      <c r="Q40" s="16"/>
      <c r="R40" s="16"/>
      <c r="S40" s="16"/>
    </row>
    <row r="41" spans="2:19" x14ac:dyDescent="0.35">
      <c r="B41" s="15"/>
      <c r="C41" s="22" t="s">
        <v>668</v>
      </c>
      <c r="D41" s="21">
        <v>4783.5220000000008</v>
      </c>
      <c r="E41" s="16"/>
      <c r="F41" s="22" t="s">
        <v>10946</v>
      </c>
      <c r="G41" s="19">
        <v>43436.13390000003</v>
      </c>
      <c r="H41" s="16"/>
      <c r="I41" s="16"/>
      <c r="J41" s="16"/>
      <c r="K41" s="24">
        <f>GETPIVOTDATA("Quantity",$J$26)</f>
        <v>37873</v>
      </c>
      <c r="L41" s="16"/>
      <c r="M41" s="16"/>
      <c r="N41" s="16"/>
      <c r="O41" s="17"/>
      <c r="P41" s="16"/>
      <c r="Q41" s="16"/>
      <c r="R41" s="16"/>
      <c r="S41" s="16"/>
    </row>
    <row r="42" spans="2:19" x14ac:dyDescent="0.35">
      <c r="B42" s="15"/>
      <c r="C42" s="22" t="s">
        <v>267</v>
      </c>
      <c r="D42" s="21">
        <v>310876.27099999978</v>
      </c>
      <c r="E42" s="16"/>
      <c r="F42" s="22" t="s">
        <v>10933</v>
      </c>
      <c r="G42" s="19">
        <v>286397.02169999998</v>
      </c>
      <c r="H42" s="16"/>
      <c r="I42" s="16"/>
      <c r="J42" s="16"/>
      <c r="K42" s="16"/>
      <c r="L42" s="16"/>
      <c r="M42" s="16"/>
      <c r="N42" s="16"/>
      <c r="O42" s="17"/>
      <c r="P42" s="16"/>
      <c r="Q42" s="16"/>
      <c r="R42" s="16"/>
      <c r="S42" s="16"/>
    </row>
    <row r="43" spans="2:19" x14ac:dyDescent="0.35">
      <c r="B43" s="15"/>
      <c r="C43" s="22" t="s">
        <v>88</v>
      </c>
      <c r="D43" s="21">
        <v>55603.163999999968</v>
      </c>
      <c r="E43" s="16"/>
      <c r="F43" s="16"/>
      <c r="G43" s="16"/>
      <c r="H43" s="16"/>
      <c r="I43" s="16"/>
      <c r="J43" s="16"/>
      <c r="K43" s="16"/>
      <c r="L43" s="16"/>
      <c r="M43" s="16"/>
      <c r="N43" s="16"/>
      <c r="O43" s="17"/>
      <c r="P43" s="16"/>
      <c r="Q43" s="16"/>
      <c r="R43" s="16"/>
      <c r="S43" s="16"/>
    </row>
    <row r="44" spans="2:19" x14ac:dyDescent="0.35">
      <c r="B44" s="15"/>
      <c r="C44" s="22" t="s">
        <v>7449</v>
      </c>
      <c r="D44" s="21">
        <v>919.91</v>
      </c>
      <c r="E44" s="16"/>
      <c r="F44" s="16"/>
      <c r="G44" s="16"/>
      <c r="H44" s="16"/>
      <c r="I44" s="16"/>
      <c r="J44" s="16"/>
      <c r="K44" s="16"/>
      <c r="L44" s="16"/>
      <c r="M44" s="16"/>
      <c r="N44" s="16"/>
      <c r="O44" s="17"/>
      <c r="P44" s="16"/>
      <c r="Q44" s="16"/>
      <c r="R44" s="16"/>
      <c r="S44" s="16"/>
    </row>
    <row r="45" spans="2:19" x14ac:dyDescent="0.35">
      <c r="B45" s="15"/>
      <c r="C45" s="22" t="s">
        <v>498</v>
      </c>
      <c r="D45" s="21">
        <v>78258.135999999926</v>
      </c>
      <c r="E45" s="16"/>
      <c r="F45" s="18" t="s">
        <v>10932</v>
      </c>
      <c r="G45" s="16" t="s">
        <v>10949</v>
      </c>
      <c r="H45" s="16" t="s">
        <v>10947</v>
      </c>
      <c r="I45" s="16" t="s">
        <v>10934</v>
      </c>
      <c r="J45" s="16" t="s">
        <v>10948</v>
      </c>
      <c r="K45" s="16" t="s">
        <v>10950</v>
      </c>
      <c r="L45" s="16"/>
      <c r="M45" s="16"/>
      <c r="N45" s="16"/>
      <c r="O45" s="17"/>
      <c r="P45" s="16"/>
      <c r="Q45" s="16"/>
      <c r="R45" s="16"/>
      <c r="S45" s="16"/>
    </row>
    <row r="46" spans="2:19" x14ac:dyDescent="0.35">
      <c r="B46" s="15"/>
      <c r="C46" s="22" t="s">
        <v>649</v>
      </c>
      <c r="D46" s="21">
        <v>19683.390000000003</v>
      </c>
      <c r="E46" s="16"/>
      <c r="F46" s="22">
        <v>2011</v>
      </c>
      <c r="G46" s="19">
        <v>1993</v>
      </c>
      <c r="H46" s="19">
        <v>49543.974100000007</v>
      </c>
      <c r="I46" s="19">
        <v>484247.49810000096</v>
      </c>
      <c r="J46" s="19">
        <v>7581</v>
      </c>
      <c r="K46" s="19">
        <v>0.10231126499236715</v>
      </c>
      <c r="L46" s="16"/>
      <c r="M46" s="16"/>
      <c r="N46" s="16"/>
      <c r="O46" s="17"/>
      <c r="P46" s="16"/>
      <c r="Q46" s="16"/>
      <c r="R46" s="16"/>
      <c r="S46" s="16"/>
    </row>
    <row r="47" spans="2:19" x14ac:dyDescent="0.35">
      <c r="B47" s="15"/>
      <c r="C47" s="22" t="s">
        <v>420</v>
      </c>
      <c r="D47" s="21">
        <v>17431.149999999991</v>
      </c>
      <c r="E47" s="16"/>
      <c r="F47" s="22">
        <v>2012</v>
      </c>
      <c r="G47" s="19">
        <v>2102</v>
      </c>
      <c r="H47" s="19">
        <v>61618.603700000051</v>
      </c>
      <c r="I47" s="19">
        <v>470532.50899999985</v>
      </c>
      <c r="J47" s="19">
        <v>7979</v>
      </c>
      <c r="K47" s="19">
        <v>0.13095504034557592</v>
      </c>
      <c r="L47" s="16"/>
      <c r="M47" s="16"/>
      <c r="N47" s="16"/>
      <c r="O47" s="17"/>
      <c r="P47" s="16"/>
      <c r="Q47" s="16"/>
      <c r="R47" s="16"/>
      <c r="S47" s="16"/>
    </row>
    <row r="48" spans="2:19" x14ac:dyDescent="0.35">
      <c r="B48" s="15"/>
      <c r="C48" s="22" t="s">
        <v>147</v>
      </c>
      <c r="D48" s="21">
        <v>116511.91400000003</v>
      </c>
      <c r="E48" s="16"/>
      <c r="F48" s="22">
        <v>2013</v>
      </c>
      <c r="G48" s="19">
        <v>2580</v>
      </c>
      <c r="H48" s="19">
        <v>81726.930800000177</v>
      </c>
      <c r="I48" s="19">
        <v>608473.83000000066</v>
      </c>
      <c r="J48" s="19">
        <v>9810</v>
      </c>
      <c r="K48" s="19">
        <v>0.13431461924993568</v>
      </c>
      <c r="L48" s="16"/>
      <c r="M48" s="16"/>
      <c r="N48" s="16"/>
      <c r="O48" s="17"/>
      <c r="P48" s="16"/>
      <c r="Q48" s="16"/>
      <c r="R48" s="16"/>
      <c r="S48" s="16"/>
    </row>
    <row r="49" spans="2:19" x14ac:dyDescent="0.35">
      <c r="B49" s="15"/>
      <c r="C49" s="22" t="s">
        <v>1399</v>
      </c>
      <c r="D49" s="21">
        <v>22627.955999999995</v>
      </c>
      <c r="E49" s="16"/>
      <c r="F49" s="22">
        <v>2014</v>
      </c>
      <c r="G49" s="19">
        <v>3319</v>
      </c>
      <c r="H49" s="19">
        <v>93507.513099999967</v>
      </c>
      <c r="I49" s="19">
        <v>733947.0231999997</v>
      </c>
      <c r="J49" s="19">
        <v>12503</v>
      </c>
      <c r="K49" s="19">
        <v>0.12740362743390987</v>
      </c>
      <c r="L49" s="16"/>
      <c r="M49" s="16"/>
      <c r="N49" s="16"/>
      <c r="O49" s="17"/>
      <c r="P49" s="16"/>
      <c r="Q49" s="16"/>
      <c r="R49" s="16"/>
      <c r="S49" s="16"/>
    </row>
    <row r="50" spans="2:19" x14ac:dyDescent="0.35">
      <c r="B50" s="15"/>
      <c r="C50" s="22" t="s">
        <v>383</v>
      </c>
      <c r="D50" s="21">
        <v>8481.7099999999991</v>
      </c>
      <c r="E50" s="16"/>
      <c r="F50" s="22" t="s">
        <v>10933</v>
      </c>
      <c r="G50" s="19">
        <v>9994</v>
      </c>
      <c r="H50" s="19">
        <v>286397.02169999998</v>
      </c>
      <c r="I50" s="19">
        <v>2297200.8602999519</v>
      </c>
      <c r="J50" s="19">
        <v>37873</v>
      </c>
      <c r="K50" s="19">
        <v>0.12467217240315866</v>
      </c>
      <c r="L50" s="16"/>
      <c r="M50" s="16"/>
      <c r="N50" s="16"/>
      <c r="O50" s="17"/>
      <c r="P50" s="16"/>
      <c r="Q50" s="16"/>
      <c r="R50" s="16"/>
      <c r="S50" s="16"/>
    </row>
    <row r="51" spans="2:19" x14ac:dyDescent="0.35">
      <c r="B51" s="15"/>
      <c r="C51" s="22" t="s">
        <v>5326</v>
      </c>
      <c r="D51" s="21">
        <v>1315.5600000000002</v>
      </c>
      <c r="E51" s="16"/>
      <c r="F51" s="16"/>
      <c r="G51" s="16"/>
      <c r="H51" s="16"/>
      <c r="I51" s="16"/>
      <c r="J51" s="16"/>
      <c r="K51" s="16"/>
      <c r="L51" s="16"/>
      <c r="M51" s="16"/>
      <c r="N51" s="16"/>
      <c r="O51" s="17"/>
      <c r="P51" s="16"/>
      <c r="Q51" s="16"/>
      <c r="R51" s="16"/>
      <c r="S51" s="16"/>
    </row>
    <row r="52" spans="2:19" x14ac:dyDescent="0.35">
      <c r="B52" s="15"/>
      <c r="C52" s="22" t="s">
        <v>335</v>
      </c>
      <c r="D52" s="21">
        <v>30661.872999999981</v>
      </c>
      <c r="E52" s="16"/>
      <c r="F52" s="26" t="s">
        <v>10951</v>
      </c>
      <c r="G52" s="27">
        <f>GETPIVOTDATA("Count of Order ID",$F$45,"Year",2014)/GETPIVOTDATA("Count of Order ID",$F$45,"Year",2013)-1</f>
        <v>0.2864341085271318</v>
      </c>
      <c r="H52" s="27">
        <f>GETPIVOTDATA("Sum of Profit",$F$45,"Year",2014)/GETPIVOTDATA("Sum of Profit",$F$45,"Year",2013)-1</f>
        <v>0.14414565902185772</v>
      </c>
      <c r="I52" s="27">
        <f>GETPIVOTDATA("Sum of Sales",$F$45,"Year",2014)/GETPIVOTDATA("Sum of Sales",$F$45,"Year",2013)-1</f>
        <v>0.20620967905883303</v>
      </c>
      <c r="J52" s="27">
        <f>GETPIVOTDATA("Sum of Quantity",$F$45,"Year",2014)/GETPIVOTDATA("Sum of Quantity",$F$45,"Year",2013)-1</f>
        <v>0.27451580020387367</v>
      </c>
      <c r="K52" s="27">
        <f>GETPIVOTDATA("Sum of Profit margin",$F$45,"Year",2014)/GETPIVOTDATA("Sum of Profit margin",$F$45,"Year",2013)-1</f>
        <v>-5.1453757264990463E-2</v>
      </c>
      <c r="L52" s="16"/>
      <c r="M52" s="16"/>
      <c r="N52" s="16"/>
      <c r="O52" s="17"/>
      <c r="P52" s="16"/>
      <c r="Q52" s="16"/>
      <c r="R52" s="16"/>
      <c r="S52" s="16"/>
    </row>
    <row r="53" spans="2:19" x14ac:dyDescent="0.35">
      <c r="B53" s="15"/>
      <c r="C53" s="22" t="s">
        <v>104</v>
      </c>
      <c r="D53" s="21">
        <v>170188.04580000002</v>
      </c>
      <c r="E53" s="16"/>
      <c r="F53" s="16"/>
      <c r="G53" s="16"/>
      <c r="H53" s="16"/>
      <c r="I53" s="16"/>
      <c r="J53" s="16"/>
      <c r="K53" s="16"/>
      <c r="L53" s="16"/>
      <c r="M53" s="16"/>
      <c r="N53" s="16"/>
      <c r="O53" s="17"/>
      <c r="P53" s="16"/>
      <c r="Q53" s="16"/>
      <c r="R53" s="16"/>
      <c r="S53" s="16"/>
    </row>
    <row r="54" spans="2:19" x14ac:dyDescent="0.35">
      <c r="B54" s="15"/>
      <c r="C54" s="22" t="s">
        <v>121</v>
      </c>
      <c r="D54" s="21">
        <v>11220.055999999999</v>
      </c>
      <c r="E54" s="16"/>
      <c r="F54" s="16"/>
      <c r="G54" s="16"/>
      <c r="H54" s="16"/>
      <c r="I54" s="16"/>
      <c r="J54" s="16"/>
      <c r="K54" s="16"/>
      <c r="L54" s="16"/>
      <c r="M54" s="16"/>
      <c r="N54" s="16"/>
      <c r="O54" s="17"/>
      <c r="P54" s="16"/>
      <c r="Q54" s="16"/>
      <c r="R54" s="16"/>
      <c r="S54" s="16"/>
    </row>
    <row r="55" spans="2:19" x14ac:dyDescent="0.35">
      <c r="B55" s="15"/>
      <c r="C55" s="22" t="s">
        <v>5203</v>
      </c>
      <c r="D55" s="21">
        <v>8929.369999999999</v>
      </c>
      <c r="E55" s="16"/>
      <c r="F55" s="16"/>
      <c r="G55" s="16"/>
      <c r="H55" s="16"/>
      <c r="I55" s="16"/>
      <c r="J55" s="16"/>
      <c r="K55" s="16"/>
      <c r="L55" s="16"/>
      <c r="M55" s="16"/>
      <c r="N55" s="16"/>
      <c r="O55" s="17"/>
      <c r="P55" s="16"/>
      <c r="Q55" s="16"/>
      <c r="R55" s="16"/>
      <c r="S55" s="16"/>
    </row>
    <row r="56" spans="2:19" x14ac:dyDescent="0.35">
      <c r="B56" s="15"/>
      <c r="C56" s="22" t="s">
        <v>319</v>
      </c>
      <c r="D56" s="21">
        <v>70636.719999999987</v>
      </c>
      <c r="E56" s="16"/>
      <c r="F56" s="16"/>
      <c r="G56" s="16"/>
      <c r="H56" s="16"/>
      <c r="I56" s="16"/>
      <c r="J56" s="16"/>
      <c r="K56" s="16"/>
      <c r="L56" s="16"/>
      <c r="M56" s="16"/>
      <c r="N56" s="16"/>
      <c r="O56" s="17"/>
      <c r="P56" s="16"/>
      <c r="Q56" s="16"/>
      <c r="R56" s="16"/>
      <c r="S56" s="16"/>
    </row>
    <row r="57" spans="2:19" x14ac:dyDescent="0.35">
      <c r="B57" s="15"/>
      <c r="C57" s="22" t="s">
        <v>96</v>
      </c>
      <c r="D57" s="21">
        <v>138641.26999999993</v>
      </c>
      <c r="E57" s="16"/>
      <c r="F57" s="16"/>
      <c r="G57" s="16"/>
      <c r="H57" s="16"/>
      <c r="I57" s="16"/>
      <c r="J57" s="16"/>
      <c r="K57" s="16"/>
      <c r="L57" s="16"/>
      <c r="M57" s="16"/>
      <c r="N57" s="16"/>
      <c r="O57" s="17"/>
      <c r="P57" s="16"/>
      <c r="Q57" s="16"/>
      <c r="R57" s="16"/>
      <c r="S57" s="16"/>
    </row>
    <row r="58" spans="2:19" x14ac:dyDescent="0.35">
      <c r="B58" s="15"/>
      <c r="C58" s="22" t="s">
        <v>9726</v>
      </c>
      <c r="D58" s="21">
        <v>1209.8240000000001</v>
      </c>
      <c r="E58" s="16"/>
      <c r="F58" s="16"/>
      <c r="G58" s="16"/>
      <c r="H58" s="16"/>
      <c r="I58" s="16"/>
      <c r="J58" s="16"/>
      <c r="K58" s="16"/>
      <c r="L58" s="16"/>
      <c r="M58" s="16"/>
      <c r="N58" s="16"/>
      <c r="O58" s="17"/>
      <c r="P58" s="16"/>
      <c r="Q58" s="16"/>
      <c r="R58" s="16"/>
      <c r="S58" s="16"/>
    </row>
    <row r="59" spans="2:19" x14ac:dyDescent="0.35">
      <c r="B59" s="15"/>
      <c r="C59" s="22" t="s">
        <v>114</v>
      </c>
      <c r="D59" s="21">
        <v>32114.610000000019</v>
      </c>
      <c r="E59" s="16"/>
      <c r="F59" s="16"/>
      <c r="G59" s="16"/>
      <c r="H59" s="16"/>
      <c r="I59" s="16"/>
      <c r="J59" s="16"/>
      <c r="K59" s="16"/>
      <c r="L59" s="16"/>
      <c r="M59" s="16"/>
      <c r="N59" s="16"/>
      <c r="O59" s="17"/>
      <c r="P59" s="16"/>
      <c r="Q59" s="16"/>
      <c r="R59" s="16"/>
      <c r="S59" s="16"/>
    </row>
    <row r="60" spans="2:19" x14ac:dyDescent="0.35">
      <c r="B60" s="15"/>
      <c r="C60" s="22" t="s">
        <v>8542</v>
      </c>
      <c r="D60" s="21">
        <v>1603.1360000000002</v>
      </c>
      <c r="E60" s="16"/>
      <c r="F60" s="16"/>
      <c r="G60" s="16"/>
      <c r="H60" s="16"/>
      <c r="I60" s="16"/>
      <c r="J60" s="16"/>
      <c r="K60" s="16"/>
      <c r="L60" s="16"/>
      <c r="M60" s="16"/>
      <c r="N60" s="16"/>
      <c r="O60" s="17"/>
      <c r="P60" s="16"/>
      <c r="Q60" s="16"/>
      <c r="R60" s="16"/>
      <c r="S60" s="16"/>
    </row>
    <row r="61" spans="2:19" x14ac:dyDescent="0.35">
      <c r="B61" s="15"/>
      <c r="C61" s="22" t="s">
        <v>10933</v>
      </c>
      <c r="D61" s="21">
        <v>2297200.8603000003</v>
      </c>
      <c r="E61" s="16"/>
      <c r="F61" s="16"/>
      <c r="G61" s="16"/>
      <c r="H61" s="16"/>
      <c r="I61" s="16"/>
      <c r="J61" s="16"/>
      <c r="K61" s="16"/>
      <c r="L61" s="16"/>
      <c r="M61" s="16"/>
      <c r="N61" s="16"/>
      <c r="O61" s="17"/>
      <c r="P61" s="16"/>
      <c r="Q61" s="16"/>
      <c r="R61" s="16"/>
      <c r="S61" s="16"/>
    </row>
    <row r="62" spans="2:19" ht="15" thickBot="1" x14ac:dyDescent="0.4">
      <c r="B62" s="28"/>
      <c r="C62" s="29"/>
      <c r="D62" s="29"/>
      <c r="E62" s="29"/>
      <c r="F62" s="29"/>
      <c r="G62" s="29"/>
      <c r="H62" s="29"/>
      <c r="I62" s="29"/>
      <c r="J62" s="29"/>
      <c r="K62" s="29"/>
      <c r="L62" s="29"/>
      <c r="M62" s="29"/>
      <c r="N62" s="29"/>
      <c r="O62" s="30"/>
      <c r="P62" s="16"/>
      <c r="Q62" s="16"/>
      <c r="R62" s="16"/>
      <c r="S62" s="16"/>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FD17B-ADC2-4650-B4C0-1ADAE5E075EA}">
  <dimension ref="B2:F58"/>
  <sheetViews>
    <sheetView topLeftCell="A31" workbookViewId="0">
      <selection activeCell="E9" sqref="E9:F12"/>
    </sheetView>
  </sheetViews>
  <sheetFormatPr defaultRowHeight="14.5" x14ac:dyDescent="0.35"/>
  <cols>
    <col min="3" max="3" width="13.81640625" customWidth="1"/>
    <col min="6" max="6" width="15.90625" customWidth="1"/>
  </cols>
  <sheetData>
    <row r="2" spans="2:6" x14ac:dyDescent="0.35">
      <c r="B2" s="16" t="s">
        <v>8</v>
      </c>
      <c r="C2" s="16" t="s">
        <v>18</v>
      </c>
      <c r="E2" s="16" t="s">
        <v>15</v>
      </c>
      <c r="F2" s="16" t="s">
        <v>18</v>
      </c>
    </row>
    <row r="3" spans="2:6" x14ac:dyDescent="0.35">
      <c r="B3" s="16" t="str">
        <f>'Pivot Tables'!C5</f>
        <v>Consumer</v>
      </c>
      <c r="C3" s="21">
        <f>GETPIVOTDATA("Sales",'Pivot Tables'!$C$4,"Segment","Consumer")</f>
        <v>1161401.3449999888</v>
      </c>
      <c r="E3" s="16" t="str">
        <f>'Pivot Tables'!M37</f>
        <v>Furniture</v>
      </c>
      <c r="F3" s="16">
        <f>GETPIVOTDATA("Sales",'Pivot Tables'!$M$36,"Category","Furniture")</f>
        <v>741999.79529999977</v>
      </c>
    </row>
    <row r="4" spans="2:6" x14ac:dyDescent="0.35">
      <c r="B4" s="16" t="str">
        <f>'Pivot Tables'!C6</f>
        <v>Corporate</v>
      </c>
      <c r="C4" s="21">
        <f>GETPIVOTDATA("Sales",'Pivot Tables'!$C$4,"Segment","Corporate")</f>
        <v>706146.36680000008</v>
      </c>
      <c r="E4" s="16" t="str">
        <f>'Pivot Tables'!M38</f>
        <v>Office Supplies</v>
      </c>
      <c r="F4" s="16">
        <f>GETPIVOTDATA("Sales",'Pivot Tables'!$M$36,"Category","Office Supplies")</f>
        <v>719047.03200000292</v>
      </c>
    </row>
    <row r="5" spans="2:6" x14ac:dyDescent="0.35">
      <c r="B5" s="16" t="str">
        <f>'Pivot Tables'!C7</f>
        <v>Home Office</v>
      </c>
      <c r="C5" s="21">
        <f>GETPIVOTDATA("Sales",'Pivot Tables'!$C$4,"Segment","Home Office")</f>
        <v>429653.1485000003</v>
      </c>
      <c r="E5" s="16" t="str">
        <f>'Pivot Tables'!M39</f>
        <v>Technology</v>
      </c>
      <c r="F5" s="16">
        <f>GETPIVOTDATA("Sales",'Pivot Tables'!$M$36,"Category","Technology")</f>
        <v>836154.03299999656</v>
      </c>
    </row>
    <row r="6" spans="2:6" x14ac:dyDescent="0.35">
      <c r="B6" s="16" t="str">
        <f>'Pivot Tables'!C8</f>
        <v>Grand Total</v>
      </c>
      <c r="C6" s="21">
        <f>GETPIVOTDATA("Sales",'Pivot Tables'!$C$4)</f>
        <v>2297200.8602999891</v>
      </c>
      <c r="E6" s="16" t="str">
        <f>'Pivot Tables'!M40</f>
        <v>Grand Total</v>
      </c>
      <c r="F6" s="16">
        <f>GETPIVOTDATA("Sales",'Pivot Tables'!$M$36)</f>
        <v>2297200.8602999994</v>
      </c>
    </row>
    <row r="7" spans="2:6" x14ac:dyDescent="0.35">
      <c r="B7" s="16"/>
      <c r="C7" s="16"/>
    </row>
    <row r="8" spans="2:6" x14ac:dyDescent="0.35">
      <c r="B8" s="16"/>
      <c r="C8" s="16"/>
    </row>
    <row r="9" spans="2:6" x14ac:dyDescent="0.35">
      <c r="B9" s="23" t="s">
        <v>11</v>
      </c>
      <c r="C9" s="23" t="s">
        <v>18</v>
      </c>
      <c r="E9" s="16" t="str">
        <f>'Pivot Tables'!J5</f>
        <v>Furniture</v>
      </c>
      <c r="F9" s="20">
        <f>GETPIVOTDATA("Profit",'Pivot Tables'!$J$4,"Category",'Pivot Tables'!J5)</f>
        <v>18451.272799999992</v>
      </c>
    </row>
    <row r="10" spans="2:6" x14ac:dyDescent="0.35">
      <c r="B10" s="16" t="str">
        <f>'Pivot Tables'!C12</f>
        <v>Alabama</v>
      </c>
      <c r="C10" s="21">
        <f>GETPIVOTDATA("Sum of Sales",'Pivot Tables'!$C$11,"State",'Pivot Tables'!C12)</f>
        <v>19510.639999999992</v>
      </c>
      <c r="E10" s="16" t="str">
        <f>'Pivot Tables'!J6</f>
        <v>Office Supplies</v>
      </c>
      <c r="F10" s="20">
        <f>GETPIVOTDATA("Profit",'Pivot Tables'!$J$4,"Category",'Pivot Tables'!J6)</f>
        <v>122490.8008000001</v>
      </c>
    </row>
    <row r="11" spans="2:6" x14ac:dyDescent="0.35">
      <c r="B11" s="16" t="str">
        <f>'Pivot Tables'!C13</f>
        <v>Arizona</v>
      </c>
      <c r="C11" s="21">
        <f>GETPIVOTDATA("Sum of Sales",'Pivot Tables'!$C$11,"State",'Pivot Tables'!C13)</f>
        <v>35282.000999999997</v>
      </c>
      <c r="E11" s="16" t="str">
        <f>'Pivot Tables'!J7</f>
        <v>Technology</v>
      </c>
      <c r="F11" s="20">
        <f>GETPIVOTDATA("Profit",'Pivot Tables'!$J$4,"Category",'Pivot Tables'!J7)</f>
        <v>145454.9480999998</v>
      </c>
    </row>
    <row r="12" spans="2:6" x14ac:dyDescent="0.35">
      <c r="B12" s="16" t="str">
        <f>'Pivot Tables'!C14</f>
        <v>Arkansas</v>
      </c>
      <c r="C12" s="21">
        <f>GETPIVOTDATA("Sum of Sales",'Pivot Tables'!$C$11,"State",'Pivot Tables'!C14)</f>
        <v>11678.129999999997</v>
      </c>
      <c r="E12" s="16" t="str" cm="1">
        <f t="array" ref="E12:F12">'Pivot Tables'!J8:K8</f>
        <v>Grand Total</v>
      </c>
      <c r="F12" s="21">
        <v>286397.02169999992</v>
      </c>
    </row>
    <row r="13" spans="2:6" x14ac:dyDescent="0.35">
      <c r="B13" s="16" t="str">
        <f>'Pivot Tables'!C15</f>
        <v>California</v>
      </c>
      <c r="C13" s="21">
        <f>GETPIVOTDATA("Sum of Sales",'Pivot Tables'!$C$11,"State",'Pivot Tables'!C15)</f>
        <v>457687.63150000101</v>
      </c>
    </row>
    <row r="14" spans="2:6" x14ac:dyDescent="0.35">
      <c r="B14" s="16" t="str">
        <f>'Pivot Tables'!C16</f>
        <v>Colorado</v>
      </c>
      <c r="C14" s="21">
        <f>GETPIVOTDATA("Sum of Sales",'Pivot Tables'!$C$11,"State",'Pivot Tables'!C16)</f>
        <v>32108.117999999995</v>
      </c>
    </row>
    <row r="15" spans="2:6" x14ac:dyDescent="0.35">
      <c r="B15" s="16" t="str">
        <f>'Pivot Tables'!C17</f>
        <v>Connecticut</v>
      </c>
      <c r="C15" s="21">
        <f>GETPIVOTDATA("Sum of Sales",'Pivot Tables'!$C$11,"State",'Pivot Tables'!C17)</f>
        <v>13384.356999999996</v>
      </c>
    </row>
    <row r="16" spans="2:6" x14ac:dyDescent="0.35">
      <c r="B16" s="16" t="str">
        <f>'Pivot Tables'!C18</f>
        <v>Delaware</v>
      </c>
      <c r="C16" s="21">
        <f>GETPIVOTDATA("Sum of Sales",'Pivot Tables'!$C$11,"State",'Pivot Tables'!C18)</f>
        <v>27451.068999999992</v>
      </c>
    </row>
    <row r="17" spans="2:3" x14ac:dyDescent="0.35">
      <c r="B17" s="16" t="str">
        <f>'Pivot Tables'!C19</f>
        <v>District of Columbia</v>
      </c>
      <c r="C17" s="21">
        <f>GETPIVOTDATA("Sum of Sales",'Pivot Tables'!$C$11,"State",'Pivot Tables'!C19)</f>
        <v>2865.0199999999995</v>
      </c>
    </row>
    <row r="18" spans="2:3" x14ac:dyDescent="0.35">
      <c r="B18" s="16" t="str">
        <f>'Pivot Tables'!C20</f>
        <v>Florida</v>
      </c>
      <c r="C18" s="21">
        <f>GETPIVOTDATA("Sum of Sales",'Pivot Tables'!$C$11,"State",'Pivot Tables'!C20)</f>
        <v>89473.707999999999</v>
      </c>
    </row>
    <row r="19" spans="2:3" x14ac:dyDescent="0.35">
      <c r="B19" s="16" t="str">
        <f>'Pivot Tables'!C21</f>
        <v>Georgia</v>
      </c>
      <c r="C19" s="21">
        <f>GETPIVOTDATA("Sum of Sales",'Pivot Tables'!$C$11,"State",'Pivot Tables'!C21)</f>
        <v>49095.840000000004</v>
      </c>
    </row>
    <row r="20" spans="2:3" x14ac:dyDescent="0.35">
      <c r="B20" s="16" t="str">
        <f>'Pivot Tables'!C22</f>
        <v>Idaho</v>
      </c>
      <c r="C20" s="21">
        <f>GETPIVOTDATA("Sum of Sales",'Pivot Tables'!$C$11,"State",'Pivot Tables'!C22)</f>
        <v>4382.4860000000017</v>
      </c>
    </row>
    <row r="21" spans="2:3" x14ac:dyDescent="0.35">
      <c r="B21" s="16" t="str">
        <f>'Pivot Tables'!C23</f>
        <v>Illinois</v>
      </c>
      <c r="C21" s="21">
        <f>GETPIVOTDATA("Sum of Sales",'Pivot Tables'!$C$11,"State",'Pivot Tables'!C23)</f>
        <v>80166.10099999985</v>
      </c>
    </row>
    <row r="22" spans="2:3" x14ac:dyDescent="0.35">
      <c r="B22" s="16" t="str">
        <f>'Pivot Tables'!C24</f>
        <v>Indiana</v>
      </c>
      <c r="C22" s="21">
        <f>GETPIVOTDATA("Sum of Sales",'Pivot Tables'!$C$11,"State",'Pivot Tables'!C24)</f>
        <v>53555.360000000001</v>
      </c>
    </row>
    <row r="23" spans="2:3" x14ac:dyDescent="0.35">
      <c r="B23" s="16" t="str">
        <f>'Pivot Tables'!C25</f>
        <v>Iowa</v>
      </c>
      <c r="C23" s="21">
        <f>GETPIVOTDATA("Sum of Sales",'Pivot Tables'!$C$11,"State",'Pivot Tables'!C25)</f>
        <v>4579.7599999999993</v>
      </c>
    </row>
    <row r="24" spans="2:3" x14ac:dyDescent="0.35">
      <c r="B24" s="16" t="str">
        <f>'Pivot Tables'!C26</f>
        <v>Kansas</v>
      </c>
      <c r="C24" s="21">
        <f>GETPIVOTDATA("Sum of Sales",'Pivot Tables'!$C$11,"State",'Pivot Tables'!C26)</f>
        <v>2914.31</v>
      </c>
    </row>
    <row r="25" spans="2:3" x14ac:dyDescent="0.35">
      <c r="B25" s="16" t="str">
        <f>'Pivot Tables'!C27</f>
        <v>Kentucky</v>
      </c>
      <c r="C25" s="21">
        <f>GETPIVOTDATA("Sum of Sales",'Pivot Tables'!$C$11,"State",'Pivot Tables'!C27)</f>
        <v>36591.749999999971</v>
      </c>
    </row>
    <row r="26" spans="2:3" x14ac:dyDescent="0.35">
      <c r="B26" s="16" t="str">
        <f>'Pivot Tables'!C28</f>
        <v>Louisiana</v>
      </c>
      <c r="C26" s="21">
        <f>GETPIVOTDATA("Sum of Sales",'Pivot Tables'!$C$11,"State",'Pivot Tables'!C28)</f>
        <v>9217.0299999999988</v>
      </c>
    </row>
    <row r="27" spans="2:3" x14ac:dyDescent="0.35">
      <c r="B27" s="16" t="str">
        <f>'Pivot Tables'!C29</f>
        <v>Maine</v>
      </c>
      <c r="C27" s="21">
        <f>GETPIVOTDATA("Sum of Sales",'Pivot Tables'!$C$11,"State",'Pivot Tables'!C29)</f>
        <v>1270.53</v>
      </c>
    </row>
    <row r="28" spans="2:3" x14ac:dyDescent="0.35">
      <c r="B28" s="16" t="str">
        <f>'Pivot Tables'!C30</f>
        <v>Maryland</v>
      </c>
      <c r="C28" s="21">
        <f>GETPIVOTDATA("Sum of Sales",'Pivot Tables'!$C$11,"State",'Pivot Tables'!C30)</f>
        <v>23705.523000000005</v>
      </c>
    </row>
    <row r="29" spans="2:3" x14ac:dyDescent="0.35">
      <c r="B29" s="16" t="str">
        <f>'Pivot Tables'!C31</f>
        <v>Massachusetts</v>
      </c>
      <c r="C29" s="21">
        <f>GETPIVOTDATA("Sum of Sales",'Pivot Tables'!$C$11,"State",'Pivot Tables'!C31)</f>
        <v>28634.43399999999</v>
      </c>
    </row>
    <row r="30" spans="2:3" x14ac:dyDescent="0.35">
      <c r="B30" s="16" t="str">
        <f>'Pivot Tables'!C32</f>
        <v>Michigan</v>
      </c>
      <c r="C30" s="21">
        <f>GETPIVOTDATA("Sum of Sales",'Pivot Tables'!$C$11,"State",'Pivot Tables'!C32)</f>
        <v>76269.614000000016</v>
      </c>
    </row>
    <row r="31" spans="2:3" x14ac:dyDescent="0.35">
      <c r="B31" s="16" t="str">
        <f>'Pivot Tables'!C33</f>
        <v>Minnesota</v>
      </c>
      <c r="C31" s="21">
        <f>GETPIVOTDATA("Sum of Sales",'Pivot Tables'!$C$11,"State",'Pivot Tables'!C33)</f>
        <v>29863.149999999994</v>
      </c>
    </row>
    <row r="32" spans="2:3" x14ac:dyDescent="0.35">
      <c r="B32" s="16" t="str">
        <f>'Pivot Tables'!C34</f>
        <v>Mississippi</v>
      </c>
      <c r="C32" s="21">
        <f>GETPIVOTDATA("Sum of Sales",'Pivot Tables'!$C$11,"State",'Pivot Tables'!C34)</f>
        <v>10771.34</v>
      </c>
    </row>
    <row r="33" spans="2:3" x14ac:dyDescent="0.35">
      <c r="B33" s="16" t="str">
        <f>'Pivot Tables'!C35</f>
        <v>Missouri</v>
      </c>
      <c r="C33" s="21">
        <f>GETPIVOTDATA("Sum of Sales",'Pivot Tables'!$C$11,"State",'Pivot Tables'!C35)</f>
        <v>22205.149999999998</v>
      </c>
    </row>
    <row r="34" spans="2:3" x14ac:dyDescent="0.35">
      <c r="B34" s="16" t="str">
        <f>'Pivot Tables'!C36</f>
        <v>Montana</v>
      </c>
      <c r="C34" s="21">
        <f>GETPIVOTDATA("Sum of Sales",'Pivot Tables'!$C$11,"State",'Pivot Tables'!C36)</f>
        <v>5589.3519999999971</v>
      </c>
    </row>
    <row r="35" spans="2:3" x14ac:dyDescent="0.35">
      <c r="B35" s="16" t="str">
        <f>'Pivot Tables'!C37</f>
        <v>Nebraska</v>
      </c>
      <c r="C35" s="21">
        <f>GETPIVOTDATA("Sum of Sales",'Pivot Tables'!$C$11,"State",'Pivot Tables'!C37)</f>
        <v>7464.9299999999985</v>
      </c>
    </row>
    <row r="36" spans="2:3" x14ac:dyDescent="0.35">
      <c r="B36" s="16" t="str">
        <f>'Pivot Tables'!C38</f>
        <v>Nevada</v>
      </c>
      <c r="C36" s="21">
        <f>GETPIVOTDATA("Sum of Sales",'Pivot Tables'!$C$11,"State",'Pivot Tables'!C38)</f>
        <v>16729.101999999999</v>
      </c>
    </row>
    <row r="37" spans="2:3" x14ac:dyDescent="0.35">
      <c r="B37" s="16" t="str">
        <f>'Pivot Tables'!C39</f>
        <v>New Hampshire</v>
      </c>
      <c r="C37" s="21">
        <f>GETPIVOTDATA("Sum of Sales",'Pivot Tables'!$C$11,"State",'Pivot Tables'!C39)</f>
        <v>7292.5239999999994</v>
      </c>
    </row>
    <row r="38" spans="2:3" x14ac:dyDescent="0.35">
      <c r="B38" s="16" t="str">
        <f>'Pivot Tables'!C40</f>
        <v>New Jersey</v>
      </c>
      <c r="C38" s="21">
        <f>GETPIVOTDATA("Sum of Sales",'Pivot Tables'!$C$11,"State",'Pivot Tables'!C40)</f>
        <v>35764.312000000013</v>
      </c>
    </row>
    <row r="39" spans="2:3" x14ac:dyDescent="0.35">
      <c r="B39" s="16" t="str">
        <f>'Pivot Tables'!C41</f>
        <v>New Mexico</v>
      </c>
      <c r="C39" s="21">
        <f>GETPIVOTDATA("Sum of Sales",'Pivot Tables'!$C$11,"State",'Pivot Tables'!C41)</f>
        <v>4783.5220000000008</v>
      </c>
    </row>
    <row r="40" spans="2:3" x14ac:dyDescent="0.35">
      <c r="B40" s="16" t="str">
        <f>'Pivot Tables'!C42</f>
        <v>New York</v>
      </c>
      <c r="C40" s="21">
        <f>GETPIVOTDATA("Sum of Sales",'Pivot Tables'!$C$11,"State",'Pivot Tables'!C42)</f>
        <v>310876.27099999978</v>
      </c>
    </row>
    <row r="41" spans="2:3" x14ac:dyDescent="0.35">
      <c r="B41" s="16" t="str">
        <f>'Pivot Tables'!C43</f>
        <v>North Carolina</v>
      </c>
      <c r="C41" s="21">
        <f>GETPIVOTDATA("Sum of Sales",'Pivot Tables'!$C$11,"State",'Pivot Tables'!C43)</f>
        <v>55603.163999999968</v>
      </c>
    </row>
    <row r="42" spans="2:3" x14ac:dyDescent="0.35">
      <c r="B42" s="16" t="str">
        <f>'Pivot Tables'!C44</f>
        <v>North Dakota</v>
      </c>
      <c r="C42" s="21">
        <f>GETPIVOTDATA("Sum of Sales",'Pivot Tables'!$C$11,"State",'Pivot Tables'!C44)</f>
        <v>919.91</v>
      </c>
    </row>
    <row r="43" spans="2:3" x14ac:dyDescent="0.35">
      <c r="B43" s="16" t="str">
        <f>'Pivot Tables'!C45</f>
        <v>Ohio</v>
      </c>
      <c r="C43" s="21">
        <f>GETPIVOTDATA("Sum of Sales",'Pivot Tables'!$C$11,"State",'Pivot Tables'!C45)</f>
        <v>78258.135999999926</v>
      </c>
    </row>
    <row r="44" spans="2:3" x14ac:dyDescent="0.35">
      <c r="B44" s="16" t="str">
        <f>'Pivot Tables'!C46</f>
        <v>Oklahoma</v>
      </c>
      <c r="C44" s="21">
        <f>GETPIVOTDATA("Sum of Sales",'Pivot Tables'!$C$11,"State",'Pivot Tables'!C46)</f>
        <v>19683.390000000003</v>
      </c>
    </row>
    <row r="45" spans="2:3" x14ac:dyDescent="0.35">
      <c r="B45" s="16" t="str">
        <f>'Pivot Tables'!C47</f>
        <v>Oregon</v>
      </c>
      <c r="C45" s="21">
        <f>GETPIVOTDATA("Sum of Sales",'Pivot Tables'!$C$11,"State",'Pivot Tables'!C47)</f>
        <v>17431.149999999991</v>
      </c>
    </row>
    <row r="46" spans="2:3" x14ac:dyDescent="0.35">
      <c r="B46" s="16" t="str">
        <f>'Pivot Tables'!C48</f>
        <v>Pennsylvania</v>
      </c>
      <c r="C46" s="21">
        <f>GETPIVOTDATA("Sum of Sales",'Pivot Tables'!$C$11,"State",'Pivot Tables'!C48)</f>
        <v>116511.91400000003</v>
      </c>
    </row>
    <row r="47" spans="2:3" x14ac:dyDescent="0.35">
      <c r="B47" s="16" t="str">
        <f>'Pivot Tables'!C49</f>
        <v>Rhode Island</v>
      </c>
      <c r="C47" s="21">
        <f>GETPIVOTDATA("Sum of Sales",'Pivot Tables'!$C$11,"State",'Pivot Tables'!C49)</f>
        <v>22627.955999999995</v>
      </c>
    </row>
    <row r="48" spans="2:3" x14ac:dyDescent="0.35">
      <c r="B48" s="16" t="str">
        <f>'Pivot Tables'!C50</f>
        <v>South Carolina</v>
      </c>
      <c r="C48" s="21">
        <f>GETPIVOTDATA("Sum of Sales",'Pivot Tables'!$C$11,"State",'Pivot Tables'!C50)</f>
        <v>8481.7099999999991</v>
      </c>
    </row>
    <row r="49" spans="2:3" x14ac:dyDescent="0.35">
      <c r="B49" s="16" t="str">
        <f>'Pivot Tables'!C51</f>
        <v>South Dakota</v>
      </c>
      <c r="C49" s="21">
        <f>GETPIVOTDATA("Sum of Sales",'Pivot Tables'!$C$11,"State",'Pivot Tables'!C51)</f>
        <v>1315.5600000000002</v>
      </c>
    </row>
    <row r="50" spans="2:3" x14ac:dyDescent="0.35">
      <c r="B50" s="16" t="str">
        <f>'Pivot Tables'!C52</f>
        <v>Tennessee</v>
      </c>
      <c r="C50" s="21">
        <f>GETPIVOTDATA("Sum of Sales",'Pivot Tables'!$C$11,"State",'Pivot Tables'!C52)</f>
        <v>30661.872999999981</v>
      </c>
    </row>
    <row r="51" spans="2:3" x14ac:dyDescent="0.35">
      <c r="B51" s="16" t="str">
        <f>'Pivot Tables'!C53</f>
        <v>Texas</v>
      </c>
      <c r="C51" s="21">
        <f>GETPIVOTDATA("Sum of Sales",'Pivot Tables'!$C$11,"State",'Pivot Tables'!C53)</f>
        <v>170188.04580000002</v>
      </c>
    </row>
    <row r="52" spans="2:3" x14ac:dyDescent="0.35">
      <c r="B52" s="16" t="str">
        <f>'Pivot Tables'!C54</f>
        <v>Utah</v>
      </c>
      <c r="C52" s="21">
        <f>GETPIVOTDATA("Sum of Sales",'Pivot Tables'!$C$11,"State",'Pivot Tables'!C54)</f>
        <v>11220.055999999999</v>
      </c>
    </row>
    <row r="53" spans="2:3" x14ac:dyDescent="0.35">
      <c r="B53" s="16" t="str">
        <f>'Pivot Tables'!C55</f>
        <v>Vermont</v>
      </c>
      <c r="C53" s="21">
        <f>GETPIVOTDATA("Sum of Sales",'Pivot Tables'!$C$11,"State",'Pivot Tables'!C55)</f>
        <v>8929.369999999999</v>
      </c>
    </row>
    <row r="54" spans="2:3" x14ac:dyDescent="0.35">
      <c r="B54" s="16" t="str">
        <f>'Pivot Tables'!C56</f>
        <v>Virginia</v>
      </c>
      <c r="C54" s="21">
        <f>GETPIVOTDATA("Sum of Sales",'Pivot Tables'!$C$11,"State",'Pivot Tables'!C56)</f>
        <v>70636.719999999987</v>
      </c>
    </row>
    <row r="55" spans="2:3" x14ac:dyDescent="0.35">
      <c r="B55" s="16" t="str">
        <f>'Pivot Tables'!C57</f>
        <v>Washington</v>
      </c>
      <c r="C55" s="21">
        <f>GETPIVOTDATA("Sum of Sales",'Pivot Tables'!$C$11,"State",'Pivot Tables'!C57)</f>
        <v>138641.26999999993</v>
      </c>
    </row>
    <row r="56" spans="2:3" x14ac:dyDescent="0.35">
      <c r="B56" s="16" t="str">
        <f>'Pivot Tables'!C58</f>
        <v>West Virginia</v>
      </c>
      <c r="C56" s="21">
        <f>GETPIVOTDATA("Sum of Sales",'Pivot Tables'!$C$11,"State",'Pivot Tables'!C58)</f>
        <v>1209.8240000000001</v>
      </c>
    </row>
    <row r="57" spans="2:3" x14ac:dyDescent="0.35">
      <c r="B57" s="16" t="str">
        <f>'Pivot Tables'!C59</f>
        <v>Wisconsin</v>
      </c>
      <c r="C57" s="21">
        <f>GETPIVOTDATA("Sum of Sales",'Pivot Tables'!$C$11,"State",'Pivot Tables'!C59)</f>
        <v>32114.610000000019</v>
      </c>
    </row>
    <row r="58" spans="2:3" x14ac:dyDescent="0.35">
      <c r="B58" s="16" t="str">
        <f>'Pivot Tables'!C60</f>
        <v>Wyoming</v>
      </c>
      <c r="C58" s="21">
        <f>GETPIVOTDATA("Sum of Sales",'Pivot Tables'!$C$11,"State",'Pivot Tables'!C60)</f>
        <v>1603.1360000000002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Dashboard</vt:lpstr>
      <vt:lpstr>Pivot Tables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Kumar SG, Dhanush</cp:lastModifiedBy>
  <dcterms:created xsi:type="dcterms:W3CDTF">2015-06-05T18:17:20Z</dcterms:created>
  <dcterms:modified xsi:type="dcterms:W3CDTF">2024-02-21T09:29:24Z</dcterms:modified>
</cp:coreProperties>
</file>